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itations" sheetId="1" r:id="rId4"/>
    <sheet name="CompiledData" sheetId="2" r:id="rId5"/>
    <sheet name="Changes From V2" sheetId="3" r:id="rId6"/>
    <sheet name="Salinity " sheetId="4" r:id="rId7"/>
    <sheet name="Elements" sheetId="5" r:id="rId8"/>
    <sheet name="Hamilton et al Raw Data" sheetId="6" r:id="rId9"/>
    <sheet name="Wills CHCU Sr Data 2021" sheetId="7" r:id="rId10"/>
    <sheet name="Duplicate Grimstead archeo data" sheetId="8" r:id="rId11"/>
  </sheets>
</workbook>
</file>

<file path=xl/sharedStrings.xml><?xml version="1.0" encoding="utf-8"?>
<sst xmlns="http://schemas.openxmlformats.org/spreadsheetml/2006/main" uniqueCount="15437">
  <si>
    <t>Sheet</t>
  </si>
  <si>
    <t>Added References</t>
  </si>
  <si>
    <t>Isotope Sample Type</t>
  </si>
  <si>
    <t xml:space="preserve">Sample Prep Notes </t>
  </si>
  <si>
    <t>Sr NBS Reported</t>
  </si>
  <si>
    <t>Salinity</t>
  </si>
  <si>
    <r>
      <rPr>
        <sz val="11"/>
        <color indexed="8"/>
        <rFont val="Calibri"/>
      </rPr>
      <t xml:space="preserve">Benson, L.V. 2016 The Chuska Slope as an agricultural alternative to Chaco Canyon: A rebuttal of Tankersley et al. (2016). </t>
    </r>
    <r>
      <rPr>
        <i val="1"/>
        <sz val="11"/>
        <color indexed="8"/>
        <rFont val="Calibri"/>
      </rPr>
      <t xml:space="preserve">Journal of Archaeological Science: Reports </t>
    </r>
    <r>
      <rPr>
        <sz val="11"/>
        <color indexed="8"/>
        <rFont val="Calibri"/>
      </rPr>
      <t>16:456-471</t>
    </r>
  </si>
  <si>
    <t>None - Soil waters</t>
  </si>
  <si>
    <t>CompiledData</t>
  </si>
  <si>
    <t>Benson, L.V. et al. 2008 Development and evaluation of geochemical methods for the sourcing of archaeological maize. Journal of Archaeological science. Vol. 45(4) 912-921</t>
  </si>
  <si>
    <t>Deer mice and soil waters</t>
  </si>
  <si>
    <t>0.71028 +/- 0.00002</t>
  </si>
  <si>
    <r>
      <rPr>
        <sz val="11"/>
        <color indexed="8"/>
        <rFont val="Calibri"/>
      </rPr>
      <t xml:space="preserve">Benson, L.V. et al. 2009 Possible sources of archaeological maize found in Chaco Canyon and Aztec Ruin, New Mexico. </t>
    </r>
    <r>
      <rPr>
        <i val="1"/>
        <sz val="11"/>
        <color indexed="8"/>
        <rFont val="Calibri"/>
      </rPr>
      <t xml:space="preserve">Journal of Archaeological Science. </t>
    </r>
    <r>
      <rPr>
        <sz val="11"/>
        <color indexed="8"/>
        <rFont val="Calibri"/>
      </rPr>
      <t>Vol. 36:387-407</t>
    </r>
  </si>
  <si>
    <t>Maize (cobs), soil waters</t>
  </si>
  <si>
    <r>
      <rPr>
        <sz val="11"/>
        <color indexed="8"/>
        <rFont val="Calibri"/>
      </rPr>
      <t xml:space="preserve">Benson, LV. 2011 Development and Application of Methods Used to Source Prehistoric Southwestern Maize: A Review. </t>
    </r>
    <r>
      <rPr>
        <i val="1"/>
        <sz val="11"/>
        <color indexed="8"/>
        <rFont val="Calibri"/>
      </rPr>
      <t xml:space="preserve">Journal of Archaeological Science </t>
    </r>
  </si>
  <si>
    <t>Sr extracted from soils with 1M acetic acid or 1% nitric acid</t>
  </si>
  <si>
    <r>
      <rPr>
        <sz val="11"/>
        <color indexed="8"/>
        <rFont val="Calibri"/>
      </rPr>
      <t xml:space="preserve">Benson, L.V. et al. 2019. Prehistoric Chaco Canyon, New Mexico: Importation of meat and maize. </t>
    </r>
    <r>
      <rPr>
        <i val="1"/>
        <sz val="11"/>
        <color indexed="8"/>
        <rFont val="Calibri"/>
      </rPr>
      <t>Journal of Archaeological Science. 111:105015.</t>
    </r>
    <r>
      <rPr>
        <sz val="11"/>
        <color indexed="8"/>
        <rFont val="Calibri"/>
      </rPr>
      <t xml:space="preserve"> </t>
    </r>
  </si>
  <si>
    <t>Rabbitbrush, maize, water</t>
  </si>
  <si>
    <r>
      <rPr>
        <sz val="11"/>
        <color indexed="8"/>
        <rFont val="Calibri"/>
      </rPr>
      <t xml:space="preserve">Chisholm and Matson. 1994 Carbon and Nitrogen Isotopic Evidence on Basketmaker II Diet at Cedar Mesa, Utah. </t>
    </r>
    <r>
      <rPr>
        <i val="1"/>
        <sz val="11"/>
        <color indexed="8"/>
        <rFont val="Calibri"/>
      </rPr>
      <t xml:space="preserve">Kiva </t>
    </r>
    <r>
      <rPr>
        <sz val="11"/>
        <color indexed="8"/>
        <rFont val="Calibri"/>
      </rPr>
      <t>60(2):239-255</t>
    </r>
  </si>
  <si>
    <t>Human bone (collagen), plants (rice grass, maize)</t>
  </si>
  <si>
    <t>Coltrain, Joan Brenner. 1997. Fremont Economic Diversity: A Stable Carbon Isotope Study of Formative Subsistence Practices in the Eastern Great Basin. PhD Thesis.</t>
  </si>
  <si>
    <t xml:space="preserve">Human bone (collagen) </t>
  </si>
  <si>
    <r>
      <rPr>
        <sz val="11"/>
        <color indexed="8"/>
        <rFont val="Calibri"/>
      </rPr>
      <t xml:space="preserve">Coltrain and Stafford. 1999 Stable Carbon Isotopes and Great Salt Lake Wetlands Diet: Toward an Understanding of the Great Basin Formative. IN </t>
    </r>
    <r>
      <rPr>
        <i val="1"/>
        <sz val="11"/>
        <color indexed="8"/>
        <rFont val="Calibri"/>
      </rPr>
      <t>Prehistoric Lifeways in the Great Basin Wetlans: Bioarchaeological Reconstruction and Interpretation</t>
    </r>
    <r>
      <rPr>
        <sz val="11"/>
        <color indexed="8"/>
        <rFont val="Calibri"/>
      </rPr>
      <t>, edited by Brian Hemphill and Clark Spencer Larsen, University of Utah Press.</t>
    </r>
  </si>
  <si>
    <r>
      <rPr>
        <sz val="11"/>
        <color indexed="8"/>
        <rFont val="Calibri"/>
      </rPr>
      <t xml:space="preserve">Coltrain and Leavitt. 2002 Climate and Diet in Fremont Prehistory: Economic Variability and Abandonment of Maize Agriculture in the Great Salt Lake Basin. </t>
    </r>
    <r>
      <rPr>
        <i val="1"/>
        <sz val="11"/>
        <color indexed="8"/>
        <rFont val="Calibri"/>
      </rPr>
      <t xml:space="preserve">American Antiquity </t>
    </r>
    <r>
      <rPr>
        <sz val="11"/>
        <color indexed="8"/>
        <rFont val="Calibri"/>
      </rPr>
      <t>67(3):453-485</t>
    </r>
  </si>
  <si>
    <t>Human bone (collagen), fauna bone, plants</t>
  </si>
  <si>
    <t>Technically outside CO plateau area</t>
  </si>
  <si>
    <r>
      <rPr>
        <sz val="11"/>
        <color indexed="8"/>
        <rFont val="Calibri"/>
      </rPr>
      <t xml:space="preserve">Coltrain, J.B. et al. 2007 The stable and radioisotope chemistry of western basketmaker burials: implications for early puebloan diets and origins. </t>
    </r>
    <r>
      <rPr>
        <i val="1"/>
        <sz val="11"/>
        <color indexed="8"/>
        <rFont val="Calibri"/>
      </rPr>
      <t>American Antiquity i72(2):301-321</t>
    </r>
  </si>
  <si>
    <r>
      <rPr>
        <sz val="11"/>
        <color indexed="8"/>
        <rFont val="Calibri"/>
      </rPr>
      <t xml:space="preserve">Coltrain and Janetski. 2013 The stable and radio-isotope chemistry of southeastern Utah Basketmaker II burials: dietary analysis using the linear mixing model SISUS, age and sex patterning, geolocation and temporal patterning. </t>
    </r>
    <r>
      <rPr>
        <i val="1"/>
        <sz val="11"/>
        <color indexed="8"/>
        <rFont val="Calibri"/>
      </rPr>
      <t xml:space="preserve">Journal of Archaeological Science </t>
    </r>
    <r>
      <rPr>
        <sz val="11"/>
        <color indexed="8"/>
        <rFont val="Calibri"/>
      </rPr>
      <t>40:4711-4730</t>
    </r>
  </si>
  <si>
    <t xml:space="preserve">Human bone (collagen and apatite) </t>
  </si>
  <si>
    <t>0.1 M acetic acid</t>
  </si>
  <si>
    <r>
      <rPr>
        <sz val="11"/>
        <color indexed="8"/>
        <rFont val="Calibri"/>
      </rPr>
      <t xml:space="preserve">Conrad et al. 2016 Bone isotopes, eggshell and turkey husbandry at Arroyo Hondo Pueblo. </t>
    </r>
    <r>
      <rPr>
        <i val="1"/>
        <sz val="11"/>
        <color indexed="8"/>
        <rFont val="Calibri"/>
      </rPr>
      <t xml:space="preserve">Journal of Archaeological Science: Reports </t>
    </r>
    <r>
      <rPr>
        <sz val="11"/>
        <color indexed="8"/>
        <rFont val="Calibri"/>
      </rPr>
      <t>30:566-574</t>
    </r>
  </si>
  <si>
    <t>Cooper, Catherine. 2013 Determining Short-Term Dietary Change in the American Southwest: Seasonality Using Isotopic Analysis of Human Hair. MA Thesis. (see also Cooper et al 2016)</t>
  </si>
  <si>
    <t>Elements</t>
  </si>
  <si>
    <r>
      <rPr>
        <sz val="11"/>
        <color indexed="8"/>
        <rFont val="Calibri"/>
      </rPr>
      <t xml:space="preserve">Cordell, L. et al. 2001 Toward Linking Maize Chemistry to Archaeological Agricultural Sites in the North American Southwest. </t>
    </r>
    <r>
      <rPr>
        <i val="1"/>
        <sz val="11"/>
        <color indexed="8"/>
        <rFont val="Calibri"/>
      </rPr>
      <t xml:space="preserve">Journal of Archaeological Science </t>
    </r>
    <r>
      <rPr>
        <sz val="11"/>
        <color indexed="8"/>
        <rFont val="Calibri"/>
      </rPr>
      <t>28:501-513</t>
    </r>
  </si>
  <si>
    <t>DeBoer, Beau and Tykot, Robert. Reconstructing Ancestral Puebloan Diets in the Middle San Juan River, New Mexico through Stable Isotope Analysis. SAA Talk, 72nd annual meeting</t>
  </si>
  <si>
    <t>not reported</t>
  </si>
  <si>
    <r>
      <rPr>
        <sz val="11"/>
        <color indexed="8"/>
        <rFont val="Calibri"/>
      </rPr>
      <t xml:space="preserve">Decker, Kenneth and Tieszen, Larry. 1989 Isotopic Reconstruction of Mesa Verde Diet from Basketmaker III to Pueblo III. </t>
    </r>
    <r>
      <rPr>
        <i val="1"/>
        <sz val="11"/>
        <color indexed="8"/>
        <rFont val="Calibri"/>
      </rPr>
      <t xml:space="preserve">Kiva </t>
    </r>
    <r>
      <rPr>
        <sz val="11"/>
        <color indexed="8"/>
        <rFont val="Calibri"/>
      </rPr>
      <t>55(1):33-46</t>
    </r>
  </si>
  <si>
    <r>
      <rPr>
        <sz val="11"/>
        <color indexed="8"/>
        <rFont val="Calibri"/>
      </rPr>
      <t xml:space="preserve">Dudas et al. 2016 Pb and Sr concentrations and isotopic compositions in prehistoric North American teeth: A methodological study. </t>
    </r>
    <r>
      <rPr>
        <i val="1"/>
        <sz val="11"/>
        <color indexed="8"/>
        <rFont val="Calibri"/>
      </rPr>
      <t xml:space="preserve">Chemical Geology </t>
    </r>
    <r>
      <rPr>
        <sz val="11"/>
        <color indexed="8"/>
        <rFont val="Calibri"/>
      </rPr>
      <t>429:21-32</t>
    </r>
  </si>
  <si>
    <r>
      <rPr>
        <sz val="12"/>
        <color indexed="8"/>
        <rFont val="Times New Roman"/>
      </rPr>
      <t xml:space="preserve">0.710240 ± 18 (2 </t>
    </r>
    <r>
      <rPr>
        <sz val="12"/>
        <color indexed="8"/>
        <rFont val="Symbol"/>
      </rPr>
      <t>σ</t>
    </r>
    <r>
      <rPr>
        <sz val="12"/>
        <color indexed="8"/>
        <rFont val="Times New Roman"/>
      </rPr>
      <t xml:space="preserve">) </t>
    </r>
  </si>
  <si>
    <t>English, Nathan B.; Julio L. Betancourt, Jeffrey S. Dean, and Jay Quade. 2001 Strontium Isotopes Reveal Distant Sources of Architectural Timber in Chaco Cnayon, New Mexico. Proceedings of the National Academy of Sciences of the United States of America. Vol. 98 (21) 2001:11891-11896</t>
  </si>
  <si>
    <t>0.7102453 +/1 12 (1 sigma)</t>
  </si>
  <si>
    <r>
      <rPr>
        <sz val="11"/>
        <color indexed="8"/>
        <rFont val="Calibri"/>
      </rPr>
      <t xml:space="preserve">Ezzo et al. 1997 Analytical Perspectives on Prehistoric Migration: A Case Study from East-Central Arizona. </t>
    </r>
    <r>
      <rPr>
        <i val="1"/>
        <sz val="11"/>
        <color indexed="8"/>
        <rFont val="Calibri"/>
      </rPr>
      <t xml:space="preserve">Journal of Archaeological Science </t>
    </r>
    <r>
      <rPr>
        <sz val="11"/>
        <color indexed="8"/>
        <rFont val="Calibri"/>
      </rPr>
      <t>24:447-466</t>
    </r>
  </si>
  <si>
    <t>0.710338 +/- 0.000018</t>
  </si>
  <si>
    <t>Fisher, Jacob. 2010 Costly Signaling and Changing Faunal Abundances at Five Finger Ridge, Utah. PhD Thesis.</t>
  </si>
  <si>
    <t>0.71024 +/- 0.00005</t>
  </si>
  <si>
    <t>Grimstead, Deanna N. 2011 Applications of Evolutionary Ecology and Isotope geochemistry shed light on North American Prehistoric Human Behavior and Regional Procurement Systems. Unpublished Dissertation UMI Michigan</t>
  </si>
  <si>
    <t>0.1M acetic acid</t>
  </si>
  <si>
    <t>0.7102584 +/- 0.000021</t>
  </si>
  <si>
    <t>Grimstead, Deanna N. et al 2016 Isotopic evidence for long-distance mamal procurement, Chaco Canyon, New Mexico US. Geoarchaeology: An international journal 31(2016):335-354</t>
  </si>
  <si>
    <t>10% soln of 14M acetic acid</t>
  </si>
  <si>
    <t>0.710258 +/- 0.000021</t>
  </si>
  <si>
    <t>Grimstead, Deanna N. et al. 2015 Another possible source of archaeological maize found in Chaco Canyon, NM: The Tohatchi Flast area, NM, USA Journal of Archaeological Science: Reports 3.(2015) 181-187</t>
  </si>
  <si>
    <t>Values already corrected by 0.000010; std was 0.71024 +/- 0.000013</t>
  </si>
  <si>
    <r>
      <rPr>
        <sz val="11"/>
        <color indexed="8"/>
        <rFont val="Calibri"/>
      </rPr>
      <t xml:space="preserve">Grimstead et al. 2014 Reduced Population Variance in Strontium Isotope Ratios Informs Domesticated Turkey Use at Chaco Canyon, New Mexico, USA. </t>
    </r>
    <r>
      <rPr>
        <i val="1"/>
        <sz val="11"/>
        <color indexed="8"/>
        <rFont val="Calibri"/>
      </rPr>
      <t xml:space="preserve">Journal of Archaeological Method and Theory </t>
    </r>
  </si>
  <si>
    <t>1M acetic acid</t>
  </si>
  <si>
    <r>
      <rPr>
        <sz val="11"/>
        <color indexed="8"/>
        <rFont val="Calibri"/>
      </rPr>
      <t xml:space="preserve">Grimstead et al. 2019 Refining Potential Source Regions via Combined Maize Niche Modeling and Isotopes: a Case Study from Chaco Canyon, NM. </t>
    </r>
    <r>
      <rPr>
        <i val="1"/>
        <sz val="11"/>
        <color indexed="8"/>
        <rFont val="Calibri"/>
      </rPr>
      <t xml:space="preserve">Journal of Archaeological Method and Theory </t>
    </r>
    <r>
      <rPr>
        <sz val="11"/>
        <color indexed="8"/>
        <rFont val="Calibri"/>
      </rPr>
      <t>26:25-51</t>
    </r>
  </si>
  <si>
    <r>
      <rPr>
        <sz val="11"/>
        <color indexed="8"/>
        <rFont val="Calibri"/>
      </rPr>
      <t xml:space="preserve">Guiterman et al. 2020 Convergence of Evidence Supports a Chuska Mountains Origin for the Plaza Tree of Pueblo Bonito, Chaco Canyon. </t>
    </r>
    <r>
      <rPr>
        <i val="1"/>
        <sz val="11"/>
        <color indexed="8"/>
        <rFont val="Calibri"/>
      </rPr>
      <t xml:space="preserve">American Antiquity </t>
    </r>
    <r>
      <rPr>
        <sz val="11"/>
        <color indexed="8"/>
        <rFont val="Calibri"/>
      </rPr>
      <t>85(2):331-346</t>
    </r>
  </si>
  <si>
    <r>
      <rPr>
        <sz val="11"/>
        <color indexed="8"/>
        <rFont val="Calibri"/>
      </rPr>
      <t xml:space="preserve">Hall, Stephen. 2010 Early maize pollen from Chaco Canyon, New Mexico, USA. </t>
    </r>
    <r>
      <rPr>
        <i val="1"/>
        <sz val="11"/>
        <color indexed="8"/>
        <rFont val="Calibri"/>
      </rPr>
      <t xml:space="preserve">Palynology </t>
    </r>
    <r>
      <rPr>
        <sz val="11"/>
        <color indexed="8"/>
        <rFont val="Calibri"/>
      </rPr>
      <t>34(1):125-137</t>
    </r>
  </si>
  <si>
    <r>
      <rPr>
        <sz val="11"/>
        <color indexed="8"/>
        <rFont val="Calibri"/>
      </rPr>
      <t xml:space="preserve">Hamilton et al. 2017 Stable oxygen isotope sourcing of archaeological fauna from Chaco Canyon, New Mexico. </t>
    </r>
    <r>
      <rPr>
        <i val="1"/>
        <sz val="11"/>
        <color indexed="8"/>
        <rFont val="Calibri"/>
      </rPr>
      <t xml:space="preserve">American Antiquity </t>
    </r>
  </si>
  <si>
    <r>
      <rPr>
        <sz val="11"/>
        <color indexed="8"/>
        <rFont val="Calibri"/>
      </rPr>
      <t xml:space="preserve">Hard et al. 1996 Mano size, Stable Carbon Isotope Ratios, and Macrobotanical Remains as Multiple Lines of Evidence of Maize Dependence in the American Southwest. </t>
    </r>
    <r>
      <rPr>
        <i val="1"/>
        <sz val="11"/>
        <color indexed="8"/>
        <rFont val="Calibri"/>
      </rPr>
      <t xml:space="preserve">Journal of Archaeological Method and Theory </t>
    </r>
    <r>
      <rPr>
        <sz val="11"/>
        <color indexed="8"/>
        <rFont val="Calibri"/>
      </rPr>
      <t>3(3):253-318</t>
    </r>
  </si>
  <si>
    <r>
      <rPr>
        <sz val="11"/>
        <color indexed="8"/>
        <rFont val="Calibri"/>
      </rPr>
      <t xml:space="preserve">Jones et al. 2016 Turkeys on the fringe: Variable husbandry in "marginal" areas of the prehistoric American Southwest. </t>
    </r>
    <r>
      <rPr>
        <i val="1"/>
        <sz val="11"/>
        <color indexed="8"/>
        <rFont val="Calibri"/>
      </rPr>
      <t xml:space="preserve">Journal of Archaeological Science: Reports </t>
    </r>
    <r>
      <rPr>
        <sz val="11"/>
        <color indexed="8"/>
        <rFont val="Calibri"/>
      </rPr>
      <t>10:575-583</t>
    </r>
  </si>
  <si>
    <r>
      <rPr>
        <sz val="11"/>
        <color indexed="8"/>
        <rFont val="Calibri"/>
      </rPr>
      <t xml:space="preserve">Kemp et al. 2017 Prehistoric mitochondrial DNA of domesticate animals supports a 13th century exodus from the northern US southwest. </t>
    </r>
    <r>
      <rPr>
        <i val="1"/>
        <sz val="11"/>
        <color indexed="8"/>
        <rFont val="Calibri"/>
      </rPr>
      <t xml:space="preserve">PLoS ONE </t>
    </r>
    <r>
      <rPr>
        <sz val="11"/>
        <color indexed="8"/>
        <rFont val="Calibri"/>
      </rPr>
      <t>12(7):e0178882.</t>
    </r>
  </si>
  <si>
    <r>
      <rPr>
        <sz val="11"/>
        <color indexed="8"/>
        <rFont val="Calibri"/>
      </rPr>
      <t xml:space="preserve">Lambert, Stephen. 2019 Strontium isotope (87Sr/86Sr) data from archaeological sites in Utah, USA. </t>
    </r>
    <r>
      <rPr>
        <i val="1"/>
        <sz val="11"/>
        <color indexed="8"/>
        <rFont val="Calibri"/>
      </rPr>
      <t xml:space="preserve">Data in Brief </t>
    </r>
    <r>
      <rPr>
        <sz val="11"/>
        <color indexed="8"/>
        <rFont val="Calibri"/>
      </rPr>
      <t>27:104571</t>
    </r>
  </si>
  <si>
    <t>NIST: 0.71028</t>
  </si>
  <si>
    <r>
      <rPr>
        <sz val="11"/>
        <color indexed="8"/>
        <rFont val="Calibri"/>
      </rPr>
      <t xml:space="preserve">Lambert, Stephen. 2019 Identifying strontium baselines and large game animal trade at Fremont sites through strontium isotope (87Sr/86Sr) analysis. </t>
    </r>
    <r>
      <rPr>
        <i val="1"/>
        <sz val="11"/>
        <color indexed="8"/>
        <rFont val="Calibri"/>
      </rPr>
      <t xml:space="preserve">Journal of Archaeological Science: Reports </t>
    </r>
    <r>
      <rPr>
        <sz val="11"/>
        <color indexed="8"/>
        <rFont val="Calibri"/>
      </rPr>
      <t>27:101936</t>
    </r>
  </si>
  <si>
    <t>Lewis, Michael. 2018 Stable Isotope Ecology Baselines and Human Diet Reconstruction: An Example from Basketmaker II Burials at Cedar Mesa, Utah. PhD Thesis.</t>
  </si>
  <si>
    <r>
      <rPr>
        <sz val="11"/>
        <color indexed="8"/>
        <rFont val="Calibri"/>
      </rPr>
      <t xml:space="preserve">Lipe et al. 2016 Cultural and Genetic Contexts for Early Turkey Domestication in the Northern Southwest. </t>
    </r>
    <r>
      <rPr>
        <i val="1"/>
        <sz val="11"/>
        <color indexed="8"/>
        <rFont val="Calibri"/>
      </rPr>
      <t>American Antiquity</t>
    </r>
    <r>
      <rPr>
        <sz val="11"/>
        <color indexed="8"/>
        <rFont val="Calibri"/>
      </rPr>
      <t xml:space="preserve"> 81(1):97-113</t>
    </r>
  </si>
  <si>
    <r>
      <rPr>
        <sz val="11"/>
        <color indexed="8"/>
        <rFont val="Calibri"/>
      </rPr>
      <t xml:space="preserve">Martin 1999. Virgin Anasazi Diet as Demonstrated through the Analysis of Stable Carbon and Nitrogen Isotopes. </t>
    </r>
    <r>
      <rPr>
        <i val="1"/>
        <sz val="11"/>
        <color indexed="8"/>
        <rFont val="Calibri"/>
      </rPr>
      <t xml:space="preserve">Kiva </t>
    </r>
    <r>
      <rPr>
        <sz val="11"/>
        <color indexed="8"/>
        <rFont val="Calibri"/>
      </rPr>
      <t>64(4):495-514</t>
    </r>
  </si>
  <si>
    <r>
      <rPr>
        <sz val="11"/>
        <color indexed="8"/>
        <rFont val="Calibri"/>
      </rPr>
      <t xml:space="preserve">Matson and Chisholm. 1991 Basketmaker II Subsistence: Carbon Isotopes and Other Dietary Indicators from Cedar Mesa, Utah. </t>
    </r>
    <r>
      <rPr>
        <i val="1"/>
        <sz val="11"/>
        <color indexed="8"/>
        <rFont val="Calibri"/>
      </rPr>
      <t xml:space="preserve">American Antiquity </t>
    </r>
    <r>
      <rPr>
        <sz val="11"/>
        <color indexed="8"/>
        <rFont val="Calibri"/>
      </rPr>
      <t>56(3):444-459</t>
    </r>
  </si>
  <si>
    <t>McCaffery, Harlan. 2012 Corn Gobblers: A Stable Isotope Analysis of Prehistoric Turkeys from the Middle San Juan Region, Northwest New Mexico MA Thesis</t>
  </si>
  <si>
    <r>
      <rPr>
        <sz val="11"/>
        <color indexed="8"/>
        <rFont val="Calibri"/>
      </rPr>
      <t xml:space="preserve">McCaffery et al. 2021 Paleodiet of Turkeys (Meleagris gallopavo) in the Early Pueblo Period of the Northern Southwest. </t>
    </r>
    <r>
      <rPr>
        <i val="1"/>
        <sz val="11"/>
        <color indexed="8"/>
        <rFont val="Calibri"/>
      </rPr>
      <t xml:space="preserve">Kiva </t>
    </r>
    <r>
      <rPr>
        <sz val="11"/>
        <color indexed="8"/>
        <rFont val="Calibri"/>
      </rPr>
      <t>87(2):129-151</t>
    </r>
  </si>
  <si>
    <r>
      <rPr>
        <sz val="11"/>
        <color indexed="8"/>
        <rFont val="Calibri"/>
      </rPr>
      <t xml:space="preserve">Monagle et al. 2018 What Makes a Dog? Stable Isotope Analysis and Human-canid Relationships at Arroyo Hondo Pueblo. </t>
    </r>
    <r>
      <rPr>
        <i val="1"/>
        <sz val="11"/>
        <color indexed="8"/>
        <rFont val="Calibri"/>
      </rPr>
      <t xml:space="preserve">Open Quaternary </t>
    </r>
    <r>
      <rPr>
        <sz val="11"/>
        <color indexed="8"/>
        <rFont val="Calibri"/>
      </rPr>
      <t>4:1-13</t>
    </r>
  </si>
  <si>
    <r>
      <rPr>
        <sz val="11"/>
        <color indexed="8"/>
        <rFont val="Calibri"/>
      </rPr>
      <t xml:space="preserve">Price et al. 1994 Residential Mobility in the Prehistoric Southwest United States: A Preliminary Study using Strontium Isotope Analysis. </t>
    </r>
    <r>
      <rPr>
        <i val="1"/>
        <sz val="11"/>
        <color indexed="8"/>
        <rFont val="Calibri"/>
      </rPr>
      <t xml:space="preserve">Journal of Archaeological Science </t>
    </r>
    <r>
      <rPr>
        <sz val="11"/>
        <color indexed="8"/>
        <rFont val="Calibri"/>
      </rPr>
      <t>21:315-330</t>
    </r>
  </si>
  <si>
    <t>0.710273 +/- 0.000011</t>
  </si>
  <si>
    <r>
      <rPr>
        <sz val="11"/>
        <color indexed="8"/>
        <rFont val="Calibri"/>
      </rPr>
      <t xml:space="preserve">Price et al. 2017 Great House origins and population stability at Pueblo Bonito, Chaco Canyon, New Mexico: the isotopic evidence. </t>
    </r>
    <r>
      <rPr>
        <i val="1"/>
        <sz val="11"/>
        <color indexed="8"/>
        <rFont val="Calibri"/>
      </rPr>
      <t xml:space="preserve">Journal of Archaeological Science Reports </t>
    </r>
    <r>
      <rPr>
        <sz val="11"/>
        <color indexed="8"/>
        <rFont val="Calibri"/>
      </rPr>
      <t>11:261-273</t>
    </r>
  </si>
  <si>
    <t>not reported (possibly in Marden et al. no date, but cannot locate that reference)</t>
  </si>
  <si>
    <r>
      <rPr>
        <sz val="11"/>
        <color indexed="8"/>
        <rFont val="Calibri"/>
      </rPr>
      <t xml:space="preserve">Rawlings and Driver. 2010 Paleodiet of domestic turkey, Shields Pueblo (5MT3807), Colorado: isotopic analysis and its implications for care of a household domesticate. </t>
    </r>
    <r>
      <rPr>
        <i val="1"/>
        <sz val="11"/>
        <color indexed="8"/>
        <rFont val="Calibri"/>
      </rPr>
      <t xml:space="preserve">Journal of Archaeological Science </t>
    </r>
    <r>
      <rPr>
        <sz val="11"/>
        <color indexed="8"/>
        <rFont val="Calibri"/>
      </rPr>
      <t>37:2433-2441</t>
    </r>
  </si>
  <si>
    <r>
      <rPr>
        <sz val="11"/>
        <color indexed="8"/>
        <rFont val="Calibri"/>
      </rPr>
      <t xml:space="preserve">Reynolds et al. 2005 Strontium sourcing of ponderosa pine used in Anasazi great house construction at Chaco Canyon, New Mexico. </t>
    </r>
    <r>
      <rPr>
        <i val="1"/>
        <sz val="11"/>
        <color indexed="8"/>
        <rFont val="Calibri"/>
      </rPr>
      <t>Journal of Archaeological Science</t>
    </r>
  </si>
  <si>
    <t>0.710268 +/- 0.00004</t>
  </si>
  <si>
    <r>
      <rPr>
        <sz val="11"/>
        <color indexed="8"/>
        <rFont val="Calibri"/>
      </rPr>
      <t xml:space="preserve">Reynolds et al. 2012 Strontium isotopes and nutrient sourcing in a semi-arid woodland. </t>
    </r>
    <r>
      <rPr>
        <i val="1"/>
        <sz val="11"/>
        <color indexed="8"/>
        <rFont val="Calibri"/>
      </rPr>
      <t xml:space="preserve">Geoderma </t>
    </r>
    <r>
      <rPr>
        <sz val="11"/>
        <color indexed="8"/>
        <rFont val="Calibri"/>
      </rPr>
      <t>189-190:574-584</t>
    </r>
  </si>
  <si>
    <t>Scarborough et al. 2018 Water uncertainty, ritual predictability and agricultural canals at Chaco Canyon, New Mexico</t>
  </si>
  <si>
    <t>Data were normalized with closest NBS 987 std</t>
  </si>
  <si>
    <r>
      <rPr>
        <sz val="11"/>
        <color indexed="8"/>
        <rFont val="Calibri"/>
      </rPr>
      <t xml:space="preserve">Sheets et al. 2021 Sourcing bighorn sheep from the Homol'ovi Settlement Cluster, Northeastern Arizona, through strontium isotope (87Sr/86Sr) analysis. </t>
    </r>
    <r>
      <rPr>
        <i val="1"/>
        <sz val="11"/>
        <color indexed="8"/>
        <rFont val="Calibri"/>
      </rPr>
      <t xml:space="preserve">Journal of Archaeological Science: Reports </t>
    </r>
    <r>
      <rPr>
        <sz val="11"/>
        <color indexed="8"/>
        <rFont val="Calibri"/>
      </rPr>
      <t>37:102986</t>
    </r>
  </si>
  <si>
    <r>
      <rPr>
        <sz val="11"/>
        <color indexed="8"/>
        <rFont val="Calibri"/>
      </rPr>
      <t xml:space="preserve">Spielmann et al. 1990 Plains-Pueblo Interdependence and Human Diet at Pecos Pueblo, New Mexico. </t>
    </r>
    <r>
      <rPr>
        <i val="1"/>
        <sz val="11"/>
        <color indexed="8"/>
        <rFont val="Calibri"/>
      </rPr>
      <t xml:space="preserve">American Antiquity </t>
    </r>
    <r>
      <rPr>
        <sz val="11"/>
        <color indexed="8"/>
        <rFont val="Calibri"/>
      </rPr>
      <t>55(4):745-765.</t>
    </r>
  </si>
  <si>
    <r>
      <rPr>
        <sz val="11"/>
        <color indexed="8"/>
        <rFont val="Calibri"/>
      </rPr>
      <t xml:space="preserve">Tulley-Cordova et al. 2021 (in pub) Stable isotopes in precipitation and meteoritic water: Sourcing and tracing the North American monsoon in Arizona, New Mexico, and Utah. Manuscript submitted to </t>
    </r>
    <r>
      <rPr>
        <i val="1"/>
        <sz val="11"/>
        <color indexed="8"/>
        <rFont val="Calibri"/>
      </rPr>
      <t>Water Resources Research</t>
    </r>
    <r>
      <rPr>
        <sz val="11"/>
        <color indexed="8"/>
        <rFont val="Calibri"/>
      </rPr>
      <t xml:space="preserve">. Raw data from: https://wateriso.utah.edu/waterisotopes/pages/spatial_db/SPATIAL_DB.html </t>
    </r>
  </si>
  <si>
    <t>Waller 2009 MA Thesis: Stable Isotope Analysis in the Middle San Juan Region: The Tommy Site and Mine Canyon Site</t>
  </si>
  <si>
    <t>acetic acid conc not specified</t>
  </si>
  <si>
    <t xml:space="preserve">Williams, D.G. et al. 2005 Oxygen isotopes in cellulose identify source water for archaeological maize in the American Southwest. Journal of Archaeological Science. </t>
  </si>
  <si>
    <t>Waterisotopes Database (2021) http://waterisotopesDB.org. Accessed 11/29/2021. Query: None, spatial view of general CO Plateau area</t>
  </si>
  <si>
    <t>ChacoIsotopeDatabaseID</t>
  </si>
  <si>
    <t>OriginalSampleID</t>
  </si>
  <si>
    <t>OtherID</t>
  </si>
  <si>
    <t>CollectionDate</t>
  </si>
  <si>
    <t>Source</t>
  </si>
  <si>
    <t>IsotopeSystem(s)</t>
  </si>
  <si>
    <t>SampleType</t>
  </si>
  <si>
    <t>TissueTType</t>
  </si>
  <si>
    <t>CollagenApatiteEnamel?</t>
  </si>
  <si>
    <t>SamplePrepMethod</t>
  </si>
  <si>
    <t>SampleWeight</t>
  </si>
  <si>
    <t>OtherNotes</t>
  </si>
  <si>
    <t>ModernArch?</t>
  </si>
  <si>
    <t>TissueName</t>
  </si>
  <si>
    <t>GenusOrder</t>
  </si>
  <si>
    <t>Species</t>
  </si>
  <si>
    <t>Group</t>
  </si>
  <si>
    <t>CommonName</t>
  </si>
  <si>
    <t>Description</t>
  </si>
  <si>
    <t>SiteID</t>
  </si>
  <si>
    <t>SanJuanBasin?</t>
  </si>
  <si>
    <t>SiteNumber</t>
  </si>
  <si>
    <t>Provenience</t>
  </si>
  <si>
    <t>UTM</t>
  </si>
  <si>
    <t>Easting</t>
  </si>
  <si>
    <t>Northing</t>
  </si>
  <si>
    <t>Longitude</t>
  </si>
  <si>
    <t>Latitude</t>
  </si>
  <si>
    <t>Elevation</t>
  </si>
  <si>
    <t>Depth</t>
  </si>
  <si>
    <t>RadiocarbonLabNumber</t>
  </si>
  <si>
    <t>DatePeriod</t>
  </si>
  <si>
    <t>DateBeginning</t>
  </si>
  <si>
    <t>DateMid</t>
  </si>
  <si>
    <t>DateEnd</t>
  </si>
  <si>
    <t>DateRange</t>
  </si>
  <si>
    <t>Sr87Sr86_Standard</t>
  </si>
  <si>
    <t>Sr87Sr86_NonEnamel_Value_Raw</t>
  </si>
  <si>
    <t>Sr87Sr86_NonEnamel_SD_Raw</t>
  </si>
  <si>
    <t>Sr87Sr86_NonEnamel_Value_Standardized</t>
  </si>
  <si>
    <t>Sr87Sr86_Enamel_Value_Raw</t>
  </si>
  <si>
    <t>Sr87Sr86_Enamel_SD_Raw</t>
  </si>
  <si>
    <t>Sr87Sr86_Enamel_Value_Standardized</t>
  </si>
  <si>
    <t>d13C_Collagen_Value_Raw</t>
  </si>
  <si>
    <t>d13C_Collagen_Value_SeussCorrection</t>
  </si>
  <si>
    <t>d13C_Collagen_Value_SeussCorrection_VegBaselineCorrection</t>
  </si>
  <si>
    <t>d13C_Apatite_Value_Raw</t>
  </si>
  <si>
    <t>d13C_Apatite_Value_SeussCorrection</t>
  </si>
  <si>
    <t>d13C_Apatite_Value_SeussCorrection_VegBaselineCorrection</t>
  </si>
  <si>
    <t>d13C_Enamel_Value_Raw</t>
  </si>
  <si>
    <t>d13C_Enamel_Value_SeussCorrection</t>
  </si>
  <si>
    <t>d13C_Enamel_Value_SeussCorrection_VegBaselineCorrection</t>
  </si>
  <si>
    <t>d13C_Enamel_SD</t>
  </si>
  <si>
    <t>d13C_Vegetation_Value_Raw</t>
  </si>
  <si>
    <t>d13C_Vegetation_Value_SeussCorrection</t>
  </si>
  <si>
    <t>d13C_Hair_Value_Raw</t>
  </si>
  <si>
    <t>d13C_Hair_Value_SeussCorrection</t>
  </si>
  <si>
    <t>d13C_Hair_Value_SeussCorrection_VegBaselineCorrection</t>
  </si>
  <si>
    <t>d13C_WtPercentC</t>
  </si>
  <si>
    <t>d13C_WtPercentN</t>
  </si>
  <si>
    <t>d18OVPDB_Apatite_Value_Raw</t>
  </si>
  <si>
    <t>d18OVPBD_Apatite_SD</t>
  </si>
  <si>
    <t>d18OVPDB_Apatite_Value_PrepCorrection</t>
  </si>
  <si>
    <t>d18OVPDB_Enamel_Value_Raw</t>
  </si>
  <si>
    <t>d18OVPDB_Enamel_SD</t>
  </si>
  <si>
    <t>d18OVSMOW_Water_Value_Raw</t>
  </si>
  <si>
    <t>d18OVSMOW_Water_SD</t>
  </si>
  <si>
    <t>d18O_Value_VPDBConverted</t>
  </si>
  <si>
    <t>d15N_Collagen_Value_Raw</t>
  </si>
  <si>
    <t>d15N_CNRatio</t>
  </si>
  <si>
    <t>d15N_AtomicCNRatio</t>
  </si>
  <si>
    <t>d15N_PercentN</t>
  </si>
  <si>
    <t>d15N_CollagenYield</t>
  </si>
  <si>
    <t>d15N_WeightPercentCollagen</t>
  </si>
  <si>
    <t>dD_Water_Value_Raw</t>
  </si>
  <si>
    <t>dD_Water_SD</t>
  </si>
  <si>
    <t>Pb206Pb204_Dentin_Value_Raw</t>
  </si>
  <si>
    <t>Pb206Pb204_Dentin_SE</t>
  </si>
  <si>
    <t>Pb207Pb204_Dentin_Value_Raw</t>
  </si>
  <si>
    <t>Pb207Pb204_Dentin_SE</t>
  </si>
  <si>
    <t>Pb208Pb204_Dentin_Value_Raw</t>
  </si>
  <si>
    <t>Pb208Pb204_Dentin_SE</t>
  </si>
  <si>
    <t>Pb207Pb206_Dentin_Value_Raw</t>
  </si>
  <si>
    <t>Pb207Pb206_Dentin_SE</t>
  </si>
  <si>
    <t>Pb208Pb206_Dentin_Value_Raw</t>
  </si>
  <si>
    <t>Pb208Pb206_Dentin_SE</t>
  </si>
  <si>
    <t>Pb_Dentin_ng</t>
  </si>
  <si>
    <t>Pb_Dentin_SampleWeight_g</t>
  </si>
  <si>
    <t>Pb_Dentin_ppm</t>
  </si>
  <si>
    <t>Pb206Pb204_Enamel_Value_Raw</t>
  </si>
  <si>
    <t>Pb206Pb204_Enamel_SE</t>
  </si>
  <si>
    <t>Pb207Pb204_Enamel_Value_Raw</t>
  </si>
  <si>
    <t>Pb207Pb204_Enamel_SE</t>
  </si>
  <si>
    <t>Pb208Pb204_Enamel_Value_Raw</t>
  </si>
  <si>
    <t>Pb208Pb204_Enamel_SE</t>
  </si>
  <si>
    <t>Pb207Pb206_Enamel_Value_Raw</t>
  </si>
  <si>
    <t>Pb207Pb206_Enamel_SE</t>
  </si>
  <si>
    <t>Pb208Pb206_Enamel_Value_Raw</t>
  </si>
  <si>
    <t>Pb208Pb206_Enamel_SE</t>
  </si>
  <si>
    <t>Pb_Enamel_ng</t>
  </si>
  <si>
    <t>Pb_Enamel_SampleWeight_g</t>
  </si>
  <si>
    <t>Pb_Enamel_ppm</t>
  </si>
  <si>
    <t>CID_1</t>
  </si>
  <si>
    <t>Conrad et al 2016, Supplementary Data</t>
  </si>
  <si>
    <t>C, N</t>
  </si>
  <si>
    <t>Fauna</t>
  </si>
  <si>
    <t>Bone</t>
  </si>
  <si>
    <t>Collagen, apatite</t>
  </si>
  <si>
    <t>Archaeological</t>
  </si>
  <si>
    <t>scapula</t>
  </si>
  <si>
    <t>Meleagris</t>
  </si>
  <si>
    <t>gallopavo</t>
  </si>
  <si>
    <t>Bird</t>
  </si>
  <si>
    <t>Turkey</t>
  </si>
  <si>
    <t>Meleagris gallopavo, scapula</t>
  </si>
  <si>
    <t>Arroyo Hondo</t>
  </si>
  <si>
    <t>LA 12</t>
  </si>
  <si>
    <t>12-C-3C-2-4</t>
  </si>
  <si>
    <t>13S</t>
  </si>
  <si>
    <t>CID_2</t>
  </si>
  <si>
    <t>tarsometatarsus</t>
  </si>
  <si>
    <t>Meleagris gallopavo, tarsometatarsus</t>
  </si>
  <si>
    <t>12-C-6</t>
  </si>
  <si>
    <t>CID_3</t>
  </si>
  <si>
    <t>carpometacarpus</t>
  </si>
  <si>
    <t>Meleagris gallopavo, carpometacarpus</t>
  </si>
  <si>
    <t>CID_4</t>
  </si>
  <si>
    <t>tibiotarsus</t>
  </si>
  <si>
    <t>Meleagris gallopavo, tibiotarsus</t>
  </si>
  <si>
    <t>12-C-8</t>
  </si>
  <si>
    <t>CID_5</t>
  </si>
  <si>
    <t>ulna</t>
  </si>
  <si>
    <t>Meleagris gallopavo, ulna</t>
  </si>
  <si>
    <t>CID_6</t>
  </si>
  <si>
    <t>humerus</t>
  </si>
  <si>
    <t>Meleagris gallopavo, humerus</t>
  </si>
  <si>
    <t>12-C-A-2-4-4</t>
  </si>
  <si>
    <t>CID_7</t>
  </si>
  <si>
    <t>12-C-3C-1</t>
  </si>
  <si>
    <t>CID_8</t>
  </si>
  <si>
    <t>12-C-A-4</t>
  </si>
  <si>
    <t>CID_9</t>
  </si>
  <si>
    <t>CID_10</t>
  </si>
  <si>
    <t>12-C-3C-3-4</t>
  </si>
  <si>
    <t>CID_11</t>
  </si>
  <si>
    <t>CID_12</t>
  </si>
  <si>
    <t>12-D-3-3-1</t>
  </si>
  <si>
    <t>CID_13</t>
  </si>
  <si>
    <t>12-E-1</t>
  </si>
  <si>
    <t>CID_14</t>
  </si>
  <si>
    <t>CID_15</t>
  </si>
  <si>
    <t>12-18-14-IIIN/B1</t>
  </si>
  <si>
    <t>CID_16</t>
  </si>
  <si>
    <t>12-G-14A-2/B14</t>
  </si>
  <si>
    <t>CID_17</t>
  </si>
  <si>
    <t>12-G-100B-2/B5</t>
  </si>
  <si>
    <t>CID_18</t>
  </si>
  <si>
    <t>12-18-49-3N&amp;S/B1</t>
  </si>
  <si>
    <t>CID_19</t>
  </si>
  <si>
    <t>12-G-14A-2/B13</t>
  </si>
  <si>
    <t>CID_20</t>
  </si>
  <si>
    <t>12-G-26C-2/B14</t>
  </si>
  <si>
    <t>CID_21</t>
  </si>
  <si>
    <t>12-18-6-IIS/B2</t>
  </si>
  <si>
    <t>CID_22</t>
  </si>
  <si>
    <t>12-G-1-3-W</t>
  </si>
  <si>
    <t>CID_23</t>
  </si>
  <si>
    <t>12-G-St1-1</t>
  </si>
  <si>
    <t>CID_24</t>
  </si>
  <si>
    <t>12-G-2-4-10-1</t>
  </si>
  <si>
    <t>CID_25</t>
  </si>
  <si>
    <t>12-G-D6-2-3</t>
  </si>
  <si>
    <t>CID_26</t>
  </si>
  <si>
    <t>coracoid</t>
  </si>
  <si>
    <t>Meleagris gallopavo, coracoid</t>
  </si>
  <si>
    <t>12-C-5-1</t>
  </si>
  <si>
    <t>CID_27</t>
  </si>
  <si>
    <t>12-16-32-1</t>
  </si>
  <si>
    <t>CID_28</t>
  </si>
  <si>
    <t>12-16-30-2/B9</t>
  </si>
  <si>
    <t>CID_29</t>
  </si>
  <si>
    <t>12-23-4-2</t>
  </si>
  <si>
    <t>CID_30</t>
  </si>
  <si>
    <t>12-19-1-IV</t>
  </si>
  <si>
    <t>CID_31</t>
  </si>
  <si>
    <t>12-23-4-5</t>
  </si>
  <si>
    <t>CID_32</t>
  </si>
  <si>
    <t>12-18-5-II</t>
  </si>
  <si>
    <t>CID_33</t>
  </si>
  <si>
    <t>12-18-15-I</t>
  </si>
  <si>
    <t>CID_34</t>
  </si>
  <si>
    <t>12-18-7-IV</t>
  </si>
  <si>
    <t>CID_35</t>
  </si>
  <si>
    <t>12-18-15-II</t>
  </si>
  <si>
    <t>CID_36</t>
  </si>
  <si>
    <t>12-18-8-IV</t>
  </si>
  <si>
    <t>CID_37</t>
  </si>
  <si>
    <t>CID_38</t>
  </si>
  <si>
    <t>12-18-8-4N-4</t>
  </si>
  <si>
    <t>CID_39</t>
  </si>
  <si>
    <t>CID_40</t>
  </si>
  <si>
    <t>PB104</t>
  </si>
  <si>
    <t>Grimstead 2011; Grimstead et al 2014, Table 1; Grimstead et al 2016</t>
  </si>
  <si>
    <t>Sr, O</t>
  </si>
  <si>
    <t>Tooth</t>
  </si>
  <si>
    <t>Enamel</t>
  </si>
  <si>
    <t>0.1M acetic acid in 2011; 10% of 14M in 2016; 1M in 2014</t>
  </si>
  <si>
    <t>maxilla, M3</t>
  </si>
  <si>
    <t>Odocoileus</t>
  </si>
  <si>
    <t>Deer (ruminant)</t>
  </si>
  <si>
    <t>Deer</t>
  </si>
  <si>
    <t>Odocoileus sp. Maxilla, M3, adult</t>
  </si>
  <si>
    <t>Pueblo Bonito</t>
  </si>
  <si>
    <t>y</t>
  </si>
  <si>
    <t>Trench backfill</t>
  </si>
  <si>
    <t>PI-PII</t>
  </si>
  <si>
    <t>AD 850-1125</t>
  </si>
  <si>
    <t>-5</t>
  </si>
  <si>
    <t>CID_41</t>
  </si>
  <si>
    <t>PB104-1</t>
  </si>
  <si>
    <t>Grimstead 2011; Grimstead et al. 2016</t>
  </si>
  <si>
    <t>O</t>
  </si>
  <si>
    <t>0.1M acetic acid in 2011; 10% of 14M in 2016</t>
  </si>
  <si>
    <t>Note: All sequential samples began at the tooth apex, then moved inferiorly toward the alveoli.</t>
  </si>
  <si>
    <t>Sequential sampling of archaeological deer teeth (Odocoileus spp.)</t>
  </si>
  <si>
    <t>-4.3</t>
  </si>
  <si>
    <t>CID_42</t>
  </si>
  <si>
    <t>PB104-2</t>
  </si>
  <si>
    <t>-3.29</t>
  </si>
  <si>
    <t>CID_43</t>
  </si>
  <si>
    <t>PB104-3</t>
  </si>
  <si>
    <t>-3.41</t>
  </si>
  <si>
    <t>CID_44</t>
  </si>
  <si>
    <t>PB104-4</t>
  </si>
  <si>
    <t>-4.07</t>
  </si>
  <si>
    <t>CID_45</t>
  </si>
  <si>
    <t>PB104-5</t>
  </si>
  <si>
    <t>-4.08</t>
  </si>
  <si>
    <t>CID_46</t>
  </si>
  <si>
    <t>PB104-6</t>
  </si>
  <si>
    <t>-4.5</t>
  </si>
  <si>
    <t>CID_47</t>
  </si>
  <si>
    <t>PB104-7</t>
  </si>
  <si>
    <t>CID_48</t>
  </si>
  <si>
    <t>12-K-1-III</t>
  </si>
  <si>
    <t>CID_49</t>
  </si>
  <si>
    <t>12-K-6-III</t>
  </si>
  <si>
    <t>CID_50</t>
  </si>
  <si>
    <t>12-K-14-IV</t>
  </si>
  <si>
    <t>CID_51</t>
  </si>
  <si>
    <t xml:space="preserve">femur </t>
  </si>
  <si>
    <t>Meleagris gallopavo, femur</t>
  </si>
  <si>
    <t>12-K-14-II&amp;III</t>
  </si>
  <si>
    <t>CID_52</t>
  </si>
  <si>
    <t>12-K-3-IV</t>
  </si>
  <si>
    <t>CID_53</t>
  </si>
  <si>
    <t>12-K-12-IV</t>
  </si>
  <si>
    <t>CID_54</t>
  </si>
  <si>
    <t>12-K-3-3-3</t>
  </si>
  <si>
    <t>CID_55</t>
  </si>
  <si>
    <t>12-K-13-III</t>
  </si>
  <si>
    <t>CID_56</t>
  </si>
  <si>
    <t>CID_57</t>
  </si>
  <si>
    <t>12-16-6-10</t>
  </si>
  <si>
    <t>CID_58</t>
  </si>
  <si>
    <t>12-16-8-4</t>
  </si>
  <si>
    <t>CID_59</t>
  </si>
  <si>
    <t>CID_60</t>
  </si>
  <si>
    <t>12-16-17-4</t>
  </si>
  <si>
    <t>CID_61</t>
  </si>
  <si>
    <t>12-H-2-7/28</t>
  </si>
  <si>
    <t>CID_62</t>
  </si>
  <si>
    <t>12-H-2-3/35</t>
  </si>
  <si>
    <t>CID_63</t>
  </si>
  <si>
    <t>12-C-3-A/18</t>
  </si>
  <si>
    <t>CID_64</t>
  </si>
  <si>
    <t>12-9-0/17</t>
  </si>
  <si>
    <t>CID_65</t>
  </si>
  <si>
    <t>12-K-3/1</t>
  </si>
  <si>
    <t>CID_66</t>
  </si>
  <si>
    <t>12-18-15-2/55</t>
  </si>
  <si>
    <t>CID_67</t>
  </si>
  <si>
    <t>12-K-12-I/1</t>
  </si>
  <si>
    <t>CID_68</t>
  </si>
  <si>
    <t>12-5-6-1&amp;2/2</t>
  </si>
  <si>
    <t>CID_69</t>
  </si>
  <si>
    <t>12-D-3-2-13</t>
  </si>
  <si>
    <t>CID_70</t>
  </si>
  <si>
    <t>12-G-5-IV/16</t>
  </si>
  <si>
    <t>CID_71</t>
  </si>
  <si>
    <t>12-K-14-IV/5</t>
  </si>
  <si>
    <t>CID_72</t>
  </si>
  <si>
    <t>12-K-SQ3-3-3/2</t>
  </si>
  <si>
    <t>CID_73</t>
  </si>
  <si>
    <t>12-C-3A-6/6</t>
  </si>
  <si>
    <t>CID_74</t>
  </si>
  <si>
    <t>12-12-4-5/1</t>
  </si>
  <si>
    <t>CID_75</t>
  </si>
  <si>
    <t>12-F-1-1</t>
  </si>
  <si>
    <t>CID_76</t>
  </si>
  <si>
    <t>12-C-3-7/8</t>
  </si>
  <si>
    <t>CID_77</t>
  </si>
  <si>
    <t>12-C-A-11-1</t>
  </si>
  <si>
    <t>CID_78</t>
  </si>
  <si>
    <t>12-16-38-5/86</t>
  </si>
  <si>
    <t>CID_79</t>
  </si>
  <si>
    <t>12-H-2-9/10</t>
  </si>
  <si>
    <t>CID_80</t>
  </si>
  <si>
    <t>12-C-3-11</t>
  </si>
  <si>
    <t>CID_81</t>
  </si>
  <si>
    <t>12-G-1C-2/21</t>
  </si>
  <si>
    <t>CID_82</t>
  </si>
  <si>
    <t>12-6-7-II/1</t>
  </si>
  <si>
    <t>CID_83</t>
  </si>
  <si>
    <t>Collagen</t>
  </si>
  <si>
    <t>radius</t>
  </si>
  <si>
    <t>Meleagris gallopavo, radius</t>
  </si>
  <si>
    <t>12-C-3-A/44</t>
  </si>
  <si>
    <t>CID_84</t>
  </si>
  <si>
    <t>12-5-7-B1-4/1</t>
  </si>
  <si>
    <t>CID_85</t>
  </si>
  <si>
    <t>12-5-7-B1-4/2</t>
  </si>
  <si>
    <t>CID_86</t>
  </si>
  <si>
    <t>12-A-5-9/6</t>
  </si>
  <si>
    <t>CID_87</t>
  </si>
  <si>
    <t>12-11-9-3/1</t>
  </si>
  <si>
    <t>CID_88</t>
  </si>
  <si>
    <t>12-14-5-3/9</t>
  </si>
  <si>
    <t>CID_89</t>
  </si>
  <si>
    <t>Price et al 1994, Table 1</t>
  </si>
  <si>
    <t>Sr</t>
  </si>
  <si>
    <t>People</t>
  </si>
  <si>
    <t>Apatite</t>
  </si>
  <si>
    <t>femoral midshaft, male</t>
  </si>
  <si>
    <t>Grasshopper Pueblo</t>
  </si>
  <si>
    <t>Burial 140</t>
  </si>
  <si>
    <t>12S</t>
  </si>
  <si>
    <t>CID_90</t>
  </si>
  <si>
    <t>PB226</t>
  </si>
  <si>
    <t>Grimstead 2011; Grimstead et al 2016</t>
  </si>
  <si>
    <t>maxilla, M2</t>
  </si>
  <si>
    <t>Odocoileus sp. Maxilla, M2</t>
  </si>
  <si>
    <t>-6.27</t>
  </si>
  <si>
    <t>CID_91</t>
  </si>
  <si>
    <t>PB226-1</t>
  </si>
  <si>
    <t>-5.23</t>
  </si>
  <si>
    <t>CID_92</t>
  </si>
  <si>
    <t>PB226-2</t>
  </si>
  <si>
    <t>-5.89</t>
  </si>
  <si>
    <t>CID_93</t>
  </si>
  <si>
    <t>PB226-3</t>
  </si>
  <si>
    <t>CID_94</t>
  </si>
  <si>
    <t>PB226-4</t>
  </si>
  <si>
    <t>-5.75</t>
  </si>
  <si>
    <t>CID_95</t>
  </si>
  <si>
    <t>PB226-5</t>
  </si>
  <si>
    <t>-5.98</t>
  </si>
  <si>
    <t>CID_96</t>
  </si>
  <si>
    <t>PB226-6</t>
  </si>
  <si>
    <t>-5.7</t>
  </si>
  <si>
    <t>CID_97</t>
  </si>
  <si>
    <t>Grimstead et al. 2014, Table 1</t>
  </si>
  <si>
    <t>tooth, Odocoileus, adult</t>
  </si>
  <si>
    <t>CID_98</t>
  </si>
  <si>
    <t>Aliquot duplicate Sr ratio data: 0.71097</t>
  </si>
  <si>
    <t>female</t>
  </si>
  <si>
    <t>Walnut Creek</t>
  </si>
  <si>
    <t>Burial 291</t>
  </si>
  <si>
    <t>CID_99</t>
  </si>
  <si>
    <t>PB2757</t>
  </si>
  <si>
    <t>Grimstead 2011; Grimstead 2014, Table 1; Grimstead 2016</t>
  </si>
  <si>
    <t>Sr, C, O</t>
  </si>
  <si>
    <t xml:space="preserve">Enamel </t>
  </si>
  <si>
    <t>mandibular incisor</t>
  </si>
  <si>
    <t>Lepus</t>
  </si>
  <si>
    <t>Lagomorph</t>
  </si>
  <si>
    <t>Jackrabbit</t>
  </si>
  <si>
    <t>Lepus sp. Mandibular incisor</t>
  </si>
  <si>
    <t>-2.98</t>
  </si>
  <si>
    <t>CID_100</t>
  </si>
  <si>
    <t>PB5203</t>
  </si>
  <si>
    <t>Lepus sp. Mandibular incisor, adult</t>
  </si>
  <si>
    <t>2597 or 2673</t>
  </si>
  <si>
    <t>-3.52</t>
  </si>
  <si>
    <t>CID_101</t>
  </si>
  <si>
    <t>tibiotarsus, Meleagris gallopavo, adult</t>
  </si>
  <si>
    <t>29SJ0628</t>
  </si>
  <si>
    <t>Pithouse E, level 1</t>
  </si>
  <si>
    <t>Pre-PI</t>
  </si>
  <si>
    <t>Pre-950 AD</t>
  </si>
  <si>
    <t>CID_102</t>
  </si>
  <si>
    <t>AMNH H3671</t>
  </si>
  <si>
    <t>Coltrain et al 2007, Table 1</t>
  </si>
  <si>
    <t>Dates are a 95% conf interval; I am unclear if the C and N values are raw, corrected, etc - I put them in columns BM and BN</t>
  </si>
  <si>
    <t>person, adult</t>
  </si>
  <si>
    <t>Rm 33, skl 13</t>
  </si>
  <si>
    <t>BMIII-PII</t>
  </si>
  <si>
    <t>AD 690-944</t>
  </si>
  <si>
    <t>CID_103</t>
  </si>
  <si>
    <t>AMNH H5805</t>
  </si>
  <si>
    <t>Rm 53/56</t>
  </si>
  <si>
    <t>PII-PIII</t>
  </si>
  <si>
    <t>AD 1023-1208</t>
  </si>
  <si>
    <t>CID_104</t>
  </si>
  <si>
    <t>AMNH H3672</t>
  </si>
  <si>
    <t>person (m), adult</t>
  </si>
  <si>
    <t>Rm 33, skl 14</t>
  </si>
  <si>
    <t>AD 690-940</t>
  </si>
  <si>
    <t>CID_105</t>
  </si>
  <si>
    <t>AMNH H15010(14?)</t>
  </si>
  <si>
    <t>Kin Bineola</t>
  </si>
  <si>
    <t xml:space="preserve">PII </t>
  </si>
  <si>
    <t>AD 891-1147</t>
  </si>
  <si>
    <t>CID_106</t>
  </si>
  <si>
    <t>AMNH 99/9608</t>
  </si>
  <si>
    <t>Battle Cave</t>
  </si>
  <si>
    <t>Canyon del Muerto</t>
  </si>
  <si>
    <t xml:space="preserve">BMII </t>
  </si>
  <si>
    <t>BC 355-44</t>
  </si>
  <si>
    <t>CID_107</t>
  </si>
  <si>
    <t>14-5-10/59451.0.1</t>
  </si>
  <si>
    <t>person (f), adult</t>
  </si>
  <si>
    <t>Sayodneechee Cave</t>
  </si>
  <si>
    <t>Cist C, skl 4</t>
  </si>
  <si>
    <t>BC 378-95</t>
  </si>
  <si>
    <t>CID_108</t>
  </si>
  <si>
    <t>14-5-10/59451a.1</t>
  </si>
  <si>
    <t xml:space="preserve">Cist C </t>
  </si>
  <si>
    <t>BC 393-117</t>
  </si>
  <si>
    <t>CID_109</t>
  </si>
  <si>
    <t>PB5325</t>
  </si>
  <si>
    <t>2533 or 2483</t>
  </si>
  <si>
    <t>PII</t>
  </si>
  <si>
    <t>-1.7</t>
  </si>
  <si>
    <t>CID_110</t>
  </si>
  <si>
    <t>14-5-10/59451b.1</t>
  </si>
  <si>
    <t>BC 172-AD 53</t>
  </si>
  <si>
    <t>CID_111</t>
  </si>
  <si>
    <t>14-5-10/59452.0.1</t>
  </si>
  <si>
    <t>person (m), aged over 45</t>
  </si>
  <si>
    <t>Cist C, skl 5</t>
  </si>
  <si>
    <t>BC 375-44</t>
  </si>
  <si>
    <t>CID_112</t>
  </si>
  <si>
    <t>14-5-10/59453.0.1</t>
  </si>
  <si>
    <t>person (m), aged 35-40</t>
  </si>
  <si>
    <t>Cist C, skl 13</t>
  </si>
  <si>
    <t>BC 380-114</t>
  </si>
  <si>
    <t>CID_113</t>
  </si>
  <si>
    <t>14-5-10/59458.1.2</t>
  </si>
  <si>
    <t>person, aged 2-3</t>
  </si>
  <si>
    <t>Cist D, skl 1</t>
  </si>
  <si>
    <t>BC 351-1</t>
  </si>
  <si>
    <t>CID_114</t>
  </si>
  <si>
    <t>14-5-10/59460.0.1</t>
  </si>
  <si>
    <t>person, aged around 2</t>
  </si>
  <si>
    <t>Cist A, skl 11/12</t>
  </si>
  <si>
    <t>BC 201-AD 23</t>
  </si>
  <si>
    <t>CID_115</t>
  </si>
  <si>
    <t>14-5-10/59461b.1</t>
  </si>
  <si>
    <t>Cist B</t>
  </si>
  <si>
    <t>BC 389-117</t>
  </si>
  <si>
    <t>CID_116</t>
  </si>
  <si>
    <t>14-5-10/59461b.2</t>
  </si>
  <si>
    <t>BC 361-59</t>
  </si>
  <si>
    <t>CID_117</t>
  </si>
  <si>
    <t>14-5-10/59461d.1</t>
  </si>
  <si>
    <t>BC 383-109</t>
  </si>
  <si>
    <t>CID_118</t>
  </si>
  <si>
    <t>14-5-10/59461j.1</t>
  </si>
  <si>
    <t>BC 353-1</t>
  </si>
  <si>
    <t>CID_119</t>
  </si>
  <si>
    <t>14-5-10/59468.0.1</t>
  </si>
  <si>
    <t>person (m?), aged 30-35</t>
  </si>
  <si>
    <t>Camp Cemetery</t>
  </si>
  <si>
    <t>Skl 1</t>
  </si>
  <si>
    <t>AD 1042-1272</t>
  </si>
  <si>
    <t>CID_120</t>
  </si>
  <si>
    <t>14-5-10/59469.0.1</t>
  </si>
  <si>
    <t>person, aged 3-4</t>
  </si>
  <si>
    <t>Skl 2</t>
  </si>
  <si>
    <t>AD 1039-1257</t>
  </si>
  <si>
    <t>CID_121</t>
  </si>
  <si>
    <t>14-5-10/59470.0.1</t>
  </si>
  <si>
    <t>person (f?), aged younger than 35</t>
  </si>
  <si>
    <t>Skl 3</t>
  </si>
  <si>
    <t>-</t>
  </si>
  <si>
    <t>CID_122</t>
  </si>
  <si>
    <t>14-5-10/59472.0.1</t>
  </si>
  <si>
    <t>person (m), aged 40-45</t>
  </si>
  <si>
    <t>Skl 5</t>
  </si>
  <si>
    <t>AD 1022-1293</t>
  </si>
  <si>
    <t>CID_123</t>
  </si>
  <si>
    <t>15-11-10/59691.0.1</t>
  </si>
  <si>
    <t>Kinboko Canyon, Cave 1</t>
  </si>
  <si>
    <t>Cist 4/15</t>
  </si>
  <si>
    <t>BMII</t>
  </si>
  <si>
    <t>BC 379-95</t>
  </si>
  <si>
    <t>CID_124</t>
  </si>
  <si>
    <t>15-11-10/59692.0.1</t>
  </si>
  <si>
    <t>person (m?), adult</t>
  </si>
  <si>
    <t>Cist 7/11</t>
  </si>
  <si>
    <t>BC 357-4</t>
  </si>
  <si>
    <t>CID_125</t>
  </si>
  <si>
    <t>15-11-10/59693.0.1</t>
  </si>
  <si>
    <t>person, infant</t>
  </si>
  <si>
    <t>Cist 27</t>
  </si>
  <si>
    <t>BC 347-AD 53</t>
  </si>
  <si>
    <t>CID_126</t>
  </si>
  <si>
    <t>15-11-10/59693.0.2</t>
  </si>
  <si>
    <t>BC 172-AD 51</t>
  </si>
  <si>
    <t>CID_127</t>
  </si>
  <si>
    <t>15-11-10/59694.0.1</t>
  </si>
  <si>
    <t>BC 355-AD 2</t>
  </si>
  <si>
    <t>CID_128</t>
  </si>
  <si>
    <t>15-11-10/59695.0.1</t>
  </si>
  <si>
    <t>person, aged 5-6</t>
  </si>
  <si>
    <t>Cist 16</t>
  </si>
  <si>
    <t>BC 396-200</t>
  </si>
  <si>
    <t>CID_129</t>
  </si>
  <si>
    <t>15-11-10/59696.0.1</t>
  </si>
  <si>
    <t>person, aged 5-7.5</t>
  </si>
  <si>
    <t>Cist 4/7/10</t>
  </si>
  <si>
    <t>Archaic-BMII</t>
  </si>
  <si>
    <t>BC 2352-AD 46</t>
  </si>
  <si>
    <t>CID_130</t>
  </si>
  <si>
    <t>PB5414</t>
  </si>
  <si>
    <t>Teeth from Odocoileus spp.</t>
  </si>
  <si>
    <t>-8.88</t>
  </si>
  <si>
    <t>CID_131</t>
  </si>
  <si>
    <t>PB5414-1</t>
  </si>
  <si>
    <t>-7.66</t>
  </si>
  <si>
    <t>CID_132</t>
  </si>
  <si>
    <t>PB5414-2</t>
  </si>
  <si>
    <t>-7.99</t>
  </si>
  <si>
    <t>CID_133</t>
  </si>
  <si>
    <t>PB5414-3</t>
  </si>
  <si>
    <t>-8.11</t>
  </si>
  <si>
    <t>CID_134</t>
  </si>
  <si>
    <t>PB5414-4</t>
  </si>
  <si>
    <t>CID_135</t>
  </si>
  <si>
    <t>PB5414-5</t>
  </si>
  <si>
    <t>-8.03</t>
  </si>
  <si>
    <t>CID_136</t>
  </si>
  <si>
    <t>PB5414-6</t>
  </si>
  <si>
    <t>-8.62</t>
  </si>
  <si>
    <t>CID_137</t>
  </si>
  <si>
    <t>PB5414-7</t>
  </si>
  <si>
    <t>-7.68</t>
  </si>
  <si>
    <t>CID_138</t>
  </si>
  <si>
    <t>15-11-10/59696.0.2</t>
  </si>
  <si>
    <t>BC 381-113</t>
  </si>
  <si>
    <t>CID_139</t>
  </si>
  <si>
    <t>15-11-10/A2385.0.1</t>
  </si>
  <si>
    <t>person, aged 13-20</t>
  </si>
  <si>
    <t>BC 393-114</t>
  </si>
  <si>
    <t>CID_140</t>
  </si>
  <si>
    <t>15-11-10/N827.0.1</t>
  </si>
  <si>
    <t>Cist 5</t>
  </si>
  <si>
    <t>BC 360-46</t>
  </si>
  <si>
    <t>CID_141</t>
  </si>
  <si>
    <t>16-9-10/A2890.0.1</t>
  </si>
  <si>
    <t>male, aged 18-19</t>
  </si>
  <si>
    <t>White Dog Cave</t>
  </si>
  <si>
    <t>BC 405-204</t>
  </si>
  <si>
    <t>CID_142</t>
  </si>
  <si>
    <t>16-9-10/A2898.0.1</t>
  </si>
  <si>
    <t>female, aged 22-24</t>
  </si>
  <si>
    <t>Cist 22</t>
  </si>
  <si>
    <t>BC 389-174</t>
  </si>
  <si>
    <t>CID_143</t>
  </si>
  <si>
    <t>16-9-10/A2899.0.1</t>
  </si>
  <si>
    <t>male, aged 17-20</t>
  </si>
  <si>
    <t>BC 393-200</t>
  </si>
  <si>
    <t>CID_144</t>
  </si>
  <si>
    <t>16-9-10/A3115.0.1</t>
  </si>
  <si>
    <t>female, aged 40-50</t>
  </si>
  <si>
    <t>Cist 31</t>
  </si>
  <si>
    <t>BC 405-203</t>
  </si>
  <si>
    <t>CID_145</t>
  </si>
  <si>
    <t>16-9-10/A3066.0.1</t>
  </si>
  <si>
    <t>person, unknown age</t>
  </si>
  <si>
    <t>Cist 39</t>
  </si>
  <si>
    <t>BC 391-178</t>
  </si>
  <si>
    <t>CID_146</t>
  </si>
  <si>
    <t>16-9-10/A3233.0.1</t>
  </si>
  <si>
    <t>Cist 10</t>
  </si>
  <si>
    <t>BC 481-202</t>
  </si>
  <si>
    <t>CID_147</t>
  </si>
  <si>
    <t>17-34-10/A3503.0.1</t>
  </si>
  <si>
    <t>Marsh Pass, Cave 6</t>
  </si>
  <si>
    <t>Burial Cist</t>
  </si>
  <si>
    <t>BC 356-4</t>
  </si>
  <si>
    <t>CID_148</t>
  </si>
  <si>
    <t>17-34-10/A3503.0.2</t>
  </si>
  <si>
    <t>BC 355-3</t>
  </si>
  <si>
    <t>CID_149</t>
  </si>
  <si>
    <t>20-5-10/A5109.0.1</t>
  </si>
  <si>
    <t>Tsegi Canyon, Cave 3</t>
  </si>
  <si>
    <t>Burial 2</t>
  </si>
  <si>
    <t>BC 499-202</t>
  </si>
  <si>
    <t>CID_150</t>
  </si>
  <si>
    <t>31-1-10/N252.0.1</t>
  </si>
  <si>
    <t>male, aged 40-49</t>
  </si>
  <si>
    <t>Broken Flute Cave</t>
  </si>
  <si>
    <t>BMIII</t>
  </si>
  <si>
    <t>AD 599-769</t>
  </si>
  <si>
    <t>CID_151</t>
  </si>
  <si>
    <t>35-54-10/N1267.0.1</t>
  </si>
  <si>
    <t>male, aged 30-34</t>
  </si>
  <si>
    <t>Red Rock Valley</t>
  </si>
  <si>
    <t>AD 560-759</t>
  </si>
  <si>
    <t>CID_152</t>
  </si>
  <si>
    <t>AMNH H5803</t>
  </si>
  <si>
    <t>CID_153</t>
  </si>
  <si>
    <t>McCaffery 2012, Table 2</t>
  </si>
  <si>
    <t>vertebra</t>
  </si>
  <si>
    <t>Turkey, vertebra</t>
  </si>
  <si>
    <t>Box B</t>
  </si>
  <si>
    <t>Pitstructure 1</t>
  </si>
  <si>
    <t>AD 900-1150</t>
  </si>
  <si>
    <t>CID_154</t>
  </si>
  <si>
    <t>C, O, N</t>
  </si>
  <si>
    <t>Turkey, humerus</t>
  </si>
  <si>
    <t>-7</t>
  </si>
  <si>
    <t>CID_155</t>
  </si>
  <si>
    <t xml:space="preserve">C, O </t>
  </si>
  <si>
    <t>Turkey, tarsometa</t>
  </si>
  <si>
    <t>Pitstructure 1 strat 5D</t>
  </si>
  <si>
    <t>-3.3</t>
  </si>
  <si>
    <t>CID_156</t>
  </si>
  <si>
    <t>Turkey, tibiotarsus</t>
  </si>
  <si>
    <t>Kiva 2 lvl 3</t>
  </si>
  <si>
    <t>CID_157</t>
  </si>
  <si>
    <t>Kiva 2 recess</t>
  </si>
  <si>
    <t>PIII</t>
  </si>
  <si>
    <t>AD 1150-1350</t>
  </si>
  <si>
    <t>-3.5</t>
  </si>
  <si>
    <t>CID_158</t>
  </si>
  <si>
    <t>C, O</t>
  </si>
  <si>
    <t>Turkey, carpometa</t>
  </si>
  <si>
    <t>Salmon</t>
  </si>
  <si>
    <t>Room 36W structured trash</t>
  </si>
  <si>
    <t>-5.5</t>
  </si>
  <si>
    <t>CID_159</t>
  </si>
  <si>
    <t>CID_160</t>
  </si>
  <si>
    <t>NOTE: McCaffery eet al 2021 indicate that this sample was likely contaminated!</t>
  </si>
  <si>
    <t>-6.3</t>
  </si>
  <si>
    <t>CID_161</t>
  </si>
  <si>
    <t>-6.4</t>
  </si>
  <si>
    <t>CID_162</t>
  </si>
  <si>
    <t>Turkey, ulna</t>
  </si>
  <si>
    <t>-5.8</t>
  </si>
  <si>
    <t>CID_163</t>
  </si>
  <si>
    <t>1st phalanx</t>
  </si>
  <si>
    <t>Turkey, 1st phalanx</t>
  </si>
  <si>
    <t>-4</t>
  </si>
  <si>
    <t>CID_164</t>
  </si>
  <si>
    <t>-4.6</t>
  </si>
  <si>
    <t>CID_165</t>
  </si>
  <si>
    <t>CID_166</t>
  </si>
  <si>
    <t>Turkey, coracoid</t>
  </si>
  <si>
    <t>CID_167</t>
  </si>
  <si>
    <t>CID_168</t>
  </si>
  <si>
    <t>CID_169</t>
  </si>
  <si>
    <t>CID_170</t>
  </si>
  <si>
    <t>phalanx</t>
  </si>
  <si>
    <t>Turkey, phalanx</t>
  </si>
  <si>
    <t>Kiva 2 lvl 2</t>
  </si>
  <si>
    <t>-2.9</t>
  </si>
  <si>
    <t>CID_171</t>
  </si>
  <si>
    <t>Turkey, tibiotarsus (awl)</t>
  </si>
  <si>
    <t>-3.8</t>
  </si>
  <si>
    <t>CID_172</t>
  </si>
  <si>
    <t>Kiva 2 lvl 5</t>
  </si>
  <si>
    <t>-1.3</t>
  </si>
  <si>
    <t>CID_173</t>
  </si>
  <si>
    <t>Kiva 2 lvl 4</t>
  </si>
  <si>
    <t>CID_174</t>
  </si>
  <si>
    <t>PB1434</t>
  </si>
  <si>
    <t>maxilla, P2</t>
  </si>
  <si>
    <t>Odocoileus sp. Maxilla, P2, adult</t>
  </si>
  <si>
    <t>-9.32</t>
  </si>
  <si>
    <t>CID_175</t>
  </si>
  <si>
    <t>PB1434-1</t>
  </si>
  <si>
    <t>-6.39</t>
  </si>
  <si>
    <t>CID_176</t>
  </si>
  <si>
    <t>PB1434-2</t>
  </si>
  <si>
    <t>-6.35</t>
  </si>
  <si>
    <t>CID_177</t>
  </si>
  <si>
    <t>PB1434-3</t>
  </si>
  <si>
    <t>-8.8</t>
  </si>
  <si>
    <t>CID_178</t>
  </si>
  <si>
    <t>PB1434-4</t>
  </si>
  <si>
    <t>-7.73</t>
  </si>
  <si>
    <t>CID_179</t>
  </si>
  <si>
    <t>PB1434-5</t>
  </si>
  <si>
    <t>CID_180</t>
  </si>
  <si>
    <t>PB1434-6</t>
  </si>
  <si>
    <t>-7.86</t>
  </si>
  <si>
    <t>CID_181</t>
  </si>
  <si>
    <t>PB1855</t>
  </si>
  <si>
    <t>maxilla, P4</t>
  </si>
  <si>
    <t>Odocoileus sp. Maxilla, P4, adult</t>
  </si>
  <si>
    <t>-8.5</t>
  </si>
  <si>
    <t>CID_182</t>
  </si>
  <si>
    <t>PB1855-1</t>
  </si>
  <si>
    <t>-6.62</t>
  </si>
  <si>
    <t>CID_183</t>
  </si>
  <si>
    <t>PB1855-2</t>
  </si>
  <si>
    <t>-6.83</t>
  </si>
  <si>
    <t>CID_184</t>
  </si>
  <si>
    <t>PB1855-3</t>
  </si>
  <si>
    <t>-7.56</t>
  </si>
  <si>
    <t>CID_185</t>
  </si>
  <si>
    <t>PB1855-4</t>
  </si>
  <si>
    <t>-7.93</t>
  </si>
  <si>
    <t>CID_186</t>
  </si>
  <si>
    <t>PB1855-5</t>
  </si>
  <si>
    <t>-8.14</t>
  </si>
  <si>
    <t>CID_187</t>
  </si>
  <si>
    <t>PB1855-6</t>
  </si>
  <si>
    <t>CID_188</t>
  </si>
  <si>
    <t>PB1855-7</t>
  </si>
  <si>
    <t>-8.26</t>
  </si>
  <si>
    <t>CID_189</t>
  </si>
  <si>
    <t>PB1855-8</t>
  </si>
  <si>
    <t>CID_190</t>
  </si>
  <si>
    <t>Great Kiva 130W feature fill</t>
  </si>
  <si>
    <t>CID_191</t>
  </si>
  <si>
    <t>PB3917</t>
  </si>
  <si>
    <t xml:space="preserve">Grimstead 2011; Grimstead et al. 2016 </t>
  </si>
  <si>
    <t>Sr, C, N</t>
  </si>
  <si>
    <t>Cynomys</t>
  </si>
  <si>
    <t>Rodent</t>
  </si>
  <si>
    <t>Prairie dog</t>
  </si>
  <si>
    <t>Cynomys sp. Mandibular incisor</t>
  </si>
  <si>
    <t>2489 or 2649</t>
  </si>
  <si>
    <t>-1.33</t>
  </si>
  <si>
    <t>CID_192</t>
  </si>
  <si>
    <t>PB3916</t>
  </si>
  <si>
    <t>2426 or 2338</t>
  </si>
  <si>
    <t>Not Reported</t>
  </si>
  <si>
    <t>Not reported</t>
  </si>
  <si>
    <t>0.12</t>
  </si>
  <si>
    <t>CID_193</t>
  </si>
  <si>
    <t>PB4246</t>
  </si>
  <si>
    <t>Sylvilagus</t>
  </si>
  <si>
    <t>Cottontail</t>
  </si>
  <si>
    <t>Sylvilagus sp. Mandibular incisor</t>
  </si>
  <si>
    <t>2622 or 2556</t>
  </si>
  <si>
    <t>-2.87</t>
  </si>
  <si>
    <t>CID_194</t>
  </si>
  <si>
    <t>PB4247</t>
  </si>
  <si>
    <t>2579 or 2521</t>
  </si>
  <si>
    <t>-2.31</t>
  </si>
  <si>
    <t>CID_195</t>
  </si>
  <si>
    <t>PB4277</t>
  </si>
  <si>
    <t>2585 or 2447</t>
  </si>
  <si>
    <t>-0.92</t>
  </si>
  <si>
    <t>CID_196</t>
  </si>
  <si>
    <t>PB4496</t>
  </si>
  <si>
    <t>Cynomys sp. Mandibular incisor, adult</t>
  </si>
  <si>
    <t>2642 or 2484</t>
  </si>
  <si>
    <t>-1.28</t>
  </si>
  <si>
    <t>CID_197</t>
  </si>
  <si>
    <t>PB4497</t>
  </si>
  <si>
    <t>2724 or 2536</t>
  </si>
  <si>
    <t>-1.78</t>
  </si>
  <si>
    <t>CID_198</t>
  </si>
  <si>
    <t>PB4722</t>
  </si>
  <si>
    <t>-9.46</t>
  </si>
  <si>
    <t>CID_199</t>
  </si>
  <si>
    <t>PB4661</t>
  </si>
  <si>
    <t>Teeth from Sylvilagus spp.</t>
  </si>
  <si>
    <t>2525 or 2476</t>
  </si>
  <si>
    <t>-1.6</t>
  </si>
  <si>
    <t>CID_200</t>
  </si>
  <si>
    <t>PB4722-1</t>
  </si>
  <si>
    <t>-7.34</t>
  </si>
  <si>
    <t>CID_201</t>
  </si>
  <si>
    <t>PB4722-2</t>
  </si>
  <si>
    <t>CID_202</t>
  </si>
  <si>
    <t>PB4722-3</t>
  </si>
  <si>
    <t>CID_203</t>
  </si>
  <si>
    <t>PB4722-4</t>
  </si>
  <si>
    <t>-9.3</t>
  </si>
  <si>
    <t>CID_204</t>
  </si>
  <si>
    <t>PB4722-5</t>
  </si>
  <si>
    <t>-9.35</t>
  </si>
  <si>
    <t>CID_205</t>
  </si>
  <si>
    <t>CID_206</t>
  </si>
  <si>
    <t>PB3230</t>
  </si>
  <si>
    <t>2775 or 2677</t>
  </si>
  <si>
    <t>-4.78</t>
  </si>
  <si>
    <t>CID_207</t>
  </si>
  <si>
    <t>PB3273</t>
  </si>
  <si>
    <t>2444 or 2351</t>
  </si>
  <si>
    <t>0</t>
  </si>
  <si>
    <t>CID_208</t>
  </si>
  <si>
    <t>PB3586</t>
  </si>
  <si>
    <t>1.34</t>
  </si>
  <si>
    <t>CID_209</t>
  </si>
  <si>
    <t>PB3611</t>
  </si>
  <si>
    <t>Possibly same sample as in Grimstead et al 2016</t>
  </si>
  <si>
    <t>Odocoileus sp. Maxilla, P4</t>
  </si>
  <si>
    <t>-10.36</t>
  </si>
  <si>
    <t>CID_210</t>
  </si>
  <si>
    <t>PB3611-1</t>
  </si>
  <si>
    <t>-8.6</t>
  </si>
  <si>
    <t>CID_211</t>
  </si>
  <si>
    <t>PB3611-2</t>
  </si>
  <si>
    <t>CID_212</t>
  </si>
  <si>
    <t>PB3611-3</t>
  </si>
  <si>
    <t>-7.7</t>
  </si>
  <si>
    <t>CID_213</t>
  </si>
  <si>
    <t>PB3611-4</t>
  </si>
  <si>
    <t>-7.64</t>
  </si>
  <si>
    <t>CID_214</t>
  </si>
  <si>
    <t>PB3611-5</t>
  </si>
  <si>
    <t>-8.05</t>
  </si>
  <si>
    <t>CID_215</t>
  </si>
  <si>
    <t>CID_216</t>
  </si>
  <si>
    <t>tooth, Cynomys adult</t>
  </si>
  <si>
    <t>CID_217</t>
  </si>
  <si>
    <t>PB3535</t>
  </si>
  <si>
    <t>2319 or 2261</t>
  </si>
  <si>
    <t>0.85</t>
  </si>
  <si>
    <t>CID_218</t>
  </si>
  <si>
    <t>PB3664</t>
  </si>
  <si>
    <t>P2</t>
  </si>
  <si>
    <t>Odocoileus sp. P2</t>
  </si>
  <si>
    <t>-8.72</t>
  </si>
  <si>
    <t>CID_219</t>
  </si>
  <si>
    <t>PB3664-1</t>
  </si>
  <si>
    <t>-4.23</t>
  </si>
  <si>
    <t>CID_220</t>
  </si>
  <si>
    <t>PB3664-2</t>
  </si>
  <si>
    <t>-5.16</t>
  </si>
  <si>
    <t>CID_221</t>
  </si>
  <si>
    <t>PB3664-3</t>
  </si>
  <si>
    <t>-5.35</t>
  </si>
  <si>
    <t>CID_222</t>
  </si>
  <si>
    <t>PB3664-4</t>
  </si>
  <si>
    <t>-5.43</t>
  </si>
  <si>
    <t>CID_223</t>
  </si>
  <si>
    <t>PB3664-5</t>
  </si>
  <si>
    <t>-6.09</t>
  </si>
  <si>
    <t>CID_224</t>
  </si>
  <si>
    <t>PB3664-6</t>
  </si>
  <si>
    <t>CID_225</t>
  </si>
  <si>
    <t>PB3664-7</t>
  </si>
  <si>
    <t>CID_226</t>
  </si>
  <si>
    <t>PB3664-8</t>
  </si>
  <si>
    <t>-8.29</t>
  </si>
  <si>
    <t>CID_227</t>
  </si>
  <si>
    <t>PB3664-9</t>
  </si>
  <si>
    <t>-7.01</t>
  </si>
  <si>
    <t>CID_228</t>
  </si>
  <si>
    <t>CID_229</t>
  </si>
  <si>
    <t>PB7563</t>
  </si>
  <si>
    <t>2984 or 2692</t>
  </si>
  <si>
    <t>-3.28</t>
  </si>
  <si>
    <t>CID_230</t>
  </si>
  <si>
    <t>PB7617</t>
  </si>
  <si>
    <t>Odocoileus sp. Maxilla, M3</t>
  </si>
  <si>
    <t>-7.97</t>
  </si>
  <si>
    <t>CID_231</t>
  </si>
  <si>
    <t>PB7617-1</t>
  </si>
  <si>
    <t>-3.16</t>
  </si>
  <si>
    <t>CID_232</t>
  </si>
  <si>
    <t>PB7617-2</t>
  </si>
  <si>
    <t>-5.13</t>
  </si>
  <si>
    <t>CID_233</t>
  </si>
  <si>
    <t>PB7617-3</t>
  </si>
  <si>
    <t>-5.69</t>
  </si>
  <si>
    <t>CID_234</t>
  </si>
  <si>
    <t>PB7617-4</t>
  </si>
  <si>
    <t>-6.55</t>
  </si>
  <si>
    <t>CID_235</t>
  </si>
  <si>
    <t>PB7617-5</t>
  </si>
  <si>
    <t>-6.36</t>
  </si>
  <si>
    <t>CID_236</t>
  </si>
  <si>
    <t>PB7617-6</t>
  </si>
  <si>
    <t>-7.35</t>
  </si>
  <si>
    <t>CID_237</t>
  </si>
  <si>
    <t>PB7617-7</t>
  </si>
  <si>
    <t>CID_238</t>
  </si>
  <si>
    <t>PB7617-8</t>
  </si>
  <si>
    <t>-7.69</t>
  </si>
  <si>
    <t>CID_239</t>
  </si>
  <si>
    <t>PB7194</t>
  </si>
  <si>
    <t>2620 or 2555</t>
  </si>
  <si>
    <t>-2.85</t>
  </si>
  <si>
    <t>CID_240</t>
  </si>
  <si>
    <t>PB7124</t>
  </si>
  <si>
    <t>2760 or 2666</t>
  </si>
  <si>
    <t>-4.61</t>
  </si>
  <si>
    <t>CID_241</t>
  </si>
  <si>
    <t>PB8036</t>
  </si>
  <si>
    <t>-7.46</t>
  </si>
  <si>
    <t>CID_242</t>
  </si>
  <si>
    <t>PB8036-1</t>
  </si>
  <si>
    <t>-7.09</t>
  </si>
  <si>
    <t>CID_243</t>
  </si>
  <si>
    <t>PB8036-2</t>
  </si>
  <si>
    <t>-7.1</t>
  </si>
  <si>
    <t>CID_244</t>
  </si>
  <si>
    <t>PB8036-3</t>
  </si>
  <si>
    <t>CID_245</t>
  </si>
  <si>
    <t>PB8036-4</t>
  </si>
  <si>
    <t>-7.26</t>
  </si>
  <si>
    <t>CID_246</t>
  </si>
  <si>
    <t>PB8036-5</t>
  </si>
  <si>
    <t>-6.24</t>
  </si>
  <si>
    <t>CID_247</t>
  </si>
  <si>
    <t>PB8036-6</t>
  </si>
  <si>
    <t>-4.95</t>
  </si>
  <si>
    <t>CID_248</t>
  </si>
  <si>
    <t>PB8036-7</t>
  </si>
  <si>
    <t>-4.34</t>
  </si>
  <si>
    <t>CID_249</t>
  </si>
  <si>
    <t>PB8039</t>
  </si>
  <si>
    <t>P3</t>
  </si>
  <si>
    <t>Odocoileus sp. P3</t>
  </si>
  <si>
    <t>CID_250</t>
  </si>
  <si>
    <t>PB8039-1</t>
  </si>
  <si>
    <t>-6.53</t>
  </si>
  <si>
    <t>CID_251</t>
  </si>
  <si>
    <t>PB8039-2</t>
  </si>
  <si>
    <t>-7.48</t>
  </si>
  <si>
    <t>CID_252</t>
  </si>
  <si>
    <t>PB8039-3</t>
  </si>
  <si>
    <t>-8.01</t>
  </si>
  <si>
    <t>CID_253</t>
  </si>
  <si>
    <t>PB8039-4</t>
  </si>
  <si>
    <t>CID_254</t>
  </si>
  <si>
    <t>PB8039-5</t>
  </si>
  <si>
    <t>CID_255</t>
  </si>
  <si>
    <t>PB8039-6</t>
  </si>
  <si>
    <t>-7.53</t>
  </si>
  <si>
    <t>CID_256</t>
  </si>
  <si>
    <t>PB8040</t>
  </si>
  <si>
    <t>-10.04</t>
  </si>
  <si>
    <t>CID_257</t>
  </si>
  <si>
    <t>PB8040-1</t>
  </si>
  <si>
    <t>-8.17</t>
  </si>
  <si>
    <t>CID_258</t>
  </si>
  <si>
    <t>PB8040-2</t>
  </si>
  <si>
    <t>-9.17</t>
  </si>
  <si>
    <t>CID_259</t>
  </si>
  <si>
    <t>PB8040-3</t>
  </si>
  <si>
    <t>-9.67</t>
  </si>
  <si>
    <t>CID_260</t>
  </si>
  <si>
    <t>PB8040-4</t>
  </si>
  <si>
    <t>-9.94</t>
  </si>
  <si>
    <t>CID_261</t>
  </si>
  <si>
    <t>PB8040-5</t>
  </si>
  <si>
    <t>CID_262</t>
  </si>
  <si>
    <t>PB8040-6</t>
  </si>
  <si>
    <t>-8.56</t>
  </si>
  <si>
    <t>CID_263</t>
  </si>
  <si>
    <t>PB8040-7</t>
  </si>
  <si>
    <t>-8.4</t>
  </si>
  <si>
    <t>CID_264</t>
  </si>
  <si>
    <t>PB8040-8</t>
  </si>
  <si>
    <t>-5.67</t>
  </si>
  <si>
    <t>CID_265</t>
  </si>
  <si>
    <t>CID_266</t>
  </si>
  <si>
    <t>PB8186</t>
  </si>
  <si>
    <t>2700 or 2521</t>
  </si>
  <si>
    <t>-1.64</t>
  </si>
  <si>
    <t>CID_267</t>
  </si>
  <si>
    <t>PB8219</t>
  </si>
  <si>
    <t>P4</t>
  </si>
  <si>
    <t>Odocoileus sp. P4</t>
  </si>
  <si>
    <t>-6.08</t>
  </si>
  <si>
    <t>CID_268</t>
  </si>
  <si>
    <t>PB8219-1</t>
  </si>
  <si>
    <t>-5.57</t>
  </si>
  <si>
    <t>CID_269</t>
  </si>
  <si>
    <t>PB8219-2</t>
  </si>
  <si>
    <t>-5.46</t>
  </si>
  <si>
    <t>CID_270</t>
  </si>
  <si>
    <t>PB8219-3</t>
  </si>
  <si>
    <t>CID_271</t>
  </si>
  <si>
    <t>PB2672</t>
  </si>
  <si>
    <t>-6.29</t>
  </si>
  <si>
    <t>CID_272</t>
  </si>
  <si>
    <t>PB2672-1</t>
  </si>
  <si>
    <t>-3.86</t>
  </si>
  <si>
    <t>CID_273</t>
  </si>
  <si>
    <t>PB2672-2</t>
  </si>
  <si>
    <t>-4.76</t>
  </si>
  <si>
    <t>CID_274</t>
  </si>
  <si>
    <t>PB2672-3</t>
  </si>
  <si>
    <t>-5.25</t>
  </si>
  <si>
    <t>CID_275</t>
  </si>
  <si>
    <t>PB2672-4</t>
  </si>
  <si>
    <t>-5.71</t>
  </si>
  <si>
    <t>CID_276</t>
  </si>
  <si>
    <t>PB2672-5</t>
  </si>
  <si>
    <t>CID_277</t>
  </si>
  <si>
    <t>PB2404-1</t>
  </si>
  <si>
    <t>Grimstead 2011</t>
  </si>
  <si>
    <t>CID_278</t>
  </si>
  <si>
    <t>PB2404-2</t>
  </si>
  <si>
    <t>-6.69</t>
  </si>
  <si>
    <t>CID_279</t>
  </si>
  <si>
    <t>PB2404-3</t>
  </si>
  <si>
    <t>-11.8</t>
  </si>
  <si>
    <t>CID_280</t>
  </si>
  <si>
    <t>PB2404-4</t>
  </si>
  <si>
    <t>-8.92</t>
  </si>
  <si>
    <t>CID_281</t>
  </si>
  <si>
    <t>PB2404-5</t>
  </si>
  <si>
    <t>-8.86</t>
  </si>
  <si>
    <t>CID_282</t>
  </si>
  <si>
    <t>PB2404-6</t>
  </si>
  <si>
    <t>-8.3</t>
  </si>
  <si>
    <t>CID_283</t>
  </si>
  <si>
    <t>PB2404-7</t>
  </si>
  <si>
    <t>-7.8</t>
  </si>
  <si>
    <t>CID_284</t>
  </si>
  <si>
    <t>PB2404-8</t>
  </si>
  <si>
    <t>-7.18</t>
  </si>
  <si>
    <t>CID_285</t>
  </si>
  <si>
    <t>PB2404-9</t>
  </si>
  <si>
    <t>CID_286</t>
  </si>
  <si>
    <t>PB2404</t>
  </si>
  <si>
    <t>CID_287</t>
  </si>
  <si>
    <t>femur</t>
  </si>
  <si>
    <t>Turkey, femur</t>
  </si>
  <si>
    <t>Room 81W roof structure</t>
  </si>
  <si>
    <t>CID_288</t>
  </si>
  <si>
    <t>Room 43 occupational fill</t>
  </si>
  <si>
    <t>-7.2</t>
  </si>
  <si>
    <t>CID_289</t>
  </si>
  <si>
    <t>0.1</t>
  </si>
  <si>
    <t>CID_290</t>
  </si>
  <si>
    <t>-4.8</t>
  </si>
  <si>
    <t>CID_291</t>
  </si>
  <si>
    <t>PB6528</t>
  </si>
  <si>
    <t>Sylvilagus sp. Mandibular incisor, adult</t>
  </si>
  <si>
    <t>0.56</t>
  </si>
  <si>
    <t>CID_292</t>
  </si>
  <si>
    <t>Grimstead et al. 2015, Table 1</t>
  </si>
  <si>
    <t>Vegetal</t>
  </si>
  <si>
    <t>Unknown</t>
  </si>
  <si>
    <t>87Sr/86Sr ratios corrected to a two year running lab average (n = 29; 87Sr/86Sr = 0.71024, 2 SE = 0.000013, correction = + 0.000010).</t>
  </si>
  <si>
    <t>Modern</t>
  </si>
  <si>
    <t xml:space="preserve">Maize </t>
  </si>
  <si>
    <t>Tohatchi</t>
  </si>
  <si>
    <t>CID_293</t>
  </si>
  <si>
    <t>CID_294</t>
  </si>
  <si>
    <t>CID_295</t>
  </si>
  <si>
    <t>CID_296</t>
  </si>
  <si>
    <t>CID_297</t>
  </si>
  <si>
    <t>CID_298</t>
  </si>
  <si>
    <t>CID_299</t>
  </si>
  <si>
    <t>CID_300</t>
  </si>
  <si>
    <t>CID_301</t>
  </si>
  <si>
    <t>CID_302</t>
  </si>
  <si>
    <t>CID_303</t>
  </si>
  <si>
    <t>CID_304</t>
  </si>
  <si>
    <t>CID_305</t>
  </si>
  <si>
    <t>CID_306</t>
  </si>
  <si>
    <t>CID_307</t>
  </si>
  <si>
    <t>CID_308</t>
  </si>
  <si>
    <t>CID_309</t>
  </si>
  <si>
    <t>CID_310</t>
  </si>
  <si>
    <t>CID_311</t>
  </si>
  <si>
    <t>Rabbit brush</t>
  </si>
  <si>
    <t>CID_312</t>
  </si>
  <si>
    <t>CID_313</t>
  </si>
  <si>
    <t>CID_314</t>
  </si>
  <si>
    <t>CID_315</t>
  </si>
  <si>
    <t>CID_316</t>
  </si>
  <si>
    <t>CID_317</t>
  </si>
  <si>
    <t>CID_318</t>
  </si>
  <si>
    <t>CID_319</t>
  </si>
  <si>
    <t>CID_320</t>
  </si>
  <si>
    <t>CID_321</t>
  </si>
  <si>
    <t>Soils</t>
  </si>
  <si>
    <t>Soil</t>
  </si>
  <si>
    <t>Soil leachate</t>
  </si>
  <si>
    <t>CID_322</t>
  </si>
  <si>
    <t>Soil - Complete dissolution of soil</t>
  </si>
  <si>
    <t>CID_323</t>
  </si>
  <si>
    <t>CID_324</t>
  </si>
  <si>
    <t>CID_325</t>
  </si>
  <si>
    <t>CID_326</t>
  </si>
  <si>
    <t>CID_327</t>
  </si>
  <si>
    <t>Water</t>
  </si>
  <si>
    <t xml:space="preserve">Water </t>
  </si>
  <si>
    <t>CID_328</t>
  </si>
  <si>
    <t>#12284</t>
  </si>
  <si>
    <t>Sheets et al 2021, Supplementary Data (see notes field for OG source)</t>
  </si>
  <si>
    <t>Geologic</t>
  </si>
  <si>
    <t>Elston and Mckee 1982</t>
  </si>
  <si>
    <t>Grand Canyon</t>
  </si>
  <si>
    <t>CID_329</t>
  </si>
  <si>
    <t>#12285</t>
  </si>
  <si>
    <t>CID_330</t>
  </si>
  <si>
    <t>#12286</t>
  </si>
  <si>
    <t>CID_331</t>
  </si>
  <si>
    <t>#12287</t>
  </si>
  <si>
    <t>CID_332</t>
  </si>
  <si>
    <t>#12288</t>
  </si>
  <si>
    <t>CID_333</t>
  </si>
  <si>
    <t>#12459</t>
  </si>
  <si>
    <t>Mckee and Noble 1976</t>
  </si>
  <si>
    <t>CID_334</t>
  </si>
  <si>
    <t>#12460</t>
  </si>
  <si>
    <t>CID_335</t>
  </si>
  <si>
    <t>#12461</t>
  </si>
  <si>
    <t>CID_336</t>
  </si>
  <si>
    <t>#12462</t>
  </si>
  <si>
    <t>CID_337</t>
  </si>
  <si>
    <t>#12463</t>
  </si>
  <si>
    <t>CID_338</t>
  </si>
  <si>
    <t>#12464</t>
  </si>
  <si>
    <t>CID_339</t>
  </si>
  <si>
    <t>#12465</t>
  </si>
  <si>
    <t>CID_340</t>
  </si>
  <si>
    <t xml:space="preserve">00LCR-1 </t>
  </si>
  <si>
    <t>Gross et al. 2001</t>
  </si>
  <si>
    <t>CID_341</t>
  </si>
  <si>
    <t>01.F18338</t>
  </si>
  <si>
    <t>Fresnal</t>
  </si>
  <si>
    <t>0.2</t>
  </si>
  <si>
    <t>CID_342</t>
  </si>
  <si>
    <t>1067(1)</t>
  </si>
  <si>
    <t>Room 6 floor contact</t>
  </si>
  <si>
    <t>-4.2</t>
  </si>
  <si>
    <t>CID_343</t>
  </si>
  <si>
    <t>1067(2)</t>
  </si>
  <si>
    <t>CID_344</t>
  </si>
  <si>
    <t>1086(1)</t>
  </si>
  <si>
    <t>sternum</t>
  </si>
  <si>
    <t>-4.4</t>
  </si>
  <si>
    <t>CID_345</t>
  </si>
  <si>
    <t>1086(2)</t>
  </si>
  <si>
    <t>CID_346</t>
  </si>
  <si>
    <t>1086(3)</t>
  </si>
  <si>
    <t>-3.4</t>
  </si>
  <si>
    <t>CID_347</t>
  </si>
  <si>
    <t>109.6.2</t>
  </si>
  <si>
    <t>tarsometa</t>
  </si>
  <si>
    <t>Tommy Site</t>
  </si>
  <si>
    <t>Overburden</t>
  </si>
  <si>
    <t>CID_348</t>
  </si>
  <si>
    <t>Bone, tooth</t>
  </si>
  <si>
    <t>Apatite, enamel</t>
  </si>
  <si>
    <t>femoral midshaft, female</t>
  </si>
  <si>
    <t>Burial 112</t>
  </si>
  <si>
    <t>CID_349</t>
  </si>
  <si>
    <t>1138-2</t>
  </si>
  <si>
    <t>ulna, Meleagris gallopavo, adult</t>
  </si>
  <si>
    <t>Pueblo Alto</t>
  </si>
  <si>
    <t>29SJ0389</t>
  </si>
  <si>
    <t>Room 103, floor 1</t>
  </si>
  <si>
    <t>PIII-PIV</t>
  </si>
  <si>
    <t>Post 1150 AD</t>
  </si>
  <si>
    <t>CID_350</t>
  </si>
  <si>
    <t>115-12</t>
  </si>
  <si>
    <t>proximal</t>
  </si>
  <si>
    <t>proximal, Meleagris gallopavo, adult</t>
  </si>
  <si>
    <t>Una Vida</t>
  </si>
  <si>
    <t>29SJ0391</t>
  </si>
  <si>
    <t>Room 83, Floor 2</t>
  </si>
  <si>
    <t>CID_351</t>
  </si>
  <si>
    <t>11S-1</t>
  </si>
  <si>
    <t xml:space="preserve">Grimstead et al. 2016 </t>
  </si>
  <si>
    <t>δ18OVPDB from sequential sampling of modern deer teeth.</t>
  </si>
  <si>
    <t>y?</t>
  </si>
  <si>
    <t>-1.9</t>
  </si>
  <si>
    <t>CID_352</t>
  </si>
  <si>
    <t>11S-2</t>
  </si>
  <si>
    <t>-3.9</t>
  </si>
  <si>
    <t>CID_353</t>
  </si>
  <si>
    <t>11S-3</t>
  </si>
  <si>
    <t>CID_354</t>
  </si>
  <si>
    <t>11S-4</t>
  </si>
  <si>
    <t>-1.2</t>
  </si>
  <si>
    <t>CID_355</t>
  </si>
  <si>
    <t>1212-1</t>
  </si>
  <si>
    <t>CID_356</t>
  </si>
  <si>
    <t>123571A</t>
  </si>
  <si>
    <t>Maize cob</t>
  </si>
  <si>
    <t>CID_357</t>
  </si>
  <si>
    <t>123571B</t>
  </si>
  <si>
    <t>Maize kernel</t>
  </si>
  <si>
    <t>CID_358</t>
  </si>
  <si>
    <t>128.11.2</t>
  </si>
  <si>
    <t>Waller 2009, Table 9, P.58</t>
  </si>
  <si>
    <t>molar, lower left</t>
  </si>
  <si>
    <t>Carnivora</t>
  </si>
  <si>
    <t>Bobcat</t>
  </si>
  <si>
    <t>Bobcat molar, lower left</t>
  </si>
  <si>
    <t>CID_359</t>
  </si>
  <si>
    <t>12S-1</t>
  </si>
  <si>
    <t>CID_360</t>
  </si>
  <si>
    <t>12S-2</t>
  </si>
  <si>
    <t>-2.1</t>
  </si>
  <si>
    <t>CID_361</t>
  </si>
  <si>
    <t>12S-3</t>
  </si>
  <si>
    <t>CID_362</t>
  </si>
  <si>
    <t>12S-4</t>
  </si>
  <si>
    <t>CID_363</t>
  </si>
  <si>
    <t>134.3.1</t>
  </si>
  <si>
    <t>Kiva vent shaft</t>
  </si>
  <si>
    <t>-5.3</t>
  </si>
  <si>
    <t>CID_364</t>
  </si>
  <si>
    <t>Burial 152</t>
  </si>
  <si>
    <t>CID_365</t>
  </si>
  <si>
    <t>1534-19</t>
  </si>
  <si>
    <t>sternum fragment, Meleagris gallopavo, adult</t>
  </si>
  <si>
    <t>Spadefoot Toad Site</t>
  </si>
  <si>
    <t>29SJ0629</t>
  </si>
  <si>
    <t>Early trash</t>
  </si>
  <si>
    <t>CID_366</t>
  </si>
  <si>
    <t>1602-1</t>
  </si>
  <si>
    <t>coracoid, Meleagris gallopavo, immature</t>
  </si>
  <si>
    <t>Middle trash</t>
  </si>
  <si>
    <t>CID_367</t>
  </si>
  <si>
    <t>165.2.3</t>
  </si>
  <si>
    <t>Deep pithouse</t>
  </si>
  <si>
    <t>CID_368</t>
  </si>
  <si>
    <t>165.2.4</t>
  </si>
  <si>
    <t>-5.1</t>
  </si>
  <si>
    <t>CID_369</t>
  </si>
  <si>
    <t>17M-207</t>
  </si>
  <si>
    <t>Truini and Longsworth 2005</t>
  </si>
  <si>
    <t>Black Mesa</t>
  </si>
  <si>
    <t>CID_370</t>
  </si>
  <si>
    <t>17S-1</t>
  </si>
  <si>
    <t>CID_371</t>
  </si>
  <si>
    <t>17S-2</t>
  </si>
  <si>
    <t>-3.6</t>
  </si>
  <si>
    <t>CID_372</t>
  </si>
  <si>
    <t>17S-3</t>
  </si>
  <si>
    <t>-3.1</t>
  </si>
  <si>
    <t>CID_373</t>
  </si>
  <si>
    <t>17S-4</t>
  </si>
  <si>
    <t>CID_374</t>
  </si>
  <si>
    <t>17S-5</t>
  </si>
  <si>
    <t>-2.2</t>
  </si>
  <si>
    <t>CID_375</t>
  </si>
  <si>
    <t>17S-6</t>
  </si>
  <si>
    <t>-1.4</t>
  </si>
  <si>
    <t>CID_376</t>
  </si>
  <si>
    <t>185.1.201</t>
  </si>
  <si>
    <t>molar, upper right</t>
  </si>
  <si>
    <t>Deer molar, upper right</t>
  </si>
  <si>
    <t>Local?</t>
  </si>
  <si>
    <t>CID_377</t>
  </si>
  <si>
    <t>185.1.315</t>
  </si>
  <si>
    <t>molar, upper left</t>
  </si>
  <si>
    <t>Artiodactyla</t>
  </si>
  <si>
    <t>Artiodactyla (ruminant)</t>
  </si>
  <si>
    <t>Large artio. Molar, upper left</t>
  </si>
  <si>
    <t>CID_378</t>
  </si>
  <si>
    <t>185.1.59</t>
  </si>
  <si>
    <t>CID_379</t>
  </si>
  <si>
    <t>185.1.61</t>
  </si>
  <si>
    <t>CID_380</t>
  </si>
  <si>
    <t>185.1.62</t>
  </si>
  <si>
    <t>CID_381</t>
  </si>
  <si>
    <t>185.1.63</t>
  </si>
  <si>
    <t>CID_382</t>
  </si>
  <si>
    <t>185.1.64</t>
  </si>
  <si>
    <t>-4.7</t>
  </si>
  <si>
    <t>CID_383</t>
  </si>
  <si>
    <t>185.1.65</t>
  </si>
  <si>
    <t>CID_384</t>
  </si>
  <si>
    <t>185.1.66</t>
  </si>
  <si>
    <t>CID_385</t>
  </si>
  <si>
    <t>185.1.67</t>
  </si>
  <si>
    <t>-4.9</t>
  </si>
  <si>
    <t>CID_386</t>
  </si>
  <si>
    <t>185.1.68</t>
  </si>
  <si>
    <t>CID_387</t>
  </si>
  <si>
    <t>185.1.70</t>
  </si>
  <si>
    <t>CID_388</t>
  </si>
  <si>
    <t>185.1.71</t>
  </si>
  <si>
    <t>CID_389</t>
  </si>
  <si>
    <t>185.1.72</t>
  </si>
  <si>
    <t>CID_390</t>
  </si>
  <si>
    <t>Burial 197</t>
  </si>
  <si>
    <t>CID_391</t>
  </si>
  <si>
    <t>198-70</t>
  </si>
  <si>
    <t>tooth, Sylvilagus, adult</t>
  </si>
  <si>
    <t>Control samples</t>
  </si>
  <si>
    <t>CID_392</t>
  </si>
  <si>
    <t>19S-1</t>
  </si>
  <si>
    <t>-2.6</t>
  </si>
  <si>
    <t>CID_393</t>
  </si>
  <si>
    <t>19S-2</t>
  </si>
  <si>
    <t>-3</t>
  </si>
  <si>
    <t>CID_394</t>
  </si>
  <si>
    <t>19S-3</t>
  </si>
  <si>
    <t>CID_395</t>
  </si>
  <si>
    <t>19S-4</t>
  </si>
  <si>
    <t>-3.7</t>
  </si>
  <si>
    <t>CID_396</t>
  </si>
  <si>
    <t>19S-5</t>
  </si>
  <si>
    <t>CID_397</t>
  </si>
  <si>
    <t>2198-70</t>
  </si>
  <si>
    <t>tibiotarsus shaft, Meleagris gallopavo, adult</t>
  </si>
  <si>
    <t>Room 145, roof fall</t>
  </si>
  <si>
    <t>CID_398</t>
  </si>
  <si>
    <t>2476-14</t>
  </si>
  <si>
    <t xml:space="preserve">tibia </t>
  </si>
  <si>
    <t>tibia shaft, Odocoileus, adult</t>
  </si>
  <si>
    <t>29SJ0627</t>
  </si>
  <si>
    <t>Kiva D, levels 3-6</t>
  </si>
  <si>
    <t>AD 1050-1100</t>
  </si>
  <si>
    <t>CID_399</t>
  </si>
  <si>
    <t>2510-2</t>
  </si>
  <si>
    <t>Femur shaft, Odocoileus, adult</t>
  </si>
  <si>
    <t>Pithouse 3, lower</t>
  </si>
  <si>
    <t>CID_400</t>
  </si>
  <si>
    <t>2559, burial 7</t>
  </si>
  <si>
    <t>Decker and Tieszen 1989, Table 1</t>
  </si>
  <si>
    <t>C</t>
  </si>
  <si>
    <t>Rib</t>
  </si>
  <si>
    <t>rib, person (F), aged 20-21</t>
  </si>
  <si>
    <t>Mancos Canyon</t>
  </si>
  <si>
    <t xml:space="preserve">PIII </t>
  </si>
  <si>
    <t>CID_401</t>
  </si>
  <si>
    <t>2609-22</t>
  </si>
  <si>
    <t>distal humerus, Meleagris gallopavo, adult</t>
  </si>
  <si>
    <t xml:space="preserve">Pre-PI </t>
  </si>
  <si>
    <t>CID_402</t>
  </si>
  <si>
    <t>2728-2</t>
  </si>
  <si>
    <t>distal femur, Meleagris gallopavo, adult</t>
  </si>
  <si>
    <t>Room 142, roof fall</t>
  </si>
  <si>
    <t>CID_403</t>
  </si>
  <si>
    <t>2741, burial 3</t>
  </si>
  <si>
    <t>rib, person (F), aged 50+</t>
  </si>
  <si>
    <t>CID_404</t>
  </si>
  <si>
    <t>2785, burial 14</t>
  </si>
  <si>
    <t>rib, person (M), aged 50+</t>
  </si>
  <si>
    <t>CID_405</t>
  </si>
  <si>
    <t>2785, burial 6</t>
  </si>
  <si>
    <t>rib, person (F), aged 60+</t>
  </si>
  <si>
    <t>CID_406</t>
  </si>
  <si>
    <t>27S-1</t>
  </si>
  <si>
    <t>CID_407</t>
  </si>
  <si>
    <t>27S-2</t>
  </si>
  <si>
    <t>-6</t>
  </si>
  <si>
    <t>CID_408</t>
  </si>
  <si>
    <t>27S-3</t>
  </si>
  <si>
    <t>-5.2</t>
  </si>
  <si>
    <t>CID_409</t>
  </si>
  <si>
    <t>27S-4</t>
  </si>
  <si>
    <t>CID_410</t>
  </si>
  <si>
    <t>27S-5</t>
  </si>
  <si>
    <t>CID_411</t>
  </si>
  <si>
    <t>27S-6</t>
  </si>
  <si>
    <t>CID_412</t>
  </si>
  <si>
    <t>27S-7</t>
  </si>
  <si>
    <t>-4.1</t>
  </si>
  <si>
    <t>CID_413</t>
  </si>
  <si>
    <t>Aliquot duplicate Sr ratio data: 0.70906</t>
  </si>
  <si>
    <t>Burial 292</t>
  </si>
  <si>
    <t>CID_414</t>
  </si>
  <si>
    <t>Aliquot duplicate Sr ratio data (bone): 0.70943</t>
  </si>
  <si>
    <t>Burial 294</t>
  </si>
  <si>
    <t>CID_415</t>
  </si>
  <si>
    <t>297-63</t>
  </si>
  <si>
    <t>Pushkar and Stoeser 1975</t>
  </si>
  <si>
    <t>San Francisco Volcanic Field</t>
  </si>
  <si>
    <t>CID_416</t>
  </si>
  <si>
    <t>2S-1</t>
  </si>
  <si>
    <t>-2</t>
  </si>
  <si>
    <t>CID_417</t>
  </si>
  <si>
    <t>2S-2</t>
  </si>
  <si>
    <t>CID_418</t>
  </si>
  <si>
    <t>2S-3</t>
  </si>
  <si>
    <t>CID_419</t>
  </si>
  <si>
    <t>2S-4</t>
  </si>
  <si>
    <t>CID_420</t>
  </si>
  <si>
    <t>2S-5</t>
  </si>
  <si>
    <t>CID_421</t>
  </si>
  <si>
    <t>2S-6</t>
  </si>
  <si>
    <t>1.2</t>
  </si>
  <si>
    <t>CID_422</t>
  </si>
  <si>
    <t>3036-2</t>
  </si>
  <si>
    <t>proximal ulna, Meleagris gallopavo, adult</t>
  </si>
  <si>
    <t>CID_423</t>
  </si>
  <si>
    <t>3076-25</t>
  </si>
  <si>
    <t>Distal tibia, Odocoileus, adult</t>
  </si>
  <si>
    <t>Pithouse C, Layer 9</t>
  </si>
  <si>
    <t>CID_424</t>
  </si>
  <si>
    <t>316-3</t>
  </si>
  <si>
    <t>CID_425</t>
  </si>
  <si>
    <t>3405-3</t>
  </si>
  <si>
    <t>distal radius, Meleagris gallopavo, adult</t>
  </si>
  <si>
    <t>East Plaza Unit 1</t>
  </si>
  <si>
    <t>CID_426</t>
  </si>
  <si>
    <t>3411-27</t>
  </si>
  <si>
    <t>CID_427</t>
  </si>
  <si>
    <t>353-2</t>
  </si>
  <si>
    <t>CID_428</t>
  </si>
  <si>
    <t>384.2.2</t>
  </si>
  <si>
    <t>Jackrabbit molar, lower left</t>
  </si>
  <si>
    <t>CID_429</t>
  </si>
  <si>
    <t>387-2</t>
  </si>
  <si>
    <t>CID_430</t>
  </si>
  <si>
    <t>4169-26</t>
  </si>
  <si>
    <t>Proximal humerus, Odocoileus, adult</t>
  </si>
  <si>
    <t>Kiva 16</t>
  </si>
  <si>
    <t>CID_431</t>
  </si>
  <si>
    <t>4196-32</t>
  </si>
  <si>
    <t>radius shaft, Meleagris gallopavo, adult</t>
  </si>
  <si>
    <t>CID_432</t>
  </si>
  <si>
    <t>4222-5</t>
  </si>
  <si>
    <t>femur shaft, Odocoileus, adult</t>
  </si>
  <si>
    <t>Kiva 13</t>
  </si>
  <si>
    <t>CID_433</t>
  </si>
  <si>
    <t>4227-124</t>
  </si>
  <si>
    <t>distal coracoid, Meleagris gallopavo, adult</t>
  </si>
  <si>
    <t>CID_434</t>
  </si>
  <si>
    <t>4275-1</t>
  </si>
  <si>
    <t>Plaza Grid 275 upper</t>
  </si>
  <si>
    <t>CID_435</t>
  </si>
  <si>
    <t>4282-6</t>
  </si>
  <si>
    <t>astragalus</t>
  </si>
  <si>
    <t>astragalus, Odocoileus, adult</t>
  </si>
  <si>
    <t>Kiva D, levels 7-10</t>
  </si>
  <si>
    <t>CID_436</t>
  </si>
  <si>
    <t>42Gr176</t>
  </si>
  <si>
    <t>Williams et al. 2005 Tables 1 and 5</t>
  </si>
  <si>
    <t>Corn</t>
  </si>
  <si>
    <t>Grand co, Utah</t>
  </si>
  <si>
    <t>27.3 (0.9)</t>
  </si>
  <si>
    <t>CID_437</t>
  </si>
  <si>
    <t>42Ka178</t>
  </si>
  <si>
    <t>Kane co, Utah</t>
  </si>
  <si>
    <t>33.9 (1.0)</t>
  </si>
  <si>
    <t>CID_438</t>
  </si>
  <si>
    <t>42Sa1477</t>
  </si>
  <si>
    <t>San Juan co, Utah</t>
  </si>
  <si>
    <t>29.8 (0.9)</t>
  </si>
  <si>
    <t>CID_439</t>
  </si>
  <si>
    <t>42Sa736</t>
  </si>
  <si>
    <t>32.8 (0.9)</t>
  </si>
  <si>
    <t>CID_440</t>
  </si>
  <si>
    <t>42Un118</t>
  </si>
  <si>
    <t>Uinta co, Utah</t>
  </si>
  <si>
    <t>30.6 (-)</t>
  </si>
  <si>
    <t>CID_441</t>
  </si>
  <si>
    <t>443-15</t>
  </si>
  <si>
    <t>Proximal, Odocoileus, adult</t>
  </si>
  <si>
    <t>CID_442</t>
  </si>
  <si>
    <t xml:space="preserve">Aliquot duplicate Sr ratio data (enamel): 0.71193 </t>
  </si>
  <si>
    <t>Burial 466</t>
  </si>
  <si>
    <t>CID_443</t>
  </si>
  <si>
    <t>4R-21</t>
  </si>
  <si>
    <t>CID_444</t>
  </si>
  <si>
    <t>4S-1</t>
  </si>
  <si>
    <t>-1.8</t>
  </si>
  <si>
    <t>CID_445</t>
  </si>
  <si>
    <t>4S-2</t>
  </si>
  <si>
    <t>CID_446</t>
  </si>
  <si>
    <t>4S-4</t>
  </si>
  <si>
    <t>-2.3</t>
  </si>
  <si>
    <t>CID_447</t>
  </si>
  <si>
    <t>4S-5</t>
  </si>
  <si>
    <t>-1</t>
  </si>
  <si>
    <t>CID_448</t>
  </si>
  <si>
    <t>4S-6</t>
  </si>
  <si>
    <t>CID_449</t>
  </si>
  <si>
    <t>4S-7</t>
  </si>
  <si>
    <t>CID_450</t>
  </si>
  <si>
    <t>4T-399</t>
  </si>
  <si>
    <t>CID_451</t>
  </si>
  <si>
    <t>4T-485</t>
  </si>
  <si>
    <t>CID_452</t>
  </si>
  <si>
    <t>50S-1</t>
  </si>
  <si>
    <t>CID_453</t>
  </si>
  <si>
    <t>50S-2</t>
  </si>
  <si>
    <t>CID_454</t>
  </si>
  <si>
    <t>50S-3</t>
  </si>
  <si>
    <t>CID_455</t>
  </si>
  <si>
    <t>50S-4</t>
  </si>
  <si>
    <t>CID_456</t>
  </si>
  <si>
    <t>50S-5</t>
  </si>
  <si>
    <t>CID_457</t>
  </si>
  <si>
    <t>5341-16</t>
  </si>
  <si>
    <t>fibula</t>
  </si>
  <si>
    <t>fibula, Meleagris gallopavo, adult</t>
  </si>
  <si>
    <t>Kiva 15, floor fill</t>
  </si>
  <si>
    <t>CID_458</t>
  </si>
  <si>
    <t>Burial 543</t>
  </si>
  <si>
    <t>CID_459</t>
  </si>
  <si>
    <t>Burial 545</t>
  </si>
  <si>
    <t>CID_460</t>
  </si>
  <si>
    <t>5S-1</t>
  </si>
  <si>
    <t>CID_461</t>
  </si>
  <si>
    <t>5S-2</t>
  </si>
  <si>
    <t>CID_462</t>
  </si>
  <si>
    <t>5S-3</t>
  </si>
  <si>
    <t>CID_463</t>
  </si>
  <si>
    <t>5S-4</t>
  </si>
  <si>
    <t>CID_464</t>
  </si>
  <si>
    <t>5S-5</t>
  </si>
  <si>
    <t>CID_465</t>
  </si>
  <si>
    <t>5S-6</t>
  </si>
  <si>
    <t>CID_466</t>
  </si>
  <si>
    <t>5S-7</t>
  </si>
  <si>
    <t>CID_467</t>
  </si>
  <si>
    <t>6420-51</t>
  </si>
  <si>
    <t>Distal humerus, Odocoileus, adult</t>
  </si>
  <si>
    <t>Pithouse F, Layer 6</t>
  </si>
  <si>
    <t>CID_468</t>
  </si>
  <si>
    <t>6H-12</t>
  </si>
  <si>
    <t>CID_469</t>
  </si>
  <si>
    <t>6H-13</t>
  </si>
  <si>
    <t>CID_470</t>
  </si>
  <si>
    <t>6K-304</t>
  </si>
  <si>
    <t>CID_471</t>
  </si>
  <si>
    <t>7079-24</t>
  </si>
  <si>
    <t>carpometacarpus, Meleagris gallopavo, adult</t>
  </si>
  <si>
    <t>Room 112, Surface 1</t>
  </si>
  <si>
    <t>CID_472</t>
  </si>
  <si>
    <t>725.4.1</t>
  </si>
  <si>
    <t>-6.1</t>
  </si>
  <si>
    <t>CID_473</t>
  </si>
  <si>
    <t>7H-15</t>
  </si>
  <si>
    <t>CID_474</t>
  </si>
  <si>
    <t>7H-52</t>
  </si>
  <si>
    <t>CID_475</t>
  </si>
  <si>
    <t>7H-5A-4</t>
  </si>
  <si>
    <t>CID_476</t>
  </si>
  <si>
    <t>7K-365</t>
  </si>
  <si>
    <t>CID_477</t>
  </si>
  <si>
    <t>7S-1</t>
  </si>
  <si>
    <t>CID_478</t>
  </si>
  <si>
    <t>7S-2</t>
  </si>
  <si>
    <t>-2.7</t>
  </si>
  <si>
    <t>CID_479</t>
  </si>
  <si>
    <t>7S-3</t>
  </si>
  <si>
    <t>-2.5</t>
  </si>
  <si>
    <t>CID_480</t>
  </si>
  <si>
    <t>7S-4</t>
  </si>
  <si>
    <t>CID_481</t>
  </si>
  <si>
    <t>7S-5</t>
  </si>
  <si>
    <t>CID_482</t>
  </si>
  <si>
    <t>7S-6</t>
  </si>
  <si>
    <t>CID_483</t>
  </si>
  <si>
    <t>820, burial 12</t>
  </si>
  <si>
    <t xml:space="preserve">C </t>
  </si>
  <si>
    <t>rib, person (M), aged 40s</t>
  </si>
  <si>
    <t>Mesa Verde</t>
  </si>
  <si>
    <t>CID_484</t>
  </si>
  <si>
    <t>820, burial 13</t>
  </si>
  <si>
    <t>rib, person (M), aged 35-45</t>
  </si>
  <si>
    <t>CID_485</t>
  </si>
  <si>
    <t>820, burial 14</t>
  </si>
  <si>
    <t>CID_486</t>
  </si>
  <si>
    <t>820, burial 17</t>
  </si>
  <si>
    <t>rib, person (M), aged 45-50</t>
  </si>
  <si>
    <t>CID_487</t>
  </si>
  <si>
    <t>820, burial 20</t>
  </si>
  <si>
    <t>CID_488</t>
  </si>
  <si>
    <t>820.3.1</t>
  </si>
  <si>
    <t>CID_489</t>
  </si>
  <si>
    <t>821.3.6</t>
  </si>
  <si>
    <t>CID_490</t>
  </si>
  <si>
    <t>867.6.3</t>
  </si>
  <si>
    <t>Kiva 20-16</t>
  </si>
  <si>
    <t>-6.5</t>
  </si>
  <si>
    <t>CID_491</t>
  </si>
  <si>
    <t>8S-1</t>
  </si>
  <si>
    <t>-5.9</t>
  </si>
  <si>
    <t>CID_492</t>
  </si>
  <si>
    <t>8S-2</t>
  </si>
  <si>
    <t>-7.9</t>
  </si>
  <si>
    <t>CID_493</t>
  </si>
  <si>
    <t>8S-3</t>
  </si>
  <si>
    <t>CID_494</t>
  </si>
  <si>
    <t>8S-4</t>
  </si>
  <si>
    <t>CID_495</t>
  </si>
  <si>
    <t>8S-5</t>
  </si>
  <si>
    <t>CID_496</t>
  </si>
  <si>
    <t>8S-6</t>
  </si>
  <si>
    <t>-6.9</t>
  </si>
  <si>
    <t>CID_497</t>
  </si>
  <si>
    <t>8S-7</t>
  </si>
  <si>
    <t>CID_498</t>
  </si>
  <si>
    <t>901.3.1</t>
  </si>
  <si>
    <t>Midden</t>
  </si>
  <si>
    <t>CID_499</t>
  </si>
  <si>
    <t>913.34.1</t>
  </si>
  <si>
    <t>Cottontail molar, lower left</t>
  </si>
  <si>
    <t>CID_500</t>
  </si>
  <si>
    <t>922.1.1</t>
  </si>
  <si>
    <t>CID_501</t>
  </si>
  <si>
    <t>939.3.2</t>
  </si>
  <si>
    <t>Room 20-22</t>
  </si>
  <si>
    <t>CID_502</t>
  </si>
  <si>
    <t>968.3.2</t>
  </si>
  <si>
    <t>CID_503</t>
  </si>
  <si>
    <t>977.3.1</t>
  </si>
  <si>
    <t>Mule Deer</t>
  </si>
  <si>
    <t>Mule deer molar, lower left</t>
  </si>
  <si>
    <t>CID_504</t>
  </si>
  <si>
    <t xml:space="preserve">98LCR-16 </t>
  </si>
  <si>
    <t>HSC</t>
  </si>
  <si>
    <t>CID_505</t>
  </si>
  <si>
    <t xml:space="preserve">99GC-17  </t>
  </si>
  <si>
    <t>CID_506</t>
  </si>
  <si>
    <t xml:space="preserve">99GC-18  </t>
  </si>
  <si>
    <t>CID_507</t>
  </si>
  <si>
    <t xml:space="preserve">99GC-19 </t>
  </si>
  <si>
    <t>CID_508</t>
  </si>
  <si>
    <t xml:space="preserve">99GC-20 </t>
  </si>
  <si>
    <t>CID_509</t>
  </si>
  <si>
    <t>9S-1</t>
  </si>
  <si>
    <t>CID_510</t>
  </si>
  <si>
    <t>9S-2</t>
  </si>
  <si>
    <t>CID_511</t>
  </si>
  <si>
    <t>9S-3</t>
  </si>
  <si>
    <t>CID_512</t>
  </si>
  <si>
    <t>9S-4</t>
  </si>
  <si>
    <t>CID_513</t>
  </si>
  <si>
    <t>A</t>
  </si>
  <si>
    <t>Beta-129348</t>
  </si>
  <si>
    <t>Hall 2010, Table 1</t>
  </si>
  <si>
    <t>Pollen</t>
  </si>
  <si>
    <t>Calibrated age calendar years</t>
  </si>
  <si>
    <t>Zea pollen bearing particles from fossil woodrat middens</t>
  </si>
  <si>
    <t>Chaco Canyon</t>
  </si>
  <si>
    <t>Woodrat midden CC-2</t>
  </si>
  <si>
    <t>BC 602 to 409; BC 669 to 607; BC 756 to 684</t>
  </si>
  <si>
    <t>CID_514</t>
  </si>
  <si>
    <t>AR#1</t>
  </si>
  <si>
    <t>Benson et al. 2003, Table 4</t>
  </si>
  <si>
    <t>From supporting methods documentation: "During the study, 31 measurements of the SRM-987 Sr isotopic standard yielded a mean 87Sr/86Sr value of 0.710276 ± 16 (2 SD)."</t>
  </si>
  <si>
    <t>San Juan Basin-Aztec Ruin: Animas River at Farmington</t>
  </si>
  <si>
    <t>CID_515</t>
  </si>
  <si>
    <t>AR#2</t>
  </si>
  <si>
    <t>La Plata Mts-San Juan River Drainage System: Animas R. at Durango</t>
  </si>
  <si>
    <t>CID_516</t>
  </si>
  <si>
    <t>Sr, O, H</t>
  </si>
  <si>
    <t>Note: All sample names beginning with CH were collected by the primary author. All others were collected by Larry Benson.</t>
  </si>
  <si>
    <t xml:space="preserve">Water Sample from Animas River at Durango </t>
  </si>
  <si>
    <t>Animas River</t>
  </si>
  <si>
    <t>1977 m</t>
  </si>
  <si>
    <t>CID_517</t>
  </si>
  <si>
    <t>AR#3</t>
  </si>
  <si>
    <t>CID_518</t>
  </si>
  <si>
    <t xml:space="preserve">Water Sample from Animas River at Farmington </t>
  </si>
  <si>
    <t>1612 m</t>
  </si>
  <si>
    <t>CID_519</t>
  </si>
  <si>
    <t>ASF-1</t>
  </si>
  <si>
    <t>Albert et al. 1986</t>
  </si>
  <si>
    <t>CID_520</t>
  </si>
  <si>
    <t>ASF-2</t>
  </si>
  <si>
    <t>CID_521</t>
  </si>
  <si>
    <t>AZR#1</t>
  </si>
  <si>
    <t>San Juan Basin-Aztec Ruin: Aztec Ruin Animas floodplain-modern</t>
  </si>
  <si>
    <t>CID_522</t>
  </si>
  <si>
    <t>AZR#2</t>
  </si>
  <si>
    <t>San Juan Basin-Aztec Ruin: Aztec Ruin Animas floodplain</t>
  </si>
  <si>
    <t>CID_523</t>
  </si>
  <si>
    <t>AZR#3</t>
  </si>
  <si>
    <t>San Juan Basin-Aztec Ruin: Aztec Ruin distal fan</t>
  </si>
  <si>
    <t>CID_524</t>
  </si>
  <si>
    <t>AZR#4</t>
  </si>
  <si>
    <t>CID_525</t>
  </si>
  <si>
    <t>AZR#5</t>
  </si>
  <si>
    <t>CID_526</t>
  </si>
  <si>
    <t>AZR#6</t>
  </si>
  <si>
    <t>San Juan Basin-Aztec Ruin: Aztec Ruin proximal fan in orchard-fan</t>
  </si>
  <si>
    <t>CID_527</t>
  </si>
  <si>
    <t>AZR#7</t>
  </si>
  <si>
    <t>CID_528</t>
  </si>
  <si>
    <t>AZR#8</t>
  </si>
  <si>
    <t>CID_529</t>
  </si>
  <si>
    <t>AZRU 1052</t>
  </si>
  <si>
    <t>Benson 2011, Table 2; also Benson et al. 2003, Table 4; Benson et al 2009, Table 1</t>
  </si>
  <si>
    <t>Cob</t>
  </si>
  <si>
    <t>Corn cob</t>
  </si>
  <si>
    <t>Aztec</t>
  </si>
  <si>
    <t>East Room 11</t>
  </si>
  <si>
    <t>AD 1241 (cutting date)</t>
  </si>
  <si>
    <t>CID_530</t>
  </si>
  <si>
    <t>AZRU 1057</t>
  </si>
  <si>
    <t>East Room 14</t>
  </si>
  <si>
    <t>AD 1240 (cutting date)</t>
  </si>
  <si>
    <t>CID_531</t>
  </si>
  <si>
    <t>AZRU 11091</t>
  </si>
  <si>
    <t>West Room 186</t>
  </si>
  <si>
    <t>AD 1114 (cutting date)</t>
  </si>
  <si>
    <t>CID_532</t>
  </si>
  <si>
    <t>AZRU 3853</t>
  </si>
  <si>
    <t>East Room 12</t>
  </si>
  <si>
    <t>CID_533</t>
  </si>
  <si>
    <t>AZRU 3921</t>
  </si>
  <si>
    <t>West Room 224</t>
  </si>
  <si>
    <t>CID_534</t>
  </si>
  <si>
    <t>AZRU 533A</t>
  </si>
  <si>
    <t>East Room P15</t>
  </si>
  <si>
    <t>AD 1215 (cutting date)</t>
  </si>
  <si>
    <t>CID_535</t>
  </si>
  <si>
    <t>AZRU 533B</t>
  </si>
  <si>
    <t>CID_536</t>
  </si>
  <si>
    <t>AZRU 9341</t>
  </si>
  <si>
    <t>West Room 225</t>
  </si>
  <si>
    <t>CID_537</t>
  </si>
  <si>
    <t>AZRU 9438</t>
  </si>
  <si>
    <t>CID_538</t>
  </si>
  <si>
    <t>AZRU 9651</t>
  </si>
  <si>
    <t>CID_539</t>
  </si>
  <si>
    <t>B</t>
  </si>
  <si>
    <t>Beta-221180</t>
  </si>
  <si>
    <t>Archaic</t>
  </si>
  <si>
    <t>BC 644 to 587; BC 688 to 665; BC 829 to 747</t>
  </si>
  <si>
    <t>CID_540</t>
  </si>
  <si>
    <t>B 10-7 unit 10</t>
  </si>
  <si>
    <t>Chisholm and Matson 1994, Table 1</t>
  </si>
  <si>
    <t>Estimated C4 values based on C3 of -24 per mil and C4 of -10 per mil</t>
  </si>
  <si>
    <t>Bovidae (ruminant)</t>
  </si>
  <si>
    <t>Mountain Sheep</t>
  </si>
  <si>
    <t>Mountain sheep</t>
  </si>
  <si>
    <t>Cedar Mesa</t>
  </si>
  <si>
    <t>CID_541</t>
  </si>
  <si>
    <t>B 3X-10a No. 42</t>
  </si>
  <si>
    <t>CID_542</t>
  </si>
  <si>
    <t>B C35-2</t>
  </si>
  <si>
    <t>Chisholm and Matson 1994, Table 2</t>
  </si>
  <si>
    <t>C:N values are all between 2.8 and 3.1, based on wt%; calculated d13C based on extracted bone collagen of consumer being 4.5 per mil more positive that the value for its avg diet</t>
  </si>
  <si>
    <t>CID_543</t>
  </si>
  <si>
    <t>Matson and Chisholm 1991, Table 3</t>
  </si>
  <si>
    <t>Calculated diet C is based on the extracted bone collagen of a consumer being 4.5% more positive than the value for its average diet; calculated % C4 based on a C4 value of -10% and on a C3=plant average value of -24%</t>
  </si>
  <si>
    <t>CID_544</t>
  </si>
  <si>
    <t>B FS2 BC16</t>
  </si>
  <si>
    <t>CID_545</t>
  </si>
  <si>
    <t>Badger House, burial 11</t>
  </si>
  <si>
    <t>rib, person (M), aged 36-38</t>
  </si>
  <si>
    <t>Badger House</t>
  </si>
  <si>
    <t>CID_546</t>
  </si>
  <si>
    <t>Badger House, burial 12</t>
  </si>
  <si>
    <t>rib, person (M), aged 24-30</t>
  </si>
  <si>
    <t>CID_547</t>
  </si>
  <si>
    <t>Badger House, burial 15</t>
  </si>
  <si>
    <t>rib, person (M), aged 20-24</t>
  </si>
  <si>
    <t>CID_548</t>
  </si>
  <si>
    <t>Badger House, burial 18</t>
  </si>
  <si>
    <t>rib, person (F), aged 40-60</t>
  </si>
  <si>
    <t>CID_549</t>
  </si>
  <si>
    <t>Badger House, burial 2</t>
  </si>
  <si>
    <t>rib, person (M), aged 30-40</t>
  </si>
  <si>
    <t>CID_550</t>
  </si>
  <si>
    <t>Badger House, burial 25</t>
  </si>
  <si>
    <t>rib, person (M), aged 12-14</t>
  </si>
  <si>
    <t>CID_551</t>
  </si>
  <si>
    <t>Badger House, burial 27</t>
  </si>
  <si>
    <t>rib, person (M), aged 25-30</t>
  </si>
  <si>
    <t>CID_552</t>
  </si>
  <si>
    <t>Badger House, burial 29</t>
  </si>
  <si>
    <t>rib, person (F), aged ca. 25</t>
  </si>
  <si>
    <t>CID_553</t>
  </si>
  <si>
    <t>Badger House, burial 4</t>
  </si>
  <si>
    <t>rib, person (M), aged 40-50</t>
  </si>
  <si>
    <t>CID_554</t>
  </si>
  <si>
    <t>Badger House, burial 7</t>
  </si>
  <si>
    <t>rib, person (M), adult</t>
  </si>
  <si>
    <t>CID_555</t>
  </si>
  <si>
    <t>BHS-687</t>
  </si>
  <si>
    <t>Sheets et al 2021, Table 5</t>
  </si>
  <si>
    <t>Horn</t>
  </si>
  <si>
    <t>Ovis</t>
  </si>
  <si>
    <t>canadensis</t>
  </si>
  <si>
    <t>Bighorn Sheep</t>
  </si>
  <si>
    <t>Big horn sheep, right horn core</t>
  </si>
  <si>
    <t>Homol'ovi I</t>
  </si>
  <si>
    <t>Structure 8</t>
  </si>
  <si>
    <t>CID_556</t>
  </si>
  <si>
    <t>BHS-688</t>
  </si>
  <si>
    <t>lower incisor</t>
  </si>
  <si>
    <t>Big horn sheep, lower incisor</t>
  </si>
  <si>
    <t>Stucture 401</t>
  </si>
  <si>
    <t>CID_557</t>
  </si>
  <si>
    <t>BHS-689</t>
  </si>
  <si>
    <t>upper molar</t>
  </si>
  <si>
    <t>Big horn sheep, upper molar</t>
  </si>
  <si>
    <t>Structure 729</t>
  </si>
  <si>
    <t>CID_558</t>
  </si>
  <si>
    <t>BHS-690</t>
  </si>
  <si>
    <t>cheektooth</t>
  </si>
  <si>
    <t>Big horn sheep, cheektooth</t>
  </si>
  <si>
    <t>CID_559</t>
  </si>
  <si>
    <t>BHS-691</t>
  </si>
  <si>
    <t>Bone or tooth</t>
  </si>
  <si>
    <t>Apatite or enamel</t>
  </si>
  <si>
    <t>Present study</t>
  </si>
  <si>
    <t>Sylvilagus sp.</t>
  </si>
  <si>
    <t>Homol'ovi Settlement Cluster</t>
  </si>
  <si>
    <t>CID_560</t>
  </si>
  <si>
    <t>BHS-692</t>
  </si>
  <si>
    <t>Lepus sp.</t>
  </si>
  <si>
    <t>CID_561</t>
  </si>
  <si>
    <t>BHS-693a</t>
  </si>
  <si>
    <t>upper right M3</t>
  </si>
  <si>
    <t>Big horn sheep, upper right M3, bulk crown sample</t>
  </si>
  <si>
    <t>Chevelon</t>
  </si>
  <si>
    <t>Structure 279</t>
  </si>
  <si>
    <t>CID_562</t>
  </si>
  <si>
    <t>BHS-693b</t>
  </si>
  <si>
    <t>Big horn sheep, upper right M3, bulk root adjacent sample</t>
  </si>
  <si>
    <t>CID_563</t>
  </si>
  <si>
    <t>BHS-693c</t>
  </si>
  <si>
    <t>Big horn sheep, upper right M3</t>
  </si>
  <si>
    <t>CID_564</t>
  </si>
  <si>
    <t>BHS-693d</t>
  </si>
  <si>
    <t>CID_565</t>
  </si>
  <si>
    <t>BHS-693e</t>
  </si>
  <si>
    <t>CID_566</t>
  </si>
  <si>
    <t>BHS-693f</t>
  </si>
  <si>
    <t>CID_567</t>
  </si>
  <si>
    <t>BHS-693g</t>
  </si>
  <si>
    <t>CID_568</t>
  </si>
  <si>
    <t>BHS-693h</t>
  </si>
  <si>
    <t>CID_569</t>
  </si>
  <si>
    <t>BHS-694</t>
  </si>
  <si>
    <t>CID_570</t>
  </si>
  <si>
    <t>BHS-695</t>
  </si>
  <si>
    <t>CID_571</t>
  </si>
  <si>
    <t>BHS-697</t>
  </si>
  <si>
    <t>Tree</t>
  </si>
  <si>
    <t>CID_572</t>
  </si>
  <si>
    <t>BHS-698</t>
  </si>
  <si>
    <t>CID_573</t>
  </si>
  <si>
    <t>BHS-699</t>
  </si>
  <si>
    <t>White Mountains</t>
  </si>
  <si>
    <t>CID_574</t>
  </si>
  <si>
    <t>BHS-700</t>
  </si>
  <si>
    <t>CID_575</t>
  </si>
  <si>
    <t>BHS-701</t>
  </si>
  <si>
    <t>CID_576</t>
  </si>
  <si>
    <t>BHS-704</t>
  </si>
  <si>
    <t>right lower premolar</t>
  </si>
  <si>
    <t>Big horn sheep, right lower premolar, deciduous</t>
  </si>
  <si>
    <t>Structure 652</t>
  </si>
  <si>
    <t>CID_577</t>
  </si>
  <si>
    <t>BI06-1</t>
  </si>
  <si>
    <t>Benson et al 2009, Table 2</t>
  </si>
  <si>
    <t>Upper Rio Chaco Soil</t>
  </si>
  <si>
    <t>Bis sa ani</t>
  </si>
  <si>
    <t>30 to 35</t>
  </si>
  <si>
    <t>CID_578</t>
  </si>
  <si>
    <t>BI06-2</t>
  </si>
  <si>
    <t>CID_579</t>
  </si>
  <si>
    <t>Black Mesa, n of 2, BM II</t>
  </si>
  <si>
    <t>Martin 1999, Table 3</t>
  </si>
  <si>
    <t>Isotope values are means</t>
  </si>
  <si>
    <t>CID_580</t>
  </si>
  <si>
    <t>Black Mesa, n of 5, P I</t>
  </si>
  <si>
    <t>CID_581</t>
  </si>
  <si>
    <t>Black Mesa, n of 5, P II</t>
  </si>
  <si>
    <t>CID_582</t>
  </si>
  <si>
    <t>BM1</t>
  </si>
  <si>
    <t>CID_583</t>
  </si>
  <si>
    <t>BM10</t>
  </si>
  <si>
    <t>CID_584</t>
  </si>
  <si>
    <t>BM2</t>
  </si>
  <si>
    <t>CID_585</t>
  </si>
  <si>
    <t>BM3</t>
  </si>
  <si>
    <t>CID_586</t>
  </si>
  <si>
    <t>BM4</t>
  </si>
  <si>
    <t>CID_587</t>
  </si>
  <si>
    <t>BM5</t>
  </si>
  <si>
    <t>CID_588</t>
  </si>
  <si>
    <t>BM6</t>
  </si>
  <si>
    <t>CID_589</t>
  </si>
  <si>
    <t>BM7</t>
  </si>
  <si>
    <t>CID_590</t>
  </si>
  <si>
    <t>BM8</t>
  </si>
  <si>
    <t>CID_591</t>
  </si>
  <si>
    <t>BM9</t>
  </si>
  <si>
    <t>CID_592</t>
  </si>
  <si>
    <t>BMS#2</t>
  </si>
  <si>
    <t>San Juan Basin-Newcomb: Bridge at Basketmaker site #5</t>
  </si>
  <si>
    <t>CID_593</t>
  </si>
  <si>
    <t xml:space="preserve">Water Sample from Basketmaker site   </t>
  </si>
  <si>
    <t>Basketmaker site</t>
  </si>
  <si>
    <t>1842 m</t>
  </si>
  <si>
    <t>CID_594</t>
  </si>
  <si>
    <t>BTW07-1</t>
  </si>
  <si>
    <t>Betonnie Tsasie Wash</t>
  </si>
  <si>
    <t>CID_595</t>
  </si>
  <si>
    <t>Bu 3X-10a</t>
  </si>
  <si>
    <t>CID_596</t>
  </si>
  <si>
    <t>Bu 9-6</t>
  </si>
  <si>
    <t>CID_597</t>
  </si>
  <si>
    <t>CID_598</t>
  </si>
  <si>
    <t>Bu3X-10a</t>
  </si>
  <si>
    <t>CID_599</t>
  </si>
  <si>
    <t>Beta-222731</t>
  </si>
  <si>
    <t>Woodrat midden CC-3</t>
  </si>
  <si>
    <t>BC 898 to 783</t>
  </si>
  <si>
    <t>CID_600</t>
  </si>
  <si>
    <t>C-1/A</t>
  </si>
  <si>
    <t>Martin 1999, Table 2</t>
  </si>
  <si>
    <t>42Ka3575</t>
  </si>
  <si>
    <t>CID_601</t>
  </si>
  <si>
    <t>C-1/I</t>
  </si>
  <si>
    <t>CID_602</t>
  </si>
  <si>
    <t>CC#1</t>
  </si>
  <si>
    <t>Benson et al. 2003, Table 4; Benson et al 2009, Table 2</t>
  </si>
  <si>
    <t>Chaco Canyon (Valley and Floodplain) Soil</t>
  </si>
  <si>
    <t>Chaco Canyon-S side of arroyo across from Casa Chiquita floodplain</t>
  </si>
  <si>
    <t>67 to 72</t>
  </si>
  <si>
    <t>CID_603</t>
  </si>
  <si>
    <t>CC#2</t>
  </si>
  <si>
    <t>Benson et al. 2003, Table 4; Benson et al 2009</t>
  </si>
  <si>
    <r>
      <rPr>
        <sz val="11"/>
        <color indexed="8"/>
        <rFont val="Times New Roman"/>
      </rPr>
      <t>97 to 102</t>
    </r>
  </si>
  <si>
    <t>CID_604</t>
  </si>
  <si>
    <t>CC#3</t>
  </si>
  <si>
    <t>127 to 132</t>
  </si>
  <si>
    <t>CID_605</t>
  </si>
  <si>
    <t>CC04-1</t>
  </si>
  <si>
    <t>Chaco Canyon (Side Valley) Soil</t>
  </si>
  <si>
    <t>Clys Canyon</t>
  </si>
  <si>
    <t>45 to 50</t>
  </si>
  <si>
    <t>CID_606</t>
  </si>
  <si>
    <t>[no date in table]</t>
  </si>
  <si>
    <t>Benson et al. 2008, Table 1</t>
  </si>
  <si>
    <t>Soils Sr-isotope data</t>
  </si>
  <si>
    <t>45-50 cm</t>
  </si>
  <si>
    <t>CID_607</t>
  </si>
  <si>
    <t>CC05-1a</t>
  </si>
  <si>
    <t>Deer mouse</t>
  </si>
  <si>
    <t>Deer mouse Sr-isotope data</t>
  </si>
  <si>
    <t>Cly's Canyon</t>
  </si>
  <si>
    <t>CID_608</t>
  </si>
  <si>
    <t>CC05-1b</t>
  </si>
  <si>
    <t>CID_609</t>
  </si>
  <si>
    <t>CDR04-1</t>
  </si>
  <si>
    <t>Casa del Rio</t>
  </si>
  <si>
    <t>50 to 55</t>
  </si>
  <si>
    <t>CID_610</t>
  </si>
  <si>
    <t>CDR04-2</t>
  </si>
  <si>
    <t>CID_611</t>
  </si>
  <si>
    <t>CDR04-3</t>
  </si>
  <si>
    <t>CID_612</t>
  </si>
  <si>
    <t>CDR04-4</t>
  </si>
  <si>
    <t>CID_613</t>
  </si>
  <si>
    <t>CDW#1</t>
  </si>
  <si>
    <t>Chaco Canyon-Chaco deep well in Gallup Formation</t>
  </si>
  <si>
    <t>CID_614</t>
  </si>
  <si>
    <t>Cedar Mesa, n of 1, PIII</t>
  </si>
  <si>
    <t>CID_615</t>
  </si>
  <si>
    <t>Cedar Mesa, n of 2, PII/PIII</t>
  </si>
  <si>
    <t>CID_616</t>
  </si>
  <si>
    <t>Cedar Mesa, n of 4, BM II</t>
  </si>
  <si>
    <t>CID_617</t>
  </si>
  <si>
    <t>CHA-22b</t>
  </si>
  <si>
    <t>Guiterman et al. 2020, Table 1</t>
  </si>
  <si>
    <t>Ponderosa pine</t>
  </si>
  <si>
    <t>CID_618</t>
  </si>
  <si>
    <t>CHA-27b</t>
  </si>
  <si>
    <t>CID_619</t>
  </si>
  <si>
    <t>CHA-28a</t>
  </si>
  <si>
    <t>CID_620</t>
  </si>
  <si>
    <t>CHA-30</t>
  </si>
  <si>
    <t>CID_621</t>
  </si>
  <si>
    <t>CHA-31</t>
  </si>
  <si>
    <t>CID_622</t>
  </si>
  <si>
    <t>CHA-35</t>
  </si>
  <si>
    <t>CID_623</t>
  </si>
  <si>
    <t>CHA-38a</t>
  </si>
  <si>
    <t>CID_624</t>
  </si>
  <si>
    <t>CHA-39e</t>
  </si>
  <si>
    <t>CID_625</t>
  </si>
  <si>
    <t>CHA-46</t>
  </si>
  <si>
    <t>CID_626</t>
  </si>
  <si>
    <t>CHA-49b</t>
  </si>
  <si>
    <t>CID_627</t>
  </si>
  <si>
    <t>CHA-54</t>
  </si>
  <si>
    <t>CID_628</t>
  </si>
  <si>
    <t>CHA-56</t>
  </si>
  <si>
    <t>CID_629</t>
  </si>
  <si>
    <t>CHCU2081-1</t>
  </si>
  <si>
    <t>Benson 2011, Table 2; Benson et al 2009, Table 1</t>
  </si>
  <si>
    <t>CID_630</t>
  </si>
  <si>
    <t>CHCU2685-1</t>
  </si>
  <si>
    <t xml:space="preserve">Benson et al 2009, Table 1 </t>
  </si>
  <si>
    <t>Sr, C</t>
  </si>
  <si>
    <t>Cliff Face</t>
  </si>
  <si>
    <t>UCIAMS #23973</t>
  </si>
  <si>
    <t>Historic?</t>
  </si>
  <si>
    <t>1736 - 1780</t>
  </si>
  <si>
    <t>CID_631</t>
  </si>
  <si>
    <t>CHCU2685-2</t>
  </si>
  <si>
    <t>Benson et al 2009, Table 1; Grimstead et al. 2015, Table 2</t>
  </si>
  <si>
    <t>Corn cob, historic</t>
  </si>
  <si>
    <t>Cliff face</t>
  </si>
  <si>
    <t>UCIAMS #23974</t>
  </si>
  <si>
    <t>PIV</t>
  </si>
  <si>
    <t>1470 - 1519</t>
  </si>
  <si>
    <t>CID_632</t>
  </si>
  <si>
    <t>CHCU32288-1</t>
  </si>
  <si>
    <t>Benson et al 2009, Table 1; Grimstead et al. 2015, Table 2; Benson 2011, Table 2</t>
  </si>
  <si>
    <t xml:space="preserve">Chetro Ketl  </t>
  </si>
  <si>
    <t>Room 92</t>
  </si>
  <si>
    <t>UCIAMS #23975</t>
  </si>
  <si>
    <t>1156 - 1210</t>
  </si>
  <si>
    <t>CID_633</t>
  </si>
  <si>
    <t>CHCU32288-2</t>
  </si>
  <si>
    <t>Benson et al 2009, Table 1</t>
  </si>
  <si>
    <t>Chetro Ketl 92</t>
  </si>
  <si>
    <t>UCIAMS #23976</t>
  </si>
  <si>
    <t>1163 - 1208</t>
  </si>
  <si>
    <t>CID_634</t>
  </si>
  <si>
    <t>Grimstead et al. 2015, Table 2; Benson 2011, Table 2</t>
  </si>
  <si>
    <t>Post 1140</t>
  </si>
  <si>
    <t>CID_635</t>
  </si>
  <si>
    <t>CHCU32289-1</t>
  </si>
  <si>
    <t>Benson et al 2009, Table 1; Benson 2011, Table 2</t>
  </si>
  <si>
    <t>Chetro Ketl</t>
  </si>
  <si>
    <t>UCIAMS #23977</t>
  </si>
  <si>
    <t>CID_636</t>
  </si>
  <si>
    <t>CHCU32299-1</t>
  </si>
  <si>
    <t>Kin Kletso</t>
  </si>
  <si>
    <t>UCIAMS #23978</t>
  </si>
  <si>
    <t>1222 - 1254</t>
  </si>
  <si>
    <t>CID_637</t>
  </si>
  <si>
    <t>CHCU32999-1</t>
  </si>
  <si>
    <t>UCIAMS #23979</t>
  </si>
  <si>
    <t>1170 - 1218</t>
  </si>
  <si>
    <t>CID_638</t>
  </si>
  <si>
    <t>CHCU32999-2</t>
  </si>
  <si>
    <t>UCIAMS #23980</t>
  </si>
  <si>
    <t>CID_639</t>
  </si>
  <si>
    <t>CHCU43684-1</t>
  </si>
  <si>
    <t>Gallo Cliff Dwelling</t>
  </si>
  <si>
    <t>UCIAMS #23981</t>
  </si>
  <si>
    <t>CID_640</t>
  </si>
  <si>
    <t>CHCU43684-10</t>
  </si>
  <si>
    <t>UCIAMS #23992</t>
  </si>
  <si>
    <t>1167 - 1209</t>
  </si>
  <si>
    <t>CID_641</t>
  </si>
  <si>
    <t>CID_642</t>
  </si>
  <si>
    <t>CHCU43684-11</t>
  </si>
  <si>
    <t>UCIAMS #23994</t>
  </si>
  <si>
    <t>CID_643</t>
  </si>
  <si>
    <t>CHCU43684-12</t>
  </si>
  <si>
    <t>UCIAMS #23995</t>
  </si>
  <si>
    <t>CID_644</t>
  </si>
  <si>
    <t>CHCU43684-13</t>
  </si>
  <si>
    <t>UCIAMS #23996</t>
  </si>
  <si>
    <t>1160 - 1208</t>
  </si>
  <si>
    <t>CID_645</t>
  </si>
  <si>
    <t>CHCU43684-14</t>
  </si>
  <si>
    <t>UCIAMS #23997</t>
  </si>
  <si>
    <t>CID_646</t>
  </si>
  <si>
    <t>CHCU43684-15</t>
  </si>
  <si>
    <t>UCIAMS #23998</t>
  </si>
  <si>
    <t>CID_647</t>
  </si>
  <si>
    <t>CID_648</t>
  </si>
  <si>
    <t>CHCU43684-16</t>
  </si>
  <si>
    <t>UCIAMS #23999</t>
  </si>
  <si>
    <t>1155 - 1208</t>
  </si>
  <si>
    <t>CID_649</t>
  </si>
  <si>
    <t>CID_650</t>
  </si>
  <si>
    <t>CHCU43684-2</t>
  </si>
  <si>
    <t>UCIAMS #23983</t>
  </si>
  <si>
    <t>1177 - 1219</t>
  </si>
  <si>
    <t>CID_651</t>
  </si>
  <si>
    <t>CHCU43684-3</t>
  </si>
  <si>
    <t>UCIAMS #23984</t>
  </si>
  <si>
    <t>CID_652</t>
  </si>
  <si>
    <t>CID_653</t>
  </si>
  <si>
    <t>CHCU43684-4</t>
  </si>
  <si>
    <t>UCIAMS #23985</t>
  </si>
  <si>
    <t>1045 - 1095</t>
  </si>
  <si>
    <t>CID_654</t>
  </si>
  <si>
    <t>CHCU43684-5</t>
  </si>
  <si>
    <t>UCIAMS #23986</t>
  </si>
  <si>
    <t>CID_655</t>
  </si>
  <si>
    <t>CID_656</t>
  </si>
  <si>
    <t>CHCU43684-6</t>
  </si>
  <si>
    <t>UCIAMS #23987</t>
  </si>
  <si>
    <t>1160 - 1212</t>
  </si>
  <si>
    <t>CID_657</t>
  </si>
  <si>
    <t>CID_658</t>
  </si>
  <si>
    <t>CHCU43684-7</t>
  </si>
  <si>
    <t>UCIAMS #23989</t>
  </si>
  <si>
    <t>1155 - 1214</t>
  </si>
  <si>
    <t>CID_659</t>
  </si>
  <si>
    <t>CHCU43684-8</t>
  </si>
  <si>
    <t>UCIAMS #23990</t>
  </si>
  <si>
    <t>1155 - 1212</t>
  </si>
  <si>
    <t>CID_660</t>
  </si>
  <si>
    <t>CID_661</t>
  </si>
  <si>
    <t>CHCU43684-9</t>
  </si>
  <si>
    <t>UCIAMS #23991</t>
  </si>
  <si>
    <t>1162 - 1219</t>
  </si>
  <si>
    <t>CID_662</t>
  </si>
  <si>
    <t>CID_663</t>
  </si>
  <si>
    <t>CHCU43684A</t>
  </si>
  <si>
    <t>Benson et al 2009</t>
  </si>
  <si>
    <t>CID_664</t>
  </si>
  <si>
    <t>CHCU43684B</t>
  </si>
  <si>
    <t>CID_665</t>
  </si>
  <si>
    <t>CHCU43684C</t>
  </si>
  <si>
    <t>CID_666</t>
  </si>
  <si>
    <t>CHCU43684D</t>
  </si>
  <si>
    <t>CID_667</t>
  </si>
  <si>
    <t>CHCU43684E</t>
  </si>
  <si>
    <t>CID_668</t>
  </si>
  <si>
    <t>CHCU43684F</t>
  </si>
  <si>
    <t>CID_669</t>
  </si>
  <si>
    <t>CHCU43684G</t>
  </si>
  <si>
    <t>CID_670</t>
  </si>
  <si>
    <t>CHCU43684H</t>
  </si>
  <si>
    <t>CID_671</t>
  </si>
  <si>
    <t>CHCU43684I</t>
  </si>
  <si>
    <t>CID_672</t>
  </si>
  <si>
    <t>CHCU43684J</t>
  </si>
  <si>
    <t>CID_673</t>
  </si>
  <si>
    <t>CHCU50553-1</t>
  </si>
  <si>
    <t>Cliff Face Room 29MC499</t>
  </si>
  <si>
    <t>UCIAMS #24000</t>
  </si>
  <si>
    <t>1832 - 1885</t>
  </si>
  <si>
    <t>CID_674</t>
  </si>
  <si>
    <t>CHCU50553-2</t>
  </si>
  <si>
    <t>UCIAMS #24001</t>
  </si>
  <si>
    <t>1832 - 1886</t>
  </si>
  <si>
    <t>CID_675</t>
  </si>
  <si>
    <t>CHCU57-1</t>
  </si>
  <si>
    <t>BC 236</t>
  </si>
  <si>
    <t>UCIAMS #23972</t>
  </si>
  <si>
    <t>1201 +/- 25</t>
  </si>
  <si>
    <t>CID_676</t>
  </si>
  <si>
    <t>CHEWAT 10</t>
  </si>
  <si>
    <t>O, H</t>
  </si>
  <si>
    <t>Water Sample from Spring on well-fed reservoir</t>
  </si>
  <si>
    <t>1989 m</t>
  </si>
  <si>
    <t>CID_677</t>
  </si>
  <si>
    <t>CHEWAT 11</t>
  </si>
  <si>
    <t>Water Sample from Chaco National Park well</t>
  </si>
  <si>
    <t>1829 m</t>
  </si>
  <si>
    <t>CID_678</t>
  </si>
  <si>
    <t>CHEWAT 13</t>
  </si>
  <si>
    <t xml:space="preserve">Water Sample from Unknown spring  </t>
  </si>
  <si>
    <t>2038 m</t>
  </si>
  <si>
    <t>CID_679</t>
  </si>
  <si>
    <t>CHEWAT 14</t>
  </si>
  <si>
    <t xml:space="preserve">Water Sample from Dammed water  </t>
  </si>
  <si>
    <t>1965 m</t>
  </si>
  <si>
    <t>CID_680</t>
  </si>
  <si>
    <t>CHEWAT 2</t>
  </si>
  <si>
    <t xml:space="preserve">Water Sample from First Horshoe Spring </t>
  </si>
  <si>
    <t>2384 m</t>
  </si>
  <si>
    <t>CID_681</t>
  </si>
  <si>
    <t>CHEWAT 4</t>
  </si>
  <si>
    <t>Water Sample from Stream near Nacimiento Peak</t>
  </si>
  <si>
    <t>2777 m</t>
  </si>
  <si>
    <t>CID_682</t>
  </si>
  <si>
    <t>CHEWAT 5</t>
  </si>
  <si>
    <t>2850 m</t>
  </si>
  <si>
    <t>CID_683</t>
  </si>
  <si>
    <t>CHEWAT 8</t>
  </si>
  <si>
    <t xml:space="preserve">Water Sample from Second Horshoe Spring </t>
  </si>
  <si>
    <t>2382 m</t>
  </si>
  <si>
    <t>CID_684</t>
  </si>
  <si>
    <t>Chilchinbito NTUA 1</t>
  </si>
  <si>
    <t>CID_685</t>
  </si>
  <si>
    <t>chm-214b</t>
  </si>
  <si>
    <t>Reynolds et al 2005, Table 1</t>
  </si>
  <si>
    <t>samples with nps after their name came from wood that was reused by nps in stabilization efforts at other sites (indicated in parentheses in provenience), but the orginal Rm # and site are reported first</t>
  </si>
  <si>
    <t>P. ponderosa</t>
  </si>
  <si>
    <t>Chuska Mountains</t>
  </si>
  <si>
    <t>W108¡ 51.147'</t>
  </si>
  <si>
    <t>N36¡5.757'</t>
  </si>
  <si>
    <t>CID_686</t>
  </si>
  <si>
    <t>chm-214d</t>
  </si>
  <si>
    <t>CID_687</t>
  </si>
  <si>
    <t>chm-215a</t>
  </si>
  <si>
    <t>W108¡ 53.028'</t>
  </si>
  <si>
    <t>N36¡4.810'</t>
  </si>
  <si>
    <t>CID_688</t>
  </si>
  <si>
    <t>chm-215b</t>
  </si>
  <si>
    <t>CID_689</t>
  </si>
  <si>
    <t>chm-215c</t>
  </si>
  <si>
    <t>CID_690</t>
  </si>
  <si>
    <t>chm-215d</t>
  </si>
  <si>
    <t>CID_691</t>
  </si>
  <si>
    <t>chm-215e</t>
  </si>
  <si>
    <t>CID_692</t>
  </si>
  <si>
    <t>chm-216a</t>
  </si>
  <si>
    <t>CID_693</t>
  </si>
  <si>
    <t>chm-216b</t>
  </si>
  <si>
    <t>CID_694</t>
  </si>
  <si>
    <t>chm-216c</t>
  </si>
  <si>
    <t>CID_695</t>
  </si>
  <si>
    <t>chm-216d</t>
  </si>
  <si>
    <t>CID_696</t>
  </si>
  <si>
    <t>chm-217d</t>
  </si>
  <si>
    <t>W108¡ 56.618'</t>
  </si>
  <si>
    <t>N36¡ 10.099'</t>
  </si>
  <si>
    <t>CID_697</t>
  </si>
  <si>
    <t>chm-218a</t>
  </si>
  <si>
    <t>W108¡ 56.310'</t>
  </si>
  <si>
    <t>N36¡ 15.590'</t>
  </si>
  <si>
    <t>CID_698</t>
  </si>
  <si>
    <t>chm-218b</t>
  </si>
  <si>
    <t>CID_699</t>
  </si>
  <si>
    <t>chm-218c</t>
  </si>
  <si>
    <t>CID_700</t>
  </si>
  <si>
    <t>chm-218d</t>
  </si>
  <si>
    <t>CID_701</t>
  </si>
  <si>
    <t>chm-218e</t>
  </si>
  <si>
    <t>CID_702</t>
  </si>
  <si>
    <t>chm-219a</t>
  </si>
  <si>
    <t>W108¡ 54.715'</t>
  </si>
  <si>
    <t>N36¡ 14.599'</t>
  </si>
  <si>
    <t>CID_703</t>
  </si>
  <si>
    <t>chm-219b</t>
  </si>
  <si>
    <t>CID_704</t>
  </si>
  <si>
    <t>chm-219d</t>
  </si>
  <si>
    <t>CID_705</t>
  </si>
  <si>
    <t>chm-219e</t>
  </si>
  <si>
    <t>CID_706</t>
  </si>
  <si>
    <t>CHSWAT 1</t>
  </si>
  <si>
    <t>Water Sample from Unknown spring south of Hospah on 509</t>
  </si>
  <si>
    <t>2143 m</t>
  </si>
  <si>
    <t>CID_707</t>
  </si>
  <si>
    <t>CHSWAT 3</t>
  </si>
  <si>
    <t>Water Sample from Near Lobos Spring, Lobo Creek?</t>
  </si>
  <si>
    <t>2294 m</t>
  </si>
  <si>
    <t>CID_708</t>
  </si>
  <si>
    <t>CHSWAT 4</t>
  </si>
  <si>
    <t xml:space="preserve">Water Sample from Turkey Spring  </t>
  </si>
  <si>
    <t>2318 m</t>
  </si>
  <si>
    <t>CID_709</t>
  </si>
  <si>
    <t>CHSWAT 5</t>
  </si>
  <si>
    <t>Water Sample from Improved Spring. Lower San Mateo Spring?</t>
  </si>
  <si>
    <t>2757 m</t>
  </si>
  <si>
    <t>CID_710</t>
  </si>
  <si>
    <t>CHSWAT 6</t>
  </si>
  <si>
    <t>Water Sample from Unknown spring - improved</t>
  </si>
  <si>
    <t>2931 m</t>
  </si>
  <si>
    <t>CID_711</t>
  </si>
  <si>
    <t>Cist 1</t>
  </si>
  <si>
    <t>42Ka2548</t>
  </si>
  <si>
    <t>CID_712</t>
  </si>
  <si>
    <t>CK#1</t>
  </si>
  <si>
    <t>Benson et al. 2008, Table 1; Benson et al 2009</t>
  </si>
  <si>
    <t>Chetro Ketl Field</t>
  </si>
  <si>
    <t>5-10 cm</t>
  </si>
  <si>
    <t>CID_713</t>
  </si>
  <si>
    <t>ck-1144 nps</t>
  </si>
  <si>
    <t>Reynolds et al 2005, Table 2</t>
  </si>
  <si>
    <t>P. ponderosa, primary beam</t>
  </si>
  <si>
    <t>Room 43 (CK)</t>
  </si>
  <si>
    <t>CID_714</t>
  </si>
  <si>
    <t>ck-1165</t>
  </si>
  <si>
    <t>P. ponderosa, lintel</t>
  </si>
  <si>
    <t>Room 46/48</t>
  </si>
  <si>
    <t>CID_715</t>
  </si>
  <si>
    <t>ck-117</t>
  </si>
  <si>
    <t>English et al 2001, Table 2</t>
  </si>
  <si>
    <t>Room 44</t>
  </si>
  <si>
    <t>CID_716</t>
  </si>
  <si>
    <t>ck-119</t>
  </si>
  <si>
    <t>CID_717</t>
  </si>
  <si>
    <t>ck-1215</t>
  </si>
  <si>
    <t>Room 70</t>
  </si>
  <si>
    <t>CID_718</t>
  </si>
  <si>
    <t>ck-1224</t>
  </si>
  <si>
    <t>P. ponderosa, secondary beam</t>
  </si>
  <si>
    <t>Room 39A</t>
  </si>
  <si>
    <t>CID_719</t>
  </si>
  <si>
    <t>ck-1225</t>
  </si>
  <si>
    <t>CID_720</t>
  </si>
  <si>
    <t>ck-1226</t>
  </si>
  <si>
    <t>CID_721</t>
  </si>
  <si>
    <t>ck-123</t>
  </si>
  <si>
    <t>CID_722</t>
  </si>
  <si>
    <t>ck-1232</t>
  </si>
  <si>
    <t>CID_723</t>
  </si>
  <si>
    <t>ck-1233</t>
  </si>
  <si>
    <t>CID_724</t>
  </si>
  <si>
    <t>ck-1239</t>
  </si>
  <si>
    <t>CID_725</t>
  </si>
  <si>
    <t>ck-1275</t>
  </si>
  <si>
    <t>CID_726</t>
  </si>
  <si>
    <t>ck-1292</t>
  </si>
  <si>
    <t>Room 106</t>
  </si>
  <si>
    <t>CID_727</t>
  </si>
  <si>
    <t>ck-1294</t>
  </si>
  <si>
    <t>CID_728</t>
  </si>
  <si>
    <t>ck-1300</t>
  </si>
  <si>
    <t>P. ponderosa, beam 11</t>
  </si>
  <si>
    <t>CID_729</t>
  </si>
  <si>
    <t>ck-1303</t>
  </si>
  <si>
    <t>P. ponderosa, beam 14</t>
  </si>
  <si>
    <t>CID_730</t>
  </si>
  <si>
    <t>ck-1307</t>
  </si>
  <si>
    <t>P. ponderosa, beam 18</t>
  </si>
  <si>
    <t>CID_731</t>
  </si>
  <si>
    <t>ck-136</t>
  </si>
  <si>
    <t xml:space="preserve">Kiva G  </t>
  </si>
  <si>
    <t>CID_732</t>
  </si>
  <si>
    <t>ck-168</t>
  </si>
  <si>
    <t>CID_733</t>
  </si>
  <si>
    <t>ck-309</t>
  </si>
  <si>
    <t>Room 27</t>
  </si>
  <si>
    <t>CID_734</t>
  </si>
  <si>
    <t>ck-319</t>
  </si>
  <si>
    <t>Kiva N</t>
  </si>
  <si>
    <t>CID_735</t>
  </si>
  <si>
    <t>ck-60</t>
  </si>
  <si>
    <t>CID_736</t>
  </si>
  <si>
    <t>ck-72</t>
  </si>
  <si>
    <t>CID_737</t>
  </si>
  <si>
    <t>CKAMT-11y30</t>
  </si>
  <si>
    <t>English et al. 2001 Table 1</t>
  </si>
  <si>
    <t>Picea engelmannii (Engelmann spruce)</t>
  </si>
  <si>
    <t>Chuska Mts-Washington Pass-Tertiary</t>
  </si>
  <si>
    <t>W 108'53.0259</t>
  </si>
  <si>
    <t>N 36'04.793</t>
  </si>
  <si>
    <t>2575 m</t>
  </si>
  <si>
    <t>CID_738</t>
  </si>
  <si>
    <t>CKAMT-12</t>
  </si>
  <si>
    <t>Pseudotsuga menziesii (Douglas fir)</t>
  </si>
  <si>
    <t>CID_739</t>
  </si>
  <si>
    <t>CKAMT-14</t>
  </si>
  <si>
    <t>CID_740</t>
  </si>
  <si>
    <t>CKAMT-16y1</t>
  </si>
  <si>
    <t>CID_741</t>
  </si>
  <si>
    <t>CKAMT-17</t>
  </si>
  <si>
    <t>Snow from snow ban near lysometer</t>
  </si>
  <si>
    <t>CID_742</t>
  </si>
  <si>
    <t>CKAMT-23</t>
  </si>
  <si>
    <t>Sandstone</t>
  </si>
  <si>
    <t>CID_743</t>
  </si>
  <si>
    <t>CKAMT-24</t>
  </si>
  <si>
    <t>Quartzite above CKAMT-23</t>
  </si>
  <si>
    <t>CID_744</t>
  </si>
  <si>
    <t>CKAMT-25</t>
  </si>
  <si>
    <t>Olivine basalt</t>
  </si>
  <si>
    <t>CID_745</t>
  </si>
  <si>
    <t>CKAMT-4</t>
  </si>
  <si>
    <t>50 ml filtered water, unnamed creek</t>
  </si>
  <si>
    <t>CID_746</t>
  </si>
  <si>
    <t>CKAMT-66</t>
  </si>
  <si>
    <t>Abies lasiocarpa (subalpine fir)</t>
  </si>
  <si>
    <t>CID_747</t>
  </si>
  <si>
    <t>CKAMT-67</t>
  </si>
  <si>
    <t>CID_748</t>
  </si>
  <si>
    <t>CKAMT-69</t>
  </si>
  <si>
    <t>CID_749</t>
  </si>
  <si>
    <t>CKAMT-6y1</t>
  </si>
  <si>
    <t>CID_750</t>
  </si>
  <si>
    <t>CKAMT-7</t>
  </si>
  <si>
    <t>CID_751</t>
  </si>
  <si>
    <t>CKAMT-8</t>
  </si>
  <si>
    <t>CID_752</t>
  </si>
  <si>
    <t>CKAMT-9</t>
  </si>
  <si>
    <t>CID_753</t>
  </si>
  <si>
    <t>CKBMT-26</t>
  </si>
  <si>
    <t>Basalt from float near CKBMT-25</t>
  </si>
  <si>
    <t>CID_754</t>
  </si>
  <si>
    <t>CKCMT-70</t>
  </si>
  <si>
    <t>50 ml filtered, Crystal Creek</t>
  </si>
  <si>
    <t>CID_755</t>
  </si>
  <si>
    <t>CKF#1</t>
  </si>
  <si>
    <t>Benson et al. 2008, Table 1; Benson et al 2009, Table 2</t>
  </si>
  <si>
    <t>25-35 cm</t>
  </si>
  <si>
    <t>CID_756</t>
  </si>
  <si>
    <t>CKF#2</t>
  </si>
  <si>
    <t>Chaco Canyon-Chetro Ketl field, G. Vivian site F-4-fan</t>
  </si>
  <si>
    <t>55-65 cm</t>
  </si>
  <si>
    <t>CID_757</t>
  </si>
  <si>
    <t>CKF#3</t>
  </si>
  <si>
    <t>85-95 cm</t>
  </si>
  <si>
    <t>CID_758</t>
  </si>
  <si>
    <t>CKF05-1a</t>
  </si>
  <si>
    <t>15/01/2005</t>
  </si>
  <si>
    <t>CID_759</t>
  </si>
  <si>
    <t>CKF05-1b</t>
  </si>
  <si>
    <t>CID_760</t>
  </si>
  <si>
    <t>CKJMT-868</t>
  </si>
  <si>
    <t>Chuska Mts-Porcupine Canyon: Tertiary sandstone</t>
  </si>
  <si>
    <t>W 108'59.309</t>
  </si>
  <si>
    <t>N 36'16.209</t>
  </si>
  <si>
    <t>2680 m</t>
  </si>
  <si>
    <t>CID_761</t>
  </si>
  <si>
    <t>CKJMT-869</t>
  </si>
  <si>
    <t>CID_762</t>
  </si>
  <si>
    <t>CKJMT-871</t>
  </si>
  <si>
    <t>CID_763</t>
  </si>
  <si>
    <t>CKJMT-872</t>
  </si>
  <si>
    <t>CID_764</t>
  </si>
  <si>
    <t>CKJMT-878</t>
  </si>
  <si>
    <t>CID_765</t>
  </si>
  <si>
    <t>CKJMT-879</t>
  </si>
  <si>
    <t>CID_766</t>
  </si>
  <si>
    <t>CKJMT-880</t>
  </si>
  <si>
    <t>CID_767</t>
  </si>
  <si>
    <t>CKJMT-881</t>
  </si>
  <si>
    <t>CID_768</t>
  </si>
  <si>
    <t>CKJMT-882</t>
  </si>
  <si>
    <t>CID_769</t>
  </si>
  <si>
    <t>ckk-40 nps</t>
  </si>
  <si>
    <t>P. ponderosa, door lintel</t>
  </si>
  <si>
    <t xml:space="preserve">Pueblo Bonito   </t>
  </si>
  <si>
    <t>Room 7 (KK)</t>
  </si>
  <si>
    <t>CID_770</t>
  </si>
  <si>
    <t>ckk-41 nps</t>
  </si>
  <si>
    <t>CID_771</t>
  </si>
  <si>
    <t>ckk-72 nps</t>
  </si>
  <si>
    <t>Room 25 (KK)</t>
  </si>
  <si>
    <t>CID_772</t>
  </si>
  <si>
    <t>cnm 1036</t>
  </si>
  <si>
    <t>Pueblo del Arroyo</t>
  </si>
  <si>
    <t>Room 13</t>
  </si>
  <si>
    <t>1104 AD</t>
  </si>
  <si>
    <t>CID_773</t>
  </si>
  <si>
    <t>cnm-1033</t>
  </si>
  <si>
    <t>CID_774</t>
  </si>
  <si>
    <t>cnm-1186</t>
  </si>
  <si>
    <t>Room 43</t>
  </si>
  <si>
    <t>CID_775</t>
  </si>
  <si>
    <t>cnm-1187</t>
  </si>
  <si>
    <t>CID_776</t>
  </si>
  <si>
    <t>cnm-1188</t>
  </si>
  <si>
    <t>CID_777</t>
  </si>
  <si>
    <t>cnm-1363</t>
  </si>
  <si>
    <t>Room 8</t>
  </si>
  <si>
    <t>CID_778</t>
  </si>
  <si>
    <t>cnm-1377</t>
  </si>
  <si>
    <t>Room 9A III</t>
  </si>
  <si>
    <t>CID_779</t>
  </si>
  <si>
    <t>cnm-1390</t>
  </si>
  <si>
    <t>CID_780</t>
  </si>
  <si>
    <t>cnm-1392</t>
  </si>
  <si>
    <t>CID_781</t>
  </si>
  <si>
    <t>cnm-1393</t>
  </si>
  <si>
    <t xml:space="preserve">Room 9A   </t>
  </si>
  <si>
    <t>CID_782</t>
  </si>
  <si>
    <t>cnm-1398</t>
  </si>
  <si>
    <t>Room 9A</t>
  </si>
  <si>
    <t>1100 AD</t>
  </si>
  <si>
    <t>CID_783</t>
  </si>
  <si>
    <t>cnm-1405</t>
  </si>
  <si>
    <t>CID_784</t>
  </si>
  <si>
    <t>cnm-1481</t>
  </si>
  <si>
    <t>Room 34</t>
  </si>
  <si>
    <t>1065 AD</t>
  </si>
  <si>
    <t>CID_785</t>
  </si>
  <si>
    <t>cnm-1492 nps</t>
  </si>
  <si>
    <t>Room 37 (PdA)</t>
  </si>
  <si>
    <t>CID_786</t>
  </si>
  <si>
    <t>cnm-1605</t>
  </si>
  <si>
    <t>Room 62</t>
  </si>
  <si>
    <t>1072 AD</t>
  </si>
  <si>
    <t>CID_787</t>
  </si>
  <si>
    <t>cnm-1617 nps</t>
  </si>
  <si>
    <t>P. ponderosa, vent lintel</t>
  </si>
  <si>
    <t>Room 87 (PdA)</t>
  </si>
  <si>
    <t>CID_788</t>
  </si>
  <si>
    <t>cnm-1649</t>
  </si>
  <si>
    <t>Room 102</t>
  </si>
  <si>
    <t>CID_789</t>
  </si>
  <si>
    <t>cnm-1678 nps</t>
  </si>
  <si>
    <t>Room 144 (PdA)</t>
  </si>
  <si>
    <t>CID_790</t>
  </si>
  <si>
    <t>cnm-1832</t>
  </si>
  <si>
    <t>CID_791</t>
  </si>
  <si>
    <t>cnm-2079</t>
  </si>
  <si>
    <t>Room 171</t>
  </si>
  <si>
    <t>CID_792</t>
  </si>
  <si>
    <t>cnm-2188</t>
  </si>
  <si>
    <t>Room 247</t>
  </si>
  <si>
    <t>1037 AD</t>
  </si>
  <si>
    <t>CID_793</t>
  </si>
  <si>
    <t>cnm-2310</t>
  </si>
  <si>
    <t>CID_794</t>
  </si>
  <si>
    <t>cnm-2539</t>
  </si>
  <si>
    <t>Room 53</t>
  </si>
  <si>
    <t>1063 AD</t>
  </si>
  <si>
    <t>CID_795</t>
  </si>
  <si>
    <t>cnm-2500</t>
  </si>
  <si>
    <t>Room 37</t>
  </si>
  <si>
    <t>1038 AD</t>
  </si>
  <si>
    <t>CID_796</t>
  </si>
  <si>
    <t>cnm-2504</t>
  </si>
  <si>
    <t>Room 40 (PdA)</t>
  </si>
  <si>
    <t>CID_797</t>
  </si>
  <si>
    <t>cnm-2521</t>
  </si>
  <si>
    <t>CID_798</t>
  </si>
  <si>
    <t>cnm-2525</t>
  </si>
  <si>
    <t>CID_799</t>
  </si>
  <si>
    <t>cnm-2636</t>
  </si>
  <si>
    <t>Room 299</t>
  </si>
  <si>
    <t>CID_800</t>
  </si>
  <si>
    <t>cnm-2642</t>
  </si>
  <si>
    <t>Room 300</t>
  </si>
  <si>
    <t>CID_801</t>
  </si>
  <si>
    <t>cnm-2664</t>
  </si>
  <si>
    <t>1042 AD</t>
  </si>
  <si>
    <t>CID_802</t>
  </si>
  <si>
    <t>cnm-2700</t>
  </si>
  <si>
    <t>Room 88</t>
  </si>
  <si>
    <t>1069 AD</t>
  </si>
  <si>
    <t>CID_803</t>
  </si>
  <si>
    <t>cnm-3338 nps</t>
  </si>
  <si>
    <t>P. ponderosa, tie beam</t>
  </si>
  <si>
    <t>Kiva G (PB)</t>
  </si>
  <si>
    <t>CID_804</t>
  </si>
  <si>
    <t>cnm-3408</t>
  </si>
  <si>
    <t>P. ponderosa, intramural</t>
  </si>
  <si>
    <t>Room 95</t>
  </si>
  <si>
    <t>CID_805</t>
  </si>
  <si>
    <t>cnm-3453 nps</t>
  </si>
  <si>
    <t>Room 49 (KK)</t>
  </si>
  <si>
    <t>CID_806</t>
  </si>
  <si>
    <t>cnm-3455 nps</t>
  </si>
  <si>
    <t>CID_807</t>
  </si>
  <si>
    <t>cnm-3797</t>
  </si>
  <si>
    <t>Room 89</t>
  </si>
  <si>
    <t>CID_808</t>
  </si>
  <si>
    <t>cnm-3967</t>
  </si>
  <si>
    <t>Room 148</t>
  </si>
  <si>
    <t>1040 AD</t>
  </si>
  <si>
    <t>CID_809</t>
  </si>
  <si>
    <t>cnm-3969</t>
  </si>
  <si>
    <t>CID_810</t>
  </si>
  <si>
    <t>cnm-4133</t>
  </si>
  <si>
    <t>Room 114</t>
  </si>
  <si>
    <t>CID_811</t>
  </si>
  <si>
    <t>cnm-4191</t>
  </si>
  <si>
    <t>Room 119</t>
  </si>
  <si>
    <t>CID_812</t>
  </si>
  <si>
    <t>cnm-4192</t>
  </si>
  <si>
    <t>CID_813</t>
  </si>
  <si>
    <t>cnm-479</t>
  </si>
  <si>
    <t>1039 AD</t>
  </si>
  <si>
    <t>CID_814</t>
  </si>
  <si>
    <t>cnm-970</t>
  </si>
  <si>
    <t>1049 AD</t>
  </si>
  <si>
    <t>CID_815</t>
  </si>
  <si>
    <t>CR#1</t>
  </si>
  <si>
    <t>Casa Rinconada</t>
  </si>
  <si>
    <t>Chaco Canyon-Casa Rinconada field, G. Vivian site C-10 fan</t>
  </si>
  <si>
    <t>25 to 35</t>
  </si>
  <si>
    <t>CID_816</t>
  </si>
  <si>
    <t>CR#2</t>
  </si>
  <si>
    <t>55 to 65</t>
  </si>
  <si>
    <t>CID_817</t>
  </si>
  <si>
    <t>CR#3</t>
  </si>
  <si>
    <t>85 to 95</t>
  </si>
  <si>
    <t>CID_818</t>
  </si>
  <si>
    <t>CS-297</t>
  </si>
  <si>
    <t>Lipe et al. 2016 Table 1</t>
  </si>
  <si>
    <t>Champagne Spring</t>
  </si>
  <si>
    <t>5DL2333</t>
  </si>
  <si>
    <t>950-1000 AD</t>
  </si>
  <si>
    <t>CID_819</t>
  </si>
  <si>
    <t>CS-697</t>
  </si>
  <si>
    <t>CID_820</t>
  </si>
  <si>
    <t>CS-699</t>
  </si>
  <si>
    <t>CID_821</t>
  </si>
  <si>
    <t>CS-700</t>
  </si>
  <si>
    <t>CID_822</t>
  </si>
  <si>
    <t>CS-701</t>
  </si>
  <si>
    <t>CID_823</t>
  </si>
  <si>
    <t>CS-702</t>
  </si>
  <si>
    <t>CID_824</t>
  </si>
  <si>
    <t>CT1</t>
  </si>
  <si>
    <t>Chuska Slope Soil</t>
  </si>
  <si>
    <t>Captain Toms Wash</t>
  </si>
  <si>
    <t>95 to 100</t>
  </si>
  <si>
    <t>CID_825</t>
  </si>
  <si>
    <t>CT2</t>
  </si>
  <si>
    <t>0 to 10</t>
  </si>
  <si>
    <t>CID_826</t>
  </si>
  <si>
    <t>CT3</t>
  </si>
  <si>
    <t>CID_827</t>
  </si>
  <si>
    <t>CTW#1</t>
  </si>
  <si>
    <t>Soil sample from floodplain</t>
  </si>
  <si>
    <t>San Juan Basin-Newcomb: Captain Tom Wash (upper drainage) floodplain</t>
  </si>
  <si>
    <t>CID_828</t>
  </si>
  <si>
    <t>CTW#1A</t>
  </si>
  <si>
    <t>CID_829</t>
  </si>
  <si>
    <t>CTW#1B</t>
  </si>
  <si>
    <t>CID_830</t>
  </si>
  <si>
    <t>CTW#1C</t>
  </si>
  <si>
    <t>CID_831</t>
  </si>
  <si>
    <t>CTW#2</t>
  </si>
  <si>
    <t>CID_832</t>
  </si>
  <si>
    <t>CTW#2A</t>
  </si>
  <si>
    <t>CID_833</t>
  </si>
  <si>
    <t>CTW#2B</t>
  </si>
  <si>
    <t>CID_834</t>
  </si>
  <si>
    <t>CTW#2C</t>
  </si>
  <si>
    <t>CID_835</t>
  </si>
  <si>
    <t>CTW#3</t>
  </si>
  <si>
    <t>San Juan Basin-Newcomb: Captain Tom Wash (lower drainage) floodplain</t>
  </si>
  <si>
    <t>CID_836</t>
  </si>
  <si>
    <t>CTW#3A</t>
  </si>
  <si>
    <t>Eolian soil sample</t>
  </si>
  <si>
    <t>San Juan Basin-Newcomb: Captain Tom Wash (lower drainage) eolian</t>
  </si>
  <si>
    <t>CID_837</t>
  </si>
  <si>
    <t>CTW#3B</t>
  </si>
  <si>
    <t>CID_838</t>
  </si>
  <si>
    <t>CTW#3C</t>
  </si>
  <si>
    <t>CID_839</t>
  </si>
  <si>
    <t>cu-226a</t>
  </si>
  <si>
    <t>Cuba Mesa</t>
  </si>
  <si>
    <t>W106¡ 59.837'</t>
  </si>
  <si>
    <t>N36¡ 03.94'</t>
  </si>
  <si>
    <t>CID_840</t>
  </si>
  <si>
    <t>cu-226b</t>
  </si>
  <si>
    <t>CID_841</t>
  </si>
  <si>
    <t>cu-226c</t>
  </si>
  <si>
    <t>CID_842</t>
  </si>
  <si>
    <t>cu-226d</t>
  </si>
  <si>
    <t>CID_843</t>
  </si>
  <si>
    <t>cu-226e</t>
  </si>
  <si>
    <t>CID_844</t>
  </si>
  <si>
    <t>CW#2</t>
  </si>
  <si>
    <t xml:space="preserve">Water Sample from Chaco Wash   </t>
  </si>
  <si>
    <t>1860 m</t>
  </si>
  <si>
    <t>CID_845</t>
  </si>
  <si>
    <t>CW#3</t>
  </si>
  <si>
    <t>1881 m</t>
  </si>
  <si>
    <t>CID_846</t>
  </si>
  <si>
    <t>CW371-04-1</t>
  </si>
  <si>
    <t>Chaco Wash @ HWY 371</t>
  </si>
  <si>
    <t>CID_847</t>
  </si>
  <si>
    <t>CWW#1</t>
  </si>
  <si>
    <t>Chaco Canyon-Water from Fajada drainage only</t>
  </si>
  <si>
    <t>CID_848</t>
  </si>
  <si>
    <t>CWW#2</t>
  </si>
  <si>
    <t>Chaco Canyon-Chaco River at bridge</t>
  </si>
  <si>
    <t>CID_849</t>
  </si>
  <si>
    <t>D</t>
  </si>
  <si>
    <t>Beta-219354</t>
  </si>
  <si>
    <t>BC 1457 to 1254</t>
  </si>
  <si>
    <t>CID_850</t>
  </si>
  <si>
    <t>Dennehotso PM2</t>
  </si>
  <si>
    <t>CID_851</t>
  </si>
  <si>
    <t>E</t>
  </si>
  <si>
    <t>Beta-218109</t>
  </si>
  <si>
    <t>BC 2498 to 2332; BC 2567 to 2520</t>
  </si>
  <si>
    <t>CID_852</t>
  </si>
  <si>
    <t>EC06-1</t>
  </si>
  <si>
    <t>East Community</t>
  </si>
  <si>
    <t>CID_853</t>
  </si>
  <si>
    <t>EC06-2</t>
  </si>
  <si>
    <t>CID_854</t>
  </si>
  <si>
    <t>EC06-3</t>
  </si>
  <si>
    <t>CID_855</t>
  </si>
  <si>
    <t>EC06-4</t>
  </si>
  <si>
    <t>CID_856</t>
  </si>
  <si>
    <t>EC06-5</t>
  </si>
  <si>
    <t>CID_857</t>
  </si>
  <si>
    <t>EC06-6</t>
  </si>
  <si>
    <t>East Community, flood plain</t>
  </si>
  <si>
    <t>CID_858</t>
  </si>
  <si>
    <t>ES04-1</t>
  </si>
  <si>
    <t>Escalon</t>
  </si>
  <si>
    <t>CID_859</t>
  </si>
  <si>
    <t>ES04-2</t>
  </si>
  <si>
    <t>CID_860</t>
  </si>
  <si>
    <t>EW04-1</t>
  </si>
  <si>
    <t>Escavada Wash</t>
  </si>
  <si>
    <t>CID_861</t>
  </si>
  <si>
    <t>EW05-1a</t>
  </si>
  <si>
    <t>CID_862</t>
  </si>
  <si>
    <t>EW05-1b</t>
  </si>
  <si>
    <t>CID_863</t>
  </si>
  <si>
    <t>F-106</t>
  </si>
  <si>
    <t>42Ws964</t>
  </si>
  <si>
    <t xml:space="preserve">EPII </t>
  </si>
  <si>
    <t>CID_864</t>
  </si>
  <si>
    <t>F-108</t>
  </si>
  <si>
    <t>CID_865</t>
  </si>
  <si>
    <t>F-109</t>
  </si>
  <si>
    <t>CID_866</t>
  </si>
  <si>
    <t>F-11/3</t>
  </si>
  <si>
    <t>CID_867</t>
  </si>
  <si>
    <t>F-11/4</t>
  </si>
  <si>
    <t>CID_868</t>
  </si>
  <si>
    <t>F-198</t>
  </si>
  <si>
    <t>CID_869</t>
  </si>
  <si>
    <t>F-26/11</t>
  </si>
  <si>
    <t>42Ka3976</t>
  </si>
  <si>
    <t>LPII</t>
  </si>
  <si>
    <t>CID_870</t>
  </si>
  <si>
    <t>F-34</t>
  </si>
  <si>
    <t>42Ws956</t>
  </si>
  <si>
    <t xml:space="preserve">PI </t>
  </si>
  <si>
    <t>PI</t>
  </si>
  <si>
    <t>CID_871</t>
  </si>
  <si>
    <t>F-35</t>
  </si>
  <si>
    <t>CID_872</t>
  </si>
  <si>
    <t>F-5</t>
  </si>
  <si>
    <t>CID_873</t>
  </si>
  <si>
    <t>F-50</t>
  </si>
  <si>
    <t>42Ws957</t>
  </si>
  <si>
    <t>CID_874</t>
  </si>
  <si>
    <t>F5213</t>
  </si>
  <si>
    <t>T 2513</t>
  </si>
  <si>
    <t>Dudas et al. 2016, Table 2</t>
  </si>
  <si>
    <t>Enamel, dentin</t>
  </si>
  <si>
    <t>Falls Creek</t>
  </si>
  <si>
    <t>CID_875</t>
  </si>
  <si>
    <t>Pb</t>
  </si>
  <si>
    <t>CID_876</t>
  </si>
  <si>
    <t>F5215</t>
  </si>
  <si>
    <t>T 2514</t>
  </si>
  <si>
    <t>Sr, Pb</t>
  </si>
  <si>
    <t>Dentin</t>
  </si>
  <si>
    <t>CID_877</t>
  </si>
  <si>
    <t>CID_878</t>
  </si>
  <si>
    <t>*The authors do not report a Dentin value for this sample</t>
  </si>
  <si>
    <t>CID_879</t>
  </si>
  <si>
    <t>F5218</t>
  </si>
  <si>
    <t>T 2512</t>
  </si>
  <si>
    <t>CID_880</t>
  </si>
  <si>
    <t>CID_881</t>
  </si>
  <si>
    <t>CID_882</t>
  </si>
  <si>
    <t>CID_883</t>
  </si>
  <si>
    <t>CID_884</t>
  </si>
  <si>
    <t>F5219</t>
  </si>
  <si>
    <t>T 2714</t>
  </si>
  <si>
    <t>CID_885</t>
  </si>
  <si>
    <t>*No Sr values reported for this sample, only Pb</t>
  </si>
  <si>
    <t>CID_886</t>
  </si>
  <si>
    <t>F5390</t>
  </si>
  <si>
    <t>T 2715</t>
  </si>
  <si>
    <t>NAN,  Rm 12</t>
  </si>
  <si>
    <t>CID_887</t>
  </si>
  <si>
    <t>CID_888</t>
  </si>
  <si>
    <t>F5391</t>
  </si>
  <si>
    <t>T 2716</t>
  </si>
  <si>
    <t>CID_889</t>
  </si>
  <si>
    <t>CID_890</t>
  </si>
  <si>
    <t>F5392</t>
  </si>
  <si>
    <t>T 2506</t>
  </si>
  <si>
    <t>NAN, Rm 22</t>
  </si>
  <si>
    <t>CID_891</t>
  </si>
  <si>
    <t>CID_892</t>
  </si>
  <si>
    <t>F5393</t>
  </si>
  <si>
    <t>T 2507</t>
  </si>
  <si>
    <t>CID_893</t>
  </si>
  <si>
    <t>CID_894</t>
  </si>
  <si>
    <t>CID_895</t>
  </si>
  <si>
    <t>F5394</t>
  </si>
  <si>
    <t>T 2508</t>
  </si>
  <si>
    <t>CID_896</t>
  </si>
  <si>
    <t>CID_897</t>
  </si>
  <si>
    <t>CID_898</t>
  </si>
  <si>
    <t>F5399</t>
  </si>
  <si>
    <t>T 2511</t>
  </si>
  <si>
    <t>CID_899</t>
  </si>
  <si>
    <t>CID_900</t>
  </si>
  <si>
    <t>CID_901</t>
  </si>
  <si>
    <t>H/3659</t>
  </si>
  <si>
    <t>Price et al. 2017, Table 4</t>
  </si>
  <si>
    <t>North 33</t>
  </si>
  <si>
    <t>− 6.8</t>
  </si>
  <si>
    <t>CID_902</t>
  </si>
  <si>
    <t>F5400</t>
  </si>
  <si>
    <t>T 2510</t>
  </si>
  <si>
    <t>CID_903</t>
  </si>
  <si>
    <t>CID_904</t>
  </si>
  <si>
    <t>CID_905</t>
  </si>
  <si>
    <t>H/3660</t>
  </si>
  <si>
    <t>− 3.9</t>
  </si>
  <si>
    <t>CID_906</t>
  </si>
  <si>
    <t>F5401</t>
  </si>
  <si>
    <t>H/3663</t>
  </si>
  <si>
    <t>− 4.8</t>
  </si>
  <si>
    <t>CID_907</t>
  </si>
  <si>
    <t>F5402</t>
  </si>
  <si>
    <t>H/3666</t>
  </si>
  <si>
    <t>− 3.7</t>
  </si>
  <si>
    <t>CID_908</t>
  </si>
  <si>
    <t>F5403</t>
  </si>
  <si>
    <t>T 2509</t>
  </si>
  <si>
    <t>CID_909</t>
  </si>
  <si>
    <t>CID_910</t>
  </si>
  <si>
    <t>CID_911</t>
  </si>
  <si>
    <t>H/3668</t>
  </si>
  <si>
    <t>− 4.7</t>
  </si>
  <si>
    <t>CID_912</t>
  </si>
  <si>
    <t>F5404</t>
  </si>
  <si>
    <t>H/3671</t>
  </si>
  <si>
    <t>− 4.3</t>
  </si>
  <si>
    <t>CID_913</t>
  </si>
  <si>
    <t>F5405</t>
  </si>
  <si>
    <t>H/3672</t>
  </si>
  <si>
    <t>− 3.1</t>
  </si>
  <si>
    <t>CID_914</t>
  </si>
  <si>
    <t>F5594</t>
  </si>
  <si>
    <t>T 2717</t>
  </si>
  <si>
    <t>Cave 7</t>
  </si>
  <si>
    <t>CID_915</t>
  </si>
  <si>
    <t>CID_916</t>
  </si>
  <si>
    <t>F5595</t>
  </si>
  <si>
    <t>T 2515</t>
  </si>
  <si>
    <t>Penasco Blanco</t>
  </si>
  <si>
    <t>CID_917</t>
  </si>
  <si>
    <t>F5600</t>
  </si>
  <si>
    <t>T 2718</t>
  </si>
  <si>
    <t>CID_918</t>
  </si>
  <si>
    <t>CID_919</t>
  </si>
  <si>
    <t>F-58</t>
  </si>
  <si>
    <t>CID_920</t>
  </si>
  <si>
    <t>F6171</t>
  </si>
  <si>
    <t>T 2719</t>
  </si>
  <si>
    <t>CID_921</t>
  </si>
  <si>
    <t>CID_922</t>
  </si>
  <si>
    <t>H/3661</t>
  </si>
  <si>
    <t>− 4.2</t>
  </si>
  <si>
    <t>CID_923</t>
  </si>
  <si>
    <t>F6172</t>
  </si>
  <si>
    <t>H/3664</t>
  </si>
  <si>
    <t>− 4.4</t>
  </si>
  <si>
    <t>CID_924</t>
  </si>
  <si>
    <t>F6173</t>
  </si>
  <si>
    <t>T 2720</t>
  </si>
  <si>
    <t>CID_925</t>
  </si>
  <si>
    <t>CID_926</t>
  </si>
  <si>
    <t>H/3665</t>
  </si>
  <si>
    <t>− 7.6</t>
  </si>
  <si>
    <t>CID_927</t>
  </si>
  <si>
    <t>F6174</t>
  </si>
  <si>
    <t>H/9167</t>
  </si>
  <si>
    <t>North 56</t>
  </si>
  <si>
    <t>CID_928</t>
  </si>
  <si>
    <t>F6176</t>
  </si>
  <si>
    <t>H/3670</t>
  </si>
  <si>
    <t>CID_929</t>
  </si>
  <si>
    <t>F6177</t>
  </si>
  <si>
    <t>H/5621</t>
  </si>
  <si>
    <t>− 6.9</t>
  </si>
  <si>
    <t>CID_930</t>
  </si>
  <si>
    <t>F6179</t>
  </si>
  <si>
    <t>H/5636</t>
  </si>
  <si>
    <t>− 5.8</t>
  </si>
  <si>
    <t>CID_931</t>
  </si>
  <si>
    <t>F6180</t>
  </si>
  <si>
    <t>H/5620</t>
  </si>
  <si>
    <t>− 3.6</t>
  </si>
  <si>
    <t>CID_932</t>
  </si>
  <si>
    <t>F6182</t>
  </si>
  <si>
    <t>T 2721</t>
  </si>
  <si>
    <t>CID_933</t>
  </si>
  <si>
    <t>CID_934</t>
  </si>
  <si>
    <t>F6185</t>
  </si>
  <si>
    <t>T 2821</t>
  </si>
  <si>
    <t>CID_935</t>
  </si>
  <si>
    <t>CID_936</t>
  </si>
  <si>
    <t>F6188</t>
  </si>
  <si>
    <t>T 2722</t>
  </si>
  <si>
    <t>CID_937</t>
  </si>
  <si>
    <t>CID_938</t>
  </si>
  <si>
    <t>CID_939</t>
  </si>
  <si>
    <t>F6233</t>
  </si>
  <si>
    <t>T 2822</t>
  </si>
  <si>
    <t>CID_940</t>
  </si>
  <si>
    <t>CID_941</t>
  </si>
  <si>
    <t>F6234</t>
  </si>
  <si>
    <t>T 2823</t>
  </si>
  <si>
    <t>CID_942</t>
  </si>
  <si>
    <t>F6245</t>
  </si>
  <si>
    <t>T 2824</t>
  </si>
  <si>
    <t>Grand Gulch</t>
  </si>
  <si>
    <t>CID_943</t>
  </si>
  <si>
    <t>F6246</t>
  </si>
  <si>
    <t>T 2825</t>
  </si>
  <si>
    <t>CID_944</t>
  </si>
  <si>
    <t>CID_945</t>
  </si>
  <si>
    <t>CID_946</t>
  </si>
  <si>
    <t>F6248</t>
  </si>
  <si>
    <t>T 2826</t>
  </si>
  <si>
    <t>CID_947</t>
  </si>
  <si>
    <t>F6250</t>
  </si>
  <si>
    <t>T 2827</t>
  </si>
  <si>
    <t>CID_948</t>
  </si>
  <si>
    <t>F6928</t>
  </si>
  <si>
    <t>1897.513.42535</t>
  </si>
  <si>
    <t>− 2.7</t>
  </si>
  <si>
    <t>CID_949</t>
  </si>
  <si>
    <t>F6931</t>
  </si>
  <si>
    <t>1897.513.42519</t>
  </si>
  <si>
    <t>− 5.4</t>
  </si>
  <si>
    <t>CID_950</t>
  </si>
  <si>
    <t>F6944</t>
  </si>
  <si>
    <t>1987.513.42520</t>
  </si>
  <si>
    <t>CID_951</t>
  </si>
  <si>
    <t>F6948</t>
  </si>
  <si>
    <t>1897.513.42533</t>
  </si>
  <si>
    <t>CID_952</t>
  </si>
  <si>
    <t>F6952</t>
  </si>
  <si>
    <t>1905.917.42543*</t>
  </si>
  <si>
    <t>CID_953</t>
  </si>
  <si>
    <t>F6956</t>
  </si>
  <si>
    <t>1897.513.42534</t>
  </si>
  <si>
    <t>− 6.6</t>
  </si>
  <si>
    <t>CID_954</t>
  </si>
  <si>
    <t>F8248</t>
  </si>
  <si>
    <t>West 320</t>
  </si>
  <si>
    <t>CID_955</t>
  </si>
  <si>
    <t>F8249</t>
  </si>
  <si>
    <t>West 326</t>
  </si>
  <si>
    <t>− 6.1</t>
  </si>
  <si>
    <t>CID_956</t>
  </si>
  <si>
    <t>F8250</t>
  </si>
  <si>
    <t>West 330</t>
  </si>
  <si>
    <t>− 5.2</t>
  </si>
  <si>
    <t>CID_957</t>
  </si>
  <si>
    <t>F8251</t>
  </si>
  <si>
    <t>− 3.4</t>
  </si>
  <si>
    <t>CID_958</t>
  </si>
  <si>
    <t>F8252</t>
  </si>
  <si>
    <t>West 325</t>
  </si>
  <si>
    <t>− 3.8</t>
  </si>
  <si>
    <t>CID_959</t>
  </si>
  <si>
    <t>F8255</t>
  </si>
  <si>
    <t>CID_960</t>
  </si>
  <si>
    <t>F8256</t>
  </si>
  <si>
    <t>− 5.0</t>
  </si>
  <si>
    <t>CID_961</t>
  </si>
  <si>
    <t>F8257</t>
  </si>
  <si>
    <t>West 229</t>
  </si>
  <si>
    <t>CID_962</t>
  </si>
  <si>
    <t>F8258</t>
  </si>
  <si>
    <t>CID_963</t>
  </si>
  <si>
    <t>F8259</t>
  </si>
  <si>
    <t>West 21</t>
  </si>
  <si>
    <t>− 4.1</t>
  </si>
  <si>
    <t>CID_964</t>
  </si>
  <si>
    <t>F8260</t>
  </si>
  <si>
    <t>− 8.3</t>
  </si>
  <si>
    <t>CID_965</t>
  </si>
  <si>
    <t>F8261</t>
  </si>
  <si>
    <t>− 4.6</t>
  </si>
  <si>
    <t>CID_966</t>
  </si>
  <si>
    <t>F8264</t>
  </si>
  <si>
    <t>CID_967</t>
  </si>
  <si>
    <t>F8266</t>
  </si>
  <si>
    <t>CID_968</t>
  </si>
  <si>
    <t>F8267</t>
  </si>
  <si>
    <t>CID_969</t>
  </si>
  <si>
    <t>F9286</t>
  </si>
  <si>
    <t>CID_970</t>
  </si>
  <si>
    <t>F9287</t>
  </si>
  <si>
    <t>CID_971</t>
  </si>
  <si>
    <t>F9288</t>
  </si>
  <si>
    <t>CID_972</t>
  </si>
  <si>
    <t>F9289</t>
  </si>
  <si>
    <t>− 5.5</t>
  </si>
  <si>
    <t>CID_973</t>
  </si>
  <si>
    <t>F9290</t>
  </si>
  <si>
    <t>327063-A</t>
  </si>
  <si>
    <t>CID_974</t>
  </si>
  <si>
    <t>F9291</t>
  </si>
  <si>
    <t>CID_975</t>
  </si>
  <si>
    <t>F9292</t>
  </si>
  <si>
    <t>− 4.9</t>
  </si>
  <si>
    <t>CID_976</t>
  </si>
  <si>
    <t>F9293</t>
  </si>
  <si>
    <t>CID_977</t>
  </si>
  <si>
    <t>F9294</t>
  </si>
  <si>
    <t>CID_978</t>
  </si>
  <si>
    <t>F9295</t>
  </si>
  <si>
    <t>CID_979</t>
  </si>
  <si>
    <t>F9296</t>
  </si>
  <si>
    <t>CID_980</t>
  </si>
  <si>
    <t>F9297</t>
  </si>
  <si>
    <t>− 4.0</t>
  </si>
  <si>
    <t>CID_981</t>
  </si>
  <si>
    <t>F9298</t>
  </si>
  <si>
    <t>CID_982</t>
  </si>
  <si>
    <t>F9299</t>
  </si>
  <si>
    <t>− 5.3</t>
  </si>
  <si>
    <t>CID_983</t>
  </si>
  <si>
    <t>F9300</t>
  </si>
  <si>
    <t>− 5.1</t>
  </si>
  <si>
    <t>CID_984</t>
  </si>
  <si>
    <t>F9301</t>
  </si>
  <si>
    <t>CID_985</t>
  </si>
  <si>
    <t>F9303</t>
  </si>
  <si>
    <t>CID_986</t>
  </si>
  <si>
    <t>F9304</t>
  </si>
  <si>
    <t>CID_987</t>
  </si>
  <si>
    <t>F9305</t>
  </si>
  <si>
    <t>CID_988</t>
  </si>
  <si>
    <t>F9306</t>
  </si>
  <si>
    <t>CID_989</t>
  </si>
  <si>
    <t>F9307</t>
  </si>
  <si>
    <t>CID_990</t>
  </si>
  <si>
    <t>F9308</t>
  </si>
  <si>
    <t>CID_991</t>
  </si>
  <si>
    <t>F9309</t>
  </si>
  <si>
    <t>CID_992</t>
  </si>
  <si>
    <t>F9310</t>
  </si>
  <si>
    <t>CID_993</t>
  </si>
  <si>
    <t>F9311</t>
  </si>
  <si>
    <t>− 6.0</t>
  </si>
  <si>
    <t>CID_994</t>
  </si>
  <si>
    <t>F-94</t>
  </si>
  <si>
    <t>42Ws953</t>
  </si>
  <si>
    <t>CID_995</t>
  </si>
  <si>
    <t>FB04-1</t>
  </si>
  <si>
    <t>Fajada Butte</t>
  </si>
  <si>
    <t>CID_996</t>
  </si>
  <si>
    <t>CID_997</t>
  </si>
  <si>
    <t>FB04-2</t>
  </si>
  <si>
    <t>CID_998</t>
  </si>
  <si>
    <t>CID_999</t>
  </si>
  <si>
    <t>FB05-1a</t>
  </si>
  <si>
    <t>CID_1000</t>
  </si>
  <si>
    <t>FB05-1b</t>
  </si>
  <si>
    <t>CID_1001</t>
  </si>
  <si>
    <t>Feat 14</t>
  </si>
  <si>
    <t>Old Man Cave</t>
  </si>
  <si>
    <t>CID_1002</t>
  </si>
  <si>
    <t>Feat 3</t>
  </si>
  <si>
    <t>CID_1003</t>
  </si>
  <si>
    <t>Forest Lake NTUA 1</t>
  </si>
  <si>
    <t>CID_1004</t>
  </si>
  <si>
    <t>FW#1</t>
  </si>
  <si>
    <t xml:space="preserve">Water Sample from Fajada Wash   </t>
  </si>
  <si>
    <t>Fajada Wash</t>
  </si>
  <si>
    <t>1878 m</t>
  </si>
  <si>
    <t>CID_1005</t>
  </si>
  <si>
    <t>GB04-1</t>
  </si>
  <si>
    <t>Great Bend</t>
  </si>
  <si>
    <t>CID_1006</t>
  </si>
  <si>
    <t>GB04-2</t>
  </si>
  <si>
    <t>CID_1007</t>
  </si>
  <si>
    <t>GCNP 14</t>
  </si>
  <si>
    <t>Carter et al. 2011</t>
  </si>
  <si>
    <t>CID_1008</t>
  </si>
  <si>
    <t>GCNP 20</t>
  </si>
  <si>
    <t>CID_1009</t>
  </si>
  <si>
    <t>GCNP 26</t>
  </si>
  <si>
    <t>CID_1010</t>
  </si>
  <si>
    <t>GCNP 30</t>
  </si>
  <si>
    <t>CID_1011</t>
  </si>
  <si>
    <t>GCNP 31</t>
  </si>
  <si>
    <t>CID_1012</t>
  </si>
  <si>
    <t>GCNP 7</t>
  </si>
  <si>
    <t>CID_1013</t>
  </si>
  <si>
    <t>GCNP 8</t>
  </si>
  <si>
    <t>CID_1014</t>
  </si>
  <si>
    <t>GG 69-33 No. 51-1</t>
  </si>
  <si>
    <t>CID_1015</t>
  </si>
  <si>
    <t>GG C 12</t>
  </si>
  <si>
    <t>PII/III</t>
  </si>
  <si>
    <t>CID_1016</t>
  </si>
  <si>
    <t>PII/PIII</t>
  </si>
  <si>
    <t>CID_1017</t>
  </si>
  <si>
    <t>GG-106</t>
  </si>
  <si>
    <t>Croom</t>
  </si>
  <si>
    <t>42SA3701</t>
  </si>
  <si>
    <t>620-700 AD</t>
  </si>
  <si>
    <t>CID_1018</t>
  </si>
  <si>
    <t>GG-145.29</t>
  </si>
  <si>
    <t>CID_1019</t>
  </si>
  <si>
    <t>GG-145.41.1</t>
  </si>
  <si>
    <t>CID_1020</t>
  </si>
  <si>
    <t>GG-167.1</t>
  </si>
  <si>
    <t>CID_1021</t>
  </si>
  <si>
    <t>GG-80.2</t>
  </si>
  <si>
    <t>CID_1022</t>
  </si>
  <si>
    <t>gp-2310</t>
  </si>
  <si>
    <t>Room 105</t>
  </si>
  <si>
    <t>1077 AD</t>
  </si>
  <si>
    <t>CID_1023</t>
  </si>
  <si>
    <t>GW04-1</t>
  </si>
  <si>
    <t>Gallo Wash</t>
  </si>
  <si>
    <t>CID_1024</t>
  </si>
  <si>
    <t>GW04-2</t>
  </si>
  <si>
    <t>CID_1025</t>
  </si>
  <si>
    <t>GW04-3</t>
  </si>
  <si>
    <t>CID_1026</t>
  </si>
  <si>
    <t>GW05-1a</t>
  </si>
  <si>
    <t>CID_1027</t>
  </si>
  <si>
    <t>GW05-1b</t>
  </si>
  <si>
    <t>CID_1028</t>
  </si>
  <si>
    <t>H10648</t>
  </si>
  <si>
    <t>Corn?</t>
  </si>
  <si>
    <t>Pueblo Bonito Corn</t>
  </si>
  <si>
    <t>Beta-188110</t>
  </si>
  <si>
    <t>974 - 1040</t>
  </si>
  <si>
    <t>CID_1029</t>
  </si>
  <si>
    <t>Grimstead et al. 2015, Table 2; also Benson et al. 2003, Table 4</t>
  </si>
  <si>
    <t>Room 170</t>
  </si>
  <si>
    <t>CID_1030</t>
  </si>
  <si>
    <t>H242/244A</t>
  </si>
  <si>
    <t>Beta-188111</t>
  </si>
  <si>
    <t>969 - 1023</t>
  </si>
  <si>
    <t>CID_1031</t>
  </si>
  <si>
    <t>Room 3</t>
  </si>
  <si>
    <t>CID_1032</t>
  </si>
  <si>
    <t>H242/244B</t>
  </si>
  <si>
    <t>Beta-198921</t>
  </si>
  <si>
    <t>967 - 1020</t>
  </si>
  <si>
    <t>CID_1033</t>
  </si>
  <si>
    <t>CID_1034</t>
  </si>
  <si>
    <t>H254/258A</t>
  </si>
  <si>
    <t>Beta-188112</t>
  </si>
  <si>
    <t>1151 - 1211</t>
  </si>
  <si>
    <t>CID_1035</t>
  </si>
  <si>
    <t>CID_1036</t>
  </si>
  <si>
    <t>H254/258B</t>
  </si>
  <si>
    <t>Beta-188113</t>
  </si>
  <si>
    <t>947 - 998</t>
  </si>
  <si>
    <t>CID_1037</t>
  </si>
  <si>
    <t>CID_1038</t>
  </si>
  <si>
    <t>H254/258C</t>
  </si>
  <si>
    <t>Benson et al 2009; Benson 2011, Table 2</t>
  </si>
  <si>
    <t>832 +/- 53</t>
  </si>
  <si>
    <t>CID_1039</t>
  </si>
  <si>
    <t>H7673</t>
  </si>
  <si>
    <t>1169 - 1258</t>
  </si>
  <si>
    <t>CID_1040</t>
  </si>
  <si>
    <t>CID_1041</t>
  </si>
  <si>
    <t>hb-1-b</t>
  </si>
  <si>
    <t>Hosta Butte</t>
  </si>
  <si>
    <t>W108¡ 48.612'</t>
  </si>
  <si>
    <t>N35¡ 35.287'</t>
  </si>
  <si>
    <t>CID_1042</t>
  </si>
  <si>
    <t>hb-1-c</t>
  </si>
  <si>
    <t>CID_1043</t>
  </si>
  <si>
    <t>hb-1-e</t>
  </si>
  <si>
    <t>CID_1044</t>
  </si>
  <si>
    <t>hb-1-k</t>
  </si>
  <si>
    <t>CID_1045</t>
  </si>
  <si>
    <t>hb-2</t>
  </si>
  <si>
    <t>CID_1046</t>
  </si>
  <si>
    <t>Hotevilla PM2</t>
  </si>
  <si>
    <t>CID_1047</t>
  </si>
  <si>
    <t>HS C3-1 #26</t>
  </si>
  <si>
    <t>CID_1048</t>
  </si>
  <si>
    <t>CID_1049</t>
  </si>
  <si>
    <t>jpb-132</t>
  </si>
  <si>
    <t>Room 46</t>
  </si>
  <si>
    <t>1052 AD</t>
  </si>
  <si>
    <t>CID_1050</t>
  </si>
  <si>
    <t>jpb-99</t>
  </si>
  <si>
    <t>P. ponderosa, Judd's "rooted" ponderosa</t>
  </si>
  <si>
    <t>West plaza, Pueblo Bonito</t>
  </si>
  <si>
    <t>CID_1051</t>
  </si>
  <si>
    <t>JPB-99Aa-1</t>
  </si>
  <si>
    <t>Not sure if error is 1 or 2 sigma</t>
  </si>
  <si>
    <t>Pueblo Bonito Plaza Tree</t>
  </si>
  <si>
    <t>CID_1052</t>
  </si>
  <si>
    <t>JPB-99Aa-2</t>
  </si>
  <si>
    <t>CID_1053</t>
  </si>
  <si>
    <t>JPB-99Aa-3</t>
  </si>
  <si>
    <t>CID_1054</t>
  </si>
  <si>
    <t>Kayenta PM2</t>
  </si>
  <si>
    <t>CID_1055</t>
  </si>
  <si>
    <t>KB04-1</t>
  </si>
  <si>
    <t>CID_1056</t>
  </si>
  <si>
    <t>KB04-2</t>
  </si>
  <si>
    <t>CID_1057</t>
  </si>
  <si>
    <t>KB04-3</t>
  </si>
  <si>
    <t>CID_1058</t>
  </si>
  <si>
    <t>KB05-1a</t>
  </si>
  <si>
    <t>21/01/2005</t>
  </si>
  <si>
    <t>CID_1059</t>
  </si>
  <si>
    <t>KB05-1b</t>
  </si>
  <si>
    <t>CID_1060</t>
  </si>
  <si>
    <t>KBV04-1</t>
  </si>
  <si>
    <t>Kin Bineola Valley</t>
  </si>
  <si>
    <t>50-55 cm</t>
  </si>
  <si>
    <t>CID_1061</t>
  </si>
  <si>
    <t>Keams Canyon PM2</t>
  </si>
  <si>
    <t>CID_1062</t>
  </si>
  <si>
    <t>kg1112</t>
  </si>
  <si>
    <t>Rodentia</t>
  </si>
  <si>
    <t>Chaco Canyon National Park</t>
  </si>
  <si>
    <t>CID_1063</t>
  </si>
  <si>
    <t>kg1113</t>
  </si>
  <si>
    <t>CID_1064</t>
  </si>
  <si>
    <t>kg1114</t>
  </si>
  <si>
    <t>CID_1065</t>
  </si>
  <si>
    <t>kg1116</t>
  </si>
  <si>
    <t>CID_1066</t>
  </si>
  <si>
    <t>kg1119</t>
  </si>
  <si>
    <t>CID_1067</t>
  </si>
  <si>
    <t>kg1122</t>
  </si>
  <si>
    <t>CID_1068</t>
  </si>
  <si>
    <t>Kitsillie NTUA 1</t>
  </si>
  <si>
    <t>CID_1069</t>
  </si>
  <si>
    <t>KK04-1</t>
  </si>
  <si>
    <t>Kin Klizhin</t>
  </si>
  <si>
    <t>CID_1070</t>
  </si>
  <si>
    <t>KK04-2</t>
  </si>
  <si>
    <t>CID_1071</t>
  </si>
  <si>
    <t>KK05-1a</t>
  </si>
  <si>
    <t>CID_1072</t>
  </si>
  <si>
    <t>KK05-1b</t>
  </si>
  <si>
    <t>CID_1073</t>
  </si>
  <si>
    <t>KNF 13</t>
  </si>
  <si>
    <t>CID_1074</t>
  </si>
  <si>
    <t>KNF 15</t>
  </si>
  <si>
    <t>CID_1075</t>
  </si>
  <si>
    <t>KNF 3</t>
  </si>
  <si>
    <t>CID_1076</t>
  </si>
  <si>
    <t>KW07-1</t>
  </si>
  <si>
    <t>Kimbeto Wash</t>
  </si>
  <si>
    <t>CID_1077</t>
  </si>
  <si>
    <t>LEP-12</t>
  </si>
  <si>
    <t>Rawlings and Driver 2010, Tables 4 and 5</t>
  </si>
  <si>
    <t>tibia</t>
  </si>
  <si>
    <t>jackrabbit, distal tibia, R side</t>
  </si>
  <si>
    <t>Shields Pueblo</t>
  </si>
  <si>
    <t>MPII</t>
  </si>
  <si>
    <t>Insufficient Data</t>
  </si>
  <si>
    <r>
      <rPr>
        <b val="1"/>
        <sz val="11"/>
        <color indexed="8"/>
        <rFont val="Times New Roman"/>
      </rPr>
      <t>Insufficient Data</t>
    </r>
  </si>
  <si>
    <t>N/A</t>
  </si>
  <si>
    <t>CID_1078</t>
  </si>
  <si>
    <t>LEP-12b</t>
  </si>
  <si>
    <t>jackrabbit, distal humerus, L side</t>
  </si>
  <si>
    <t>PII?</t>
  </si>
  <si>
    <t>MPII?</t>
  </si>
  <si>
    <t>CID_1079</t>
  </si>
  <si>
    <t>LEP-16</t>
  </si>
  <si>
    <t>EPIII</t>
  </si>
  <si>
    <t>CID_1080</t>
  </si>
  <si>
    <t>LEP-2</t>
  </si>
  <si>
    <t>jackrabbit, distal humerus, R side</t>
  </si>
  <si>
    <t>CID_1081</t>
  </si>
  <si>
    <t>LEP-7</t>
  </si>
  <si>
    <t>calcaneus</t>
  </si>
  <si>
    <t>jackrabbit, calcaneus, R side</t>
  </si>
  <si>
    <t>LPIII</t>
  </si>
  <si>
    <t>CID_1082</t>
  </si>
  <si>
    <t>LH#1</t>
  </si>
  <si>
    <t>Lizard House</t>
  </si>
  <si>
    <t>Chaco Canyon-Lizard House arroyo at Chaco-fan</t>
  </si>
  <si>
    <t>25 to 30</t>
  </si>
  <si>
    <t>CID_1083</t>
  </si>
  <si>
    <t>LH#2</t>
  </si>
  <si>
    <t>62 to 67</t>
  </si>
  <si>
    <t>CID_1084</t>
  </si>
  <si>
    <t>LH#3</t>
  </si>
  <si>
    <t>Chaco Canyon-Lizard House field-floodplain overbank</t>
  </si>
  <si>
    <t>145 to 150</t>
  </si>
  <si>
    <t>CID_1085</t>
  </si>
  <si>
    <t>lm-213f</t>
  </si>
  <si>
    <t>Lobo Mesa</t>
  </si>
  <si>
    <t>W108¡ 13.374'</t>
  </si>
  <si>
    <t>N35¡37.928'</t>
  </si>
  <si>
    <t>CID_1086</t>
  </si>
  <si>
    <t>LOPR#1</t>
  </si>
  <si>
    <t>Water Sample from Los Pinos Creek at Ford's Farm</t>
  </si>
  <si>
    <t>Los Pinos Creek</t>
  </si>
  <si>
    <t>2098 m</t>
  </si>
  <si>
    <t>CID_1087</t>
  </si>
  <si>
    <t>Low Mountain PM1</t>
  </si>
  <si>
    <t>CID_1088</t>
  </si>
  <si>
    <t>lpm-220a</t>
  </si>
  <si>
    <t>La Plata Mountains</t>
  </si>
  <si>
    <t>W108¡ 00.139'</t>
  </si>
  <si>
    <t>N37¡ 15.296'</t>
  </si>
  <si>
    <t>CID_1089</t>
  </si>
  <si>
    <t>lpm-220b</t>
  </si>
  <si>
    <t>CID_1090</t>
  </si>
  <si>
    <t>lpm-220c</t>
  </si>
  <si>
    <t>CID_1091</t>
  </si>
  <si>
    <t>lpm-220d</t>
  </si>
  <si>
    <t>CID_1092</t>
  </si>
  <si>
    <t>lpm-220e</t>
  </si>
  <si>
    <t>CID_1093</t>
  </si>
  <si>
    <t>lpm-222a</t>
  </si>
  <si>
    <t>Abies engelmanii</t>
  </si>
  <si>
    <t>W107¡ 41.586'</t>
  </si>
  <si>
    <t>N37¡ 20.614'</t>
  </si>
  <si>
    <t>CID_1094</t>
  </si>
  <si>
    <t>lpm-222b</t>
  </si>
  <si>
    <t>Populus tremuloides</t>
  </si>
  <si>
    <t>CID_1095</t>
  </si>
  <si>
    <t>CID_1096</t>
  </si>
  <si>
    <t>lpm-222c</t>
  </si>
  <si>
    <t>CID_1097</t>
  </si>
  <si>
    <t>lpm-223a</t>
  </si>
  <si>
    <t>W107¡ 56.351'</t>
  </si>
  <si>
    <t>N37¡ 17.991'</t>
  </si>
  <si>
    <t>CID_1098</t>
  </si>
  <si>
    <t>CID_1099</t>
  </si>
  <si>
    <t>lpm-223b</t>
  </si>
  <si>
    <t>CID_1100</t>
  </si>
  <si>
    <t>lpm-223c</t>
  </si>
  <si>
    <t>CID_1101</t>
  </si>
  <si>
    <t>CID_1102</t>
  </si>
  <si>
    <t>lpm-224c</t>
  </si>
  <si>
    <t>W107¡ 18.862'</t>
  </si>
  <si>
    <t>N37¡ 12.573'</t>
  </si>
  <si>
    <t>CID_1103</t>
  </si>
  <si>
    <t>CID_1104</t>
  </si>
  <si>
    <t>lpm-224d</t>
  </si>
  <si>
    <t>CID_1105</t>
  </si>
  <si>
    <t>LPR#1</t>
  </si>
  <si>
    <t>Water Sample from Piedra River near Chimney Rock</t>
  </si>
  <si>
    <t>Piedra River</t>
  </si>
  <si>
    <t>1996 m</t>
  </si>
  <si>
    <t>CID_1106</t>
  </si>
  <si>
    <t>ly-228a</t>
  </si>
  <si>
    <t>Lybrook</t>
  </si>
  <si>
    <t>W107¡ 39.252'</t>
  </si>
  <si>
    <t>N36¡ 15.625'</t>
  </si>
  <si>
    <t>CID_1107</t>
  </si>
  <si>
    <t>Mancos Canyon, n of 4, PIII</t>
  </si>
  <si>
    <t>CID_1108</t>
  </si>
  <si>
    <t>MC04-1</t>
  </si>
  <si>
    <t>Mockingbird Canyon</t>
  </si>
  <si>
    <t>CID_1109</t>
  </si>
  <si>
    <t>MC04-2</t>
  </si>
  <si>
    <t>CID_1110</t>
  </si>
  <si>
    <t>MC05-1a</t>
  </si>
  <si>
    <t>19/01/2005</t>
  </si>
  <si>
    <t>CID_1111</t>
  </si>
  <si>
    <t>MC05-1b</t>
  </si>
  <si>
    <t>CID_1112</t>
  </si>
  <si>
    <t>MCS-C</t>
  </si>
  <si>
    <t>DeBoer and Tykot SAA Table 1</t>
  </si>
  <si>
    <t>Person</t>
  </si>
  <si>
    <t>femur, person (M), aged 36-50 (40-44)</t>
  </si>
  <si>
    <t>Mine Canyon Site</t>
  </si>
  <si>
    <t>-8.7</t>
  </si>
  <si>
    <t>CID_1113</t>
  </si>
  <si>
    <t>MCS-D</t>
  </si>
  <si>
    <t>femur, person (F), aged 36-50 (40-44)</t>
  </si>
  <si>
    <t>CID_1114</t>
  </si>
  <si>
    <t>MCS-E</t>
  </si>
  <si>
    <t>Tibia</t>
  </si>
  <si>
    <t>tibia, person, aged 0-20 (15-19)</t>
  </si>
  <si>
    <t>CID_1115</t>
  </si>
  <si>
    <t>MCS-F</t>
  </si>
  <si>
    <t>femur, person (M), aged 21-35 (30-34)</t>
  </si>
  <si>
    <t>CID_1116</t>
  </si>
  <si>
    <t>MCS-G</t>
  </si>
  <si>
    <t>RM1</t>
  </si>
  <si>
    <t>Waller 2009, Table 8, P.57</t>
  </si>
  <si>
    <t>I am unclear as to whether the carbon and oxygen isotope values from Table 8 are raw, avergae, corrected, etc.</t>
  </si>
  <si>
    <t>Tooth enamel from a person, aged 0-19 (0-4)</t>
  </si>
  <si>
    <t>CID_1117</t>
  </si>
  <si>
    <t>MCS-H</t>
  </si>
  <si>
    <t>Ulna</t>
  </si>
  <si>
    <t>ulna, person (F), aged 36-50 (40-44)</t>
  </si>
  <si>
    <t>CID_1118</t>
  </si>
  <si>
    <t>MCS-J</t>
  </si>
  <si>
    <t>femur, person, aged 0-20 (15-19)</t>
  </si>
  <si>
    <t>CID_1119</t>
  </si>
  <si>
    <t>MCS-K</t>
  </si>
  <si>
    <t>femur, person, aged 0-20 (0-4)</t>
  </si>
  <si>
    <t>CID_1120</t>
  </si>
  <si>
    <t>MCS-L</t>
  </si>
  <si>
    <t>humerus, person, aged 0-20 (10-14)</t>
  </si>
  <si>
    <t>CID_1121</t>
  </si>
  <si>
    <t>MCS-N</t>
  </si>
  <si>
    <t>femur, person, aged 0-20 (10-14)</t>
  </si>
  <si>
    <t>CID_1122</t>
  </si>
  <si>
    <t>Tooth enamel from a person, aged 0-19 (10-14)</t>
  </si>
  <si>
    <t>CID_1123</t>
  </si>
  <si>
    <t>MCS-R</t>
  </si>
  <si>
    <t>LM1</t>
  </si>
  <si>
    <t>Tooth enamel from a person, aged 0-19 (5-9)</t>
  </si>
  <si>
    <t>-6.2</t>
  </si>
  <si>
    <t>CID_1124</t>
  </si>
  <si>
    <t>MCS-S</t>
  </si>
  <si>
    <t>femur, person, unknown age</t>
  </si>
  <si>
    <t>-7.5</t>
  </si>
  <si>
    <t>CID_1125</t>
  </si>
  <si>
    <t>LM2</t>
  </si>
  <si>
    <t>Tooth enamel from a person, unknown age</t>
  </si>
  <si>
    <t>CID_1126</t>
  </si>
  <si>
    <t>MCS-T</t>
  </si>
  <si>
    <t>femur, person (M), aged 36-50</t>
  </si>
  <si>
    <t>CID_1127</t>
  </si>
  <si>
    <t>RM3</t>
  </si>
  <si>
    <t>Tooth enamel from a person (M), aged 36-50</t>
  </si>
  <si>
    <t>CID_1128</t>
  </si>
  <si>
    <t>MCS-Z</t>
  </si>
  <si>
    <t>femur, person (F), aged 21-35 (30-34)</t>
  </si>
  <si>
    <t>-7.3</t>
  </si>
  <si>
    <t>CID_1129</t>
  </si>
  <si>
    <t>LM3</t>
  </si>
  <si>
    <t>Tooth enamel from a person (F), aged 20-34 (30-34)</t>
  </si>
  <si>
    <t>CID_1130</t>
  </si>
  <si>
    <t>MCS-ZB</t>
  </si>
  <si>
    <t>CID_1131</t>
  </si>
  <si>
    <t>MCS-ZE</t>
  </si>
  <si>
    <t>RM2</t>
  </si>
  <si>
    <t>Tooth enamel from a person, aged 20-34 (20-24)</t>
  </si>
  <si>
    <t>CID_1132</t>
  </si>
  <si>
    <t>MEG-1</t>
  </si>
  <si>
    <t>turkey, humerus shaft, R side</t>
  </si>
  <si>
    <t>CID_1133</t>
  </si>
  <si>
    <t>MEG-10</t>
  </si>
  <si>
    <t>turkey, ulna, L side</t>
  </si>
  <si>
    <t>CID_1134</t>
  </si>
  <si>
    <t>MEG-11</t>
  </si>
  <si>
    <t>turkey, proximal humerus, R side</t>
  </si>
  <si>
    <t>CID_1135</t>
  </si>
  <si>
    <t>MEG-14</t>
  </si>
  <si>
    <t>turkey, tarsometatarsus, L side</t>
  </si>
  <si>
    <t>CID_1136</t>
  </si>
  <si>
    <t>MEG-17</t>
  </si>
  <si>
    <t>turkey, distal tibiotarsus, R side</t>
  </si>
  <si>
    <t>CID_1137</t>
  </si>
  <si>
    <t>MEG-18</t>
  </si>
  <si>
    <t>turkey, proximal tibiotarsus, R side</t>
  </si>
  <si>
    <t>CID_1138</t>
  </si>
  <si>
    <t>MEG-3</t>
  </si>
  <si>
    <t>turkey, distal tarsometatarsus, L side</t>
  </si>
  <si>
    <t>CID_1139</t>
  </si>
  <si>
    <t>MEG-4</t>
  </si>
  <si>
    <t>turkey, humerus shaft, L side</t>
  </si>
  <si>
    <t>CID_1140</t>
  </si>
  <si>
    <t>MEG-6</t>
  </si>
  <si>
    <t>turkey, distal tibiotarsus, L side</t>
  </si>
  <si>
    <t>CID_1141</t>
  </si>
  <si>
    <t>MEG-8</t>
  </si>
  <si>
    <t>turke, distal tarsometatarsus, R side</t>
  </si>
  <si>
    <t>CID_1142</t>
  </si>
  <si>
    <t>Mesa Verde, n of 1, BM III</t>
  </si>
  <si>
    <t>CID_1143</t>
  </si>
  <si>
    <t>Mesa Verde, n of 15, PII/PIII</t>
  </si>
  <si>
    <t>CID_1144</t>
  </si>
  <si>
    <t>Mesa Verde, n of 6, PI</t>
  </si>
  <si>
    <t>CID_1145</t>
  </si>
  <si>
    <t>Mesa Verde, n of 9, PII</t>
  </si>
  <si>
    <t>CID_1146</t>
  </si>
  <si>
    <t>Mg-go1</t>
  </si>
  <si>
    <t>Lipe et al. 2016, Table 2</t>
  </si>
  <si>
    <t>Obregon, Mexico</t>
  </si>
  <si>
    <t>CID_1147</t>
  </si>
  <si>
    <t>Mg-mm1</t>
  </si>
  <si>
    <t>West of Lowry Ruins, Montezuma Co, CO</t>
  </si>
  <si>
    <t>CID_1148</t>
  </si>
  <si>
    <t>Mg-mm2</t>
  </si>
  <si>
    <t>Near Canjilon, Rio Arriba Co, NM</t>
  </si>
  <si>
    <t>CID_1149</t>
  </si>
  <si>
    <t>Mg-mm3</t>
  </si>
  <si>
    <t>Montezuma Co, CO</t>
  </si>
  <si>
    <t>CID_1150</t>
  </si>
  <si>
    <t>Mg-mm4</t>
  </si>
  <si>
    <t>North of Mancos, Montezuma Co, CO</t>
  </si>
  <si>
    <t>CID_1151</t>
  </si>
  <si>
    <t>Mg-mm5</t>
  </si>
  <si>
    <t>CID_1152</t>
  </si>
  <si>
    <t>Mg-mm6</t>
  </si>
  <si>
    <t>Millwood Road, Mancos, Montezuma Co, CO</t>
  </si>
  <si>
    <t>CID_1153</t>
  </si>
  <si>
    <t>Mg-mm7</t>
  </si>
  <si>
    <t>Near Turkey Creek, Mancos, Montezuma Co, CO</t>
  </si>
  <si>
    <t>CID_1154</t>
  </si>
  <si>
    <t>Mg-mm8</t>
  </si>
  <si>
    <t>Colorado</t>
  </si>
  <si>
    <t>CID_1155</t>
  </si>
  <si>
    <t>Mg-rg1</t>
  </si>
  <si>
    <t>Val Verde Co, TX</t>
  </si>
  <si>
    <t>CID_1156</t>
  </si>
  <si>
    <t>Mg-rg2</t>
  </si>
  <si>
    <t>Washington State</t>
  </si>
  <si>
    <t>CID_1157</t>
  </si>
  <si>
    <t>Mg-rg3</t>
  </si>
  <si>
    <t>CID_1158</t>
  </si>
  <si>
    <t>Mg-uk1</t>
  </si>
  <si>
    <t>Kansas</t>
  </si>
  <si>
    <t>CID_1159</t>
  </si>
  <si>
    <t>Moenkopi Spring</t>
  </si>
  <si>
    <t>CID_1160</t>
  </si>
  <si>
    <t>MSB Mamm 0067</t>
  </si>
  <si>
    <t>93a</t>
  </si>
  <si>
    <t>Spermophilus</t>
  </si>
  <si>
    <t>lateralis</t>
  </si>
  <si>
    <t>Ground Squirrel</t>
  </si>
  <si>
    <t>S. lateralis bone</t>
  </si>
  <si>
    <t>2377 m</t>
  </si>
  <si>
    <t>-0.1</t>
  </si>
  <si>
    <t>CID_1161</t>
  </si>
  <si>
    <t>MSB Mamm 0078</t>
  </si>
  <si>
    <t>58a</t>
  </si>
  <si>
    <t>auduboni</t>
  </si>
  <si>
    <t>Desert Cottontail</t>
  </si>
  <si>
    <t>S. auduboni bone</t>
  </si>
  <si>
    <t>2624 m</t>
  </si>
  <si>
    <t>CID_1162</t>
  </si>
  <si>
    <t>MSB Mamm 60185</t>
  </si>
  <si>
    <t>78a</t>
  </si>
  <si>
    <t>Neotoma</t>
  </si>
  <si>
    <t>mexicana</t>
  </si>
  <si>
    <t>Packrat</t>
  </si>
  <si>
    <t>Neotoma mexicana bone</t>
  </si>
  <si>
    <t>1584 m</t>
  </si>
  <si>
    <t>8.7</t>
  </si>
  <si>
    <t>CID_1163</t>
  </si>
  <si>
    <t>MSB Mamm 10067</t>
  </si>
  <si>
    <t>Golden Maned Ground Squirrel</t>
  </si>
  <si>
    <t>Spermophilus lateralis</t>
  </si>
  <si>
    <t>CID_1164</t>
  </si>
  <si>
    <t>MSB Mamm 11371</t>
  </si>
  <si>
    <t>Grimstead et al. 2016; Grimstead et al. 2019, Table 1</t>
  </si>
  <si>
    <t>10% soln of 14M acetic acid in 2016; 1M in 2019</t>
  </si>
  <si>
    <t>Ovis canadensis</t>
  </si>
  <si>
    <t>CID_1165</t>
  </si>
  <si>
    <t>MSB Mamm 114320</t>
  </si>
  <si>
    <t>Note: All specimens were sampled with permission from theMuseum of Southwestern Biology. Five specimens:MSB Mamm 2099, 10067, 114320, 116856, and 12155 had rough geographic and elevation
information only. The collection locations for these specimens are as follows: MSW Mamm 2088: Jemez Mountains, Sandoval County, NM; MSB Mamm 10067: Chuska Mountains, San Juan County, NM;
MSB Mamm 114320: Mancos Canyon–Northern San Juan Basin, Montezuma County, CO; MSB Mamm 116856: Lewis Mesa, Montezuma County, CO; MSB Mamm 12155: San Juan Basin, San Juan County,
NM.</t>
  </si>
  <si>
    <t>hemionus</t>
  </si>
  <si>
    <t>Odocoileus hemionus</t>
  </si>
  <si>
    <t>CID_1166</t>
  </si>
  <si>
    <t>MSB Mamm 116856</t>
  </si>
  <si>
    <t>CID_1167</t>
  </si>
  <si>
    <t>MSB Mamm 11837</t>
  </si>
  <si>
    <t>77a</t>
  </si>
  <si>
    <t>gunnisoni</t>
  </si>
  <si>
    <t>C. gunnisoni bone</t>
  </si>
  <si>
    <t>2015 m</t>
  </si>
  <si>
    <t>-10.7</t>
  </si>
  <si>
    <t>1.5</t>
  </si>
  <si>
    <t>CID_1168</t>
  </si>
  <si>
    <t>MSB Mamm 11838</t>
  </si>
  <si>
    <t>80a</t>
  </si>
  <si>
    <t>O. canadensis bone</t>
  </si>
  <si>
    <t>1979 m</t>
  </si>
  <si>
    <t>0.5</t>
  </si>
  <si>
    <t>CID_1169</t>
  </si>
  <si>
    <t>MSB Mamm 12155</t>
  </si>
  <si>
    <t>CID_1170</t>
  </si>
  <si>
    <t>MSB Mamm 1263</t>
  </si>
  <si>
    <t>96a</t>
  </si>
  <si>
    <t>Spermophilus lateralis bone</t>
  </si>
  <si>
    <t>2003 m</t>
  </si>
  <si>
    <t>-0.6</t>
  </si>
  <si>
    <t>CID_1171</t>
  </si>
  <si>
    <t>MSB Mamm 1264</t>
  </si>
  <si>
    <t>97a</t>
  </si>
  <si>
    <t>1</t>
  </si>
  <si>
    <t>CID_1172</t>
  </si>
  <si>
    <t>MSB Mamm 1267</t>
  </si>
  <si>
    <t>95a</t>
  </si>
  <si>
    <t>note</t>
  </si>
  <si>
    <t>See</t>
  </si>
  <si>
    <t>-0.3</t>
  </si>
  <si>
    <t>CID_1173</t>
  </si>
  <si>
    <t>MSB Mamm 13157</t>
  </si>
  <si>
    <t>CID_1174</t>
  </si>
  <si>
    <t>MSB Mamm 13205</t>
  </si>
  <si>
    <t>43a</t>
  </si>
  <si>
    <t>Grimstead 2011; Grimstead et al. 2019, Table 1</t>
  </si>
  <si>
    <t>0.1M acetic acid in 2011; 1M in 2019</t>
  </si>
  <si>
    <t>Sylvilagus auduboni</t>
  </si>
  <si>
    <t>Collected in or near agricultural field</t>
  </si>
  <si>
    <t>5.44</t>
  </si>
  <si>
    <t>CID_1175</t>
  </si>
  <si>
    <t>MSB Mamm 15326</t>
  </si>
  <si>
    <t>25a</t>
  </si>
  <si>
    <t>2973 m</t>
  </si>
  <si>
    <t>CID_1176</t>
  </si>
  <si>
    <t>MSB Mamm 1751</t>
  </si>
  <si>
    <t>42a</t>
  </si>
  <si>
    <t>2233 m</t>
  </si>
  <si>
    <t>2.1</t>
  </si>
  <si>
    <t>CID_1177</t>
  </si>
  <si>
    <t>MSB Mamm 18509</t>
  </si>
  <si>
    <t>47a</t>
  </si>
  <si>
    <t>8.26</t>
  </si>
  <si>
    <t>CID_1178</t>
  </si>
  <si>
    <t>MSB Mamm 1878</t>
  </si>
  <si>
    <t>CID_1179</t>
  </si>
  <si>
    <t>MSB Mamm 1879</t>
  </si>
  <si>
    <t>CID_1180</t>
  </si>
  <si>
    <t>MSB Mamm 1880</t>
  </si>
  <si>
    <t>CID_1181</t>
  </si>
  <si>
    <t>MSB Mamm 1900</t>
  </si>
  <si>
    <t>-0.4</t>
  </si>
  <si>
    <t>CID_1182</t>
  </si>
  <si>
    <t>MSB Mamm 2099</t>
  </si>
  <si>
    <t>CID_1183</t>
  </si>
  <si>
    <t>MSB Mamm 22301</t>
  </si>
  <si>
    <t>CID_1184</t>
  </si>
  <si>
    <t>MSB Mamm 22373</t>
  </si>
  <si>
    <t>69a</t>
  </si>
  <si>
    <t>cinerea</t>
  </si>
  <si>
    <t>Bushy Tailed Wood Rat</t>
  </si>
  <si>
    <t>N. cinerea bone</t>
  </si>
  <si>
    <t>2746 m</t>
  </si>
  <si>
    <t>-15.4</t>
  </si>
  <si>
    <t>CID_1185</t>
  </si>
  <si>
    <t>MSB Mamm 257</t>
  </si>
  <si>
    <t>101a</t>
  </si>
  <si>
    <t>2587 m</t>
  </si>
  <si>
    <t>CID_1186</t>
  </si>
  <si>
    <t>MSB Mamm 25854</t>
  </si>
  <si>
    <t>65a</t>
  </si>
  <si>
    <t>nuttalliii</t>
  </si>
  <si>
    <t>Mountain Cottontail</t>
  </si>
  <si>
    <t>Sylvilagus nuttallii</t>
  </si>
  <si>
    <t>1.57</t>
  </si>
  <si>
    <t>CID_1187</t>
  </si>
  <si>
    <t>MSB Mamm 276</t>
  </si>
  <si>
    <t>54a</t>
  </si>
  <si>
    <t>2011 m</t>
  </si>
  <si>
    <t>4.3</t>
  </si>
  <si>
    <t>CID_1188</t>
  </si>
  <si>
    <t>MSB Mamm 278</t>
  </si>
  <si>
    <t>55a</t>
  </si>
  <si>
    <t>1849 m</t>
  </si>
  <si>
    <t>4.5</t>
  </si>
  <si>
    <t>CID_1189</t>
  </si>
  <si>
    <t>MSB Mamm 28201</t>
  </si>
  <si>
    <t>46a</t>
  </si>
  <si>
    <t>6.65</t>
  </si>
  <si>
    <t>CID_1190</t>
  </si>
  <si>
    <t>MSB Mamm 283</t>
  </si>
  <si>
    <t>40a</t>
  </si>
  <si>
    <t>2095 m</t>
  </si>
  <si>
    <t>4.8</t>
  </si>
  <si>
    <t>CID_1191</t>
  </si>
  <si>
    <t>MSB Mamm 3205b</t>
  </si>
  <si>
    <t>2122 m</t>
  </si>
  <si>
    <t>5.4</t>
  </si>
  <si>
    <t>CID_1192</t>
  </si>
  <si>
    <t>MSB Mamm 322</t>
  </si>
  <si>
    <t>63a</t>
  </si>
  <si>
    <t>S. nuttallii bone</t>
  </si>
  <si>
    <t>2626 m</t>
  </si>
  <si>
    <t>CID_1193</t>
  </si>
  <si>
    <t>MSB Mamm 32217</t>
  </si>
  <si>
    <t>CID_1194</t>
  </si>
  <si>
    <t>MSB Mamm 325b</t>
  </si>
  <si>
    <t>59a</t>
  </si>
  <si>
    <t>1767 m</t>
  </si>
  <si>
    <t>CID_1195</t>
  </si>
  <si>
    <t>MSB Mamm 3269</t>
  </si>
  <si>
    <t>67a</t>
  </si>
  <si>
    <t>3026 m</t>
  </si>
  <si>
    <t>CID_1196</t>
  </si>
  <si>
    <t>MSB Mamm 33269</t>
  </si>
  <si>
    <t>Neotoma cinerea</t>
  </si>
  <si>
    <t>-1.99</t>
  </si>
  <si>
    <t>CID_1197</t>
  </si>
  <si>
    <t>MSB Mamm 353</t>
  </si>
  <si>
    <t>Antilocapra</t>
  </si>
  <si>
    <t>americana</t>
  </si>
  <si>
    <t>Pronghorn</t>
  </si>
  <si>
    <t>Antilocapra americana</t>
  </si>
  <si>
    <t>CID_1198</t>
  </si>
  <si>
    <t>MSB Mamm 35606</t>
  </si>
  <si>
    <t>-1.1</t>
  </si>
  <si>
    <t>CID_1199</t>
  </si>
  <si>
    <t>MSB Mamm 36064</t>
  </si>
  <si>
    <t>48a</t>
  </si>
  <si>
    <t>6.37</t>
  </si>
  <si>
    <t>CID_1200</t>
  </si>
  <si>
    <t>MSB Mamm 36069</t>
  </si>
  <si>
    <t>CID_1201</t>
  </si>
  <si>
    <t>MSB Mamm 38224</t>
  </si>
  <si>
    <t>CID_1202</t>
  </si>
  <si>
    <t>MSB Mamm 38225</t>
  </si>
  <si>
    <t>CID_1203</t>
  </si>
  <si>
    <t>MSB Mamm 40078</t>
  </si>
  <si>
    <t>-2.05</t>
  </si>
  <si>
    <t>CID_1204</t>
  </si>
  <si>
    <t>MSB Mamm 4322</t>
  </si>
  <si>
    <t>-6.04</t>
  </si>
  <si>
    <t>CID_1205</t>
  </si>
  <si>
    <t>MSB Mamm 4325</t>
  </si>
  <si>
    <t>-2.89</t>
  </si>
  <si>
    <t>CID_1206</t>
  </si>
  <si>
    <t>MSB Mamm 4370</t>
  </si>
  <si>
    <t>64a</t>
  </si>
  <si>
    <t>Sylvilagus nuttallii bone</t>
  </si>
  <si>
    <t>2108 m</t>
  </si>
  <si>
    <t>1.8</t>
  </si>
  <si>
    <t>CID_1207</t>
  </si>
  <si>
    <t>MSB Mamm 4516</t>
  </si>
  <si>
    <t>70a</t>
  </si>
  <si>
    <t>3846 m</t>
  </si>
  <si>
    <t>CID_1208</t>
  </si>
  <si>
    <t>MSB Mamm 53576</t>
  </si>
  <si>
    <t>CID_1209</t>
  </si>
  <si>
    <t>MSB Mamm 53577</t>
  </si>
  <si>
    <t>CID_1210</t>
  </si>
  <si>
    <t>MSB Mamm 53578</t>
  </si>
  <si>
    <t>CID_1211</t>
  </si>
  <si>
    <t>MSB Mamm 53579</t>
  </si>
  <si>
    <t>CID_1212</t>
  </si>
  <si>
    <t>MSB Mamm 54053</t>
  </si>
  <si>
    <t>10a</t>
  </si>
  <si>
    <t>2260 m</t>
  </si>
  <si>
    <t>CID_1213</t>
  </si>
  <si>
    <t>MSB Mamm 54054</t>
  </si>
  <si>
    <t>CID_1214</t>
  </si>
  <si>
    <t>MSB Mamm 54069</t>
  </si>
  <si>
    <t>-7.4</t>
  </si>
  <si>
    <t>CID_1215</t>
  </si>
  <si>
    <t>MSB Mamm 54634</t>
  </si>
  <si>
    <t>Grimstead et al 2016; Grimstead et al. 2019, Table 1</t>
  </si>
  <si>
    <t>10% of 14M acetic acid in 2016; 1M in 2019</t>
  </si>
  <si>
    <t>CID_1216</t>
  </si>
  <si>
    <t>MSB Mamm 55399</t>
  </si>
  <si>
    <t>CID_1217</t>
  </si>
  <si>
    <t>MSB Mamm 55677</t>
  </si>
  <si>
    <t>CID_1218</t>
  </si>
  <si>
    <t>MSB Mamm 55680</t>
  </si>
  <si>
    <t>CID_1219</t>
  </si>
  <si>
    <t>MSB Mamm 56503</t>
  </si>
  <si>
    <t>CID_1220</t>
  </si>
  <si>
    <t>MSB Mamm 5854</t>
  </si>
  <si>
    <t>1.6</t>
  </si>
  <si>
    <t>CID_1221</t>
  </si>
  <si>
    <t>Mexican Woodrat</t>
  </si>
  <si>
    <t>Neotoma mexicanus</t>
  </si>
  <si>
    <t>8.69</t>
  </si>
  <si>
    <t>CID_1222</t>
  </si>
  <si>
    <t>MSB Mamm 60196</t>
  </si>
  <si>
    <t>71a</t>
  </si>
  <si>
    <t>Neotoma cinerea bone</t>
  </si>
  <si>
    <t>1607 m</t>
  </si>
  <si>
    <t>-10.8</t>
  </si>
  <si>
    <t>6.8</t>
  </si>
  <si>
    <t>CID_1223</t>
  </si>
  <si>
    <t>MSB Mamm 6064b</t>
  </si>
  <si>
    <t>2134 m</t>
  </si>
  <si>
    <t>6.4</t>
  </si>
  <si>
    <t>CID_1224</t>
  </si>
  <si>
    <t>MSB Mamm 60682</t>
  </si>
  <si>
    <t>38a</t>
  </si>
  <si>
    <t>americanus</t>
  </si>
  <si>
    <t>Snowshoe Hare</t>
  </si>
  <si>
    <t>Lepus americanus bone</t>
  </si>
  <si>
    <t>2925 m</t>
  </si>
  <si>
    <t>-16.6</t>
  </si>
  <si>
    <t>CID_1225</t>
  </si>
  <si>
    <t>MSB Mamm 61263</t>
  </si>
  <si>
    <t>-0.63</t>
  </si>
  <si>
    <t>CID_1226</t>
  </si>
  <si>
    <t>MSB Mamm 61264</t>
  </si>
  <si>
    <t>0.98</t>
  </si>
  <si>
    <t>CID_1227</t>
  </si>
  <si>
    <t>MSB Mamm 61267</t>
  </si>
  <si>
    <t>-0.34</t>
  </si>
  <si>
    <t>CID_1228</t>
  </si>
  <si>
    <t>MSB Mamm 64370</t>
  </si>
  <si>
    <t>1.82</t>
  </si>
  <si>
    <t>CID_1229</t>
  </si>
  <si>
    <t>MSB Mamm 64379</t>
  </si>
  <si>
    <t>39a</t>
  </si>
  <si>
    <t>L. americanus bone</t>
  </si>
  <si>
    <t>3926 m</t>
  </si>
  <si>
    <t>CID_1230</t>
  </si>
  <si>
    <t>MSB Mamm 64516</t>
  </si>
  <si>
    <t>-2.48</t>
  </si>
  <si>
    <t>CID_1231</t>
  </si>
  <si>
    <t>MSB Mamm 6787</t>
  </si>
  <si>
    <t>79a</t>
  </si>
  <si>
    <t>Neotoma mexicana</t>
  </si>
  <si>
    <t>1.86</t>
  </si>
  <si>
    <t>CID_1232</t>
  </si>
  <si>
    <t>MSB Mamm 71343</t>
  </si>
  <si>
    <t>-7.6</t>
  </si>
  <si>
    <t>CID_1233</t>
  </si>
  <si>
    <t>MSB Mamm 7257</t>
  </si>
  <si>
    <t>0.99</t>
  </si>
  <si>
    <t>CID_1234</t>
  </si>
  <si>
    <t>MSB Mamm 7272</t>
  </si>
  <si>
    <t>60a</t>
  </si>
  <si>
    <t>Gunnison's Prarie Dog</t>
  </si>
  <si>
    <t>Cynomys gunnisoni bone</t>
  </si>
  <si>
    <t>1905 m</t>
  </si>
  <si>
    <t>-12.9</t>
  </si>
  <si>
    <t>5.2</t>
  </si>
  <si>
    <t>CID_1235</t>
  </si>
  <si>
    <t>MSB Mamm 7276</t>
  </si>
  <si>
    <t>4.33</t>
  </si>
  <si>
    <t>CID_1236</t>
  </si>
  <si>
    <t>MSB Mamm 7278</t>
  </si>
  <si>
    <t>CID_1237</t>
  </si>
  <si>
    <t>MSB Mamm 728</t>
  </si>
  <si>
    <t>41a</t>
  </si>
  <si>
    <t>2139m</t>
  </si>
  <si>
    <t>CID_1238</t>
  </si>
  <si>
    <t>MSB Mamm 7283</t>
  </si>
  <si>
    <t>CID_1239</t>
  </si>
  <si>
    <t>MSB Mamm 787</t>
  </si>
  <si>
    <t>N. mexicana bone</t>
  </si>
  <si>
    <t>1.9</t>
  </si>
  <si>
    <t>CID_1240</t>
  </si>
  <si>
    <t>MSB Mamm 8201b</t>
  </si>
  <si>
    <t>Sylvilagus auduboni bone</t>
  </si>
  <si>
    <t>1711 m</t>
  </si>
  <si>
    <t>6.7</t>
  </si>
  <si>
    <t>CID_1241</t>
  </si>
  <si>
    <t>MSB Mamm 8509b</t>
  </si>
  <si>
    <t>1949 m</t>
  </si>
  <si>
    <t>8.3</t>
  </si>
  <si>
    <t>CID_1242</t>
  </si>
  <si>
    <t>MSB Mamm 91751</t>
  </si>
  <si>
    <t>2.13</t>
  </si>
  <si>
    <t>CID_1243</t>
  </si>
  <si>
    <t>MTA-32</t>
  </si>
  <si>
    <t>50 ml filtered, San Mateo Spring</t>
  </si>
  <si>
    <t>San Mateo Mts-San Mateo Spring, Pliocene basalt and andesite</t>
  </si>
  <si>
    <t xml:space="preserve">y </t>
  </si>
  <si>
    <t>W 107°35.9839</t>
  </si>
  <si>
    <t>N 35°16.8539</t>
  </si>
  <si>
    <t>2734 m</t>
  </si>
  <si>
    <t>CID_1244</t>
  </si>
  <si>
    <t>MTA-33</t>
  </si>
  <si>
    <t>CID_1245</t>
  </si>
  <si>
    <t>MTA-34</t>
  </si>
  <si>
    <t>CID_1246</t>
  </si>
  <si>
    <t>MTA-35</t>
  </si>
  <si>
    <t>CID_1247</t>
  </si>
  <si>
    <t>MTA-36</t>
  </si>
  <si>
    <t>CID_1248</t>
  </si>
  <si>
    <t>MTA-37</t>
  </si>
  <si>
    <t>CID_1249</t>
  </si>
  <si>
    <t>MTA-38</t>
  </si>
  <si>
    <t>CID_1250</t>
  </si>
  <si>
    <t>MTA-39</t>
  </si>
  <si>
    <t>CID_1251</t>
  </si>
  <si>
    <t>MTA-40</t>
  </si>
  <si>
    <t>CID_1252</t>
  </si>
  <si>
    <t>MTA-41</t>
  </si>
  <si>
    <t>CID_1253</t>
  </si>
  <si>
    <t>MTA-43</t>
  </si>
  <si>
    <t>Picea pungens (blue spruce)</t>
  </si>
  <si>
    <t>CID_1254</t>
  </si>
  <si>
    <t>MTA-44</t>
  </si>
  <si>
    <t>CID_1255</t>
  </si>
  <si>
    <t>MTA-45</t>
  </si>
  <si>
    <t>CID_1256</t>
  </si>
  <si>
    <t>MTA-46</t>
  </si>
  <si>
    <t>CID_1257</t>
  </si>
  <si>
    <t>MTA-47</t>
  </si>
  <si>
    <t>CID_1258</t>
  </si>
  <si>
    <t>MTB-50</t>
  </si>
  <si>
    <t>San Mateo Mts-Mosca Canyon, Pliocene basalt and andesite</t>
  </si>
  <si>
    <t>W 107°36.2969</t>
  </si>
  <si>
    <t>N 35°15.1099</t>
  </si>
  <si>
    <t>3090 m</t>
  </si>
  <si>
    <t>CID_1259</t>
  </si>
  <si>
    <t>MTB-51</t>
  </si>
  <si>
    <t>CID_1260</t>
  </si>
  <si>
    <t>MTB-52</t>
  </si>
  <si>
    <t>CID_1261</t>
  </si>
  <si>
    <t>MTB-53</t>
  </si>
  <si>
    <t>CID_1262</t>
  </si>
  <si>
    <t>MTB-54</t>
  </si>
  <si>
    <t>CID_1263</t>
  </si>
  <si>
    <t>MTB-55</t>
  </si>
  <si>
    <t>CID_1264</t>
  </si>
  <si>
    <t>MTB-56</t>
  </si>
  <si>
    <t>CID_1265</t>
  </si>
  <si>
    <t>MTB-58</t>
  </si>
  <si>
    <t>CID_1266</t>
  </si>
  <si>
    <t>MTB-59</t>
  </si>
  <si>
    <t>CID_1267</t>
  </si>
  <si>
    <t>MTB-60</t>
  </si>
  <si>
    <t>CID_1268</t>
  </si>
  <si>
    <t>MTB-61</t>
  </si>
  <si>
    <t>CID_1269</t>
  </si>
  <si>
    <t>MTB-62</t>
  </si>
  <si>
    <t>CID_1270</t>
  </si>
  <si>
    <t>MTB-63</t>
  </si>
  <si>
    <t>CID_1271</t>
  </si>
  <si>
    <t>MTB-64</t>
  </si>
  <si>
    <t>CID_1272</t>
  </si>
  <si>
    <t>NA 7523</t>
  </si>
  <si>
    <t>Navajo Mountain</t>
  </si>
  <si>
    <t>CID_1273</t>
  </si>
  <si>
    <t>Sand Dune Cave, Navajo Mountain</t>
  </si>
  <si>
    <t>CID_1274</t>
  </si>
  <si>
    <t>Nonsite Badger House, burial 1</t>
  </si>
  <si>
    <t>rib, person (F), adult</t>
  </si>
  <si>
    <t>Nonsite Badger House</t>
  </si>
  <si>
    <t>CID_1275</t>
  </si>
  <si>
    <t>Nonsite Badger House, burial 2</t>
  </si>
  <si>
    <t>rib, person (M), aged 30-35</t>
  </si>
  <si>
    <t>CID_1276</t>
  </si>
  <si>
    <t>Nonsite Badger House, burial 5</t>
  </si>
  <si>
    <t>CID_1277</t>
  </si>
  <si>
    <t>Nonsite Badger House, burial 6</t>
  </si>
  <si>
    <t>rib, person (M), aged 40+</t>
  </si>
  <si>
    <t>CID_1278</t>
  </si>
  <si>
    <t>Nonsite Badger House, burial 8</t>
  </si>
  <si>
    <t>rib, person (M), aged 35-40</t>
  </si>
  <si>
    <t>CID_1279</t>
  </si>
  <si>
    <t>Nonsite Badger House, burial 9</t>
  </si>
  <si>
    <t>CID_1280</t>
  </si>
  <si>
    <t>Nonsite Badger House, none</t>
  </si>
  <si>
    <t>rib, person, adult</t>
  </si>
  <si>
    <t>CID_1281</t>
  </si>
  <si>
    <t>NR C19.1 #17</t>
  </si>
  <si>
    <t>CID_1282</t>
  </si>
  <si>
    <t>NR C19.1 #18</t>
  </si>
  <si>
    <t>CID_1283</t>
  </si>
  <si>
    <t>NR C19.1 No. 17</t>
  </si>
  <si>
    <t>CID_1284</t>
  </si>
  <si>
    <t>NR C19.1 No. 18</t>
  </si>
  <si>
    <t>CID_1285</t>
  </si>
  <si>
    <t>NR C24.1 No. 8</t>
  </si>
  <si>
    <t>CID_1286</t>
  </si>
  <si>
    <t>Old Man Cave, n of 2, BM II</t>
  </si>
  <si>
    <t>CID_1287</t>
  </si>
  <si>
    <t>pb-436</t>
  </si>
  <si>
    <t>Room 86</t>
  </si>
  <si>
    <t>974 AD</t>
  </si>
  <si>
    <t>CID_1288</t>
  </si>
  <si>
    <t>pb-441</t>
  </si>
  <si>
    <t>CID_1289</t>
  </si>
  <si>
    <t>pb-442</t>
  </si>
  <si>
    <t>977 AD</t>
  </si>
  <si>
    <t>CID_1290</t>
  </si>
  <si>
    <t>pb-459</t>
  </si>
  <si>
    <t>Room 100A</t>
  </si>
  <si>
    <t>1048 AD</t>
  </si>
  <si>
    <t>CID_1291</t>
  </si>
  <si>
    <t>pb-585</t>
  </si>
  <si>
    <t>1033 AD</t>
  </si>
  <si>
    <t>CID_1292</t>
  </si>
  <si>
    <t>Grimstead et al. 2019, Table 2</t>
  </si>
  <si>
    <t xml:space="preserve">Deer  </t>
  </si>
  <si>
    <r>
      <rPr>
        <i val="1"/>
        <sz val="11"/>
        <color indexed="8"/>
        <rFont val="Times New Roman"/>
      </rPr>
      <t>Odocoileus</t>
    </r>
    <r>
      <rPr>
        <sz val="11"/>
        <color indexed="8"/>
        <rFont val="Times New Roman"/>
      </rPr>
      <t xml:space="preserve"> sp.</t>
    </r>
  </si>
  <si>
    <t>CID_1293</t>
  </si>
  <si>
    <t>pb-118</t>
  </si>
  <si>
    <t>3C/III</t>
  </si>
  <si>
    <t>1080 AD</t>
  </si>
  <si>
    <t>CID_1294</t>
  </si>
  <si>
    <t>CID_1295</t>
  </si>
  <si>
    <t>CID_1296</t>
  </si>
  <si>
    <t>CID_1297</t>
  </si>
  <si>
    <t>CID_1298</t>
  </si>
  <si>
    <t>CID_1299</t>
  </si>
  <si>
    <t>pb-290</t>
  </si>
  <si>
    <t>Room 227</t>
  </si>
  <si>
    <t>CID_1300</t>
  </si>
  <si>
    <t>pb-294</t>
  </si>
  <si>
    <t>CID_1301</t>
  </si>
  <si>
    <t>pb-304</t>
  </si>
  <si>
    <t>Room 317</t>
  </si>
  <si>
    <t>CID_1302</t>
  </si>
  <si>
    <t>pb-34</t>
  </si>
  <si>
    <t>Room 320</t>
  </si>
  <si>
    <t>CID_1303</t>
  </si>
  <si>
    <t>pb-341</t>
  </si>
  <si>
    <t>P. ponderosa,  door lintel</t>
  </si>
  <si>
    <t>CID_1304</t>
  </si>
  <si>
    <t>pb-356</t>
  </si>
  <si>
    <t>Room 326</t>
  </si>
  <si>
    <t>CID_1305</t>
  </si>
  <si>
    <t>CID_1306</t>
  </si>
  <si>
    <t>CID_1307</t>
  </si>
  <si>
    <t>pb-445</t>
  </si>
  <si>
    <t>CID_1308</t>
  </si>
  <si>
    <t>pb-452</t>
  </si>
  <si>
    <t>Room 93</t>
  </si>
  <si>
    <t>CID_1309</t>
  </si>
  <si>
    <t>pb-460</t>
  </si>
  <si>
    <t>Pop?, door lintel</t>
  </si>
  <si>
    <t>Room 100a</t>
  </si>
  <si>
    <t>CID_1310</t>
  </si>
  <si>
    <t>CID_1311</t>
  </si>
  <si>
    <t>pb-512</t>
  </si>
  <si>
    <t>Room 209</t>
  </si>
  <si>
    <t>CID_1312</t>
  </si>
  <si>
    <t>pb-532</t>
  </si>
  <si>
    <t>Room 242</t>
  </si>
  <si>
    <t>CID_1313</t>
  </si>
  <si>
    <t>pb-540</t>
  </si>
  <si>
    <t>Room 244</t>
  </si>
  <si>
    <t>CID_1314</t>
  </si>
  <si>
    <t>CID_1315</t>
  </si>
  <si>
    <t>pb-5666</t>
  </si>
  <si>
    <t>Room 295</t>
  </si>
  <si>
    <t>CID_1316</t>
  </si>
  <si>
    <t>pb-567</t>
  </si>
  <si>
    <t>CID_1317</t>
  </si>
  <si>
    <t>pb-577</t>
  </si>
  <si>
    <t>CID_1318</t>
  </si>
  <si>
    <t>pb-581</t>
  </si>
  <si>
    <t>CID_1319</t>
  </si>
  <si>
    <t>pb-727</t>
  </si>
  <si>
    <t>Room 100(?)</t>
  </si>
  <si>
    <t>CID_1320</t>
  </si>
  <si>
    <t>CID_1321</t>
  </si>
  <si>
    <t>pb-799</t>
  </si>
  <si>
    <t>1074 AD</t>
  </si>
  <si>
    <t>CID_1322</t>
  </si>
  <si>
    <t>CID_1323</t>
  </si>
  <si>
    <t>CID_1324</t>
  </si>
  <si>
    <t>CID_1325</t>
  </si>
  <si>
    <t>CID_1326</t>
  </si>
  <si>
    <t>pb-869</t>
  </si>
  <si>
    <t>Kiva D</t>
  </si>
  <si>
    <t>1096 AD</t>
  </si>
  <si>
    <t>CID_1327</t>
  </si>
  <si>
    <t>pb-871</t>
  </si>
  <si>
    <t>CID_1328</t>
  </si>
  <si>
    <t>PDA#1</t>
  </si>
  <si>
    <t>Chaco Canyon-Chaco Wash near Pueblo Arroyo-flood plain</t>
  </si>
  <si>
    <t>435 to 445</t>
  </si>
  <si>
    <t>CID_1329</t>
  </si>
  <si>
    <t>PDA#3</t>
  </si>
  <si>
    <t xml:space="preserve">320 to 330 </t>
  </si>
  <si>
    <t>CID_1330</t>
  </si>
  <si>
    <t>PDA#4</t>
  </si>
  <si>
    <t>15 to 25</t>
  </si>
  <si>
    <t>CID_1331</t>
  </si>
  <si>
    <t>15-25 cm</t>
  </si>
  <si>
    <t>CID_1332</t>
  </si>
  <si>
    <t>PDA#5</t>
  </si>
  <si>
    <t>Chaco Canyon-Chaco Wash near Pueblo Arroyo-modern flood plain</t>
  </si>
  <si>
    <t>0 to 3</t>
  </si>
  <si>
    <t>CID_1333</t>
  </si>
  <si>
    <t>0-3 cm</t>
  </si>
  <si>
    <t>CID_1334</t>
  </si>
  <si>
    <t>PDA05-1a</t>
  </si>
  <si>
    <t>CID_1335</t>
  </si>
  <si>
    <t>PDA05-1b</t>
  </si>
  <si>
    <t>CID_1336</t>
  </si>
  <si>
    <t>PED-54-66</t>
  </si>
  <si>
    <t>CID_1337</t>
  </si>
  <si>
    <t>PED-7-67</t>
  </si>
  <si>
    <t>CID_1338</t>
  </si>
  <si>
    <t>Pit A</t>
  </si>
  <si>
    <t>CID_1339</t>
  </si>
  <si>
    <t>Polacca PM2</t>
  </si>
  <si>
    <t>CID_1340</t>
  </si>
  <si>
    <t>PP04-1</t>
  </si>
  <si>
    <t>Pueblo Pintado</t>
  </si>
  <si>
    <t>Watershed</t>
  </si>
  <si>
    <t>CID_1341</t>
  </si>
  <si>
    <t>PP04-2</t>
  </si>
  <si>
    <r>
      <rPr>
        <sz val="11"/>
        <color indexed="8"/>
        <rFont val="Times New Roman"/>
      </rPr>
      <t>45 to 50</t>
    </r>
  </si>
  <si>
    <t>CID_1342</t>
  </si>
  <si>
    <t>PP04-3</t>
  </si>
  <si>
    <r>
      <rPr>
        <sz val="11"/>
        <color indexed="8"/>
        <rFont val="Times New Roman"/>
      </rPr>
      <t>50 to 55</t>
    </r>
  </si>
  <si>
    <t>CID_1343</t>
  </si>
  <si>
    <t>PP04-4</t>
  </si>
  <si>
    <t>CID_1344</t>
  </si>
  <si>
    <t>PP04-5</t>
  </si>
  <si>
    <t>CID_1345</t>
  </si>
  <si>
    <t>PWCC 3</t>
  </si>
  <si>
    <t>CID_1346</t>
  </si>
  <si>
    <t>PWCC 4</t>
  </si>
  <si>
    <t>CID_1347</t>
  </si>
  <si>
    <t>PWCC 5</t>
  </si>
  <si>
    <t>CID_1348</t>
  </si>
  <si>
    <t>PWCC 9</t>
  </si>
  <si>
    <t>CID_1349</t>
  </si>
  <si>
    <t>Red Lake PM1</t>
  </si>
  <si>
    <t>CID_1350</t>
  </si>
  <si>
    <t>Rocky Ridge PM3</t>
  </si>
  <si>
    <t>CID_1351</t>
  </si>
  <si>
    <t>Rough Rock PM5</t>
  </si>
  <si>
    <t>CID_1352</t>
  </si>
  <si>
    <t>Rough Rock Spring</t>
  </si>
  <si>
    <t>CID_1353</t>
  </si>
  <si>
    <t>RR06-1</t>
  </si>
  <si>
    <t>Reservoir Ruin</t>
  </si>
  <si>
    <t>CID_1354</t>
  </si>
  <si>
    <t>RR06-2</t>
  </si>
  <si>
    <t>CID_1355</t>
  </si>
  <si>
    <t>RW06-1</t>
  </si>
  <si>
    <t>Raton Well</t>
  </si>
  <si>
    <t>CID_1356</t>
  </si>
  <si>
    <t>RW06-2</t>
  </si>
  <si>
    <t>CID_1357</t>
  </si>
  <si>
    <t>S10#1</t>
  </si>
  <si>
    <t>Chaco Canyon-Section 10, G. Vivian site A-16-fan</t>
  </si>
  <si>
    <t>Penasco Blanco Field</t>
  </si>
  <si>
    <t>CID_1358</t>
  </si>
  <si>
    <t>CID_1359</t>
  </si>
  <si>
    <t>S10#2</t>
  </si>
  <si>
    <t>CID_1360</t>
  </si>
  <si>
    <t>CID_1361</t>
  </si>
  <si>
    <t>S10#3</t>
  </si>
  <si>
    <t>CID_1362</t>
  </si>
  <si>
    <t>CID_1363</t>
  </si>
  <si>
    <t>S1005-1a</t>
  </si>
  <si>
    <t>Peñasco Blanco Field</t>
  </si>
  <si>
    <t>CID_1364</t>
  </si>
  <si>
    <t>S1005-1b</t>
  </si>
  <si>
    <t>CID_1365</t>
  </si>
  <si>
    <t>SA06-1</t>
  </si>
  <si>
    <t>Sanostee</t>
  </si>
  <si>
    <t>CID_1366</t>
  </si>
  <si>
    <t>SA06-2</t>
  </si>
  <si>
    <t>CID_1367</t>
  </si>
  <si>
    <t>SA06-3</t>
  </si>
  <si>
    <t>CID_1368</t>
  </si>
  <si>
    <t>Sand Spring</t>
  </si>
  <si>
    <t>CID_1369</t>
  </si>
  <si>
    <t>Second Mesa PM2</t>
  </si>
  <si>
    <t>CID_1370</t>
  </si>
  <si>
    <t>SF-193a</t>
  </si>
  <si>
    <t>CID_1371</t>
  </si>
  <si>
    <t>SF2</t>
  </si>
  <si>
    <t>CID_1372</t>
  </si>
  <si>
    <t>SF-226a</t>
  </si>
  <si>
    <t>CID_1373</t>
  </si>
  <si>
    <t>SF4</t>
  </si>
  <si>
    <t>CID_1374</t>
  </si>
  <si>
    <t>SF5</t>
  </si>
  <si>
    <t>CID_1375</t>
  </si>
  <si>
    <t>SF6</t>
  </si>
  <si>
    <t>CID_1376</t>
  </si>
  <si>
    <t>SF7</t>
  </si>
  <si>
    <t>CID_1377</t>
  </si>
  <si>
    <t>SG04-1</t>
  </si>
  <si>
    <t>South Gap</t>
  </si>
  <si>
    <t>CID_1378</t>
  </si>
  <si>
    <t>SG04-2</t>
  </si>
  <si>
    <t>CID_1379</t>
  </si>
  <si>
    <t>SG04-3</t>
  </si>
  <si>
    <t>CID_1380</t>
  </si>
  <si>
    <t>SG05-1a</t>
  </si>
  <si>
    <t>CID_1381</t>
  </si>
  <si>
    <t>SG05-1b</t>
  </si>
  <si>
    <t>CID_1382</t>
  </si>
  <si>
    <t>Shonto PM2</t>
  </si>
  <si>
    <t>CID_1383</t>
  </si>
  <si>
    <t>Site #1 Chaco E cob #2</t>
  </si>
  <si>
    <t>29SJ0176</t>
  </si>
  <si>
    <t>LA 40176</t>
  </si>
  <si>
    <t>UCIAMS #24003</t>
  </si>
  <si>
    <t>1735 - 1778</t>
  </si>
  <si>
    <t>CID_1384</t>
  </si>
  <si>
    <t>Site #1 Chaco E Cob #1</t>
  </si>
  <si>
    <t>UCIAMS #24002</t>
  </si>
  <si>
    <t>1730 - 1777</t>
  </si>
  <si>
    <t>CID_1385</t>
  </si>
  <si>
    <t>sj-225a</t>
  </si>
  <si>
    <t>Abies concolor</t>
  </si>
  <si>
    <t>San Juan Mountains</t>
  </si>
  <si>
    <t>W107¡ 20.103'</t>
  </si>
  <si>
    <t>N37¡ 17.864'</t>
  </si>
  <si>
    <t>CID_1386</t>
  </si>
  <si>
    <t>sj-225b</t>
  </si>
  <si>
    <t>CID_1387</t>
  </si>
  <si>
    <t>sj-225e</t>
  </si>
  <si>
    <t>CID_1388</t>
  </si>
  <si>
    <t>SJR#1</t>
  </si>
  <si>
    <t>San Juan Basin-San Juan River Drainage System: San Juan R. at Bloomfield</t>
  </si>
  <si>
    <t>CID_1389</t>
  </si>
  <si>
    <t>Water Sample from San Juan River below Farmington</t>
  </si>
  <si>
    <t>1599 m</t>
  </si>
  <si>
    <t>CID_1390</t>
  </si>
  <si>
    <t>SJR#2</t>
  </si>
  <si>
    <t>San Juan Basin-San Juan River Drainage System: San Juan R. below Farmington</t>
  </si>
  <si>
    <t>CID_1391</t>
  </si>
  <si>
    <t>SJR#3</t>
  </si>
  <si>
    <t>San Juan Mts-San Juan River Drainage System: San Juan R. at Pagosa Springs</t>
  </si>
  <si>
    <t>CID_1392</t>
  </si>
  <si>
    <t>SJR#4</t>
  </si>
  <si>
    <t>San Juan Basin-San Juan River Drainage System: San Juan R. at Kirtland</t>
  </si>
  <si>
    <t>CID_1393</t>
  </si>
  <si>
    <t>SJR#5</t>
  </si>
  <si>
    <t>CID_1394</t>
  </si>
  <si>
    <t>sm-208a</t>
  </si>
  <si>
    <t>San Mateo Mountains</t>
  </si>
  <si>
    <t>W107¡ 37.978'</t>
  </si>
  <si>
    <t>N35¡15.795'</t>
  </si>
  <si>
    <t>CID_1395</t>
  </si>
  <si>
    <t>sm-208d</t>
  </si>
  <si>
    <t>CID_1396</t>
  </si>
  <si>
    <t>sm-209a</t>
  </si>
  <si>
    <t>W107¡ 36.186'</t>
  </si>
  <si>
    <t>N35¡17.126'</t>
  </si>
  <si>
    <t>CID_1397</t>
  </si>
  <si>
    <t>sm-209b</t>
  </si>
  <si>
    <t>CID_1398</t>
  </si>
  <si>
    <t>sm-209c</t>
  </si>
  <si>
    <t>CID_1399</t>
  </si>
  <si>
    <t>sm-209d</t>
  </si>
  <si>
    <t>CID_1400</t>
  </si>
  <si>
    <t>sm-210b</t>
  </si>
  <si>
    <t>W107¡ 32.707'</t>
  </si>
  <si>
    <t>N35¡21.787'</t>
  </si>
  <si>
    <t>CID_1401</t>
  </si>
  <si>
    <t>sm-210c</t>
  </si>
  <si>
    <t>CID_1402</t>
  </si>
  <si>
    <t>sm-210d</t>
  </si>
  <si>
    <t>CID_1403</t>
  </si>
  <si>
    <t>sm-210e</t>
  </si>
  <si>
    <t>CID_1404</t>
  </si>
  <si>
    <t>sm-211a</t>
  </si>
  <si>
    <t>N35¡21.788'</t>
  </si>
  <si>
    <t>CID_1405</t>
  </si>
  <si>
    <t>sm-211b</t>
  </si>
  <si>
    <t>CID_1406</t>
  </si>
  <si>
    <t>sm-211d</t>
  </si>
  <si>
    <t>CID_1407</t>
  </si>
  <si>
    <t>sm-212b</t>
  </si>
  <si>
    <t>W107¡ 43.313'</t>
  </si>
  <si>
    <t>N35¡16.170'</t>
  </si>
  <si>
    <t>CID_1408</t>
  </si>
  <si>
    <t>sm-212c</t>
  </si>
  <si>
    <t>CID_1409</t>
  </si>
  <si>
    <t>sm-212e</t>
  </si>
  <si>
    <t>CID_1410</t>
  </si>
  <si>
    <t>SP-100,</t>
  </si>
  <si>
    <t>CID_1411</t>
  </si>
  <si>
    <t>SPAMT-2</t>
  </si>
  <si>
    <t>A. concolor (granite), White fir</t>
  </si>
  <si>
    <t>San Pedro Mts-Los Pinos Creek, Precambrian granite</t>
  </si>
  <si>
    <t>W 106°54.2669</t>
  </si>
  <si>
    <t>N 36°06.1389</t>
  </si>
  <si>
    <t>2540 m</t>
  </si>
  <si>
    <t>CID_1412</t>
  </si>
  <si>
    <t>SPBMT-1</t>
  </si>
  <si>
    <t>CID_1413</t>
  </si>
  <si>
    <t>SPBMT-2</t>
  </si>
  <si>
    <t>CID_1414</t>
  </si>
  <si>
    <t>SPBMT-3</t>
  </si>
  <si>
    <t>CID_1415</t>
  </si>
  <si>
    <t>SPBMT-4</t>
  </si>
  <si>
    <t>CID_1416</t>
  </si>
  <si>
    <t>SPBMT-5</t>
  </si>
  <si>
    <t>CID_1417</t>
  </si>
  <si>
    <t>SPCMT-10</t>
  </si>
  <si>
    <t>A. lasiocarpa (granite), subalpine fir</t>
  </si>
  <si>
    <t>San Pedro Mts-San Gregorio Reservoir area, Precambrian granite</t>
  </si>
  <si>
    <t>W 106°50.870</t>
  </si>
  <si>
    <t>N 36°01.002</t>
  </si>
  <si>
    <t>2800 m</t>
  </si>
  <si>
    <t>CID_1418</t>
  </si>
  <si>
    <t>SPCMT-11</t>
  </si>
  <si>
    <t>P. engelmannii (granite), Engelmann spruce</t>
  </si>
  <si>
    <t>CID_1419</t>
  </si>
  <si>
    <t>SPCMT-12</t>
  </si>
  <si>
    <t>CID_1420</t>
  </si>
  <si>
    <t>SPCMT-14</t>
  </si>
  <si>
    <t>50 mil filtered, Rio de las Vacas</t>
  </si>
  <si>
    <t>CID_1421</t>
  </si>
  <si>
    <t>SPCMT-15</t>
  </si>
  <si>
    <t>50 ml filtered, Clear Creek</t>
  </si>
  <si>
    <t>CID_1422</t>
  </si>
  <si>
    <t>SPCMT-16</t>
  </si>
  <si>
    <t>Picea pungens (granite), blue spruce</t>
  </si>
  <si>
    <t>CID_1423</t>
  </si>
  <si>
    <t>SPCMT-18</t>
  </si>
  <si>
    <t>CID_1424</t>
  </si>
  <si>
    <t>SPCMT-7</t>
  </si>
  <si>
    <t>CID_1425</t>
  </si>
  <si>
    <t>SPCMT-8</t>
  </si>
  <si>
    <t>CID_1426</t>
  </si>
  <si>
    <t>SPCMT-9</t>
  </si>
  <si>
    <t>CID_1427</t>
  </si>
  <si>
    <t>SPDMT-19</t>
  </si>
  <si>
    <t>A. concolor (limestone), white fir</t>
  </si>
  <si>
    <t>San Pedro Mts-Nacimiento Creek area, Paleozoic limestone</t>
  </si>
  <si>
    <t>W 106°52.576</t>
  </si>
  <si>
    <t>N 36°00.4199</t>
  </si>
  <si>
    <t>2565 m</t>
  </si>
  <si>
    <t>CID_1428</t>
  </si>
  <si>
    <t>SPDMT-20</t>
  </si>
  <si>
    <t>CID_1429</t>
  </si>
  <si>
    <t>SPDMT-21</t>
  </si>
  <si>
    <t>CID_1430</t>
  </si>
  <si>
    <t>SPDMT-22</t>
  </si>
  <si>
    <t>CID_1431</t>
  </si>
  <si>
    <t>SPDMT-23</t>
  </si>
  <si>
    <t>CID_1432</t>
  </si>
  <si>
    <t>SPEMT-26</t>
  </si>
  <si>
    <t>P. engelmannii (sandstone), Engelmann spruce</t>
  </si>
  <si>
    <t>San Pedro Mts-Clear Creek area, Paleozoic sandstone</t>
  </si>
  <si>
    <t>W 106°50.6729</t>
  </si>
  <si>
    <t>N 36°01.2149</t>
  </si>
  <si>
    <t>2782 m</t>
  </si>
  <si>
    <t>CID_1433</t>
  </si>
  <si>
    <t>SPEMT-27</t>
  </si>
  <si>
    <t>CID_1434</t>
  </si>
  <si>
    <t>SPEMT-28</t>
  </si>
  <si>
    <t>A. lasiocarpa (sandstone), subalpine fir</t>
  </si>
  <si>
    <t>CID_1435</t>
  </si>
  <si>
    <t>SPEMT-29</t>
  </si>
  <si>
    <t>CID_1436</t>
  </si>
  <si>
    <t>SPEMT-30</t>
  </si>
  <si>
    <t>CID_1437</t>
  </si>
  <si>
    <t>SPEMT-31</t>
  </si>
  <si>
    <t>CID_1438</t>
  </si>
  <si>
    <t>Spider Mound</t>
  </si>
  <si>
    <t>CID_1439</t>
  </si>
  <si>
    <t>spm-227a</t>
  </si>
  <si>
    <t>San Pedro Mountains</t>
  </si>
  <si>
    <t>W106¡ 52.624'</t>
  </si>
  <si>
    <t>N35¡ 59.574'</t>
  </si>
  <si>
    <t>CID_1440</t>
  </si>
  <si>
    <t>spm-227b</t>
  </si>
  <si>
    <t>CID_1441</t>
  </si>
  <si>
    <t>spm-227c</t>
  </si>
  <si>
    <t>CID_1442</t>
  </si>
  <si>
    <t>spm-227d</t>
  </si>
  <si>
    <t>CID_1443</t>
  </si>
  <si>
    <t>spm-227e</t>
  </si>
  <si>
    <t>CID_1444</t>
  </si>
  <si>
    <t>SR#1</t>
  </si>
  <si>
    <t>San Juan Basin-Salmon Ruin: Salmon Ruin orchard-fan</t>
  </si>
  <si>
    <t>CID_1445</t>
  </si>
  <si>
    <t>SR#2</t>
  </si>
  <si>
    <t>CID_1446</t>
  </si>
  <si>
    <t>SR#3</t>
  </si>
  <si>
    <t>CID_1447</t>
  </si>
  <si>
    <t>SR#4</t>
  </si>
  <si>
    <t>San Juan Basin-Salmon Ruin: Salmon Ruin San Juan floodplain</t>
  </si>
  <si>
    <t>CID_1448</t>
  </si>
  <si>
    <t>SR#5</t>
  </si>
  <si>
    <t>CID_1449</t>
  </si>
  <si>
    <t>SR#6</t>
  </si>
  <si>
    <t>CID_1450</t>
  </si>
  <si>
    <t>SR06-1</t>
  </si>
  <si>
    <t>Shepard Ruin</t>
  </si>
  <si>
    <t>CID_1451</t>
  </si>
  <si>
    <t>SS#1</t>
  </si>
  <si>
    <t>San Juan Basin-Newcomb: Skunk Springs (upper drainage)-flood plain modern</t>
  </si>
  <si>
    <t>CID_1452</t>
  </si>
  <si>
    <t>SS#2</t>
  </si>
  <si>
    <t>CID_1453</t>
  </si>
  <si>
    <t>SS#3</t>
  </si>
  <si>
    <t>CID_1454</t>
  </si>
  <si>
    <t>SS1</t>
  </si>
  <si>
    <t>Skunk Springs Bank Deposit</t>
  </si>
  <si>
    <t>CID_1455</t>
  </si>
  <si>
    <t>SSW#2</t>
  </si>
  <si>
    <t>San Juan Basin-Newcomb: Skunk Springs Well #4</t>
  </si>
  <si>
    <t>CID_1456</t>
  </si>
  <si>
    <t>SVK-10</t>
  </si>
  <si>
    <t>Naiman et al. 2000</t>
  </si>
  <si>
    <t>CID_1457</t>
  </si>
  <si>
    <t>SVK-11</t>
  </si>
  <si>
    <t>CID_1458</t>
  </si>
  <si>
    <t>SVK-3</t>
  </si>
  <si>
    <t>CID_1459</t>
  </si>
  <si>
    <t>SVK-4</t>
  </si>
  <si>
    <t>CID_1460</t>
  </si>
  <si>
    <t>SVK-5</t>
  </si>
  <si>
    <t>CID_1461</t>
  </si>
  <si>
    <t>SVK-6</t>
  </si>
  <si>
    <t>CID_1462</t>
  </si>
  <si>
    <t>SVK-7</t>
  </si>
  <si>
    <t>CID_1463</t>
  </si>
  <si>
    <t>SYL-13</t>
  </si>
  <si>
    <t>cottontail, distal tibia, L side</t>
  </si>
  <si>
    <t>CID_1464</t>
  </si>
  <si>
    <t>SYL-13b</t>
  </si>
  <si>
    <t>phalange</t>
  </si>
  <si>
    <t>cottontail, phalange, R side</t>
  </si>
  <si>
    <t>CID_1465</t>
  </si>
  <si>
    <t>SYL-15</t>
  </si>
  <si>
    <t>cottontail, distal humerus, L side</t>
  </si>
  <si>
    <t>CID_1466</t>
  </si>
  <si>
    <t>SYL-15b</t>
  </si>
  <si>
    <t>PIII?</t>
  </si>
  <si>
    <t>MPIII?</t>
  </si>
  <si>
    <t>CID_1467</t>
  </si>
  <si>
    <t>SYL-5</t>
  </si>
  <si>
    <t>cottontail, distal femur, R side</t>
  </si>
  <si>
    <t>CID_1468</t>
  </si>
  <si>
    <t>SYL-9</t>
  </si>
  <si>
    <t>cottontail, distal radius, L side</t>
  </si>
  <si>
    <t>CID_1469</t>
  </si>
  <si>
    <t>TGHBM1</t>
  </si>
  <si>
    <t>Two Grey Hills Basketmaker</t>
  </si>
  <si>
    <t>70 to 75</t>
  </si>
  <si>
    <t>CID_1470</t>
  </si>
  <si>
    <t>TGHBM2</t>
  </si>
  <si>
    <t>80 to 85</t>
  </si>
  <si>
    <t>CID_1471</t>
  </si>
  <si>
    <t>TGHBM3</t>
  </si>
  <si>
    <t>65 to 70</t>
  </si>
  <si>
    <t>CID_1472</t>
  </si>
  <si>
    <t>TGHBM4</t>
  </si>
  <si>
    <t>CID_1473</t>
  </si>
  <si>
    <t>TGHBM5</t>
  </si>
  <si>
    <t>55 to 60</t>
  </si>
  <si>
    <t>CID_1474</t>
  </si>
  <si>
    <t>TGHBM6</t>
  </si>
  <si>
    <t>CID_1475</t>
  </si>
  <si>
    <t>TGHBM7</t>
  </si>
  <si>
    <t>CID_1476</t>
  </si>
  <si>
    <t>TLB#2</t>
  </si>
  <si>
    <t xml:space="preserve">Water Sample from Toadlena Bridge   </t>
  </si>
  <si>
    <t>2125 m</t>
  </si>
  <si>
    <t>CID_1477</t>
  </si>
  <si>
    <t>TO06-1</t>
  </si>
  <si>
    <t>Tocito seep</t>
  </si>
  <si>
    <t>CID_1478</t>
  </si>
  <si>
    <t>TO06-2</t>
  </si>
  <si>
    <t>Tocito Wash</t>
  </si>
  <si>
    <t>CID_1479</t>
  </si>
  <si>
    <t>Toyei Academy PM6</t>
  </si>
  <si>
    <t>CID_1480</t>
  </si>
  <si>
    <t>TS10</t>
  </si>
  <si>
    <t>femur, person (F), aged 21-35 (20-24)</t>
  </si>
  <si>
    <t>CID_1481</t>
  </si>
  <si>
    <t>TS11</t>
  </si>
  <si>
    <t>Tooth enamel from a person, aged 0-19 (0-14)</t>
  </si>
  <si>
    <t>-6.7</t>
  </si>
  <si>
    <t>CID_1482</t>
  </si>
  <si>
    <t>TS13</t>
  </si>
  <si>
    <t>T 2829</t>
  </si>
  <si>
    <t>White Dog</t>
  </si>
  <si>
    <t>CID_1483</t>
  </si>
  <si>
    <t>CID_1484</t>
  </si>
  <si>
    <t>TS-15</t>
  </si>
  <si>
    <t>femur, person, aged 21+</t>
  </si>
  <si>
    <t>CID_1485</t>
  </si>
  <si>
    <t>TS18</t>
  </si>
  <si>
    <t>Tooth enamel from a person, adult</t>
  </si>
  <si>
    <t>CID_1486</t>
  </si>
  <si>
    <t>TS-2</t>
  </si>
  <si>
    <t>humerus, person, aged 21+</t>
  </si>
  <si>
    <t>CID_1487</t>
  </si>
  <si>
    <t>TS-21</t>
  </si>
  <si>
    <t>CID_1488</t>
  </si>
  <si>
    <t>TS-24</t>
  </si>
  <si>
    <t>femur, person (amb), aged 36-50 (35-39)</t>
  </si>
  <si>
    <t>CID_1489</t>
  </si>
  <si>
    <t>TS-25</t>
  </si>
  <si>
    <t>femur, person (M), aged 36-50 (45-49)</t>
  </si>
  <si>
    <t>CID_1490</t>
  </si>
  <si>
    <t>TS-26</t>
  </si>
  <si>
    <t>-8.2</t>
  </si>
  <si>
    <t>CID_1491</t>
  </si>
  <si>
    <t>TS-28B</t>
  </si>
  <si>
    <t>tibia, person (F), aged 36-50 (35-39)</t>
  </si>
  <si>
    <t>CID_1492</t>
  </si>
  <si>
    <t>TS-29</t>
  </si>
  <si>
    <t>-9</t>
  </si>
  <si>
    <t>CID_1493</t>
  </si>
  <si>
    <t>TS-30</t>
  </si>
  <si>
    <t>CID_1494</t>
  </si>
  <si>
    <t>TS-32</t>
  </si>
  <si>
    <t>femur, person (F), aged 36-50</t>
  </si>
  <si>
    <t>CID_1495</t>
  </si>
  <si>
    <t>TS-34</t>
  </si>
  <si>
    <t>tibia, person, aged 0-20 (0-4)</t>
  </si>
  <si>
    <t>CID_1496</t>
  </si>
  <si>
    <t>TS347A</t>
  </si>
  <si>
    <t>T 2828</t>
  </si>
  <si>
    <t>Harris</t>
  </si>
  <si>
    <t>CID_1497</t>
  </si>
  <si>
    <t>CID_1498</t>
  </si>
  <si>
    <t>TS-35</t>
  </si>
  <si>
    <t>CID_1499</t>
  </si>
  <si>
    <t>TS-38</t>
  </si>
  <si>
    <t>CID_1500</t>
  </si>
  <si>
    <t>TS-39</t>
  </si>
  <si>
    <t>CID_1501</t>
  </si>
  <si>
    <t>TS-4</t>
  </si>
  <si>
    <t>CID_1502</t>
  </si>
  <si>
    <t>TS-40</t>
  </si>
  <si>
    <t>femur, person (M), aged 21-35 (20-24)</t>
  </si>
  <si>
    <t>CID_1503</t>
  </si>
  <si>
    <t>TS-44</t>
  </si>
  <si>
    <t>humerus, person, aged 0-20 (0-4)</t>
  </si>
  <si>
    <t>CID_1504</t>
  </si>
  <si>
    <t>TS-47</t>
  </si>
  <si>
    <t>tibia, person, unknown age</t>
  </si>
  <si>
    <t>-8.1</t>
  </si>
  <si>
    <t>CID_1505</t>
  </si>
  <si>
    <t>TS48</t>
  </si>
  <si>
    <t>CID_1506</t>
  </si>
  <si>
    <t>TS-49</t>
  </si>
  <si>
    <t>CID_1507</t>
  </si>
  <si>
    <t>TS50</t>
  </si>
  <si>
    <t>Tooth enamel from a person, aged 0-19 (15-19)</t>
  </si>
  <si>
    <t>CID_1508</t>
  </si>
  <si>
    <t>TS-50</t>
  </si>
  <si>
    <t>CID_1509</t>
  </si>
  <si>
    <t>TS-51</t>
  </si>
  <si>
    <t>CID_1510</t>
  </si>
  <si>
    <t>TS-56</t>
  </si>
  <si>
    <t>femur, person (M), aged 51+ (61+)</t>
  </si>
  <si>
    <t>CID_1511</t>
  </si>
  <si>
    <t>TS-6</t>
  </si>
  <si>
    <t>femur, person (F), aged 21+</t>
  </si>
  <si>
    <t>-8.9</t>
  </si>
  <si>
    <t>CID_1512</t>
  </si>
  <si>
    <t>TS60</t>
  </si>
  <si>
    <t>CID_1513</t>
  </si>
  <si>
    <t>TS-65</t>
  </si>
  <si>
    <t xml:space="preserve">femur, person (F), aged 36-50 </t>
  </si>
  <si>
    <t>CID_1514</t>
  </si>
  <si>
    <t>TS66</t>
  </si>
  <si>
    <t>CID_1515</t>
  </si>
  <si>
    <t>TS67</t>
  </si>
  <si>
    <t>CID_1516</t>
  </si>
  <si>
    <t>TS-69</t>
  </si>
  <si>
    <t>CID_1517</t>
  </si>
  <si>
    <t>TS71</t>
  </si>
  <si>
    <t>Tooth enamel from a person, aged 35-49</t>
  </si>
  <si>
    <t>CID_1518</t>
  </si>
  <si>
    <t>TS-72</t>
  </si>
  <si>
    <t>CID_1519</t>
  </si>
  <si>
    <t>TS-74</t>
  </si>
  <si>
    <t>Fibula</t>
  </si>
  <si>
    <t>fibula, person, aged 21+</t>
  </si>
  <si>
    <t>CID_1520</t>
  </si>
  <si>
    <t>TS-78</t>
  </si>
  <si>
    <t>CID_1521</t>
  </si>
  <si>
    <t>TS-79</t>
  </si>
  <si>
    <t>humerus, person (F), aged 21-35 (30-34)</t>
  </si>
  <si>
    <t>-6.6</t>
  </si>
  <si>
    <t>CID_1522</t>
  </si>
  <si>
    <t>TS-8</t>
  </si>
  <si>
    <t>CID_1523</t>
  </si>
  <si>
    <t>TS-80</t>
  </si>
  <si>
    <t>femur, person, aged 36-50</t>
  </si>
  <si>
    <t>CID_1524</t>
  </si>
  <si>
    <t>TS-83</t>
  </si>
  <si>
    <t>humerus, person (F), aged 21+</t>
  </si>
  <si>
    <t>CID_1525</t>
  </si>
  <si>
    <t>TS-84</t>
  </si>
  <si>
    <t>rib, person, aged 21+</t>
  </si>
  <si>
    <t>-6.8</t>
  </si>
  <si>
    <t>CID_1526</t>
  </si>
  <si>
    <t>TS-9</t>
  </si>
  <si>
    <t>CID_1527</t>
  </si>
  <si>
    <t>TS-92</t>
  </si>
  <si>
    <t>ulna, person, aged 0-20 (15-19)</t>
  </si>
  <si>
    <t>CID_1528</t>
  </si>
  <si>
    <t>TS95</t>
  </si>
  <si>
    <t>CID_1529</t>
  </si>
  <si>
    <t>TS-96</t>
  </si>
  <si>
    <t>CID_1530</t>
  </si>
  <si>
    <t>TS-98</t>
  </si>
  <si>
    <t>-8</t>
  </si>
  <si>
    <t>CID_1531</t>
  </si>
  <si>
    <t>TU-1</t>
  </si>
  <si>
    <t xml:space="preserve">Hedley </t>
  </si>
  <si>
    <t>42SA22760</t>
  </si>
  <si>
    <t>1000 AD</t>
  </si>
  <si>
    <t>CID_1532</t>
  </si>
  <si>
    <t>Rawlings and Driver 2010, Table 6</t>
  </si>
  <si>
    <t>turkey bone</t>
  </si>
  <si>
    <t>Hedley Ruin</t>
  </si>
  <si>
    <t>AD 1000</t>
  </si>
  <si>
    <t>CID_1533</t>
  </si>
  <si>
    <t>TU-12</t>
  </si>
  <si>
    <t>Grass Mesa</t>
  </si>
  <si>
    <t>5MT23</t>
  </si>
  <si>
    <t>BMIII-PI</t>
  </si>
  <si>
    <t>600-920 AD</t>
  </si>
  <si>
    <t>CID_1534</t>
  </si>
  <si>
    <t>AD 600-920</t>
  </si>
  <si>
    <t>CID_1535</t>
  </si>
  <si>
    <t>TU-13</t>
  </si>
  <si>
    <t>Aldea Sierritas</t>
  </si>
  <si>
    <t>5MT2854</t>
  </si>
  <si>
    <t>720-800 AD</t>
  </si>
  <si>
    <t>CID_1536</t>
  </si>
  <si>
    <t>AD 720-800</t>
  </si>
  <si>
    <t>CID_1537</t>
  </si>
  <si>
    <t>TU-15</t>
  </si>
  <si>
    <t>LeMoc Shelter</t>
  </si>
  <si>
    <t>5MT2151</t>
  </si>
  <si>
    <t>720-900 AD</t>
  </si>
  <si>
    <t>CID_1538</t>
  </si>
  <si>
    <t>Le Moc Shelter</t>
  </si>
  <si>
    <t>AD 720-900</t>
  </si>
  <si>
    <t>CID_1539</t>
  </si>
  <si>
    <t>TU-19</t>
  </si>
  <si>
    <t>House Creek Village</t>
  </si>
  <si>
    <t>5MT2320</t>
  </si>
  <si>
    <t>800-860 AD</t>
  </si>
  <si>
    <t>CID_1540</t>
  </si>
  <si>
    <t>House Creek Shelter</t>
  </si>
  <si>
    <t>AD 800-860</t>
  </si>
  <si>
    <t>CID_1541</t>
  </si>
  <si>
    <t>TU-2</t>
  </si>
  <si>
    <t>CID_1542</t>
  </si>
  <si>
    <t>CID_1543</t>
  </si>
  <si>
    <t>TU-20</t>
  </si>
  <si>
    <t>McPhee Village</t>
  </si>
  <si>
    <t>5MT4475</t>
  </si>
  <si>
    <t>820-980 AD</t>
  </si>
  <si>
    <t>CID_1544</t>
  </si>
  <si>
    <t>AD 820-980</t>
  </si>
  <si>
    <t>CID_1545</t>
  </si>
  <si>
    <t>TU-21</t>
  </si>
  <si>
    <t>CID_1546</t>
  </si>
  <si>
    <t>CID_1547</t>
  </si>
  <si>
    <t>TU-23</t>
  </si>
  <si>
    <t>Masa Negra Pueblo</t>
  </si>
  <si>
    <t>AD 860-920</t>
  </si>
  <si>
    <t>CID_1548</t>
  </si>
  <si>
    <t>TU-26</t>
  </si>
  <si>
    <t>Escalante Pueblo</t>
  </si>
  <si>
    <t>5MT2149</t>
  </si>
  <si>
    <t>900-1150 AD</t>
  </si>
  <si>
    <t>CID_1549</t>
  </si>
  <si>
    <t>CID_1550</t>
  </si>
  <si>
    <t>TU-40</t>
  </si>
  <si>
    <t>Castle Rock Pueblo</t>
  </si>
  <si>
    <t>5MT1825</t>
  </si>
  <si>
    <t>1250-1300 AD</t>
  </si>
  <si>
    <t>CID_1551</t>
  </si>
  <si>
    <t>AD 1250-1300</t>
  </si>
  <si>
    <t>CID_1552</t>
  </si>
  <si>
    <t>TU-42</t>
  </si>
  <si>
    <t>CID_1553</t>
  </si>
  <si>
    <t>CID_1554</t>
  </si>
  <si>
    <t>TU-44</t>
  </si>
  <si>
    <t>Mockingbird Mesa</t>
  </si>
  <si>
    <t>5MT13795</t>
  </si>
  <si>
    <t>750-1150 AD</t>
  </si>
  <si>
    <t>CID_1555</t>
  </si>
  <si>
    <t>Mockingbird Mesa/CANM</t>
  </si>
  <si>
    <t>CID_1556</t>
  </si>
  <si>
    <t>TU-47</t>
  </si>
  <si>
    <t>5MT1602</t>
  </si>
  <si>
    <t>1150-1300 AD</t>
  </si>
  <si>
    <t>CID_1557</t>
  </si>
  <si>
    <t>CID_1558</t>
  </si>
  <si>
    <t>TU-51</t>
  </si>
  <si>
    <t>CID_1559</t>
  </si>
  <si>
    <t>CID_1560</t>
  </si>
  <si>
    <t>TU-66</t>
  </si>
  <si>
    <t>Sand Canyon Pueblo</t>
  </si>
  <si>
    <t>AD 1250-1280</t>
  </si>
  <si>
    <t>CID_1561</t>
  </si>
  <si>
    <t>TU-77</t>
  </si>
  <si>
    <t>AD 1250</t>
  </si>
  <si>
    <t>CID_1562</t>
  </si>
  <si>
    <t>TU-82</t>
  </si>
  <si>
    <t>CID_1563</t>
  </si>
  <si>
    <t>TU-88</t>
  </si>
  <si>
    <t>Los Alamos</t>
  </si>
  <si>
    <t>LA4618</t>
  </si>
  <si>
    <t>1275-1325 AD</t>
  </si>
  <si>
    <t>CID_1564</t>
  </si>
  <si>
    <t>AD 1275-1325</t>
  </si>
  <si>
    <t>CID_1565</t>
  </si>
  <si>
    <t>TU-90</t>
  </si>
  <si>
    <t>CID_1566</t>
  </si>
  <si>
    <t>CID_1567</t>
  </si>
  <si>
    <t>Two Raven House, burial 1</t>
  </si>
  <si>
    <t>rib, person (F), aged 18-20</t>
  </si>
  <si>
    <t>Two Raven House</t>
  </si>
  <si>
    <t>CID_1568</t>
  </si>
  <si>
    <t>Two Raven House, burial 10</t>
  </si>
  <si>
    <t>CID_1569</t>
  </si>
  <si>
    <t>Two Raven House, burial 12</t>
  </si>
  <si>
    <t>CID_1570</t>
  </si>
  <si>
    <t>Two Raven House, burial 2</t>
  </si>
  <si>
    <t>rib, person (F), aged 20s</t>
  </si>
  <si>
    <t>CID_1571</t>
  </si>
  <si>
    <t>Two Raven House, burial 3</t>
  </si>
  <si>
    <t>rib, person (M), aged 18-20</t>
  </si>
  <si>
    <t>CID_1572</t>
  </si>
  <si>
    <t>Two Raven House, burial 5</t>
  </si>
  <si>
    <t>CID_1573</t>
  </si>
  <si>
    <t>Two Raven House, burial 7</t>
  </si>
  <si>
    <t>rib, person (F), aged 20-25</t>
  </si>
  <si>
    <t>CID_1574</t>
  </si>
  <si>
    <t>Two Raven House, burial 8</t>
  </si>
  <si>
    <t>rib, person (M), aged 20-25</t>
  </si>
  <si>
    <t>CID_1575</t>
  </si>
  <si>
    <t>Two Raven House, burial 9</t>
  </si>
  <si>
    <t>CID_1576</t>
  </si>
  <si>
    <t>UGG 4x site 3 No. 2</t>
  </si>
  <si>
    <t>CID_1577</t>
  </si>
  <si>
    <t>UGG 9-6 No. 14</t>
  </si>
  <si>
    <t>CID_1578</t>
  </si>
  <si>
    <t>WC04-1</t>
  </si>
  <si>
    <t>Willow Canyon</t>
  </si>
  <si>
    <t>CID_1579</t>
  </si>
  <si>
    <t>WC04-2</t>
  </si>
  <si>
    <t>CID_1580</t>
  </si>
  <si>
    <t>WER#1</t>
  </si>
  <si>
    <t>Chaco Canyon-Weritos Rincon-eolian</t>
  </si>
  <si>
    <t>CID_1581</t>
  </si>
  <si>
    <t>Weritos Rincon</t>
  </si>
  <si>
    <t>CID_1582</t>
  </si>
  <si>
    <t>WER#2</t>
  </si>
  <si>
    <t>CID_1583</t>
  </si>
  <si>
    <t>CID_1584</t>
  </si>
  <si>
    <t>WER#3</t>
  </si>
  <si>
    <t>CID_1585</t>
  </si>
  <si>
    <t>CID_1586</t>
  </si>
  <si>
    <t>WF06-1</t>
  </si>
  <si>
    <t>Windmill Facility</t>
  </si>
  <si>
    <t>CID_1587</t>
  </si>
  <si>
    <t>WM1</t>
  </si>
  <si>
    <t>Cooper and Hart 1990</t>
  </si>
  <si>
    <t>CID_1588</t>
  </si>
  <si>
    <t>WR#1</t>
  </si>
  <si>
    <t>Chaco Canyon-Weritos Rincon-fan eolian</t>
  </si>
  <si>
    <t>CID_1589</t>
  </si>
  <si>
    <t>0-10 cm</t>
  </si>
  <si>
    <t>CID_1590</t>
  </si>
  <si>
    <t>WR#2</t>
  </si>
  <si>
    <t xml:space="preserve">0 to 10 </t>
  </si>
  <si>
    <t>CID_1591</t>
  </si>
  <si>
    <t>CID_1592</t>
  </si>
  <si>
    <t>WR05-1a</t>
  </si>
  <si>
    <t>CID_1593</t>
  </si>
  <si>
    <t>WR05-1b</t>
  </si>
  <si>
    <t>CID_1594</t>
  </si>
  <si>
    <t>Martin 1999, Table 1</t>
  </si>
  <si>
    <t>Determinations on modern specimens are corrected AS PRESENTED for anthropogenic additions (1.5%); Flesh carbon values are estimate to be 2% more negative than bone collagen. These appear to be average values pulled from multiple sources.</t>
  </si>
  <si>
    <t>Mule deer</t>
  </si>
  <si>
    <t>CID_1595</t>
  </si>
  <si>
    <t>CID_1596</t>
  </si>
  <si>
    <t>CID_1597</t>
  </si>
  <si>
    <t>CID_1598</t>
  </si>
  <si>
    <t>CID_1599</t>
  </si>
  <si>
    <t>Determinations on modern specimens are corrected for anthropogenic additions (1.5%); Flesh carbon values are estimate to be 2% more negative than bone collagen</t>
  </si>
  <si>
    <t>Maize</t>
  </si>
  <si>
    <t>CID_1600</t>
  </si>
  <si>
    <t>Beans</t>
  </si>
  <si>
    <t>CID_1601</t>
  </si>
  <si>
    <t>Squash</t>
  </si>
  <si>
    <t>CID_1602</t>
  </si>
  <si>
    <t>Pigweed</t>
  </si>
  <si>
    <t>CID_1603</t>
  </si>
  <si>
    <t>Goosefoot</t>
  </si>
  <si>
    <t>CID_1604</t>
  </si>
  <si>
    <t>Sunflower</t>
  </si>
  <si>
    <t>CID_1605</t>
  </si>
  <si>
    <t>Prickly Pear</t>
  </si>
  <si>
    <t>CID_1606</t>
  </si>
  <si>
    <t>Indian rice grass</t>
  </si>
  <si>
    <t>CID_1607</t>
  </si>
  <si>
    <t>Pinon pine</t>
  </si>
  <si>
    <t>CID_1608</t>
  </si>
  <si>
    <t>Purslane</t>
  </si>
  <si>
    <t>CID_1609</t>
  </si>
  <si>
    <t>Banana yucca</t>
  </si>
  <si>
    <t>CID_1610</t>
  </si>
  <si>
    <t>Beeweed</t>
  </si>
  <si>
    <t>CID_1611</t>
  </si>
  <si>
    <t>Ground-cherry</t>
  </si>
  <si>
    <t>CID_1612</t>
  </si>
  <si>
    <t>Vosberg Mesa</t>
  </si>
  <si>
    <t>CID_1613</t>
  </si>
  <si>
    <t xml:space="preserve">Vosberg  </t>
  </si>
  <si>
    <t>CID_1614</t>
  </si>
  <si>
    <t>Naco Limestone</t>
  </si>
  <si>
    <t xml:space="preserve">Grasshopper  </t>
  </si>
  <si>
    <t>CID_1615</t>
  </si>
  <si>
    <t>Supai Sandstone</t>
  </si>
  <si>
    <t>CID_1616</t>
  </si>
  <si>
    <t>Scarborough et al. 2018, Table S6.2</t>
  </si>
  <si>
    <t>Sr ratios in soil sampled in Chaco Canyon</t>
  </si>
  <si>
    <t>East of dune dam</t>
  </si>
  <si>
    <t>40-50</t>
  </si>
  <si>
    <t>CID_1617</t>
  </si>
  <si>
    <t>90-100</t>
  </si>
  <si>
    <t>CID_1618</t>
  </si>
  <si>
    <t>209-219</t>
  </si>
  <si>
    <t>CID_1619</t>
  </si>
  <si>
    <t>Sr ratios in water sampled in Chaco Canyon</t>
  </si>
  <si>
    <t>Escavada Wash just upstream from confluence with Chaco Wash</t>
  </si>
  <si>
    <t>CID_1620</t>
  </si>
  <si>
    <t>Chaco Wash upstream from dune dam</t>
  </si>
  <si>
    <t>CID_1621</t>
  </si>
  <si>
    <t>Rincon #1</t>
  </si>
  <si>
    <t>CID_1622</t>
  </si>
  <si>
    <t>Rincon #2</t>
  </si>
  <si>
    <t>CID_1623</t>
  </si>
  <si>
    <t>Lambert 2019, Table 3</t>
  </si>
  <si>
    <t>Range of Sr values (avg reported in Sr column): 0.70975-0.71039</t>
  </si>
  <si>
    <t>small mammal teeth</t>
  </si>
  <si>
    <t>Hinckley Mounds</t>
  </si>
  <si>
    <t>42UT111</t>
  </si>
  <si>
    <t>CID_1624</t>
  </si>
  <si>
    <t>Range of Sr values (avg reported in Sr column): 0.70893-0.70974</t>
  </si>
  <si>
    <t>Woodard Mound</t>
  </si>
  <si>
    <t>42UT102</t>
  </si>
  <si>
    <t>CID_1625</t>
  </si>
  <si>
    <t>Range of Sr values (avg reported in Sr column): 0.70865-0.71054</t>
  </si>
  <si>
    <t>Muskrat</t>
  </si>
  <si>
    <t>muskrat</t>
  </si>
  <si>
    <t>Wolf Village</t>
  </si>
  <si>
    <t>42UT273</t>
  </si>
  <si>
    <t>CID_1626</t>
  </si>
  <si>
    <t>Range of Sr values (avg reported in Sr column): 0.70956-0.71025</t>
  </si>
  <si>
    <t>Squirrel</t>
  </si>
  <si>
    <t>squirrel</t>
  </si>
  <si>
    <t>CID_1627</t>
  </si>
  <si>
    <t>Range of Sr values (avg reported in Sr column): 0.70802-0.70973</t>
  </si>
  <si>
    <t>Nephi Mounds</t>
  </si>
  <si>
    <t>42JB02</t>
  </si>
  <si>
    <t>CID_1628</t>
  </si>
  <si>
    <t>Range of Sr values (avg reported in Sr column): 0.70935-0.71034</t>
  </si>
  <si>
    <t>Nawthis Village</t>
  </si>
  <si>
    <t>42SV633</t>
  </si>
  <si>
    <t>CID_1629</t>
  </si>
  <si>
    <t>Range of Sr values (avg reported in Sr column): 0.70868-0.71053</t>
  </si>
  <si>
    <t>Five Finger Ridge</t>
  </si>
  <si>
    <t>42SV1686</t>
  </si>
  <si>
    <t>CID_1630</t>
  </si>
  <si>
    <t>Range of Sr values (avg reported in Sr column): 0.70722-0.70733</t>
  </si>
  <si>
    <t>Icicle Bench</t>
  </si>
  <si>
    <t>42SV1372</t>
  </si>
  <si>
    <t>CID_1631</t>
  </si>
  <si>
    <t>Range of Sr values (avg reported in Sr column): 0.71002-0.71080</t>
  </si>
  <si>
    <t>Parowan</t>
  </si>
  <si>
    <t>42IN100</t>
  </si>
  <si>
    <t>CID_1632</t>
  </si>
  <si>
    <t>Range of Sr values (avg reported in Sr column): 0.70895-0.70951</t>
  </si>
  <si>
    <t>Paragonah</t>
  </si>
  <si>
    <t>42IN43</t>
  </si>
  <si>
    <t>CID_1633</t>
  </si>
  <si>
    <t>1494-57</t>
  </si>
  <si>
    <t>2016.010.16548.000</t>
  </si>
  <si>
    <t>Lambert 2019, Table 1</t>
  </si>
  <si>
    <t>Some data from Lambert 2018 (Masters Thesis)</t>
  </si>
  <si>
    <t>Ondatra</t>
  </si>
  <si>
    <t>zibethicus</t>
  </si>
  <si>
    <t>Ondatra zibethicus, tooth, left side</t>
  </si>
  <si>
    <t>CID_1634</t>
  </si>
  <si>
    <t>1494-58</t>
  </si>
  <si>
    <t>2010.003.03565.015</t>
  </si>
  <si>
    <t>CID_1635</t>
  </si>
  <si>
    <t>1494-59</t>
  </si>
  <si>
    <t>2012.002.10678.000</t>
  </si>
  <si>
    <t>CID_1636</t>
  </si>
  <si>
    <t>1494-60</t>
  </si>
  <si>
    <t>2013.017.13518.000</t>
  </si>
  <si>
    <t>CID_1637</t>
  </si>
  <si>
    <t>1494-61</t>
  </si>
  <si>
    <t>2013.017.13521.000</t>
  </si>
  <si>
    <t>CID_1638</t>
  </si>
  <si>
    <t>1494-62</t>
  </si>
  <si>
    <t>2013.017.13678.000</t>
  </si>
  <si>
    <t>CID_1639</t>
  </si>
  <si>
    <t>1494-63</t>
  </si>
  <si>
    <t>2016.010.16314.001</t>
  </si>
  <si>
    <t>CID_1640</t>
  </si>
  <si>
    <t>1494-64</t>
  </si>
  <si>
    <t>2016.010.16692.030</t>
  </si>
  <si>
    <t>CID_1641</t>
  </si>
  <si>
    <t>1494-65</t>
  </si>
  <si>
    <t>2012.002.09855.000</t>
  </si>
  <si>
    <t>CID_1642</t>
  </si>
  <si>
    <t>1494-66</t>
  </si>
  <si>
    <t>2011.007.04942.004</t>
  </si>
  <si>
    <t>CID_1643</t>
  </si>
  <si>
    <t>1581-01</t>
  </si>
  <si>
    <t>2011.007.06642.001</t>
  </si>
  <si>
    <t>Spermophilus sp., tooth, left side</t>
  </si>
  <si>
    <t>CID_1644</t>
  </si>
  <si>
    <t>1581-02</t>
  </si>
  <si>
    <t>2012.002.08872.001</t>
  </si>
  <si>
    <t>CID_1645</t>
  </si>
  <si>
    <t>1581-03</t>
  </si>
  <si>
    <t>2012.002.09323.001</t>
  </si>
  <si>
    <t>CID_1646</t>
  </si>
  <si>
    <t>1581-04</t>
  </si>
  <si>
    <t>2012.002.09676.001</t>
  </si>
  <si>
    <t>CID_1647</t>
  </si>
  <si>
    <t>1581-05</t>
  </si>
  <si>
    <t>2012.002.09923.001</t>
  </si>
  <si>
    <t>CID_1648</t>
  </si>
  <si>
    <t>1581-06</t>
  </si>
  <si>
    <t>FIPR 13891</t>
  </si>
  <si>
    <t>Lepus sp., tooth, left side</t>
  </si>
  <si>
    <t>CID_1649</t>
  </si>
  <si>
    <t>1581-07</t>
  </si>
  <si>
    <t>FIPR 13898</t>
  </si>
  <si>
    <t>CID_1650</t>
  </si>
  <si>
    <t>1581-08</t>
  </si>
  <si>
    <t>FIPR 13901</t>
  </si>
  <si>
    <t>Neotoma sp., tooth,left side</t>
  </si>
  <si>
    <t>CID_1651</t>
  </si>
  <si>
    <t>1581-09</t>
  </si>
  <si>
    <t>FIPR 13938</t>
  </si>
  <si>
    <t>CID_1652</t>
  </si>
  <si>
    <t>1581-10</t>
  </si>
  <si>
    <t>CID_1653</t>
  </si>
  <si>
    <t>1581-11</t>
  </si>
  <si>
    <t>CID_1654</t>
  </si>
  <si>
    <t>1581-14</t>
  </si>
  <si>
    <t>FIPR 17076</t>
  </si>
  <si>
    <t>CID_1655</t>
  </si>
  <si>
    <t>1581-15</t>
  </si>
  <si>
    <t>FIPR 17111</t>
  </si>
  <si>
    <t>Mus</t>
  </si>
  <si>
    <t>musculus</t>
  </si>
  <si>
    <t>House Mouse</t>
  </si>
  <si>
    <t>Mus musculus, right side</t>
  </si>
  <si>
    <t>CID_1656</t>
  </si>
  <si>
    <t>1494-01</t>
  </si>
  <si>
    <t>2016.010.16450.016</t>
  </si>
  <si>
    <t>Lambert 2019, Table 2</t>
  </si>
  <si>
    <t>Some data from Lambert 2018 (Masters Thesis), Fisher 2010</t>
  </si>
  <si>
    <t>hemonius</t>
  </si>
  <si>
    <t>Odocoileus hermonius, tooth</t>
  </si>
  <si>
    <t>CID_1657</t>
  </si>
  <si>
    <t>1494-02</t>
  </si>
  <si>
    <t>2012.002.09206.001</t>
  </si>
  <si>
    <t>Structure 2 fill</t>
  </si>
  <si>
    <t>CID_1658</t>
  </si>
  <si>
    <t>1494-03</t>
  </si>
  <si>
    <t>2013.017.13606.000</t>
  </si>
  <si>
    <t>Structure 1</t>
  </si>
  <si>
    <t>CID_1659</t>
  </si>
  <si>
    <t>1494-04</t>
  </si>
  <si>
    <t>2012.002.10238.003</t>
  </si>
  <si>
    <t xml:space="preserve">Structure 2  </t>
  </si>
  <si>
    <t>CID_1660</t>
  </si>
  <si>
    <t>1494-05</t>
  </si>
  <si>
    <t>2013.017.13617.000</t>
  </si>
  <si>
    <t>Structure 8 fill</t>
  </si>
  <si>
    <t>CID_1661</t>
  </si>
  <si>
    <t>1494-06</t>
  </si>
  <si>
    <t>2012.002.09148.001</t>
  </si>
  <si>
    <t>CID_1662</t>
  </si>
  <si>
    <t>1494-07</t>
  </si>
  <si>
    <t>2010.003.03598.002</t>
  </si>
  <si>
    <t>Structure 6</t>
  </si>
  <si>
    <t>CID_1663</t>
  </si>
  <si>
    <t>1494-08</t>
  </si>
  <si>
    <t>2010.003.03448.003</t>
  </si>
  <si>
    <t>Structure 6 fill</t>
  </si>
  <si>
    <t>CID_1664</t>
  </si>
  <si>
    <t>1494-09</t>
  </si>
  <si>
    <t>2012.002.09206.002</t>
  </si>
  <si>
    <t>CID_1665</t>
  </si>
  <si>
    <t>1494-10</t>
  </si>
  <si>
    <t>2012.002.10230.002</t>
  </si>
  <si>
    <t>CID_1666</t>
  </si>
  <si>
    <t>1494-11</t>
  </si>
  <si>
    <t>2011.007.07286.002</t>
  </si>
  <si>
    <t>CID_1667</t>
  </si>
  <si>
    <t>1494-12</t>
  </si>
  <si>
    <t>2012.002.08835.001</t>
  </si>
  <si>
    <t>CID_1668</t>
  </si>
  <si>
    <t>1494-13</t>
  </si>
  <si>
    <t>2013.017.13536.000</t>
  </si>
  <si>
    <t>CID_1669</t>
  </si>
  <si>
    <t>1494-14</t>
  </si>
  <si>
    <t>2016.010.16664.004</t>
  </si>
  <si>
    <t>Antilocapra americana, tooth</t>
  </si>
  <si>
    <t>CID_1670</t>
  </si>
  <si>
    <t>1494-15</t>
  </si>
  <si>
    <t>2011.007.06929.001</t>
  </si>
  <si>
    <t>CID_1671</t>
  </si>
  <si>
    <t>1494-16</t>
  </si>
  <si>
    <t>2016.010.15568.001</t>
  </si>
  <si>
    <t>Structure 9</t>
  </si>
  <si>
    <t>CID_1672</t>
  </si>
  <si>
    <t>1494-17</t>
  </si>
  <si>
    <t>2011.007.07286.003</t>
  </si>
  <si>
    <t>CID_1673</t>
  </si>
  <si>
    <t>1494-18</t>
  </si>
  <si>
    <t>2016.010.15568.002</t>
  </si>
  <si>
    <t>Ovis canadensis, tooth</t>
  </si>
  <si>
    <t>CID_1674</t>
  </si>
  <si>
    <t>1494-19</t>
  </si>
  <si>
    <t>2010.003.02733.001</t>
  </si>
  <si>
    <t>CID_1675</t>
  </si>
  <si>
    <t>1494-20</t>
  </si>
  <si>
    <t>2010.003.03496.007</t>
  </si>
  <si>
    <t>CID_1676</t>
  </si>
  <si>
    <t>1494-21</t>
  </si>
  <si>
    <t>2012.002.10401.000</t>
  </si>
  <si>
    <t>CID_1677</t>
  </si>
  <si>
    <t>1494-22</t>
  </si>
  <si>
    <t>2012.002.10238.002</t>
  </si>
  <si>
    <t>Structure 2</t>
  </si>
  <si>
    <t>CID_1678</t>
  </si>
  <si>
    <t>1494-23</t>
  </si>
  <si>
    <t>2013.017.12292.000</t>
  </si>
  <si>
    <t>CID_1679</t>
  </si>
  <si>
    <t>1494-24</t>
  </si>
  <si>
    <t>2013.017.13621.000</t>
  </si>
  <si>
    <t>CID_1680</t>
  </si>
  <si>
    <t>1494-25</t>
  </si>
  <si>
    <t>2013.017.12602.000</t>
  </si>
  <si>
    <t>CID_1681</t>
  </si>
  <si>
    <t>1494-26</t>
  </si>
  <si>
    <t>2012.002.10276.002</t>
  </si>
  <si>
    <t>Artiodactyla, gaming piece (bone)</t>
  </si>
  <si>
    <t>CID_1682</t>
  </si>
  <si>
    <t>1494-27</t>
  </si>
  <si>
    <t>2012.002.11294.001</t>
  </si>
  <si>
    <t>CID_1683</t>
  </si>
  <si>
    <t>1494-28</t>
  </si>
  <si>
    <t>2016.010.14673.002</t>
  </si>
  <si>
    <t>Activity Area 4</t>
  </si>
  <si>
    <t>CID_1684</t>
  </si>
  <si>
    <t>1494-29</t>
  </si>
  <si>
    <t>2011.007.07959.002</t>
  </si>
  <si>
    <t>CID_1685</t>
  </si>
  <si>
    <t>1494-30</t>
  </si>
  <si>
    <t>2012.002.09177.001</t>
  </si>
  <si>
    <t>CID_1686</t>
  </si>
  <si>
    <t>8208-001</t>
  </si>
  <si>
    <t>FIPR 8208-001</t>
  </si>
  <si>
    <t>Ovis sp., tooth</t>
  </si>
  <si>
    <t>Pithouse 29</t>
  </si>
  <si>
    <t>CID_1687</t>
  </si>
  <si>
    <t>8220-001</t>
  </si>
  <si>
    <t>FIPR 8220-001</t>
  </si>
  <si>
    <t>Pithouse 28</t>
  </si>
  <si>
    <t>CID_1688</t>
  </si>
  <si>
    <t>8225-001</t>
  </si>
  <si>
    <t>FIPR 8225-001</t>
  </si>
  <si>
    <t>CID_1689</t>
  </si>
  <si>
    <t>8304-001</t>
  </si>
  <si>
    <t>FIPR 8304-001a</t>
  </si>
  <si>
    <t>Pithouse 5</t>
  </si>
  <si>
    <t>CID_1690</t>
  </si>
  <si>
    <t>FIPR 9948-009b</t>
  </si>
  <si>
    <t>Odocoileus sp, tooth</t>
  </si>
  <si>
    <t>Pithouse 61</t>
  </si>
  <si>
    <t>CID_1691</t>
  </si>
  <si>
    <t>10249-023</t>
  </si>
  <si>
    <t>FIPR 10249-023</t>
  </si>
  <si>
    <t>Activity Area 24</t>
  </si>
  <si>
    <t>CID_1692</t>
  </si>
  <si>
    <t>8099-001</t>
  </si>
  <si>
    <t>FIPR 8099-001</t>
  </si>
  <si>
    <t>Pithouse 3</t>
  </si>
  <si>
    <t>CID_1693</t>
  </si>
  <si>
    <t>8102-001</t>
  </si>
  <si>
    <t>FIPR 8102-001</t>
  </si>
  <si>
    <t>CID_1694</t>
  </si>
  <si>
    <t>8644; 8687</t>
  </si>
  <si>
    <t>FIPR 8644-001a; 8687-001b</t>
  </si>
  <si>
    <t>Pithouse 75</t>
  </si>
  <si>
    <t>CID_1695</t>
  </si>
  <si>
    <t>FIPR 10046-002</t>
  </si>
  <si>
    <t>Pithouse 62</t>
  </si>
  <si>
    <t>CID_1696</t>
  </si>
  <si>
    <t>FIPR 8265-001</t>
  </si>
  <si>
    <t>Pithouse 26 fill</t>
  </si>
  <si>
    <t>CID_1697</t>
  </si>
  <si>
    <t>1494-31</t>
  </si>
  <si>
    <t xml:space="preserve">42SV633FS1292.3 </t>
  </si>
  <si>
    <t>Sylvilagus sp., right</t>
  </si>
  <si>
    <t>CID_1698</t>
  </si>
  <si>
    <t>1494-32</t>
  </si>
  <si>
    <t>42SV633FS3074.101</t>
  </si>
  <si>
    <t>CID_1699</t>
  </si>
  <si>
    <t>1494-33</t>
  </si>
  <si>
    <t xml:space="preserve">42SV633FS3208.1 </t>
  </si>
  <si>
    <t>CID_1700</t>
  </si>
  <si>
    <t>1494-34</t>
  </si>
  <si>
    <t>42SV633FS3214.32</t>
  </si>
  <si>
    <t>CID_1701</t>
  </si>
  <si>
    <t>1494-35</t>
  </si>
  <si>
    <t>42SV633FS3112.11</t>
  </si>
  <si>
    <t>CID_1702</t>
  </si>
  <si>
    <t>1494-36</t>
  </si>
  <si>
    <t xml:space="preserve">42SV633FS2956.5 </t>
  </si>
  <si>
    <t>CID_1703</t>
  </si>
  <si>
    <t>1494-37</t>
  </si>
  <si>
    <t xml:space="preserve">42SV633FS3028.1 </t>
  </si>
  <si>
    <t>CID_1704</t>
  </si>
  <si>
    <t>1494-38</t>
  </si>
  <si>
    <t xml:space="preserve">42SV633FS2878.1 </t>
  </si>
  <si>
    <t>CID_1705</t>
  </si>
  <si>
    <t>1494-39</t>
  </si>
  <si>
    <t xml:space="preserve">42SV633FS1680.1 </t>
  </si>
  <si>
    <t>CID_1706</t>
  </si>
  <si>
    <t>1494-40</t>
  </si>
  <si>
    <t>CID_1707</t>
  </si>
  <si>
    <t>1494-41</t>
  </si>
  <si>
    <t>42JB02FS12769</t>
  </si>
  <si>
    <t>Ondatra zibethicus, left</t>
  </si>
  <si>
    <t>CID_1708</t>
  </si>
  <si>
    <t>1494-42</t>
  </si>
  <si>
    <t>42JB02FS823.13</t>
  </si>
  <si>
    <t>Lepus sp., right</t>
  </si>
  <si>
    <t>CID_1709</t>
  </si>
  <si>
    <t>1494-43</t>
  </si>
  <si>
    <t>42JB02FS12739</t>
  </si>
  <si>
    <t>CID_1710</t>
  </si>
  <si>
    <t>1494-44</t>
  </si>
  <si>
    <t>42JB02FS825.1</t>
  </si>
  <si>
    <t>CID_1711</t>
  </si>
  <si>
    <t>1494-45</t>
  </si>
  <si>
    <t>42JB02FS711.50</t>
  </si>
  <si>
    <t>CID_1712</t>
  </si>
  <si>
    <t>1494-46</t>
  </si>
  <si>
    <t>42JB02FS460.1</t>
  </si>
  <si>
    <t>CID_1713</t>
  </si>
  <si>
    <t>1494-47</t>
  </si>
  <si>
    <t>42JB02FS12880</t>
  </si>
  <si>
    <t>CID_1714</t>
  </si>
  <si>
    <t>1494-48</t>
  </si>
  <si>
    <t>42JB02FS258.25</t>
  </si>
  <si>
    <t>CID_1715</t>
  </si>
  <si>
    <t>1494-49</t>
  </si>
  <si>
    <t>42JB02FS12859</t>
  </si>
  <si>
    <t>Lepus sp., left</t>
  </si>
  <si>
    <t>CID_1716</t>
  </si>
  <si>
    <t>1494-50</t>
  </si>
  <si>
    <t>42JB02FS680.77</t>
  </si>
  <si>
    <t>CID_1717</t>
  </si>
  <si>
    <t>1494-51</t>
  </si>
  <si>
    <t>42IN100FS283.5</t>
  </si>
  <si>
    <t>Sylvilagus sp., left</t>
  </si>
  <si>
    <t>CID_1718</t>
  </si>
  <si>
    <t>1494-52</t>
  </si>
  <si>
    <t>42IN100FS509.1</t>
  </si>
  <si>
    <t>CID_1719</t>
  </si>
  <si>
    <t>1494-53</t>
  </si>
  <si>
    <t>42IN100FS238.3</t>
  </si>
  <si>
    <t>CID_1720</t>
  </si>
  <si>
    <t>1494-54</t>
  </si>
  <si>
    <t>42IN100FS283.4</t>
  </si>
  <si>
    <t>CID_1721</t>
  </si>
  <si>
    <t>1494-55</t>
  </si>
  <si>
    <t>42IN100FS283.6</t>
  </si>
  <si>
    <t>CID_1722</t>
  </si>
  <si>
    <t>1494-56</t>
  </si>
  <si>
    <t>42IN100FS433.9</t>
  </si>
  <si>
    <t>CID_1723</t>
  </si>
  <si>
    <t>1494-67</t>
  </si>
  <si>
    <t>42IN43125.8251</t>
  </si>
  <si>
    <t>CID_1724</t>
  </si>
  <si>
    <t>1494-68</t>
  </si>
  <si>
    <t>42IN43125.6798</t>
  </si>
  <si>
    <t>CID_1725</t>
  </si>
  <si>
    <t>1494-69</t>
  </si>
  <si>
    <t>42IN43125.8233</t>
  </si>
  <si>
    <t>californicus</t>
  </si>
  <si>
    <t>Black tailed Jackrabbit</t>
  </si>
  <si>
    <t>Lepus californicus, left</t>
  </si>
  <si>
    <t>CID_1726</t>
  </si>
  <si>
    <t>1494-70</t>
  </si>
  <si>
    <t>1973.480.01175.614</t>
  </si>
  <si>
    <t>CID_1727</t>
  </si>
  <si>
    <t>1494-71</t>
  </si>
  <si>
    <t>1973.480.01179.252</t>
  </si>
  <si>
    <t>CID_1728</t>
  </si>
  <si>
    <t>1494-72</t>
  </si>
  <si>
    <t>1984.011.00457.000</t>
  </si>
  <si>
    <t>CID_1729</t>
  </si>
  <si>
    <t>1494-73</t>
  </si>
  <si>
    <t>1984.010.00246.004</t>
  </si>
  <si>
    <t>CID_1730</t>
  </si>
  <si>
    <t>1494-74</t>
  </si>
  <si>
    <t>1984.010.00246.010</t>
  </si>
  <si>
    <t>CID_1731</t>
  </si>
  <si>
    <t>1494-75</t>
  </si>
  <si>
    <t>1984.010.00246.000</t>
  </si>
  <si>
    <t>CID_1732</t>
  </si>
  <si>
    <t>1494-76</t>
  </si>
  <si>
    <t>CID_1733</t>
  </si>
  <si>
    <t>1494-77</t>
  </si>
  <si>
    <t>CID_1734</t>
  </si>
  <si>
    <t>1494-78</t>
  </si>
  <si>
    <t>CID_1735</t>
  </si>
  <si>
    <t>1494-79</t>
  </si>
  <si>
    <t>CID_1736</t>
  </si>
  <si>
    <t>1494-80</t>
  </si>
  <si>
    <t>2015.004.00218.004</t>
  </si>
  <si>
    <t>CID_1737</t>
  </si>
  <si>
    <t>1494-81</t>
  </si>
  <si>
    <t>2015.004.00218.001</t>
  </si>
  <si>
    <t>CID_1738</t>
  </si>
  <si>
    <t>1494-82</t>
  </si>
  <si>
    <t>2015.004.02463.010</t>
  </si>
  <si>
    <t>CID_1739</t>
  </si>
  <si>
    <t>1494-83</t>
  </si>
  <si>
    <t>2015.004.00086.004</t>
  </si>
  <si>
    <t>CID_1740</t>
  </si>
  <si>
    <t>1494-84</t>
  </si>
  <si>
    <t>2015.004.01983.002</t>
  </si>
  <si>
    <t>CID_1741</t>
  </si>
  <si>
    <t>1494-85</t>
  </si>
  <si>
    <t>2015.004.02441.001</t>
  </si>
  <si>
    <t>CID_1742</t>
  </si>
  <si>
    <t>1494-86</t>
  </si>
  <si>
    <t>2015.004.02310.012</t>
  </si>
  <si>
    <t>CID_1743</t>
  </si>
  <si>
    <t>1494-87</t>
  </si>
  <si>
    <t>2015.004.00192.007</t>
  </si>
  <si>
    <t>CID_1744</t>
  </si>
  <si>
    <t>1494-88</t>
  </si>
  <si>
    <t>2015.004.01075.001</t>
  </si>
  <si>
    <t>CID_1745</t>
  </si>
  <si>
    <t>1494-89</t>
  </si>
  <si>
    <t>2015.004.02397.005</t>
  </si>
  <si>
    <t>CID_1746</t>
  </si>
  <si>
    <t>1494-90</t>
  </si>
  <si>
    <t>2015.004.01007.004</t>
  </si>
  <si>
    <t>CID_1747</t>
  </si>
  <si>
    <t>8099-M2-1</t>
  </si>
  <si>
    <t>Fisher 2010</t>
  </si>
  <si>
    <t>M2</t>
  </si>
  <si>
    <t>Ovis, M2 tooth, 4 yrs old</t>
  </si>
  <si>
    <t>CID_1748</t>
  </si>
  <si>
    <t>8099-M2-2</t>
  </si>
  <si>
    <t>CID_1749</t>
  </si>
  <si>
    <t>8099-M2-3</t>
  </si>
  <si>
    <t>CID_1750</t>
  </si>
  <si>
    <t>8099-M2-4</t>
  </si>
  <si>
    <t>CID_1751</t>
  </si>
  <si>
    <t>8099-M2-5</t>
  </si>
  <si>
    <t>CID_1752</t>
  </si>
  <si>
    <t>8099-M3-1</t>
  </si>
  <si>
    <t>M3</t>
  </si>
  <si>
    <t>Ovis, M3 tooth, 4 yrs old</t>
  </si>
  <si>
    <t>CID_1753</t>
  </si>
  <si>
    <t>8099-M3-2</t>
  </si>
  <si>
    <t>CID_1754</t>
  </si>
  <si>
    <t>8099-M3-3</t>
  </si>
  <si>
    <t>CID_1755</t>
  </si>
  <si>
    <t>8099-M3-4</t>
  </si>
  <si>
    <t>CID_1756</t>
  </si>
  <si>
    <t>8099-M3-5</t>
  </si>
  <si>
    <t>CID_1757</t>
  </si>
  <si>
    <t>8099-M3-6</t>
  </si>
  <si>
    <t>CID_1758</t>
  </si>
  <si>
    <t>8099-M3-7</t>
  </si>
  <si>
    <t>CID_1759</t>
  </si>
  <si>
    <t>8099-SED (acetic)</t>
  </si>
  <si>
    <t xml:space="preserve">Ovis </t>
  </si>
  <si>
    <t>Sheep</t>
  </si>
  <si>
    <t>Ovis M3, 4 years</t>
  </si>
  <si>
    <t>CID_1760</t>
  </si>
  <si>
    <t>8099-SED (HCl)</t>
  </si>
  <si>
    <t>CID_1761</t>
  </si>
  <si>
    <t>8102-M2-1</t>
  </si>
  <si>
    <t>CID_1762</t>
  </si>
  <si>
    <t>8102-M2-2</t>
  </si>
  <si>
    <t>CID_1763</t>
  </si>
  <si>
    <t>8102-M2-3</t>
  </si>
  <si>
    <t>CID_1764</t>
  </si>
  <si>
    <t>8102-M2-4</t>
  </si>
  <si>
    <t>CID_1765</t>
  </si>
  <si>
    <t>8102-M2-5</t>
  </si>
  <si>
    <t>CID_1766</t>
  </si>
  <si>
    <t>8102-M3-1</t>
  </si>
  <si>
    <t>CID_1767</t>
  </si>
  <si>
    <t>8102-M3-2</t>
  </si>
  <si>
    <t>CID_1768</t>
  </si>
  <si>
    <t>8102-M3-3</t>
  </si>
  <si>
    <t>CID_1769</t>
  </si>
  <si>
    <t>8102-M3-4</t>
  </si>
  <si>
    <t>CID_1770</t>
  </si>
  <si>
    <t>8102-M3-5</t>
  </si>
  <si>
    <t>CID_1771</t>
  </si>
  <si>
    <t>8102-M3-6</t>
  </si>
  <si>
    <t>CID_1772</t>
  </si>
  <si>
    <t>8102-M3-7</t>
  </si>
  <si>
    <t>CID_1773</t>
  </si>
  <si>
    <t>8102-M3-8</t>
  </si>
  <si>
    <t>CID_1774</t>
  </si>
  <si>
    <t>8102-M3-9</t>
  </si>
  <si>
    <t>CID_1775</t>
  </si>
  <si>
    <t>8102-SED (acetic)</t>
  </si>
  <si>
    <t>CID_1776</t>
  </si>
  <si>
    <t>8102-SED (HCl)</t>
  </si>
  <si>
    <t>CID_1777</t>
  </si>
  <si>
    <t>8208-M2-1</t>
  </si>
  <si>
    <t>Ovis, M2 tooth, 3.5 yrs old</t>
  </si>
  <si>
    <t>CID_1778</t>
  </si>
  <si>
    <t>8208-M2-2</t>
  </si>
  <si>
    <t>CID_1779</t>
  </si>
  <si>
    <t>8208-M2-3</t>
  </si>
  <si>
    <t>CID_1780</t>
  </si>
  <si>
    <t>8208-M2-4</t>
  </si>
  <si>
    <t>CID_1781</t>
  </si>
  <si>
    <t>8208-M2-5</t>
  </si>
  <si>
    <t>CID_1782</t>
  </si>
  <si>
    <t>8208-M2-6</t>
  </si>
  <si>
    <t>CID_1783</t>
  </si>
  <si>
    <t>8208-M3-1</t>
  </si>
  <si>
    <t>Ovis, M3 tooth, 3.5 yrs old</t>
  </si>
  <si>
    <t>CID_1784</t>
  </si>
  <si>
    <t>8208-M3-2</t>
  </si>
  <si>
    <t>CID_1785</t>
  </si>
  <si>
    <t>8208-M3-3</t>
  </si>
  <si>
    <t>CID_1786</t>
  </si>
  <si>
    <t>8208-M3-4</t>
  </si>
  <si>
    <t>CID_1787</t>
  </si>
  <si>
    <t>8208-M3-5</t>
  </si>
  <si>
    <t>CID_1788</t>
  </si>
  <si>
    <t>8208-M3-6</t>
  </si>
  <si>
    <t>CID_1789</t>
  </si>
  <si>
    <t>8208-M3-7</t>
  </si>
  <si>
    <t>CID_1790</t>
  </si>
  <si>
    <t>8208-M3-8</t>
  </si>
  <si>
    <t>CID_1791</t>
  </si>
  <si>
    <t>8208-SED (acetic)</t>
  </si>
  <si>
    <t>unknown</t>
  </si>
  <si>
    <t>CID_1792</t>
  </si>
  <si>
    <t>8208-SED (HCl)</t>
  </si>
  <si>
    <t>CID_1793</t>
  </si>
  <si>
    <t>8220-M2-1</t>
  </si>
  <si>
    <t>Ovis, M2 tooth, 4+ yrs old</t>
  </si>
  <si>
    <t>CID_1794</t>
  </si>
  <si>
    <t>8220-M2-2</t>
  </si>
  <si>
    <t>CID_1795</t>
  </si>
  <si>
    <t>8220-M2-3</t>
  </si>
  <si>
    <t>CID_1796</t>
  </si>
  <si>
    <t>8220-M2-4</t>
  </si>
  <si>
    <t>CID_1797</t>
  </si>
  <si>
    <t>8220-M2-5</t>
  </si>
  <si>
    <t>CID_1798</t>
  </si>
  <si>
    <t>8220-M2-6</t>
  </si>
  <si>
    <t>CID_1799</t>
  </si>
  <si>
    <t>8225-M2-1</t>
  </si>
  <si>
    <t>CID_1800</t>
  </si>
  <si>
    <t>8225-M2-2</t>
  </si>
  <si>
    <t>CID_1801</t>
  </si>
  <si>
    <t>8225-M2-3</t>
  </si>
  <si>
    <t>CID_1802</t>
  </si>
  <si>
    <t>8225-M2-4</t>
  </si>
  <si>
    <t>CID_1803</t>
  </si>
  <si>
    <t>8225-M2-5</t>
  </si>
  <si>
    <t>CID_1804</t>
  </si>
  <si>
    <t>8225-M3-1</t>
  </si>
  <si>
    <t>CID_1805</t>
  </si>
  <si>
    <t>8225-M3-2</t>
  </si>
  <si>
    <t>CID_1806</t>
  </si>
  <si>
    <t>8225-M3-3</t>
  </si>
  <si>
    <t>CID_1807</t>
  </si>
  <si>
    <t>8225-M3-4</t>
  </si>
  <si>
    <t>CID_1808</t>
  </si>
  <si>
    <t>8265-M2-1</t>
  </si>
  <si>
    <t>8265-001</t>
  </si>
  <si>
    <t>Pithouse 26</t>
  </si>
  <si>
    <t>CID_1809</t>
  </si>
  <si>
    <t>8265-M2-2</t>
  </si>
  <si>
    <t>CID_1810</t>
  </si>
  <si>
    <t>8265-M2-3</t>
  </si>
  <si>
    <t>CID_1811</t>
  </si>
  <si>
    <t>8265-M2-4</t>
  </si>
  <si>
    <t>CID_1812</t>
  </si>
  <si>
    <t>8265-M2-5</t>
  </si>
  <si>
    <t>CID_1813</t>
  </si>
  <si>
    <t>8265-M3-1</t>
  </si>
  <si>
    <t>CID_1814</t>
  </si>
  <si>
    <t>8265-M3-2</t>
  </si>
  <si>
    <t>CID_1815</t>
  </si>
  <si>
    <t>8265-M3-3</t>
  </si>
  <si>
    <t>CID_1816</t>
  </si>
  <si>
    <t>8265-M3-4</t>
  </si>
  <si>
    <t>CID_1817</t>
  </si>
  <si>
    <t>8304-M2-1</t>
  </si>
  <si>
    <t>8304-001a</t>
  </si>
  <si>
    <t>Ovis, M2 tooth, 1 yr old</t>
  </si>
  <si>
    <t>CID_1818</t>
  </si>
  <si>
    <t>8304-M2-2</t>
  </si>
  <si>
    <t>CID_1819</t>
  </si>
  <si>
    <t>8304-M2-3</t>
  </si>
  <si>
    <t>CID_1820</t>
  </si>
  <si>
    <t>8644-PM4-1</t>
  </si>
  <si>
    <t>8644-001a</t>
  </si>
  <si>
    <t>PM4</t>
  </si>
  <si>
    <t>Odocoileus, PM4 tooth, 3.5 yrs old</t>
  </si>
  <si>
    <t>CID_1821</t>
  </si>
  <si>
    <t>8687-M3-1</t>
  </si>
  <si>
    <t>8644-001b</t>
  </si>
  <si>
    <t>Odocoileus, M3 tooth, 3.5 yrs old</t>
  </si>
  <si>
    <t>CID_1822</t>
  </si>
  <si>
    <t>8687-M3-2</t>
  </si>
  <si>
    <t>CID_1823</t>
  </si>
  <si>
    <t>9948-M3-1</t>
  </si>
  <si>
    <t>9948-009b</t>
  </si>
  <si>
    <t>Odocoileus, M3 tooth, 2+ yrs old</t>
  </si>
  <si>
    <t>CID_1824</t>
  </si>
  <si>
    <t>9948-M3-2</t>
  </si>
  <si>
    <t>CID_1825</t>
  </si>
  <si>
    <t>10046-PM4-1</t>
  </si>
  <si>
    <t>10046-002</t>
  </si>
  <si>
    <t>Odocoileus, PM4 tooth, 2+ yrs old</t>
  </si>
  <si>
    <t>CID_1826</t>
  </si>
  <si>
    <t>10249-M2-1</t>
  </si>
  <si>
    <t>Ovis, M2 tooth, over 5 yrs ols</t>
  </si>
  <si>
    <t>CID_1827</t>
  </si>
  <si>
    <t>10249-M2-2</t>
  </si>
  <si>
    <t>CID_1828</t>
  </si>
  <si>
    <t>10249-M2-3</t>
  </si>
  <si>
    <t>CID_1829</t>
  </si>
  <si>
    <t>10249-M3-1</t>
  </si>
  <si>
    <t>Ovis, M3 tooth, over 5 yrs ols</t>
  </si>
  <si>
    <t>CID_1830</t>
  </si>
  <si>
    <t>10249-M3-2</t>
  </si>
  <si>
    <t>CID_1831</t>
  </si>
  <si>
    <t>10249-M3-3</t>
  </si>
  <si>
    <t>CID_1832</t>
  </si>
  <si>
    <t>10249-M3-4</t>
  </si>
  <si>
    <t>CID_1833</t>
  </si>
  <si>
    <t>10249-M3-5</t>
  </si>
  <si>
    <t>CID_1834</t>
  </si>
  <si>
    <t>10249-M3-6</t>
  </si>
  <si>
    <t>CID_1835</t>
  </si>
  <si>
    <t>10249-SED (acetic)</t>
  </si>
  <si>
    <t>Ovis M3, over 5 years</t>
  </si>
  <si>
    <t>CID_1836</t>
  </si>
  <si>
    <t>10249-SED (HCl)</t>
  </si>
  <si>
    <t>CID_1837</t>
  </si>
  <si>
    <t>Hamilton et al. 2017, Table 4</t>
  </si>
  <si>
    <t>Cervus</t>
  </si>
  <si>
    <t>elaphus</t>
  </si>
  <si>
    <t>Red Deer</t>
  </si>
  <si>
    <t>Cervus elaphus</t>
  </si>
  <si>
    <t>−107.3181300</t>
  </si>
  <si>
    <t>−1.5</t>
  </si>
  <si>
    <t>CID_1838</t>
  </si>
  <si>
    <t>−107.3183385</t>
  </si>
  <si>
    <t>−2.0</t>
  </si>
  <si>
    <t>CID_1839</t>
  </si>
  <si>
    <t>Odocoileus sp.</t>
  </si>
  <si>
    <t>−107.7593170</t>
  </si>
  <si>
    <t>−6.3</t>
  </si>
  <si>
    <t>CID_1840</t>
  </si>
  <si>
    <t>−107.7593282</t>
  </si>
  <si>
    <t>0.4</t>
  </si>
  <si>
    <t>CID_1841</t>
  </si>
  <si>
    <t>−107.9784000</t>
  </si>
  <si>
    <t>−7.2</t>
  </si>
  <si>
    <t>CID_1842</t>
  </si>
  <si>
    <t>−107.7593676</t>
  </si>
  <si>
    <t>−5.0</t>
  </si>
  <si>
    <t>CID_1843</t>
  </si>
  <si>
    <t>−107.7565962</t>
  </si>
  <si>
    <t>−0.9</t>
  </si>
  <si>
    <t>CID_1844</t>
  </si>
  <si>
    <t>−107.7565991</t>
  </si>
  <si>
    <t>−6.1</t>
  </si>
  <si>
    <t>CID_1845</t>
  </si>
  <si>
    <t>−107.8936220</t>
  </si>
  <si>
    <t>−7.9</t>
  </si>
  <si>
    <t>CID_1846</t>
  </si>
  <si>
    <t>−107.8936221</t>
  </si>
  <si>
    <t>CID_1847</t>
  </si>
  <si>
    <t>−107.9286498</t>
  </si>
  <si>
    <t>CID_1848</t>
  </si>
  <si>
    <t>Hamilton et al. 2017, Table 1</t>
  </si>
  <si>
    <t>a: Specimen's latitude corrected to concurrently collected Specimen 23 due to transcription error; b: Specimens have approximate GPS coordinates and so were not included in elevation model calculations</t>
  </si>
  <si>
    <t>Lagomorpha</t>
  </si>
  <si>
    <t>Rabbit</t>
  </si>
  <si>
    <t>−107.962605</t>
  </si>
  <si>
    <t>3.4</t>
  </si>
  <si>
    <t>CID_1849</t>
  </si>
  <si>
    <t>−107.972336</t>
  </si>
  <si>
    <t>−4.1</t>
  </si>
  <si>
    <t>CID_1850</t>
  </si>
  <si>
    <t>−107.897259</t>
  </si>
  <si>
    <t>0.6</t>
  </si>
  <si>
    <t>CID_1851</t>
  </si>
  <si>
    <t>−107.907205</t>
  </si>
  <si>
    <t>−3.1</t>
  </si>
  <si>
    <t>CID_1852</t>
  </si>
  <si>
    <t>24a</t>
  </si>
  <si>
    <t>−107.957965</t>
  </si>
  <si>
    <t>−4.4</t>
  </si>
  <si>
    <t>CID_1853</t>
  </si>
  <si>
    <t>−107.896029</t>
  </si>
  <si>
    <t>CID_1854</t>
  </si>
  <si>
    <t>−107.880595</t>
  </si>
  <si>
    <t>0.8</t>
  </si>
  <si>
    <t>CID_1855</t>
  </si>
  <si>
    <t>30b</t>
  </si>
  <si>
    <t>−107.964889</t>
  </si>
  <si>
    <t>2.7</t>
  </si>
  <si>
    <t>CID_1856</t>
  </si>
  <si>
    <t>−6.0</t>
  </si>
  <si>
    <t>CID_1857</t>
  </si>
  <si>
    <t>−107.897962</t>
  </si>
  <si>
    <t>CID_1858</t>
  </si>
  <si>
    <t>−107.895484</t>
  </si>
  <si>
    <t>CID_1859</t>
  </si>
  <si>
    <t>−107.895185</t>
  </si>
  <si>
    <t>−2.7</t>
  </si>
  <si>
    <t>CID_1860</t>
  </si>
  <si>
    <t>−107.962616</t>
  </si>
  <si>
    <t>−1.4</t>
  </si>
  <si>
    <t>CID_1861</t>
  </si>
  <si>
    <t>−107.947501</t>
  </si>
  <si>
    <t>4</t>
  </si>
  <si>
    <t>CID_1862</t>
  </si>
  <si>
    <t>40b</t>
  </si>
  <si>
    <t>−107.926451</t>
  </si>
  <si>
    <t>−5.4</t>
  </si>
  <si>
    <t>CID_1863</t>
  </si>
  <si>
    <t>−107.954811</t>
  </si>
  <si>
    <t>2.2</t>
  </si>
  <si>
    <t>CID_1864</t>
  </si>
  <si>
    <t>−107.895020</t>
  </si>
  <si>
    <t>−0.2</t>
  </si>
  <si>
    <t>CID_1865</t>
  </si>
  <si>
    <t>−107.905205</t>
  </si>
  <si>
    <t>CID_1866</t>
  </si>
  <si>
    <t>−107.863931</t>
  </si>
  <si>
    <t>−0.0</t>
  </si>
  <si>
    <t>CID_1867</t>
  </si>
  <si>
    <t>WRFS 2b</t>
  </si>
  <si>
    <t>−107.955957</t>
  </si>
  <si>
    <t>CID_1868</t>
  </si>
  <si>
    <t>CCNHPb</t>
  </si>
  <si>
    <t>−107.943721</t>
  </si>
  <si>
    <t>3.1</t>
  </si>
  <si>
    <t>CID_1869</t>
  </si>
  <si>
    <t>Hamilton et al. 2017, Table 2</t>
  </si>
  <si>
    <t>Bc57</t>
  </si>
  <si>
    <t>Room 4</t>
  </si>
  <si>
    <t>−4.6</t>
  </si>
  <si>
    <t>CID_1870</t>
  </si>
  <si>
    <t>Room 9</t>
  </si>
  <si>
    <t>CID_1871</t>
  </si>
  <si>
    <t>CID_1872</t>
  </si>
  <si>
    <t>CID_1873</t>
  </si>
  <si>
    <t>−4.8</t>
  </si>
  <si>
    <t>CID_1874</t>
  </si>
  <si>
    <t>1.1</t>
  </si>
  <si>
    <t>CID_1875</t>
  </si>
  <si>
    <t>CID_1876</t>
  </si>
  <si>
    <t>CID_1877</t>
  </si>
  <si>
    <t>−1.7</t>
  </si>
  <si>
    <t>CID_1878</t>
  </si>
  <si>
    <t>CID_1879</t>
  </si>
  <si>
    <t>−1.6</t>
  </si>
  <si>
    <t>CID_1880</t>
  </si>
  <si>
    <t>−3.0</t>
  </si>
  <si>
    <t>CID_1881</t>
  </si>
  <si>
    <t>−1.2</t>
  </si>
  <si>
    <t>CID_1882</t>
  </si>
  <si>
    <t>CID_1883</t>
  </si>
  <si>
    <t>CID_1884</t>
  </si>
  <si>
    <t>CID_1885</t>
  </si>
  <si>
    <t>−3.2</t>
  </si>
  <si>
    <t>CID_1886</t>
  </si>
  <si>
    <t>38/39</t>
  </si>
  <si>
    <t>CID_1887</t>
  </si>
  <si>
    <t>Room 28</t>
  </si>
  <si>
    <t>CID_1888</t>
  </si>
  <si>
    <t>−5.8</t>
  </si>
  <si>
    <t>CID_1889</t>
  </si>
  <si>
    <t>−7.3</t>
  </si>
  <si>
    <t>CID_1890</t>
  </si>
  <si>
    <t>−2.3</t>
  </si>
  <si>
    <t>CID_1891</t>
  </si>
  <si>
    <t>3.6</t>
  </si>
  <si>
    <t>CID_1892</t>
  </si>
  <si>
    <t>2.9</t>
  </si>
  <si>
    <t>CID_1893</t>
  </si>
  <si>
    <t>−3.9</t>
  </si>
  <si>
    <t>CID_1894</t>
  </si>
  <si>
    <t>−6.5</t>
  </si>
  <si>
    <t>CID_1895</t>
  </si>
  <si>
    <t>−2.9</t>
  </si>
  <si>
    <t>CID_1896</t>
  </si>
  <si>
    <t>CID_1897</t>
  </si>
  <si>
    <t>PB4247/1824</t>
  </si>
  <si>
    <t>Hamilton et al. 2017, Table 3 (may also be in Grimstead et al 2016 data)</t>
  </si>
  <si>
    <t>Corrected d18O values derived from addition of 0.36%o to data from Grimstead et al 2016</t>
  </si>
  <si>
    <t>middens</t>
  </si>
  <si>
    <t>−1.9</t>
  </si>
  <si>
    <t>CID_1898</t>
  </si>
  <si>
    <t>PB6528/3287</t>
  </si>
  <si>
    <t>CID_1899</t>
  </si>
  <si>
    <t>PB4661/1986</t>
  </si>
  <si>
    <t>CID_1900</t>
  </si>
  <si>
    <t>PB4246/1824</t>
  </si>
  <si>
    <t>−2.5</t>
  </si>
  <si>
    <t>CID_1901</t>
  </si>
  <si>
    <t>PB7194/2272</t>
  </si>
  <si>
    <t>−2.8</t>
  </si>
  <si>
    <t>−2.4</t>
  </si>
  <si>
    <t>CID_1902</t>
  </si>
  <si>
    <t>PB5203/432</t>
  </si>
  <si>
    <t>−3.5</t>
  </si>
  <si>
    <t>CID_1903</t>
  </si>
  <si>
    <t>PB5325/596</t>
  </si>
  <si>
    <t>−1.3</t>
  </si>
  <si>
    <t>CID_1904</t>
  </si>
  <si>
    <t>PB7124/2279</t>
  </si>
  <si>
    <t>−4.2</t>
  </si>
  <si>
    <t>CID_1905</t>
  </si>
  <si>
    <t>PB3230/2002</t>
  </si>
  <si>
    <t>CID_1906</t>
  </si>
  <si>
    <t>PB2757/358</t>
  </si>
  <si>
    <t>−2.6</t>
  </si>
  <si>
    <t>CID_1907</t>
  </si>
  <si>
    <t>PB4497/1890</t>
  </si>
  <si>
    <t>−1.8</t>
  </si>
  <si>
    <t>CID_1908</t>
  </si>
  <si>
    <t>PB3535/2054</t>
  </si>
  <si>
    <t>0.9</t>
  </si>
  <si>
    <t>CID_1909</t>
  </si>
  <si>
    <t>PB4496/1890</t>
  </si>
  <si>
    <t>CID_1910</t>
  </si>
  <si>
    <t>PB3916/1767</t>
  </si>
  <si>
    <t>CID_1911</t>
  </si>
  <si>
    <t>PB3917/1767</t>
  </si>
  <si>
    <t>CID_1912</t>
  </si>
  <si>
    <t>PB4277/1824</t>
  </si>
  <si>
    <t>−0.5</t>
  </si>
  <si>
    <t>CID_1913</t>
  </si>
  <si>
    <t>PB3273/2002</t>
  </si>
  <si>
    <t>CID_1914</t>
  </si>
  <si>
    <t>PB7563/2148</t>
  </si>
  <si>
    <t>−3.3</t>
  </si>
  <si>
    <t>CID_1915</t>
  </si>
  <si>
    <t>PB3586/2044</t>
  </si>
  <si>
    <t>1.3</t>
  </si>
  <si>
    <t>CID_1916</t>
  </si>
  <si>
    <t>PB8186/2461</t>
  </si>
  <si>
    <t>CID_1917</t>
  </si>
  <si>
    <t>PB104/39</t>
  </si>
  <si>
    <t>CID_1918</t>
  </si>
  <si>
    <t>PB4722/1986</t>
  </si>
  <si>
    <t>−9.1</t>
  </si>
  <si>
    <t>CID_1919</t>
  </si>
  <si>
    <t>PB7617/2148</t>
  </si>
  <si>
    <t>−7.6</t>
  </si>
  <si>
    <t>CID_1920</t>
  </si>
  <si>
    <t>PB8040/2451</t>
  </si>
  <si>
    <t>−9.6</t>
  </si>
  <si>
    <t>CID_1921</t>
  </si>
  <si>
    <t>PB8036/2451</t>
  </si>
  <si>
    <t>−7.1</t>
  </si>
  <si>
    <t>CID_1922</t>
  </si>
  <si>
    <t>PB2672/2948</t>
  </si>
  <si>
    <t>−5.9</t>
  </si>
  <si>
    <t>CID_1923</t>
  </si>
  <si>
    <t>PB3611/2044</t>
  </si>
  <si>
    <t>−10.0</t>
  </si>
  <si>
    <t>CID_1924</t>
  </si>
  <si>
    <t>PB226/153</t>
  </si>
  <si>
    <t>CID_1925</t>
  </si>
  <si>
    <t>PB5414/619</t>
  </si>
  <si>
    <t>−8.5</t>
  </si>
  <si>
    <t>CID_1926</t>
  </si>
  <si>
    <t>PB1434/1180</t>
  </si>
  <si>
    <t>−8.9</t>
  </si>
  <si>
    <t>CID_1927</t>
  </si>
  <si>
    <t>PB8039/2451</t>
  </si>
  <si>
    <t>−8.2</t>
  </si>
  <si>
    <t>CID_1928</t>
  </si>
  <si>
    <t>PB3664/2073</t>
  </si>
  <si>
    <t>−8.3</t>
  </si>
  <si>
    <t>CID_1929</t>
  </si>
  <si>
    <t>PB8219/2461</t>
  </si>
  <si>
    <t>−5.7</t>
  </si>
  <si>
    <t>CID_1930</t>
  </si>
  <si>
    <t>PB1855/1318</t>
  </si>
  <si>
    <t>−8.1</t>
  </si>
  <si>
    <t>CID_1931</t>
  </si>
  <si>
    <t>PB2404/3026</t>
  </si>
  <si>
    <t>−11.4</t>
  </si>
  <si>
    <t>CID_1932</t>
  </si>
  <si>
    <t>Lewis 2018</t>
  </si>
  <si>
    <t>Seed</t>
  </si>
  <si>
    <t>YuccB, Seed, CAM</t>
  </si>
  <si>
    <t>THR</t>
  </si>
  <si>
    <t>CID_1933</t>
  </si>
  <si>
    <t>CID_1934</t>
  </si>
  <si>
    <t>CID_1935</t>
  </si>
  <si>
    <t>CID_1936</t>
  </si>
  <si>
    <t>CID_1937</t>
  </si>
  <si>
    <t>CID_1938</t>
  </si>
  <si>
    <t>CID_1939</t>
  </si>
  <si>
    <t>CID_1940</t>
  </si>
  <si>
    <t>CID_1941</t>
  </si>
  <si>
    <t>CID_1942</t>
  </si>
  <si>
    <t>CID_1943</t>
  </si>
  <si>
    <t>CID_1944</t>
  </si>
  <si>
    <t>MCC</t>
  </si>
  <si>
    <t>CID_1945</t>
  </si>
  <si>
    <t>SK</t>
  </si>
  <si>
    <t>CID_1946</t>
  </si>
  <si>
    <t>CID_1947</t>
  </si>
  <si>
    <t>CID_1948</t>
  </si>
  <si>
    <t>CID_1949</t>
  </si>
  <si>
    <t>CID_1950</t>
  </si>
  <si>
    <t>SFR</t>
  </si>
  <si>
    <t>CID_1951</t>
  </si>
  <si>
    <t>CID_1952</t>
  </si>
  <si>
    <t>CID_1953</t>
  </si>
  <si>
    <t>CID_1954</t>
  </si>
  <si>
    <t>NA</t>
  </si>
  <si>
    <t>CSR</t>
  </si>
  <si>
    <t>CID_1955</t>
  </si>
  <si>
    <t>CID_1956</t>
  </si>
  <si>
    <t>Fruit</t>
  </si>
  <si>
    <t>YuccB, Fruit, CAM</t>
  </si>
  <si>
    <t>CID_1957</t>
  </si>
  <si>
    <t>CID_1958</t>
  </si>
  <si>
    <t>CID_1959</t>
  </si>
  <si>
    <t>CID_1960</t>
  </si>
  <si>
    <t>CID_1961</t>
  </si>
  <si>
    <t>CID_1962</t>
  </si>
  <si>
    <t>CID_1963</t>
  </si>
  <si>
    <t>CID_1964</t>
  </si>
  <si>
    <t>CID_1965</t>
  </si>
  <si>
    <t>CID_1966</t>
  </si>
  <si>
    <t>CID_1967</t>
  </si>
  <si>
    <t>CID_1968</t>
  </si>
  <si>
    <t>CID_1969</t>
  </si>
  <si>
    <t>CID_1970</t>
  </si>
  <si>
    <t>CID_1971</t>
  </si>
  <si>
    <t>CID_1972</t>
  </si>
  <si>
    <t>CID_1973</t>
  </si>
  <si>
    <t>CID_1974</t>
  </si>
  <si>
    <t>CID_1975</t>
  </si>
  <si>
    <t>CID_1976</t>
  </si>
  <si>
    <t>CID_1977</t>
  </si>
  <si>
    <t>CID_1978</t>
  </si>
  <si>
    <t>CID_1979</t>
  </si>
  <si>
    <t>CID_1980</t>
  </si>
  <si>
    <t>Heart</t>
  </si>
  <si>
    <t>YuccB, Heart, CAM</t>
  </si>
  <si>
    <t>CID_1981</t>
  </si>
  <si>
    <t>CID_1982</t>
  </si>
  <si>
    <t>CID_1983</t>
  </si>
  <si>
    <t>CID_1984</t>
  </si>
  <si>
    <t>CID_1985</t>
  </si>
  <si>
    <t>CID_1986</t>
  </si>
  <si>
    <t>CID_1987</t>
  </si>
  <si>
    <t>CID_1988</t>
  </si>
  <si>
    <t>CID_1989</t>
  </si>
  <si>
    <t>CID_1990</t>
  </si>
  <si>
    <t>CID_1991</t>
  </si>
  <si>
    <t>CID_1992</t>
  </si>
  <si>
    <t>CID_1993</t>
  </si>
  <si>
    <t>CID_1994</t>
  </si>
  <si>
    <t>CID_1995</t>
  </si>
  <si>
    <t>CID_1996</t>
  </si>
  <si>
    <t>CID_1997</t>
  </si>
  <si>
    <t>CID_1998</t>
  </si>
  <si>
    <t>CID_1999</t>
  </si>
  <si>
    <t>CID_2000</t>
  </si>
  <si>
    <t>CID_2001</t>
  </si>
  <si>
    <t>CID_2002</t>
  </si>
  <si>
    <t>CID_2003</t>
  </si>
  <si>
    <t>CID_2004</t>
  </si>
  <si>
    <t>Leaves</t>
  </si>
  <si>
    <t>OpunSp, Leaves, CAM</t>
  </si>
  <si>
    <t>FMC</t>
  </si>
  <si>
    <t>Butler Wash Fish Mouth Canyon 2</t>
  </si>
  <si>
    <t>CID_2005</t>
  </si>
  <si>
    <t>CID_2006</t>
  </si>
  <si>
    <t>CID_2007</t>
  </si>
  <si>
    <t>CID_2008</t>
  </si>
  <si>
    <t>CID_2009</t>
  </si>
  <si>
    <t>CID_2010</t>
  </si>
  <si>
    <t>CID_2011</t>
  </si>
  <si>
    <t>CID_2012</t>
  </si>
  <si>
    <t>CID_2013</t>
  </si>
  <si>
    <t>CID_2014</t>
  </si>
  <si>
    <t>CID_2015</t>
  </si>
  <si>
    <t>CID_2016</t>
  </si>
  <si>
    <t>CID_2017</t>
  </si>
  <si>
    <t>CID_2018</t>
  </si>
  <si>
    <t>CID_2019</t>
  </si>
  <si>
    <t>CID_2020</t>
  </si>
  <si>
    <t>CID_2021</t>
  </si>
  <si>
    <t>CID_2022</t>
  </si>
  <si>
    <t>CID_2023</t>
  </si>
  <si>
    <t>CID_2024</t>
  </si>
  <si>
    <t>CID_2025</t>
  </si>
  <si>
    <t>CID_2026</t>
  </si>
  <si>
    <t>CID_2027</t>
  </si>
  <si>
    <t>CID_2028</t>
  </si>
  <si>
    <t>OpunSp, Fruit, CAM</t>
  </si>
  <si>
    <t>CID_2029</t>
  </si>
  <si>
    <t>CID_2030</t>
  </si>
  <si>
    <t>CID_2031</t>
  </si>
  <si>
    <t>CID_2032</t>
  </si>
  <si>
    <t>CID_2033</t>
  </si>
  <si>
    <t>CID_2034</t>
  </si>
  <si>
    <t>CID_2035</t>
  </si>
  <si>
    <t>CID_2036</t>
  </si>
  <si>
    <t>CID_2037</t>
  </si>
  <si>
    <t>CID_2038</t>
  </si>
  <si>
    <t>CID_2039</t>
  </si>
  <si>
    <t>CID_2040</t>
  </si>
  <si>
    <t>CID_2041</t>
  </si>
  <si>
    <t>CID_2042</t>
  </si>
  <si>
    <t>CID_2043</t>
  </si>
  <si>
    <t>CID_2044</t>
  </si>
  <si>
    <t>CID_2045</t>
  </si>
  <si>
    <t>CID_2046</t>
  </si>
  <si>
    <t>CID_2047</t>
  </si>
  <si>
    <t>CID_2048</t>
  </si>
  <si>
    <t>CID_2049</t>
  </si>
  <si>
    <t>CID_2050</t>
  </si>
  <si>
    <t>CID_2051</t>
  </si>
  <si>
    <t>CID_2052</t>
  </si>
  <si>
    <t>AmarR, Seed, C4</t>
  </si>
  <si>
    <t>SMC</t>
  </si>
  <si>
    <t>CID_2053</t>
  </si>
  <si>
    <t>CID_2054</t>
  </si>
  <si>
    <t>CID_2055</t>
  </si>
  <si>
    <t>CID_2056</t>
  </si>
  <si>
    <t>CID_2057</t>
  </si>
  <si>
    <t>CID_2058</t>
  </si>
  <si>
    <t>CID_2059</t>
  </si>
  <si>
    <t>CID_2060</t>
  </si>
  <si>
    <t>CID_2061</t>
  </si>
  <si>
    <t>CID_2062</t>
  </si>
  <si>
    <t>CID_2063</t>
  </si>
  <si>
    <t>CID_2064</t>
  </si>
  <si>
    <t>CID_2065</t>
  </si>
  <si>
    <t>CID_2066</t>
  </si>
  <si>
    <t>CID_2067</t>
  </si>
  <si>
    <t>Fish Mouth Canyon</t>
  </si>
  <si>
    <t>CID_2068</t>
  </si>
  <si>
    <t>CID_2069</t>
  </si>
  <si>
    <t>CID_2070</t>
  </si>
  <si>
    <t>CID_2071</t>
  </si>
  <si>
    <t>CID_2072</t>
  </si>
  <si>
    <t>CID_2073</t>
  </si>
  <si>
    <t>CID_2074</t>
  </si>
  <si>
    <t>CID_2075</t>
  </si>
  <si>
    <t>CID_2076</t>
  </si>
  <si>
    <t>CID_2077</t>
  </si>
  <si>
    <t>CID_2078</t>
  </si>
  <si>
    <t>AmarR, Leaves, C4</t>
  </si>
  <si>
    <t>CID_2079</t>
  </si>
  <si>
    <t>CID_2080</t>
  </si>
  <si>
    <t>CID_2081</t>
  </si>
  <si>
    <t>CID_2082</t>
  </si>
  <si>
    <t>CID_2083</t>
  </si>
  <si>
    <t>CID_2084</t>
  </si>
  <si>
    <t>CID_2085</t>
  </si>
  <si>
    <t>CID_2086</t>
  </si>
  <si>
    <t>CID_2087</t>
  </si>
  <si>
    <t>CID_2088</t>
  </si>
  <si>
    <t>CID_2089</t>
  </si>
  <si>
    <t>CID_2090</t>
  </si>
  <si>
    <t>CID_2091</t>
  </si>
  <si>
    <t>CID_2092</t>
  </si>
  <si>
    <t>CID_2093</t>
  </si>
  <si>
    <t>CID_2094</t>
  </si>
  <si>
    <t>CID_2095</t>
  </si>
  <si>
    <t>CID_2096</t>
  </si>
  <si>
    <t>CID_2097</t>
  </si>
  <si>
    <t>CID_2098</t>
  </si>
  <si>
    <t>CID_2099</t>
  </si>
  <si>
    <t>CID_2100</t>
  </si>
  <si>
    <t>CID_2101</t>
  </si>
  <si>
    <t>CID_2102</t>
  </si>
  <si>
    <t>CID_2103</t>
  </si>
  <si>
    <t>CID_2104</t>
  </si>
  <si>
    <t>AtriC, Seed, C4</t>
  </si>
  <si>
    <t>CID_2105</t>
  </si>
  <si>
    <t>CID_2106</t>
  </si>
  <si>
    <t>CID_2107</t>
  </si>
  <si>
    <t>CID_2108</t>
  </si>
  <si>
    <t>CID_2109</t>
  </si>
  <si>
    <t>CID_2110</t>
  </si>
  <si>
    <t>CID_2111</t>
  </si>
  <si>
    <t>CID_2112</t>
  </si>
  <si>
    <t>CID_2113</t>
  </si>
  <si>
    <t>CID_2114</t>
  </si>
  <si>
    <t>CID_2115</t>
  </si>
  <si>
    <t>CID_2116</t>
  </si>
  <si>
    <t>CID_2117</t>
  </si>
  <si>
    <t>CID_2118</t>
  </si>
  <si>
    <t>CID_2119</t>
  </si>
  <si>
    <t>CID_2120</t>
  </si>
  <si>
    <t>CID_2121</t>
  </si>
  <si>
    <t>CID_2122</t>
  </si>
  <si>
    <t>FCD</t>
  </si>
  <si>
    <t>Fish Canyon Dunes</t>
  </si>
  <si>
    <t>CID_2123</t>
  </si>
  <si>
    <t>CID_2124</t>
  </si>
  <si>
    <t>CID_2125</t>
  </si>
  <si>
    <t>CID_2126</t>
  </si>
  <si>
    <t>CID_2127</t>
  </si>
  <si>
    <t>CID_2128</t>
  </si>
  <si>
    <t>Brown</t>
  </si>
  <si>
    <t>HeliA, Seed, C3</t>
  </si>
  <si>
    <t>BL2</t>
  </si>
  <si>
    <t>CID_2129</t>
  </si>
  <si>
    <t>Black</t>
  </si>
  <si>
    <t>CID_2130</t>
  </si>
  <si>
    <t>CID_2131</t>
  </si>
  <si>
    <t>BL1</t>
  </si>
  <si>
    <t>CID_2132</t>
  </si>
  <si>
    <t>CID_2133</t>
  </si>
  <si>
    <t>CID_2134</t>
  </si>
  <si>
    <t>CID_2135</t>
  </si>
  <si>
    <t>BL3</t>
  </si>
  <si>
    <t>CID_2136</t>
  </si>
  <si>
    <t>CID_2137</t>
  </si>
  <si>
    <t>CID_2138</t>
  </si>
  <si>
    <t>CID_2139</t>
  </si>
  <si>
    <t>CID_2140</t>
  </si>
  <si>
    <t>U95</t>
  </si>
  <si>
    <t>CID_2141</t>
  </si>
  <si>
    <t>CID_2142</t>
  </si>
  <si>
    <t>CID_2143</t>
  </si>
  <si>
    <t>CID_2144</t>
  </si>
  <si>
    <t>CID_2145</t>
  </si>
  <si>
    <t>CID_2146</t>
  </si>
  <si>
    <t>CID_2147</t>
  </si>
  <si>
    <t>CID_2148</t>
  </si>
  <si>
    <t>CID_2149</t>
  </si>
  <si>
    <t>CID_2150</t>
  </si>
  <si>
    <t>CID_2151</t>
  </si>
  <si>
    <t>CID_2152</t>
  </si>
  <si>
    <t>MentM, Seed, C3</t>
  </si>
  <si>
    <t>BWR</t>
  </si>
  <si>
    <t>Butler Wash Road</t>
  </si>
  <si>
    <t>CID_2153</t>
  </si>
  <si>
    <t>CID_2154</t>
  </si>
  <si>
    <t>CID_2155</t>
  </si>
  <si>
    <t>CID_2156</t>
  </si>
  <si>
    <t>CID_2157</t>
  </si>
  <si>
    <t>CID_2158</t>
  </si>
  <si>
    <t>CID_2159</t>
  </si>
  <si>
    <t>CID_2160</t>
  </si>
  <si>
    <t>CID_2161</t>
  </si>
  <si>
    <t>CID_2162</t>
  </si>
  <si>
    <t>CID_2163</t>
  </si>
  <si>
    <t>CID_2164</t>
  </si>
  <si>
    <t>CID_2165</t>
  </si>
  <si>
    <t>CID_2166</t>
  </si>
  <si>
    <t>CID_2167</t>
  </si>
  <si>
    <t>CID_2168</t>
  </si>
  <si>
    <t>CID_2169</t>
  </si>
  <si>
    <t>CID_2170</t>
  </si>
  <si>
    <t>CWC</t>
  </si>
  <si>
    <t>Comb Camp</t>
  </si>
  <si>
    <t>CID_2171</t>
  </si>
  <si>
    <t>CID_2172</t>
  </si>
  <si>
    <t>CID_2173</t>
  </si>
  <si>
    <t>CID_2174</t>
  </si>
  <si>
    <t>CID_2175</t>
  </si>
  <si>
    <t>CID_2176</t>
  </si>
  <si>
    <t>CID_2177</t>
  </si>
  <si>
    <t>CID_2178</t>
  </si>
  <si>
    <t>CleoS, Seed, C3</t>
  </si>
  <si>
    <t>FCC</t>
  </si>
  <si>
    <t>Fish Canyon Canyon</t>
  </si>
  <si>
    <t>CID_2179</t>
  </si>
  <si>
    <t>CID_2180</t>
  </si>
  <si>
    <t>CID_2181</t>
  </si>
  <si>
    <t>CID_2182</t>
  </si>
  <si>
    <t>CID_2183</t>
  </si>
  <si>
    <t>CID_2184</t>
  </si>
  <si>
    <t>CID_2185</t>
  </si>
  <si>
    <t>CID_2186</t>
  </si>
  <si>
    <t>CID_2187</t>
  </si>
  <si>
    <t>CID_2188</t>
  </si>
  <si>
    <t>CID_2189</t>
  </si>
  <si>
    <t>CID_2190</t>
  </si>
  <si>
    <t>CID_2191</t>
  </si>
  <si>
    <t>SC</t>
  </si>
  <si>
    <t>CID_2192</t>
  </si>
  <si>
    <t>CID_2193</t>
  </si>
  <si>
    <t>CID_2194</t>
  </si>
  <si>
    <t>CID_2195</t>
  </si>
  <si>
    <t>CID_2196</t>
  </si>
  <si>
    <t>CID_2197</t>
  </si>
  <si>
    <t>CID_2198</t>
  </si>
  <si>
    <t>Bullet Canyon</t>
  </si>
  <si>
    <t>CID_2199</t>
  </si>
  <si>
    <t>CID_2200</t>
  </si>
  <si>
    <t>CID_2201</t>
  </si>
  <si>
    <t>CID_2202</t>
  </si>
  <si>
    <t>CID_2203</t>
  </si>
  <si>
    <t>CleoS, Leaves, C3</t>
  </si>
  <si>
    <t>CID_2204</t>
  </si>
  <si>
    <t>CID_2205</t>
  </si>
  <si>
    <t>CID_2206</t>
  </si>
  <si>
    <t>CID_2207</t>
  </si>
  <si>
    <t>CID_2208</t>
  </si>
  <si>
    <t>CID_2209</t>
  </si>
  <si>
    <t>CID_2210</t>
  </si>
  <si>
    <t>CID_2211</t>
  </si>
  <si>
    <t>CID_2212</t>
  </si>
  <si>
    <t>CID_2213</t>
  </si>
  <si>
    <t>CID_2214</t>
  </si>
  <si>
    <t>CID_2215</t>
  </si>
  <si>
    <t>CID_2216</t>
  </si>
  <si>
    <t>CID_2217</t>
  </si>
  <si>
    <t>CID_2218</t>
  </si>
  <si>
    <t>CID_2219</t>
  </si>
  <si>
    <t>CID_2220</t>
  </si>
  <si>
    <t>CID_2221</t>
  </si>
  <si>
    <t>CID_2222</t>
  </si>
  <si>
    <t>CID_2223</t>
  </si>
  <si>
    <t>CID_2224</t>
  </si>
  <si>
    <t>CID_2225</t>
  </si>
  <si>
    <t>CID_2226</t>
  </si>
  <si>
    <t>CID_2227</t>
  </si>
  <si>
    <t>OryzH, Seed, C3</t>
  </si>
  <si>
    <t>CID_2228</t>
  </si>
  <si>
    <t>CID_2229</t>
  </si>
  <si>
    <t>CID_2230</t>
  </si>
  <si>
    <t>CID_2231</t>
  </si>
  <si>
    <t>CID_2232</t>
  </si>
  <si>
    <t>CID_2233</t>
  </si>
  <si>
    <t>CID_2234</t>
  </si>
  <si>
    <t>CID_2235</t>
  </si>
  <si>
    <t>CID_2236</t>
  </si>
  <si>
    <t>CID_2237</t>
  </si>
  <si>
    <t>CID_2238</t>
  </si>
  <si>
    <t>CID_2239</t>
  </si>
  <si>
    <t>CID_2240</t>
  </si>
  <si>
    <t>CID_2241</t>
  </si>
  <si>
    <t>CID_2242</t>
  </si>
  <si>
    <t>CID_2243</t>
  </si>
  <si>
    <t>CID_2244</t>
  </si>
  <si>
    <t>CID_2245</t>
  </si>
  <si>
    <t>CID_2246</t>
  </si>
  <si>
    <t>CID_2247</t>
  </si>
  <si>
    <t>CID_2248</t>
  </si>
  <si>
    <t>CID_2249</t>
  </si>
  <si>
    <t>CID_2250</t>
  </si>
  <si>
    <t>CID_2251</t>
  </si>
  <si>
    <t>Root</t>
  </si>
  <si>
    <t>Dry</t>
  </si>
  <si>
    <t>Typh, Root, C3</t>
  </si>
  <si>
    <t>AC1</t>
  </si>
  <si>
    <t>Arch Canyon 1</t>
  </si>
  <si>
    <t>CID_2252</t>
  </si>
  <si>
    <t>CID_2253</t>
  </si>
  <si>
    <t>CID_2254</t>
  </si>
  <si>
    <t>CID_2255</t>
  </si>
  <si>
    <t>CID_2256</t>
  </si>
  <si>
    <t>CID_2257</t>
  </si>
  <si>
    <t>Wet</t>
  </si>
  <si>
    <t>AC2</t>
  </si>
  <si>
    <t xml:space="preserve">Arch Canyon  </t>
  </si>
  <si>
    <t>CID_2258</t>
  </si>
  <si>
    <t>CID_2259</t>
  </si>
  <si>
    <t>CID_2260</t>
  </si>
  <si>
    <t>CID_2261</t>
  </si>
  <si>
    <t>CID_2262</t>
  </si>
  <si>
    <t>CID_2263</t>
  </si>
  <si>
    <t>PS</t>
  </si>
  <si>
    <t>CID_2264</t>
  </si>
  <si>
    <t>CID_2265</t>
  </si>
  <si>
    <t>CID_2266</t>
  </si>
  <si>
    <t>CID_2267</t>
  </si>
  <si>
    <t>CID_2268</t>
  </si>
  <si>
    <t>CID_2269</t>
  </si>
  <si>
    <t>CID_2270</t>
  </si>
  <si>
    <t>CID_2271</t>
  </si>
  <si>
    <t>CID_2272</t>
  </si>
  <si>
    <t>CID_2273</t>
  </si>
  <si>
    <t>CID_2274</t>
  </si>
  <si>
    <t>CID_2275</t>
  </si>
  <si>
    <t xml:space="preserve">RhusT, Fruit, C3  </t>
  </si>
  <si>
    <t xml:space="preserve">Butler Wash Fish Mouth Canyon </t>
  </si>
  <si>
    <t>CID_2276</t>
  </si>
  <si>
    <t>CID_2277</t>
  </si>
  <si>
    <t>CID_2278</t>
  </si>
  <si>
    <t>CID_2279</t>
  </si>
  <si>
    <t>CID_2280</t>
  </si>
  <si>
    <t>CID_2281</t>
  </si>
  <si>
    <t>CW95</t>
  </si>
  <si>
    <t>Comb Wash 95</t>
  </si>
  <si>
    <t>CID_2282</t>
  </si>
  <si>
    <t>CID_2283</t>
  </si>
  <si>
    <t>CID_2284</t>
  </si>
  <si>
    <t>CID_2285</t>
  </si>
  <si>
    <t>CID_2286</t>
  </si>
  <si>
    <t>CID_2287</t>
  </si>
  <si>
    <t>CID_2288</t>
  </si>
  <si>
    <t>CID_2289</t>
  </si>
  <si>
    <t>CID_2290</t>
  </si>
  <si>
    <t>NMC</t>
  </si>
  <si>
    <t>CID_2291</t>
  </si>
  <si>
    <t>CID_2292</t>
  </si>
  <si>
    <t>CID_2293</t>
  </si>
  <si>
    <t>CID_2294</t>
  </si>
  <si>
    <t>CID_2295</t>
  </si>
  <si>
    <t>CID_2296</t>
  </si>
  <si>
    <t>CID_2297</t>
  </si>
  <si>
    <t>CID_2298</t>
  </si>
  <si>
    <t>CID_2299</t>
  </si>
  <si>
    <t>Lewis 2018, Table A2</t>
  </si>
  <si>
    <t>medium artiodactyl</t>
  </si>
  <si>
    <t>CID_2300</t>
  </si>
  <si>
    <t>CID_2301</t>
  </si>
  <si>
    <t>CID_2302</t>
  </si>
  <si>
    <t>CID_2303</t>
  </si>
  <si>
    <t>CID_2304</t>
  </si>
  <si>
    <t>CID_2305</t>
  </si>
  <si>
    <t>CID_2306</t>
  </si>
  <si>
    <t>Canis</t>
  </si>
  <si>
    <t>CID_2307</t>
  </si>
  <si>
    <t>CID_2308</t>
  </si>
  <si>
    <t>CID_2309</t>
  </si>
  <si>
    <t>Meleagris gallopavo</t>
  </si>
  <si>
    <t>CID_2310</t>
  </si>
  <si>
    <t>CID_2311</t>
  </si>
  <si>
    <t>CID_2312</t>
  </si>
  <si>
    <t>CID_2313</t>
  </si>
  <si>
    <t>CID_2314</t>
  </si>
  <si>
    <t>CID_2315</t>
  </si>
  <si>
    <t>CID_2316</t>
  </si>
  <si>
    <t>CID_2317</t>
  </si>
  <si>
    <t>CID_2318</t>
  </si>
  <si>
    <t>CID_2319</t>
  </si>
  <si>
    <t>CID_2320</t>
  </si>
  <si>
    <t>CID_2321</t>
  </si>
  <si>
    <t>CID_2322</t>
  </si>
  <si>
    <t>CID_2323</t>
  </si>
  <si>
    <t>CID_2324</t>
  </si>
  <si>
    <t>CID_2325</t>
  </si>
  <si>
    <t>CID_2326</t>
  </si>
  <si>
    <t>CID_2327</t>
  </si>
  <si>
    <t>CID_2328</t>
  </si>
  <si>
    <t>CID_2329</t>
  </si>
  <si>
    <t>CID_2330</t>
  </si>
  <si>
    <t>CID_2331</t>
  </si>
  <si>
    <t>CID_2332</t>
  </si>
  <si>
    <t>CID_2333</t>
  </si>
  <si>
    <t>CID_2334</t>
  </si>
  <si>
    <t>CID_2335</t>
  </si>
  <si>
    <t>CID_2336</t>
  </si>
  <si>
    <t>CID_2337</t>
  </si>
  <si>
    <t>CID_2338</t>
  </si>
  <si>
    <t>CID_2339</t>
  </si>
  <si>
    <t>CID_2340</t>
  </si>
  <si>
    <t>CID_2341</t>
  </si>
  <si>
    <t>CID_2342</t>
  </si>
  <si>
    <t>CID_2343</t>
  </si>
  <si>
    <t>Lewis 2018, Table A3</t>
  </si>
  <si>
    <t>Seed, Yucca</t>
  </si>
  <si>
    <t>CID_2344</t>
  </si>
  <si>
    <t>CID_2345</t>
  </si>
  <si>
    <t>CID_2346</t>
  </si>
  <si>
    <t>CID_2347</t>
  </si>
  <si>
    <t>CID_2348</t>
  </si>
  <si>
    <t>CID_2349</t>
  </si>
  <si>
    <t>CID_2350</t>
  </si>
  <si>
    <t>CID_2351</t>
  </si>
  <si>
    <t>CID_2352</t>
  </si>
  <si>
    <t>CID_2353</t>
  </si>
  <si>
    <t>CID_2354</t>
  </si>
  <si>
    <t>CID_2355</t>
  </si>
  <si>
    <t>CID_2356</t>
  </si>
  <si>
    <t>CID_2357</t>
  </si>
  <si>
    <t>CID_2358</t>
  </si>
  <si>
    <t>CID_2359</t>
  </si>
  <si>
    <t>CID_2360</t>
  </si>
  <si>
    <t>CID_2361</t>
  </si>
  <si>
    <t>CID_2362</t>
  </si>
  <si>
    <t>CID_2363</t>
  </si>
  <si>
    <t>CID_2364</t>
  </si>
  <si>
    <t>CID_2365</t>
  </si>
  <si>
    <t>CID_2366</t>
  </si>
  <si>
    <t>CID_2367</t>
  </si>
  <si>
    <t>Fruit, Yucca</t>
  </si>
  <si>
    <t>CID_2368</t>
  </si>
  <si>
    <t>CID_2369</t>
  </si>
  <si>
    <t>CID_2370</t>
  </si>
  <si>
    <t>CID_2371</t>
  </si>
  <si>
    <t>CID_2372</t>
  </si>
  <si>
    <t>CID_2373</t>
  </si>
  <si>
    <t>CID_2374</t>
  </si>
  <si>
    <t>CID_2375</t>
  </si>
  <si>
    <t>CID_2376</t>
  </si>
  <si>
    <t>CID_2377</t>
  </si>
  <si>
    <t>CID_2378</t>
  </si>
  <si>
    <t>CID_2379</t>
  </si>
  <si>
    <t>CID_2380</t>
  </si>
  <si>
    <t>CID_2381</t>
  </si>
  <si>
    <t>CID_2382</t>
  </si>
  <si>
    <t>CID_2383</t>
  </si>
  <si>
    <t>CID_2384</t>
  </si>
  <si>
    <t>CID_2385</t>
  </si>
  <si>
    <t>CID_2386</t>
  </si>
  <si>
    <t>CID_2387</t>
  </si>
  <si>
    <t>CID_2388</t>
  </si>
  <si>
    <t>CID_2389</t>
  </si>
  <si>
    <t>CID_2390</t>
  </si>
  <si>
    <t>CID_2391</t>
  </si>
  <si>
    <t>Raw Stem, Yucca</t>
  </si>
  <si>
    <t>CID_2392</t>
  </si>
  <si>
    <t>CID_2393</t>
  </si>
  <si>
    <t>CID_2394</t>
  </si>
  <si>
    <t>CID_2395</t>
  </si>
  <si>
    <t>CID_2396</t>
  </si>
  <si>
    <t>CID_2397</t>
  </si>
  <si>
    <t>CID_2398</t>
  </si>
  <si>
    <t>CID_2399</t>
  </si>
  <si>
    <t>CID_2400</t>
  </si>
  <si>
    <t>CID_2401</t>
  </si>
  <si>
    <t>CID_2402</t>
  </si>
  <si>
    <t>CID_2403</t>
  </si>
  <si>
    <t>CID_2404</t>
  </si>
  <si>
    <t>CID_2405</t>
  </si>
  <si>
    <t>CID_2406</t>
  </si>
  <si>
    <t>CID_2407</t>
  </si>
  <si>
    <t>CID_2408</t>
  </si>
  <si>
    <t>CID_2409</t>
  </si>
  <si>
    <t>CID_2410</t>
  </si>
  <si>
    <t>CID_2411</t>
  </si>
  <si>
    <t>CID_2412</t>
  </si>
  <si>
    <t>CID_2413</t>
  </si>
  <si>
    <t>CID_2414</t>
  </si>
  <si>
    <t>CID_2415</t>
  </si>
  <si>
    <t>Roasted Stem, Yucca</t>
  </si>
  <si>
    <t>CID_2416</t>
  </si>
  <si>
    <t>CID_2417</t>
  </si>
  <si>
    <t>CID_2418</t>
  </si>
  <si>
    <t>CID_2419</t>
  </si>
  <si>
    <t>CID_2420</t>
  </si>
  <si>
    <t>CID_2421</t>
  </si>
  <si>
    <t>CID_2422</t>
  </si>
  <si>
    <t>CID_2423</t>
  </si>
  <si>
    <t>CID_2424</t>
  </si>
  <si>
    <t>CID_2425</t>
  </si>
  <si>
    <t>CID_2426</t>
  </si>
  <si>
    <t>CID_2427</t>
  </si>
  <si>
    <t>CID_2428</t>
  </si>
  <si>
    <t>CID_2429</t>
  </si>
  <si>
    <t>CID_2430</t>
  </si>
  <si>
    <t>CID_2431</t>
  </si>
  <si>
    <t>CID_2432</t>
  </si>
  <si>
    <t>CID_2433</t>
  </si>
  <si>
    <t>CID_2434</t>
  </si>
  <si>
    <t>CID_2435</t>
  </si>
  <si>
    <t>CID_2436</t>
  </si>
  <si>
    <t>CID_2437</t>
  </si>
  <si>
    <t>CID_2438</t>
  </si>
  <si>
    <t>CID_2439</t>
  </si>
  <si>
    <t>Fiber, Yucca</t>
  </si>
  <si>
    <t>CID_2440</t>
  </si>
  <si>
    <t>CID_2441</t>
  </si>
  <si>
    <t>CID_2442</t>
  </si>
  <si>
    <t>CID_2443</t>
  </si>
  <si>
    <t>CID_2444</t>
  </si>
  <si>
    <t>CID_2445</t>
  </si>
  <si>
    <t>CID_2446</t>
  </si>
  <si>
    <t>CID_2447</t>
  </si>
  <si>
    <t>CID_2448</t>
  </si>
  <si>
    <t>CID_2449</t>
  </si>
  <si>
    <t>CID_2450</t>
  </si>
  <si>
    <t>CID_2451</t>
  </si>
  <si>
    <t>CID_2452</t>
  </si>
  <si>
    <t>CID_2453</t>
  </si>
  <si>
    <t>CID_2454</t>
  </si>
  <si>
    <t>CID_2455</t>
  </si>
  <si>
    <t>CID_2456</t>
  </si>
  <si>
    <t>CID_2457</t>
  </si>
  <si>
    <t>CID_2458</t>
  </si>
  <si>
    <t>CID_2459</t>
  </si>
  <si>
    <t>CID_2460</t>
  </si>
  <si>
    <t>CID_2461</t>
  </si>
  <si>
    <t>CID_2462</t>
  </si>
  <si>
    <t>CID_2463</t>
  </si>
  <si>
    <t>Non-Fiber, Yucca</t>
  </si>
  <si>
    <t>CID_2464</t>
  </si>
  <si>
    <t>CID_2465</t>
  </si>
  <si>
    <t>CID_2466</t>
  </si>
  <si>
    <t>CID_2467</t>
  </si>
  <si>
    <t>CID_2468</t>
  </si>
  <si>
    <t>CID_2469</t>
  </si>
  <si>
    <t>CID_2470</t>
  </si>
  <si>
    <t>CID_2471</t>
  </si>
  <si>
    <t>CID_2472</t>
  </si>
  <si>
    <t>CID_2473</t>
  </si>
  <si>
    <t>CID_2474</t>
  </si>
  <si>
    <t>CID_2475</t>
  </si>
  <si>
    <t>CID_2476</t>
  </si>
  <si>
    <t>CID_2477</t>
  </si>
  <si>
    <t>CID_2478</t>
  </si>
  <si>
    <t>CID_2479</t>
  </si>
  <si>
    <t>CID_2480</t>
  </si>
  <si>
    <t>CID_2481</t>
  </si>
  <si>
    <t>CID_2482</t>
  </si>
  <si>
    <t>CID_2483</t>
  </si>
  <si>
    <t>CID_2484</t>
  </si>
  <si>
    <t>CID_2485</t>
  </si>
  <si>
    <t>CID_2486</t>
  </si>
  <si>
    <t>CID_2487</t>
  </si>
  <si>
    <t>AH1</t>
  </si>
  <si>
    <t>Monagle et al. 2018, Table 2</t>
  </si>
  <si>
    <t>Canine</t>
  </si>
  <si>
    <t>Canis sp.</t>
  </si>
  <si>
    <t>Arroyo Hondo Pueblo</t>
  </si>
  <si>
    <t>Plaza G or Kiva (12-G-ST1-1)</t>
  </si>
  <si>
    <t>CID_2488</t>
  </si>
  <si>
    <t>AH2</t>
  </si>
  <si>
    <t>CID_2489</t>
  </si>
  <si>
    <t>AH3</t>
  </si>
  <si>
    <t>CID_2490</t>
  </si>
  <si>
    <t>AH4</t>
  </si>
  <si>
    <t>Kiva J (12-J-1)</t>
  </si>
  <si>
    <t>CID_2491</t>
  </si>
  <si>
    <t>AH5</t>
  </si>
  <si>
    <t>CID_2492</t>
  </si>
  <si>
    <t>AH6</t>
  </si>
  <si>
    <t>Plaza H (12-H-3-8)</t>
  </si>
  <si>
    <t>CID_2493</t>
  </si>
  <si>
    <t>AH7</t>
  </si>
  <si>
    <t>Roomblock 11 (12-11-3-6)</t>
  </si>
  <si>
    <t>CID_2494</t>
  </si>
  <si>
    <t>Monagle et al. 2018, Table 3; see notes for OG source</t>
  </si>
  <si>
    <t>Kemp et al. 2017</t>
  </si>
  <si>
    <t>familiaris</t>
  </si>
  <si>
    <t>Dog</t>
  </si>
  <si>
    <t>Canis familiaris</t>
  </si>
  <si>
    <t>Albert Porter Pueblo, CO</t>
  </si>
  <si>
    <t>CID_2495</t>
  </si>
  <si>
    <t>CID_2496</t>
  </si>
  <si>
    <t>CID_2497</t>
  </si>
  <si>
    <t>CID_2498</t>
  </si>
  <si>
    <t>CID_2499</t>
  </si>
  <si>
    <t>Grass Mesa Village, CO</t>
  </si>
  <si>
    <t>CID_2500</t>
  </si>
  <si>
    <t>CID_2501</t>
  </si>
  <si>
    <t>CID_2502</t>
  </si>
  <si>
    <t>CID_2503</t>
  </si>
  <si>
    <t>Lillian's Site, CO</t>
  </si>
  <si>
    <t>CID_2504</t>
  </si>
  <si>
    <t>CID_2505</t>
  </si>
  <si>
    <t>CID_2506</t>
  </si>
  <si>
    <t>CID_2507</t>
  </si>
  <si>
    <t>McPhee Pueblo, CO</t>
  </si>
  <si>
    <t>CID_2508</t>
  </si>
  <si>
    <t>CID_2509</t>
  </si>
  <si>
    <t>CID_2510</t>
  </si>
  <si>
    <t>CID_2511</t>
  </si>
  <si>
    <t>Yellow Jacket Pueblo, CO</t>
  </si>
  <si>
    <t>CID_2512</t>
  </si>
  <si>
    <t>NEED TO LOOKUP</t>
  </si>
  <si>
    <t>DeBoer and Tykot 2007</t>
  </si>
  <si>
    <t>"Dog"</t>
  </si>
  <si>
    <t>Lone Kiva, NM</t>
  </si>
  <si>
    <t>CID_2513</t>
  </si>
  <si>
    <t>Spielmann et al 1990</t>
  </si>
  <si>
    <t>Pecos Pueblo, NM</t>
  </si>
  <si>
    <t>CID_2514</t>
  </si>
  <si>
    <t>Ezzo and Stiner 2000</t>
  </si>
  <si>
    <t>familiarus</t>
  </si>
  <si>
    <t>Costello-King, AZ</t>
  </si>
  <si>
    <t>CID_2515</t>
  </si>
  <si>
    <t>Spielmann et al 1990, Table 1</t>
  </si>
  <si>
    <t>d13C and d15N values are estimated flesh values based on measured bone collagen values (for C flesh values are taken to be 2% less positive than collagen values_</t>
  </si>
  <si>
    <t>CID_2516</t>
  </si>
  <si>
    <t>Pronghorn antelope (N=2)</t>
  </si>
  <si>
    <t>CID_2517</t>
  </si>
  <si>
    <t>Bison</t>
  </si>
  <si>
    <t>CID_2518</t>
  </si>
  <si>
    <t>CID_2519</t>
  </si>
  <si>
    <t>Cat</t>
  </si>
  <si>
    <t>CID_2520</t>
  </si>
  <si>
    <t>Maize kernels</t>
  </si>
  <si>
    <t>CID_2521</t>
  </si>
  <si>
    <t>CID_2522</t>
  </si>
  <si>
    <t>Amaranth Seeds</t>
  </si>
  <si>
    <t>CID_2523</t>
  </si>
  <si>
    <t>Chenopodium Seeds</t>
  </si>
  <si>
    <t>CID_2524</t>
  </si>
  <si>
    <t>Coltrain 1997, Table 4.1</t>
  </si>
  <si>
    <t>Percent nitrogen in whole bone by weight; percent collagen in whole bone by weight</t>
  </si>
  <si>
    <t>person (F), aged 30-35</t>
  </si>
  <si>
    <t>Northern Utah</t>
  </si>
  <si>
    <t>42Wb48</t>
  </si>
  <si>
    <t>AD 987-1160</t>
  </si>
  <si>
    <t>CID_2525</t>
  </si>
  <si>
    <t>AD 789-1029</t>
  </si>
  <si>
    <t>CID_2526</t>
  </si>
  <si>
    <t>person, subadult</t>
  </si>
  <si>
    <t>AD 1016-1293</t>
  </si>
  <si>
    <t>CID_2527</t>
  </si>
  <si>
    <t>42Wb184</t>
  </si>
  <si>
    <t>AD 1167-1296</t>
  </si>
  <si>
    <t>CID_2528</t>
  </si>
  <si>
    <t>person (M), aged over 45</t>
  </si>
  <si>
    <t>42Wb185a</t>
  </si>
  <si>
    <t>AD 547-678</t>
  </si>
  <si>
    <t>CID_2529</t>
  </si>
  <si>
    <t>person (M), aged 40-45</t>
  </si>
  <si>
    <t>AD 560-773</t>
  </si>
  <si>
    <t>CID_2530</t>
  </si>
  <si>
    <t>42Wb185c</t>
  </si>
  <si>
    <t>AD 1016-1245</t>
  </si>
  <si>
    <t>CID_2531</t>
  </si>
  <si>
    <t>person, aged 25-30</t>
  </si>
  <si>
    <t>AD 683-990</t>
  </si>
  <si>
    <t>CID_2532</t>
  </si>
  <si>
    <t>person, aged over 30</t>
  </si>
  <si>
    <t>42Wb269</t>
  </si>
  <si>
    <t>AD 1022-1257</t>
  </si>
  <si>
    <t>CID_2533</t>
  </si>
  <si>
    <t>AD 778-1020</t>
  </si>
  <si>
    <t>CID_2534</t>
  </si>
  <si>
    <t>person, aged 12-17</t>
  </si>
  <si>
    <t>AD 1029-1224</t>
  </si>
  <si>
    <t>CID_2535</t>
  </si>
  <si>
    <t>person (M), aged 20-30</t>
  </si>
  <si>
    <t>AD 1011-1177</t>
  </si>
  <si>
    <t>CID_2536</t>
  </si>
  <si>
    <t>person, aged 7-8</t>
  </si>
  <si>
    <t>AD 1217-1393</t>
  </si>
  <si>
    <t>CID_2537</t>
  </si>
  <si>
    <t>person (F), aged 17-25</t>
  </si>
  <si>
    <t>AD 996-1230</t>
  </si>
  <si>
    <t>CID_2538</t>
  </si>
  <si>
    <t>person (F), aged over 35</t>
  </si>
  <si>
    <t>AD 1019-1279</t>
  </si>
  <si>
    <t>CID_2539</t>
  </si>
  <si>
    <t>person, aged 6-7</t>
  </si>
  <si>
    <t>AD 1025-1283</t>
  </si>
  <si>
    <t>CID_2540</t>
  </si>
  <si>
    <t>person (F), aged 35-40</t>
  </si>
  <si>
    <t>42Wb286</t>
  </si>
  <si>
    <t>CID_2541</t>
  </si>
  <si>
    <t>person (M), adult</t>
  </si>
  <si>
    <t>42Wb304</t>
  </si>
  <si>
    <t>AD 898-1179</t>
  </si>
  <si>
    <t>CID_2542</t>
  </si>
  <si>
    <t>person, aged 1.5-3</t>
  </si>
  <si>
    <t>42Wb317</t>
  </si>
  <si>
    <t>AD 976-1155</t>
  </si>
  <si>
    <t>CID_2543</t>
  </si>
  <si>
    <t>person, aged 2-4</t>
  </si>
  <si>
    <t>42Wb318</t>
  </si>
  <si>
    <t>BMII-BMIII</t>
  </si>
  <si>
    <t>AD 411-672</t>
  </si>
  <si>
    <t>CID_2544</t>
  </si>
  <si>
    <t>person (F), adult</t>
  </si>
  <si>
    <t>AD 818-1020</t>
  </si>
  <si>
    <t>CID_2545</t>
  </si>
  <si>
    <t>person, aged 9-12</t>
  </si>
  <si>
    <t>42Wb319</t>
  </si>
  <si>
    <t>AD 1031-1279</t>
  </si>
  <si>
    <t>CID_2546</t>
  </si>
  <si>
    <t>person, aged 30-35</t>
  </si>
  <si>
    <t>AD 1046-1303</t>
  </si>
  <si>
    <t>CID_2547</t>
  </si>
  <si>
    <t>person (F), aged 16-20</t>
  </si>
  <si>
    <t>42Wb320</t>
  </si>
  <si>
    <t>AD 1314-1442</t>
  </si>
  <si>
    <t>CID_2548</t>
  </si>
  <si>
    <t>42Wb322</t>
  </si>
  <si>
    <t>BMIII-PIII</t>
  </si>
  <si>
    <t>AD 662-1156</t>
  </si>
  <si>
    <t>CID_2549</t>
  </si>
  <si>
    <t>42Wb324</t>
  </si>
  <si>
    <t>PI-PIII</t>
  </si>
  <si>
    <t>AD 880-1162</t>
  </si>
  <si>
    <t>CID_2550</t>
  </si>
  <si>
    <t>person, aged 10-12.5</t>
  </si>
  <si>
    <t>AD 895-1168</t>
  </si>
  <si>
    <t>CID_2551</t>
  </si>
  <si>
    <t>AD 1010-1257</t>
  </si>
  <si>
    <t>CID_2552</t>
  </si>
  <si>
    <t>person, aged 9-10</t>
  </si>
  <si>
    <t>CID_2553</t>
  </si>
  <si>
    <t>person, aged over 12</t>
  </si>
  <si>
    <t xml:space="preserve">BMIII </t>
  </si>
  <si>
    <t>AD 547-956</t>
  </si>
  <si>
    <t>CID_2554</t>
  </si>
  <si>
    <t>person (M), aged 35-40</t>
  </si>
  <si>
    <t>AD 775-979</t>
  </si>
  <si>
    <t>CID_2555</t>
  </si>
  <si>
    <t>person (M), aged 19-24</t>
  </si>
  <si>
    <t>AD 895-1156</t>
  </si>
  <si>
    <t>CID_2556</t>
  </si>
  <si>
    <t>person (M), aged 17-22</t>
  </si>
  <si>
    <t>AD 885-1168</t>
  </si>
  <si>
    <t>CID_2557</t>
  </si>
  <si>
    <t>person, aged 5-9</t>
  </si>
  <si>
    <t>AD 608-786</t>
  </si>
  <si>
    <t>CID_2558</t>
  </si>
  <si>
    <t>person (M), aged 25-30</t>
  </si>
  <si>
    <t>AD 997-1165</t>
  </si>
  <si>
    <t>CID_2559</t>
  </si>
  <si>
    <t>person (F), aged over 40</t>
  </si>
  <si>
    <t>42Bo73</t>
  </si>
  <si>
    <t>AD 857-1033</t>
  </si>
  <si>
    <t>CID_2560</t>
  </si>
  <si>
    <t xml:space="preserve">BMIII-PII </t>
  </si>
  <si>
    <t>AD 727-1014</t>
  </si>
  <si>
    <t>CID_2561</t>
  </si>
  <si>
    <t>person (F), aged 18-23</t>
  </si>
  <si>
    <t>42Bo579</t>
  </si>
  <si>
    <t>AD 252-602</t>
  </si>
  <si>
    <t>CID_2562</t>
  </si>
  <si>
    <t>person, aged over 45</t>
  </si>
  <si>
    <t>42Bo580</t>
  </si>
  <si>
    <t>CID_2563</t>
  </si>
  <si>
    <t>AD 983-1180</t>
  </si>
  <si>
    <t>CID_2564</t>
  </si>
  <si>
    <t>person (F), aged over 45</t>
  </si>
  <si>
    <t>42Bo599</t>
  </si>
  <si>
    <t>AD 900-1162</t>
  </si>
  <si>
    <t>CID_2565</t>
  </si>
  <si>
    <t>AD 1165-1303</t>
  </si>
  <si>
    <t>CID_2566</t>
  </si>
  <si>
    <t>person, aged 5.5-8</t>
  </si>
  <si>
    <t>CID_2567</t>
  </si>
  <si>
    <t>42Wb144</t>
  </si>
  <si>
    <t>CID_2568</t>
  </si>
  <si>
    <t>AD 882-1011</t>
  </si>
  <si>
    <t>CID_2569</t>
  </si>
  <si>
    <t>person (M), aged over 50</t>
  </si>
  <si>
    <t>42Bo700</t>
  </si>
  <si>
    <t>AD 656-968</t>
  </si>
  <si>
    <t>CID_2570</t>
  </si>
  <si>
    <t>42Wb32</t>
  </si>
  <si>
    <t>AD 451-694</t>
  </si>
  <si>
    <t>CID_2571</t>
  </si>
  <si>
    <t>AD 782-1012</t>
  </si>
  <si>
    <t>CID_2572</t>
  </si>
  <si>
    <t>AD 885-1156</t>
  </si>
  <si>
    <t>CID_2573</t>
  </si>
  <si>
    <t>person (F), aged over 50</t>
  </si>
  <si>
    <t>AD 718-1011</t>
  </si>
  <si>
    <t>CID_2574</t>
  </si>
  <si>
    <t>42S1197</t>
  </si>
  <si>
    <t>AD 817-1007</t>
  </si>
  <si>
    <t>CID_2575</t>
  </si>
  <si>
    <t>AD 570-776</t>
  </si>
  <si>
    <t>CID_2576</t>
  </si>
  <si>
    <t>4a</t>
  </si>
  <si>
    <t>person, aged 8</t>
  </si>
  <si>
    <t>CID_2577</t>
  </si>
  <si>
    <t>21750/15</t>
  </si>
  <si>
    <t>W. Warren</t>
  </si>
  <si>
    <t>AD 688-998</t>
  </si>
  <si>
    <t>CID_2578</t>
  </si>
  <si>
    <t>Willard Mounds</t>
  </si>
  <si>
    <t>AD 667-891</t>
  </si>
  <si>
    <t>CID_2579</t>
  </si>
  <si>
    <t>Fs 1/97</t>
  </si>
  <si>
    <t>AD 670-974</t>
  </si>
  <si>
    <t>CID_2580</t>
  </si>
  <si>
    <t>Fs 1/108</t>
  </si>
  <si>
    <t>AD 1237-1403</t>
  </si>
  <si>
    <t>CID_2581</t>
  </si>
  <si>
    <t>SS2</t>
  </si>
  <si>
    <t>Skunk Springs Modern Sediments</t>
  </si>
  <si>
    <t>0 to 5</t>
  </si>
  <si>
    <t>CID_2582</t>
  </si>
  <si>
    <t>SS3</t>
  </si>
  <si>
    <t>Skunk Springs Wash Edge</t>
  </si>
  <si>
    <t>105 to 110</t>
  </si>
  <si>
    <t>CID_2583</t>
  </si>
  <si>
    <t>AC04-1</t>
  </si>
  <si>
    <t>Red Mesa Soil</t>
  </si>
  <si>
    <t>Andrews Community</t>
  </si>
  <si>
    <t>CID_2584</t>
  </si>
  <si>
    <t>AN04-1</t>
  </si>
  <si>
    <t>Western Rio Puerco Soil</t>
  </si>
  <si>
    <t>Atsee Nitsaa</t>
  </si>
  <si>
    <t>CID_2585</t>
  </si>
  <si>
    <t>AP06-1</t>
  </si>
  <si>
    <t>McElmo Dome Soil</t>
  </si>
  <si>
    <t>Albert Porter sage field</t>
  </si>
  <si>
    <t>CID_2586</t>
  </si>
  <si>
    <t>AP06-2</t>
  </si>
  <si>
    <t>CID_2587</t>
  </si>
  <si>
    <t>AT06-1</t>
  </si>
  <si>
    <t>Upper Little Colorado Soil</t>
  </si>
  <si>
    <t>Atsinna Great House</t>
  </si>
  <si>
    <t>CID_2588</t>
  </si>
  <si>
    <t>Totah (Aztec Ruin) Soil</t>
  </si>
  <si>
    <t>Animas River Bank</t>
  </si>
  <si>
    <r>
      <rPr>
        <sz val="11"/>
        <color indexed="8"/>
        <rFont val="Times New Roman"/>
      </rPr>
      <t>22 to 27</t>
    </r>
  </si>
  <si>
    <t>CID_2589</t>
  </si>
  <si>
    <t>52 to 57</t>
  </si>
  <si>
    <t>CID_2590</t>
  </si>
  <si>
    <t>Aztec Ruin alluvial fan</t>
  </si>
  <si>
    <t>5 to 10</t>
  </si>
  <si>
    <t>CID_2591</t>
  </si>
  <si>
    <t>20 to 25</t>
  </si>
  <si>
    <t>CID_2592</t>
  </si>
  <si>
    <t>CID_2593</t>
  </si>
  <si>
    <t>CID_2594</t>
  </si>
  <si>
    <r>
      <rPr>
        <sz val="11"/>
        <color indexed="8"/>
        <rFont val="Times New Roman"/>
      </rPr>
      <t>AZR#7</t>
    </r>
  </si>
  <si>
    <t>CID_2595</t>
  </si>
  <si>
    <t>75 to 80</t>
  </si>
  <si>
    <t>CID_2596</t>
  </si>
  <si>
    <t>AZR04-1</t>
  </si>
  <si>
    <t>Aztec Ruin floodplain</t>
  </si>
  <si>
    <t>CID_2597</t>
  </si>
  <si>
    <t>AZR04-2</t>
  </si>
  <si>
    <t>CID_2598</t>
  </si>
  <si>
    <t>AZR04-3</t>
  </si>
  <si>
    <t>CID_2599</t>
  </si>
  <si>
    <t>BHA04-1</t>
  </si>
  <si>
    <t>Big House Arroyo</t>
  </si>
  <si>
    <t>CID_2600</t>
  </si>
  <si>
    <t>BW07-1</t>
  </si>
  <si>
    <t>Northwestern San Juan River Tributary Soil</t>
  </si>
  <si>
    <t>Butler Wash Floodplain</t>
  </si>
  <si>
    <t>CID_2601</t>
  </si>
  <si>
    <t>CHW07-1</t>
  </si>
  <si>
    <t>Chinle Wash floodplain</t>
  </si>
  <si>
    <t>CID_2602</t>
  </si>
  <si>
    <t>COW07-1</t>
  </si>
  <si>
    <t>Cottonwood Wash floodplain</t>
  </si>
  <si>
    <t>CID_2603</t>
  </si>
  <si>
    <t>CP06-1</t>
  </si>
  <si>
    <t>Mesa Verde Soil</t>
  </si>
  <si>
    <t>Cliff Palace, Chapin Mesa</t>
  </si>
  <si>
    <t>CID_2604</t>
  </si>
  <si>
    <t>CP06-2</t>
  </si>
  <si>
    <t>CID_2605</t>
  </si>
  <si>
    <r>
      <rPr>
        <sz val="11"/>
        <color indexed="8"/>
        <rFont val="Times New Roman"/>
      </rPr>
      <t>CR06-1</t>
    </r>
  </si>
  <si>
    <t>Defiance Plateau Soil</t>
  </si>
  <si>
    <t>Cornfield Ruin</t>
  </si>
  <si>
    <t>CID_2606</t>
  </si>
  <si>
    <t>CR06-2</t>
  </si>
  <si>
    <t>CID_2607</t>
  </si>
  <si>
    <t>CID_2608</t>
  </si>
  <si>
    <t>CID_2609</t>
  </si>
  <si>
    <r>
      <rPr>
        <sz val="11"/>
        <color indexed="8"/>
        <rFont val="Times New Roman"/>
      </rPr>
      <t>CTW#2A</t>
    </r>
  </si>
  <si>
    <t>CID_2610</t>
  </si>
  <si>
    <r>
      <rPr>
        <sz val="11"/>
        <color indexed="8"/>
        <rFont val="Times New Roman"/>
      </rPr>
      <t>CTW#2C</t>
    </r>
  </si>
  <si>
    <t>CID_2611</t>
  </si>
  <si>
    <r>
      <rPr>
        <sz val="11"/>
        <color indexed="8"/>
        <rFont val="Times New Roman"/>
      </rPr>
      <t>CTW#3B</t>
    </r>
  </si>
  <si>
    <t>CID_2612</t>
  </si>
  <si>
    <r>
      <rPr>
        <sz val="11"/>
        <color indexed="8"/>
        <rFont val="Times New Roman"/>
      </rPr>
      <t>85 to 95</t>
    </r>
  </si>
  <si>
    <t>CID_2613</t>
  </si>
  <si>
    <t>CV06-1</t>
  </si>
  <si>
    <t>Coyote Village, Chapin Mesa</t>
  </si>
  <si>
    <t>CID_2614</t>
  </si>
  <si>
    <t>CW07-1</t>
  </si>
  <si>
    <t>Combs Wash floodplain</t>
  </si>
  <si>
    <t>CID_2615</t>
  </si>
  <si>
    <t>FV06-1</t>
  </si>
  <si>
    <t>Far View, Chapin Mesa</t>
  </si>
  <si>
    <t>CID_2616</t>
  </si>
  <si>
    <t>FV06-2</t>
  </si>
  <si>
    <t>CID_2617</t>
  </si>
  <si>
    <t>FW06-1</t>
  </si>
  <si>
    <t>Fort Wingate beside service road</t>
  </si>
  <si>
    <t>CID_2618</t>
  </si>
  <si>
    <t>GCW07-1</t>
  </si>
  <si>
    <t>Totah (South of San Juan River) Soil</t>
  </si>
  <si>
    <t>Gallegos Canyon Wash</t>
  </si>
  <si>
    <t>CID_2619</t>
  </si>
  <si>
    <t>GPO6-1</t>
  </si>
  <si>
    <t>Goodman Pt sage and rabbit brush</t>
  </si>
  <si>
    <t>CID_2620</t>
  </si>
  <si>
    <t>GPO6-2</t>
  </si>
  <si>
    <t>Goodman Pt grass drainage</t>
  </si>
  <si>
    <t>CID_2621</t>
  </si>
  <si>
    <t>HG06-1</t>
  </si>
  <si>
    <t>Totah (La Plata) Soil</t>
  </si>
  <si>
    <t>Holmes Grp. flood plain</t>
  </si>
  <si>
    <t>CID_2622</t>
  </si>
  <si>
    <t>HG06-2</t>
  </si>
  <si>
    <t>CID_2623</t>
  </si>
  <si>
    <t>HG06-3</t>
  </si>
  <si>
    <t>Holmes Grp. old flood plain</t>
  </si>
  <si>
    <t>CID_2624</t>
  </si>
  <si>
    <t>HO06-1</t>
  </si>
  <si>
    <t>Houck</t>
  </si>
  <si>
    <t>CID_2625</t>
  </si>
  <si>
    <t>HO06-2</t>
  </si>
  <si>
    <t>CID_2626</t>
  </si>
  <si>
    <r>
      <rPr>
        <sz val="11"/>
        <color indexed="8"/>
        <rFont val="Times New Roman"/>
      </rPr>
      <t>HO06-3</t>
    </r>
  </si>
  <si>
    <t>CID_2627</t>
  </si>
  <si>
    <t>HS04-1</t>
  </si>
  <si>
    <t>Haystack</t>
  </si>
  <si>
    <t>CID_2628</t>
  </si>
  <si>
    <t>KC07-1</t>
  </si>
  <si>
    <t>Kutz Canyon Wash</t>
  </si>
  <si>
    <t>CID_2629</t>
  </si>
  <si>
    <t>KH04-1</t>
  </si>
  <si>
    <t>Kin Hochai</t>
  </si>
  <si>
    <t>CID_2630</t>
  </si>
  <si>
    <t>KL06-1</t>
  </si>
  <si>
    <t>Kluckhohn Site</t>
  </si>
  <si>
    <t>CID_2631</t>
  </si>
  <si>
    <t>KL06-2</t>
  </si>
  <si>
    <t>CID_2632</t>
  </si>
  <si>
    <t>KLI06-1</t>
  </si>
  <si>
    <t>Kin Lichee</t>
  </si>
  <si>
    <t>CID_2633</t>
  </si>
  <si>
    <t>KLI06-2</t>
  </si>
  <si>
    <t>CID_2634</t>
  </si>
  <si>
    <t>KLI06-3</t>
  </si>
  <si>
    <t>CID_2635</t>
  </si>
  <si>
    <t>KT06-1</t>
  </si>
  <si>
    <t>Kin Tiel</t>
  </si>
  <si>
    <t>CID_2636</t>
  </si>
  <si>
    <t>KT06-2</t>
  </si>
  <si>
    <t>CID_2637</t>
  </si>
  <si>
    <t>KY04-1</t>
  </si>
  <si>
    <t>Lobo Mesa Soil</t>
  </si>
  <si>
    <t>Kin Ya-a</t>
  </si>
  <si>
    <t>CID_2638</t>
  </si>
  <si>
    <t>KY04-2</t>
  </si>
  <si>
    <t>CID_2639</t>
  </si>
  <si>
    <t>LCW07-1</t>
  </si>
  <si>
    <t>Dinetah Soil</t>
  </si>
  <si>
    <t>Largo Canyon Wash</t>
  </si>
  <si>
    <t>CID_2640</t>
  </si>
  <si>
    <t>LCW07-2</t>
  </si>
  <si>
    <t>CID_2641</t>
  </si>
  <si>
    <t>LCW07-3</t>
  </si>
  <si>
    <t>CID_2642</t>
  </si>
  <si>
    <t>LH06-1</t>
  </si>
  <si>
    <t>Long House, Weatherill Mesa</t>
  </si>
  <si>
    <t>CID_2643</t>
  </si>
  <si>
    <t>LP06-1</t>
  </si>
  <si>
    <t>La Plata R. flood plain</t>
  </si>
  <si>
    <t>CID_2644</t>
  </si>
  <si>
    <t>LP06-2</t>
  </si>
  <si>
    <t>CID_2645</t>
  </si>
  <si>
    <t>LP06-3</t>
  </si>
  <si>
    <t>La Plata R. old flood plain</t>
  </si>
  <si>
    <t>CID_2646</t>
  </si>
  <si>
    <t>LR06-1</t>
  </si>
  <si>
    <t>Lowry Pueblo in Pinon/Juniper</t>
  </si>
  <si>
    <t>CID_2647</t>
  </si>
  <si>
    <t>LR06-2</t>
  </si>
  <si>
    <t>Lowry Pueblo</t>
  </si>
  <si>
    <t>CID_2648</t>
  </si>
  <si>
    <t>MAW07-1</t>
  </si>
  <si>
    <t>Marble Wash floodplain</t>
  </si>
  <si>
    <t>CID_2649</t>
  </si>
  <si>
    <t>MC06-1</t>
  </si>
  <si>
    <t>Moorfield Community Mesa Verde</t>
  </si>
  <si>
    <t>CID_2650</t>
  </si>
  <si>
    <t>MC06-2</t>
  </si>
  <si>
    <t>CID_2651</t>
  </si>
  <si>
    <t>MC06-3</t>
  </si>
  <si>
    <t>CID_2652</t>
  </si>
  <si>
    <t>McC07-1</t>
  </si>
  <si>
    <t>McElmo Creek floodplain</t>
  </si>
  <si>
    <t>CID_2653</t>
  </si>
  <si>
    <t>MF06-1</t>
  </si>
  <si>
    <t>Middle Chinle Soil</t>
  </si>
  <si>
    <t>Many Farms</t>
  </si>
  <si>
    <t>CID_2654</t>
  </si>
  <si>
    <t>MF06-2</t>
  </si>
  <si>
    <t>CID_2655</t>
  </si>
  <si>
    <t>MF06-3</t>
  </si>
  <si>
    <t>CID_2656</t>
  </si>
  <si>
    <t>MH06-1</t>
  </si>
  <si>
    <t>Mug House, Weatherill Mesa</t>
  </si>
  <si>
    <t>CID_2657</t>
  </si>
  <si>
    <t>MOC07-1</t>
  </si>
  <si>
    <t>Montezuma Creek floodplain</t>
  </si>
  <si>
    <t>CID_2658</t>
  </si>
  <si>
    <t>MR07-1</t>
  </si>
  <si>
    <t>Mancos River floodplain</t>
  </si>
  <si>
    <t>CID_2659</t>
  </si>
  <si>
    <t>NW07-1</t>
  </si>
  <si>
    <t>Navajo Wash incised floodplain</t>
  </si>
  <si>
    <t>CID_2660</t>
  </si>
  <si>
    <t>PE06-1</t>
  </si>
  <si>
    <t>Pescado near modern fields</t>
  </si>
  <si>
    <t>CID_2661</t>
  </si>
  <si>
    <t>PS04-1</t>
  </si>
  <si>
    <t>Peach Spring</t>
  </si>
  <si>
    <t>CID_2662</t>
  </si>
  <si>
    <t>RA06-1</t>
  </si>
  <si>
    <t>Ramah fallow field</t>
  </si>
  <si>
    <t>CID_2663</t>
  </si>
  <si>
    <t>REW07-1</t>
  </si>
  <si>
    <t>Recapture Wash floodplain</t>
  </si>
  <si>
    <t>CID_2664</t>
  </si>
  <si>
    <t>RW04-1</t>
  </si>
  <si>
    <t>Red Willow</t>
  </si>
  <si>
    <t>CID_2665</t>
  </si>
  <si>
    <t>RW04-2</t>
  </si>
  <si>
    <t>CID_2666</t>
  </si>
  <si>
    <t>RW07-1</t>
  </si>
  <si>
    <t>Red Wash floodplain</t>
  </si>
  <si>
    <t>CID_2667</t>
  </si>
  <si>
    <t>SAL#1</t>
  </si>
  <si>
    <t>Totah (Salmon Ruin) Soil</t>
  </si>
  <si>
    <t>Salmon Ruin Floodplain</t>
  </si>
  <si>
    <t>60 to 65</t>
  </si>
  <si>
    <t>CID_2668</t>
  </si>
  <si>
    <t>SAL#2</t>
  </si>
  <si>
    <t>CID_2669</t>
  </si>
  <si>
    <t>SCO6-1</t>
  </si>
  <si>
    <t>Sand Canyon fallow field</t>
  </si>
  <si>
    <t>CID_2670</t>
  </si>
  <si>
    <t>SCO6-2</t>
  </si>
  <si>
    <t>Sand Canyon in  trees</t>
  </si>
  <si>
    <t>CID_2671</t>
  </si>
  <si>
    <t>SCO6-3</t>
  </si>
  <si>
    <t>CID_2672</t>
  </si>
  <si>
    <t>SJR07-1</t>
  </si>
  <si>
    <t>San Juan River floodplain</t>
  </si>
  <si>
    <t>CID_2673</t>
  </si>
  <si>
    <t>SJS#1</t>
  </si>
  <si>
    <t>San Juan River Bank @ Bloomfield</t>
  </si>
  <si>
    <t>CID_2674</t>
  </si>
  <si>
    <t>SM04-1</t>
  </si>
  <si>
    <t>San Mateo</t>
  </si>
  <si>
    <t>CID_2675</t>
  </si>
  <si>
    <t>SM04-2</t>
  </si>
  <si>
    <t>CID_2676</t>
  </si>
  <si>
    <t>SM04-3</t>
  </si>
  <si>
    <t>CID_2677</t>
  </si>
  <si>
    <r>
      <rPr>
        <sz val="11"/>
        <color indexed="8"/>
        <rFont val="Times New Roman"/>
      </rPr>
      <t>SPO6-1</t>
    </r>
  </si>
  <si>
    <t>Shields Pueblo fallow field</t>
  </si>
  <si>
    <t>CID_2678</t>
  </si>
  <si>
    <r>
      <rPr>
        <sz val="11"/>
        <color indexed="8"/>
        <rFont val="Times New Roman"/>
      </rPr>
      <t>SPO6-2</t>
    </r>
  </si>
  <si>
    <t>CID_2679</t>
  </si>
  <si>
    <t>Salmon Ruin Orchard</t>
  </si>
  <si>
    <t>CID_2680</t>
  </si>
  <si>
    <t>CID_2681</t>
  </si>
  <si>
    <t>CID_2682</t>
  </si>
  <si>
    <t>10 to 15</t>
  </si>
  <si>
    <t>CID_2683</t>
  </si>
  <si>
    <t>CID_2684</t>
  </si>
  <si>
    <t>85 to 90</t>
  </si>
  <si>
    <t>CID_2685</t>
  </si>
  <si>
    <t>SR04-1</t>
  </si>
  <si>
    <t>Standing Rock</t>
  </si>
  <si>
    <t>CID_2686</t>
  </si>
  <si>
    <t>SRW07-1</t>
  </si>
  <si>
    <t>Shiprock Wash floodplain</t>
  </si>
  <si>
    <t>CID_2687</t>
  </si>
  <si>
    <t>TC06-1</t>
  </si>
  <si>
    <t>Togeye Canyon</t>
  </si>
  <si>
    <t>CID_2688</t>
  </si>
  <si>
    <t>TNP07-1</t>
  </si>
  <si>
    <t>Teec Nos Pos Wash floodplain</t>
  </si>
  <si>
    <t>CID_2689</t>
  </si>
  <si>
    <t>WR06-1</t>
  </si>
  <si>
    <t>Wide Reed Ruin</t>
  </si>
  <si>
    <t>CID_2690</t>
  </si>
  <si>
    <t>WR06-2</t>
  </si>
  <si>
    <t>CID_2691</t>
  </si>
  <si>
    <t>WW06-1</t>
  </si>
  <si>
    <t>Whitewater arroyo</t>
  </si>
  <si>
    <t>CID_2692</t>
  </si>
  <si>
    <t>WW07-1</t>
  </si>
  <si>
    <t>Walker Wash floodplain</t>
  </si>
  <si>
    <t>CID_2693</t>
  </si>
  <si>
    <t>YE06-1</t>
  </si>
  <si>
    <t>Yellow House near drainage bank</t>
  </si>
  <si>
    <t>CID_2694</t>
  </si>
  <si>
    <t>YH06-1</t>
  </si>
  <si>
    <t>Yucca House wet draw 1</t>
  </si>
  <si>
    <t>CID_2695</t>
  </si>
  <si>
    <t>YH06-2</t>
  </si>
  <si>
    <t>Yucca House wet draw 2</t>
  </si>
  <si>
    <t>CID_2696</t>
  </si>
  <si>
    <t>YJ06-1</t>
  </si>
  <si>
    <t>Yellow Jacket fallow field</t>
  </si>
  <si>
    <t>CID_2697</t>
  </si>
  <si>
    <t>YJ06-2</t>
  </si>
  <si>
    <t>CID_2698</t>
  </si>
  <si>
    <t>cnm-1942</t>
  </si>
  <si>
    <t>Wijiji</t>
  </si>
  <si>
    <t>Room 81</t>
  </si>
  <si>
    <t>Not dated</t>
  </si>
  <si>
    <t>CID_2699</t>
  </si>
  <si>
    <t>cnm-1770</t>
  </si>
  <si>
    <t>Hungo Pavi</t>
  </si>
  <si>
    <t>CID_2700</t>
  </si>
  <si>
    <t>cnm-1771</t>
  </si>
  <si>
    <t>CID_2701</t>
  </si>
  <si>
    <t>UV-11</t>
  </si>
  <si>
    <t>CID_2702</t>
  </si>
  <si>
    <t>UV-16</t>
  </si>
  <si>
    <t>CID_2703</t>
  </si>
  <si>
    <t>UV-31</t>
  </si>
  <si>
    <t>CID_2704</t>
  </si>
  <si>
    <t>LPR06-1</t>
  </si>
  <si>
    <t>Water sample from La Plata River at Ford's Farm</t>
  </si>
  <si>
    <t>La Plata River</t>
  </si>
  <si>
    <t>CID_2705</t>
  </si>
  <si>
    <t>TP1, segment 1</t>
  </si>
  <si>
    <t>Cooper 2013</t>
  </si>
  <si>
    <t>Hair</t>
  </si>
  <si>
    <t>C std is VPDB and N std is AIR</t>
  </si>
  <si>
    <t>Human hair</t>
  </si>
  <si>
    <t>Turkey Pen Ruin, Cedar Mesa</t>
  </si>
  <si>
    <t>CID_2706</t>
  </si>
  <si>
    <t>TP1, segment 2</t>
  </si>
  <si>
    <t>Turkey Pen Ruin</t>
  </si>
  <si>
    <t>CID_2707</t>
  </si>
  <si>
    <t>TP1, segment 3</t>
  </si>
  <si>
    <t>CID_2708</t>
  </si>
  <si>
    <t>TP2, segment 1</t>
  </si>
  <si>
    <t>CID_2709</t>
  </si>
  <si>
    <t>TP2, segment 2</t>
  </si>
  <si>
    <t>CID_2710</t>
  </si>
  <si>
    <t>TP3, segment 1</t>
  </si>
  <si>
    <t>CID_2711</t>
  </si>
  <si>
    <t>TP3, segment 2</t>
  </si>
  <si>
    <t>CID_2712</t>
  </si>
  <si>
    <t>TP3, segment 3</t>
  </si>
  <si>
    <t>CID_2713</t>
  </si>
  <si>
    <t>TP3, segment 4</t>
  </si>
  <si>
    <t>CID_2714</t>
  </si>
  <si>
    <t>TP7, segment 1</t>
  </si>
  <si>
    <t>CID_2715</t>
  </si>
  <si>
    <t>TP7, segment 2</t>
  </si>
  <si>
    <t>CID_2716</t>
  </si>
  <si>
    <t>TP7, segment 3</t>
  </si>
  <si>
    <t>CID_2717</t>
  </si>
  <si>
    <t>TP7, segment 4</t>
  </si>
  <si>
    <t>CID_2718</t>
  </si>
  <si>
    <t>TP7, segment 5</t>
  </si>
  <si>
    <t>CID_2719</t>
  </si>
  <si>
    <t>TP8, segment 1</t>
  </si>
  <si>
    <t>CID_2720</t>
  </si>
  <si>
    <t>TP8, segment 2</t>
  </si>
  <si>
    <t>CID_2721</t>
  </si>
  <si>
    <t>TP8, segment 3</t>
  </si>
  <si>
    <t>CID_2722</t>
  </si>
  <si>
    <t>TP9, segment 1</t>
  </si>
  <si>
    <t>CID_2723</t>
  </si>
  <si>
    <t>TP9, segment 2</t>
  </si>
  <si>
    <t>CID_2724</t>
  </si>
  <si>
    <t>TP9, segment 3</t>
  </si>
  <si>
    <t>CID_2725</t>
  </si>
  <si>
    <t>TP9, segment 4</t>
  </si>
  <si>
    <t>CID_2726</t>
  </si>
  <si>
    <t>TP9, segment 5</t>
  </si>
  <si>
    <t>CID_2727</t>
  </si>
  <si>
    <t>TP9, segment 6</t>
  </si>
  <si>
    <t>CID_2728</t>
  </si>
  <si>
    <t>Burial 152, enamel</t>
  </si>
  <si>
    <t>Ezzo et al 1997, Table 2</t>
  </si>
  <si>
    <t>person (M), aged &lt; 20 years</t>
  </si>
  <si>
    <t>Room block 2</t>
  </si>
  <si>
    <t>Early period</t>
  </si>
  <si>
    <t>CID_2729</t>
  </si>
  <si>
    <t>Burial 152, bone</t>
  </si>
  <si>
    <t>CID_2730</t>
  </si>
  <si>
    <t>Burial 524, enamel</t>
  </si>
  <si>
    <t>CID_2731</t>
  </si>
  <si>
    <t>Burial 531, enamel</t>
  </si>
  <si>
    <t>CID_2732</t>
  </si>
  <si>
    <t>Burial 588, enamel</t>
  </si>
  <si>
    <t>Room block 3</t>
  </si>
  <si>
    <t>CID_2733</t>
  </si>
  <si>
    <t>Burial 617, enamel</t>
  </si>
  <si>
    <t>CID_2734</t>
  </si>
  <si>
    <t>Burial 56, enamel</t>
  </si>
  <si>
    <t>person (F), aged &lt; 20 years</t>
  </si>
  <si>
    <t>CID_2735</t>
  </si>
  <si>
    <t>Burial 56, bone</t>
  </si>
  <si>
    <t>CID_2736</t>
  </si>
  <si>
    <t>Burial 77, enamel</t>
  </si>
  <si>
    <t>CID_2737</t>
  </si>
  <si>
    <t>Burial 197, enamel</t>
  </si>
  <si>
    <t>CID_2738</t>
  </si>
  <si>
    <t>Burial 197, bone</t>
  </si>
  <si>
    <t>CID_2739</t>
  </si>
  <si>
    <t>Burial 466, enamel</t>
  </si>
  <si>
    <t>CID_2740</t>
  </si>
  <si>
    <t>Burial 466, bone</t>
  </si>
  <si>
    <t>CID_2741</t>
  </si>
  <si>
    <t>Burial 564, enamel</t>
  </si>
  <si>
    <t>CID_2742</t>
  </si>
  <si>
    <t>Burial 143, enamel</t>
  </si>
  <si>
    <t>person (M), aged 20-29 years</t>
  </si>
  <si>
    <t>CID_2743</t>
  </si>
  <si>
    <t>Burial 158, enamel</t>
  </si>
  <si>
    <t>CID_2744</t>
  </si>
  <si>
    <t>Burial 158, bone</t>
  </si>
  <si>
    <t>CID_2745</t>
  </si>
  <si>
    <t>Burial 190, enamel</t>
  </si>
  <si>
    <t>CID_2746</t>
  </si>
  <si>
    <t>Burial 248, enamel</t>
  </si>
  <si>
    <t>CID_2747</t>
  </si>
  <si>
    <t>Burial 248, bone</t>
  </si>
  <si>
    <t>CID_2748</t>
  </si>
  <si>
    <t>Burial 364, enamel</t>
  </si>
  <si>
    <t>Room block 1</t>
  </si>
  <si>
    <t>CID_2749</t>
  </si>
  <si>
    <t>Burial 536, enamel</t>
  </si>
  <si>
    <t>CID_2750</t>
  </si>
  <si>
    <t>Burial 573, enamel</t>
  </si>
  <si>
    <t>CID_2751</t>
  </si>
  <si>
    <t>Burial 635, enamel</t>
  </si>
  <si>
    <t>CID_2752</t>
  </si>
  <si>
    <t>Burial 664, enamel</t>
  </si>
  <si>
    <t>CID_2753</t>
  </si>
  <si>
    <t>Burial 57, enamel</t>
  </si>
  <si>
    <t>person (F), aged 20-29 years</t>
  </si>
  <si>
    <t>CID_2754</t>
  </si>
  <si>
    <t>Burial 68, enamel</t>
  </si>
  <si>
    <t>CID_2755</t>
  </si>
  <si>
    <t>Burial 115, enamel</t>
  </si>
  <si>
    <t>CID_2756</t>
  </si>
  <si>
    <t>Burial 141, enamel</t>
  </si>
  <si>
    <t>CID_2757</t>
  </si>
  <si>
    <t>Burial 150, enamel</t>
  </si>
  <si>
    <t>CID_2758</t>
  </si>
  <si>
    <t>Burial 164, enamel</t>
  </si>
  <si>
    <t>CID_2759</t>
  </si>
  <si>
    <t>Burial 178, enamel</t>
  </si>
  <si>
    <t>CID_2760</t>
  </si>
  <si>
    <t>Burial 178, bone</t>
  </si>
  <si>
    <t>CID_2761</t>
  </si>
  <si>
    <t>Burial 188, enamel</t>
  </si>
  <si>
    <t>CID_2762</t>
  </si>
  <si>
    <t>Burial 225, enamel</t>
  </si>
  <si>
    <t>CID_2763</t>
  </si>
  <si>
    <t>Burial 233, enamel</t>
  </si>
  <si>
    <t>CID_2764</t>
  </si>
  <si>
    <t>Burial 246, enamel</t>
  </si>
  <si>
    <t>CID_2765</t>
  </si>
  <si>
    <t>Burial 318, enamel</t>
  </si>
  <si>
    <t>Room block 5</t>
  </si>
  <si>
    <t>CID_2766</t>
  </si>
  <si>
    <t>Burial 318, bone</t>
  </si>
  <si>
    <t>CID_2767</t>
  </si>
  <si>
    <t>Burial 540, enamel</t>
  </si>
  <si>
    <t>CID_2768</t>
  </si>
  <si>
    <t>Burial 579, enamel</t>
  </si>
  <si>
    <t>CID_2769</t>
  </si>
  <si>
    <t>Burial 624, enamel</t>
  </si>
  <si>
    <t>CID_2770</t>
  </si>
  <si>
    <t>Burial 129, enamel</t>
  </si>
  <si>
    <t>person (M), aged 30-39 years</t>
  </si>
  <si>
    <t>CID_2771</t>
  </si>
  <si>
    <t>Burial 208, enamel</t>
  </si>
  <si>
    <t>CID_2772</t>
  </si>
  <si>
    <t>Burial 231, enamel</t>
  </si>
  <si>
    <t>CID_2773</t>
  </si>
  <si>
    <t>Burail 298, enamel</t>
  </si>
  <si>
    <t>CID_2774</t>
  </si>
  <si>
    <t>Burial 576, enamel</t>
  </si>
  <si>
    <t>CID_2775</t>
  </si>
  <si>
    <t>Burial 614, enamel</t>
  </si>
  <si>
    <t>CID_2776</t>
  </si>
  <si>
    <t>Burial 641, enamel</t>
  </si>
  <si>
    <t>CID_2777</t>
  </si>
  <si>
    <t>Burial 187, enamel</t>
  </si>
  <si>
    <t>person (F), aged 30-39 years</t>
  </si>
  <si>
    <t>CID_2778</t>
  </si>
  <si>
    <t>Burial 400, enamel</t>
  </si>
  <si>
    <t>CID_2779</t>
  </si>
  <si>
    <t>Burial 453, enamel</t>
  </si>
  <si>
    <t>CID_2780</t>
  </si>
  <si>
    <t>Burial 460, enamel</t>
  </si>
  <si>
    <t>CID_2781</t>
  </si>
  <si>
    <t>Burial 460, bone</t>
  </si>
  <si>
    <t>CID_2782</t>
  </si>
  <si>
    <t>Burial 575, enamel</t>
  </si>
  <si>
    <t>CID_2783</t>
  </si>
  <si>
    <t>Burial 140, bone</t>
  </si>
  <si>
    <t>person (M), aged 40-49 years</t>
  </si>
  <si>
    <t>CID_2784</t>
  </si>
  <si>
    <t>Burial 468, enamel</t>
  </si>
  <si>
    <t>CID_2785</t>
  </si>
  <si>
    <t>Burial 112, enamel</t>
  </si>
  <si>
    <t>person (F), aged 40-49 years</t>
  </si>
  <si>
    <t>CID_2786</t>
  </si>
  <si>
    <t>Burial 112, bone</t>
  </si>
  <si>
    <t>CID_2787</t>
  </si>
  <si>
    <t>Burial 226, enamel</t>
  </si>
  <si>
    <t>CID_2788</t>
  </si>
  <si>
    <t>Burial 412, enamel</t>
  </si>
  <si>
    <t>CID_2789</t>
  </si>
  <si>
    <t>Burial 412, bone</t>
  </si>
  <si>
    <t>CID_2790</t>
  </si>
  <si>
    <t>Burial 637, enamel</t>
  </si>
  <si>
    <t>CID_2791</t>
  </si>
  <si>
    <t>Burial 528, enamel</t>
  </si>
  <si>
    <t>person (F), aged &gt; 50 years</t>
  </si>
  <si>
    <t>CID_2792</t>
  </si>
  <si>
    <t>Burial 441, enamel</t>
  </si>
  <si>
    <t>Late period</t>
  </si>
  <si>
    <t>CID_2793</t>
  </si>
  <si>
    <t>Burial 338, enamel</t>
  </si>
  <si>
    <t>CID_2794</t>
  </si>
  <si>
    <t>Burial 608, enamel</t>
  </si>
  <si>
    <t>CID_2795</t>
  </si>
  <si>
    <t>Burial 608, bone</t>
  </si>
  <si>
    <t>CID_2796</t>
  </si>
  <si>
    <t>Burial 337, enamel</t>
  </si>
  <si>
    <t>CID_2797</t>
  </si>
  <si>
    <t>Burial 543, enamel</t>
  </si>
  <si>
    <t>Room block 7</t>
  </si>
  <si>
    <t>CID_2798</t>
  </si>
  <si>
    <t>Burial 543, bone</t>
  </si>
  <si>
    <t>CID_2799</t>
  </si>
  <si>
    <t>Burial 601, enamel</t>
  </si>
  <si>
    <t>CID_2800</t>
  </si>
  <si>
    <t>Burial 386, enamel</t>
  </si>
  <si>
    <t>CID_2801</t>
  </si>
  <si>
    <t>Burial 459, enamel</t>
  </si>
  <si>
    <t>CID_2802</t>
  </si>
  <si>
    <t>Burial 545, enamel</t>
  </si>
  <si>
    <t>Room block 11</t>
  </si>
  <si>
    <t>CID_2803</t>
  </si>
  <si>
    <t>Burial 545, bone</t>
  </si>
  <si>
    <t>CID_2804</t>
  </si>
  <si>
    <t>Burial 597, enamel</t>
  </si>
  <si>
    <t>CID_2805</t>
  </si>
  <si>
    <t>Burial 647, enamel</t>
  </si>
  <si>
    <t>CID_2806</t>
  </si>
  <si>
    <t>Burial 391, enamel</t>
  </si>
  <si>
    <t>CID_2807</t>
  </si>
  <si>
    <t>Burial 580, enamel</t>
  </si>
  <si>
    <t>CID_2808</t>
  </si>
  <si>
    <t>Burial 560, enamel</t>
  </si>
  <si>
    <t>Room block 9</t>
  </si>
  <si>
    <t>CID_2809</t>
  </si>
  <si>
    <t>Burial 560, bone</t>
  </si>
  <si>
    <t>CID_2810</t>
  </si>
  <si>
    <t>Burial 373, enamel</t>
  </si>
  <si>
    <t>person (M), aged &gt; 50 years</t>
  </si>
  <si>
    <t>CID_2811</t>
  </si>
  <si>
    <t>Burial 450, enamel</t>
  </si>
  <si>
    <t>CID_2812</t>
  </si>
  <si>
    <t>Burial 382, enamel</t>
  </si>
  <si>
    <t>CID_2813</t>
  </si>
  <si>
    <t>MF1, tooth</t>
  </si>
  <si>
    <t>Ezzo et al 1997, Table 3</t>
  </si>
  <si>
    <t>Field Mouse</t>
  </si>
  <si>
    <t>Immediately south of Room blocks 2 and 3</t>
  </si>
  <si>
    <t>CID_2814</t>
  </si>
  <si>
    <t>MF1, bone</t>
  </si>
  <si>
    <t>CID_2815</t>
  </si>
  <si>
    <t>MF2, tooth</t>
  </si>
  <si>
    <t>CID_2816</t>
  </si>
  <si>
    <t>MF2, bone</t>
  </si>
  <si>
    <t>CID_2817</t>
  </si>
  <si>
    <t>MF3, tooth</t>
  </si>
  <si>
    <t>CID_2818</t>
  </si>
  <si>
    <t>MF3, bone</t>
  </si>
  <si>
    <t>CID_2819</t>
  </si>
  <si>
    <t>MF4, tooth</t>
  </si>
  <si>
    <t>CID_2820</t>
  </si>
  <si>
    <t>MF4, bone</t>
  </si>
  <si>
    <t>CID_2821</t>
  </si>
  <si>
    <t>MF5, tooth</t>
  </si>
  <si>
    <t>CID_2822</t>
  </si>
  <si>
    <t>MF5, bone</t>
  </si>
  <si>
    <t>CID_2823</t>
  </si>
  <si>
    <t>Cibicue 1, bone</t>
  </si>
  <si>
    <t>Collected east of Grasshopper Pueblo</t>
  </si>
  <si>
    <t>CID_2824</t>
  </si>
  <si>
    <t>Cibicue 2, bone</t>
  </si>
  <si>
    <t>CID_2825</t>
  </si>
  <si>
    <t>Kinishba 1, bone</t>
  </si>
  <si>
    <t>CID_2826</t>
  </si>
  <si>
    <t>Kinishba 2, bone</t>
  </si>
  <si>
    <t>CID_2827</t>
  </si>
  <si>
    <t>Carrizo 1, bone</t>
  </si>
  <si>
    <t>CID_2828</t>
  </si>
  <si>
    <t>Canyon 1, bone</t>
  </si>
  <si>
    <t>Collected west of Grasshopper Pueblo</t>
  </si>
  <si>
    <t>CID_2829</t>
  </si>
  <si>
    <t>Canyon 1, tooth</t>
  </si>
  <si>
    <t>CID_2830</t>
  </si>
  <si>
    <t>Canyon 2, bone</t>
  </si>
  <si>
    <t>CID_2831</t>
  </si>
  <si>
    <t>MSB:Bird:11007</t>
  </si>
  <si>
    <t>Jones et al 2016, Table 1</t>
  </si>
  <si>
    <t>C:N are wt%</t>
  </si>
  <si>
    <t>Meleagris gallopavo merriami, femur, R side, unk sex</t>
  </si>
  <si>
    <t>CID_2832</t>
  </si>
  <si>
    <t>MSB:Bird:11006</t>
  </si>
  <si>
    <t>Meleagris gallopavo merriami, femur, R side, female</t>
  </si>
  <si>
    <t>CID_2833</t>
  </si>
  <si>
    <t>MSB:Bird:9002</t>
  </si>
  <si>
    <t>Meleagris gallopavo intermedia, femur, R side, female</t>
  </si>
  <si>
    <t>Ft. Stockton, TX</t>
  </si>
  <si>
    <t>CID_2834</t>
  </si>
  <si>
    <t>MSB:Bird:9001</t>
  </si>
  <si>
    <t>CID_2835</t>
  </si>
  <si>
    <t>MSB:Bird:6682</t>
  </si>
  <si>
    <t>Meleagris gallopavo, femur, R side, female</t>
  </si>
  <si>
    <t>Pleasanton, NM</t>
  </si>
  <si>
    <t>CID_2836</t>
  </si>
  <si>
    <t>MSB:Bird:560</t>
  </si>
  <si>
    <t>Meleagris gallopavo, femur, R side, male</t>
  </si>
  <si>
    <t>Mt Taylor, NM</t>
  </si>
  <si>
    <t>CID_2837</t>
  </si>
  <si>
    <t>Private:1</t>
  </si>
  <si>
    <t>Meleagris gallopavo, tibiotarsus, R side, male</t>
  </si>
  <si>
    <t>Vermejo Park, NM</t>
  </si>
  <si>
    <t>CID_2838</t>
  </si>
  <si>
    <t>Private:2</t>
  </si>
  <si>
    <t>Meleagris gallopavo, tibiotarsus, R side, female</t>
  </si>
  <si>
    <t>CID_2839</t>
  </si>
  <si>
    <t>2005.25.11153(1)</t>
  </si>
  <si>
    <t>Jones et al 2016, Table 3</t>
  </si>
  <si>
    <t>Meleagris gallopavo, humerus, L side</t>
  </si>
  <si>
    <t>Tijeras Pueblo</t>
  </si>
  <si>
    <t>Room 139</t>
  </si>
  <si>
    <t>ND</t>
  </si>
  <si>
    <t>CID_2840</t>
  </si>
  <si>
    <t>2005.25.11153(2)</t>
  </si>
  <si>
    <t>CID_2841</t>
  </si>
  <si>
    <t>2005.25.11287</t>
  </si>
  <si>
    <t>Meleagris gallopavo, coracoid, R side</t>
  </si>
  <si>
    <t>Room 40</t>
  </si>
  <si>
    <t>Late</t>
  </si>
  <si>
    <t>CID_2842</t>
  </si>
  <si>
    <t>2005.25.14206</t>
  </si>
  <si>
    <t>Meleagris gallopavo, fibula, L side</t>
  </si>
  <si>
    <t>Midden 1</t>
  </si>
  <si>
    <t>CID_2843</t>
  </si>
  <si>
    <t>2005.25.2097(1)</t>
  </si>
  <si>
    <t>Midden 2</t>
  </si>
  <si>
    <t>CID_2844</t>
  </si>
  <si>
    <t>2005.25.2097(2)</t>
  </si>
  <si>
    <t>Meleagris gallopavo, coracoid, L side</t>
  </si>
  <si>
    <t>CID_2845</t>
  </si>
  <si>
    <t>2005.25.2130(1)</t>
  </si>
  <si>
    <t>Room 116</t>
  </si>
  <si>
    <t>Early</t>
  </si>
  <si>
    <t>CID_2846</t>
  </si>
  <si>
    <t>2005.25.2130(2)</t>
  </si>
  <si>
    <t>Meleagris gallopavo, ulna, L side</t>
  </si>
  <si>
    <t>CID_2847</t>
  </si>
  <si>
    <t>2005.25.2130(3)</t>
  </si>
  <si>
    <t>Meleagris gallopavo, tarsometatarsus, R side</t>
  </si>
  <si>
    <t>CID_2848</t>
  </si>
  <si>
    <t>2005.25.3949</t>
  </si>
  <si>
    <t>CID_2849</t>
  </si>
  <si>
    <t>2005.25.3950</t>
  </si>
  <si>
    <t>Meleagris gallopavo, tibiotarsus, L side</t>
  </si>
  <si>
    <t>CID_2850</t>
  </si>
  <si>
    <t>2005.25.5780</t>
  </si>
  <si>
    <t>Meleagris gallopavo, sternum, NA side</t>
  </si>
  <si>
    <t>Room 85</t>
  </si>
  <si>
    <t>CID_2851</t>
  </si>
  <si>
    <t>2005.25.5832</t>
  </si>
  <si>
    <t>Meleagris gallopavo, femur, R side</t>
  </si>
  <si>
    <t>Plaza 1</t>
  </si>
  <si>
    <t>CID_2852</t>
  </si>
  <si>
    <t>2005.25.347</t>
  </si>
  <si>
    <t xml:space="preserve">Meleagris gallopavo, humerus  </t>
  </si>
  <si>
    <t>CID_2853</t>
  </si>
  <si>
    <t>2005.25.2010</t>
  </si>
  <si>
    <t>Room 33</t>
  </si>
  <si>
    <t>CID_2854</t>
  </si>
  <si>
    <t>2005.25.346</t>
  </si>
  <si>
    <t>CID_2855</t>
  </si>
  <si>
    <t>2005.25.4366</t>
  </si>
  <si>
    <t>CID_2856</t>
  </si>
  <si>
    <t>2005.25.1526</t>
  </si>
  <si>
    <t>Room 30</t>
  </si>
  <si>
    <t>CID_2857</t>
  </si>
  <si>
    <t>2005.25.1445</t>
  </si>
  <si>
    <t>CID_2858</t>
  </si>
  <si>
    <t>2005-25-4497</t>
  </si>
  <si>
    <t>Room 132</t>
  </si>
  <si>
    <t>CID_2859</t>
  </si>
  <si>
    <t>2005.25.14825</t>
  </si>
  <si>
    <t>Room 5</t>
  </si>
  <si>
    <t>CID_2860</t>
  </si>
  <si>
    <t>2005.25.267</t>
  </si>
  <si>
    <t>CID_2861</t>
  </si>
  <si>
    <t>2005.25.4744</t>
  </si>
  <si>
    <t>CID_2862</t>
  </si>
  <si>
    <t>2005.25.4790</t>
  </si>
  <si>
    <t>Room 111</t>
  </si>
  <si>
    <t>CID_2863</t>
  </si>
  <si>
    <t>2005.25.212</t>
  </si>
  <si>
    <t>Room 126</t>
  </si>
  <si>
    <t>CID_2864</t>
  </si>
  <si>
    <t>2005.25.4733</t>
  </si>
  <si>
    <t>CID_2865</t>
  </si>
  <si>
    <t>2005.25.3894</t>
  </si>
  <si>
    <t>Midden 3</t>
  </si>
  <si>
    <t>CID_2866</t>
  </si>
  <si>
    <t>2005.25.3863 1975</t>
  </si>
  <si>
    <t>Room 115</t>
  </si>
  <si>
    <t>CID_2867</t>
  </si>
  <si>
    <t>2005.25.5701</t>
  </si>
  <si>
    <t>CID_2868</t>
  </si>
  <si>
    <t>2005.25.107</t>
  </si>
  <si>
    <t xml:space="preserve">Meleagris gallopavo, tarsometatarsus </t>
  </si>
  <si>
    <t>CID_2869</t>
  </si>
  <si>
    <t>2005.25.11113</t>
  </si>
  <si>
    <t>Room 141</t>
  </si>
  <si>
    <t>CID_2870</t>
  </si>
  <si>
    <t>Jones et al 2016, Supplementary Data</t>
  </si>
  <si>
    <t xml:space="preserve">Meleagris gallopavo, femur </t>
  </si>
  <si>
    <t>Chamisal</t>
  </si>
  <si>
    <t>A/03E/12C</t>
  </si>
  <si>
    <t>CID_2871</t>
  </si>
  <si>
    <t>A/01E/11D</t>
  </si>
  <si>
    <t>CID_2872</t>
  </si>
  <si>
    <t>A/32E/11A</t>
  </si>
  <si>
    <t>CID_2873</t>
  </si>
  <si>
    <t>24(1)</t>
  </si>
  <si>
    <t>B/Q1/R2/LIC</t>
  </si>
  <si>
    <t>CID_2874</t>
  </si>
  <si>
    <t>24(2)</t>
  </si>
  <si>
    <t>CID_2875</t>
  </si>
  <si>
    <t>24(3)</t>
  </si>
  <si>
    <t>CID_2876</t>
  </si>
  <si>
    <t>A/03E/12D</t>
  </si>
  <si>
    <t>CID_2877</t>
  </si>
  <si>
    <t>491(1)</t>
  </si>
  <si>
    <t>B/Rm 2/Q1, "fill above floor"</t>
  </si>
  <si>
    <t>CID_2878</t>
  </si>
  <si>
    <t>491(2)</t>
  </si>
  <si>
    <t>CID_2879</t>
  </si>
  <si>
    <t>B/Q2/1C</t>
  </si>
  <si>
    <t>CID_2880</t>
  </si>
  <si>
    <t>A/Rm 5/8a "midden"</t>
  </si>
  <si>
    <t>CID_2881</t>
  </si>
  <si>
    <t>CID_2882</t>
  </si>
  <si>
    <t>.040.003.334-347</t>
  </si>
  <si>
    <t>Meleagris gallopavo, tibiotarus, L side</t>
  </si>
  <si>
    <t xml:space="preserve">Cuchillo </t>
  </si>
  <si>
    <t>CID_2883</t>
  </si>
  <si>
    <t>.040.002.648(1)</t>
  </si>
  <si>
    <t>CID_2884</t>
  </si>
  <si>
    <t>.040.002.648(3)</t>
  </si>
  <si>
    <t>Meleagris gallopavo, tarsometatarsus, L side</t>
  </si>
  <si>
    <t>CID_2885</t>
  </si>
  <si>
    <t>.040.002.648(4)</t>
  </si>
  <si>
    <t>CID_2886</t>
  </si>
  <si>
    <t>.040.002.648(6)</t>
  </si>
  <si>
    <t>Rattlesnake</t>
  </si>
  <si>
    <t>CID_2887</t>
  </si>
  <si>
    <t>.040.002.648(5)</t>
  </si>
  <si>
    <t>CID_2888</t>
  </si>
  <si>
    <t>McCaffery et al 2021, Supplementary Data</t>
  </si>
  <si>
    <t>Turkey, bone collagen</t>
  </si>
  <si>
    <t>Oven Site</t>
  </si>
  <si>
    <t>LA 4169</t>
  </si>
  <si>
    <t>pit structure</t>
  </si>
  <si>
    <t>AD 500 - 700</t>
  </si>
  <si>
    <t>CID_2889</t>
  </si>
  <si>
    <t>4169-32-10</t>
  </si>
  <si>
    <t>extramural pit</t>
  </si>
  <si>
    <t>CID_2890</t>
  </si>
  <si>
    <t>4169-34-7</t>
  </si>
  <si>
    <t>CID_2891</t>
  </si>
  <si>
    <t>4169-34-8</t>
  </si>
  <si>
    <t>CID_2892</t>
  </si>
  <si>
    <t>4195-6</t>
  </si>
  <si>
    <t>Sambrito Village</t>
  </si>
  <si>
    <t>LA 4195</t>
  </si>
  <si>
    <t>AD 700 - 1050</t>
  </si>
  <si>
    <t>CID_2893</t>
  </si>
  <si>
    <t>4195-8</t>
  </si>
  <si>
    <t>CID_2894</t>
  </si>
  <si>
    <t>4195-11</t>
  </si>
  <si>
    <t>AD 850 - 950</t>
  </si>
  <si>
    <t>CID_2895</t>
  </si>
  <si>
    <t>4195-17</t>
  </si>
  <si>
    <t>CID_2896</t>
  </si>
  <si>
    <t>4195-40</t>
  </si>
  <si>
    <t>AD 700 - 950</t>
  </si>
  <si>
    <t>CID_2897</t>
  </si>
  <si>
    <t>4195-71</t>
  </si>
  <si>
    <t>CID_2898</t>
  </si>
  <si>
    <t>Bi'Chilly Village</t>
  </si>
  <si>
    <t>LA 4487</t>
  </si>
  <si>
    <t>AD 700 - 800</t>
  </si>
  <si>
    <t>CID_2899</t>
  </si>
  <si>
    <t>4487-52-1</t>
  </si>
  <si>
    <t>CID_2900</t>
  </si>
  <si>
    <t>265 FS 1011</t>
  </si>
  <si>
    <t>LA 265</t>
  </si>
  <si>
    <t>AD 600 - 900</t>
  </si>
  <si>
    <t>CID_2901</t>
  </si>
  <si>
    <t>265 FS 1016</t>
  </si>
  <si>
    <t>CID_2902</t>
  </si>
  <si>
    <t>FS64</t>
  </si>
  <si>
    <t>Tohlakai Hamlet</t>
  </si>
  <si>
    <t>NM-Q-18-302</t>
  </si>
  <si>
    <t>AD 600 - 725</t>
  </si>
  <si>
    <t>CID_2903</t>
  </si>
  <si>
    <t>FS555</t>
  </si>
  <si>
    <t>NM-Q-18-278</t>
  </si>
  <si>
    <t>CID_2904</t>
  </si>
  <si>
    <t>FS265</t>
  </si>
  <si>
    <t>CID_2905</t>
  </si>
  <si>
    <t>FS587</t>
  </si>
  <si>
    <t>storage structure</t>
  </si>
  <si>
    <t>CID_2906</t>
  </si>
  <si>
    <t>FS220</t>
  </si>
  <si>
    <t>CID_2907</t>
  </si>
  <si>
    <t>TIII, BMII</t>
  </si>
  <si>
    <t>Hard et al 1996, Table 3</t>
  </si>
  <si>
    <t>Mean carbon values for maize from BM II contexts</t>
  </si>
  <si>
    <t>200 BC - AD 200</t>
  </si>
  <si>
    <t>CID_2908</t>
  </si>
  <si>
    <t>TIII, EP</t>
  </si>
  <si>
    <t>Mean carbon values for maize from Early Pueblo contexts</t>
  </si>
  <si>
    <t>AD 800 - 1050</t>
  </si>
  <si>
    <t>CID_2909</t>
  </si>
  <si>
    <t>TIII, LP</t>
  </si>
  <si>
    <t>Mean carbon values for maize from Late Pueblo contexts</t>
  </si>
  <si>
    <t>AD 1050 - 1150</t>
  </si>
  <si>
    <t>CID_2910</t>
  </si>
  <si>
    <t>TIV, Archaic</t>
  </si>
  <si>
    <t>Hard et al 1996, Table 4</t>
  </si>
  <si>
    <t>Mean carbon values for maize from Archaic contexts</t>
  </si>
  <si>
    <t>6800 - 4800 BC</t>
  </si>
  <si>
    <t>CID_2911</t>
  </si>
  <si>
    <t>TIV, BMII</t>
  </si>
  <si>
    <t>Mean carbon values for maize from BMII contexts</t>
  </si>
  <si>
    <t>AD 200 - 400</t>
  </si>
  <si>
    <t>CID_2912</t>
  </si>
  <si>
    <t>TIV, PII/III</t>
  </si>
  <si>
    <t>Mean carbon values for maize from PII/III contexts</t>
  </si>
  <si>
    <t>AD 1060 - 1270</t>
  </si>
  <si>
    <t>CID_2913</t>
  </si>
  <si>
    <t>TV, BMIII</t>
  </si>
  <si>
    <t>Hard et al 1996, Table 5</t>
  </si>
  <si>
    <t>Mean carbon values for maize from BMIII contexts</t>
  </si>
  <si>
    <t>AD 620 - 700</t>
  </si>
  <si>
    <t>CID_2914</t>
  </si>
  <si>
    <t>TV, PII</t>
  </si>
  <si>
    <t>Mean carbon values for maize from PII contexts</t>
  </si>
  <si>
    <t>AD 900 - 1000</t>
  </si>
  <si>
    <t>CID_2915</t>
  </si>
  <si>
    <t>TV, PII/III</t>
  </si>
  <si>
    <t>AD 1050 - 1200</t>
  </si>
  <si>
    <t>CID_2916</t>
  </si>
  <si>
    <t>TV, PIII</t>
  </si>
  <si>
    <t>Mean carbon values for maize from PIII contexts</t>
  </si>
  <si>
    <t>AD 1200 - 1300</t>
  </si>
  <si>
    <t>CID_2917</t>
  </si>
  <si>
    <t>17-106_NN-1478</t>
  </si>
  <si>
    <t>Might be good to contact the lead author (per Waterisotopes.org data use suggestion)</t>
  </si>
  <si>
    <t>Tulley-Cordova et al 2021 (via waterisotopesDB.org)</t>
  </si>
  <si>
    <t>Water sample</t>
  </si>
  <si>
    <t>River_or_stream</t>
  </si>
  <si>
    <t>Wheatfields Creek B</t>
  </si>
  <si>
    <t>CID_2918</t>
  </si>
  <si>
    <t>17-106_NN-1479</t>
  </si>
  <si>
    <t>Lake</t>
  </si>
  <si>
    <t>Wheatfields Lake</t>
  </si>
  <si>
    <t>CID_2919</t>
  </si>
  <si>
    <t>17-106_NN-1480</t>
  </si>
  <si>
    <t>Oak Creek</t>
  </si>
  <si>
    <t>CID_2920</t>
  </si>
  <si>
    <t>17-106_NN-1481</t>
  </si>
  <si>
    <t>Chinle Creek B</t>
  </si>
  <si>
    <t>CID_2921</t>
  </si>
  <si>
    <t>17-106_NN-1482</t>
  </si>
  <si>
    <t>Tsaile Lake</t>
  </si>
  <si>
    <t>CID_2922</t>
  </si>
  <si>
    <t>17-106_NN-1483</t>
  </si>
  <si>
    <t>Asaayi Lake B</t>
  </si>
  <si>
    <t>CID_2923</t>
  </si>
  <si>
    <t>17-106_NN-1484</t>
  </si>
  <si>
    <t>Black Creek B</t>
  </si>
  <si>
    <t>CID_2924</t>
  </si>
  <si>
    <t>17-106_NN-1485</t>
  </si>
  <si>
    <t>Many Farms Lake</t>
  </si>
  <si>
    <t>CID_2925</t>
  </si>
  <si>
    <t>17-106_NN-1486</t>
  </si>
  <si>
    <t>Kinlichee Wash</t>
  </si>
  <si>
    <t>CID_2926</t>
  </si>
  <si>
    <t>17-106_NN-1487</t>
  </si>
  <si>
    <t>Crystal Stream</t>
  </si>
  <si>
    <t>CID_2927</t>
  </si>
  <si>
    <t>17-106_NN-1488</t>
  </si>
  <si>
    <t>Ganado Lake</t>
  </si>
  <si>
    <t>CID_2928</t>
  </si>
  <si>
    <t>17-106_NN-1489</t>
  </si>
  <si>
    <t>Red Valley</t>
  </si>
  <si>
    <t>CID_2929</t>
  </si>
  <si>
    <t>17-106_NN-1490</t>
  </si>
  <si>
    <t>Tsaile Creek 3</t>
  </si>
  <si>
    <t>CID_2930</t>
  </si>
  <si>
    <t>17-106_NN-1491</t>
  </si>
  <si>
    <t>Ganado Wash</t>
  </si>
  <si>
    <t>CID_2931</t>
  </si>
  <si>
    <t>17-106_NN-1492</t>
  </si>
  <si>
    <t>Asaayi Creek</t>
  </si>
  <si>
    <t>CID_2932</t>
  </si>
  <si>
    <t>17-106_NN-1493</t>
  </si>
  <si>
    <t>Whiskey Creek E</t>
  </si>
  <si>
    <t>CID_2933</t>
  </si>
  <si>
    <t>17-106_NN-1494</t>
  </si>
  <si>
    <t>Precipitation</t>
  </si>
  <si>
    <t>Rock Springs</t>
  </si>
  <si>
    <t>CID_2934</t>
  </si>
  <si>
    <t>17-106_NN-1495</t>
  </si>
  <si>
    <t>CID_2935</t>
  </si>
  <si>
    <t>17-106_NN-1496</t>
  </si>
  <si>
    <t>CID_2936</t>
  </si>
  <si>
    <t>17-106_NN-1497</t>
  </si>
  <si>
    <t>CID_2937</t>
  </si>
  <si>
    <t>17-106_NN-1498</t>
  </si>
  <si>
    <t>CID_2938</t>
  </si>
  <si>
    <t>17-106_NN-1499</t>
  </si>
  <si>
    <t>CID_2939</t>
  </si>
  <si>
    <t>17-106_NN-1500</t>
  </si>
  <si>
    <t>CID_2940</t>
  </si>
  <si>
    <t>17-106_NN-1501</t>
  </si>
  <si>
    <t>CID_2941</t>
  </si>
  <si>
    <t>17-106_NN-1502</t>
  </si>
  <si>
    <t>CID_2942</t>
  </si>
  <si>
    <t>17-106_NN-1503</t>
  </si>
  <si>
    <t>CID_2943</t>
  </si>
  <si>
    <t>17-106_NN-1504</t>
  </si>
  <si>
    <t>CID_2944</t>
  </si>
  <si>
    <t>17-106_NN-1505</t>
  </si>
  <si>
    <t>CID_2945</t>
  </si>
  <si>
    <t>17-106_NN-1506</t>
  </si>
  <si>
    <t>CID_2946</t>
  </si>
  <si>
    <t>17-106_NN-1507</t>
  </si>
  <si>
    <t>CID_2947</t>
  </si>
  <si>
    <t>17-106_NN-1508</t>
  </si>
  <si>
    <t>CID_2948</t>
  </si>
  <si>
    <t>17-106_NN-1509</t>
  </si>
  <si>
    <t>CID_2949</t>
  </si>
  <si>
    <t>17-106_NN-1510</t>
  </si>
  <si>
    <t>Asaayi Lake A</t>
  </si>
  <si>
    <t>CID_2950</t>
  </si>
  <si>
    <t>17-106_NN-1511</t>
  </si>
  <si>
    <t>CID_2951</t>
  </si>
  <si>
    <t>17-106_NN-1512</t>
  </si>
  <si>
    <t>CID_2952</t>
  </si>
  <si>
    <t>17-106_NN-1513</t>
  </si>
  <si>
    <t>CID_2953</t>
  </si>
  <si>
    <t>17-106_NN-1514</t>
  </si>
  <si>
    <t>CID_2954</t>
  </si>
  <si>
    <t>17-106_NN-1515</t>
  </si>
  <si>
    <t>CID_2955</t>
  </si>
  <si>
    <t>17-106_NN-1516</t>
  </si>
  <si>
    <t>CID_2956</t>
  </si>
  <si>
    <t>17-185_NN-1517</t>
  </si>
  <si>
    <t>CID_2957</t>
  </si>
  <si>
    <t>17-185_NN-1518</t>
  </si>
  <si>
    <t>CID_2958</t>
  </si>
  <si>
    <t>17-185_NN-1519</t>
  </si>
  <si>
    <t>CID_2959</t>
  </si>
  <si>
    <t>17-185_NN-1520</t>
  </si>
  <si>
    <t>CID_2960</t>
  </si>
  <si>
    <t>17-185_NN-1521</t>
  </si>
  <si>
    <t>CID_2961</t>
  </si>
  <si>
    <t>17-185_NN-1522</t>
  </si>
  <si>
    <t>CID_2962</t>
  </si>
  <si>
    <t>17-185_NN-1523</t>
  </si>
  <si>
    <t>CID_2963</t>
  </si>
  <si>
    <t>17-185_NN-1524</t>
  </si>
  <si>
    <t>CID_2964</t>
  </si>
  <si>
    <t>17-185_NN-1525</t>
  </si>
  <si>
    <t>CID_2965</t>
  </si>
  <si>
    <t>17-185_NN-1526</t>
  </si>
  <si>
    <t>CID_2966</t>
  </si>
  <si>
    <t>17-185_NN-1527</t>
  </si>
  <si>
    <t>CID_2967</t>
  </si>
  <si>
    <t>17-185_NN-1528</t>
  </si>
  <si>
    <t>CID_2968</t>
  </si>
  <si>
    <t>17-185_NN-1529</t>
  </si>
  <si>
    <t>CID_2969</t>
  </si>
  <si>
    <t>17-185_NN-1530</t>
  </si>
  <si>
    <t>CID_2970</t>
  </si>
  <si>
    <t>17-185_NN-1531</t>
  </si>
  <si>
    <t>CID_2971</t>
  </si>
  <si>
    <t>17-185_NN-1532</t>
  </si>
  <si>
    <t>CID_2972</t>
  </si>
  <si>
    <t>17-185_NN-1533</t>
  </si>
  <si>
    <t>CID_2973</t>
  </si>
  <si>
    <t>17-185_NN-1534</t>
  </si>
  <si>
    <t>CID_2974</t>
  </si>
  <si>
    <t>17-185_NN-1535</t>
  </si>
  <si>
    <t>CID_2975</t>
  </si>
  <si>
    <t>17-185_NN-1536</t>
  </si>
  <si>
    <t>CID_2976</t>
  </si>
  <si>
    <t>17-185_NN-1537</t>
  </si>
  <si>
    <t>CID_2977</t>
  </si>
  <si>
    <t>17-185_NN-1538</t>
  </si>
  <si>
    <t>CID_2978</t>
  </si>
  <si>
    <t>17-185_NN-1539</t>
  </si>
  <si>
    <t>CID_2979</t>
  </si>
  <si>
    <t>17-185_NN-1540</t>
  </si>
  <si>
    <t>stagnant</t>
  </si>
  <si>
    <t>CID_2980</t>
  </si>
  <si>
    <t>17-185_NN-1541</t>
  </si>
  <si>
    <t>slow flow</t>
  </si>
  <si>
    <t>Naakai N Daachaahi Wash</t>
  </si>
  <si>
    <t>CID_2981</t>
  </si>
  <si>
    <t>17-185_NN-1542</t>
  </si>
  <si>
    <t>CID_2982</t>
  </si>
  <si>
    <t>17-185_NN-1543</t>
  </si>
  <si>
    <t>CID_2983</t>
  </si>
  <si>
    <t>17-185_NN-1544</t>
  </si>
  <si>
    <t>CID_2984</t>
  </si>
  <si>
    <t>17-185_NN-1545</t>
  </si>
  <si>
    <t>CID_2985</t>
  </si>
  <si>
    <t>17-185_NN-1546</t>
  </si>
  <si>
    <t>Spring</t>
  </si>
  <si>
    <t>Hardy Spring</t>
  </si>
  <si>
    <t>CID_2986</t>
  </si>
  <si>
    <t>17-185_NN-1547</t>
  </si>
  <si>
    <t>Hardy Stream</t>
  </si>
  <si>
    <t>CID_2987</t>
  </si>
  <si>
    <t>17-185_NN-1548</t>
  </si>
  <si>
    <t>Atsa stream</t>
  </si>
  <si>
    <t>CID_2988</t>
  </si>
  <si>
    <t>17-185_NN-1549</t>
  </si>
  <si>
    <t>Crystal SG</t>
  </si>
  <si>
    <t>CID_2989</t>
  </si>
  <si>
    <t>17-185_NN-1550</t>
  </si>
  <si>
    <t>Summit South</t>
  </si>
  <si>
    <t>CID_2990</t>
  </si>
  <si>
    <t>17-185_NN-1551</t>
  </si>
  <si>
    <t>Dennehotso</t>
  </si>
  <si>
    <t>CID_2991</t>
  </si>
  <si>
    <t>17-185_NN-1552</t>
  </si>
  <si>
    <t>Nageezi</t>
  </si>
  <si>
    <t>CID_2992</t>
  </si>
  <si>
    <t>17-185_NN-1553</t>
  </si>
  <si>
    <t>Sheep Springs WX</t>
  </si>
  <si>
    <t>CID_2993</t>
  </si>
  <si>
    <t>17-185_NN-1558</t>
  </si>
  <si>
    <t>Coyote Canyon</t>
  </si>
  <si>
    <t>CID_2994</t>
  </si>
  <si>
    <t>17-185_NN-1559</t>
  </si>
  <si>
    <t>Ojo Encino</t>
  </si>
  <si>
    <t>CID_2995</t>
  </si>
  <si>
    <t>17-185_NN-1560</t>
  </si>
  <si>
    <t>NAPI WX</t>
  </si>
  <si>
    <t>CID_2996</t>
  </si>
  <si>
    <t>17-185_NN-1561</t>
  </si>
  <si>
    <t>Burnham</t>
  </si>
  <si>
    <t>CID_2997</t>
  </si>
  <si>
    <t>17-185_NN-1562</t>
  </si>
  <si>
    <t>CID_2998</t>
  </si>
  <si>
    <t>17-185_NN-1563</t>
  </si>
  <si>
    <t>Blue Gap</t>
  </si>
  <si>
    <t>CID_2999</t>
  </si>
  <si>
    <t>17-185_NN-1564</t>
  </si>
  <si>
    <t>Fort Defiance WMB</t>
  </si>
  <si>
    <t>CID_3000</t>
  </si>
  <si>
    <t>17-185_NN-1565</t>
  </si>
  <si>
    <t>CID_3001</t>
  </si>
  <si>
    <t>17-185_NN-1566</t>
  </si>
  <si>
    <t>CID_3002</t>
  </si>
  <si>
    <t>17-185_NN-1567</t>
  </si>
  <si>
    <t>CID_3003</t>
  </si>
  <si>
    <t>17-185_NN-1568</t>
  </si>
  <si>
    <t>CID_3004</t>
  </si>
  <si>
    <t>17-185_NN-1569</t>
  </si>
  <si>
    <t>CID_3005</t>
  </si>
  <si>
    <t>17-185_NN-1570</t>
  </si>
  <si>
    <t>CID_3006</t>
  </si>
  <si>
    <t>17-185_NN-1571</t>
  </si>
  <si>
    <t>CID_3007</t>
  </si>
  <si>
    <t>17-185_NN-1572</t>
  </si>
  <si>
    <t>Toadindaaska Mesa</t>
  </si>
  <si>
    <t>CID_3008</t>
  </si>
  <si>
    <t>17-185_NN-1573</t>
  </si>
  <si>
    <t>Bluff WX</t>
  </si>
  <si>
    <t>CID_3009</t>
  </si>
  <si>
    <t>17-185_NN-1574</t>
  </si>
  <si>
    <t>Lower Greasewood</t>
  </si>
  <si>
    <t>CID_3010</t>
  </si>
  <si>
    <t>17-185_NN-1576</t>
  </si>
  <si>
    <t>Milk Mesa</t>
  </si>
  <si>
    <t>CID_3011</t>
  </si>
  <si>
    <t>17-185_NN-1577</t>
  </si>
  <si>
    <t>Kayenta PD</t>
  </si>
  <si>
    <t>CID_3012</t>
  </si>
  <si>
    <t>17-185_NN-1578</t>
  </si>
  <si>
    <t>Shiprock Irrigation</t>
  </si>
  <si>
    <t>CID_3013</t>
  </si>
  <si>
    <t>17-185_NN-1579</t>
  </si>
  <si>
    <t>CID_3014</t>
  </si>
  <si>
    <t>17-185_NN-1580</t>
  </si>
  <si>
    <t>Vanderwagon O&amp;M</t>
  </si>
  <si>
    <t>CID_3015</t>
  </si>
  <si>
    <t>17-185_NN-1581</t>
  </si>
  <si>
    <t>Smith Lake</t>
  </si>
  <si>
    <t>CID_3016</t>
  </si>
  <si>
    <t>17-185_NN-1582</t>
  </si>
  <si>
    <t>Oljato Old TP</t>
  </si>
  <si>
    <t>CID_3017</t>
  </si>
  <si>
    <t>17-185_NN-1583</t>
  </si>
  <si>
    <t>Navajo Mountain School</t>
  </si>
  <si>
    <t>CID_3018</t>
  </si>
  <si>
    <t>17-185_NN-1584</t>
  </si>
  <si>
    <t>Bird Springs</t>
  </si>
  <si>
    <t>CID_3019</t>
  </si>
  <si>
    <t>17-185_NN-1585</t>
  </si>
  <si>
    <t>Dilkon O&amp;M</t>
  </si>
  <si>
    <t>CID_3020</t>
  </si>
  <si>
    <t>17-185_NN-1586</t>
  </si>
  <si>
    <t>Steamboat</t>
  </si>
  <si>
    <t>CID_3021</t>
  </si>
  <si>
    <t>17-185_NN-1587</t>
  </si>
  <si>
    <t>Todachieny Lake</t>
  </si>
  <si>
    <t>CID_3022</t>
  </si>
  <si>
    <t>17-185_NN-1589</t>
  </si>
  <si>
    <t>Wide Ruins WX</t>
  </si>
  <si>
    <t>CID_3023</t>
  </si>
  <si>
    <t>17-185_NN-1590</t>
  </si>
  <si>
    <t>Wood Springs WX</t>
  </si>
  <si>
    <t>CID_3024</t>
  </si>
  <si>
    <t>17-185_NN-1592</t>
  </si>
  <si>
    <t>Forest Lake WX</t>
  </si>
  <si>
    <t>CID_3025</t>
  </si>
  <si>
    <t>17-185_NN-1593</t>
  </si>
  <si>
    <t>Warpath Valley</t>
  </si>
  <si>
    <t>CID_3026</t>
  </si>
  <si>
    <t>17-185_NN-1594</t>
  </si>
  <si>
    <t>CID_3027</t>
  </si>
  <si>
    <t>17-185_NN-1595</t>
  </si>
  <si>
    <t>CID_3028</t>
  </si>
  <si>
    <t>17-185_NN-1596</t>
  </si>
  <si>
    <t>CID_3029</t>
  </si>
  <si>
    <t>17-185_NN-1597</t>
  </si>
  <si>
    <t>CID_3030</t>
  </si>
  <si>
    <t>17-185_NN-1598</t>
  </si>
  <si>
    <t>CID_3031</t>
  </si>
  <si>
    <t>17-185_NN-1599</t>
  </si>
  <si>
    <t>CID_3032</t>
  </si>
  <si>
    <t>17-185_NN-1600</t>
  </si>
  <si>
    <t>CID_3033</t>
  </si>
  <si>
    <t>17-185_NN-1601</t>
  </si>
  <si>
    <t>CID_3034</t>
  </si>
  <si>
    <t>17-185_NN-1602</t>
  </si>
  <si>
    <t>CID_3035</t>
  </si>
  <si>
    <t>17-185_NN-1603</t>
  </si>
  <si>
    <t>Bodaway Gap</t>
  </si>
  <si>
    <t>CID_3036</t>
  </si>
  <si>
    <t>17-185_NN-1604</t>
  </si>
  <si>
    <t>CID_3037</t>
  </si>
  <si>
    <t>17-185_NN-1605</t>
  </si>
  <si>
    <t>CID_3038</t>
  </si>
  <si>
    <t>17-185_NN-1606</t>
  </si>
  <si>
    <t>CID_3039</t>
  </si>
  <si>
    <t>17-185_NN-1607</t>
  </si>
  <si>
    <t>CID_3040</t>
  </si>
  <si>
    <t>17-185_NN-1608</t>
  </si>
  <si>
    <t>CID_3041</t>
  </si>
  <si>
    <t>17-185_NN-1609</t>
  </si>
  <si>
    <t>CID_3042</t>
  </si>
  <si>
    <t>17-185_NN-1610</t>
  </si>
  <si>
    <t>CID_3043</t>
  </si>
  <si>
    <t>17-185_NN-1611</t>
  </si>
  <si>
    <t>CID_3044</t>
  </si>
  <si>
    <t>17-185_NN-1612</t>
  </si>
  <si>
    <t>CID_3045</t>
  </si>
  <si>
    <t>17-185_NN-1613</t>
  </si>
  <si>
    <t>Inscription House</t>
  </si>
  <si>
    <t>CID_3046</t>
  </si>
  <si>
    <t>17-185_NN-1614</t>
  </si>
  <si>
    <t>CID_3047</t>
  </si>
  <si>
    <t>17-185_NN-1615</t>
  </si>
  <si>
    <t>CID_3048</t>
  </si>
  <si>
    <t>17-185_NN-1616</t>
  </si>
  <si>
    <t>Tuba City O&amp;M</t>
  </si>
  <si>
    <t>CID_3049</t>
  </si>
  <si>
    <t>17-185_NN-1617</t>
  </si>
  <si>
    <t>North Leupp Farm WX</t>
  </si>
  <si>
    <t>CID_3050</t>
  </si>
  <si>
    <t>17-185_NN-1618</t>
  </si>
  <si>
    <t>Grey Mountain Summit</t>
  </si>
  <si>
    <t>CID_3051</t>
  </si>
  <si>
    <t>17-185_NN-1619</t>
  </si>
  <si>
    <t>Bitter Springs</t>
  </si>
  <si>
    <t>CID_3052</t>
  </si>
  <si>
    <t>17-185_NN-1620</t>
  </si>
  <si>
    <t>CID_3053</t>
  </si>
  <si>
    <t>17-185_NN-1621</t>
  </si>
  <si>
    <t>CID_3054</t>
  </si>
  <si>
    <t>17-185_NN-1622</t>
  </si>
  <si>
    <t>CID_3055</t>
  </si>
  <si>
    <t>17-185_NN-1623</t>
  </si>
  <si>
    <t>CID_3056</t>
  </si>
  <si>
    <t>17-185_NN-1624</t>
  </si>
  <si>
    <t>CID_3057</t>
  </si>
  <si>
    <t>17-185_NN-1625</t>
  </si>
  <si>
    <t>Beaver Springs SC</t>
  </si>
  <si>
    <t>CID_3058</t>
  </si>
  <si>
    <t>17-185_NN-1626</t>
  </si>
  <si>
    <t>CID_3059</t>
  </si>
  <si>
    <t>17-185_NN-1627</t>
  </si>
  <si>
    <t>CID_3060</t>
  </si>
  <si>
    <t>17-185_NN-1628</t>
  </si>
  <si>
    <t>Round Rock</t>
  </si>
  <si>
    <t>CID_3061</t>
  </si>
  <si>
    <t>17-185_NN-1629</t>
  </si>
  <si>
    <t>CID_3062</t>
  </si>
  <si>
    <t>17-185_NN-1630</t>
  </si>
  <si>
    <t>Cameron Chapter</t>
  </si>
  <si>
    <t>CID_3063</t>
  </si>
  <si>
    <t>17-185_NN-1631</t>
  </si>
  <si>
    <t>CID_3064</t>
  </si>
  <si>
    <t>17-185_NN-1632</t>
  </si>
  <si>
    <t>CID_3065</t>
  </si>
  <si>
    <t>17-196_NN-1633</t>
  </si>
  <si>
    <t>CID_3066</t>
  </si>
  <si>
    <t>17-196_NN-1634</t>
  </si>
  <si>
    <t>CID_3067</t>
  </si>
  <si>
    <t>17-196_NN-1636</t>
  </si>
  <si>
    <t>CID_3068</t>
  </si>
  <si>
    <t>17-196_NN-1641</t>
  </si>
  <si>
    <t>CID_3069</t>
  </si>
  <si>
    <t>17-196_NN-1642</t>
  </si>
  <si>
    <t>CID_3070</t>
  </si>
  <si>
    <t>17-196_NN-1643</t>
  </si>
  <si>
    <t>CID_3071</t>
  </si>
  <si>
    <t>17-196_NN-1647</t>
  </si>
  <si>
    <t>CID_3072</t>
  </si>
  <si>
    <t>17-196_NN-1648</t>
  </si>
  <si>
    <t>CID_3073</t>
  </si>
  <si>
    <t>17-196_NN-1649</t>
  </si>
  <si>
    <t>CID_3074</t>
  </si>
  <si>
    <t>17-196_NN-1650</t>
  </si>
  <si>
    <t>CID_3075</t>
  </si>
  <si>
    <t>17-196_NN-1651</t>
  </si>
  <si>
    <t>CID_3076</t>
  </si>
  <si>
    <t>17-196_NN-1653</t>
  </si>
  <si>
    <t>CID_3077</t>
  </si>
  <si>
    <t>17-196_NN-1654</t>
  </si>
  <si>
    <t>CID_3078</t>
  </si>
  <si>
    <t>17-196_NN-1656</t>
  </si>
  <si>
    <t>CID_3079</t>
  </si>
  <si>
    <t>17-196_NN-1659</t>
  </si>
  <si>
    <t>CID_3080</t>
  </si>
  <si>
    <t>17-196_NN-1660</t>
  </si>
  <si>
    <t>Ground</t>
  </si>
  <si>
    <t>Dennehotso 1</t>
  </si>
  <si>
    <t>CID_3081</t>
  </si>
  <si>
    <t>17-196_NN-1661</t>
  </si>
  <si>
    <t>Kayenta 7</t>
  </si>
  <si>
    <t>CID_3082</t>
  </si>
  <si>
    <t>17-196_NN-1662</t>
  </si>
  <si>
    <t>Kayenta 4</t>
  </si>
  <si>
    <t>CID_3083</t>
  </si>
  <si>
    <t>17-196_NN-1663</t>
  </si>
  <si>
    <t>Forest Lake</t>
  </si>
  <si>
    <t>CID_3084</t>
  </si>
  <si>
    <t>17-196_NN-1664</t>
  </si>
  <si>
    <t>Kayenta 5</t>
  </si>
  <si>
    <t>CID_3085</t>
  </si>
  <si>
    <t>17-196_NN-1665</t>
  </si>
  <si>
    <t>Kayenta 1</t>
  </si>
  <si>
    <t>CID_3086</t>
  </si>
  <si>
    <t>17-196_NN-1666</t>
  </si>
  <si>
    <t>Oljato 1</t>
  </si>
  <si>
    <t>CID_3087</t>
  </si>
  <si>
    <t>17-196_NN-1667</t>
  </si>
  <si>
    <t>Oljato 2</t>
  </si>
  <si>
    <t>CID_3088</t>
  </si>
  <si>
    <t>17-196_NN-1668</t>
  </si>
  <si>
    <t>White Post Mission 2</t>
  </si>
  <si>
    <t>CID_3089</t>
  </si>
  <si>
    <t>17-196_NN-1669</t>
  </si>
  <si>
    <t>Oljato 3</t>
  </si>
  <si>
    <t>CID_3090</t>
  </si>
  <si>
    <t>17-196_NN-1670</t>
  </si>
  <si>
    <t>Rough Rock 2</t>
  </si>
  <si>
    <t>CID_3091</t>
  </si>
  <si>
    <t>17-196_NN-1671</t>
  </si>
  <si>
    <t>CID_3092</t>
  </si>
  <si>
    <t>17-196_NN-1672</t>
  </si>
  <si>
    <t>CID_3093</t>
  </si>
  <si>
    <t>17-196_NN-1673</t>
  </si>
  <si>
    <t>CID_3094</t>
  </si>
  <si>
    <t>17-196_NN-1674</t>
  </si>
  <si>
    <t>CID_3095</t>
  </si>
  <si>
    <t>17-196_NN-1675</t>
  </si>
  <si>
    <t>CID_3096</t>
  </si>
  <si>
    <t>17-196_NN-1680</t>
  </si>
  <si>
    <t>CID_3097</t>
  </si>
  <si>
    <t>17-196_NN-1682</t>
  </si>
  <si>
    <t>CID_3098</t>
  </si>
  <si>
    <t>17-196_NN-1683</t>
  </si>
  <si>
    <t>CID_3099</t>
  </si>
  <si>
    <t>17-196_NN-1685</t>
  </si>
  <si>
    <t>CID_3100</t>
  </si>
  <si>
    <t>17-196_NN-1687</t>
  </si>
  <si>
    <t>CID_3101</t>
  </si>
  <si>
    <t>17-196_NN-1688</t>
  </si>
  <si>
    <t>CID_3102</t>
  </si>
  <si>
    <t>17-196_NN-1689</t>
  </si>
  <si>
    <t>CID_3103</t>
  </si>
  <si>
    <t>17-196_NN-1690</t>
  </si>
  <si>
    <t>CID_3104</t>
  </si>
  <si>
    <t>17-196_NN-1691</t>
  </si>
  <si>
    <t>CID_3105</t>
  </si>
  <si>
    <t>17-196_NN-1692</t>
  </si>
  <si>
    <t>CID_3106</t>
  </si>
  <si>
    <t>17-196_NN-1693</t>
  </si>
  <si>
    <t>CID_3107</t>
  </si>
  <si>
    <t>17-196_NN-1694</t>
  </si>
  <si>
    <t>CID_3108</t>
  </si>
  <si>
    <t>17-196_NN-1695</t>
  </si>
  <si>
    <t>CID_3109</t>
  </si>
  <si>
    <t>17-196_NN-1696</t>
  </si>
  <si>
    <t>CID_3110</t>
  </si>
  <si>
    <t>17-196_NN-1697</t>
  </si>
  <si>
    <t>CID_3111</t>
  </si>
  <si>
    <t>17-196_NN-1698</t>
  </si>
  <si>
    <t>CID_3112</t>
  </si>
  <si>
    <t>17-196_NN-1699</t>
  </si>
  <si>
    <t>CID_3113</t>
  </si>
  <si>
    <t>17-196_NN-1700</t>
  </si>
  <si>
    <t>CID_3114</t>
  </si>
  <si>
    <t>17-196_NN-1701</t>
  </si>
  <si>
    <t>CID_3115</t>
  </si>
  <si>
    <t>17-196_NN-1702</t>
  </si>
  <si>
    <t>CID_3116</t>
  </si>
  <si>
    <t>17-196_NN-1703</t>
  </si>
  <si>
    <t>CID_3117</t>
  </si>
  <si>
    <t>17-196_NN-1704</t>
  </si>
  <si>
    <t>CID_3118</t>
  </si>
  <si>
    <t>17-196_NN-1705</t>
  </si>
  <si>
    <t>CID_3119</t>
  </si>
  <si>
    <t>17-196_NN-1706</t>
  </si>
  <si>
    <t>CID_3120</t>
  </si>
  <si>
    <t>17-196_NN-1707</t>
  </si>
  <si>
    <t>CID_3121</t>
  </si>
  <si>
    <t>17-196_NN-1708</t>
  </si>
  <si>
    <t>CID_3122</t>
  </si>
  <si>
    <t>17-196_NN-1709</t>
  </si>
  <si>
    <t>CID_3123</t>
  </si>
  <si>
    <t>17-196_NN-1710</t>
  </si>
  <si>
    <t>CID_3124</t>
  </si>
  <si>
    <t>17-196_NN-1711</t>
  </si>
  <si>
    <t>CID_3125</t>
  </si>
  <si>
    <t>17-196_NN-1712</t>
  </si>
  <si>
    <t>CID_3126</t>
  </si>
  <si>
    <t>17-196_NN-1713</t>
  </si>
  <si>
    <t>CID_3127</t>
  </si>
  <si>
    <t>17-196_NN-1714</t>
  </si>
  <si>
    <t>CID_3128</t>
  </si>
  <si>
    <t>17-196_NN-1715</t>
  </si>
  <si>
    <t>CID_3129</t>
  </si>
  <si>
    <t>17-196_NN-1716</t>
  </si>
  <si>
    <t>CID_3130</t>
  </si>
  <si>
    <t>17-196_NN-1717</t>
  </si>
  <si>
    <t>CID_3131</t>
  </si>
  <si>
    <t>17-196_NN-1718</t>
  </si>
  <si>
    <t>CID_3132</t>
  </si>
  <si>
    <t>17-196_NN-1719</t>
  </si>
  <si>
    <t>CID_3133</t>
  </si>
  <si>
    <t>17-196_NN-1720</t>
  </si>
  <si>
    <t>CID_3134</t>
  </si>
  <si>
    <t>17-196_NN-1721</t>
  </si>
  <si>
    <t>Tsaile 2</t>
  </si>
  <si>
    <t>CID_3135</t>
  </si>
  <si>
    <t>17-196_NN-1722</t>
  </si>
  <si>
    <t>Ganado 1</t>
  </si>
  <si>
    <t>CID_3136</t>
  </si>
  <si>
    <t>17-196_NN-1723</t>
  </si>
  <si>
    <t>Ganado 2</t>
  </si>
  <si>
    <t>CID_3137</t>
  </si>
  <si>
    <t>17-196_NN-1724</t>
  </si>
  <si>
    <t>Ganado 3</t>
  </si>
  <si>
    <t>CID_3138</t>
  </si>
  <si>
    <t>17-196_NN-1725</t>
  </si>
  <si>
    <t>Big Flowing 2</t>
  </si>
  <si>
    <t>CID_3139</t>
  </si>
  <si>
    <t>17-196_NN-1726</t>
  </si>
  <si>
    <t>Big Flowing 1</t>
  </si>
  <si>
    <t>CID_3140</t>
  </si>
  <si>
    <t>17-196_NN-1727</t>
  </si>
  <si>
    <t>Cane Valley</t>
  </si>
  <si>
    <t>CID_3141</t>
  </si>
  <si>
    <t>17-196_NN-1728</t>
  </si>
  <si>
    <t>Dennehotso 2</t>
  </si>
  <si>
    <t>CID_3142</t>
  </si>
  <si>
    <t>17-196_NN-1729</t>
  </si>
  <si>
    <t>Kayenta 3</t>
  </si>
  <si>
    <t>CID_3143</t>
  </si>
  <si>
    <t>17-196_NN-1730</t>
  </si>
  <si>
    <t>Lower Greasewood 1</t>
  </si>
  <si>
    <t>CID_3144</t>
  </si>
  <si>
    <t>17-196_NN-1731</t>
  </si>
  <si>
    <t>Klagetoh 1</t>
  </si>
  <si>
    <t>CID_3145</t>
  </si>
  <si>
    <t>17-196_NN-1732</t>
  </si>
  <si>
    <t>Leupp 1</t>
  </si>
  <si>
    <t>CID_3146</t>
  </si>
  <si>
    <t>17-196_NN-1733</t>
  </si>
  <si>
    <t>Leupp 2</t>
  </si>
  <si>
    <t>CID_3147</t>
  </si>
  <si>
    <t>17-196_NN-1734</t>
  </si>
  <si>
    <t>Wheatfields 1</t>
  </si>
  <si>
    <t>CID_3148</t>
  </si>
  <si>
    <t>17-196_NN-1735</t>
  </si>
  <si>
    <t>Rock Point 2</t>
  </si>
  <si>
    <t>CID_3149</t>
  </si>
  <si>
    <t>17-196_NN-1736</t>
  </si>
  <si>
    <t>Tsaile 5</t>
  </si>
  <si>
    <t>CID_3150</t>
  </si>
  <si>
    <t>17-196_NN-1737</t>
  </si>
  <si>
    <t>Tsaile 8</t>
  </si>
  <si>
    <t>CID_3151</t>
  </si>
  <si>
    <t>17-196_NN-1738</t>
  </si>
  <si>
    <t>Chinle 4</t>
  </si>
  <si>
    <t>CID_3152</t>
  </si>
  <si>
    <t>17-196_NN-1739</t>
  </si>
  <si>
    <t>Rock Point 1</t>
  </si>
  <si>
    <t>CID_3153</t>
  </si>
  <si>
    <t>17-196_NN-1740</t>
  </si>
  <si>
    <t>Wheatfields 2</t>
  </si>
  <si>
    <t>CID_3154</t>
  </si>
  <si>
    <t>17-196_NN-1741</t>
  </si>
  <si>
    <t>Round Rock 3</t>
  </si>
  <si>
    <t>CID_3155</t>
  </si>
  <si>
    <t>17-196_NN-1742</t>
  </si>
  <si>
    <t>Kinlichee 1</t>
  </si>
  <si>
    <t>CID_3156</t>
  </si>
  <si>
    <t>17-196_NN-1743</t>
  </si>
  <si>
    <t>Kinlichee 2</t>
  </si>
  <si>
    <t>CID_3157</t>
  </si>
  <si>
    <t>17-196_NN-1744</t>
  </si>
  <si>
    <t>Pinon 1</t>
  </si>
  <si>
    <t>CID_3158</t>
  </si>
  <si>
    <t>17-196_NN-1745</t>
  </si>
  <si>
    <t>Cottonwood North</t>
  </si>
  <si>
    <t>CID_3159</t>
  </si>
  <si>
    <t>17-196_NN-1746</t>
  </si>
  <si>
    <t>Pinon 4</t>
  </si>
  <si>
    <t>CID_3160</t>
  </si>
  <si>
    <t>17-196_NN-1747</t>
  </si>
  <si>
    <t>Pinon 3</t>
  </si>
  <si>
    <t>CID_3161</t>
  </si>
  <si>
    <t>17-196_NN-1748</t>
  </si>
  <si>
    <t>Kitsillie 2</t>
  </si>
  <si>
    <t>CID_3162</t>
  </si>
  <si>
    <t>17-196_NN-1749</t>
  </si>
  <si>
    <t>Lower Greasewood 2</t>
  </si>
  <si>
    <t>CID_3163</t>
  </si>
  <si>
    <t>17-196_NN-1750</t>
  </si>
  <si>
    <t>Rock Springs 2</t>
  </si>
  <si>
    <t>CID_3164</t>
  </si>
  <si>
    <t>17-196_NN-1751</t>
  </si>
  <si>
    <t>Twin Lakes 1</t>
  </si>
  <si>
    <t>CID_3165</t>
  </si>
  <si>
    <t>17-196_NN-1753</t>
  </si>
  <si>
    <t>Tohatchi 1</t>
  </si>
  <si>
    <t>CID_3166</t>
  </si>
  <si>
    <t>17-196_NN-1754</t>
  </si>
  <si>
    <t>Black Creek 1</t>
  </si>
  <si>
    <t>CID_3167</t>
  </si>
  <si>
    <t>17-196_NN-1755</t>
  </si>
  <si>
    <t>Oak Springs</t>
  </si>
  <si>
    <t>CID_3168</t>
  </si>
  <si>
    <t>17-196_NN-1756</t>
  </si>
  <si>
    <t>Shonto Junction 1</t>
  </si>
  <si>
    <t>CID_3169</t>
  </si>
  <si>
    <t>17-196_NN-1757</t>
  </si>
  <si>
    <t>Shonto Junction 2</t>
  </si>
  <si>
    <t>CID_3170</t>
  </si>
  <si>
    <t>17-196_NN-1758</t>
  </si>
  <si>
    <t>Tseyatoh</t>
  </si>
  <si>
    <t>CID_3171</t>
  </si>
  <si>
    <t>17-196_NN-1759</t>
  </si>
  <si>
    <t>Mexican Springs West 2</t>
  </si>
  <si>
    <t>CID_3172</t>
  </si>
  <si>
    <t>17-196_NN-1760</t>
  </si>
  <si>
    <t>Mexican Springs West 1</t>
  </si>
  <si>
    <t>CID_3173</t>
  </si>
  <si>
    <t>17-196_NN-1761</t>
  </si>
  <si>
    <t>Sawmill 2</t>
  </si>
  <si>
    <t>CID_3174</t>
  </si>
  <si>
    <t>17-196_NN-1762</t>
  </si>
  <si>
    <t>CID_3175</t>
  </si>
  <si>
    <t>17-196_NN-1763</t>
  </si>
  <si>
    <t>Parker Draw 3</t>
  </si>
  <si>
    <t>CID_3176</t>
  </si>
  <si>
    <t>17-196_NN-1764</t>
  </si>
  <si>
    <t>Kelsey</t>
  </si>
  <si>
    <t>CID_3177</t>
  </si>
  <si>
    <t>17-196_NN-1765</t>
  </si>
  <si>
    <t>Rock Springs 1</t>
  </si>
  <si>
    <t>CID_3178</t>
  </si>
  <si>
    <t>17-196_NN-1766</t>
  </si>
  <si>
    <t>Hunters Point 1</t>
  </si>
  <si>
    <t>CID_3179</t>
  </si>
  <si>
    <t>17-196_NN-1767</t>
  </si>
  <si>
    <t>Naschitti 2</t>
  </si>
  <si>
    <t>CID_3180</t>
  </si>
  <si>
    <t>17-196_NN-1768</t>
  </si>
  <si>
    <t>Buffalo Springs</t>
  </si>
  <si>
    <t>CID_3181</t>
  </si>
  <si>
    <t>17-196_NN-1769</t>
  </si>
  <si>
    <t>Naschitti 1</t>
  </si>
  <si>
    <t>CID_3182</t>
  </si>
  <si>
    <t>17-196_NN-1770</t>
  </si>
  <si>
    <t>Chilchinbeto 1</t>
  </si>
  <si>
    <t>CID_3183</t>
  </si>
  <si>
    <t>17-196_NN-1771</t>
  </si>
  <si>
    <t>Inscription House 1</t>
  </si>
  <si>
    <t>CID_3184</t>
  </si>
  <si>
    <t>17-196_NN-1772</t>
  </si>
  <si>
    <t>Inscription House 2</t>
  </si>
  <si>
    <t>CID_3185</t>
  </si>
  <si>
    <t>17-196_NN-1773</t>
  </si>
  <si>
    <t>CID_3186</t>
  </si>
  <si>
    <t>17-196_NN-1774</t>
  </si>
  <si>
    <t>Shonto 1</t>
  </si>
  <si>
    <t>CID_3187</t>
  </si>
  <si>
    <t>17-196_NN-1775</t>
  </si>
  <si>
    <t>Shonto 2</t>
  </si>
  <si>
    <t>CID_3188</t>
  </si>
  <si>
    <t>17-196_NN-1777</t>
  </si>
  <si>
    <t>Crystal</t>
  </si>
  <si>
    <t>CID_3189</t>
  </si>
  <si>
    <t>17-196_NN-1779</t>
  </si>
  <si>
    <t>Pine Springs 1</t>
  </si>
  <si>
    <t>CID_3190</t>
  </si>
  <si>
    <t>17-196_NN-1780</t>
  </si>
  <si>
    <t>Houck 2</t>
  </si>
  <si>
    <t>CID_3191</t>
  </si>
  <si>
    <t>17-196_NN-1781</t>
  </si>
  <si>
    <t>Houck South 1</t>
  </si>
  <si>
    <t>CID_3192</t>
  </si>
  <si>
    <t>17-196_NN-1782</t>
  </si>
  <si>
    <t>Pine Springs 2</t>
  </si>
  <si>
    <t>CID_3193</t>
  </si>
  <si>
    <t>17-196_NN-1783</t>
  </si>
  <si>
    <t>Defiance 1</t>
  </si>
  <si>
    <t>CID_3194</t>
  </si>
  <si>
    <t>17-196_NN-1784</t>
  </si>
  <si>
    <t>Defiance 2</t>
  </si>
  <si>
    <t>CID_3195</t>
  </si>
  <si>
    <t>17-196_NN-1785</t>
  </si>
  <si>
    <t>Buell Park 2</t>
  </si>
  <si>
    <t>CID_3196</t>
  </si>
  <si>
    <t>17-196_NN-1786</t>
  </si>
  <si>
    <t>CID_3197</t>
  </si>
  <si>
    <t>17-196_NN-1787</t>
  </si>
  <si>
    <t>CID_3198</t>
  </si>
  <si>
    <t>17-196_NN-1788</t>
  </si>
  <si>
    <t>CID_3199</t>
  </si>
  <si>
    <t>17-196_NN-1789</t>
  </si>
  <si>
    <t>CID_3200</t>
  </si>
  <si>
    <t>17-196_NN-1790</t>
  </si>
  <si>
    <t>CID_3201</t>
  </si>
  <si>
    <t>17-196_NN-1791</t>
  </si>
  <si>
    <t>CID_3202</t>
  </si>
  <si>
    <t>17-196_NN-1792</t>
  </si>
  <si>
    <t>CID_3203</t>
  </si>
  <si>
    <t>17-196_NN-1793</t>
  </si>
  <si>
    <t>CID_3204</t>
  </si>
  <si>
    <t>17-196_NN-1794</t>
  </si>
  <si>
    <t>CID_3205</t>
  </si>
  <si>
    <t>17-196_NN-1795</t>
  </si>
  <si>
    <t>CID_3206</t>
  </si>
  <si>
    <t>17-196_NN-1796</t>
  </si>
  <si>
    <t>CID_3207</t>
  </si>
  <si>
    <t>17-196_NN-1797</t>
  </si>
  <si>
    <t>CID_3208</t>
  </si>
  <si>
    <t>17-196_NN-1798</t>
  </si>
  <si>
    <t>CID_3209</t>
  </si>
  <si>
    <t>17-196_NN-1799</t>
  </si>
  <si>
    <t>CID_3210</t>
  </si>
  <si>
    <t>17-196_NN-1800</t>
  </si>
  <si>
    <t>CID_3211</t>
  </si>
  <si>
    <t>17-196_NN-1801</t>
  </si>
  <si>
    <t>CID_3212</t>
  </si>
  <si>
    <t>17-196_NN-1802</t>
  </si>
  <si>
    <t>CID_3213</t>
  </si>
  <si>
    <t>17-196_NN-1803</t>
  </si>
  <si>
    <t>CID_3214</t>
  </si>
  <si>
    <t>17-196_NN-1804</t>
  </si>
  <si>
    <t>CID_3215</t>
  </si>
  <si>
    <t>17-196_NN-1805</t>
  </si>
  <si>
    <t>CID_3216</t>
  </si>
  <si>
    <t>17-196_NN-1806</t>
  </si>
  <si>
    <t>CID_3217</t>
  </si>
  <si>
    <t>17-196_NN-1807</t>
  </si>
  <si>
    <t>CID_3218</t>
  </si>
  <si>
    <t>17-196_NN-1808</t>
  </si>
  <si>
    <t>CID_3219</t>
  </si>
  <si>
    <t>17-196_NN-1809</t>
  </si>
  <si>
    <t>CID_3220</t>
  </si>
  <si>
    <t>17-196_NN-1810</t>
  </si>
  <si>
    <t>CID_3221</t>
  </si>
  <si>
    <t>17-196_NN-1811</t>
  </si>
  <si>
    <t>CID_3222</t>
  </si>
  <si>
    <t>17-196_NN-1812</t>
  </si>
  <si>
    <t>CID_3223</t>
  </si>
  <si>
    <t>17-196_NN-1813</t>
  </si>
  <si>
    <t>CID_3224</t>
  </si>
  <si>
    <t>17-196_NN-1814</t>
  </si>
  <si>
    <t>CID_3225</t>
  </si>
  <si>
    <t>17-196_NN-1815</t>
  </si>
  <si>
    <t>CID_3226</t>
  </si>
  <si>
    <t>17-196_NN-1816</t>
  </si>
  <si>
    <t>CID_3227</t>
  </si>
  <si>
    <t>17-196_NN-1817</t>
  </si>
  <si>
    <t>CID_3228</t>
  </si>
  <si>
    <t>17-196_NN-1818</t>
  </si>
  <si>
    <t>CID_3229</t>
  </si>
  <si>
    <t>17-196_NN-1819</t>
  </si>
  <si>
    <t>CID_3230</t>
  </si>
  <si>
    <t>17-196_NN-1820</t>
  </si>
  <si>
    <t>CID_3231</t>
  </si>
  <si>
    <t>17-196_NN-1821</t>
  </si>
  <si>
    <t>CID_3232</t>
  </si>
  <si>
    <t>17-196_NN-1822</t>
  </si>
  <si>
    <t>CID_3233</t>
  </si>
  <si>
    <t>17-196_NN-1823</t>
  </si>
  <si>
    <t>CID_3234</t>
  </si>
  <si>
    <t>17-196_NN-1824</t>
  </si>
  <si>
    <t>CID_3235</t>
  </si>
  <si>
    <t>17-207_NN-1825</t>
  </si>
  <si>
    <t>Coalmine Mesa</t>
  </si>
  <si>
    <t>CID_3236</t>
  </si>
  <si>
    <t>17-207_NN-1826</t>
  </si>
  <si>
    <t>Kaibeto 1</t>
  </si>
  <si>
    <t>CID_3237</t>
  </si>
  <si>
    <t>17-207_NN-1827</t>
  </si>
  <si>
    <t>Hard Rock 2</t>
  </si>
  <si>
    <t>CID_3238</t>
  </si>
  <si>
    <t>17-207_NN-1828</t>
  </si>
  <si>
    <t>Gap 2</t>
  </si>
  <si>
    <t>CID_3239</t>
  </si>
  <si>
    <t>17-207_NN-1829</t>
  </si>
  <si>
    <t>Red Lake</t>
  </si>
  <si>
    <t>CID_3240</t>
  </si>
  <si>
    <t>17-207_NN-1830</t>
  </si>
  <si>
    <t>Second Chance</t>
  </si>
  <si>
    <t>CID_3241</t>
  </si>
  <si>
    <t>17-207_NN-1831</t>
  </si>
  <si>
    <t>Tuba City 4</t>
  </si>
  <si>
    <t>CID_3242</t>
  </si>
  <si>
    <t>17-207_NN-1832</t>
  </si>
  <si>
    <t>Tuba City 2</t>
  </si>
  <si>
    <t>CID_3243</t>
  </si>
  <si>
    <t>17-207_NN-1833</t>
  </si>
  <si>
    <t>Coppermine 2</t>
  </si>
  <si>
    <t>CID_3244</t>
  </si>
  <si>
    <t>17-207_NN-1834</t>
  </si>
  <si>
    <t>Tuba City 5</t>
  </si>
  <si>
    <t>CID_3245</t>
  </si>
  <si>
    <t>17-207_NN-1835</t>
  </si>
  <si>
    <t>Shadow Cave</t>
  </si>
  <si>
    <t>CID_3246</t>
  </si>
  <si>
    <t>17-207_NN-1836</t>
  </si>
  <si>
    <t>Kaibeto 2</t>
  </si>
  <si>
    <t>CID_3247</t>
  </si>
  <si>
    <t>17-207_NN-1837</t>
  </si>
  <si>
    <t>Tuba City 6</t>
  </si>
  <si>
    <t>CID_3248</t>
  </si>
  <si>
    <t>17-207_NN-1839</t>
  </si>
  <si>
    <t>Hard Rock 1</t>
  </si>
  <si>
    <t>CID_3249</t>
  </si>
  <si>
    <t>17-207_NN-1840</t>
  </si>
  <si>
    <t>Coppermine 1</t>
  </si>
  <si>
    <t>CID_3250</t>
  </si>
  <si>
    <t>17-207_NN-1841</t>
  </si>
  <si>
    <t>Narbona Pass</t>
  </si>
  <si>
    <t>CID_3251</t>
  </si>
  <si>
    <t>17-207_NN-1842</t>
  </si>
  <si>
    <t>Sanostee West</t>
  </si>
  <si>
    <t>CID_3252</t>
  </si>
  <si>
    <t>17-207_NN-1843</t>
  </si>
  <si>
    <t>Sanostee North 1</t>
  </si>
  <si>
    <t>CID_3253</t>
  </si>
  <si>
    <t>17-207_NN-1844</t>
  </si>
  <si>
    <t>Sanostee South</t>
  </si>
  <si>
    <t>CID_3254</t>
  </si>
  <si>
    <t>17-207_NN-1845</t>
  </si>
  <si>
    <t>Sheep Springs South</t>
  </si>
  <si>
    <t>CID_3255</t>
  </si>
  <si>
    <t>17-207_NN-1846</t>
  </si>
  <si>
    <t>Newcomb 1</t>
  </si>
  <si>
    <t>CID_3256</t>
  </si>
  <si>
    <t>17-207_NN-1847</t>
  </si>
  <si>
    <t>Cove North</t>
  </si>
  <si>
    <t>CID_3257</t>
  </si>
  <si>
    <t>17-207_NN-1848</t>
  </si>
  <si>
    <t>Newcomb 2</t>
  </si>
  <si>
    <t>CID_3258</t>
  </si>
  <si>
    <t>17-207_NN-1849</t>
  </si>
  <si>
    <t>Red Valley South</t>
  </si>
  <si>
    <t>CID_3259</t>
  </si>
  <si>
    <t>17-207_NN-1850</t>
  </si>
  <si>
    <t>Toadlena South</t>
  </si>
  <si>
    <t>CID_3260</t>
  </si>
  <si>
    <t>17-207_NN-1851</t>
  </si>
  <si>
    <t>Red Valley West</t>
  </si>
  <si>
    <t>CID_3261</t>
  </si>
  <si>
    <t>17-207_NN-1852</t>
  </si>
  <si>
    <t>Tocito</t>
  </si>
  <si>
    <t>CID_3262</t>
  </si>
  <si>
    <t>17-207_NN-1853</t>
  </si>
  <si>
    <t>Mitten Rock</t>
  </si>
  <si>
    <t>CID_3263</t>
  </si>
  <si>
    <t>17-207_NN-1854</t>
  </si>
  <si>
    <t>Dzilth Naodilthle 1</t>
  </si>
  <si>
    <t>CID_3264</t>
  </si>
  <si>
    <t>17-207_NN-1855</t>
  </si>
  <si>
    <t>Nageezi Escavada</t>
  </si>
  <si>
    <t>CID_3265</t>
  </si>
  <si>
    <t>17-207_NN-1856</t>
  </si>
  <si>
    <t>Nageezi 1</t>
  </si>
  <si>
    <t>CID_3266</t>
  </si>
  <si>
    <t>17-207_NN-1857</t>
  </si>
  <si>
    <t>Dzilth Naodilthle Otis</t>
  </si>
  <si>
    <t>CID_3267</t>
  </si>
  <si>
    <t>17-207_NN-1858</t>
  </si>
  <si>
    <t>Keyah I</t>
  </si>
  <si>
    <t>CID_3268</t>
  </si>
  <si>
    <t>17-207_NN-1859</t>
  </si>
  <si>
    <t>Carson 1</t>
  </si>
  <si>
    <t>CID_3269</t>
  </si>
  <si>
    <t>17-207_NN-1860</t>
  </si>
  <si>
    <t>Nageezi 2</t>
  </si>
  <si>
    <t>CID_3270</t>
  </si>
  <si>
    <t>17-207_NN-1862</t>
  </si>
  <si>
    <t>Montezuma Creek 2</t>
  </si>
  <si>
    <t>CID_3271</t>
  </si>
  <si>
    <t>17-207_NN-1863</t>
  </si>
  <si>
    <t>Montezuma Creek 3</t>
  </si>
  <si>
    <t>CID_3272</t>
  </si>
  <si>
    <t>17-207_NN-1864</t>
  </si>
  <si>
    <t>Casa Del Eco Mesa</t>
  </si>
  <si>
    <t>CID_3273</t>
  </si>
  <si>
    <t>17-207_NN-1865</t>
  </si>
  <si>
    <t>Teec Nos Pos 2</t>
  </si>
  <si>
    <t>CID_3274</t>
  </si>
  <si>
    <t>17-207_NN-1866</t>
  </si>
  <si>
    <t>Aneth 2</t>
  </si>
  <si>
    <t>CID_3275</t>
  </si>
  <si>
    <t>17-207_NN-1867</t>
  </si>
  <si>
    <t>Casamero Lake 2</t>
  </si>
  <si>
    <t>CID_3276</t>
  </si>
  <si>
    <t>17-207_NN-1868</t>
  </si>
  <si>
    <t>Whitehorse Lake 2</t>
  </si>
  <si>
    <t>CID_3277</t>
  </si>
  <si>
    <t>17-207_NN-1869</t>
  </si>
  <si>
    <t>Whitehorse Lake 1</t>
  </si>
  <si>
    <t>CID_3278</t>
  </si>
  <si>
    <t>17-207_NN-1870</t>
  </si>
  <si>
    <t>Lake Valley 2</t>
  </si>
  <si>
    <t>CID_3279</t>
  </si>
  <si>
    <t>17-207_NN-1871</t>
  </si>
  <si>
    <t>White Rock</t>
  </si>
  <si>
    <t>CID_3280</t>
  </si>
  <si>
    <t>17-207_NN-1872</t>
  </si>
  <si>
    <t>Sweetwater 2</t>
  </si>
  <si>
    <t>CID_3281</t>
  </si>
  <si>
    <t>17-207_NN-1873</t>
  </si>
  <si>
    <t>Sweetwater 3</t>
  </si>
  <si>
    <t>CID_3282</t>
  </si>
  <si>
    <t>17-207_NN-1874</t>
  </si>
  <si>
    <t>Aneth 1</t>
  </si>
  <si>
    <t>CID_3283</t>
  </si>
  <si>
    <t>17-207_NN-1875</t>
  </si>
  <si>
    <t>Aneth 3</t>
  </si>
  <si>
    <t>CID_3284</t>
  </si>
  <si>
    <t>17-207_NN-1876</t>
  </si>
  <si>
    <t>Red Mesa</t>
  </si>
  <si>
    <t>CID_3285</t>
  </si>
  <si>
    <t>17-207_NN-1877</t>
  </si>
  <si>
    <t>CID_3286</t>
  </si>
  <si>
    <t>17-207_NN-1878</t>
  </si>
  <si>
    <t>CID_3287</t>
  </si>
  <si>
    <t>17-207_NN-1879</t>
  </si>
  <si>
    <t>CID_3288</t>
  </si>
  <si>
    <t>17-207_NN-1880</t>
  </si>
  <si>
    <t>CID_3289</t>
  </si>
  <si>
    <t>17-207_NN-1881</t>
  </si>
  <si>
    <t>CID_3290</t>
  </si>
  <si>
    <t>17-207_NN-1882</t>
  </si>
  <si>
    <t>CID_3291</t>
  </si>
  <si>
    <t>17-207_NN-1883</t>
  </si>
  <si>
    <t>CID_3292</t>
  </si>
  <si>
    <t>17-207_NN-1884</t>
  </si>
  <si>
    <t>CID_3293</t>
  </si>
  <si>
    <t>17-207_NN-1885</t>
  </si>
  <si>
    <t>CID_3294</t>
  </si>
  <si>
    <t>17-207_NN-1886</t>
  </si>
  <si>
    <t>CID_3295</t>
  </si>
  <si>
    <t>17-207_NN-1887</t>
  </si>
  <si>
    <t>CID_3296</t>
  </si>
  <si>
    <t>17-207_NN-1888</t>
  </si>
  <si>
    <t>Gap 1</t>
  </si>
  <si>
    <t>CID_3297</t>
  </si>
  <si>
    <t>17-207_NN-1889</t>
  </si>
  <si>
    <t>Toadlena North</t>
  </si>
  <si>
    <t>CID_3298</t>
  </si>
  <si>
    <t>17-209_NN-1890</t>
  </si>
  <si>
    <t>CID_3299</t>
  </si>
  <si>
    <t>17-209_NN-1891</t>
  </si>
  <si>
    <t>CID_3300</t>
  </si>
  <si>
    <t>17-209_NN-1892</t>
  </si>
  <si>
    <t>CID_3301</t>
  </si>
  <si>
    <t>17-209_NN-1893</t>
  </si>
  <si>
    <t>CID_3302</t>
  </si>
  <si>
    <t>17-209_NN-1894</t>
  </si>
  <si>
    <t>CID_3303</t>
  </si>
  <si>
    <t>17-209_NN-1895</t>
  </si>
  <si>
    <t>CID_3304</t>
  </si>
  <si>
    <t>17-209_NN-1896</t>
  </si>
  <si>
    <t>CID_3305</t>
  </si>
  <si>
    <t>17-209_NN-1897</t>
  </si>
  <si>
    <t>CID_3306</t>
  </si>
  <si>
    <t>17-209_NN-1898</t>
  </si>
  <si>
    <t>CID_3307</t>
  </si>
  <si>
    <t>17-209_NN-1899</t>
  </si>
  <si>
    <t>CID_3308</t>
  </si>
  <si>
    <t>17-209_NN-1900</t>
  </si>
  <si>
    <t>CID_3309</t>
  </si>
  <si>
    <t>17-209_NN-1901</t>
  </si>
  <si>
    <t>CID_3310</t>
  </si>
  <si>
    <t>17-209_NN-1902</t>
  </si>
  <si>
    <t>CID_3311</t>
  </si>
  <si>
    <t>17-209_NN-1903</t>
  </si>
  <si>
    <t>CID_3312</t>
  </si>
  <si>
    <t>17-209_NN-1904</t>
  </si>
  <si>
    <t>CID_3313</t>
  </si>
  <si>
    <t>17-209_NN-1905</t>
  </si>
  <si>
    <t>CID_3314</t>
  </si>
  <si>
    <t>17-209_NN-1906</t>
  </si>
  <si>
    <t>CID_3315</t>
  </si>
  <si>
    <t>17-209_NN-1907</t>
  </si>
  <si>
    <t>CID_3316</t>
  </si>
  <si>
    <t>17-209_NN-1908</t>
  </si>
  <si>
    <t>CID_3317</t>
  </si>
  <si>
    <t>17-209_NN-1909</t>
  </si>
  <si>
    <t>CID_3318</t>
  </si>
  <si>
    <t>17-209_NN-1910</t>
  </si>
  <si>
    <t>CID_3319</t>
  </si>
  <si>
    <t>17-209_NN-1911</t>
  </si>
  <si>
    <t>CID_3320</t>
  </si>
  <si>
    <t>17-209_NN-1912</t>
  </si>
  <si>
    <t>CID_3321</t>
  </si>
  <si>
    <t>17-209_NN-1913</t>
  </si>
  <si>
    <t>CID_3322</t>
  </si>
  <si>
    <t>17-209_NN-1914</t>
  </si>
  <si>
    <t>CID_3323</t>
  </si>
  <si>
    <t>17-209_NN-1915</t>
  </si>
  <si>
    <t>CID_3324</t>
  </si>
  <si>
    <t>17-209_NN-1916</t>
  </si>
  <si>
    <t>CID_3325</t>
  </si>
  <si>
    <t>17-209_NN-1917</t>
  </si>
  <si>
    <t>CID_3326</t>
  </si>
  <si>
    <t>17-209_NN-1918</t>
  </si>
  <si>
    <t>CID_3327</t>
  </si>
  <si>
    <t>17-209_NN-1919</t>
  </si>
  <si>
    <t>CID_3328</t>
  </si>
  <si>
    <t>17-209_NN-1920</t>
  </si>
  <si>
    <t>CID_3329</t>
  </si>
  <si>
    <t>17-209_NN-1921</t>
  </si>
  <si>
    <t>CID_3330</t>
  </si>
  <si>
    <t>17-209_NN-1922</t>
  </si>
  <si>
    <t>CID_3331</t>
  </si>
  <si>
    <t>17-209_NN-1923</t>
  </si>
  <si>
    <t>CID_3332</t>
  </si>
  <si>
    <t>17-209_NN-1924</t>
  </si>
  <si>
    <t>CID_3333</t>
  </si>
  <si>
    <t>17-209_NN-1925</t>
  </si>
  <si>
    <t>CID_3334</t>
  </si>
  <si>
    <t>17-209_NN-1926</t>
  </si>
  <si>
    <t>CID_3335</t>
  </si>
  <si>
    <t>17-209_NN-1927</t>
  </si>
  <si>
    <t>CID_3336</t>
  </si>
  <si>
    <t>17-209_NN-1928</t>
  </si>
  <si>
    <t>CID_3337</t>
  </si>
  <si>
    <t>17-209_NN-1929</t>
  </si>
  <si>
    <t>CID_3338</t>
  </si>
  <si>
    <t>17-209_NN-1930</t>
  </si>
  <si>
    <t>CID_3339</t>
  </si>
  <si>
    <t>17-209_NN-1931</t>
  </si>
  <si>
    <t>CID_3340</t>
  </si>
  <si>
    <t>17-209_NN-1932</t>
  </si>
  <si>
    <t>CID_3341</t>
  </si>
  <si>
    <t>17-209_NN-1933</t>
  </si>
  <si>
    <t>CID_3342</t>
  </si>
  <si>
    <t>17-209_NN-1934</t>
  </si>
  <si>
    <t>CID_3343</t>
  </si>
  <si>
    <t>17-209_NN-1935</t>
  </si>
  <si>
    <t>CID_3344</t>
  </si>
  <si>
    <t>17-209_NN-1936</t>
  </si>
  <si>
    <t>CID_3345</t>
  </si>
  <si>
    <t>17-209_NN-1937</t>
  </si>
  <si>
    <t>CID_3346</t>
  </si>
  <si>
    <t>17-258_NN-1938</t>
  </si>
  <si>
    <t>Torreon 1</t>
  </si>
  <si>
    <t>CID_3347</t>
  </si>
  <si>
    <t>17-258_NN-1939</t>
  </si>
  <si>
    <t>Torreon 2</t>
  </si>
  <si>
    <t>CID_3348</t>
  </si>
  <si>
    <t>17-258_NN-1940</t>
  </si>
  <si>
    <t>Torreon 3</t>
  </si>
  <si>
    <t>CID_3349</t>
  </si>
  <si>
    <t>17-258_NN-1941</t>
  </si>
  <si>
    <t>Ojo Encino South</t>
  </si>
  <si>
    <t>CID_3350</t>
  </si>
  <si>
    <t>17-258_NN-1942</t>
  </si>
  <si>
    <t>Ojo Encino North</t>
  </si>
  <si>
    <t>CID_3351</t>
  </si>
  <si>
    <t>17-258_NN-1943</t>
  </si>
  <si>
    <t>Montezuma Creek 1</t>
  </si>
  <si>
    <t>CID_3352</t>
  </si>
  <si>
    <t>17-258_NN-1944</t>
  </si>
  <si>
    <t>Teec Nos Pos 1</t>
  </si>
  <si>
    <t>CID_3353</t>
  </si>
  <si>
    <t>17-258_NN-1945</t>
  </si>
  <si>
    <t>Iyanbito 1</t>
  </si>
  <si>
    <t>CID_3354</t>
  </si>
  <si>
    <t>17-258_NN-1946</t>
  </si>
  <si>
    <t>CID_3355</t>
  </si>
  <si>
    <t>17-258_NN-1947</t>
  </si>
  <si>
    <t>John Willie Camp 2</t>
  </si>
  <si>
    <t>CID_3356</t>
  </si>
  <si>
    <t>17-258_NN-1948</t>
  </si>
  <si>
    <t>Casamero Cup</t>
  </si>
  <si>
    <t>CID_3357</t>
  </si>
  <si>
    <t>17-258_NN-1949</t>
  </si>
  <si>
    <t>Thoreau West 1</t>
  </si>
  <si>
    <t>CID_3358</t>
  </si>
  <si>
    <t>17-258_NN-1950</t>
  </si>
  <si>
    <t>Lake Valley 1</t>
  </si>
  <si>
    <t>CID_3359</t>
  </si>
  <si>
    <t>17-258_NN-1951</t>
  </si>
  <si>
    <t>Mariano Lake 1</t>
  </si>
  <si>
    <t>CID_3360</t>
  </si>
  <si>
    <t>17-258_NN-1952</t>
  </si>
  <si>
    <t>Mariano Lake 2</t>
  </si>
  <si>
    <t>CID_3361</t>
  </si>
  <si>
    <t>17-258_NN-1954</t>
  </si>
  <si>
    <t>Mariano Lake 4</t>
  </si>
  <si>
    <t>CID_3362</t>
  </si>
  <si>
    <t>17-258_NN-1955</t>
  </si>
  <si>
    <t>Church Rock B</t>
  </si>
  <si>
    <t>CID_3363</t>
  </si>
  <si>
    <t>17-258_NN-1956</t>
  </si>
  <si>
    <t>Bread Springs 2</t>
  </si>
  <si>
    <t>CID_3364</t>
  </si>
  <si>
    <t>17-258_NN-1957</t>
  </si>
  <si>
    <t>Red Rock 1</t>
  </si>
  <si>
    <t>CID_3365</t>
  </si>
  <si>
    <t>17-258_NN-1958</t>
  </si>
  <si>
    <t>Bread Springs 1</t>
  </si>
  <si>
    <t>CID_3366</t>
  </si>
  <si>
    <t>17-258_NN-1960</t>
  </si>
  <si>
    <t>CID_3367</t>
  </si>
  <si>
    <t>17-258_NN-1961</t>
  </si>
  <si>
    <t>CID_3368</t>
  </si>
  <si>
    <t>17-258_NN-1962</t>
  </si>
  <si>
    <t>CID_3369</t>
  </si>
  <si>
    <t>17-258_NN-1963</t>
  </si>
  <si>
    <t>CID_3370</t>
  </si>
  <si>
    <t>17-258_NN-1964</t>
  </si>
  <si>
    <t>CID_3371</t>
  </si>
  <si>
    <t>17-258_NN-1965</t>
  </si>
  <si>
    <t>CID_3372</t>
  </si>
  <si>
    <t>17-258_NN-1966</t>
  </si>
  <si>
    <t>CID_3373</t>
  </si>
  <si>
    <t>17-258_NN-1967</t>
  </si>
  <si>
    <t>CID_3374</t>
  </si>
  <si>
    <t>17-258_NN-1968</t>
  </si>
  <si>
    <t>CID_3375</t>
  </si>
  <si>
    <t>17-258_NN-1969</t>
  </si>
  <si>
    <t>CID_3376</t>
  </si>
  <si>
    <t>17-258_NN-1970</t>
  </si>
  <si>
    <t>CID_3377</t>
  </si>
  <si>
    <t>17-258_NN-1971</t>
  </si>
  <si>
    <t>CID_3378</t>
  </si>
  <si>
    <t>17-258_NN-1972</t>
  </si>
  <si>
    <t>CID_3379</t>
  </si>
  <si>
    <t>17-258_NN-1973</t>
  </si>
  <si>
    <t>CID_3380</t>
  </si>
  <si>
    <t>17-258_NN-1974</t>
  </si>
  <si>
    <t>CID_3381</t>
  </si>
  <si>
    <t>17-258_NN-1975</t>
  </si>
  <si>
    <t>CID_3382</t>
  </si>
  <si>
    <t>17-258_NN-1976</t>
  </si>
  <si>
    <t>CID_3383</t>
  </si>
  <si>
    <t>17-258_NN-1977</t>
  </si>
  <si>
    <t>CID_3384</t>
  </si>
  <si>
    <t>17-258_NN-1978</t>
  </si>
  <si>
    <t>CID_3385</t>
  </si>
  <si>
    <t>17-258_NN-1979</t>
  </si>
  <si>
    <t>CID_3386</t>
  </si>
  <si>
    <t>17-258_NN-1980</t>
  </si>
  <si>
    <t>CID_3387</t>
  </si>
  <si>
    <t>17-258_NN-1981</t>
  </si>
  <si>
    <t>CID_3388</t>
  </si>
  <si>
    <t>17-258_NN-1982</t>
  </si>
  <si>
    <t>CID_3389</t>
  </si>
  <si>
    <t>17-258_NN-1983</t>
  </si>
  <si>
    <t>CID_3390</t>
  </si>
  <si>
    <t>17-258_NN-1984</t>
  </si>
  <si>
    <t>CID_3391</t>
  </si>
  <si>
    <t>17-258_NN-1985</t>
  </si>
  <si>
    <t>CID_3392</t>
  </si>
  <si>
    <t>17-258_NN-1986</t>
  </si>
  <si>
    <t>CID_3393</t>
  </si>
  <si>
    <t>17-258_NN-1987</t>
  </si>
  <si>
    <t>CID_3394</t>
  </si>
  <si>
    <t>17-258_NN-1988</t>
  </si>
  <si>
    <t>CID_3395</t>
  </si>
  <si>
    <t>17-258_NN-1989</t>
  </si>
  <si>
    <t>CID_3396</t>
  </si>
  <si>
    <t>17-258_NN-1990</t>
  </si>
  <si>
    <t>CID_3397</t>
  </si>
  <si>
    <t>17-258_NN-1991</t>
  </si>
  <si>
    <t>CID_3398</t>
  </si>
  <si>
    <t>17-258_NN-1992</t>
  </si>
  <si>
    <t>CID_3399</t>
  </si>
  <si>
    <t>17-258_NN-1993</t>
  </si>
  <si>
    <t>CID_3400</t>
  </si>
  <si>
    <t>17-258_NN-1994</t>
  </si>
  <si>
    <t>CID_3401</t>
  </si>
  <si>
    <t>17-258_NN-1995</t>
  </si>
  <si>
    <t>CID_3402</t>
  </si>
  <si>
    <t>17-258_NN-1996</t>
  </si>
  <si>
    <t>CID_3403</t>
  </si>
  <si>
    <t>17-258_NN-1997</t>
  </si>
  <si>
    <t>CID_3404</t>
  </si>
  <si>
    <t>17-258_NN-1998</t>
  </si>
  <si>
    <t>CID_3405</t>
  </si>
  <si>
    <t>17-258_NN-1999</t>
  </si>
  <si>
    <t>CID_3406</t>
  </si>
  <si>
    <t>17-258_NN-2000</t>
  </si>
  <si>
    <t>CID_3407</t>
  </si>
  <si>
    <t>17-258_NN-2001</t>
  </si>
  <si>
    <t>CID_3408</t>
  </si>
  <si>
    <t>17-258_NN-2002</t>
  </si>
  <si>
    <t>CID_3409</t>
  </si>
  <si>
    <t>17-258_NN-2003</t>
  </si>
  <si>
    <t>CID_3410</t>
  </si>
  <si>
    <t>17-258_NN-2004</t>
  </si>
  <si>
    <t>CID_3411</t>
  </si>
  <si>
    <t>17-258_NN-2005</t>
  </si>
  <si>
    <t>CID_3412</t>
  </si>
  <si>
    <t>17-258_NN-2006</t>
  </si>
  <si>
    <t>CID_3413</t>
  </si>
  <si>
    <t>17-258_NN-2007</t>
  </si>
  <si>
    <t>CID_3414</t>
  </si>
  <si>
    <t>17-258_NN-2008</t>
  </si>
  <si>
    <t>CID_3415</t>
  </si>
  <si>
    <t>17-258_NN-2009</t>
  </si>
  <si>
    <t>CID_3416</t>
  </si>
  <si>
    <t>17-258_NN-2010</t>
  </si>
  <si>
    <t>CID_3417</t>
  </si>
  <si>
    <t>17-264_NN-2011</t>
  </si>
  <si>
    <t>Crownpoint 2</t>
  </si>
  <si>
    <t>CID_3418</t>
  </si>
  <si>
    <t>17-264_NN-2012</t>
  </si>
  <si>
    <t>Littlewater</t>
  </si>
  <si>
    <t>CID_3419</t>
  </si>
  <si>
    <t>17-264_NN-2013</t>
  </si>
  <si>
    <t>Standing Rock 1</t>
  </si>
  <si>
    <t>CID_3420</t>
  </si>
  <si>
    <t>17-264_NN-2014</t>
  </si>
  <si>
    <t>Crownpoint 1</t>
  </si>
  <si>
    <t>CID_3421</t>
  </si>
  <si>
    <t>17-264_NN-2015</t>
  </si>
  <si>
    <t>Nazlini 2</t>
  </si>
  <si>
    <t>CID_3422</t>
  </si>
  <si>
    <t>17-264_NN-2016</t>
  </si>
  <si>
    <t>Nazlini 1</t>
  </si>
  <si>
    <t>CID_3423</t>
  </si>
  <si>
    <t>17-264_NN-2017</t>
  </si>
  <si>
    <t>Church Rock UNC</t>
  </si>
  <si>
    <t>CID_3424</t>
  </si>
  <si>
    <t>17-264_NN-2018</t>
  </si>
  <si>
    <t>CID_3425</t>
  </si>
  <si>
    <t>17-264_NN-2020</t>
  </si>
  <si>
    <t>CID_3426</t>
  </si>
  <si>
    <t>17-264_NN-2022</t>
  </si>
  <si>
    <t>CID_3427</t>
  </si>
  <si>
    <t>17-264_NN-2023</t>
  </si>
  <si>
    <t>CID_3428</t>
  </si>
  <si>
    <t>17-264_NN-2025</t>
  </si>
  <si>
    <t>CID_3429</t>
  </si>
  <si>
    <t>17-264_NN-2026</t>
  </si>
  <si>
    <t>CID_3430</t>
  </si>
  <si>
    <t>17-264_NN-2029</t>
  </si>
  <si>
    <t>CID_3431</t>
  </si>
  <si>
    <t>17-264_NN-2030</t>
  </si>
  <si>
    <t>CID_3432</t>
  </si>
  <si>
    <t>17-264_NN-2031</t>
  </si>
  <si>
    <t>CID_3433</t>
  </si>
  <si>
    <t>17-264_NN-2032</t>
  </si>
  <si>
    <t>CID_3434</t>
  </si>
  <si>
    <t>17-264_NN-2033</t>
  </si>
  <si>
    <t>CID_3435</t>
  </si>
  <si>
    <t>17-264_NN-2034</t>
  </si>
  <si>
    <t>CID_3436</t>
  </si>
  <si>
    <t>17-264_NN-2035</t>
  </si>
  <si>
    <t>CID_3437</t>
  </si>
  <si>
    <t>17-264_NN-2036</t>
  </si>
  <si>
    <t>CID_3438</t>
  </si>
  <si>
    <t>17-264_NN-2037</t>
  </si>
  <si>
    <t>CID_3439</t>
  </si>
  <si>
    <t>17-264_NN-2038</t>
  </si>
  <si>
    <t>CID_3440</t>
  </si>
  <si>
    <t>17-264_NN-2041</t>
  </si>
  <si>
    <t>CID_3441</t>
  </si>
  <si>
    <t>17-264_NN-2042</t>
  </si>
  <si>
    <t>CID_3442</t>
  </si>
  <si>
    <t>17-264_NN-2043</t>
  </si>
  <si>
    <t>CID_3443</t>
  </si>
  <si>
    <t>17-264_NN-2044</t>
  </si>
  <si>
    <t>CID_3444</t>
  </si>
  <si>
    <t>17-264_NN-2045</t>
  </si>
  <si>
    <t>CID_3445</t>
  </si>
  <si>
    <t>17-264_NN-2046</t>
  </si>
  <si>
    <t>CID_3446</t>
  </si>
  <si>
    <t>17-264_NN-2047</t>
  </si>
  <si>
    <t>CID_3447</t>
  </si>
  <si>
    <t>17-264_NN-2048</t>
  </si>
  <si>
    <t>CID_3448</t>
  </si>
  <si>
    <t>17-264_NN-2049</t>
  </si>
  <si>
    <t>CID_3449</t>
  </si>
  <si>
    <t>17-264_NN-2050</t>
  </si>
  <si>
    <t>CID_3450</t>
  </si>
  <si>
    <t>17-264_NN-2051</t>
  </si>
  <si>
    <t>CID_3451</t>
  </si>
  <si>
    <t>17-264_NN-2052</t>
  </si>
  <si>
    <t>CID_3452</t>
  </si>
  <si>
    <t>17-264_NN-2053</t>
  </si>
  <si>
    <t>CID_3453</t>
  </si>
  <si>
    <t>17-264_NN-2054</t>
  </si>
  <si>
    <t>CID_3454</t>
  </si>
  <si>
    <t>17-264_NN-2055</t>
  </si>
  <si>
    <t>CID_3455</t>
  </si>
  <si>
    <t>17-264_NN-2056</t>
  </si>
  <si>
    <t>CID_3456</t>
  </si>
  <si>
    <t>17-264_NN-2057</t>
  </si>
  <si>
    <t>CID_3457</t>
  </si>
  <si>
    <t>17-264_NN-2058</t>
  </si>
  <si>
    <t>CID_3458</t>
  </si>
  <si>
    <t>17-264_NN-2059</t>
  </si>
  <si>
    <t>CID_3459</t>
  </si>
  <si>
    <t>17-264_NN-2060</t>
  </si>
  <si>
    <t>CID_3460</t>
  </si>
  <si>
    <t>17-264_NN-2061</t>
  </si>
  <si>
    <t>CID_3461</t>
  </si>
  <si>
    <t>17-264_NN-2062</t>
  </si>
  <si>
    <t>CID_3462</t>
  </si>
  <si>
    <t>18-016_NN-2063</t>
  </si>
  <si>
    <t>CID_3463</t>
  </si>
  <si>
    <t>2016 Navajo Nation_NN-1267</t>
  </si>
  <si>
    <t>162.5 g</t>
  </si>
  <si>
    <t>CID_3464</t>
  </si>
  <si>
    <t>2016 Navajo Nation_NN-1268</t>
  </si>
  <si>
    <t>55.7 g</t>
  </si>
  <si>
    <t>CID_3465</t>
  </si>
  <si>
    <t>2016 Navajo Nation_NN-1269</t>
  </si>
  <si>
    <t>299.1 g</t>
  </si>
  <si>
    <t>CID_3466</t>
  </si>
  <si>
    <t>2016 Navajo Nation_NN-1270</t>
  </si>
  <si>
    <t>49.8 g</t>
  </si>
  <si>
    <t>CID_3467</t>
  </si>
  <si>
    <t>2016 Navajo Nation_NN-1271</t>
  </si>
  <si>
    <t>144.7 g</t>
  </si>
  <si>
    <t>CID_3468</t>
  </si>
  <si>
    <t>2016 Navajo Nation_NN-1272</t>
  </si>
  <si>
    <t>212.4 g</t>
  </si>
  <si>
    <t>CID_3469</t>
  </si>
  <si>
    <t>2016 Navajo Nation_NN-1273</t>
  </si>
  <si>
    <t>429.9 g</t>
  </si>
  <si>
    <t>CID_3470</t>
  </si>
  <si>
    <t>2016 Navajo Nation_NN-1274</t>
  </si>
  <si>
    <t>156.7 g</t>
  </si>
  <si>
    <t>CID_3471</t>
  </si>
  <si>
    <t>2016 Navajo Nation_NN-1275</t>
  </si>
  <si>
    <t>119.0 g</t>
  </si>
  <si>
    <t>CID_3472</t>
  </si>
  <si>
    <t>2016 Navajo Nation_NN-1276</t>
  </si>
  <si>
    <t>54.6 g</t>
  </si>
  <si>
    <t>CID_3473</t>
  </si>
  <si>
    <t>2016 Navajo Nation_NN-1277</t>
  </si>
  <si>
    <t>165.9 g</t>
  </si>
  <si>
    <t>CID_3474</t>
  </si>
  <si>
    <t>2016 Navajo Nation_NN-1278</t>
  </si>
  <si>
    <t>672.3 g</t>
  </si>
  <si>
    <t>CID_3475</t>
  </si>
  <si>
    <t>2016 Navajo Nation_NN-1279</t>
  </si>
  <si>
    <t>224.5 g</t>
  </si>
  <si>
    <t>CID_3476</t>
  </si>
  <si>
    <t>2016 Navajo Nation_NN-1280</t>
  </si>
  <si>
    <t>362.3 g</t>
  </si>
  <si>
    <t>CID_3477</t>
  </si>
  <si>
    <t>2016 Navajo Nation_NN-1281</t>
  </si>
  <si>
    <t>151.2 g</t>
  </si>
  <si>
    <t>CID_3478</t>
  </si>
  <si>
    <t>2016 Navajo Nation_NN-1282</t>
  </si>
  <si>
    <t>33.2 g</t>
  </si>
  <si>
    <t>CID_3479</t>
  </si>
  <si>
    <t>2016 Navajo Nation_NN-1283</t>
  </si>
  <si>
    <t>28.1 g</t>
  </si>
  <si>
    <t>CID_3480</t>
  </si>
  <si>
    <t>2016 Navajo Nation_NN-1284</t>
  </si>
  <si>
    <t>30.9 g</t>
  </si>
  <si>
    <t>CID_3481</t>
  </si>
  <si>
    <t>2016 Navajo Nation_NN-1285</t>
  </si>
  <si>
    <t>32.3 g</t>
  </si>
  <si>
    <t>CID_3482</t>
  </si>
  <si>
    <t>2016 Navajo Nation_NN-1286</t>
  </si>
  <si>
    <t>128.6 g</t>
  </si>
  <si>
    <t>CID_3483</t>
  </si>
  <si>
    <t>2016 Navajo Nation_NN-1287</t>
  </si>
  <si>
    <t>22.6 g</t>
  </si>
  <si>
    <t>CID_3484</t>
  </si>
  <si>
    <t>2016 Navajo Nation_NN-1288</t>
  </si>
  <si>
    <t>39.2 g</t>
  </si>
  <si>
    <t>CID_3485</t>
  </si>
  <si>
    <t>2016 Navajo Nation_NN-1289</t>
  </si>
  <si>
    <t>307.4 g</t>
  </si>
  <si>
    <t>CID_3486</t>
  </si>
  <si>
    <t>2016 Navajo Nation_NN-1290</t>
  </si>
  <si>
    <t>101.2 g</t>
  </si>
  <si>
    <t>CID_3487</t>
  </si>
  <si>
    <t>2016 Navajo Nation_NN-1291</t>
  </si>
  <si>
    <t>92.7 g</t>
  </si>
  <si>
    <t>CID_3488</t>
  </si>
  <si>
    <t>2016 Navajo Nation_NN-1292</t>
  </si>
  <si>
    <t>216.2 g</t>
  </si>
  <si>
    <t>CID_3489</t>
  </si>
  <si>
    <t>2016 Navajo Nation_NN-1293</t>
  </si>
  <si>
    <t>104.6 g</t>
  </si>
  <si>
    <t>CID_3490</t>
  </si>
  <si>
    <t>2016 Navajo Nation_NN-1294</t>
  </si>
  <si>
    <t>314.0 g</t>
  </si>
  <si>
    <t>CID_3491</t>
  </si>
  <si>
    <t>2016 Navajo Nation_NN-1295</t>
  </si>
  <si>
    <t>48.6 g</t>
  </si>
  <si>
    <t>CID_3492</t>
  </si>
  <si>
    <t>2016 Navajo Nation_NN-1296</t>
  </si>
  <si>
    <t>182.4 g</t>
  </si>
  <si>
    <t>CID_3493</t>
  </si>
  <si>
    <t>2016 Navajo Nation_NN-1297</t>
  </si>
  <si>
    <t>169.9 g</t>
  </si>
  <si>
    <t>CID_3494</t>
  </si>
  <si>
    <t>2016 Navajo Nation_NN-1298</t>
  </si>
  <si>
    <t>71.4 g</t>
  </si>
  <si>
    <t>CID_3495</t>
  </si>
  <si>
    <t>2016 Navajo Nation_NN-1299</t>
  </si>
  <si>
    <t>133.0 g</t>
  </si>
  <si>
    <t>CID_3496</t>
  </si>
  <si>
    <t>2016 Navajo Nation_NN-1300</t>
  </si>
  <si>
    <t>309.7 g</t>
  </si>
  <si>
    <t>CID_3497</t>
  </si>
  <si>
    <t>2016 Navajo Nation_NN-1301</t>
  </si>
  <si>
    <t>172.7 g</t>
  </si>
  <si>
    <t>CID_3498</t>
  </si>
  <si>
    <t>2016 Navajo Nation_NN-1302</t>
  </si>
  <si>
    <t>41.0 g</t>
  </si>
  <si>
    <t>CID_3499</t>
  </si>
  <si>
    <t>2016 Navajo Nation_NN-1303</t>
  </si>
  <si>
    <t>151.5 g</t>
  </si>
  <si>
    <t>CID_3500</t>
  </si>
  <si>
    <t>2016 Navajo Nation_NN-1304</t>
  </si>
  <si>
    <t>289.7 g</t>
  </si>
  <si>
    <t>CID_3501</t>
  </si>
  <si>
    <t>2016 Navajo Nation_NN-1305</t>
  </si>
  <si>
    <t>287.0 g</t>
  </si>
  <si>
    <t>CID_3502</t>
  </si>
  <si>
    <t>2016 Navajo Nation_NN-1306</t>
  </si>
  <si>
    <t>165.1 g</t>
  </si>
  <si>
    <t>CID_3503</t>
  </si>
  <si>
    <t>2016 Navajo Nation_NN-1307</t>
  </si>
  <si>
    <t>18.7 g</t>
  </si>
  <si>
    <t>CID_3504</t>
  </si>
  <si>
    <t>2016 Navajo Nation_NN-1308</t>
  </si>
  <si>
    <t>26.0 g</t>
  </si>
  <si>
    <t>CID_3505</t>
  </si>
  <si>
    <t>2016 Navajo Nation_NN-1309</t>
  </si>
  <si>
    <t>122.9 g, no oil</t>
  </si>
  <si>
    <t>CID_3506</t>
  </si>
  <si>
    <t>2016 Navajo Nation_NN-1310</t>
  </si>
  <si>
    <t>110.2 g</t>
  </si>
  <si>
    <t>CID_3507</t>
  </si>
  <si>
    <t>2016 Navajo Nation_NN-1311</t>
  </si>
  <si>
    <t>133.9 g, no oil</t>
  </si>
  <si>
    <t>CID_3508</t>
  </si>
  <si>
    <t>2016 Navajo Nation_NN-1312</t>
  </si>
  <si>
    <t>128.1 g</t>
  </si>
  <si>
    <t>CID_3509</t>
  </si>
  <si>
    <t>2016 Navajo Nation_NN-1313</t>
  </si>
  <si>
    <t>245.7 g, no oil</t>
  </si>
  <si>
    <t>CID_3510</t>
  </si>
  <si>
    <t>2016 Navajo Nation_NN-1314</t>
  </si>
  <si>
    <t>264.6 g</t>
  </si>
  <si>
    <t>CID_3511</t>
  </si>
  <si>
    <t>2016 Navajo Nation_NN-1315</t>
  </si>
  <si>
    <t>73.6 g, no oil</t>
  </si>
  <si>
    <t>CID_3512</t>
  </si>
  <si>
    <t>2016 Navajo Nation_NN-1316</t>
  </si>
  <si>
    <t>66.9 g</t>
  </si>
  <si>
    <t>CID_3513</t>
  </si>
  <si>
    <t>2016 Navajo Nation_NN-1317</t>
  </si>
  <si>
    <t>256.0 g, no oil</t>
  </si>
  <si>
    <t>CID_3514</t>
  </si>
  <si>
    <t>2016 Navajo Nation_NN-1318</t>
  </si>
  <si>
    <t>229.7 g</t>
  </si>
  <si>
    <t>CID_3515</t>
  </si>
  <si>
    <t>2016 Navajo Nation_NN-1392</t>
  </si>
  <si>
    <t>CID_3516</t>
  </si>
  <si>
    <t>2016 Navajo Nation_NN-1393</t>
  </si>
  <si>
    <t>CID_3517</t>
  </si>
  <si>
    <t>2016 Navajo Nation_NN-1394</t>
  </si>
  <si>
    <t>CID_3518</t>
  </si>
  <si>
    <t>2016 Navajo Nation_NN-1395</t>
  </si>
  <si>
    <t>CID_3519</t>
  </si>
  <si>
    <t>2016 Navajo Nation_NN-1396</t>
  </si>
  <si>
    <t>CID_3520</t>
  </si>
  <si>
    <t>2016 Navajo Nation_NN-1397</t>
  </si>
  <si>
    <t>No oil</t>
  </si>
  <si>
    <t>CID_3521</t>
  </si>
  <si>
    <t>2016 Navajo Nation_NN-1398</t>
  </si>
  <si>
    <t>CID_3522</t>
  </si>
  <si>
    <t>2016 Navajo Nation_NN-1399</t>
  </si>
  <si>
    <t>CID_3523</t>
  </si>
  <si>
    <t>2016 Navajo Nation_NN-1400</t>
  </si>
  <si>
    <t>CID_3524</t>
  </si>
  <si>
    <t>2016 Navajo Nation_NN-1401</t>
  </si>
  <si>
    <t>CID_3525</t>
  </si>
  <si>
    <t>2016 Navajo Nation_NN-1402</t>
  </si>
  <si>
    <t>CID_3526</t>
  </si>
  <si>
    <t>2016 Navajo Nation_NN-1403</t>
  </si>
  <si>
    <t>CID_3527</t>
  </si>
  <si>
    <t>2016 Navajo Nation_NN-1404</t>
  </si>
  <si>
    <t>CID_3528</t>
  </si>
  <si>
    <t>2016 Navajo Nation_NN-1405</t>
  </si>
  <si>
    <t>CID_3529</t>
  </si>
  <si>
    <t>2016 Navajo Nation_NN-1406</t>
  </si>
  <si>
    <t>CID_3530</t>
  </si>
  <si>
    <t>2016 Navajo Nation_NN-1407</t>
  </si>
  <si>
    <t>CID_3531</t>
  </si>
  <si>
    <t>2016 Navajo Nation_NN-1408</t>
  </si>
  <si>
    <t>CID_3532</t>
  </si>
  <si>
    <t>2016 Navajo Nation_NN-1409</t>
  </si>
  <si>
    <t>CID_3533</t>
  </si>
  <si>
    <t>2016 Navajo Nation_NN-1410</t>
  </si>
  <si>
    <t>CID_3534</t>
  </si>
  <si>
    <t>2016 Navajo Nation_NN-1411</t>
  </si>
  <si>
    <t>CID_3535</t>
  </si>
  <si>
    <t>2016 Navajo Nation_NN-1412</t>
  </si>
  <si>
    <t>CID_3536</t>
  </si>
  <si>
    <t>2016 Navajo Nation_NN-1413</t>
  </si>
  <si>
    <t>CID_3537</t>
  </si>
  <si>
    <t>2016 Navajo Nation_NN-1414</t>
  </si>
  <si>
    <t>CID_3538</t>
  </si>
  <si>
    <t>2016 Navajo Nation_NN-1415</t>
  </si>
  <si>
    <t>CID_3539</t>
  </si>
  <si>
    <t>2016 Navajo Nation_NN-1416</t>
  </si>
  <si>
    <t>CID_3540</t>
  </si>
  <si>
    <t>2016 Navajo Nation_NN-1417</t>
  </si>
  <si>
    <t>CID_3541</t>
  </si>
  <si>
    <t>2016 Navajo Nation_NN-1418</t>
  </si>
  <si>
    <t>CID_3542</t>
  </si>
  <si>
    <t>2016 Navajo Nation_NN-1419</t>
  </si>
  <si>
    <t>CID_3543</t>
  </si>
  <si>
    <t>2016 Navajo Nation_NN-1420</t>
  </si>
  <si>
    <t>CID_3544</t>
  </si>
  <si>
    <t>2016 Navajo Nation_NN-1421</t>
  </si>
  <si>
    <t>CID_3545</t>
  </si>
  <si>
    <t>2016 Navajo Nation_NN-1422</t>
  </si>
  <si>
    <t>CID_3546</t>
  </si>
  <si>
    <t>2016 Navajo Nation_NN-1423</t>
  </si>
  <si>
    <t>CID_3547</t>
  </si>
  <si>
    <t>2016 Navajo Nation_NN-1424</t>
  </si>
  <si>
    <t>CID_3548</t>
  </si>
  <si>
    <t>2016 Navajo Nation_NN-1425</t>
  </si>
  <si>
    <t>CID_3549</t>
  </si>
  <si>
    <t>2016 Navajo Nation_NN-1426</t>
  </si>
  <si>
    <t>CID_3550</t>
  </si>
  <si>
    <t>2016 Navajo Nation_NN-1427</t>
  </si>
  <si>
    <t>CID_3551</t>
  </si>
  <si>
    <t>2016 Navajo Nation_NN-1428</t>
  </si>
  <si>
    <t>CID_3552</t>
  </si>
  <si>
    <t>2016 Navajo Nation_NN-1429</t>
  </si>
  <si>
    <t>CID_3553</t>
  </si>
  <si>
    <t>2016 Navajo Nation_NN-1430</t>
  </si>
  <si>
    <t>CID_3554</t>
  </si>
  <si>
    <t>2016 Navajo Nation_NN-1431</t>
  </si>
  <si>
    <t>CID_3555</t>
  </si>
  <si>
    <t>2016 Navajo Nation_NN-1432</t>
  </si>
  <si>
    <t>CID_3556</t>
  </si>
  <si>
    <t>2016 Navajo Nation_NN-1433</t>
  </si>
  <si>
    <t>CID_3557</t>
  </si>
  <si>
    <t>2016 Navajo Nation_NN-1434</t>
  </si>
  <si>
    <t>CID_3558</t>
  </si>
  <si>
    <t>2016 Navajo Nation_NN-1435</t>
  </si>
  <si>
    <t>CID_3559</t>
  </si>
  <si>
    <t>2016 Navajo Nation_NN-1436</t>
  </si>
  <si>
    <t>CID_3560</t>
  </si>
  <si>
    <t>2016 Navajo Nation_NN-1437</t>
  </si>
  <si>
    <t>CID_3561</t>
  </si>
  <si>
    <t>2016 Navajo Nation_NN-1438</t>
  </si>
  <si>
    <t>CID_3562</t>
  </si>
  <si>
    <t>2016 Navajo Nation_NN-1439</t>
  </si>
  <si>
    <t>CID_3563</t>
  </si>
  <si>
    <t>2016 Navajo Nation_NN-1440</t>
  </si>
  <si>
    <t>CID_3564</t>
  </si>
  <si>
    <t>2016 Navajo Nation_NN-1441</t>
  </si>
  <si>
    <t>CID_3565</t>
  </si>
  <si>
    <t>2016 Navajo Nation_NN-1442</t>
  </si>
  <si>
    <t>CID_3566</t>
  </si>
  <si>
    <t>2016 Navajo Nation_NN-1443</t>
  </si>
  <si>
    <t>CID_3567</t>
  </si>
  <si>
    <t>2016 Navajo Nation_NN-1444</t>
  </si>
  <si>
    <t>CID_3568</t>
  </si>
  <si>
    <t>2016 Navajo Nation_NN-1445</t>
  </si>
  <si>
    <t>CID_3569</t>
  </si>
  <si>
    <t>2016 Navajo Nation_NN-1446</t>
  </si>
  <si>
    <t>CID_3570</t>
  </si>
  <si>
    <t>2016 Navajo Nation_NN-1447</t>
  </si>
  <si>
    <t>CID_3571</t>
  </si>
  <si>
    <t>2016 Navajo Nation_NN-1448</t>
  </si>
  <si>
    <t>CID_3572</t>
  </si>
  <si>
    <t>2016 Navajo Nation_NN-1450</t>
  </si>
  <si>
    <t>CID_3573</t>
  </si>
  <si>
    <t>2016 Navajo Nation_NN-1451</t>
  </si>
  <si>
    <t>CID_3574</t>
  </si>
  <si>
    <t>2016 Navajo Nation_NN-1452</t>
  </si>
  <si>
    <t>CID_3575</t>
  </si>
  <si>
    <t>2016 Navajo Nation_NN-1453</t>
  </si>
  <si>
    <t>CID_3576</t>
  </si>
  <si>
    <t>2017 Navajo Nation_NN-1454</t>
  </si>
  <si>
    <t>CID_3577</t>
  </si>
  <si>
    <t>2017 Navajo Nation_NN-1455</t>
  </si>
  <si>
    <t>CID_3578</t>
  </si>
  <si>
    <t>2017 Navajo Nation_NN-1456</t>
  </si>
  <si>
    <t>CID_3579</t>
  </si>
  <si>
    <t>2017 Navajo Nation_NN-1457</t>
  </si>
  <si>
    <t>CID_3580</t>
  </si>
  <si>
    <t>2017 Navajo Nation_NN-1458</t>
  </si>
  <si>
    <t>CID_3581</t>
  </si>
  <si>
    <t>2017 Navajo Nation_NN-1459</t>
  </si>
  <si>
    <t>CID_3582</t>
  </si>
  <si>
    <t>2017 Navajo Nation_NN-1460</t>
  </si>
  <si>
    <t>CID_3583</t>
  </si>
  <si>
    <t>2017 Navajo Nation_NN-1461</t>
  </si>
  <si>
    <t>CID_3584</t>
  </si>
  <si>
    <t>2017 Navajo Nation_NN-1462</t>
  </si>
  <si>
    <t>CID_3585</t>
  </si>
  <si>
    <t>2017 Navajo Nation_NN-1463</t>
  </si>
  <si>
    <t>CID_3586</t>
  </si>
  <si>
    <t>2017 Navajo Nation_NN-1464</t>
  </si>
  <si>
    <t>CID_3587</t>
  </si>
  <si>
    <t>2017 Navajo Nation_NN-1465</t>
  </si>
  <si>
    <t>CID_3588</t>
  </si>
  <si>
    <t>2017 Navajo Nation_NN-1466</t>
  </si>
  <si>
    <t>CID_3589</t>
  </si>
  <si>
    <t>2017 Navajo Nation_NN-1467</t>
  </si>
  <si>
    <t>CID_3590</t>
  </si>
  <si>
    <t>2017 Navajo Nation_NN-1468</t>
  </si>
  <si>
    <t>CID_3591</t>
  </si>
  <si>
    <t>2017 Navajo Nation_NN-1469</t>
  </si>
  <si>
    <t>CID_3592</t>
  </si>
  <si>
    <t>2017 Navajo Nation_NN-1470</t>
  </si>
  <si>
    <t>CID_3593</t>
  </si>
  <si>
    <t>2017 Navajo Nation_NN-1471</t>
  </si>
  <si>
    <t>CID_3594</t>
  </si>
  <si>
    <t>2017 Navajo Nation_NN-1472</t>
  </si>
  <si>
    <t>CID_3595</t>
  </si>
  <si>
    <t>2017 Navajo Nation_NN-1473</t>
  </si>
  <si>
    <t>CID_3596</t>
  </si>
  <si>
    <t>2017 Navajo Nation_NN-1474</t>
  </si>
  <si>
    <t>CID_3597</t>
  </si>
  <si>
    <t>2017 Navajo Nation_NN-1475</t>
  </si>
  <si>
    <t>CID_3598</t>
  </si>
  <si>
    <t>2017 Navajo Nation_NN-1476</t>
  </si>
  <si>
    <t>CID_3599</t>
  </si>
  <si>
    <t>2017 Navajo Nation_NN-1477</t>
  </si>
  <si>
    <t>CID_3600</t>
  </si>
  <si>
    <t>NN-1000</t>
  </si>
  <si>
    <t>3.2 g</t>
  </si>
  <si>
    <t>CID_3601</t>
  </si>
  <si>
    <t>NN-1002</t>
  </si>
  <si>
    <t>250.6 g, Rain 6/29</t>
  </si>
  <si>
    <t>CID_3602</t>
  </si>
  <si>
    <t>NN-1003</t>
  </si>
  <si>
    <t>16.4 g</t>
  </si>
  <si>
    <t>CID_3603</t>
  </si>
  <si>
    <t>NN-1006</t>
  </si>
  <si>
    <t>2.2 g</t>
  </si>
  <si>
    <t>CID_3604</t>
  </si>
  <si>
    <t>NN-1007</t>
  </si>
  <si>
    <t>4.2 g</t>
  </si>
  <si>
    <t>CID_3605</t>
  </si>
  <si>
    <t>NN-1008</t>
  </si>
  <si>
    <t>8.3 g</t>
  </si>
  <si>
    <t>CID_3606</t>
  </si>
  <si>
    <t>NN-1009</t>
  </si>
  <si>
    <t>12.5 g</t>
  </si>
  <si>
    <t>CID_3607</t>
  </si>
  <si>
    <t>NN-1010</t>
  </si>
  <si>
    <t>30.2 g</t>
  </si>
  <si>
    <t>CID_3608</t>
  </si>
  <si>
    <t>NN-1011</t>
  </si>
  <si>
    <t>10.7 g</t>
  </si>
  <si>
    <t>CID_3609</t>
  </si>
  <si>
    <t>NN-1012</t>
  </si>
  <si>
    <t>18.9 g</t>
  </si>
  <si>
    <t>CID_3610</t>
  </si>
  <si>
    <t>NN-1013</t>
  </si>
  <si>
    <t>2.9 g</t>
  </si>
  <si>
    <t>CID_3611</t>
  </si>
  <si>
    <t>NN-1014</t>
  </si>
  <si>
    <t>1.0 g, Sample spilled</t>
  </si>
  <si>
    <t>CID_3612</t>
  </si>
  <si>
    <t>NN-1015</t>
  </si>
  <si>
    <t>224.2 g</t>
  </si>
  <si>
    <t>CID_3613</t>
  </si>
  <si>
    <t>NN-1016</t>
  </si>
  <si>
    <t>26.8 g</t>
  </si>
  <si>
    <t>CID_3614</t>
  </si>
  <si>
    <t>NN-1017</t>
  </si>
  <si>
    <t>3.5 g</t>
  </si>
  <si>
    <t>CID_3615</t>
  </si>
  <si>
    <t>NN-1018</t>
  </si>
  <si>
    <t>23.3 g</t>
  </si>
  <si>
    <t>CID_3616</t>
  </si>
  <si>
    <t>NN-1020</t>
  </si>
  <si>
    <t>CID_3617</t>
  </si>
  <si>
    <t>NN-1028</t>
  </si>
  <si>
    <t>48.7 g, no oil</t>
  </si>
  <si>
    <t>CID_3618</t>
  </si>
  <si>
    <t>NN-1029</t>
  </si>
  <si>
    <t>13.3 g</t>
  </si>
  <si>
    <t>CID_3619</t>
  </si>
  <si>
    <t>NN-1030</t>
  </si>
  <si>
    <t>2.8 g, no oil</t>
  </si>
  <si>
    <t>CID_3620</t>
  </si>
  <si>
    <t>NN-1031</t>
  </si>
  <si>
    <t>2.0 g</t>
  </si>
  <si>
    <t>CID_3621</t>
  </si>
  <si>
    <t>NN-1034</t>
  </si>
  <si>
    <t>4.9 g</t>
  </si>
  <si>
    <t>CID_3622</t>
  </si>
  <si>
    <t>NN-1037</t>
  </si>
  <si>
    <t>7.9 g</t>
  </si>
  <si>
    <t>CID_3623</t>
  </si>
  <si>
    <t>NN-1040</t>
  </si>
  <si>
    <t>9.8 g</t>
  </si>
  <si>
    <t>CID_3624</t>
  </si>
  <si>
    <t>NN-1041</t>
  </si>
  <si>
    <t>167.7 g</t>
  </si>
  <si>
    <t>CID_3625</t>
  </si>
  <si>
    <t>NN-1042</t>
  </si>
  <si>
    <t>121.4 g</t>
  </si>
  <si>
    <t>CID_3626</t>
  </si>
  <si>
    <t>NN-1043</t>
  </si>
  <si>
    <t>10.6 g</t>
  </si>
  <si>
    <t>CID_3627</t>
  </si>
  <si>
    <t>NN-1044</t>
  </si>
  <si>
    <t>269.7 g</t>
  </si>
  <si>
    <t>CID_3628</t>
  </si>
  <si>
    <t>NN-1045</t>
  </si>
  <si>
    <t>258.4 g</t>
  </si>
  <si>
    <t>CID_3629</t>
  </si>
  <si>
    <t>NN-1046</t>
  </si>
  <si>
    <t>63.8 g</t>
  </si>
  <si>
    <t>CID_3630</t>
  </si>
  <si>
    <t>NN-1047</t>
  </si>
  <si>
    <t>20.8 g</t>
  </si>
  <si>
    <t>CID_3631</t>
  </si>
  <si>
    <t>NN-1048</t>
  </si>
  <si>
    <t>76.9 g</t>
  </si>
  <si>
    <t>CID_3632</t>
  </si>
  <si>
    <t>NN-1049</t>
  </si>
  <si>
    <t>270.6 g</t>
  </si>
  <si>
    <t>CID_3633</t>
  </si>
  <si>
    <t>NN-1050</t>
  </si>
  <si>
    <t>273.1 g</t>
  </si>
  <si>
    <t>CID_3634</t>
  </si>
  <si>
    <t>NN-1051</t>
  </si>
  <si>
    <t>125.0 g</t>
  </si>
  <si>
    <t>CID_3635</t>
  </si>
  <si>
    <t>NN-1052</t>
  </si>
  <si>
    <t>136.1 g</t>
  </si>
  <si>
    <t>CID_3636</t>
  </si>
  <si>
    <t>NN-1053</t>
  </si>
  <si>
    <t>547.7 g, no oil</t>
  </si>
  <si>
    <t>CID_3637</t>
  </si>
  <si>
    <t>NN-1054</t>
  </si>
  <si>
    <t>527.3 g</t>
  </si>
  <si>
    <t>CID_3638</t>
  </si>
  <si>
    <t>NN-1055</t>
  </si>
  <si>
    <t>63.6 g, no oil</t>
  </si>
  <si>
    <t>CID_3639</t>
  </si>
  <si>
    <t>NN-1056</t>
  </si>
  <si>
    <t>68.1 g</t>
  </si>
  <si>
    <t>CID_3640</t>
  </si>
  <si>
    <t>NN-1057</t>
  </si>
  <si>
    <t>98.1 g, no oil</t>
  </si>
  <si>
    <t>CID_3641</t>
  </si>
  <si>
    <t>NN-1058</t>
  </si>
  <si>
    <t>91.7 g</t>
  </si>
  <si>
    <t>CID_3642</t>
  </si>
  <si>
    <t>NN-1059</t>
  </si>
  <si>
    <t>329.6 g, no oil</t>
  </si>
  <si>
    <t>CID_3643</t>
  </si>
  <si>
    <t>NN-1060</t>
  </si>
  <si>
    <t>303.7 g</t>
  </si>
  <si>
    <t>CID_3644</t>
  </si>
  <si>
    <t>NN-1061</t>
  </si>
  <si>
    <t>233.6 g</t>
  </si>
  <si>
    <t>CID_3645</t>
  </si>
  <si>
    <t>NN-1062</t>
  </si>
  <si>
    <t>163.5 g</t>
  </si>
  <si>
    <t>CID_3646</t>
  </si>
  <si>
    <t>NN-1063</t>
  </si>
  <si>
    <t>262.0 g</t>
  </si>
  <si>
    <t>CID_3647</t>
  </si>
  <si>
    <t>NN-1064</t>
  </si>
  <si>
    <t>331.0 g</t>
  </si>
  <si>
    <t>CID_3648</t>
  </si>
  <si>
    <t>NN-1065</t>
  </si>
  <si>
    <t>117.1 g</t>
  </si>
  <si>
    <t>CID_3649</t>
  </si>
  <si>
    <t>NN-1066</t>
  </si>
  <si>
    <t>296.2 g</t>
  </si>
  <si>
    <t>CID_3650</t>
  </si>
  <si>
    <t>NN-1067</t>
  </si>
  <si>
    <t>398.7 g</t>
  </si>
  <si>
    <t>CID_3651</t>
  </si>
  <si>
    <t>NN-1068</t>
  </si>
  <si>
    <t>113.9 g</t>
  </si>
  <si>
    <t>CID_3652</t>
  </si>
  <si>
    <t>NN-1069</t>
  </si>
  <si>
    <t>434.0 g</t>
  </si>
  <si>
    <t>CID_3653</t>
  </si>
  <si>
    <t>NN-1070</t>
  </si>
  <si>
    <t>190.3 g</t>
  </si>
  <si>
    <t>CID_3654</t>
  </si>
  <si>
    <t>NN-1071</t>
  </si>
  <si>
    <t>200.8 g</t>
  </si>
  <si>
    <t>CID_3655</t>
  </si>
  <si>
    <t>NN-1072</t>
  </si>
  <si>
    <t>99.0 g</t>
  </si>
  <si>
    <t>CID_3656</t>
  </si>
  <si>
    <t>NN-1073</t>
  </si>
  <si>
    <t>57.5 g</t>
  </si>
  <si>
    <t>CID_3657</t>
  </si>
  <si>
    <t>NN-1074</t>
  </si>
  <si>
    <t>58.6 g</t>
  </si>
  <si>
    <t>CID_3658</t>
  </si>
  <si>
    <t>NN-1075</t>
  </si>
  <si>
    <t>53.6 g</t>
  </si>
  <si>
    <t>CID_3659</t>
  </si>
  <si>
    <t>NN-1076</t>
  </si>
  <si>
    <t>45.0 g</t>
  </si>
  <si>
    <t>CID_3660</t>
  </si>
  <si>
    <t>NN-1077</t>
  </si>
  <si>
    <t>42.9 g</t>
  </si>
  <si>
    <t>CID_3661</t>
  </si>
  <si>
    <t>NN-1078</t>
  </si>
  <si>
    <t>184.2 g</t>
  </si>
  <si>
    <t>CID_3662</t>
  </si>
  <si>
    <t>NN-1079</t>
  </si>
  <si>
    <t>23.2 g</t>
  </si>
  <si>
    <t>CID_3663</t>
  </si>
  <si>
    <t>NN-1080</t>
  </si>
  <si>
    <t>18.3 g</t>
  </si>
  <si>
    <t>CID_3664</t>
  </si>
  <si>
    <t>NN-1081</t>
  </si>
  <si>
    <t>65.7 g</t>
  </si>
  <si>
    <t>CID_3665</t>
  </si>
  <si>
    <t>NN-1082</t>
  </si>
  <si>
    <t>77.6 g</t>
  </si>
  <si>
    <t>CID_3666</t>
  </si>
  <si>
    <t>NN-1083</t>
  </si>
  <si>
    <t>CID_3667</t>
  </si>
  <si>
    <t>NN-1084</t>
  </si>
  <si>
    <t>28.3 g</t>
  </si>
  <si>
    <t>CID_3668</t>
  </si>
  <si>
    <t>NN-1085</t>
  </si>
  <si>
    <t>66.8 g</t>
  </si>
  <si>
    <t>CID_3669</t>
  </si>
  <si>
    <t>NN-1086</t>
  </si>
  <si>
    <t>49.3 g</t>
  </si>
  <si>
    <t>CID_3670</t>
  </si>
  <si>
    <t>NN-1087</t>
  </si>
  <si>
    <t>46.1 g</t>
  </si>
  <si>
    <t>CID_3671</t>
  </si>
  <si>
    <t>NN-1088</t>
  </si>
  <si>
    <t>64.2 g</t>
  </si>
  <si>
    <t>CID_3672</t>
  </si>
  <si>
    <t>NN-1090</t>
  </si>
  <si>
    <t>450.2 g, unclogged on 8/25</t>
  </si>
  <si>
    <t>CID_3673</t>
  </si>
  <si>
    <t>NN-1091</t>
  </si>
  <si>
    <t>301.5 g, no oil, unclogged on 8/28</t>
  </si>
  <si>
    <t>CID_3674</t>
  </si>
  <si>
    <t>NN-1092</t>
  </si>
  <si>
    <t>26.5 g</t>
  </si>
  <si>
    <t>CID_3675</t>
  </si>
  <si>
    <t>NN-1093</t>
  </si>
  <si>
    <t>12.7 g, no oil</t>
  </si>
  <si>
    <t>CID_3676</t>
  </si>
  <si>
    <t>NN-1094</t>
  </si>
  <si>
    <t>748.3 g</t>
  </si>
  <si>
    <t>CID_3677</t>
  </si>
  <si>
    <t>NN-1095</t>
  </si>
  <si>
    <t>800.2 g</t>
  </si>
  <si>
    <t>CID_3678</t>
  </si>
  <si>
    <t>NN-1096</t>
  </si>
  <si>
    <t>97.1 g</t>
  </si>
  <si>
    <t>CID_3679</t>
  </si>
  <si>
    <t>NN-1097</t>
  </si>
  <si>
    <t>288.9 g</t>
  </si>
  <si>
    <t>CID_3680</t>
  </si>
  <si>
    <t>NN-1098</t>
  </si>
  <si>
    <t>532.4 g</t>
  </si>
  <si>
    <t>CID_3681</t>
  </si>
  <si>
    <t>NN-1099</t>
  </si>
  <si>
    <t>140.2 g</t>
  </si>
  <si>
    <t>CID_3682</t>
  </si>
  <si>
    <t>NN-1100</t>
  </si>
  <si>
    <t>327.4 g</t>
  </si>
  <si>
    <t>CID_3683</t>
  </si>
  <si>
    <t>NN-1101</t>
  </si>
  <si>
    <t>82.8 g</t>
  </si>
  <si>
    <t>CID_3684</t>
  </si>
  <si>
    <t>NN-1102</t>
  </si>
  <si>
    <t>332.1 g</t>
  </si>
  <si>
    <t>CID_3685</t>
  </si>
  <si>
    <t>NN-1103</t>
  </si>
  <si>
    <t>516.2 g</t>
  </si>
  <si>
    <t>CID_3686</t>
  </si>
  <si>
    <t>NN-1104</t>
  </si>
  <si>
    <t>308.0 g</t>
  </si>
  <si>
    <t>CID_3687</t>
  </si>
  <si>
    <t>NN-1105</t>
  </si>
  <si>
    <t>275.8 g</t>
  </si>
  <si>
    <t>CID_3688</t>
  </si>
  <si>
    <t>NN-1106</t>
  </si>
  <si>
    <t>186.5 g</t>
  </si>
  <si>
    <t>CID_3689</t>
  </si>
  <si>
    <t>NN-1107</t>
  </si>
  <si>
    <t>72.6 g</t>
  </si>
  <si>
    <t>CID_3690</t>
  </si>
  <si>
    <t>NN-1108</t>
  </si>
  <si>
    <t>273.3 g</t>
  </si>
  <si>
    <t>CID_3691</t>
  </si>
  <si>
    <t>NN-1109</t>
  </si>
  <si>
    <t>30.3 g</t>
  </si>
  <si>
    <t>CID_3692</t>
  </si>
  <si>
    <t>NN-1110</t>
  </si>
  <si>
    <t>21.7 g</t>
  </si>
  <si>
    <t>CID_3693</t>
  </si>
  <si>
    <t>NN-1111</t>
  </si>
  <si>
    <t>37.6 g</t>
  </si>
  <si>
    <t>CID_3694</t>
  </si>
  <si>
    <t>NN-1112</t>
  </si>
  <si>
    <t>314.9 g</t>
  </si>
  <si>
    <t>CID_3695</t>
  </si>
  <si>
    <t>NN-1113</t>
  </si>
  <si>
    <t>215.1 g</t>
  </si>
  <si>
    <t>CID_3696</t>
  </si>
  <si>
    <t>NN-1114</t>
  </si>
  <si>
    <t>50.5 g</t>
  </si>
  <si>
    <t>CID_3697</t>
  </si>
  <si>
    <t>NN-1115</t>
  </si>
  <si>
    <t>77.7 g</t>
  </si>
  <si>
    <t>CID_3698</t>
  </si>
  <si>
    <t>NN-1116</t>
  </si>
  <si>
    <t>9.2 g</t>
  </si>
  <si>
    <t>CID_3699</t>
  </si>
  <si>
    <t>NN-1117</t>
  </si>
  <si>
    <t>66.4 g</t>
  </si>
  <si>
    <t>CID_3700</t>
  </si>
  <si>
    <t>NN-1118</t>
  </si>
  <si>
    <t>CID_3701</t>
  </si>
  <si>
    <t>NN-1119</t>
  </si>
  <si>
    <t>CID_3702</t>
  </si>
  <si>
    <t>NN-1120</t>
  </si>
  <si>
    <t>Black Creek 5</t>
  </si>
  <si>
    <t>CID_3703</t>
  </si>
  <si>
    <t>NN-1121</t>
  </si>
  <si>
    <t>CID_3704</t>
  </si>
  <si>
    <t>NN-1122</t>
  </si>
  <si>
    <t>CID_3705</t>
  </si>
  <si>
    <t>NN-1123</t>
  </si>
  <si>
    <t>CID_3706</t>
  </si>
  <si>
    <t>NN-1124</t>
  </si>
  <si>
    <t>CID_3707</t>
  </si>
  <si>
    <t>NN-1125</t>
  </si>
  <si>
    <t>Cove St. Mary's Parish</t>
  </si>
  <si>
    <t>CID_3708</t>
  </si>
  <si>
    <t>NN-1126</t>
  </si>
  <si>
    <t>CID_3709</t>
  </si>
  <si>
    <t>NN-1127</t>
  </si>
  <si>
    <t>CID_3710</t>
  </si>
  <si>
    <t>NN-1128</t>
  </si>
  <si>
    <t>CID_3711</t>
  </si>
  <si>
    <t>NN-1129</t>
  </si>
  <si>
    <t>CID_3712</t>
  </si>
  <si>
    <t>NN-1130</t>
  </si>
  <si>
    <t>CID_3713</t>
  </si>
  <si>
    <t>NN-1131</t>
  </si>
  <si>
    <t>CID_3714</t>
  </si>
  <si>
    <t>NN-1132</t>
  </si>
  <si>
    <t>Black Creek 2</t>
  </si>
  <si>
    <t>CID_3715</t>
  </si>
  <si>
    <t>NN-1133</t>
  </si>
  <si>
    <t>CID_3716</t>
  </si>
  <si>
    <t>NN-1134</t>
  </si>
  <si>
    <t>CID_3717</t>
  </si>
  <si>
    <t>NN-1135</t>
  </si>
  <si>
    <t>CID_3718</t>
  </si>
  <si>
    <t>NN-1136</t>
  </si>
  <si>
    <t>CID_3719</t>
  </si>
  <si>
    <t>NN-1137</t>
  </si>
  <si>
    <t>Bonito Canyon 5</t>
  </si>
  <si>
    <t>CID_3720</t>
  </si>
  <si>
    <t>NN-1138</t>
  </si>
  <si>
    <t>CID_3721</t>
  </si>
  <si>
    <t>NN-1139</t>
  </si>
  <si>
    <t>CID_3722</t>
  </si>
  <si>
    <t>NN-1140</t>
  </si>
  <si>
    <t>CID_3723</t>
  </si>
  <si>
    <t>NN-1141</t>
  </si>
  <si>
    <t>Black Creek 4</t>
  </si>
  <si>
    <t>CID_3724</t>
  </si>
  <si>
    <t>NN-1142</t>
  </si>
  <si>
    <t>CID_3725</t>
  </si>
  <si>
    <t>NN-1143</t>
  </si>
  <si>
    <t>CID_3726</t>
  </si>
  <si>
    <t>NN-1145</t>
  </si>
  <si>
    <t>CID_3727</t>
  </si>
  <si>
    <t>NN-1146</t>
  </si>
  <si>
    <t>Slick Rock A-2</t>
  </si>
  <si>
    <t>CID_3728</t>
  </si>
  <si>
    <t>NN-1147</t>
  </si>
  <si>
    <t>CID_3729</t>
  </si>
  <si>
    <t>NN-1148</t>
  </si>
  <si>
    <t>CID_3730</t>
  </si>
  <si>
    <t>NN-1149</t>
  </si>
  <si>
    <t>CID_3731</t>
  </si>
  <si>
    <t>NN-1150</t>
  </si>
  <si>
    <t>CID_3732</t>
  </si>
  <si>
    <t>NN-1151</t>
  </si>
  <si>
    <t>Black Creek 3</t>
  </si>
  <si>
    <t>CID_3733</t>
  </si>
  <si>
    <t>NN-1152</t>
  </si>
  <si>
    <t>CID_3734</t>
  </si>
  <si>
    <t>NN-1153</t>
  </si>
  <si>
    <t>CID_3735</t>
  </si>
  <si>
    <t>NN-1154</t>
  </si>
  <si>
    <t>CID_3736</t>
  </si>
  <si>
    <t>NN-1155</t>
  </si>
  <si>
    <t>CID_3737</t>
  </si>
  <si>
    <t>NN-1156</t>
  </si>
  <si>
    <t>CID_3738</t>
  </si>
  <si>
    <t>NN-1157</t>
  </si>
  <si>
    <t>CID_3739</t>
  </si>
  <si>
    <t>NN-1158</t>
  </si>
  <si>
    <t>CID_3740</t>
  </si>
  <si>
    <t>NN-1159</t>
  </si>
  <si>
    <t>CID_3741</t>
  </si>
  <si>
    <t>NN-1160</t>
  </si>
  <si>
    <t>CID_3742</t>
  </si>
  <si>
    <t>NN-1161</t>
  </si>
  <si>
    <t>CID_3743</t>
  </si>
  <si>
    <t>NN-1162</t>
  </si>
  <si>
    <t>Coalmine G-4</t>
  </si>
  <si>
    <t>CID_3744</t>
  </si>
  <si>
    <t>NN-1163</t>
  </si>
  <si>
    <t>CID_3745</t>
  </si>
  <si>
    <t>NN-1164</t>
  </si>
  <si>
    <t>CID_3746</t>
  </si>
  <si>
    <t>NN-1165</t>
  </si>
  <si>
    <t>CID_3747</t>
  </si>
  <si>
    <t>NN-1166</t>
  </si>
  <si>
    <t>CID_3748</t>
  </si>
  <si>
    <t>NN-1167</t>
  </si>
  <si>
    <t>CID_3749</t>
  </si>
  <si>
    <t>NN-1168</t>
  </si>
  <si>
    <t>CID_3750</t>
  </si>
  <si>
    <t>NN-1169</t>
  </si>
  <si>
    <t>CID_3751</t>
  </si>
  <si>
    <t>NN-1170</t>
  </si>
  <si>
    <t>CID_3752</t>
  </si>
  <si>
    <t>NN-1171</t>
  </si>
  <si>
    <t>CID_3753</t>
  </si>
  <si>
    <t>NN-1172</t>
  </si>
  <si>
    <t>Coalmine G-5</t>
  </si>
  <si>
    <t>CID_3754</t>
  </si>
  <si>
    <t>NN-1173</t>
  </si>
  <si>
    <t>Coalmine G-7</t>
  </si>
  <si>
    <t>CID_3755</t>
  </si>
  <si>
    <t>NN-1174</t>
  </si>
  <si>
    <t>CID_3756</t>
  </si>
  <si>
    <t>NN-1175</t>
  </si>
  <si>
    <t>CID_3757</t>
  </si>
  <si>
    <t>NN-1176</t>
  </si>
  <si>
    <t>CID_3758</t>
  </si>
  <si>
    <t>NN-1177</t>
  </si>
  <si>
    <t>CID_3759</t>
  </si>
  <si>
    <t>NN-1178</t>
  </si>
  <si>
    <t>CID_3760</t>
  </si>
  <si>
    <t>NN-1179</t>
  </si>
  <si>
    <t>CID_3761</t>
  </si>
  <si>
    <t>NN-1180</t>
  </si>
  <si>
    <t>CID_3762</t>
  </si>
  <si>
    <t>NN-1181</t>
  </si>
  <si>
    <t>CID_3763</t>
  </si>
  <si>
    <t>NN-1182</t>
  </si>
  <si>
    <t>Slick Rock A-1</t>
  </si>
  <si>
    <t>CID_3764</t>
  </si>
  <si>
    <t>NN-1183</t>
  </si>
  <si>
    <t>CID_3765</t>
  </si>
  <si>
    <t>NN-1184</t>
  </si>
  <si>
    <t>CID_3766</t>
  </si>
  <si>
    <t>NN-1185</t>
  </si>
  <si>
    <t>CID_3767</t>
  </si>
  <si>
    <t>NN-1186</t>
  </si>
  <si>
    <t>Round Rock 1</t>
  </si>
  <si>
    <t>CID_3768</t>
  </si>
  <si>
    <t>NN-1187</t>
  </si>
  <si>
    <t>CID_3769</t>
  </si>
  <si>
    <t>NN-1188</t>
  </si>
  <si>
    <t>Bonito Canyon 4</t>
  </si>
  <si>
    <t>CID_3770</t>
  </si>
  <si>
    <t>NN-1189</t>
  </si>
  <si>
    <t>CID_3771</t>
  </si>
  <si>
    <t>NN-1190</t>
  </si>
  <si>
    <t>CID_3772</t>
  </si>
  <si>
    <t>NN-1191</t>
  </si>
  <si>
    <t>CID_3773</t>
  </si>
  <si>
    <t>NN-1192</t>
  </si>
  <si>
    <t>Bonito Canyon 3</t>
  </si>
  <si>
    <t>CID_3774</t>
  </si>
  <si>
    <t>NN-1193</t>
  </si>
  <si>
    <t>CID_3775</t>
  </si>
  <si>
    <t>NN-1194</t>
  </si>
  <si>
    <t>CID_3776</t>
  </si>
  <si>
    <t>NN-1195</t>
  </si>
  <si>
    <t>CID_3777</t>
  </si>
  <si>
    <t>NN-1196</t>
  </si>
  <si>
    <t>CID_3778</t>
  </si>
  <si>
    <t>NN-1197</t>
  </si>
  <si>
    <t>CID_3779</t>
  </si>
  <si>
    <t>NN-1198</t>
  </si>
  <si>
    <t>CID_3780</t>
  </si>
  <si>
    <t>NN-1199</t>
  </si>
  <si>
    <t>CID_3781</t>
  </si>
  <si>
    <t>NN-1200</t>
  </si>
  <si>
    <t>Tuba City 3</t>
  </si>
  <si>
    <t>CID_3782</t>
  </si>
  <si>
    <t>NN-1201</t>
  </si>
  <si>
    <t>CID_3783</t>
  </si>
  <si>
    <t>NN-1202</t>
  </si>
  <si>
    <t>CID_3784</t>
  </si>
  <si>
    <t>NN-1203</t>
  </si>
  <si>
    <t>CID_3785</t>
  </si>
  <si>
    <t>NN-1204</t>
  </si>
  <si>
    <t>CID_3786</t>
  </si>
  <si>
    <t>NN-1205</t>
  </si>
  <si>
    <t>CID_3787</t>
  </si>
  <si>
    <t>NN-1206</t>
  </si>
  <si>
    <t>CID_3788</t>
  </si>
  <si>
    <t>NN-1207</t>
  </si>
  <si>
    <t>CID_3789</t>
  </si>
  <si>
    <t>NN-1209</t>
  </si>
  <si>
    <t>CID_3790</t>
  </si>
  <si>
    <t>NN-1210</t>
  </si>
  <si>
    <t>Cameron 2</t>
  </si>
  <si>
    <t>CID_3791</t>
  </si>
  <si>
    <t>NN-1211</t>
  </si>
  <si>
    <t>CID_3792</t>
  </si>
  <si>
    <t>NN-1212</t>
  </si>
  <si>
    <t>CID_3793</t>
  </si>
  <si>
    <t>NN-1213</t>
  </si>
  <si>
    <t>CID_3794</t>
  </si>
  <si>
    <t>NN-1214</t>
  </si>
  <si>
    <t>Pinon 2</t>
  </si>
  <si>
    <t>CID_3795</t>
  </si>
  <si>
    <t>NN-1215</t>
  </si>
  <si>
    <t>CID_3796</t>
  </si>
  <si>
    <t>NN-1216</t>
  </si>
  <si>
    <t>CID_3797</t>
  </si>
  <si>
    <t>NN-1217</t>
  </si>
  <si>
    <t>Cameron 1</t>
  </si>
  <si>
    <t>CID_3798</t>
  </si>
  <si>
    <t>NN-1218</t>
  </si>
  <si>
    <t>CID_3799</t>
  </si>
  <si>
    <t>NN-1219</t>
  </si>
  <si>
    <t>CID_3800</t>
  </si>
  <si>
    <t>NN-1220</t>
  </si>
  <si>
    <t>CID_3801</t>
  </si>
  <si>
    <t>NN-1221</t>
  </si>
  <si>
    <t>CID_3802</t>
  </si>
  <si>
    <t>NN-1222</t>
  </si>
  <si>
    <t>CID_3803</t>
  </si>
  <si>
    <t>NN-1223</t>
  </si>
  <si>
    <t>CID_3804</t>
  </si>
  <si>
    <t>NN-1224</t>
  </si>
  <si>
    <t>CID_3805</t>
  </si>
  <si>
    <t>NN-1225</t>
  </si>
  <si>
    <t>653.2 g</t>
  </si>
  <si>
    <t>CID_3806</t>
  </si>
  <si>
    <t>NN-1226</t>
  </si>
  <si>
    <t>663.6 g, no oil</t>
  </si>
  <si>
    <t>CID_3807</t>
  </si>
  <si>
    <t>NN-1227</t>
  </si>
  <si>
    <t>275.3 g</t>
  </si>
  <si>
    <t>CID_3808</t>
  </si>
  <si>
    <t>NN-1228</t>
  </si>
  <si>
    <t>268.9 g, no oil</t>
  </si>
  <si>
    <t>CID_3809</t>
  </si>
  <si>
    <t>NN-1229</t>
  </si>
  <si>
    <t>580.6 g</t>
  </si>
  <si>
    <t>CID_3810</t>
  </si>
  <si>
    <t>NN-1230</t>
  </si>
  <si>
    <t>620.1 g, no oil</t>
  </si>
  <si>
    <t>CID_3811</t>
  </si>
  <si>
    <t>NN-1231</t>
  </si>
  <si>
    <t>498.0 g</t>
  </si>
  <si>
    <t>CID_3812</t>
  </si>
  <si>
    <t>NN-1232</t>
  </si>
  <si>
    <t>478.8 g, no oil</t>
  </si>
  <si>
    <t>CID_3813</t>
  </si>
  <si>
    <t>NN-1233</t>
  </si>
  <si>
    <t>607.0 g</t>
  </si>
  <si>
    <t>CID_3814</t>
  </si>
  <si>
    <t>NN-1234</t>
  </si>
  <si>
    <t>133.3 g</t>
  </si>
  <si>
    <t>CID_3815</t>
  </si>
  <si>
    <t>NN-1235</t>
  </si>
  <si>
    <t>406.6 g</t>
  </si>
  <si>
    <t>CID_3816</t>
  </si>
  <si>
    <t>NN-1236</t>
  </si>
  <si>
    <t>816.6 g</t>
  </si>
  <si>
    <t>CID_3817</t>
  </si>
  <si>
    <t>NN-1237</t>
  </si>
  <si>
    <t>246.7 g</t>
  </si>
  <si>
    <t>CID_3818</t>
  </si>
  <si>
    <t>NN-1238</t>
  </si>
  <si>
    <t>716.5 g</t>
  </si>
  <si>
    <t>CID_3819</t>
  </si>
  <si>
    <t>NN-1239</t>
  </si>
  <si>
    <t>239.1 g</t>
  </si>
  <si>
    <t>CID_3820</t>
  </si>
  <si>
    <t>NN-1240</t>
  </si>
  <si>
    <t>410.7 g</t>
  </si>
  <si>
    <t>CID_3821</t>
  </si>
  <si>
    <t>NN-1241</t>
  </si>
  <si>
    <t>747.2 g</t>
  </si>
  <si>
    <t>CID_3822</t>
  </si>
  <si>
    <t>NN-1242</t>
  </si>
  <si>
    <t>322.6 g</t>
  </si>
  <si>
    <t>CID_3823</t>
  </si>
  <si>
    <t>NN-1243</t>
  </si>
  <si>
    <t>1026.0 g</t>
  </si>
  <si>
    <t>CID_3824</t>
  </si>
  <si>
    <t>NN-1244</t>
  </si>
  <si>
    <t>no oil, 665.3 g</t>
  </si>
  <si>
    <t>CID_3825</t>
  </si>
  <si>
    <t>NN-1245</t>
  </si>
  <si>
    <t>269.1 g</t>
  </si>
  <si>
    <t>CID_3826</t>
  </si>
  <si>
    <t>NN-1246</t>
  </si>
  <si>
    <t>443.5 g</t>
  </si>
  <si>
    <t>CID_3827</t>
  </si>
  <si>
    <t>NN-1247</t>
  </si>
  <si>
    <t>290.0 g</t>
  </si>
  <si>
    <t>CID_3828</t>
  </si>
  <si>
    <t>NN-1248</t>
  </si>
  <si>
    <t>218.6 g</t>
  </si>
  <si>
    <t>CID_3829</t>
  </si>
  <si>
    <t>NN-1249</t>
  </si>
  <si>
    <t>CID_3830</t>
  </si>
  <si>
    <t>NN-1250</t>
  </si>
  <si>
    <t>710.6 g</t>
  </si>
  <si>
    <t>CID_3831</t>
  </si>
  <si>
    <t>NN-1251</t>
  </si>
  <si>
    <t>698.2 g</t>
  </si>
  <si>
    <t>CID_3832</t>
  </si>
  <si>
    <t>NN-1252</t>
  </si>
  <si>
    <t>472.2 g</t>
  </si>
  <si>
    <t>CID_3833</t>
  </si>
  <si>
    <t>NN-1253</t>
  </si>
  <si>
    <t>763.3 g</t>
  </si>
  <si>
    <t>CID_3834</t>
  </si>
  <si>
    <t>NN-1254</t>
  </si>
  <si>
    <t>122.2 g</t>
  </si>
  <si>
    <t>CID_3835</t>
  </si>
  <si>
    <t>NN-1255</t>
  </si>
  <si>
    <t>124.4 g</t>
  </si>
  <si>
    <t>CID_3836</t>
  </si>
  <si>
    <t>NN-1256</t>
  </si>
  <si>
    <t>139.4 g</t>
  </si>
  <si>
    <t>CID_3837</t>
  </si>
  <si>
    <t>NN-1257</t>
  </si>
  <si>
    <t>158.3 g</t>
  </si>
  <si>
    <t>CID_3838</t>
  </si>
  <si>
    <t>NN-1258</t>
  </si>
  <si>
    <t>CID_3839</t>
  </si>
  <si>
    <t>NN-1259</t>
  </si>
  <si>
    <t>839.8 g</t>
  </si>
  <si>
    <t>CID_3840</t>
  </si>
  <si>
    <t>NN-1260</t>
  </si>
  <si>
    <t>355.3 g</t>
  </si>
  <si>
    <t>CID_3841</t>
  </si>
  <si>
    <t>NN-1261</t>
  </si>
  <si>
    <t>581.8 g</t>
  </si>
  <si>
    <t>CID_3842</t>
  </si>
  <si>
    <t>NN-1262</t>
  </si>
  <si>
    <t>410.6 g</t>
  </si>
  <si>
    <t>CID_3843</t>
  </si>
  <si>
    <t>NN-1263</t>
  </si>
  <si>
    <t>604.1 g</t>
  </si>
  <si>
    <t>CID_3844</t>
  </si>
  <si>
    <t>NN-1264</t>
  </si>
  <si>
    <t>213.3 g</t>
  </si>
  <si>
    <t>CID_3845</t>
  </si>
  <si>
    <t>NN-1265</t>
  </si>
  <si>
    <t>580.4 g</t>
  </si>
  <si>
    <t>CID_3846</t>
  </si>
  <si>
    <t>NN-1266</t>
  </si>
  <si>
    <t>302.4 g</t>
  </si>
  <si>
    <t>CID_3847</t>
  </si>
  <si>
    <t>NN-1319</t>
  </si>
  <si>
    <t>Toadlena fish SP</t>
  </si>
  <si>
    <t>Toadlena Stream</t>
  </si>
  <si>
    <t>CID_3848</t>
  </si>
  <si>
    <t>NN-1320</t>
  </si>
  <si>
    <t>Toadlena SP-EM-1</t>
  </si>
  <si>
    <t>Toadlena Spring 1</t>
  </si>
  <si>
    <t>CID_3849</t>
  </si>
  <si>
    <t>NN-1321</t>
  </si>
  <si>
    <t>Toadlena SP-EM-2</t>
  </si>
  <si>
    <t>Toadlena Spring 2</t>
  </si>
  <si>
    <t>CID_3850</t>
  </si>
  <si>
    <t>NN-1322</t>
  </si>
  <si>
    <t>Mission SP-1</t>
  </si>
  <si>
    <t>Owl Spring</t>
  </si>
  <si>
    <t>CID_3851</t>
  </si>
  <si>
    <t>NN-1323</t>
  </si>
  <si>
    <t>Mission SP-CK</t>
  </si>
  <si>
    <t>Owl Stream</t>
  </si>
  <si>
    <t>CID_3852</t>
  </si>
  <si>
    <t>NN-1324</t>
  </si>
  <si>
    <t>Green MW-SP</t>
  </si>
  <si>
    <t>Green Meadow Spring</t>
  </si>
  <si>
    <t>CID_3853</t>
  </si>
  <si>
    <t>NN-1325</t>
  </si>
  <si>
    <t>Green Meadow Stream</t>
  </si>
  <si>
    <t>CID_3854</t>
  </si>
  <si>
    <t>NN-1326</t>
  </si>
  <si>
    <t>Lukachukai</t>
  </si>
  <si>
    <t>CID_3855</t>
  </si>
  <si>
    <t>NN-1327</t>
  </si>
  <si>
    <t>Tsaile Hanging Garden</t>
  </si>
  <si>
    <t>CID_3856</t>
  </si>
  <si>
    <t>NN-1329</t>
  </si>
  <si>
    <t>Tsaile Canyon SP-1</t>
  </si>
  <si>
    <t>CID_3857</t>
  </si>
  <si>
    <t>NN-1330</t>
  </si>
  <si>
    <t>CID_3858</t>
  </si>
  <si>
    <t>NN-1331</t>
  </si>
  <si>
    <t>CID_3859</t>
  </si>
  <si>
    <t>NN-1332</t>
  </si>
  <si>
    <t>CID_3860</t>
  </si>
  <si>
    <t>NN-1333</t>
  </si>
  <si>
    <t>CID_3861</t>
  </si>
  <si>
    <t>NN-1334</t>
  </si>
  <si>
    <t>CID_3862</t>
  </si>
  <si>
    <t>NN-1335</t>
  </si>
  <si>
    <t>CID_3863</t>
  </si>
  <si>
    <t>NN-1336</t>
  </si>
  <si>
    <t>CID_3864</t>
  </si>
  <si>
    <t>NN-1337</t>
  </si>
  <si>
    <t>CID_3865</t>
  </si>
  <si>
    <t>NN-1338</t>
  </si>
  <si>
    <t>CID_3866</t>
  </si>
  <si>
    <t>NN-1339</t>
  </si>
  <si>
    <t>CID_3867</t>
  </si>
  <si>
    <t>NN-1340</t>
  </si>
  <si>
    <t>CID_3868</t>
  </si>
  <si>
    <t>NN-1342</t>
  </si>
  <si>
    <t>CID_3869</t>
  </si>
  <si>
    <t>NN-1343</t>
  </si>
  <si>
    <t>CID_3870</t>
  </si>
  <si>
    <t>NN-1344</t>
  </si>
  <si>
    <t>CID_3871</t>
  </si>
  <si>
    <t>NN-1345</t>
  </si>
  <si>
    <t>CID_3872</t>
  </si>
  <si>
    <t>NN-1346</t>
  </si>
  <si>
    <t>CID_3873</t>
  </si>
  <si>
    <t>NN-1347</t>
  </si>
  <si>
    <t>CID_3874</t>
  </si>
  <si>
    <t>NN-1348</t>
  </si>
  <si>
    <t>CID_3875</t>
  </si>
  <si>
    <t>NN-1349</t>
  </si>
  <si>
    <t>CID_3876</t>
  </si>
  <si>
    <t>NN-1351</t>
  </si>
  <si>
    <t>CID_3877</t>
  </si>
  <si>
    <t>NN-1352</t>
  </si>
  <si>
    <t>CID_3878</t>
  </si>
  <si>
    <t>NN-1353</t>
  </si>
  <si>
    <t>CID_3879</t>
  </si>
  <si>
    <t>NN-1354</t>
  </si>
  <si>
    <t>CID_3880</t>
  </si>
  <si>
    <t>NN-1355</t>
  </si>
  <si>
    <t>CID_3881</t>
  </si>
  <si>
    <t>NN-1356</t>
  </si>
  <si>
    <t>CID_3882</t>
  </si>
  <si>
    <t>NN-1357</t>
  </si>
  <si>
    <t>CID_3883</t>
  </si>
  <si>
    <t>NN-1358</t>
  </si>
  <si>
    <t>Mariano Lake 3</t>
  </si>
  <si>
    <t>CID_3884</t>
  </si>
  <si>
    <t>NN-1359</t>
  </si>
  <si>
    <t>CID_3885</t>
  </si>
  <si>
    <t>NN-1360</t>
  </si>
  <si>
    <t>CID_3886</t>
  </si>
  <si>
    <t>NN-1361</t>
  </si>
  <si>
    <t>CID_3887</t>
  </si>
  <si>
    <t>NN-1362</t>
  </si>
  <si>
    <t>CID_3888</t>
  </si>
  <si>
    <t>NN-1363</t>
  </si>
  <si>
    <t>Kayenta 6</t>
  </si>
  <si>
    <t>CID_3889</t>
  </si>
  <si>
    <t>NN-1364</t>
  </si>
  <si>
    <t>CID_3890</t>
  </si>
  <si>
    <t>NN-1365</t>
  </si>
  <si>
    <t>CID_3891</t>
  </si>
  <si>
    <t>NN-1366</t>
  </si>
  <si>
    <t>CID_3892</t>
  </si>
  <si>
    <t>NN-1367</t>
  </si>
  <si>
    <t>CID_3893</t>
  </si>
  <si>
    <t>NN-1368</t>
  </si>
  <si>
    <t>CID_3894</t>
  </si>
  <si>
    <t>NN-1369</t>
  </si>
  <si>
    <t>Smith Lake 1</t>
  </si>
  <si>
    <t>CID_3895</t>
  </si>
  <si>
    <t>NN-1370</t>
  </si>
  <si>
    <t>CID_3896</t>
  </si>
  <si>
    <t>NN-1371</t>
  </si>
  <si>
    <t>CID_3897</t>
  </si>
  <si>
    <t>NN-1372</t>
  </si>
  <si>
    <t>CID_3898</t>
  </si>
  <si>
    <t>NN-1373</t>
  </si>
  <si>
    <t>CID_3899</t>
  </si>
  <si>
    <t>NN-1374</t>
  </si>
  <si>
    <t>CID_3900</t>
  </si>
  <si>
    <t>NN-1375</t>
  </si>
  <si>
    <t>CID_3901</t>
  </si>
  <si>
    <t>NN-1376</t>
  </si>
  <si>
    <t>CID_3902</t>
  </si>
  <si>
    <t>NN-1377</t>
  </si>
  <si>
    <t>CID_3903</t>
  </si>
  <si>
    <t>NN-1378</t>
  </si>
  <si>
    <t>CID_3904</t>
  </si>
  <si>
    <t>NN-1379</t>
  </si>
  <si>
    <t>CID_3905</t>
  </si>
  <si>
    <t>NN-1380</t>
  </si>
  <si>
    <t>CID_3906</t>
  </si>
  <si>
    <t>NN-1381</t>
  </si>
  <si>
    <t>Chilchinbeto 2</t>
  </si>
  <si>
    <t>CID_3907</t>
  </si>
  <si>
    <t>NN-1382</t>
  </si>
  <si>
    <t>CID_3908</t>
  </si>
  <si>
    <t>NN-1384</t>
  </si>
  <si>
    <t>CID_3909</t>
  </si>
  <si>
    <t>NN-1385</t>
  </si>
  <si>
    <t>CID_3910</t>
  </si>
  <si>
    <t>NN-1386</t>
  </si>
  <si>
    <t>CID_3911</t>
  </si>
  <si>
    <t>NN-1387</t>
  </si>
  <si>
    <t>CID_3912</t>
  </si>
  <si>
    <t>NN-1388</t>
  </si>
  <si>
    <t>CID_3913</t>
  </si>
  <si>
    <t>NN-1389</t>
  </si>
  <si>
    <t>CID_3914</t>
  </si>
  <si>
    <t>NN-1390</t>
  </si>
  <si>
    <t>CID_3915</t>
  </si>
  <si>
    <t>NN-1391</t>
  </si>
  <si>
    <t>CID_3916</t>
  </si>
  <si>
    <t>NN-140303-58</t>
  </si>
  <si>
    <t>CID_3917</t>
  </si>
  <si>
    <t>NN-140303-59</t>
  </si>
  <si>
    <t>CID_3918</t>
  </si>
  <si>
    <t>NN-140303-60</t>
  </si>
  <si>
    <t>CID_3919</t>
  </si>
  <si>
    <t>NN-140303-61</t>
  </si>
  <si>
    <t>CID_3920</t>
  </si>
  <si>
    <t>NN-140303-68</t>
  </si>
  <si>
    <t>CID_3921</t>
  </si>
  <si>
    <t>NN-140303-70</t>
  </si>
  <si>
    <t>CID_3922</t>
  </si>
  <si>
    <t>NN-140303-71</t>
  </si>
  <si>
    <t>CID_3923</t>
  </si>
  <si>
    <t>NN-140303-78</t>
  </si>
  <si>
    <t>CID_3924</t>
  </si>
  <si>
    <t>NN-140303-79</t>
  </si>
  <si>
    <t>CID_3925</t>
  </si>
  <si>
    <t>NN-140303-80</t>
  </si>
  <si>
    <t>CID_3926</t>
  </si>
  <si>
    <t>NN-140303-81</t>
  </si>
  <si>
    <t>CID_3927</t>
  </si>
  <si>
    <t>NN-140303-82</t>
  </si>
  <si>
    <t>CID_3928</t>
  </si>
  <si>
    <t>NN-140303-87</t>
  </si>
  <si>
    <t>CID_3929</t>
  </si>
  <si>
    <t>NN-140303-88</t>
  </si>
  <si>
    <t>Tuba City 1</t>
  </si>
  <si>
    <t>CID_3930</t>
  </si>
  <si>
    <t>NN-140303-89</t>
  </si>
  <si>
    <t>CID_3931</t>
  </si>
  <si>
    <t>NN-140303-90</t>
  </si>
  <si>
    <t>CID_3932</t>
  </si>
  <si>
    <t>NN-140303-91</t>
  </si>
  <si>
    <t>CID_3933</t>
  </si>
  <si>
    <t>NN-140303-92</t>
  </si>
  <si>
    <t>CID_3934</t>
  </si>
  <si>
    <t>NN-140303-97</t>
  </si>
  <si>
    <t>CID_3935</t>
  </si>
  <si>
    <t>NN-140304-67</t>
  </si>
  <si>
    <t>CID_3936</t>
  </si>
  <si>
    <t>NN-140304-77</t>
  </si>
  <si>
    <t>CID_3937</t>
  </si>
  <si>
    <t>NN-140304-96</t>
  </si>
  <si>
    <t>CID_3938</t>
  </si>
  <si>
    <t>NN-140306-86</t>
  </si>
  <si>
    <t>CID_3939</t>
  </si>
  <si>
    <t>NN-140311-65</t>
  </si>
  <si>
    <t>CID_3940</t>
  </si>
  <si>
    <t>NN-140311-66</t>
  </si>
  <si>
    <t>Sheep Springs</t>
  </si>
  <si>
    <t>CID_3941</t>
  </si>
  <si>
    <t>NN-140311-75</t>
  </si>
  <si>
    <t>CID_3942</t>
  </si>
  <si>
    <t>NN-140311-76</t>
  </si>
  <si>
    <t>CID_3943</t>
  </si>
  <si>
    <t>NN-140311-84</t>
  </si>
  <si>
    <t>CID_3944</t>
  </si>
  <si>
    <t>NN-140311-85</t>
  </si>
  <si>
    <t>CID_3945</t>
  </si>
  <si>
    <t>NN-140311-94</t>
  </si>
  <si>
    <t>CID_3946</t>
  </si>
  <si>
    <t>NN-140311-95</t>
  </si>
  <si>
    <t>CID_3947</t>
  </si>
  <si>
    <t>NN-140317-64</t>
  </si>
  <si>
    <t>CID_3948</t>
  </si>
  <si>
    <t>NN-140317-72</t>
  </si>
  <si>
    <t>CID_3949</t>
  </si>
  <si>
    <t>NN-140317-74</t>
  </si>
  <si>
    <t>CID_3950</t>
  </si>
  <si>
    <t>NN-140318-211</t>
  </si>
  <si>
    <t>CID_3951</t>
  </si>
  <si>
    <t>NN-140318-221</t>
  </si>
  <si>
    <t>CID_3952</t>
  </si>
  <si>
    <t>NN-140318-62</t>
  </si>
  <si>
    <t>CID_3953</t>
  </si>
  <si>
    <t>NN-140318-63</t>
  </si>
  <si>
    <t>CID_3954</t>
  </si>
  <si>
    <t>NN-140318-73</t>
  </si>
  <si>
    <t>CID_3955</t>
  </si>
  <si>
    <t>NN-140318-83</t>
  </si>
  <si>
    <t>CID_3956</t>
  </si>
  <si>
    <t>NN-140318-93</t>
  </si>
  <si>
    <t>CID_3957</t>
  </si>
  <si>
    <t>NN-140325-231</t>
  </si>
  <si>
    <t>CID_3958</t>
  </si>
  <si>
    <t>NN-140325-241</t>
  </si>
  <si>
    <t>CID_3959</t>
  </si>
  <si>
    <t>NN-140401-218</t>
  </si>
  <si>
    <t>CID_3960</t>
  </si>
  <si>
    <t>NN-140401-230</t>
  </si>
  <si>
    <t>CID_3961</t>
  </si>
  <si>
    <t>NN-140401-234</t>
  </si>
  <si>
    <t>CID_3962</t>
  </si>
  <si>
    <t>NN-140401-240</t>
  </si>
  <si>
    <t>CID_3963</t>
  </si>
  <si>
    <t>NN-140401-244</t>
  </si>
  <si>
    <t>CID_3964</t>
  </si>
  <si>
    <t>NN-140401-250</t>
  </si>
  <si>
    <t>CID_3965</t>
  </si>
  <si>
    <t>NN-140407-217</t>
  </si>
  <si>
    <t>CID_3966</t>
  </si>
  <si>
    <t>NN-140407-219</t>
  </si>
  <si>
    <t>CID_3967</t>
  </si>
  <si>
    <t>NN-140407-220</t>
  </si>
  <si>
    <t>CID_3968</t>
  </si>
  <si>
    <t>NN-140407-222</t>
  </si>
  <si>
    <t>CID_3969</t>
  </si>
  <si>
    <t>NN-140407-223</t>
  </si>
  <si>
    <t>CID_3970</t>
  </si>
  <si>
    <t>NN-140407-224</t>
  </si>
  <si>
    <t>CID_3971</t>
  </si>
  <si>
    <t>NN-140407-225</t>
  </si>
  <si>
    <t>CID_3972</t>
  </si>
  <si>
    <t>NN-140407-226</t>
  </si>
  <si>
    <t>CID_3973</t>
  </si>
  <si>
    <t>NN-140407-228</t>
  </si>
  <si>
    <t>CID_3974</t>
  </si>
  <si>
    <t>NN-140407-229</t>
  </si>
  <si>
    <t>CID_3975</t>
  </si>
  <si>
    <t>NN-140407-232</t>
  </si>
  <si>
    <t>CID_3976</t>
  </si>
  <si>
    <t>NN-140407-233</t>
  </si>
  <si>
    <t>CID_3977</t>
  </si>
  <si>
    <t>NN-140407-235</t>
  </si>
  <si>
    <t>CID_3978</t>
  </si>
  <si>
    <t>NN-140407-236</t>
  </si>
  <si>
    <t>CID_3979</t>
  </si>
  <si>
    <t>NN-140407-237</t>
  </si>
  <si>
    <t>CID_3980</t>
  </si>
  <si>
    <t>NN-140407-238</t>
  </si>
  <si>
    <t>CID_3981</t>
  </si>
  <si>
    <t>NN-140407-239</t>
  </si>
  <si>
    <t>CID_3982</t>
  </si>
  <si>
    <t>NN-140407-242</t>
  </si>
  <si>
    <t>CID_3983</t>
  </si>
  <si>
    <t>NN-140407-245</t>
  </si>
  <si>
    <t>CID_3984</t>
  </si>
  <si>
    <t>NN-140407-246</t>
  </si>
  <si>
    <t>CID_3985</t>
  </si>
  <si>
    <t>NN-140407-247</t>
  </si>
  <si>
    <t>CID_3986</t>
  </si>
  <si>
    <t>NN-140407-248</t>
  </si>
  <si>
    <t>CID_3987</t>
  </si>
  <si>
    <t>NN-140407-249</t>
  </si>
  <si>
    <t>CID_3988</t>
  </si>
  <si>
    <t>NN-140408-127</t>
  </si>
  <si>
    <t>CID_3989</t>
  </si>
  <si>
    <t>NN-140408-128</t>
  </si>
  <si>
    <t>CID_3990</t>
  </si>
  <si>
    <t>NN-140408-137</t>
  </si>
  <si>
    <t>CID_3991</t>
  </si>
  <si>
    <t>NN-140408-138</t>
  </si>
  <si>
    <t>CID_3992</t>
  </si>
  <si>
    <t>NN-140408-139</t>
  </si>
  <si>
    <t>CID_3993</t>
  </si>
  <si>
    <t>NN-140408-147</t>
  </si>
  <si>
    <t>CID_3994</t>
  </si>
  <si>
    <t>NN-140408-149</t>
  </si>
  <si>
    <t>Upper Coalmine F-3</t>
  </si>
  <si>
    <t>CID_3995</t>
  </si>
  <si>
    <t>NN-140408-158</t>
  </si>
  <si>
    <t>CID_3996</t>
  </si>
  <si>
    <t>NN-140408-159</t>
  </si>
  <si>
    <t>CID_3997</t>
  </si>
  <si>
    <t>NN-140408-212</t>
  </si>
  <si>
    <t>CID_3998</t>
  </si>
  <si>
    <t>NN-140408-213</t>
  </si>
  <si>
    <t>Lower Greasewood 3</t>
  </si>
  <si>
    <t>CID_3999</t>
  </si>
  <si>
    <t>NN-140408-214</t>
  </si>
  <si>
    <t>CID_4000</t>
  </si>
  <si>
    <t>NN-140408-215</t>
  </si>
  <si>
    <t>CID_4001</t>
  </si>
  <si>
    <t>NN-140408-216</t>
  </si>
  <si>
    <t>CID_4002</t>
  </si>
  <si>
    <t>NN-140408-243</t>
  </si>
  <si>
    <t>CID_4003</t>
  </si>
  <si>
    <t>NN-140414-126</t>
  </si>
  <si>
    <t>CID_4004</t>
  </si>
  <si>
    <t>NN-140414-132</t>
  </si>
  <si>
    <t>CID_4005</t>
  </si>
  <si>
    <t>NN-140414-135</t>
  </si>
  <si>
    <t>CID_4006</t>
  </si>
  <si>
    <t>NN-140414-136</t>
  </si>
  <si>
    <t>CID_4007</t>
  </si>
  <si>
    <t>NN-140414-142</t>
  </si>
  <si>
    <t>CID_4008</t>
  </si>
  <si>
    <t>NN-140414-148</t>
  </si>
  <si>
    <t>Lupton North 1</t>
  </si>
  <si>
    <t>CID_4009</t>
  </si>
  <si>
    <t>NN-140414-152</t>
  </si>
  <si>
    <t>CID_4010</t>
  </si>
  <si>
    <t>NN-140414-154</t>
  </si>
  <si>
    <t>CID_4011</t>
  </si>
  <si>
    <t>NN-140414-155</t>
  </si>
  <si>
    <t>CID_4012</t>
  </si>
  <si>
    <t>NN-140414-156</t>
  </si>
  <si>
    <t>CID_4013</t>
  </si>
  <si>
    <t>NN-140414-162</t>
  </si>
  <si>
    <t>CID_4014</t>
  </si>
  <si>
    <t>NN-140415-145</t>
  </si>
  <si>
    <t>CID_4015</t>
  </si>
  <si>
    <t>NN-140415-146</t>
  </si>
  <si>
    <t>CID_4016</t>
  </si>
  <si>
    <t>NN-140415-157</t>
  </si>
  <si>
    <t>Lupton North 2</t>
  </si>
  <si>
    <t>CID_4017</t>
  </si>
  <si>
    <t>NN-140421-123</t>
  </si>
  <si>
    <t>CID_4018</t>
  </si>
  <si>
    <t>NN-140421-124</t>
  </si>
  <si>
    <t>CID_4019</t>
  </si>
  <si>
    <t>NN-140421-125</t>
  </si>
  <si>
    <t>CID_4020</t>
  </si>
  <si>
    <t>NN-140421-133</t>
  </si>
  <si>
    <t>CID_4021</t>
  </si>
  <si>
    <t>NN-140421-143</t>
  </si>
  <si>
    <t>CID_4022</t>
  </si>
  <si>
    <t>NN-140422-134</t>
  </si>
  <si>
    <t>CID_4023</t>
  </si>
  <si>
    <t>NN-140422-144</t>
  </si>
  <si>
    <t>CID_4024</t>
  </si>
  <si>
    <t>NN-140422-153</t>
  </si>
  <si>
    <t>CID_4025</t>
  </si>
  <si>
    <t>NN-140505-171</t>
  </si>
  <si>
    <t>CID_4026</t>
  </si>
  <si>
    <t>NN-140505-172</t>
  </si>
  <si>
    <t>CID_4027</t>
  </si>
  <si>
    <t>NN-140505-173</t>
  </si>
  <si>
    <t>CID_4028</t>
  </si>
  <si>
    <t>NN-140505-181</t>
  </si>
  <si>
    <t>CID_4029</t>
  </si>
  <si>
    <t>NN-140505-182</t>
  </si>
  <si>
    <t>CID_4030</t>
  </si>
  <si>
    <t>NN-140505-183</t>
  </si>
  <si>
    <t>Tsaile 1</t>
  </si>
  <si>
    <t>CID_4031</t>
  </si>
  <si>
    <t>NN-140505-191</t>
  </si>
  <si>
    <t>CID_4032</t>
  </si>
  <si>
    <t>NN-140505-192</t>
  </si>
  <si>
    <t>CID_4033</t>
  </si>
  <si>
    <t>NN-140505-193</t>
  </si>
  <si>
    <t>CID_4034</t>
  </si>
  <si>
    <t>NN-140505-201</t>
  </si>
  <si>
    <t>CID_4035</t>
  </si>
  <si>
    <t>NN-140505-202</t>
  </si>
  <si>
    <t>CID_4036</t>
  </si>
  <si>
    <t>NN-140505-203</t>
  </si>
  <si>
    <t>CID_4037</t>
  </si>
  <si>
    <t>NN-140506-174</t>
  </si>
  <si>
    <t>CID_4038</t>
  </si>
  <si>
    <t>NN-140506-175</t>
  </si>
  <si>
    <t>CID_4039</t>
  </si>
  <si>
    <t>NN-140506-176</t>
  </si>
  <si>
    <t>CID_4040</t>
  </si>
  <si>
    <t>NN-140506-177</t>
  </si>
  <si>
    <t>CID_4041</t>
  </si>
  <si>
    <t>NN-140506-178</t>
  </si>
  <si>
    <t>CID_4042</t>
  </si>
  <si>
    <t>NN-140506-179</t>
  </si>
  <si>
    <t>CID_4043</t>
  </si>
  <si>
    <t>NN-140506-184</t>
  </si>
  <si>
    <t>CID_4044</t>
  </si>
  <si>
    <t>NN-140506-185</t>
  </si>
  <si>
    <t>CID_4045</t>
  </si>
  <si>
    <t>NN-140506-186</t>
  </si>
  <si>
    <t>CID_4046</t>
  </si>
  <si>
    <t>NN-140506-187</t>
  </si>
  <si>
    <t>CID_4047</t>
  </si>
  <si>
    <t>NN-140506-188</t>
  </si>
  <si>
    <t>CID_4048</t>
  </si>
  <si>
    <t>NN-140506-189</t>
  </si>
  <si>
    <t>CID_4049</t>
  </si>
  <si>
    <t>NN-140506-194</t>
  </si>
  <si>
    <t>CID_4050</t>
  </si>
  <si>
    <t>NN-140506-195</t>
  </si>
  <si>
    <t>CID_4051</t>
  </si>
  <si>
    <t>NN-140506-196</t>
  </si>
  <si>
    <t>CID_4052</t>
  </si>
  <si>
    <t>NN-140506-197</t>
  </si>
  <si>
    <t>CID_4053</t>
  </si>
  <si>
    <t>NN-140506-198</t>
  </si>
  <si>
    <t>CID_4054</t>
  </si>
  <si>
    <t>NN-140506-199</t>
  </si>
  <si>
    <t>CID_4055</t>
  </si>
  <si>
    <t>NN-140506-204</t>
  </si>
  <si>
    <t>CID_4056</t>
  </si>
  <si>
    <t>NN-140506-205</t>
  </si>
  <si>
    <t>CID_4057</t>
  </si>
  <si>
    <t>NN-140506-206</t>
  </si>
  <si>
    <t>CID_4058</t>
  </si>
  <si>
    <t>NN-140506-207</t>
  </si>
  <si>
    <t>CID_4059</t>
  </si>
  <si>
    <t>NN-140506-208</t>
  </si>
  <si>
    <t>CID_4060</t>
  </si>
  <si>
    <t>NN-140506-209</t>
  </si>
  <si>
    <t>CID_4061</t>
  </si>
  <si>
    <t>NN-140506-210</t>
  </si>
  <si>
    <t>CID_4062</t>
  </si>
  <si>
    <t>NN-140508-07</t>
  </si>
  <si>
    <t>CID_4063</t>
  </si>
  <si>
    <t>NN-140512-151</t>
  </si>
  <si>
    <t>CID_4064</t>
  </si>
  <si>
    <t>NN-140512-190</t>
  </si>
  <si>
    <t>CID_4065</t>
  </si>
  <si>
    <t>NN-140512-200</t>
  </si>
  <si>
    <t>CID_4066</t>
  </si>
  <si>
    <t>NN-140513-131</t>
  </si>
  <si>
    <t>CID_4067</t>
  </si>
  <si>
    <t>NN-140513-141</t>
  </si>
  <si>
    <t>CID_4068</t>
  </si>
  <si>
    <t>NN-140513-150</t>
  </si>
  <si>
    <t>Cottonwood South</t>
  </si>
  <si>
    <t>CID_4069</t>
  </si>
  <si>
    <t>NN-140513-160</t>
  </si>
  <si>
    <t>CID_4070</t>
  </si>
  <si>
    <t>NN-140513-161</t>
  </si>
  <si>
    <t>CID_4071</t>
  </si>
  <si>
    <t>NN-140513-180</t>
  </si>
  <si>
    <t>CID_4072</t>
  </si>
  <si>
    <t>NN-140514-01</t>
  </si>
  <si>
    <t>near Hogback, NM</t>
  </si>
  <si>
    <t>Hogback Canal</t>
  </si>
  <si>
    <t>CID_4073</t>
  </si>
  <si>
    <t>NN-140514-02</t>
  </si>
  <si>
    <t>near Buffalo Pass</t>
  </si>
  <si>
    <t>CID_4074</t>
  </si>
  <si>
    <t>NN-140515-03</t>
  </si>
  <si>
    <t>Wheatfields Creek A</t>
  </si>
  <si>
    <t>CID_4075</t>
  </si>
  <si>
    <t>NN-140515-04</t>
  </si>
  <si>
    <t>Prairie Dog Creek</t>
  </si>
  <si>
    <t>CID_4076</t>
  </si>
  <si>
    <t>NN-140515-05</t>
  </si>
  <si>
    <t>Tsaile Creek</t>
  </si>
  <si>
    <t>CID_4077</t>
  </si>
  <si>
    <t>NN-140515-06</t>
  </si>
  <si>
    <t>CID_4078</t>
  </si>
  <si>
    <t>NN-140520-08</t>
  </si>
  <si>
    <t>CID_4079</t>
  </si>
  <si>
    <t>NN-140520-104</t>
  </si>
  <si>
    <t>CID_4080</t>
  </si>
  <si>
    <t>NN-140520-105</t>
  </si>
  <si>
    <t>Chinle 3</t>
  </si>
  <si>
    <t>CID_4081</t>
  </si>
  <si>
    <t>NN-140520-129</t>
  </si>
  <si>
    <t>CID_4082</t>
  </si>
  <si>
    <t>NN-140520-130</t>
  </si>
  <si>
    <t>CID_4083</t>
  </si>
  <si>
    <t>NN-140520-140</t>
  </si>
  <si>
    <t>Smith Lake 2</t>
  </si>
  <si>
    <t>CID_4084</t>
  </si>
  <si>
    <t>NN-140520-16</t>
  </si>
  <si>
    <t>Utah Spring 1</t>
  </si>
  <si>
    <t>CID_4085</t>
  </si>
  <si>
    <t>NN-140520-227</t>
  </si>
  <si>
    <t>Chinle BIA</t>
  </si>
  <si>
    <t>CID_4086</t>
  </si>
  <si>
    <t>NN-140521-09</t>
  </si>
  <si>
    <t>upstream of beaver dams</t>
  </si>
  <si>
    <t>Whiskey Creek A</t>
  </si>
  <si>
    <t>CID_4087</t>
  </si>
  <si>
    <t>NN-140521-10</t>
  </si>
  <si>
    <t>Whiskey Creek Spring</t>
  </si>
  <si>
    <t>CID_4088</t>
  </si>
  <si>
    <t>NN-140521-11</t>
  </si>
  <si>
    <t>downstream of beaver dams</t>
  </si>
  <si>
    <t>Whiskey Creek B</t>
  </si>
  <si>
    <t>CID_4089</t>
  </si>
  <si>
    <t>NN-140521-12</t>
  </si>
  <si>
    <t>Whiskey Creek C</t>
  </si>
  <si>
    <t>CID_4090</t>
  </si>
  <si>
    <t>NN-140521-13</t>
  </si>
  <si>
    <t>Whiskey Creek D</t>
  </si>
  <si>
    <t>CID_4091</t>
  </si>
  <si>
    <t>NN-140521-14</t>
  </si>
  <si>
    <t>Little Whiskey Creek 1</t>
  </si>
  <si>
    <t>CID_4092</t>
  </si>
  <si>
    <t>NN-140521-15</t>
  </si>
  <si>
    <t>Palisade Creek</t>
  </si>
  <si>
    <t>CID_4093</t>
  </si>
  <si>
    <t>NN-140522-17</t>
  </si>
  <si>
    <t>by canyon</t>
  </si>
  <si>
    <t>Utah Spring 2</t>
  </si>
  <si>
    <t>CID_4094</t>
  </si>
  <si>
    <t>NN-140527-106</t>
  </si>
  <si>
    <t>CID_4095</t>
  </si>
  <si>
    <t>NN-140527-108</t>
  </si>
  <si>
    <t>CID_4096</t>
  </si>
  <si>
    <t>NN-140527-111</t>
  </si>
  <si>
    <t>CID_4097</t>
  </si>
  <si>
    <t>NN-140527-20</t>
  </si>
  <si>
    <t>158.9 gStart_Time, Sample_Comments updated on 06/20/2016</t>
  </si>
  <si>
    <t>CID_4098</t>
  </si>
  <si>
    <t>NN-140527-99</t>
  </si>
  <si>
    <t>CID_4099</t>
  </si>
  <si>
    <t>NN-140528-100</t>
  </si>
  <si>
    <t>CID_4100</t>
  </si>
  <si>
    <t>NN-140528-101</t>
  </si>
  <si>
    <t>CID_4101</t>
  </si>
  <si>
    <t>NN-140528-102</t>
  </si>
  <si>
    <t>CID_4102</t>
  </si>
  <si>
    <t>NN-140528-103</t>
  </si>
  <si>
    <t>CID_4103</t>
  </si>
  <si>
    <t>NN-140528-112</t>
  </si>
  <si>
    <t>CID_4104</t>
  </si>
  <si>
    <t>NN-140528-18</t>
  </si>
  <si>
    <t>4 g</t>
  </si>
  <si>
    <t>Tsaile Creek 2</t>
  </si>
  <si>
    <t>CID_4105</t>
  </si>
  <si>
    <t>NN-140528-19</t>
  </si>
  <si>
    <t>Tsaile Canyon Spring</t>
  </si>
  <si>
    <t>CID_4106</t>
  </si>
  <si>
    <t>NN-140528-21</t>
  </si>
  <si>
    <t>4.69 gStart_Time, Sample_Comments updated on 06/20/2016</t>
  </si>
  <si>
    <t>CID_4107</t>
  </si>
  <si>
    <t>NN-140528-25</t>
  </si>
  <si>
    <t>stagnant pool</t>
  </si>
  <si>
    <t>Monument Valley UT 1</t>
  </si>
  <si>
    <t>CID_4108</t>
  </si>
  <si>
    <t>NN-140528-26</t>
  </si>
  <si>
    <t>Monument Valley UT 2</t>
  </si>
  <si>
    <t>CID_4109</t>
  </si>
  <si>
    <t>NN-140528-27</t>
  </si>
  <si>
    <t>seep from outcrop</t>
  </si>
  <si>
    <t>Gouldings, UT</t>
  </si>
  <si>
    <t>CID_4110</t>
  </si>
  <si>
    <t>NN-140529-22</t>
  </si>
  <si>
    <t>35.0 gStart_Time, Sample_Comments updated on 06/20/2016</t>
  </si>
  <si>
    <t>CID_4111</t>
  </si>
  <si>
    <t>NN-140529-28</t>
  </si>
  <si>
    <t>developed, water trough</t>
  </si>
  <si>
    <t>Navajo Mountain UT 1</t>
  </si>
  <si>
    <t>CID_4112</t>
  </si>
  <si>
    <t>NN-140529-29</t>
  </si>
  <si>
    <t>developed, flowing</t>
  </si>
  <si>
    <t>Navajo Mountain UT 2</t>
  </si>
  <si>
    <t>CID_4113</t>
  </si>
  <si>
    <t>NN-140529-30</t>
  </si>
  <si>
    <t>bottom of wash seep</t>
  </si>
  <si>
    <t>Navajo Mountain School UT</t>
  </si>
  <si>
    <t>CID_4114</t>
  </si>
  <si>
    <t>NN-140529-45</t>
  </si>
  <si>
    <t>22.5 gStart_Time, Sample_Comments updated on 06/20/2016</t>
  </si>
  <si>
    <t>CID_4115</t>
  </si>
  <si>
    <t>NN-140530-23</t>
  </si>
  <si>
    <t>43.2 gStart_Time, Sample_Comments updated on 06/20/2016</t>
  </si>
  <si>
    <t>Arbab's Forest SC</t>
  </si>
  <si>
    <t>CID_4116</t>
  </si>
  <si>
    <t>NN-140530-31</t>
  </si>
  <si>
    <t>orchard area, bottom of canyon</t>
  </si>
  <si>
    <t>Chinle Wash UT 1</t>
  </si>
  <si>
    <t>CID_4117</t>
  </si>
  <si>
    <t>NN-140530-32</t>
  </si>
  <si>
    <t>Bottom of wash, canyon</t>
  </si>
  <si>
    <t>Chinle Wash UT 2</t>
  </si>
  <si>
    <t>CID_4118</t>
  </si>
  <si>
    <t>NN-140530-33</t>
  </si>
  <si>
    <t>livestock use</t>
  </si>
  <si>
    <t>Chinle Wash UT 3</t>
  </si>
  <si>
    <t>CID_4119</t>
  </si>
  <si>
    <t>NN-140530-34</t>
  </si>
  <si>
    <t>Chinle Wash UT 4</t>
  </si>
  <si>
    <t>CID_4120</t>
  </si>
  <si>
    <t>NN-140530-46</t>
  </si>
  <si>
    <t>111.6 gStart_Time, Sample_Comments updated on 06/20/2016</t>
  </si>
  <si>
    <t>CID_4121</t>
  </si>
  <si>
    <t>NN-140603-24</t>
  </si>
  <si>
    <t>34.1 gStart_Time, Sample_Comments updated on 06/20/2016</t>
  </si>
  <si>
    <t>CID_4122</t>
  </si>
  <si>
    <t>NN-140603-43</t>
  </si>
  <si>
    <t>1.2 gStart_Time, Sample_Comments updated on 06/20/2016</t>
  </si>
  <si>
    <t>CID_4123</t>
  </si>
  <si>
    <t>NN-140603-44</t>
  </si>
  <si>
    <t>17.6 gStart_Time, Sample_Comments updated on 06/20/2016</t>
  </si>
  <si>
    <t>CID_4124</t>
  </si>
  <si>
    <t>NN-140603-47</t>
  </si>
  <si>
    <t>44.7 gStart_Time, Sample_Comments updated on 06/20/2016</t>
  </si>
  <si>
    <t>CID_4125</t>
  </si>
  <si>
    <t>NN-140604-35</t>
  </si>
  <si>
    <t>bottom of wash, livestock</t>
  </si>
  <si>
    <t>Monument Valley UT 3</t>
  </si>
  <si>
    <t>CID_4126</t>
  </si>
  <si>
    <t>NN-140604-36</t>
  </si>
  <si>
    <t>2" dam</t>
  </si>
  <si>
    <t>Monument Valley UT 4</t>
  </si>
  <si>
    <t>CID_4127</t>
  </si>
  <si>
    <t>NN-140604-37</t>
  </si>
  <si>
    <t>flowing down from side of wash</t>
  </si>
  <si>
    <t>Monument Valley UT 5</t>
  </si>
  <si>
    <t>CID_4128</t>
  </si>
  <si>
    <t>NN-140604-38</t>
  </si>
  <si>
    <t>bottom of wash</t>
  </si>
  <si>
    <t>Monument Valley UT 6</t>
  </si>
  <si>
    <t>CID_4129</t>
  </si>
  <si>
    <t>NN-140604-39</t>
  </si>
  <si>
    <t>Monument Valley UT 7</t>
  </si>
  <si>
    <t>CID_4130</t>
  </si>
  <si>
    <t>NN-140604-40</t>
  </si>
  <si>
    <t>pool, bottom of wash</t>
  </si>
  <si>
    <t>Monument Valley UT 8</t>
  </si>
  <si>
    <t>CID_4131</t>
  </si>
  <si>
    <t>NN-140604-41</t>
  </si>
  <si>
    <t>Monument Valley UT 9</t>
  </si>
  <si>
    <t>CID_4132</t>
  </si>
  <si>
    <t>NN-140604-48</t>
  </si>
  <si>
    <t>4.5 gStart_Time, Sample_Comments updated on 06/20/2016</t>
  </si>
  <si>
    <t>CID_4133</t>
  </si>
  <si>
    <t>NN-140604-49</t>
  </si>
  <si>
    <t>75.9 gStart_Time, Sample_Comments updated on 06/20/2016</t>
  </si>
  <si>
    <t>CID_4134</t>
  </si>
  <si>
    <t>NN-140604-50</t>
  </si>
  <si>
    <t>18.1 gStart_Time, Sample_Comments updated on 06/20/2016</t>
  </si>
  <si>
    <t>CID_4135</t>
  </si>
  <si>
    <t>NN-140605-42</t>
  </si>
  <si>
    <t>large pools between canyons</t>
  </si>
  <si>
    <t>Chinle Creek</t>
  </si>
  <si>
    <t>CID_4136</t>
  </si>
  <si>
    <t>NN-140609-109</t>
  </si>
  <si>
    <t>CID_4137</t>
  </si>
  <si>
    <t>NN-140609-113</t>
  </si>
  <si>
    <t>CID_4138</t>
  </si>
  <si>
    <t>NN-140609-54</t>
  </si>
  <si>
    <t>287.4 gStart_Time, Sample_Comments updated on 06/20/2016</t>
  </si>
  <si>
    <t>CID_4139</t>
  </si>
  <si>
    <t>NN-140609-98</t>
  </si>
  <si>
    <t>CID_4140</t>
  </si>
  <si>
    <t>NN-140610-107</t>
  </si>
  <si>
    <t>CID_4141</t>
  </si>
  <si>
    <t>NN-140610-110</t>
  </si>
  <si>
    <t>CID_4142</t>
  </si>
  <si>
    <t>NN-140623-52</t>
  </si>
  <si>
    <t>6.1 gStart_Time, Sample_Comments updated on 06/20/2016</t>
  </si>
  <si>
    <t>CID_4143</t>
  </si>
  <si>
    <t>NN-140623-53</t>
  </si>
  <si>
    <t>4.0 gStart_Time, Sample_Comments updated on 06/20/2016</t>
  </si>
  <si>
    <t>CID_4144</t>
  </si>
  <si>
    <t>NN-140625-51</t>
  </si>
  <si>
    <t>4 g, near Vicenti Spring</t>
  </si>
  <si>
    <t>Arizona Spring 1</t>
  </si>
  <si>
    <t>CID_4145</t>
  </si>
  <si>
    <t>NN-140705-55</t>
  </si>
  <si>
    <t>13.1 gStart_Time, Sample_Comments updated on 06/20/2016</t>
  </si>
  <si>
    <t>CID_4146</t>
  </si>
  <si>
    <t>NN-140706-273</t>
  </si>
  <si>
    <t>340.1Start_Time updated on 06/20/2016</t>
  </si>
  <si>
    <t>CID_4147</t>
  </si>
  <si>
    <t>NN-140706-56</t>
  </si>
  <si>
    <t>40.2 collected 7/4/14 and 7/5/14Start_Time updated on 06/20/2016</t>
  </si>
  <si>
    <t>CID_4148</t>
  </si>
  <si>
    <t>NN-140707-115</t>
  </si>
  <si>
    <t>CID_4149</t>
  </si>
  <si>
    <t>NN-140707-116</t>
  </si>
  <si>
    <t>CID_4150</t>
  </si>
  <si>
    <t>NN-140707-57</t>
  </si>
  <si>
    <t>CID_4151</t>
  </si>
  <si>
    <t>NN-140708-114</t>
  </si>
  <si>
    <t>Little Whiskey 2</t>
  </si>
  <si>
    <t>CID_4152</t>
  </si>
  <si>
    <t>NN-140710-117</t>
  </si>
  <si>
    <t>CID_4153</t>
  </si>
  <si>
    <t>NN-140710-118</t>
  </si>
  <si>
    <t>CID_4154</t>
  </si>
  <si>
    <t>NN-140713-119</t>
  </si>
  <si>
    <t>CID_4155</t>
  </si>
  <si>
    <t>NN-140714-120</t>
  </si>
  <si>
    <t>CID_4156</t>
  </si>
  <si>
    <t>NN-140714-121</t>
  </si>
  <si>
    <t>Black Creek A</t>
  </si>
  <si>
    <t>CID_4157</t>
  </si>
  <si>
    <t>NN-140715-122</t>
  </si>
  <si>
    <t>AZ Spring 2</t>
  </si>
  <si>
    <t>CID_4158</t>
  </si>
  <si>
    <t>NN-140715-163</t>
  </si>
  <si>
    <t>34.3g rainevent 7-14-14Start_Time, Sample_Comments updated on 06/20/2016</t>
  </si>
  <si>
    <t>CID_4159</t>
  </si>
  <si>
    <t>NN-140715-164</t>
  </si>
  <si>
    <t>166.7g rainevent 7-14-14Start_Time, Sample_Comments updated on 06/20/2016</t>
  </si>
  <si>
    <t>CID_4160</t>
  </si>
  <si>
    <t>NN-140716-165</t>
  </si>
  <si>
    <t>191.6g rainevent 7-15-14Start_Time, Sample_Comments updated on 06/20/2016</t>
  </si>
  <si>
    <t>CID_4161</t>
  </si>
  <si>
    <t>NN-140716-166</t>
  </si>
  <si>
    <t>47.7g rainevent 7-15-14Start_Time, Sample_Comments updated on 06/20/2016</t>
  </si>
  <si>
    <t>CID_4162</t>
  </si>
  <si>
    <t>NN-140717-167</t>
  </si>
  <si>
    <t>14g rainevent 7-16-14</t>
  </si>
  <si>
    <t>CID_4163</t>
  </si>
  <si>
    <t>NN-140718-169</t>
  </si>
  <si>
    <t>4g postflood17-16</t>
  </si>
  <si>
    <t>CID_4164</t>
  </si>
  <si>
    <t>NN-140718-170</t>
  </si>
  <si>
    <t>4g postflood 17-16</t>
  </si>
  <si>
    <t>CID_4165</t>
  </si>
  <si>
    <t>NN-140725-168</t>
  </si>
  <si>
    <t>5g rainevent 7-23-14Start_Time, Sample_Comments updated on 06/20/2016</t>
  </si>
  <si>
    <t>CID_4166</t>
  </si>
  <si>
    <t>NN-140728-267</t>
  </si>
  <si>
    <t>CID_4167</t>
  </si>
  <si>
    <t>NN-140728-287</t>
  </si>
  <si>
    <t>6.1Start_Time updated on 06/20/2016</t>
  </si>
  <si>
    <t>CID_4168</t>
  </si>
  <si>
    <t>NN-140729-286</t>
  </si>
  <si>
    <t>11.4Start_Time updated on 06/20/2016</t>
  </si>
  <si>
    <t>CID_4169</t>
  </si>
  <si>
    <t>NN-140729-290</t>
  </si>
  <si>
    <t>205.6Start_Time updated on 06/20/2016</t>
  </si>
  <si>
    <t>CID_4170</t>
  </si>
  <si>
    <t>NN-140729-291</t>
  </si>
  <si>
    <t>712.6Start_Time, Sample_Comments updated on 06/20/2016</t>
  </si>
  <si>
    <t>CID_4171</t>
  </si>
  <si>
    <t>NN-140729-292</t>
  </si>
  <si>
    <t>56.5, pooled infamelStart_Time, Sample_Comments updated on 06/20/2016</t>
  </si>
  <si>
    <t>CID_4172</t>
  </si>
  <si>
    <t>NN-140729-293</t>
  </si>
  <si>
    <t>39.8Start_Time, Sample_Comments updated on 06/20/2016</t>
  </si>
  <si>
    <t>CID_4173</t>
  </si>
  <si>
    <t>NN-140729-296</t>
  </si>
  <si>
    <t>1039.9Start_Time, Sample_Comments updated on 06/20/2016</t>
  </si>
  <si>
    <t>CID_4174</t>
  </si>
  <si>
    <t>NN-140730-266</t>
  </si>
  <si>
    <t>682.9 mL</t>
  </si>
  <si>
    <t>CID_4175</t>
  </si>
  <si>
    <t>NN-140730-294</t>
  </si>
  <si>
    <t>25.3Start_Time, Sample_Comments updated on 06/20/2016</t>
  </si>
  <si>
    <t>CID_4176</t>
  </si>
  <si>
    <t>NN-140730-295</t>
  </si>
  <si>
    <t>44.5Start_Time, Sample_Comments updated on 06/20/2016</t>
  </si>
  <si>
    <t>CID_4177</t>
  </si>
  <si>
    <t>NN-140730-297</t>
  </si>
  <si>
    <t>CID_4178</t>
  </si>
  <si>
    <t>NN-140730-298</t>
  </si>
  <si>
    <t>56.6Start_Time, Sample_Comments updated on 06/20/2016</t>
  </si>
  <si>
    <t>CID_4179</t>
  </si>
  <si>
    <t>NN-140730-299</t>
  </si>
  <si>
    <t>57.2Start_Time, Sample_Comments updated on 06/20/2016</t>
  </si>
  <si>
    <t>CID_4180</t>
  </si>
  <si>
    <t>NN-140730-300</t>
  </si>
  <si>
    <t>124.9Start_Time, Sample_Comments updated on 06/20/2016</t>
  </si>
  <si>
    <t>CID_4181</t>
  </si>
  <si>
    <t>NN-140730-302</t>
  </si>
  <si>
    <t>spring, straight from source</t>
  </si>
  <si>
    <t>Navajo MTN 1 (NE)</t>
  </si>
  <si>
    <t>CID_4182</t>
  </si>
  <si>
    <t>NN-140731-278</t>
  </si>
  <si>
    <t>34.6Start_Time, Sample_Comments updated on 06/20/2016</t>
  </si>
  <si>
    <t>CID_4183</t>
  </si>
  <si>
    <t>NN-140731-279</t>
  </si>
  <si>
    <t>229.5Start_Time, Sample_Comments updated on 06/20/2016</t>
  </si>
  <si>
    <t>CID_4184</t>
  </si>
  <si>
    <t>NN-140731-280</t>
  </si>
  <si>
    <t>170.9Start_Time updated on 06/20/2016</t>
  </si>
  <si>
    <t>CID_4185</t>
  </si>
  <si>
    <t>NN-140731-281</t>
  </si>
  <si>
    <t>16.4Start_Time, Sample_Comments updated on 06/20/2016</t>
  </si>
  <si>
    <t>CID_4186</t>
  </si>
  <si>
    <t>NN-140731-282</t>
  </si>
  <si>
    <t>53.4Start_Time updated on 06/20/2016</t>
  </si>
  <si>
    <t>CID_4187</t>
  </si>
  <si>
    <t>NN-140731-283</t>
  </si>
  <si>
    <t>99.4Start_Time, Sample_Comments updated on 06/20/2016</t>
  </si>
  <si>
    <t>CID_4188</t>
  </si>
  <si>
    <t>NN-140731-284</t>
  </si>
  <si>
    <t>149.3Start_Time updated on 06/20/2016</t>
  </si>
  <si>
    <t>CID_4189</t>
  </si>
  <si>
    <t>NN-140731-285</t>
  </si>
  <si>
    <t>259.7Start_Time updated on 06/20/2016</t>
  </si>
  <si>
    <t>CID_4190</t>
  </si>
  <si>
    <t>NN-140731-288</t>
  </si>
  <si>
    <t>7Start_Time updated on 06/20/2016</t>
  </si>
  <si>
    <t>CID_4191</t>
  </si>
  <si>
    <t>NN-140731-303</t>
  </si>
  <si>
    <t>Spring stream</t>
  </si>
  <si>
    <t>Navajo MTN 2 (E)</t>
  </si>
  <si>
    <t>CID_4192</t>
  </si>
  <si>
    <t>NN-140731-304</t>
  </si>
  <si>
    <t>Spring, source, hillside</t>
  </si>
  <si>
    <t>Piute Canyon 1</t>
  </si>
  <si>
    <t>CID_4193</t>
  </si>
  <si>
    <t>NN-140731-305</t>
  </si>
  <si>
    <t>Spring, minor and low</t>
  </si>
  <si>
    <t>Piute Canyon 2</t>
  </si>
  <si>
    <t>CID_4194</t>
  </si>
  <si>
    <t>NN-140801-265</t>
  </si>
  <si>
    <t>73.9 mLStart_Time, Sample_Comments updated on 06/20/2016</t>
  </si>
  <si>
    <t>CID_4195</t>
  </si>
  <si>
    <t>NN-140801-275</t>
  </si>
  <si>
    <t>950.4Start_Time updated on 06/20/2016</t>
  </si>
  <si>
    <t>CID_4196</t>
  </si>
  <si>
    <t>NN-140801-276</t>
  </si>
  <si>
    <t>124.3Start_Time, Sample_Comments updated on 06/20/2016</t>
  </si>
  <si>
    <t>CID_4197</t>
  </si>
  <si>
    <t>NN-140802-252</t>
  </si>
  <si>
    <t>17.4 mLStart_Time updated on 06/20/2016</t>
  </si>
  <si>
    <t>CID_4198</t>
  </si>
  <si>
    <t>NN-140802-289</t>
  </si>
  <si>
    <t>CID_4199</t>
  </si>
  <si>
    <t>NN-140804-257</t>
  </si>
  <si>
    <t>357.9 mLStart_Time updated on 06/20/2016</t>
  </si>
  <si>
    <t>CID_4200</t>
  </si>
  <si>
    <t>NN-140804-260</t>
  </si>
  <si>
    <t>197.3 mLStart_Time updated on 06/20/2016</t>
  </si>
  <si>
    <t>CID_4201</t>
  </si>
  <si>
    <t>NN-140804-261</t>
  </si>
  <si>
    <t>349.1mLStart_Time updated on 06/20/2016</t>
  </si>
  <si>
    <t>CID_4202</t>
  </si>
  <si>
    <t>NN-140804-262</t>
  </si>
  <si>
    <t>772.9mLStart_Time updated on 06/20/2016</t>
  </si>
  <si>
    <t>CID_4203</t>
  </si>
  <si>
    <t>NN-140804-263</t>
  </si>
  <si>
    <t>612.4mLStart_Time, Sample_Comments updated on 06/20/2016</t>
  </si>
  <si>
    <t>CID_4204</t>
  </si>
  <si>
    <t>NN-140804-264</t>
  </si>
  <si>
    <t>711.5mLStart_Time updated on 06/20/2016</t>
  </si>
  <si>
    <t>CID_4205</t>
  </si>
  <si>
    <t>NN-140804-277</t>
  </si>
  <si>
    <t>241.2Start_Time updated on 06/20/2016</t>
  </si>
  <si>
    <t>CID_4206</t>
  </si>
  <si>
    <t>NN-140805-253</t>
  </si>
  <si>
    <t>476 mLStart_Time updated on 06/20/2016</t>
  </si>
  <si>
    <t>CID_4207</t>
  </si>
  <si>
    <t>NN-140805-254</t>
  </si>
  <si>
    <t>377.5 mLStart_Time updated on 06/20/2016</t>
  </si>
  <si>
    <t>CID_4208</t>
  </si>
  <si>
    <t>NN-140805-255</t>
  </si>
  <si>
    <t>376.8 mLStart_Time updated on 06/20/2016</t>
  </si>
  <si>
    <t>CID_4209</t>
  </si>
  <si>
    <t>NN-140805-256</t>
  </si>
  <si>
    <t>69 mLStart_Time updated on 06/20/2016</t>
  </si>
  <si>
    <t>CID_4210</t>
  </si>
  <si>
    <t>NN-140805-258</t>
  </si>
  <si>
    <t>198.9 mLStart_Time updated on 06/20/2016</t>
  </si>
  <si>
    <t>CID_4211</t>
  </si>
  <si>
    <t>NN-140805-259</t>
  </si>
  <si>
    <t>159.8 mLStart_Time updated on 06/20/2016</t>
  </si>
  <si>
    <t>CID_4212</t>
  </si>
  <si>
    <t>NN-140805-274</t>
  </si>
  <si>
    <t>687.5Start_Time updated on 06/20/2016</t>
  </si>
  <si>
    <t>CID_4213</t>
  </si>
  <si>
    <t>NN-140806-251</t>
  </si>
  <si>
    <t>39.9 mLStart_Time updated on 06/20/2016</t>
  </si>
  <si>
    <t>CID_4214</t>
  </si>
  <si>
    <t>NN-140811-268</t>
  </si>
  <si>
    <t>top of watershed 143613</t>
  </si>
  <si>
    <t>Asaayi Creek trib 1</t>
  </si>
  <si>
    <t>CID_4215</t>
  </si>
  <si>
    <t>NN-140811-269</t>
  </si>
  <si>
    <t>spring to trib 1</t>
  </si>
  <si>
    <t>Asaayi Creek Spring</t>
  </si>
  <si>
    <t>CID_4216</t>
  </si>
  <si>
    <t>NN-140811-270</t>
  </si>
  <si>
    <t>Asaayi Creek trib 2</t>
  </si>
  <si>
    <t>CID_4217</t>
  </si>
  <si>
    <t>NN-140811-271</t>
  </si>
  <si>
    <t>68g</t>
  </si>
  <si>
    <t>CID_4218</t>
  </si>
  <si>
    <t>NN-140812-306</t>
  </si>
  <si>
    <t>CID_4219</t>
  </si>
  <si>
    <t>NN-140812-307</t>
  </si>
  <si>
    <t>CID_4220</t>
  </si>
  <si>
    <t>NN-140812-308</t>
  </si>
  <si>
    <t>CID_4221</t>
  </si>
  <si>
    <t>NN-140815-272</t>
  </si>
  <si>
    <t>15gStart_Time updated on 06/20/2016</t>
  </si>
  <si>
    <t>CID_4222</t>
  </si>
  <si>
    <t>NN-140817-301</t>
  </si>
  <si>
    <t>121.2Start_Time, Sample_Comments updated on 06/20/2016</t>
  </si>
  <si>
    <t>CID_4223</t>
  </si>
  <si>
    <t>NN-140825-329</t>
  </si>
  <si>
    <t>212.3gStart_Time, Sample_Comments updated on 06/20/2016</t>
  </si>
  <si>
    <t>CID_4224</t>
  </si>
  <si>
    <t>NN-140825-333</t>
  </si>
  <si>
    <t>197.4gStart_Time, Sample_Comments updated on 06/20/2016</t>
  </si>
  <si>
    <t>CID_4225</t>
  </si>
  <si>
    <t>NN-140825-334</t>
  </si>
  <si>
    <t>16.9gStart_Time, Sample_Comments updated on 06/20/2016</t>
  </si>
  <si>
    <t>CID_4226</t>
  </si>
  <si>
    <t>NN-140825-336</t>
  </si>
  <si>
    <t>91.1gStart_Time, Sample_Comments updated on 06/20/2016</t>
  </si>
  <si>
    <t>CID_4227</t>
  </si>
  <si>
    <t>NN-140825-414</t>
  </si>
  <si>
    <t>187.1 gStart_Time, Sample_Comments updated on 06/20/2016</t>
  </si>
  <si>
    <t>CID_4228</t>
  </si>
  <si>
    <t>NN-140826-322</t>
  </si>
  <si>
    <t>293.9gStart_Time, Sample_Comments updated on 06/20/2016</t>
  </si>
  <si>
    <t>CID_4229</t>
  </si>
  <si>
    <t>NN-140826-323</t>
  </si>
  <si>
    <t>33.6gStart_Time, Sample_Comments updated on 06/20/2016</t>
  </si>
  <si>
    <t>CID_4230</t>
  </si>
  <si>
    <t>NN-140826-325</t>
  </si>
  <si>
    <t>92.3gStart_Time, Sample_Comments updated on 06/20/2016</t>
  </si>
  <si>
    <t>CID_4231</t>
  </si>
  <si>
    <t>NN-140826-328</t>
  </si>
  <si>
    <t>214g</t>
  </si>
  <si>
    <t>CID_4232</t>
  </si>
  <si>
    <t>NN-140826-330</t>
  </si>
  <si>
    <t>59.4gStart_Time, Sample_Comments updated on 06/20/2016</t>
  </si>
  <si>
    <t>CID_4233</t>
  </si>
  <si>
    <t>NN-140826-332</t>
  </si>
  <si>
    <t>327.7gStart_Time, Sample_Comments updated on 06/20/2016</t>
  </si>
  <si>
    <t>CID_4234</t>
  </si>
  <si>
    <t>NN-140826-335</t>
  </si>
  <si>
    <t>173.2gStart_Time, Sample_Comments updated on 06/20/2016</t>
  </si>
  <si>
    <t>CID_4235</t>
  </si>
  <si>
    <t>NN-140827-312</t>
  </si>
  <si>
    <t>111.3gStart_Time updated on 06/20/2016</t>
  </si>
  <si>
    <t>CID_4236</t>
  </si>
  <si>
    <t>NN-140827-318</t>
  </si>
  <si>
    <t>435.7g June/July/AugustStart_Time updated on 06/20/2016</t>
  </si>
  <si>
    <t>CID_4237</t>
  </si>
  <si>
    <t>NN-140827-324</t>
  </si>
  <si>
    <t>361.6gStart_Time, Sample_Comments updated on 06/20/2016</t>
  </si>
  <si>
    <t>CID_4238</t>
  </si>
  <si>
    <t>NN-140827-326</t>
  </si>
  <si>
    <t>15.1gStart_Time, Sample_Comments updated on 06/20/2016</t>
  </si>
  <si>
    <t>CID_4239</t>
  </si>
  <si>
    <t>NN-140827-327</t>
  </si>
  <si>
    <t>280.0gStart_Time, Sample_Comments updated on 06/20/2016</t>
  </si>
  <si>
    <t>CID_4240</t>
  </si>
  <si>
    <t>NN-140827-331</t>
  </si>
  <si>
    <t>129.0gStart_Time, Sample_Comments updated on 06/20/2016</t>
  </si>
  <si>
    <t>CID_4241</t>
  </si>
  <si>
    <t>NN-140828-311</t>
  </si>
  <si>
    <t>47gStart_Time updated on 06/20/2016</t>
  </si>
  <si>
    <t>CID_4242</t>
  </si>
  <si>
    <t>NN-140828-314</t>
  </si>
  <si>
    <t>126.7gStart_Time updated on 06/20/2016</t>
  </si>
  <si>
    <t>CID_4243</t>
  </si>
  <si>
    <t>NN-140828-315</t>
  </si>
  <si>
    <t>170.2gStart_Time updated on 06/20/2016</t>
  </si>
  <si>
    <t>CID_4244</t>
  </si>
  <si>
    <t>NN-140828-316</t>
  </si>
  <si>
    <t>223.3gStart_Time updated on 06/20/2016</t>
  </si>
  <si>
    <t>CID_4245</t>
  </si>
  <si>
    <t>NN-140828-317</t>
  </si>
  <si>
    <t>40.3g</t>
  </si>
  <si>
    <t>CID_4246</t>
  </si>
  <si>
    <t>NN-140828-319</t>
  </si>
  <si>
    <t>233.0gStart_Time updated on 06/20/2016</t>
  </si>
  <si>
    <t>CID_4247</t>
  </si>
  <si>
    <t>NN-140828-320</t>
  </si>
  <si>
    <t>305.0gStart_Time, Sample_Comments updated on 06/20/2016</t>
  </si>
  <si>
    <t>CID_4248</t>
  </si>
  <si>
    <t>NN-140828-321</t>
  </si>
  <si>
    <t>325.0gStart_Time, Sample_Comments updated on 06/20/2016</t>
  </si>
  <si>
    <t>CID_4249</t>
  </si>
  <si>
    <t>NN-140829-310</t>
  </si>
  <si>
    <t>302.0gStart_Time updated on 06/20/2016</t>
  </si>
  <si>
    <t>CID_4250</t>
  </si>
  <si>
    <t>NN-140829-313</t>
  </si>
  <si>
    <t>105.6gStart_Time updated on 06/20/2016</t>
  </si>
  <si>
    <t>CID_4251</t>
  </si>
  <si>
    <t>NN-140829-340</t>
  </si>
  <si>
    <t>288.1gStart_Time, Sample_Comments updated on 06/20/2016</t>
  </si>
  <si>
    <t>CID_4252</t>
  </si>
  <si>
    <t>NN-140829-341</t>
  </si>
  <si>
    <t>313.3Start_Time, Sample_Comments updated on 06/20/2016</t>
  </si>
  <si>
    <t>CID_4253</t>
  </si>
  <si>
    <t>NN-140829-345</t>
  </si>
  <si>
    <t>460.5gStart_Time, Sample_Comments updated on 06/20/2016</t>
  </si>
  <si>
    <t>CID_4254</t>
  </si>
  <si>
    <t>NN-140829-346</t>
  </si>
  <si>
    <t>448.6gStart_Time, Sample_Comments updated on 06/20/2016</t>
  </si>
  <si>
    <t>CID_4255</t>
  </si>
  <si>
    <t>NN-140830-309</t>
  </si>
  <si>
    <t>47.6gStart_Time updated on 06/20/2016</t>
  </si>
  <si>
    <t>CID_4256</t>
  </si>
  <si>
    <t>NN-140831-348</t>
  </si>
  <si>
    <t>307.4gStart_Time, Sample_Comments updated on 06/20/2016</t>
  </si>
  <si>
    <t>CID_4257</t>
  </si>
  <si>
    <t>NN-140902-337</t>
  </si>
  <si>
    <t>397.2gStart_Time, Sample_Comments updated on 06/20/2016</t>
  </si>
  <si>
    <t>CID_4258</t>
  </si>
  <si>
    <t>NN-140902-339</t>
  </si>
  <si>
    <t>191.2gStart_Time, Sample_Comments updated on 06/20/2016</t>
  </si>
  <si>
    <t>CID_4259</t>
  </si>
  <si>
    <t>NN-140902-342</t>
  </si>
  <si>
    <t>5.5gStart_Time, Sample_Comments updated on 06/20/2016</t>
  </si>
  <si>
    <t>CID_4260</t>
  </si>
  <si>
    <t>NN-140902-343</t>
  </si>
  <si>
    <t>496.6gStart_Time, Sample_Comments updated on 06/20/2016</t>
  </si>
  <si>
    <t>CID_4261</t>
  </si>
  <si>
    <t>NN-140903-344</t>
  </si>
  <si>
    <t>40gStart_Time, Sample_Comments updated on 06/20/2016</t>
  </si>
  <si>
    <t>CID_4262</t>
  </si>
  <si>
    <t>NN-140905-338</t>
  </si>
  <si>
    <t>10.9gStart_Time, Sample_Comments updated on 06/20/2016</t>
  </si>
  <si>
    <t>CID_4263</t>
  </si>
  <si>
    <t>NN-140907-347</t>
  </si>
  <si>
    <t>CID_4264</t>
  </si>
  <si>
    <t>NN-140907-349</t>
  </si>
  <si>
    <t>4gStart_Time, Sample_Comments updated on 06/20/2016</t>
  </si>
  <si>
    <t>CID_4265</t>
  </si>
  <si>
    <t>NN-140909-364</t>
  </si>
  <si>
    <t>23.8 gStart_Time, Sample_Comments updated on 06/20/2016</t>
  </si>
  <si>
    <t>CID_4266</t>
  </si>
  <si>
    <t>NN-140913-397</t>
  </si>
  <si>
    <t>39.0 gStart_Time, Sample_Comments updated on 06/20/2016</t>
  </si>
  <si>
    <t>CID_4267</t>
  </si>
  <si>
    <t>NN-140915-365</t>
  </si>
  <si>
    <t>9.4 gStart_Time, Sample_Comments updated on 06/20/2016</t>
  </si>
  <si>
    <t>CID_4268</t>
  </si>
  <si>
    <t>NN-140916-385</t>
  </si>
  <si>
    <t>8.6 gStart_Time, Sample_Comments updated on 06/20/2016</t>
  </si>
  <si>
    <t>CID_4269</t>
  </si>
  <si>
    <t>NN-140922-368</t>
  </si>
  <si>
    <t>124.4 gStart_Time, Sample_Comments updated on 06/20/2016</t>
  </si>
  <si>
    <t>CID_4270</t>
  </si>
  <si>
    <t>NN-140923-393</t>
  </si>
  <si>
    <t>58.6 gStart_Time, Sample_Comments updated on 06/20/2016</t>
  </si>
  <si>
    <t>CID_4271</t>
  </si>
  <si>
    <t>NN-140924-357</t>
  </si>
  <si>
    <t>125.9 gStart_Time, Sample_Comments updated on 06/20/2016</t>
  </si>
  <si>
    <t>CID_4272</t>
  </si>
  <si>
    <t>NN-140924-390</t>
  </si>
  <si>
    <t>700.9 g</t>
  </si>
  <si>
    <t>CID_4273</t>
  </si>
  <si>
    <t>NN-140925-353</t>
  </si>
  <si>
    <t>177.0 gStart_Time, Sample_Comments updated on 06/20/2016</t>
  </si>
  <si>
    <t>CID_4274</t>
  </si>
  <si>
    <t>NN-140925-378</t>
  </si>
  <si>
    <t>215.8 gStart_Time, Sample_Comments updated on 06/20/2016</t>
  </si>
  <si>
    <t>CID_4275</t>
  </si>
  <si>
    <t>NN-140925-387</t>
  </si>
  <si>
    <t>340.6 gStart_Time, Sample_Comments updated on 06/20/2016</t>
  </si>
  <si>
    <t>CID_4276</t>
  </si>
  <si>
    <t>NN-140926-363</t>
  </si>
  <si>
    <t>413.8 gStart_Time, Sample_Comments updated on 06/20/2016</t>
  </si>
  <si>
    <t>CID_4277</t>
  </si>
  <si>
    <t>NN-140926-379</t>
  </si>
  <si>
    <t>333.2 gStart_Time, Sample_Comments updated on 06/20/2016</t>
  </si>
  <si>
    <t>CID_4278</t>
  </si>
  <si>
    <t>NN-140927-389</t>
  </si>
  <si>
    <t>140.0 gStart_Time, Sample_Comments updated on 06/20/2016</t>
  </si>
  <si>
    <t>CID_4279</t>
  </si>
  <si>
    <t>NN-140928-355</t>
  </si>
  <si>
    <t>109.0 gStart_Time, Sample_Comments updated on 06/20/2016</t>
  </si>
  <si>
    <t>CID_4280</t>
  </si>
  <si>
    <t>NN-140929-350</t>
  </si>
  <si>
    <t>179.2 gStart_Time, Sample_Comments updated on 06/20/2016</t>
  </si>
  <si>
    <t>CID_4281</t>
  </si>
  <si>
    <t>NN-140929-361</t>
  </si>
  <si>
    <t>CID_4282</t>
  </si>
  <si>
    <t>NN-140929-372</t>
  </si>
  <si>
    <t>368.2 gStart_Time, Sample_Comments updated on 06/20/2016</t>
  </si>
  <si>
    <t>CID_4283</t>
  </si>
  <si>
    <t>NN-140929-373</t>
  </si>
  <si>
    <t>274.7 gStart_Time, Sample_Comments updated on 06/20/2016</t>
  </si>
  <si>
    <t>CID_4284</t>
  </si>
  <si>
    <t>NN-140929-383</t>
  </si>
  <si>
    <t>416.5 gStart_Time, Sample_Comments updated on 06/20/2016</t>
  </si>
  <si>
    <t>CID_4285</t>
  </si>
  <si>
    <t>NN-140929-388</t>
  </si>
  <si>
    <t>152.7 gStart_Time, Sample_Comments updated on 06/20/2016</t>
  </si>
  <si>
    <t>CID_4286</t>
  </si>
  <si>
    <t>NN-140930-351</t>
  </si>
  <si>
    <t>163.1 g</t>
  </si>
  <si>
    <t>CID_4287</t>
  </si>
  <si>
    <t>NN-140930-367</t>
  </si>
  <si>
    <t>169.8 gStart_Time, Sample_Comments updated on 06/20/2016</t>
  </si>
  <si>
    <t>CID_4288</t>
  </si>
  <si>
    <t>NN-140930-374</t>
  </si>
  <si>
    <t>230.8 gStart_Time, Sample_Comments updated on 06/20/2016</t>
  </si>
  <si>
    <t>CID_4289</t>
  </si>
  <si>
    <t>NN-140930-376</t>
  </si>
  <si>
    <t>223.7 gStart_Time, Sample_Comments updated on 06/20/2016</t>
  </si>
  <si>
    <t>CID_4290</t>
  </si>
  <si>
    <t>NN-140930-377</t>
  </si>
  <si>
    <t>231.0 gStart_Time, Sample_Comments updated on 06/20/2016</t>
  </si>
  <si>
    <t>CID_4291</t>
  </si>
  <si>
    <t>NN-140930-380</t>
  </si>
  <si>
    <t>264.7 gStart_Time, Sample_Comments updated on 06/20/2016</t>
  </si>
  <si>
    <t>CID_4292</t>
  </si>
  <si>
    <t>NN-140930-381</t>
  </si>
  <si>
    <t>101.5 gStart_Time, Sample_Comments updated on 06/20/2016</t>
  </si>
  <si>
    <t>CID_4293</t>
  </si>
  <si>
    <t>NN-140930-384</t>
  </si>
  <si>
    <t>166.8 gStart_Time, Sample_Comments updated on 06/20/2016</t>
  </si>
  <si>
    <t>CID_4294</t>
  </si>
  <si>
    <t>NN-140930-386</t>
  </si>
  <si>
    <t>166.0 gStart_Time, Sample_Comments updated on 06/20/2016</t>
  </si>
  <si>
    <t>CID_4295</t>
  </si>
  <si>
    <t>NN-140930-392</t>
  </si>
  <si>
    <t>299.1 gStart_Time, Sample_Comments updated on 06/20/2016</t>
  </si>
  <si>
    <t>CID_4296</t>
  </si>
  <si>
    <t>NN-141001-369</t>
  </si>
  <si>
    <t>77.6 gStart_Time, Sample_Comments updated on 06/20/2016</t>
  </si>
  <si>
    <t>CID_4297</t>
  </si>
  <si>
    <t>NN-141003-354</t>
  </si>
  <si>
    <t>151.8 gStart_Time, Sample_Comments updated on 06/20/2016</t>
  </si>
  <si>
    <t>CID_4298</t>
  </si>
  <si>
    <t>NN-141003-358</t>
  </si>
  <si>
    <t>12.1 gStart_Time, Sample_Comments updated on 06/20/2016</t>
  </si>
  <si>
    <t>CID_4299</t>
  </si>
  <si>
    <t>NN-141003-366</t>
  </si>
  <si>
    <t>327.7 gStart_Time, Sample_Comments updated on 06/20/2016</t>
  </si>
  <si>
    <t>CID_4300</t>
  </si>
  <si>
    <t>NN-141003-375</t>
  </si>
  <si>
    <t>191.0 gStart_Time, Sample_Comments updated on 06/20/2016</t>
  </si>
  <si>
    <t>CID_4301</t>
  </si>
  <si>
    <t>NN-141003-382</t>
  </si>
  <si>
    <t>275.4 gStart_Time, Sample_Comments updated on 06/20/2016</t>
  </si>
  <si>
    <t>CID_4302</t>
  </si>
  <si>
    <t>NN-141005-403</t>
  </si>
  <si>
    <t>257.1 gStart_Time, Sample_Comments updated on 06/20/2016</t>
  </si>
  <si>
    <t>CID_4303</t>
  </si>
  <si>
    <t>NN-141005-405</t>
  </si>
  <si>
    <t>179.5 gStart_Time, Sample_Comments updated on 06/20/2016</t>
  </si>
  <si>
    <t>CID_4304</t>
  </si>
  <si>
    <t>NN-141007-356</t>
  </si>
  <si>
    <t>110.2 gStart_Time, Sample_Comments updated on 06/20/2016</t>
  </si>
  <si>
    <t>CID_4305</t>
  </si>
  <si>
    <t>NN-141007-359</t>
  </si>
  <si>
    <t>192.9 gStart_Time, Sample_Comments updated on 06/20/2016</t>
  </si>
  <si>
    <t>CID_4306</t>
  </si>
  <si>
    <t>NN-141007-370</t>
  </si>
  <si>
    <t>142.2 gStart_Time, Sample_Comments updated on 06/20/2016</t>
  </si>
  <si>
    <t>CID_4307</t>
  </si>
  <si>
    <t>NN-141007-371</t>
  </si>
  <si>
    <t>354.1 gStart_Time, Sample_Comments updated on 06/20/2016</t>
  </si>
  <si>
    <t>CID_4308</t>
  </si>
  <si>
    <t>NN-141008-362</t>
  </si>
  <si>
    <t>179.7 gStart_Time updated on 06/20/2016</t>
  </si>
  <si>
    <t>CID_4309</t>
  </si>
  <si>
    <t>NN-141009-352</t>
  </si>
  <si>
    <t>160.7 gStart_Time, Sample_Comments updated on 06/20/2016</t>
  </si>
  <si>
    <t>CID_4310</t>
  </si>
  <si>
    <t>NN-141009-391</t>
  </si>
  <si>
    <t>130.7 gStart_Time, Sample_Comments updated on 06/20/2016</t>
  </si>
  <si>
    <t>CID_4311</t>
  </si>
  <si>
    <t>NN-141010-360</t>
  </si>
  <si>
    <t>60.3 gStart_Time, Sample_Comments updated on 06/20/2016</t>
  </si>
  <si>
    <t>CID_4312</t>
  </si>
  <si>
    <t>NN-141015-401</t>
  </si>
  <si>
    <t>65.9 gStart_Time, Sample_Comments updated on 06/20/2016</t>
  </si>
  <si>
    <t>CID_4313</t>
  </si>
  <si>
    <t>NN-141019-423</t>
  </si>
  <si>
    <t>405.3 gStart_Time, Sample_Comments updated on 06/20/2016</t>
  </si>
  <si>
    <t>CID_4314</t>
  </si>
  <si>
    <t>NN-141027-415</t>
  </si>
  <si>
    <t>34.9 gStart_Time, Sample_Comments updated on 06/20/2016</t>
  </si>
  <si>
    <t>CID_4315</t>
  </si>
  <si>
    <t>NN-141027-416</t>
  </si>
  <si>
    <t>295.1 gStart_Time, Sample_Comments updated on 06/20/2016</t>
  </si>
  <si>
    <t>CID_4316</t>
  </si>
  <si>
    <t>NN-141027-419</t>
  </si>
  <si>
    <t>77.2 gStart_Time, Sample_Comments updated on 06/20/2016</t>
  </si>
  <si>
    <t>CID_4317</t>
  </si>
  <si>
    <t>NN-141027-421</t>
  </si>
  <si>
    <t>463.1 gStart_Time, Sample_Comments updated on 06/20/2016</t>
  </si>
  <si>
    <t>CID_4318</t>
  </si>
  <si>
    <t>NN-141027-426</t>
  </si>
  <si>
    <t>20.8 gStart_Time, Sample_Comments updated on 06/20/2016</t>
  </si>
  <si>
    <t>CID_4319</t>
  </si>
  <si>
    <t>NN-141027-429</t>
  </si>
  <si>
    <t>11.8 gStart_Time, Sample_Comments updated on 06/20/2016</t>
  </si>
  <si>
    <t>CID_4320</t>
  </si>
  <si>
    <t>NN-141027-430</t>
  </si>
  <si>
    <t>268.3 gStart_Time, Sample_Comments updated on 06/20/2016</t>
  </si>
  <si>
    <t>CID_4321</t>
  </si>
  <si>
    <t>NN-141027-431</t>
  </si>
  <si>
    <t>127.6 gStart_Time, Sample_Comments updated on 06/20/2016</t>
  </si>
  <si>
    <t>CID_4322</t>
  </si>
  <si>
    <t>NN-141027-432</t>
  </si>
  <si>
    <t>67.4 gStart_Time, Sample_Comments updated on 06/20/2016</t>
  </si>
  <si>
    <t>CID_4323</t>
  </si>
  <si>
    <t>NN-141028-418</t>
  </si>
  <si>
    <t>77.3 gStart_Time, Sample_Comments updated on 06/20/2016</t>
  </si>
  <si>
    <t>CID_4324</t>
  </si>
  <si>
    <t>NN-141028-425</t>
  </si>
  <si>
    <t>72.0 gStart_Time, Sample_Comments updated on 06/20/2016</t>
  </si>
  <si>
    <t>CID_4325</t>
  </si>
  <si>
    <t>NN-141028-427</t>
  </si>
  <si>
    <t>523.7 gStart_Time, Sample_Comments updated on 06/20/2016</t>
  </si>
  <si>
    <t>CID_4326</t>
  </si>
  <si>
    <t>NN-141028-428</t>
  </si>
  <si>
    <t>228.2 gStart_Time, Sample_Comments updated on 06/20/2016</t>
  </si>
  <si>
    <t>CID_4327</t>
  </si>
  <si>
    <t>NN-141028-433</t>
  </si>
  <si>
    <t>195.5 gStart_Time, Sample_Comments updated on 06/20/2016</t>
  </si>
  <si>
    <t>CID_4328</t>
  </si>
  <si>
    <t>NN-141029-399</t>
  </si>
  <si>
    <t>69.7 gStart_Time, Sample_Comments updated on 06/20/2016</t>
  </si>
  <si>
    <t>CID_4329</t>
  </si>
  <si>
    <t>NN-141029-406</t>
  </si>
  <si>
    <t>5.4 gStart_Time, Sample_Comments updated on 06/20/2016</t>
  </si>
  <si>
    <t>CID_4330</t>
  </si>
  <si>
    <t>NN-141029-408</t>
  </si>
  <si>
    <t>7.9 gStart_Time, Sample_Comments updated on 06/20/2016</t>
  </si>
  <si>
    <t>CID_4331</t>
  </si>
  <si>
    <t>NN-141029-409</t>
  </si>
  <si>
    <t>81.4 gStart_Time, Sample_Comments updated on 06/20/2016</t>
  </si>
  <si>
    <t>CID_4332</t>
  </si>
  <si>
    <t>NN-141029-410</t>
  </si>
  <si>
    <t>3.8 gStart_Time, Sample_Comments updated on 06/20/2016</t>
  </si>
  <si>
    <t>CID_4333</t>
  </si>
  <si>
    <t>NN-141029-411</t>
  </si>
  <si>
    <t>39.3 gStart_Time, Sample_Comments updated on 06/20/2016</t>
  </si>
  <si>
    <t>CID_4334</t>
  </si>
  <si>
    <t>NN-141029-412</t>
  </si>
  <si>
    <t>CID_4335</t>
  </si>
  <si>
    <t>NN-141029-422</t>
  </si>
  <si>
    <t>475.2 gStart_Time, Sample_Comments updated on 06/20/2016</t>
  </si>
  <si>
    <t>CID_4336</t>
  </si>
  <si>
    <t>NN-141029-424</t>
  </si>
  <si>
    <t>322.7 gStart_Time, Sample_Comments updated on 06/20/2016</t>
  </si>
  <si>
    <t>CID_4337</t>
  </si>
  <si>
    <t>NN-141030-413</t>
  </si>
  <si>
    <t>CID_4338</t>
  </si>
  <si>
    <t>NN-141030-417</t>
  </si>
  <si>
    <t>8.9 gStart_Time, Sample_Comments updated on 06/20/2016</t>
  </si>
  <si>
    <t>CID_4339</t>
  </si>
  <si>
    <t>NN-141030-420</t>
  </si>
  <si>
    <t>23.0 gStart_Time, Sample_Comments updated on 06/20/2016</t>
  </si>
  <si>
    <t>CID_4340</t>
  </si>
  <si>
    <t>NN-141031-394</t>
  </si>
  <si>
    <t>CID_4341</t>
  </si>
  <si>
    <t>NN-141031-398</t>
  </si>
  <si>
    <t>130.0gStart_Time updated on 06/20/2016</t>
  </si>
  <si>
    <t>CID_4342</t>
  </si>
  <si>
    <t>NN-141031-407</t>
  </si>
  <si>
    <t>31.5 gStart_Time, Sample_Comments updated on 06/20/2016</t>
  </si>
  <si>
    <t>CID_4343</t>
  </si>
  <si>
    <t>NN-141101-395</t>
  </si>
  <si>
    <t>598.0 gStart_Time, Sample_Comments updated on 06/20/2016</t>
  </si>
  <si>
    <t>CID_4344</t>
  </si>
  <si>
    <t>NN-141103-400</t>
  </si>
  <si>
    <t>58.2 gStart_Time, Sample_Comments updated on 06/20/2016</t>
  </si>
  <si>
    <t>CID_4345</t>
  </si>
  <si>
    <t>NN-141103-402</t>
  </si>
  <si>
    <t>70.5 gStart_Time, Sample_Comments updated on 06/20/2016</t>
  </si>
  <si>
    <t>CID_4346</t>
  </si>
  <si>
    <t>NN-141103-404</t>
  </si>
  <si>
    <t>62.0 gStart_Time, Sample_Comments updated on 06/20/2016</t>
  </si>
  <si>
    <t>CID_4347</t>
  </si>
  <si>
    <t>NN-141105-396</t>
  </si>
  <si>
    <t>8.4 gStart_Time, Sample_Comments updated on 06/20/2016</t>
  </si>
  <si>
    <t>CID_4348</t>
  </si>
  <si>
    <t>NN-434</t>
  </si>
  <si>
    <t>247.0 g</t>
  </si>
  <si>
    <t>CID_4349</t>
  </si>
  <si>
    <t>NN-435</t>
  </si>
  <si>
    <t>169.8 g</t>
  </si>
  <si>
    <t>CID_4350</t>
  </si>
  <si>
    <t>NN-436</t>
  </si>
  <si>
    <t>132.2 g</t>
  </si>
  <si>
    <t>CID_4351</t>
  </si>
  <si>
    <t>NN-437</t>
  </si>
  <si>
    <t>305.1 g</t>
  </si>
  <si>
    <t>CID_4352</t>
  </si>
  <si>
    <t>NN-438</t>
  </si>
  <si>
    <t>504.6 g</t>
  </si>
  <si>
    <t>CID_4353</t>
  </si>
  <si>
    <t>NN-439</t>
  </si>
  <si>
    <t>223.6 g</t>
  </si>
  <si>
    <t>CID_4354</t>
  </si>
  <si>
    <t>NN-440</t>
  </si>
  <si>
    <t>316.5 g</t>
  </si>
  <si>
    <t>CID_4355</t>
  </si>
  <si>
    <t>NN-441</t>
  </si>
  <si>
    <t>155.8 g</t>
  </si>
  <si>
    <t>CID_4356</t>
  </si>
  <si>
    <t>NN-442</t>
  </si>
  <si>
    <t>83.4 g</t>
  </si>
  <si>
    <t>CID_4357</t>
  </si>
  <si>
    <t>NN-443</t>
  </si>
  <si>
    <t>131.7 g</t>
  </si>
  <si>
    <t>CID_4358</t>
  </si>
  <si>
    <t>NN-444</t>
  </si>
  <si>
    <t>192.2 g</t>
  </si>
  <si>
    <t>CID_4359</t>
  </si>
  <si>
    <t>NN-445</t>
  </si>
  <si>
    <t>264.2 g</t>
  </si>
  <si>
    <t>CID_4360</t>
  </si>
  <si>
    <t>NN-446</t>
  </si>
  <si>
    <t>429.1 g</t>
  </si>
  <si>
    <t>CID_4361</t>
  </si>
  <si>
    <t>NN-447</t>
  </si>
  <si>
    <t>322.5 g</t>
  </si>
  <si>
    <t>CID_4362</t>
  </si>
  <si>
    <t>NN-448</t>
  </si>
  <si>
    <t>233.5 g</t>
  </si>
  <si>
    <t>CID_4363</t>
  </si>
  <si>
    <t>NN-449</t>
  </si>
  <si>
    <t>193.0 g</t>
  </si>
  <si>
    <t>CID_4364</t>
  </si>
  <si>
    <t>NN-450</t>
  </si>
  <si>
    <t>325.4 g</t>
  </si>
  <si>
    <t>CID_4365</t>
  </si>
  <si>
    <t>NN-451</t>
  </si>
  <si>
    <t>151.1 g</t>
  </si>
  <si>
    <t>CID_4366</t>
  </si>
  <si>
    <t>NN-452</t>
  </si>
  <si>
    <t>251.7 g</t>
  </si>
  <si>
    <t>CID_4367</t>
  </si>
  <si>
    <t>NN-453</t>
  </si>
  <si>
    <t>CID_4368</t>
  </si>
  <si>
    <t>NN-454</t>
  </si>
  <si>
    <t>34.8 g</t>
  </si>
  <si>
    <t>CID_4369</t>
  </si>
  <si>
    <t>NN-455</t>
  </si>
  <si>
    <t>111.9 g</t>
  </si>
  <si>
    <t>CID_4370</t>
  </si>
  <si>
    <t>NN-456</t>
  </si>
  <si>
    <t>267.9 g</t>
  </si>
  <si>
    <t>CID_4371</t>
  </si>
  <si>
    <t>NN-457</t>
  </si>
  <si>
    <t>215.4 g</t>
  </si>
  <si>
    <t>CID_4372</t>
  </si>
  <si>
    <t>NN-458</t>
  </si>
  <si>
    <t>198.4 g</t>
  </si>
  <si>
    <t>CID_4373</t>
  </si>
  <si>
    <t>NN-459</t>
  </si>
  <si>
    <t>288.7 g</t>
  </si>
  <si>
    <t>CID_4374</t>
  </si>
  <si>
    <t>NN-460</t>
  </si>
  <si>
    <t>148.1 g</t>
  </si>
  <si>
    <t>CID_4375</t>
  </si>
  <si>
    <t>NN-461</t>
  </si>
  <si>
    <t>32.8 g</t>
  </si>
  <si>
    <t>CID_4376</t>
  </si>
  <si>
    <t>NN-462</t>
  </si>
  <si>
    <t>80.0 g</t>
  </si>
  <si>
    <t>CID_4377</t>
  </si>
  <si>
    <t>NN-463</t>
  </si>
  <si>
    <t>195.8 g</t>
  </si>
  <si>
    <t>CID_4378</t>
  </si>
  <si>
    <t>NN-464</t>
  </si>
  <si>
    <t>292.7 g</t>
  </si>
  <si>
    <t>CID_4379</t>
  </si>
  <si>
    <t>NN-465</t>
  </si>
  <si>
    <t>331.2 g, no oil</t>
  </si>
  <si>
    <t>CID_4380</t>
  </si>
  <si>
    <t>NN-466</t>
  </si>
  <si>
    <t>231.7 g</t>
  </si>
  <si>
    <t>CID_4381</t>
  </si>
  <si>
    <t>NN-467</t>
  </si>
  <si>
    <t>CID_4382</t>
  </si>
  <si>
    <t>NN-468</t>
  </si>
  <si>
    <t>74.2 g</t>
  </si>
  <si>
    <t>CID_4383</t>
  </si>
  <si>
    <t>NN-469</t>
  </si>
  <si>
    <t>22.0 g</t>
  </si>
  <si>
    <t>CID_4384</t>
  </si>
  <si>
    <t>NN-470</t>
  </si>
  <si>
    <t>388.3 g</t>
  </si>
  <si>
    <t>CID_4385</t>
  </si>
  <si>
    <t>NN-471</t>
  </si>
  <si>
    <t>64.0 g</t>
  </si>
  <si>
    <t>CID_4386</t>
  </si>
  <si>
    <t>NN-472</t>
  </si>
  <si>
    <t>84.5 g</t>
  </si>
  <si>
    <t>CID_4387</t>
  </si>
  <si>
    <t>NN-473</t>
  </si>
  <si>
    <t>CID_4388</t>
  </si>
  <si>
    <t>NN-474</t>
  </si>
  <si>
    <t>40.2 g</t>
  </si>
  <si>
    <t>CID_4389</t>
  </si>
  <si>
    <t>NN-475</t>
  </si>
  <si>
    <t>92.4 g</t>
  </si>
  <si>
    <t>CID_4390</t>
  </si>
  <si>
    <t>NN-476</t>
  </si>
  <si>
    <t>142.5 g</t>
  </si>
  <si>
    <t>CID_4391</t>
  </si>
  <si>
    <t>NN-477</t>
  </si>
  <si>
    <t>104.2 g</t>
  </si>
  <si>
    <t>CID_4392</t>
  </si>
  <si>
    <t>NN-478</t>
  </si>
  <si>
    <t>60.2 g</t>
  </si>
  <si>
    <t>CID_4393</t>
  </si>
  <si>
    <t>NN-479</t>
  </si>
  <si>
    <t>33.5 g</t>
  </si>
  <si>
    <t>CID_4394</t>
  </si>
  <si>
    <t>NN-480</t>
  </si>
  <si>
    <t>48.3 g</t>
  </si>
  <si>
    <t>CID_4395</t>
  </si>
  <si>
    <t>NN-481</t>
  </si>
  <si>
    <t>104.9 g</t>
  </si>
  <si>
    <t>CID_4396</t>
  </si>
  <si>
    <t>NN-482</t>
  </si>
  <si>
    <t>21.2 g</t>
  </si>
  <si>
    <t>CID_4397</t>
  </si>
  <si>
    <t>NN-483</t>
  </si>
  <si>
    <t>28.9 g</t>
  </si>
  <si>
    <t>CID_4398</t>
  </si>
  <si>
    <t>NN-484</t>
  </si>
  <si>
    <t>90.2 g</t>
  </si>
  <si>
    <t>CID_4399</t>
  </si>
  <si>
    <t>NN-485</t>
  </si>
  <si>
    <t>9.3 g</t>
  </si>
  <si>
    <t>CID_4400</t>
  </si>
  <si>
    <t>NN-486</t>
  </si>
  <si>
    <t>42.4 g</t>
  </si>
  <si>
    <t>CID_4401</t>
  </si>
  <si>
    <t>NN-487</t>
  </si>
  <si>
    <t>56.6 g</t>
  </si>
  <si>
    <t>CID_4402</t>
  </si>
  <si>
    <t>NN-488</t>
  </si>
  <si>
    <t>39.5 g</t>
  </si>
  <si>
    <t>CID_4403</t>
  </si>
  <si>
    <t>NN-489</t>
  </si>
  <si>
    <t>39.7 g</t>
  </si>
  <si>
    <t>CID_4404</t>
  </si>
  <si>
    <t>NN-490</t>
  </si>
  <si>
    <t>308.6 g</t>
  </si>
  <si>
    <t>CID_4405</t>
  </si>
  <si>
    <t>NN-491</t>
  </si>
  <si>
    <t>388.5 g</t>
  </si>
  <si>
    <t>CID_4406</t>
  </si>
  <si>
    <t>NN-492</t>
  </si>
  <si>
    <t>471.7 g</t>
  </si>
  <si>
    <t>CID_4407</t>
  </si>
  <si>
    <t>NN-493</t>
  </si>
  <si>
    <t>311.0 g</t>
  </si>
  <si>
    <t>CID_4408</t>
  </si>
  <si>
    <t>NN-494</t>
  </si>
  <si>
    <t>550.1 g</t>
  </si>
  <si>
    <t>CID_4409</t>
  </si>
  <si>
    <t>NN-495</t>
  </si>
  <si>
    <t>699.3 g</t>
  </si>
  <si>
    <t>CID_4410</t>
  </si>
  <si>
    <t>NN-496</t>
  </si>
  <si>
    <t>248.5 g</t>
  </si>
  <si>
    <t>CID_4411</t>
  </si>
  <si>
    <t>NN-497</t>
  </si>
  <si>
    <t>165.2 g</t>
  </si>
  <si>
    <t>CID_4412</t>
  </si>
  <si>
    <t>NN-498</t>
  </si>
  <si>
    <t>123.8 g</t>
  </si>
  <si>
    <t>CID_4413</t>
  </si>
  <si>
    <t>NN-499</t>
  </si>
  <si>
    <t>374.0 g</t>
  </si>
  <si>
    <t>CID_4414</t>
  </si>
  <si>
    <t>NN-500</t>
  </si>
  <si>
    <t>122.4 g</t>
  </si>
  <si>
    <t>CID_4415</t>
  </si>
  <si>
    <t>NN-501</t>
  </si>
  <si>
    <t>380.5 g</t>
  </si>
  <si>
    <t>CID_4416</t>
  </si>
  <si>
    <t>NN-502</t>
  </si>
  <si>
    <t>313.9 g</t>
  </si>
  <si>
    <t>CID_4417</t>
  </si>
  <si>
    <t>NN-503</t>
  </si>
  <si>
    <t>203.7 g</t>
  </si>
  <si>
    <t>CID_4418</t>
  </si>
  <si>
    <t>NN-504</t>
  </si>
  <si>
    <t>319.1 g</t>
  </si>
  <si>
    <t>CID_4419</t>
  </si>
  <si>
    <t>NN-505</t>
  </si>
  <si>
    <t>420.9 g</t>
  </si>
  <si>
    <t>CID_4420</t>
  </si>
  <si>
    <t>NN-506</t>
  </si>
  <si>
    <t>325.5 g</t>
  </si>
  <si>
    <t>CID_4421</t>
  </si>
  <si>
    <t>NN-507</t>
  </si>
  <si>
    <t>299.2 g</t>
  </si>
  <si>
    <t>CID_4422</t>
  </si>
  <si>
    <t>NN-508</t>
  </si>
  <si>
    <t>358.8 g</t>
  </si>
  <si>
    <t>CID_4423</t>
  </si>
  <si>
    <t>NN-509</t>
  </si>
  <si>
    <t>25.4 g Rain event 6/25/15</t>
  </si>
  <si>
    <t>CID_4424</t>
  </si>
  <si>
    <t>NN-510</t>
  </si>
  <si>
    <t>349.3 g</t>
  </si>
  <si>
    <t>CID_4425</t>
  </si>
  <si>
    <t>NN-511</t>
  </si>
  <si>
    <t>242.8 g</t>
  </si>
  <si>
    <t>CID_4426</t>
  </si>
  <si>
    <t>NN-512</t>
  </si>
  <si>
    <t>189.2 g</t>
  </si>
  <si>
    <t>CID_4427</t>
  </si>
  <si>
    <t>NN-513</t>
  </si>
  <si>
    <t>180.0 g</t>
  </si>
  <si>
    <t>CID_4428</t>
  </si>
  <si>
    <t>NN-514</t>
  </si>
  <si>
    <t>290.8 g</t>
  </si>
  <si>
    <t>CID_4429</t>
  </si>
  <si>
    <t>NN-515</t>
  </si>
  <si>
    <t>161.4 g</t>
  </si>
  <si>
    <t>CID_4430</t>
  </si>
  <si>
    <t>NN-516</t>
  </si>
  <si>
    <t>285.7 g</t>
  </si>
  <si>
    <t>CID_4431</t>
  </si>
  <si>
    <t>NN-517</t>
  </si>
  <si>
    <t>CID_4432</t>
  </si>
  <si>
    <t>NN-518</t>
  </si>
  <si>
    <t>259.9 g</t>
  </si>
  <si>
    <t>CID_4433</t>
  </si>
  <si>
    <t>NN-519</t>
  </si>
  <si>
    <t>416.7 g</t>
  </si>
  <si>
    <t>CID_4434</t>
  </si>
  <si>
    <t>NN-520</t>
  </si>
  <si>
    <t>490.2 g</t>
  </si>
  <si>
    <t>CID_4435</t>
  </si>
  <si>
    <t>NN-521</t>
  </si>
  <si>
    <t>CID_4436</t>
  </si>
  <si>
    <t>NN-522</t>
  </si>
  <si>
    <t>197.8 g</t>
  </si>
  <si>
    <t>CID_4437</t>
  </si>
  <si>
    <t>NN-523</t>
  </si>
  <si>
    <t>188.3 g</t>
  </si>
  <si>
    <t>CID_4438</t>
  </si>
  <si>
    <t>NN-524</t>
  </si>
  <si>
    <t>503.1 g</t>
  </si>
  <si>
    <t>CID_4439</t>
  </si>
  <si>
    <t>NN-525</t>
  </si>
  <si>
    <t>197.6 g</t>
  </si>
  <si>
    <t>CID_4440</t>
  </si>
  <si>
    <t>NN-526</t>
  </si>
  <si>
    <t>458.8 g</t>
  </si>
  <si>
    <t>CID_4441</t>
  </si>
  <si>
    <t>NN-527</t>
  </si>
  <si>
    <t>160.0 g</t>
  </si>
  <si>
    <t>CID_4442</t>
  </si>
  <si>
    <t>NN-528</t>
  </si>
  <si>
    <t>90.7 g</t>
  </si>
  <si>
    <t>CID_4443</t>
  </si>
  <si>
    <t>NN-529</t>
  </si>
  <si>
    <t>367.4 g</t>
  </si>
  <si>
    <t>CID_4444</t>
  </si>
  <si>
    <t>NN-530</t>
  </si>
  <si>
    <t>99.8 g Rain 7/4</t>
  </si>
  <si>
    <t>CID_4445</t>
  </si>
  <si>
    <t>NN-531</t>
  </si>
  <si>
    <t>33.6 g Rain 7/4</t>
  </si>
  <si>
    <t>CID_4446</t>
  </si>
  <si>
    <t>NN-532</t>
  </si>
  <si>
    <t>165.5 g Rain 7/9</t>
  </si>
  <si>
    <t>CID_4447</t>
  </si>
  <si>
    <t>NN-533</t>
  </si>
  <si>
    <t>89.1 g Rain7/9</t>
  </si>
  <si>
    <t>CID_4448</t>
  </si>
  <si>
    <t>NN-534</t>
  </si>
  <si>
    <t>36.7 g Rain 7/12</t>
  </si>
  <si>
    <t>CID_4449</t>
  </si>
  <si>
    <t>NN-535</t>
  </si>
  <si>
    <t>47.7 g Rain 7/12</t>
  </si>
  <si>
    <t>CID_4450</t>
  </si>
  <si>
    <t>NN-536</t>
  </si>
  <si>
    <t>53.2 g Rain 7/14</t>
  </si>
  <si>
    <t>CID_4451</t>
  </si>
  <si>
    <t>NN-537</t>
  </si>
  <si>
    <t>CID_4452</t>
  </si>
  <si>
    <t>NN-538</t>
  </si>
  <si>
    <t>CID_4453</t>
  </si>
  <si>
    <t>NN-539</t>
  </si>
  <si>
    <t>CID_4454</t>
  </si>
  <si>
    <t>NN-540</t>
  </si>
  <si>
    <t>CID_4455</t>
  </si>
  <si>
    <t>NN-541</t>
  </si>
  <si>
    <t>CID_4456</t>
  </si>
  <si>
    <t>NN-542</t>
  </si>
  <si>
    <t>CID_4457</t>
  </si>
  <si>
    <t>NN-543</t>
  </si>
  <si>
    <t>CID_4458</t>
  </si>
  <si>
    <t>NN-544</t>
  </si>
  <si>
    <t>CID_4459</t>
  </si>
  <si>
    <t>NN-545</t>
  </si>
  <si>
    <t>CID_4460</t>
  </si>
  <si>
    <t>NN-547</t>
  </si>
  <si>
    <t>CID_4461</t>
  </si>
  <si>
    <t>NN-548</t>
  </si>
  <si>
    <t>CID_4462</t>
  </si>
  <si>
    <t>NN-549</t>
  </si>
  <si>
    <t>CID_4463</t>
  </si>
  <si>
    <t>NN-550</t>
  </si>
  <si>
    <t>CID_4464</t>
  </si>
  <si>
    <t>NN-551</t>
  </si>
  <si>
    <t>CID_4465</t>
  </si>
  <si>
    <t>NN-552</t>
  </si>
  <si>
    <t>CID_4466</t>
  </si>
  <si>
    <t>NN-553</t>
  </si>
  <si>
    <t>CID_4467</t>
  </si>
  <si>
    <t>NN-554</t>
  </si>
  <si>
    <t>CID_4468</t>
  </si>
  <si>
    <t>NN-555</t>
  </si>
  <si>
    <t>CID_4469</t>
  </si>
  <si>
    <t>NN-556</t>
  </si>
  <si>
    <t>CID_4470</t>
  </si>
  <si>
    <t>NN-557</t>
  </si>
  <si>
    <t>CID_4471</t>
  </si>
  <si>
    <t>NN-558</t>
  </si>
  <si>
    <t>CID_4472</t>
  </si>
  <si>
    <t>NN-559</t>
  </si>
  <si>
    <t>CID_4473</t>
  </si>
  <si>
    <t>NN-560</t>
  </si>
  <si>
    <t>CID_4474</t>
  </si>
  <si>
    <t>NN-561</t>
  </si>
  <si>
    <t>CID_4475</t>
  </si>
  <si>
    <t>NN-562</t>
  </si>
  <si>
    <t>CID_4476</t>
  </si>
  <si>
    <t>NN-563</t>
  </si>
  <si>
    <t>CID_4477</t>
  </si>
  <si>
    <t>NN-565</t>
  </si>
  <si>
    <t>CID_4478</t>
  </si>
  <si>
    <t>NN-566</t>
  </si>
  <si>
    <t>CID_4479</t>
  </si>
  <si>
    <t>NN-567</t>
  </si>
  <si>
    <t>CID_4480</t>
  </si>
  <si>
    <t>NN-569</t>
  </si>
  <si>
    <t>CID_4481</t>
  </si>
  <si>
    <t>NN-570</t>
  </si>
  <si>
    <t>CID_4482</t>
  </si>
  <si>
    <t>NN-571</t>
  </si>
  <si>
    <t>CID_4483</t>
  </si>
  <si>
    <t>NN-572</t>
  </si>
  <si>
    <t>CID_4484</t>
  </si>
  <si>
    <t>NN-574</t>
  </si>
  <si>
    <t>CID_4485</t>
  </si>
  <si>
    <t>NN-575</t>
  </si>
  <si>
    <t>CID_4486</t>
  </si>
  <si>
    <t>NN-576</t>
  </si>
  <si>
    <t>CID_4487</t>
  </si>
  <si>
    <t>NN-577</t>
  </si>
  <si>
    <t>CID_4488</t>
  </si>
  <si>
    <t>NN-578</t>
  </si>
  <si>
    <t>CID_4489</t>
  </si>
  <si>
    <t>NN-579</t>
  </si>
  <si>
    <t>CID_4490</t>
  </si>
  <si>
    <t>NN-580</t>
  </si>
  <si>
    <t>CID_4491</t>
  </si>
  <si>
    <t>NN-581</t>
  </si>
  <si>
    <t>CID_4492</t>
  </si>
  <si>
    <t>NN-582</t>
  </si>
  <si>
    <t>CID_4493</t>
  </si>
  <si>
    <t>NN-583</t>
  </si>
  <si>
    <t>CID_4494</t>
  </si>
  <si>
    <t>NN-584</t>
  </si>
  <si>
    <t>CID_4495</t>
  </si>
  <si>
    <t>NN-585</t>
  </si>
  <si>
    <t>CID_4496</t>
  </si>
  <si>
    <t>NN-586</t>
  </si>
  <si>
    <t>CID_4497</t>
  </si>
  <si>
    <t>NN-587</t>
  </si>
  <si>
    <t>CID_4498</t>
  </si>
  <si>
    <t>NN-588</t>
  </si>
  <si>
    <t>CID_4499</t>
  </si>
  <si>
    <t>NN-589</t>
  </si>
  <si>
    <t>CID_4500</t>
  </si>
  <si>
    <t>NN-590</t>
  </si>
  <si>
    <t>CID_4501</t>
  </si>
  <si>
    <t>NN-591</t>
  </si>
  <si>
    <t>CID_4502</t>
  </si>
  <si>
    <t>NN-592</t>
  </si>
  <si>
    <t>CID_4503</t>
  </si>
  <si>
    <t>NN-594</t>
  </si>
  <si>
    <t>CID_4504</t>
  </si>
  <si>
    <t>NN-595</t>
  </si>
  <si>
    <t>CID_4505</t>
  </si>
  <si>
    <t>NN-596</t>
  </si>
  <si>
    <t>CID_4506</t>
  </si>
  <si>
    <t>NN-597</t>
  </si>
  <si>
    <t>CID_4507</t>
  </si>
  <si>
    <t>NN-598</t>
  </si>
  <si>
    <t>CID_4508</t>
  </si>
  <si>
    <t>NN-599</t>
  </si>
  <si>
    <t>CID_4509</t>
  </si>
  <si>
    <t>NN-600</t>
  </si>
  <si>
    <t>CID_4510</t>
  </si>
  <si>
    <t>NN-601</t>
  </si>
  <si>
    <t>CID_4511</t>
  </si>
  <si>
    <t>NN-602</t>
  </si>
  <si>
    <t>CID_4512</t>
  </si>
  <si>
    <t>NN-603</t>
  </si>
  <si>
    <t>CID_4513</t>
  </si>
  <si>
    <t>NN-604</t>
  </si>
  <si>
    <t>CID_4514</t>
  </si>
  <si>
    <t>NN-605</t>
  </si>
  <si>
    <t>CID_4515</t>
  </si>
  <si>
    <t>NN-618</t>
  </si>
  <si>
    <t>CID_4516</t>
  </si>
  <si>
    <t>NN-619</t>
  </si>
  <si>
    <t>CID_4517</t>
  </si>
  <si>
    <t>NN-620</t>
  </si>
  <si>
    <t>CID_4518</t>
  </si>
  <si>
    <t>NN-621</t>
  </si>
  <si>
    <t>CID_4519</t>
  </si>
  <si>
    <t>NN-622</t>
  </si>
  <si>
    <t>CID_4520</t>
  </si>
  <si>
    <t>NN-623</t>
  </si>
  <si>
    <t>CID_4521</t>
  </si>
  <si>
    <t>NN-624</t>
  </si>
  <si>
    <t>CID_4522</t>
  </si>
  <si>
    <t>NN-625</t>
  </si>
  <si>
    <t>CID_4523</t>
  </si>
  <si>
    <t>NN-626</t>
  </si>
  <si>
    <t>Klagetoh</t>
  </si>
  <si>
    <t>CID_4524</t>
  </si>
  <si>
    <t>NN-627</t>
  </si>
  <si>
    <t>CID_4525</t>
  </si>
  <si>
    <t>NN-628</t>
  </si>
  <si>
    <t>CID_4526</t>
  </si>
  <si>
    <t>NN-629</t>
  </si>
  <si>
    <t>CID_4527</t>
  </si>
  <si>
    <t>NN-630</t>
  </si>
  <si>
    <t>CID_4528</t>
  </si>
  <si>
    <t>NN-631</t>
  </si>
  <si>
    <t>CID_4529</t>
  </si>
  <si>
    <t>NN-632</t>
  </si>
  <si>
    <t>CID_4530</t>
  </si>
  <si>
    <t>NN-633</t>
  </si>
  <si>
    <t>CID_4531</t>
  </si>
  <si>
    <t>NN-634</t>
  </si>
  <si>
    <t>CID_4532</t>
  </si>
  <si>
    <t>NN-635</t>
  </si>
  <si>
    <t>CID_4533</t>
  </si>
  <si>
    <t>NN-636</t>
  </si>
  <si>
    <t>CID_4534</t>
  </si>
  <si>
    <t>NN-637</t>
  </si>
  <si>
    <t>CID_4535</t>
  </si>
  <si>
    <t>NN-638</t>
  </si>
  <si>
    <t>CID_4536</t>
  </si>
  <si>
    <t>NN-640</t>
  </si>
  <si>
    <t>CID_4537</t>
  </si>
  <si>
    <t>NN-641</t>
  </si>
  <si>
    <t>CID_4538</t>
  </si>
  <si>
    <t>NN-642</t>
  </si>
  <si>
    <t>CID_4539</t>
  </si>
  <si>
    <t>NN-643</t>
  </si>
  <si>
    <t>CID_4540</t>
  </si>
  <si>
    <t>NN-644</t>
  </si>
  <si>
    <t>CID_4541</t>
  </si>
  <si>
    <t>NN-645</t>
  </si>
  <si>
    <t>CID_4542</t>
  </si>
  <si>
    <t>NN-646</t>
  </si>
  <si>
    <t>CID_4543</t>
  </si>
  <si>
    <t>NN-647</t>
  </si>
  <si>
    <t>CID_4544</t>
  </si>
  <si>
    <t>NN-648</t>
  </si>
  <si>
    <t>CID_4545</t>
  </si>
  <si>
    <t>NN-649</t>
  </si>
  <si>
    <t>CID_4546</t>
  </si>
  <si>
    <t>NN-650</t>
  </si>
  <si>
    <t>CID_4547</t>
  </si>
  <si>
    <t>NN-651</t>
  </si>
  <si>
    <t>CID_4548</t>
  </si>
  <si>
    <t>NN-652</t>
  </si>
  <si>
    <t>CID_4549</t>
  </si>
  <si>
    <t>NN-653</t>
  </si>
  <si>
    <t>CID_4550</t>
  </si>
  <si>
    <t>NN-654</t>
  </si>
  <si>
    <t>CID_4551</t>
  </si>
  <si>
    <t>NN-655</t>
  </si>
  <si>
    <t>CID_4552</t>
  </si>
  <si>
    <t>NN-656</t>
  </si>
  <si>
    <t>CID_4553</t>
  </si>
  <si>
    <t>NN-657</t>
  </si>
  <si>
    <t>CID_4554</t>
  </si>
  <si>
    <t>NN-658</t>
  </si>
  <si>
    <t>CID_4555</t>
  </si>
  <si>
    <t>NN-659</t>
  </si>
  <si>
    <t>CID_4556</t>
  </si>
  <si>
    <t>NN-660</t>
  </si>
  <si>
    <t>CID_4557</t>
  </si>
  <si>
    <t>NN-661</t>
  </si>
  <si>
    <t>CID_4558</t>
  </si>
  <si>
    <t>NN-662</t>
  </si>
  <si>
    <t>CID_4559</t>
  </si>
  <si>
    <t>NN-663</t>
  </si>
  <si>
    <t>CID_4560</t>
  </si>
  <si>
    <t>NN-664</t>
  </si>
  <si>
    <t>CID_4561</t>
  </si>
  <si>
    <t>NN-665</t>
  </si>
  <si>
    <t>CID_4562</t>
  </si>
  <si>
    <t>NN-666</t>
  </si>
  <si>
    <t>CID_4563</t>
  </si>
  <si>
    <t>NN-667</t>
  </si>
  <si>
    <t>CID_4564</t>
  </si>
  <si>
    <t>NN-668</t>
  </si>
  <si>
    <t>CID_4565</t>
  </si>
  <si>
    <t>NN-669</t>
  </si>
  <si>
    <t>CID_4566</t>
  </si>
  <si>
    <t>NN-670</t>
  </si>
  <si>
    <t>CID_4567</t>
  </si>
  <si>
    <t>NN-671</t>
  </si>
  <si>
    <t>CID_4568</t>
  </si>
  <si>
    <t>NN-672</t>
  </si>
  <si>
    <t>CID_4569</t>
  </si>
  <si>
    <t>NN-673</t>
  </si>
  <si>
    <t>CID_4570</t>
  </si>
  <si>
    <t>NN-674</t>
  </si>
  <si>
    <t>CID_4571</t>
  </si>
  <si>
    <t>NN-675</t>
  </si>
  <si>
    <t>CID_4572</t>
  </si>
  <si>
    <t>NN-676</t>
  </si>
  <si>
    <t>CID_4573</t>
  </si>
  <si>
    <t>NN-677</t>
  </si>
  <si>
    <t>CID_4574</t>
  </si>
  <si>
    <t>NN-678</t>
  </si>
  <si>
    <t>CID_4575</t>
  </si>
  <si>
    <t>NN-679</t>
  </si>
  <si>
    <t>CID_4576</t>
  </si>
  <si>
    <t>NN-680</t>
  </si>
  <si>
    <t>CID_4577</t>
  </si>
  <si>
    <t>NN-681</t>
  </si>
  <si>
    <t>CID_4578</t>
  </si>
  <si>
    <t>NN-682</t>
  </si>
  <si>
    <t>CID_4579</t>
  </si>
  <si>
    <t>NN-683</t>
  </si>
  <si>
    <t>CID_4580</t>
  </si>
  <si>
    <t>NN-684</t>
  </si>
  <si>
    <t>CID_4581</t>
  </si>
  <si>
    <t>NN-685</t>
  </si>
  <si>
    <t>CID_4582</t>
  </si>
  <si>
    <t>NN-686</t>
  </si>
  <si>
    <t>CID_4583</t>
  </si>
  <si>
    <t>NN-688</t>
  </si>
  <si>
    <t>CID_4584</t>
  </si>
  <si>
    <t>NN-689</t>
  </si>
  <si>
    <t>CID_4585</t>
  </si>
  <si>
    <t>NN-690</t>
  </si>
  <si>
    <t>CID_4586</t>
  </si>
  <si>
    <t>NN-691</t>
  </si>
  <si>
    <t>CID_4587</t>
  </si>
  <si>
    <t>NN-692</t>
  </si>
  <si>
    <t>CID_4588</t>
  </si>
  <si>
    <t>NN-693</t>
  </si>
  <si>
    <t>CID_4589</t>
  </si>
  <si>
    <t>NN-694</t>
  </si>
  <si>
    <t>CID_4590</t>
  </si>
  <si>
    <t>NN-695</t>
  </si>
  <si>
    <t>CID_4591</t>
  </si>
  <si>
    <t>NN-696</t>
  </si>
  <si>
    <t>CID_4592</t>
  </si>
  <si>
    <t>NN-697</t>
  </si>
  <si>
    <t>CID_4593</t>
  </si>
  <si>
    <t>NN-698</t>
  </si>
  <si>
    <t>CID_4594</t>
  </si>
  <si>
    <t>NN-699</t>
  </si>
  <si>
    <t>CID_4595</t>
  </si>
  <si>
    <t>NN-700</t>
  </si>
  <si>
    <t>CID_4596</t>
  </si>
  <si>
    <t>NN-701</t>
  </si>
  <si>
    <t>CID_4597</t>
  </si>
  <si>
    <t>NN-702</t>
  </si>
  <si>
    <t>CID_4598</t>
  </si>
  <si>
    <t>NN-703</t>
  </si>
  <si>
    <t>CID_4599</t>
  </si>
  <si>
    <t>NN-704</t>
  </si>
  <si>
    <t>CID_4600</t>
  </si>
  <si>
    <t>NN-705</t>
  </si>
  <si>
    <t>CID_4601</t>
  </si>
  <si>
    <t>NN-706</t>
  </si>
  <si>
    <t>CID_4602</t>
  </si>
  <si>
    <t>NN-707</t>
  </si>
  <si>
    <t>CID_4603</t>
  </si>
  <si>
    <t>NN-708</t>
  </si>
  <si>
    <t>CID_4604</t>
  </si>
  <si>
    <t>NN-709</t>
  </si>
  <si>
    <t>CID_4605</t>
  </si>
  <si>
    <t>NN-710</t>
  </si>
  <si>
    <t>CID_4606</t>
  </si>
  <si>
    <t>NN-711</t>
  </si>
  <si>
    <t>CID_4607</t>
  </si>
  <si>
    <t>NN-712</t>
  </si>
  <si>
    <t>CID_4608</t>
  </si>
  <si>
    <t>NN-713</t>
  </si>
  <si>
    <t>CID_4609</t>
  </si>
  <si>
    <t>NN-714</t>
  </si>
  <si>
    <t>CID_4610</t>
  </si>
  <si>
    <t>NN-715</t>
  </si>
  <si>
    <t>CID_4611</t>
  </si>
  <si>
    <t>NN-716</t>
  </si>
  <si>
    <t>CID_4612</t>
  </si>
  <si>
    <t>NN-717</t>
  </si>
  <si>
    <t>CID_4613</t>
  </si>
  <si>
    <t>NN-718</t>
  </si>
  <si>
    <t>CID_4614</t>
  </si>
  <si>
    <t>NN-719</t>
  </si>
  <si>
    <t>CID_4615</t>
  </si>
  <si>
    <t>NN-720</t>
  </si>
  <si>
    <t>CID_4616</t>
  </si>
  <si>
    <t>NN-721</t>
  </si>
  <si>
    <t>CID_4617</t>
  </si>
  <si>
    <t>NN-722</t>
  </si>
  <si>
    <t>CID_4618</t>
  </si>
  <si>
    <t>NN-723</t>
  </si>
  <si>
    <t>CID_4619</t>
  </si>
  <si>
    <t>NN-724</t>
  </si>
  <si>
    <t>CID_4620</t>
  </si>
  <si>
    <t>NN-725</t>
  </si>
  <si>
    <t>CID_4621</t>
  </si>
  <si>
    <t>NN-726</t>
  </si>
  <si>
    <t>CID_4622</t>
  </si>
  <si>
    <t>NN-727</t>
  </si>
  <si>
    <t>CID_4623</t>
  </si>
  <si>
    <t>NN-729</t>
  </si>
  <si>
    <t>CID_4624</t>
  </si>
  <si>
    <t>NN-730</t>
  </si>
  <si>
    <t>CID_4625</t>
  </si>
  <si>
    <t>NN-731</t>
  </si>
  <si>
    <t>CID_4626</t>
  </si>
  <si>
    <t>NN-732</t>
  </si>
  <si>
    <t>CID_4627</t>
  </si>
  <si>
    <t>NN-733</t>
  </si>
  <si>
    <t>CID_4628</t>
  </si>
  <si>
    <t>NN-734</t>
  </si>
  <si>
    <t>CID_4629</t>
  </si>
  <si>
    <t>NN-735</t>
  </si>
  <si>
    <t>13.9 g Rain 7/7/15</t>
  </si>
  <si>
    <t>CID_4630</t>
  </si>
  <si>
    <t>NN-736</t>
  </si>
  <si>
    <t>17.9 g Rain 7/13/15</t>
  </si>
  <si>
    <t>CID_4631</t>
  </si>
  <si>
    <t>NN-737</t>
  </si>
  <si>
    <t>44.9 g Rain 7/14/15</t>
  </si>
  <si>
    <t>CID_4632</t>
  </si>
  <si>
    <t>NN-738</t>
  </si>
  <si>
    <t>41.6 g Rain 7/23/15</t>
  </si>
  <si>
    <t>CID_4633</t>
  </si>
  <si>
    <t>NN-739</t>
  </si>
  <si>
    <t>115.6 g Rain 8/3/15</t>
  </si>
  <si>
    <t>CID_4634</t>
  </si>
  <si>
    <t>NN-740</t>
  </si>
  <si>
    <t>Rain 7/31/15</t>
  </si>
  <si>
    <t>CID_4635</t>
  </si>
  <si>
    <t>NN-741</t>
  </si>
  <si>
    <t>Hail 3/1/15</t>
  </si>
  <si>
    <t>CID_4636</t>
  </si>
  <si>
    <t>NN-742</t>
  </si>
  <si>
    <t>91.2 g Rain 7/8/15</t>
  </si>
  <si>
    <t>CID_4637</t>
  </si>
  <si>
    <t>NN-743</t>
  </si>
  <si>
    <t>53.0 g Rain 7/13/15</t>
  </si>
  <si>
    <t>CID_4638</t>
  </si>
  <si>
    <t>NN-744</t>
  </si>
  <si>
    <t>211.3 g Rain 7/30/15</t>
  </si>
  <si>
    <t>CID_4639</t>
  </si>
  <si>
    <t>NN-745</t>
  </si>
  <si>
    <t>32.9 g Rain 8/2/15</t>
  </si>
  <si>
    <t>CID_4640</t>
  </si>
  <si>
    <t>NN-746</t>
  </si>
  <si>
    <t>14.7 g Rain 8/7/15</t>
  </si>
  <si>
    <t>CID_4641</t>
  </si>
  <si>
    <t>NN-747</t>
  </si>
  <si>
    <t>CID_4642</t>
  </si>
  <si>
    <t>NN-748</t>
  </si>
  <si>
    <t>305.2 g</t>
  </si>
  <si>
    <t>CID_4643</t>
  </si>
  <si>
    <t>NN-749</t>
  </si>
  <si>
    <t>257.5 g</t>
  </si>
  <si>
    <t>CID_4644</t>
  </si>
  <si>
    <t>NN-750</t>
  </si>
  <si>
    <t>142.7 g</t>
  </si>
  <si>
    <t>CID_4645</t>
  </si>
  <si>
    <t>NN-751</t>
  </si>
  <si>
    <t>312.5 g</t>
  </si>
  <si>
    <t>CID_4646</t>
  </si>
  <si>
    <t>NN-752</t>
  </si>
  <si>
    <t>242.1 g</t>
  </si>
  <si>
    <t>CID_4647</t>
  </si>
  <si>
    <t>NN-753</t>
  </si>
  <si>
    <t>350.4 g</t>
  </si>
  <si>
    <t>CID_4648</t>
  </si>
  <si>
    <t>NN-754</t>
  </si>
  <si>
    <t>203.0 g</t>
  </si>
  <si>
    <t>CID_4649</t>
  </si>
  <si>
    <t>NN-755</t>
  </si>
  <si>
    <t>275.0 g</t>
  </si>
  <si>
    <t>CID_4650</t>
  </si>
  <si>
    <t>NN-756</t>
  </si>
  <si>
    <t>247.5 g</t>
  </si>
  <si>
    <t>CID_4651</t>
  </si>
  <si>
    <t>NN-757</t>
  </si>
  <si>
    <t>467.1 g</t>
  </si>
  <si>
    <t>CID_4652</t>
  </si>
  <si>
    <t>NN-758</t>
  </si>
  <si>
    <t>270.3 g</t>
  </si>
  <si>
    <t>CID_4653</t>
  </si>
  <si>
    <t>NN-759</t>
  </si>
  <si>
    <t>476.3 g</t>
  </si>
  <si>
    <t>CID_4654</t>
  </si>
  <si>
    <t>NN-760</t>
  </si>
  <si>
    <t>119.3 g</t>
  </si>
  <si>
    <t>CID_4655</t>
  </si>
  <si>
    <t>NN-761</t>
  </si>
  <si>
    <t>196.4 g</t>
  </si>
  <si>
    <t>CID_4656</t>
  </si>
  <si>
    <t>NN-762</t>
  </si>
  <si>
    <t>812.3 g</t>
  </si>
  <si>
    <t>CID_4657</t>
  </si>
  <si>
    <t>NN-763</t>
  </si>
  <si>
    <t>125.3 g</t>
  </si>
  <si>
    <t>CID_4658</t>
  </si>
  <si>
    <t>NN-764</t>
  </si>
  <si>
    <t>255.2 g</t>
  </si>
  <si>
    <t>CID_4659</t>
  </si>
  <si>
    <t>NN-765</t>
  </si>
  <si>
    <t>359.4 g</t>
  </si>
  <si>
    <t>CID_4660</t>
  </si>
  <si>
    <t>NN-766</t>
  </si>
  <si>
    <t>280.2 g</t>
  </si>
  <si>
    <t>CID_4661</t>
  </si>
  <si>
    <t>NN-767</t>
  </si>
  <si>
    <t>202.0 g</t>
  </si>
  <si>
    <t>CID_4662</t>
  </si>
  <si>
    <t>NN-768</t>
  </si>
  <si>
    <t>166.4 g</t>
  </si>
  <si>
    <t>CID_4663</t>
  </si>
  <si>
    <t>NN-769</t>
  </si>
  <si>
    <t>CID_4664</t>
  </si>
  <si>
    <t>NN-770</t>
  </si>
  <si>
    <t>242.6 g</t>
  </si>
  <si>
    <t>CID_4665</t>
  </si>
  <si>
    <t>NN-771</t>
  </si>
  <si>
    <t>397.7 g</t>
  </si>
  <si>
    <t>CID_4666</t>
  </si>
  <si>
    <t>NN-772</t>
  </si>
  <si>
    <t>287.9 g</t>
  </si>
  <si>
    <t>CID_4667</t>
  </si>
  <si>
    <t>NN-773</t>
  </si>
  <si>
    <t>277.8 g</t>
  </si>
  <si>
    <t>CID_4668</t>
  </si>
  <si>
    <t>NN-774</t>
  </si>
  <si>
    <t>103.3 g</t>
  </si>
  <si>
    <t>CID_4669</t>
  </si>
  <si>
    <t>NN-775</t>
  </si>
  <si>
    <t>297.3 g</t>
  </si>
  <si>
    <t>CID_4670</t>
  </si>
  <si>
    <t>NN-776</t>
  </si>
  <si>
    <t>340.8 g</t>
  </si>
  <si>
    <t>CID_4671</t>
  </si>
  <si>
    <t>NN-777</t>
  </si>
  <si>
    <t>740.6 g</t>
  </si>
  <si>
    <t>CID_4672</t>
  </si>
  <si>
    <t>NN-778</t>
  </si>
  <si>
    <t>555.7 g</t>
  </si>
  <si>
    <t>CID_4673</t>
  </si>
  <si>
    <t>NN-779</t>
  </si>
  <si>
    <t>1001.2 g</t>
  </si>
  <si>
    <t>CID_4674</t>
  </si>
  <si>
    <t>NN-780</t>
  </si>
  <si>
    <t>938.0 g</t>
  </si>
  <si>
    <t>CID_4675</t>
  </si>
  <si>
    <t>NN-781</t>
  </si>
  <si>
    <t>953.6 g</t>
  </si>
  <si>
    <t>CID_4676</t>
  </si>
  <si>
    <t>NN-782</t>
  </si>
  <si>
    <t>227.4 g</t>
  </si>
  <si>
    <t>CID_4677</t>
  </si>
  <si>
    <t>NN-783</t>
  </si>
  <si>
    <t>301.2 g</t>
  </si>
  <si>
    <t>CID_4678</t>
  </si>
  <si>
    <t>NN-784</t>
  </si>
  <si>
    <t>520.7 g</t>
  </si>
  <si>
    <t>CID_4679</t>
  </si>
  <si>
    <t>NN-785</t>
  </si>
  <si>
    <t>662.3 g</t>
  </si>
  <si>
    <t>CID_4680</t>
  </si>
  <si>
    <t>NN-786</t>
  </si>
  <si>
    <t>132.5 g</t>
  </si>
  <si>
    <t>CID_4681</t>
  </si>
  <si>
    <t>NN-787</t>
  </si>
  <si>
    <t>75.3 g Rain 8/10/15</t>
  </si>
  <si>
    <t>CID_4682</t>
  </si>
  <si>
    <t>NN-788</t>
  </si>
  <si>
    <t>108.3 g</t>
  </si>
  <si>
    <t>CID_4683</t>
  </si>
  <si>
    <t>NN-789</t>
  </si>
  <si>
    <t>Rain 8/30</t>
  </si>
  <si>
    <t>CID_4684</t>
  </si>
  <si>
    <t>NN-790</t>
  </si>
  <si>
    <t>76.2 g</t>
  </si>
  <si>
    <t>CID_4685</t>
  </si>
  <si>
    <t>NN-791</t>
  </si>
  <si>
    <t>338.4 g</t>
  </si>
  <si>
    <t>CID_4686</t>
  </si>
  <si>
    <t>NN-792</t>
  </si>
  <si>
    <t>20.3 g Rain 8/25</t>
  </si>
  <si>
    <t>CID_4687</t>
  </si>
  <si>
    <t>NN-793</t>
  </si>
  <si>
    <t>526.2 g</t>
  </si>
  <si>
    <t>CID_4688</t>
  </si>
  <si>
    <t>NN-794</t>
  </si>
  <si>
    <t>126.0 g Rain 8/12</t>
  </si>
  <si>
    <t>CID_4689</t>
  </si>
  <si>
    <t>NN-795</t>
  </si>
  <si>
    <t>57.5 g Rain 8/26</t>
  </si>
  <si>
    <t>CID_4690</t>
  </si>
  <si>
    <t>NN-796</t>
  </si>
  <si>
    <t>628.1 g</t>
  </si>
  <si>
    <t>CID_4691</t>
  </si>
  <si>
    <t>NN-797</t>
  </si>
  <si>
    <t>296.8 g</t>
  </si>
  <si>
    <t>CID_4692</t>
  </si>
  <si>
    <t>NN-798</t>
  </si>
  <si>
    <t>277.3 g</t>
  </si>
  <si>
    <t>CID_4693</t>
  </si>
  <si>
    <t>NN-799</t>
  </si>
  <si>
    <t>521.7 g</t>
  </si>
  <si>
    <t>CID_4694</t>
  </si>
  <si>
    <t>NN-800</t>
  </si>
  <si>
    <t>363.5 g</t>
  </si>
  <si>
    <t>CID_4695</t>
  </si>
  <si>
    <t>NN-801</t>
  </si>
  <si>
    <t>476.8 g</t>
  </si>
  <si>
    <t>CID_4696</t>
  </si>
  <si>
    <t>NN-802</t>
  </si>
  <si>
    <t>449.8 g</t>
  </si>
  <si>
    <t>CID_4697</t>
  </si>
  <si>
    <t>NN-803</t>
  </si>
  <si>
    <t>485.2 g</t>
  </si>
  <si>
    <t>CID_4698</t>
  </si>
  <si>
    <t>NN-804</t>
  </si>
  <si>
    <t>617.7 g</t>
  </si>
  <si>
    <t>CID_4699</t>
  </si>
  <si>
    <t>NN-805</t>
  </si>
  <si>
    <t>229.2 g</t>
  </si>
  <si>
    <t>CID_4700</t>
  </si>
  <si>
    <t>NN-806</t>
  </si>
  <si>
    <t>448.7 g</t>
  </si>
  <si>
    <t>CID_4701</t>
  </si>
  <si>
    <t>NN-807</t>
  </si>
  <si>
    <t>312.6 g</t>
  </si>
  <si>
    <t>CID_4702</t>
  </si>
  <si>
    <t>NN-808</t>
  </si>
  <si>
    <t>520.5 g</t>
  </si>
  <si>
    <t>CID_4703</t>
  </si>
  <si>
    <t>NN-809</t>
  </si>
  <si>
    <t>645.3 g</t>
  </si>
  <si>
    <t>CID_4704</t>
  </si>
  <si>
    <t>NN-810</t>
  </si>
  <si>
    <t>CID_4705</t>
  </si>
  <si>
    <t>NN-811</t>
  </si>
  <si>
    <t>760.7 g</t>
  </si>
  <si>
    <t>CID_4706</t>
  </si>
  <si>
    <t>NN-812</t>
  </si>
  <si>
    <t>438.6 g</t>
  </si>
  <si>
    <t>CID_4707</t>
  </si>
  <si>
    <t>NN-813</t>
  </si>
  <si>
    <t>317.3 g</t>
  </si>
  <si>
    <t>CID_4708</t>
  </si>
  <si>
    <t>NN-814</t>
  </si>
  <si>
    <t>343.4 g</t>
  </si>
  <si>
    <t>CID_4709</t>
  </si>
  <si>
    <t>NN-815</t>
  </si>
  <si>
    <t>422.9 g</t>
  </si>
  <si>
    <t>CID_4710</t>
  </si>
  <si>
    <t>NN-816</t>
  </si>
  <si>
    <t>292.2 g</t>
  </si>
  <si>
    <t>CID_4711</t>
  </si>
  <si>
    <t>NN-817</t>
  </si>
  <si>
    <t>433.7 g</t>
  </si>
  <si>
    <t>CID_4712</t>
  </si>
  <si>
    <t>NN-818</t>
  </si>
  <si>
    <t>312.0 g</t>
  </si>
  <si>
    <t>CID_4713</t>
  </si>
  <si>
    <t>NN-819</t>
  </si>
  <si>
    <t>445.1 g</t>
  </si>
  <si>
    <t>CID_4714</t>
  </si>
  <si>
    <t>NN-820</t>
  </si>
  <si>
    <t>409.1 g</t>
  </si>
  <si>
    <t>CID_4715</t>
  </si>
  <si>
    <t>NN-821</t>
  </si>
  <si>
    <t>142.5 g Rain 9/2</t>
  </si>
  <si>
    <t>CID_4716</t>
  </si>
  <si>
    <t>NN-822</t>
  </si>
  <si>
    <t>CID_4717</t>
  </si>
  <si>
    <t>NN-823</t>
  </si>
  <si>
    <t>231.4 g</t>
  </si>
  <si>
    <t>CID_4718</t>
  </si>
  <si>
    <t>NN-824</t>
  </si>
  <si>
    <t>598.7 g</t>
  </si>
  <si>
    <t>CID_4719</t>
  </si>
  <si>
    <t>NN-825</t>
  </si>
  <si>
    <t>742.6 g</t>
  </si>
  <si>
    <t>CID_4720</t>
  </si>
  <si>
    <t>NN-826</t>
  </si>
  <si>
    <t>283.0 g</t>
  </si>
  <si>
    <t>CID_4721</t>
  </si>
  <si>
    <t>NN-827</t>
  </si>
  <si>
    <t>368.2 g</t>
  </si>
  <si>
    <t>CID_4722</t>
  </si>
  <si>
    <t>NN-828</t>
  </si>
  <si>
    <t>492.4 g</t>
  </si>
  <si>
    <t>CID_4723</t>
  </si>
  <si>
    <t>NN-829</t>
  </si>
  <si>
    <t>1024.6 g</t>
  </si>
  <si>
    <t>CID_4724</t>
  </si>
  <si>
    <t>NN-830</t>
  </si>
  <si>
    <t>225.8 g</t>
  </si>
  <si>
    <t>CID_4725</t>
  </si>
  <si>
    <t>NN-831</t>
  </si>
  <si>
    <t>225.9 g</t>
  </si>
  <si>
    <t>CID_4726</t>
  </si>
  <si>
    <t>NN-832</t>
  </si>
  <si>
    <t>306.8 g</t>
  </si>
  <si>
    <t>CID_4727</t>
  </si>
  <si>
    <t>NN-833</t>
  </si>
  <si>
    <t>696.8 g</t>
  </si>
  <si>
    <t>CID_4728</t>
  </si>
  <si>
    <t>NN-834</t>
  </si>
  <si>
    <t>56.2 g</t>
  </si>
  <si>
    <t>CID_4729</t>
  </si>
  <si>
    <t>NN-835</t>
  </si>
  <si>
    <t>345.2 g</t>
  </si>
  <si>
    <t>CID_4730</t>
  </si>
  <si>
    <t>NN-836</t>
  </si>
  <si>
    <t>190.1 g</t>
  </si>
  <si>
    <t>CID_4731</t>
  </si>
  <si>
    <t>NN-837</t>
  </si>
  <si>
    <t>245.5 g</t>
  </si>
  <si>
    <t>CID_4732</t>
  </si>
  <si>
    <t>NN-838</t>
  </si>
  <si>
    <t>359.6 g</t>
  </si>
  <si>
    <t>CID_4733</t>
  </si>
  <si>
    <t>NN-839</t>
  </si>
  <si>
    <t>524.5 g</t>
  </si>
  <si>
    <t>CID_4734</t>
  </si>
  <si>
    <t>NN-840</t>
  </si>
  <si>
    <t>271.3 g</t>
  </si>
  <si>
    <t>CID_4735</t>
  </si>
  <si>
    <t>NN-841</t>
  </si>
  <si>
    <t>616.6 g</t>
  </si>
  <si>
    <t>CID_4736</t>
  </si>
  <si>
    <t>NN-842</t>
  </si>
  <si>
    <t>240.6 g</t>
  </si>
  <si>
    <t>CID_4737</t>
  </si>
  <si>
    <t>NN-843</t>
  </si>
  <si>
    <t>223.7 g</t>
  </si>
  <si>
    <t>CID_4738</t>
  </si>
  <si>
    <t>NN-844</t>
  </si>
  <si>
    <t>330.7 g</t>
  </si>
  <si>
    <t>CID_4739</t>
  </si>
  <si>
    <t>NN-845</t>
  </si>
  <si>
    <t>CID_4740</t>
  </si>
  <si>
    <t>NN-846</t>
  </si>
  <si>
    <t>261.1 g</t>
  </si>
  <si>
    <t>CID_4741</t>
  </si>
  <si>
    <t>NN-847</t>
  </si>
  <si>
    <t>489.7 g</t>
  </si>
  <si>
    <t>CID_4742</t>
  </si>
  <si>
    <t>NN-848</t>
  </si>
  <si>
    <t>192.3 g</t>
  </si>
  <si>
    <t>CID_4743</t>
  </si>
  <si>
    <t>NN-849</t>
  </si>
  <si>
    <t>523.7 g</t>
  </si>
  <si>
    <t>CID_4744</t>
  </si>
  <si>
    <t>NN-850</t>
  </si>
  <si>
    <t>153.6 g</t>
  </si>
  <si>
    <t>CID_4745</t>
  </si>
  <si>
    <t>NN-851</t>
  </si>
  <si>
    <t>303.4 g</t>
  </si>
  <si>
    <t>CID_4746</t>
  </si>
  <si>
    <t>NN-852</t>
  </si>
  <si>
    <t>508.4 g</t>
  </si>
  <si>
    <t>CID_4747</t>
  </si>
  <si>
    <t>NN-853</t>
  </si>
  <si>
    <t>209.3 g</t>
  </si>
  <si>
    <t>CID_4748</t>
  </si>
  <si>
    <t>NN-854</t>
  </si>
  <si>
    <t>CID_4749</t>
  </si>
  <si>
    <t>NN-855</t>
  </si>
  <si>
    <t>140.6 g</t>
  </si>
  <si>
    <t>CID_4750</t>
  </si>
  <si>
    <t>NN-856</t>
  </si>
  <si>
    <t>229.1 g</t>
  </si>
  <si>
    <t>CID_4751</t>
  </si>
  <si>
    <t>NN-857</t>
  </si>
  <si>
    <t>304.2 g</t>
  </si>
  <si>
    <t>CID_4752</t>
  </si>
  <si>
    <t>NN-858</t>
  </si>
  <si>
    <t>331.4 g</t>
  </si>
  <si>
    <t>CID_4753</t>
  </si>
  <si>
    <t>NN-859</t>
  </si>
  <si>
    <t>67.2 g</t>
  </si>
  <si>
    <t>CID_4754</t>
  </si>
  <si>
    <t>NN-860</t>
  </si>
  <si>
    <t>242.7 g</t>
  </si>
  <si>
    <t>CID_4755</t>
  </si>
  <si>
    <t>NN-861</t>
  </si>
  <si>
    <t>384.0 g</t>
  </si>
  <si>
    <t>CID_4756</t>
  </si>
  <si>
    <t>NN-862</t>
  </si>
  <si>
    <t>590.3 g</t>
  </si>
  <si>
    <t>CID_4757</t>
  </si>
  <si>
    <t>NN-863</t>
  </si>
  <si>
    <t>99.7 g</t>
  </si>
  <si>
    <t>CID_4758</t>
  </si>
  <si>
    <t>NN-864</t>
  </si>
  <si>
    <t>85.6 g</t>
  </si>
  <si>
    <t>CID_4759</t>
  </si>
  <si>
    <t>NN-865</t>
  </si>
  <si>
    <t>CID_4760</t>
  </si>
  <si>
    <t>NN-866</t>
  </si>
  <si>
    <t>478.8 g</t>
  </si>
  <si>
    <t>CID_4761</t>
  </si>
  <si>
    <t>NN-867</t>
  </si>
  <si>
    <t>274.1 g</t>
  </si>
  <si>
    <t>CID_4762</t>
  </si>
  <si>
    <t>NN-868</t>
  </si>
  <si>
    <t>20.5 g</t>
  </si>
  <si>
    <t>CID_4763</t>
  </si>
  <si>
    <t>NN-869</t>
  </si>
  <si>
    <t>164.9 g</t>
  </si>
  <si>
    <t>CID_4764</t>
  </si>
  <si>
    <t>NN-870</t>
  </si>
  <si>
    <t>86.1 g</t>
  </si>
  <si>
    <t>CID_4765</t>
  </si>
  <si>
    <t>NN-871</t>
  </si>
  <si>
    <t>98.0 g</t>
  </si>
  <si>
    <t>CID_4766</t>
  </si>
  <si>
    <t>NN-872</t>
  </si>
  <si>
    <t>60.7 g</t>
  </si>
  <si>
    <t>CID_4767</t>
  </si>
  <si>
    <t>NN-873</t>
  </si>
  <si>
    <t>554.6 g</t>
  </si>
  <si>
    <t>CID_4768</t>
  </si>
  <si>
    <t>NN-874</t>
  </si>
  <si>
    <t>159.9 g</t>
  </si>
  <si>
    <t>CID_4769</t>
  </si>
  <si>
    <t>NN-875</t>
  </si>
  <si>
    <t>366.0 g</t>
  </si>
  <si>
    <t>CID_4770</t>
  </si>
  <si>
    <t>NN-876</t>
  </si>
  <si>
    <t>102.5 g</t>
  </si>
  <si>
    <t>CID_4771</t>
  </si>
  <si>
    <t>NN-877</t>
  </si>
  <si>
    <t>232.9 g</t>
  </si>
  <si>
    <t>CID_4772</t>
  </si>
  <si>
    <t>NN-878</t>
  </si>
  <si>
    <t>186.0 g</t>
  </si>
  <si>
    <t>CID_4773</t>
  </si>
  <si>
    <t>NN-879</t>
  </si>
  <si>
    <t>26.2 g</t>
  </si>
  <si>
    <t>CID_4774</t>
  </si>
  <si>
    <t>NN-880</t>
  </si>
  <si>
    <t>38.0 g</t>
  </si>
  <si>
    <t>CID_4775</t>
  </si>
  <si>
    <t>NN-881</t>
  </si>
  <si>
    <t>358.0 g</t>
  </si>
  <si>
    <t>CID_4776</t>
  </si>
  <si>
    <t>NN-882</t>
  </si>
  <si>
    <t>80.8 g</t>
  </si>
  <si>
    <t>CID_4777</t>
  </si>
  <si>
    <t>NN-883</t>
  </si>
  <si>
    <t>546.3 g</t>
  </si>
  <si>
    <t>CID_4778</t>
  </si>
  <si>
    <t>NN-884</t>
  </si>
  <si>
    <t>321.8 g</t>
  </si>
  <si>
    <t>CID_4779</t>
  </si>
  <si>
    <t>NN-885</t>
  </si>
  <si>
    <t>721.0 g</t>
  </si>
  <si>
    <t>CID_4780</t>
  </si>
  <si>
    <t>NN-886</t>
  </si>
  <si>
    <t>361.3 g</t>
  </si>
  <si>
    <t>CID_4781</t>
  </si>
  <si>
    <t>NN-887</t>
  </si>
  <si>
    <t>404.7 g</t>
  </si>
  <si>
    <t>CID_4782</t>
  </si>
  <si>
    <t>NN-888</t>
  </si>
  <si>
    <t>333.3 g</t>
  </si>
  <si>
    <t>CID_4783</t>
  </si>
  <si>
    <t>NN-889</t>
  </si>
  <si>
    <t>108.2 g</t>
  </si>
  <si>
    <t>CID_4784</t>
  </si>
  <si>
    <t>NN-890</t>
  </si>
  <si>
    <t>102.4 g</t>
  </si>
  <si>
    <t>CID_4785</t>
  </si>
  <si>
    <t>NN-891</t>
  </si>
  <si>
    <t>5.3 g</t>
  </si>
  <si>
    <t>CID_4786</t>
  </si>
  <si>
    <t>NN-892</t>
  </si>
  <si>
    <t>196.5 g</t>
  </si>
  <si>
    <t>CID_4787</t>
  </si>
  <si>
    <t>NN-893</t>
  </si>
  <si>
    <t>260.8 g</t>
  </si>
  <si>
    <t>CID_4788</t>
  </si>
  <si>
    <t>NN-894</t>
  </si>
  <si>
    <t>537.7 g</t>
  </si>
  <si>
    <t>CID_4789</t>
  </si>
  <si>
    <t>NN-895</t>
  </si>
  <si>
    <t>310.1 g</t>
  </si>
  <si>
    <t>CID_4790</t>
  </si>
  <si>
    <t>NN-896</t>
  </si>
  <si>
    <t>152.5 g</t>
  </si>
  <si>
    <t>CID_4791</t>
  </si>
  <si>
    <t>NN-897</t>
  </si>
  <si>
    <t>322.4 g</t>
  </si>
  <si>
    <t>CID_4792</t>
  </si>
  <si>
    <t>NN-898</t>
  </si>
  <si>
    <t>529.0 g</t>
  </si>
  <si>
    <t>CID_4793</t>
  </si>
  <si>
    <t>NN-899</t>
  </si>
  <si>
    <t>53.7 g</t>
  </si>
  <si>
    <t>CID_4794</t>
  </si>
  <si>
    <t>NN-900</t>
  </si>
  <si>
    <t>46.2 g</t>
  </si>
  <si>
    <t>CID_4795</t>
  </si>
  <si>
    <t>NN-901</t>
  </si>
  <si>
    <t>88.6 g</t>
  </si>
  <si>
    <t>CID_4796</t>
  </si>
  <si>
    <t>NN-902</t>
  </si>
  <si>
    <t>338.2 g</t>
  </si>
  <si>
    <t>CID_4797</t>
  </si>
  <si>
    <t>NN-903</t>
  </si>
  <si>
    <t>123.5 g</t>
  </si>
  <si>
    <t>CID_4798</t>
  </si>
  <si>
    <t>NN-904</t>
  </si>
  <si>
    <t>538.0 g</t>
  </si>
  <si>
    <t>CID_4799</t>
  </si>
  <si>
    <t>NN-905</t>
  </si>
  <si>
    <t>183.7 g</t>
  </si>
  <si>
    <t>CID_4800</t>
  </si>
  <si>
    <t>NN-906</t>
  </si>
  <si>
    <t>416.2 g</t>
  </si>
  <si>
    <t>CID_4801</t>
  </si>
  <si>
    <t>NN-907</t>
  </si>
  <si>
    <t>287.6 g</t>
  </si>
  <si>
    <t>CID_4802</t>
  </si>
  <si>
    <t>NN-908</t>
  </si>
  <si>
    <t>492.5 g</t>
  </si>
  <si>
    <t>CID_4803</t>
  </si>
  <si>
    <t>NN-909</t>
  </si>
  <si>
    <t>173.1 g</t>
  </si>
  <si>
    <t>CID_4804</t>
  </si>
  <si>
    <t>NN-910</t>
  </si>
  <si>
    <t>114.4 g</t>
  </si>
  <si>
    <t>CID_4805</t>
  </si>
  <si>
    <t>NN-911</t>
  </si>
  <si>
    <t>157.8 g</t>
  </si>
  <si>
    <t>CID_4806</t>
  </si>
  <si>
    <t>NN-912</t>
  </si>
  <si>
    <t>178.3 g</t>
  </si>
  <si>
    <t>CID_4807</t>
  </si>
  <si>
    <t>NN-913</t>
  </si>
  <si>
    <t>35.5 g</t>
  </si>
  <si>
    <t>CID_4808</t>
  </si>
  <si>
    <t>NN-914</t>
  </si>
  <si>
    <t>78.1 g</t>
  </si>
  <si>
    <t>CID_4809</t>
  </si>
  <si>
    <t>NN-915</t>
  </si>
  <si>
    <t>93.5 g</t>
  </si>
  <si>
    <t>CID_4810</t>
  </si>
  <si>
    <t>NN-916</t>
  </si>
  <si>
    <t>CID_4811</t>
  </si>
  <si>
    <t>NN-917</t>
  </si>
  <si>
    <t>CID_4812</t>
  </si>
  <si>
    <t>NN-918</t>
  </si>
  <si>
    <t>CID_4813</t>
  </si>
  <si>
    <t>NN-919</t>
  </si>
  <si>
    <t>CID_4814</t>
  </si>
  <si>
    <t>NN-920</t>
  </si>
  <si>
    <t>CID_4815</t>
  </si>
  <si>
    <t>NN-921</t>
  </si>
  <si>
    <t>CID_4816</t>
  </si>
  <si>
    <t>NN-922</t>
  </si>
  <si>
    <t>at Rt. 12 bridge</t>
  </si>
  <si>
    <t>CID_4817</t>
  </si>
  <si>
    <t>NN-923</t>
  </si>
  <si>
    <t>CID_4818</t>
  </si>
  <si>
    <t>NN-924</t>
  </si>
  <si>
    <t>at gauging station</t>
  </si>
  <si>
    <t>CID_4819</t>
  </si>
  <si>
    <t>NN-925</t>
  </si>
  <si>
    <t>CID_4820</t>
  </si>
  <si>
    <t>NN-926</t>
  </si>
  <si>
    <t>CID_4821</t>
  </si>
  <si>
    <t>NN-927</t>
  </si>
  <si>
    <t>CID_4822</t>
  </si>
  <si>
    <t>NN-928</t>
  </si>
  <si>
    <t>at canal diversion</t>
  </si>
  <si>
    <t>CID_4823</t>
  </si>
  <si>
    <t>NN-929</t>
  </si>
  <si>
    <t>CID_4824</t>
  </si>
  <si>
    <t>NN-930</t>
  </si>
  <si>
    <t>CID_4825</t>
  </si>
  <si>
    <t>NN-931</t>
  </si>
  <si>
    <t>at Tso Ranch</t>
  </si>
  <si>
    <t>CID_4826</t>
  </si>
  <si>
    <t>NN-932</t>
  </si>
  <si>
    <t>CID_4827</t>
  </si>
  <si>
    <t>NN-933</t>
  </si>
  <si>
    <t>at Hwy. 264 bridge</t>
  </si>
  <si>
    <t>CID_4828</t>
  </si>
  <si>
    <t>NN-934</t>
  </si>
  <si>
    <t>CID_4829</t>
  </si>
  <si>
    <t>NN-935</t>
  </si>
  <si>
    <t>CID_4830</t>
  </si>
  <si>
    <t>NN-936</t>
  </si>
  <si>
    <t>CID_4831</t>
  </si>
  <si>
    <t>NN-937</t>
  </si>
  <si>
    <t>CID_4832</t>
  </si>
  <si>
    <t>NN-938</t>
  </si>
  <si>
    <t>CID_4833</t>
  </si>
  <si>
    <t>NN-939</t>
  </si>
  <si>
    <t>CID_4834</t>
  </si>
  <si>
    <t>NN-940</t>
  </si>
  <si>
    <t>CID_4835</t>
  </si>
  <si>
    <t>NN-941</t>
  </si>
  <si>
    <t>CID_4836</t>
  </si>
  <si>
    <t>NN-942</t>
  </si>
  <si>
    <t>CID_4837</t>
  </si>
  <si>
    <t>NN-943</t>
  </si>
  <si>
    <t>CID_4838</t>
  </si>
  <si>
    <t>NN-944</t>
  </si>
  <si>
    <t>CID_4839</t>
  </si>
  <si>
    <t>NN-945</t>
  </si>
  <si>
    <t>CID_4840</t>
  </si>
  <si>
    <t>NN-946</t>
  </si>
  <si>
    <t>CID_4841</t>
  </si>
  <si>
    <t>NN-947</t>
  </si>
  <si>
    <t>CID_4842</t>
  </si>
  <si>
    <t>NN-948</t>
  </si>
  <si>
    <t>CID_4843</t>
  </si>
  <si>
    <t>NN-949</t>
  </si>
  <si>
    <t>43.2 g</t>
  </si>
  <si>
    <t>CID_4844</t>
  </si>
  <si>
    <t>NN-950</t>
  </si>
  <si>
    <t>330.5 g</t>
  </si>
  <si>
    <t>CID_4845</t>
  </si>
  <si>
    <t>NN-951</t>
  </si>
  <si>
    <t>78.6 g</t>
  </si>
  <si>
    <t>CID_4846</t>
  </si>
  <si>
    <t>NN-952</t>
  </si>
  <si>
    <t>97.9 g</t>
  </si>
  <si>
    <t>CID_4847</t>
  </si>
  <si>
    <t>NN-953</t>
  </si>
  <si>
    <t>CID_4848</t>
  </si>
  <si>
    <t>NN-954</t>
  </si>
  <si>
    <t>504.9 g</t>
  </si>
  <si>
    <t>CID_4849</t>
  </si>
  <si>
    <t>NN-955</t>
  </si>
  <si>
    <t>225.4 g</t>
  </si>
  <si>
    <t>CID_4850</t>
  </si>
  <si>
    <t>NN-956</t>
  </si>
  <si>
    <t>289.0 g</t>
  </si>
  <si>
    <t>CID_4851</t>
  </si>
  <si>
    <t>NN-957</t>
  </si>
  <si>
    <t>221.5 g</t>
  </si>
  <si>
    <t>CID_4852</t>
  </si>
  <si>
    <t>NN-958</t>
  </si>
  <si>
    <t>418.4 g</t>
  </si>
  <si>
    <t>CID_4853</t>
  </si>
  <si>
    <t>NN-959</t>
  </si>
  <si>
    <t>127.4 g</t>
  </si>
  <si>
    <t>CID_4854</t>
  </si>
  <si>
    <t>NN-960</t>
  </si>
  <si>
    <t>176.2 g</t>
  </si>
  <si>
    <t>CID_4855</t>
  </si>
  <si>
    <t>NN-961</t>
  </si>
  <si>
    <t>124.3 g</t>
  </si>
  <si>
    <t>CID_4856</t>
  </si>
  <si>
    <t>NN-962</t>
  </si>
  <si>
    <t>193.4 g</t>
  </si>
  <si>
    <t>CID_4857</t>
  </si>
  <si>
    <t>NN-963</t>
  </si>
  <si>
    <t>CID_4858</t>
  </si>
  <si>
    <t>NN-964</t>
  </si>
  <si>
    <t>61.3 g</t>
  </si>
  <si>
    <t>CID_4859</t>
  </si>
  <si>
    <t>NN-965</t>
  </si>
  <si>
    <t>CID_4860</t>
  </si>
  <si>
    <t>NN-966</t>
  </si>
  <si>
    <t>34.3 g</t>
  </si>
  <si>
    <t>CID_4861</t>
  </si>
  <si>
    <t>NN-967</t>
  </si>
  <si>
    <t>241.5 g</t>
  </si>
  <si>
    <t>CID_4862</t>
  </si>
  <si>
    <t>NN-968</t>
  </si>
  <si>
    <t>282.4 g, no oil</t>
  </si>
  <si>
    <t>CID_4863</t>
  </si>
  <si>
    <t>NN-969</t>
  </si>
  <si>
    <t>99.9 g</t>
  </si>
  <si>
    <t>CID_4864</t>
  </si>
  <si>
    <t>NN-970</t>
  </si>
  <si>
    <t>107.0 g, no oil</t>
  </si>
  <si>
    <t>CID_4865</t>
  </si>
  <si>
    <t>NN-971</t>
  </si>
  <si>
    <t>CID_4866</t>
  </si>
  <si>
    <t>NN-972</t>
  </si>
  <si>
    <t>169.3 g</t>
  </si>
  <si>
    <t>CID_4867</t>
  </si>
  <si>
    <t>NN-973</t>
  </si>
  <si>
    <t>220.9 g</t>
  </si>
  <si>
    <t>CID_4868</t>
  </si>
  <si>
    <t>NN-974</t>
  </si>
  <si>
    <t>348.9 g</t>
  </si>
  <si>
    <t>CID_4869</t>
  </si>
  <si>
    <t>NN-975</t>
  </si>
  <si>
    <t>CID_4870</t>
  </si>
  <si>
    <t>NN-976</t>
  </si>
  <si>
    <t>1.7 g</t>
  </si>
  <si>
    <t>CID_4871</t>
  </si>
  <si>
    <t>NN-978</t>
  </si>
  <si>
    <t>CID_4872</t>
  </si>
  <si>
    <t>NN-979</t>
  </si>
  <si>
    <t>17.6 g</t>
  </si>
  <si>
    <t>CID_4873</t>
  </si>
  <si>
    <t>NN-980</t>
  </si>
  <si>
    <t>4 g collected not using collector Rain 7/17</t>
  </si>
  <si>
    <t>CID_4874</t>
  </si>
  <si>
    <t>NN-981</t>
  </si>
  <si>
    <t>CID_4875</t>
  </si>
  <si>
    <t>NN-982</t>
  </si>
  <si>
    <t>29.1 g</t>
  </si>
  <si>
    <t>CID_4876</t>
  </si>
  <si>
    <t>NN-983</t>
  </si>
  <si>
    <t>32.6 g, no oil</t>
  </si>
  <si>
    <t>CID_4877</t>
  </si>
  <si>
    <t>NN-984</t>
  </si>
  <si>
    <t>12.7 g</t>
  </si>
  <si>
    <t>CID_4878</t>
  </si>
  <si>
    <t>NN-985</t>
  </si>
  <si>
    <t>41.5 g</t>
  </si>
  <si>
    <t>CID_4879</t>
  </si>
  <si>
    <t>NN-986</t>
  </si>
  <si>
    <t>105.0 g</t>
  </si>
  <si>
    <t>CID_4880</t>
  </si>
  <si>
    <t>NN-987</t>
  </si>
  <si>
    <t>15.5 g</t>
  </si>
  <si>
    <t>CID_4881</t>
  </si>
  <si>
    <t>NN-988</t>
  </si>
  <si>
    <t>CID_4882</t>
  </si>
  <si>
    <t>NN-989</t>
  </si>
  <si>
    <t>86.6 g</t>
  </si>
  <si>
    <t>CID_4883</t>
  </si>
  <si>
    <t>NN-990</t>
  </si>
  <si>
    <t>2.1 g</t>
  </si>
  <si>
    <t>CID_4884</t>
  </si>
  <si>
    <t>NN-991</t>
  </si>
  <si>
    <t>113.1 g</t>
  </si>
  <si>
    <t>CID_4885</t>
  </si>
  <si>
    <t>NN-992</t>
  </si>
  <si>
    <t>55.1 g</t>
  </si>
  <si>
    <t>CID_4886</t>
  </si>
  <si>
    <t>NN-993</t>
  </si>
  <si>
    <t>163.4 g</t>
  </si>
  <si>
    <t>CID_4887</t>
  </si>
  <si>
    <t>NN-994</t>
  </si>
  <si>
    <t>55.5 g</t>
  </si>
  <si>
    <t>CID_4888</t>
  </si>
  <si>
    <t>NN-995</t>
  </si>
  <si>
    <t>29.1 g, no oil</t>
  </si>
  <si>
    <t>CID_4889</t>
  </si>
  <si>
    <t>NN-996</t>
  </si>
  <si>
    <t>252.6 g</t>
  </si>
  <si>
    <t>CID_4890</t>
  </si>
  <si>
    <t>NN-997</t>
  </si>
  <si>
    <t>306.0 g, no oil</t>
  </si>
  <si>
    <t>CID_4891</t>
  </si>
  <si>
    <t>NN-998</t>
  </si>
  <si>
    <t>336.2 g</t>
  </si>
  <si>
    <t>CID_4892</t>
  </si>
  <si>
    <t>NN-999</t>
  </si>
  <si>
    <t>33.3 g</t>
  </si>
  <si>
    <t>CID_4893</t>
  </si>
  <si>
    <t>S1</t>
  </si>
  <si>
    <t>Benson et al 2019, Table 1</t>
  </si>
  <si>
    <t>Sanostee Wash drainage near Sanostee</t>
  </si>
  <si>
    <t>floodplain</t>
  </si>
  <si>
    <t>CID_4894</t>
  </si>
  <si>
    <t>S2</t>
  </si>
  <si>
    <t>CID_4895</t>
  </si>
  <si>
    <t>S5</t>
  </si>
  <si>
    <t>along road</t>
  </si>
  <si>
    <t>CID_4896</t>
  </si>
  <si>
    <t>S7</t>
  </si>
  <si>
    <t>CID_4897</t>
  </si>
  <si>
    <t>S8</t>
  </si>
  <si>
    <t>CID_4898</t>
  </si>
  <si>
    <t>S9</t>
  </si>
  <si>
    <t>CID_4899</t>
  </si>
  <si>
    <t>S10</t>
  </si>
  <si>
    <t>CID_4900</t>
  </si>
  <si>
    <t>S11</t>
  </si>
  <si>
    <t>CID_4901</t>
  </si>
  <si>
    <t>S13</t>
  </si>
  <si>
    <t>CID_4902</t>
  </si>
  <si>
    <t>S15</t>
  </si>
  <si>
    <t>CID_4903</t>
  </si>
  <si>
    <t>S16</t>
  </si>
  <si>
    <t>CID_4904</t>
  </si>
  <si>
    <t>S17</t>
  </si>
  <si>
    <t>CID_4905</t>
  </si>
  <si>
    <t>S18</t>
  </si>
  <si>
    <t>CID_4906</t>
  </si>
  <si>
    <t>S19</t>
  </si>
  <si>
    <t>CID_4907</t>
  </si>
  <si>
    <t>SW1</t>
  </si>
  <si>
    <t>Spring water</t>
  </si>
  <si>
    <t>Sanostee? Pipe feeding pond</t>
  </si>
  <si>
    <t>pipe feeding pond</t>
  </si>
  <si>
    <t>CID_4908</t>
  </si>
  <si>
    <t>N1</t>
  </si>
  <si>
    <t>Captain Tom's Wash drainage near Newcomb</t>
  </si>
  <si>
    <t>CID_4909</t>
  </si>
  <si>
    <t>N2</t>
  </si>
  <si>
    <t>CID_4910</t>
  </si>
  <si>
    <t>N3</t>
  </si>
  <si>
    <t>first terrace</t>
  </si>
  <si>
    <t>CID_4911</t>
  </si>
  <si>
    <t>N4</t>
  </si>
  <si>
    <t>CID_4912</t>
  </si>
  <si>
    <t>N5</t>
  </si>
  <si>
    <t>near irrigation ditch</t>
  </si>
  <si>
    <t>CID_4913</t>
  </si>
  <si>
    <t>N6</t>
  </si>
  <si>
    <t>road edge</t>
  </si>
  <si>
    <t>CID_4914</t>
  </si>
  <si>
    <t>N7</t>
  </si>
  <si>
    <t>maize</t>
  </si>
  <si>
    <t>maize in field</t>
  </si>
  <si>
    <t>CID_4915</t>
  </si>
  <si>
    <t>N8</t>
  </si>
  <si>
    <t>CID_4916</t>
  </si>
  <si>
    <t>N9</t>
  </si>
  <si>
    <t>CID_4917</t>
  </si>
  <si>
    <t>N10</t>
  </si>
  <si>
    <t>CID_4918</t>
  </si>
  <si>
    <t>B1</t>
  </si>
  <si>
    <t>Black House Valley</t>
  </si>
  <si>
    <t>east Navajo field</t>
  </si>
  <si>
    <t>CID_4919</t>
  </si>
  <si>
    <t>B2</t>
  </si>
  <si>
    <t>CID_4920</t>
  </si>
  <si>
    <t>B3</t>
  </si>
  <si>
    <t>CID_4921</t>
  </si>
  <si>
    <t>B4</t>
  </si>
  <si>
    <t>CID_4922</t>
  </si>
  <si>
    <t>B5</t>
  </si>
  <si>
    <t>west Navajo field</t>
  </si>
  <si>
    <t>CID_4923</t>
  </si>
  <si>
    <t>T1</t>
  </si>
  <si>
    <t>Red Willow drainage near Tohatchi</t>
  </si>
  <si>
    <t>Navajo fields</t>
  </si>
  <si>
    <t>CID_4924</t>
  </si>
  <si>
    <t>T2</t>
  </si>
  <si>
    <t>CID_4925</t>
  </si>
  <si>
    <t>T3</t>
  </si>
  <si>
    <t>CID_4926</t>
  </si>
  <si>
    <t>T4</t>
  </si>
  <si>
    <t>CID_4927</t>
  </si>
  <si>
    <t>T5</t>
  </si>
  <si>
    <t>CID_4928</t>
  </si>
  <si>
    <t>T6</t>
  </si>
  <si>
    <t>CID_4929</t>
  </si>
  <si>
    <t>T7</t>
  </si>
  <si>
    <t>CID_4930</t>
  </si>
  <si>
    <t>T8</t>
  </si>
  <si>
    <t>CID_4931</t>
  </si>
  <si>
    <t>T9</t>
  </si>
  <si>
    <t>CID_4932</t>
  </si>
  <si>
    <t>T10</t>
  </si>
  <si>
    <t>CID_4933</t>
  </si>
  <si>
    <t>T11</t>
  </si>
  <si>
    <t>CID_4934</t>
  </si>
  <si>
    <t>T12</t>
  </si>
  <si>
    <t>CID_4935</t>
  </si>
  <si>
    <t>T13</t>
  </si>
  <si>
    <t>CID_4936</t>
  </si>
  <si>
    <t>T14</t>
  </si>
  <si>
    <t>CID_4937</t>
  </si>
  <si>
    <t>T15</t>
  </si>
  <si>
    <t>CID_4938</t>
  </si>
  <si>
    <t>205-A</t>
  </si>
  <si>
    <t>Reynolds et al 2012, Tables 1 and 3</t>
  </si>
  <si>
    <t>Not sure what the 2sigma means here…</t>
  </si>
  <si>
    <t>Pinus ponderosa</t>
  </si>
  <si>
    <t>McCarty's Flow, El Malpais</t>
  </si>
  <si>
    <t>-107 55 207</t>
  </si>
  <si>
    <t>34 50 750</t>
  </si>
  <si>
    <t>3000 ya (bedrock)</t>
  </si>
  <si>
    <t>CID_4939</t>
  </si>
  <si>
    <t>205-C</t>
  </si>
  <si>
    <t>Pinus edulis</t>
  </si>
  <si>
    <t>CID_4940</t>
  </si>
  <si>
    <t>Rocky Mtn Juniper</t>
  </si>
  <si>
    <t>CID_4941</t>
  </si>
  <si>
    <t>205-B</t>
  </si>
  <si>
    <t>CID_4942</t>
  </si>
  <si>
    <t>Juniperus monosperma</t>
  </si>
  <si>
    <t>CID_4943</t>
  </si>
  <si>
    <t>CID_4944</t>
  </si>
  <si>
    <t>CID_4945</t>
  </si>
  <si>
    <t>CID_4946</t>
  </si>
  <si>
    <t>Fallugia paradoxa (shrub)</t>
  </si>
  <si>
    <t>CID_4947</t>
  </si>
  <si>
    <t>CID_4948</t>
  </si>
  <si>
    <t>CID_4949</t>
  </si>
  <si>
    <t>Rhus trilobata (shrub)</t>
  </si>
  <si>
    <t>CID_4950</t>
  </si>
  <si>
    <t>CID_4951</t>
  </si>
  <si>
    <t>Chrysothamus nauseosus (shrub)</t>
  </si>
  <si>
    <t>CID_4952</t>
  </si>
  <si>
    <t>CID_4953</t>
  </si>
  <si>
    <t>CID_4954</t>
  </si>
  <si>
    <t>CID_4955</t>
  </si>
  <si>
    <t>Bouteloua gracilis (grass)</t>
  </si>
  <si>
    <t>CID_4956</t>
  </si>
  <si>
    <t>CID_4957</t>
  </si>
  <si>
    <t>204 and 207-A</t>
  </si>
  <si>
    <t>Bandera Flow, El Malpais</t>
  </si>
  <si>
    <t>204 and 207</t>
  </si>
  <si>
    <t>-108 06 354 or -107 54 349</t>
  </si>
  <si>
    <t>34 56 714 or 34 56 271</t>
  </si>
  <si>
    <t>2337 or 2084</t>
  </si>
  <si>
    <t>9 kya (bedrock)</t>
  </si>
  <si>
    <t>CID_4958</t>
  </si>
  <si>
    <t>204 and 207-B</t>
  </si>
  <si>
    <t>CID_4959</t>
  </si>
  <si>
    <t>204 and 207-C</t>
  </si>
  <si>
    <t>CID_4960</t>
  </si>
  <si>
    <t>CID_4961</t>
  </si>
  <si>
    <t>CID_4962</t>
  </si>
  <si>
    <t>CID_4963</t>
  </si>
  <si>
    <t>CID_4964</t>
  </si>
  <si>
    <t>CID_4965</t>
  </si>
  <si>
    <t>CID_4966</t>
  </si>
  <si>
    <t>CID_4967</t>
  </si>
  <si>
    <t>204 and 207-E</t>
  </si>
  <si>
    <t>CID_4968</t>
  </si>
  <si>
    <t>CID_4969</t>
  </si>
  <si>
    <t>CID_4970</t>
  </si>
  <si>
    <t>CID_4971</t>
  </si>
  <si>
    <t>CID_4972</t>
  </si>
  <si>
    <t>CID_4973</t>
  </si>
  <si>
    <t>CID_4974</t>
  </si>
  <si>
    <t>CID_4975</t>
  </si>
  <si>
    <t>CID_4976</t>
  </si>
  <si>
    <t>CID_4977</t>
  </si>
  <si>
    <t>CID_4978</t>
  </si>
  <si>
    <t>204 and 207-G</t>
  </si>
  <si>
    <t>CID_4979</t>
  </si>
  <si>
    <t>CID_4980</t>
  </si>
  <si>
    <t>CID_4981</t>
  </si>
  <si>
    <t>CID_4982</t>
  </si>
  <si>
    <t>CID_4983</t>
  </si>
  <si>
    <t>CID_4984</t>
  </si>
  <si>
    <t>CID_4985</t>
  </si>
  <si>
    <t>CID_4986</t>
  </si>
  <si>
    <t>Xanthoparmelia lineola (lichen)</t>
  </si>
  <si>
    <t>CID_4987</t>
  </si>
  <si>
    <t>Potr</t>
  </si>
  <si>
    <t>CID_4988</t>
  </si>
  <si>
    <t>CID_4989</t>
  </si>
  <si>
    <t>CID_4990</t>
  </si>
  <si>
    <t>CID_4991</t>
  </si>
  <si>
    <t>CID_4992</t>
  </si>
  <si>
    <t>CID_4993</t>
  </si>
  <si>
    <t>CID_4994</t>
  </si>
  <si>
    <t>CID_4995</t>
  </si>
  <si>
    <t>CID_4996</t>
  </si>
  <si>
    <t>201-A</t>
  </si>
  <si>
    <t>El Calderon Flow, El Malpais</t>
  </si>
  <si>
    <t>-108 00 429</t>
  </si>
  <si>
    <t>34 58 056</t>
  </si>
  <si>
    <t>120 ka (bedrock)</t>
  </si>
  <si>
    <t>CID_4997</t>
  </si>
  <si>
    <t>201-C</t>
  </si>
  <si>
    <t>CID_4998</t>
  </si>
  <si>
    <t>201-B</t>
  </si>
  <si>
    <t>CID_4999</t>
  </si>
  <si>
    <t>CID_5000</t>
  </si>
  <si>
    <t>CID_5001</t>
  </si>
  <si>
    <t>CID_5002</t>
  </si>
  <si>
    <t>CID_5003</t>
  </si>
  <si>
    <t>CID_5004</t>
  </si>
  <si>
    <t>CID_5005</t>
  </si>
  <si>
    <t>CID_5006</t>
  </si>
  <si>
    <t>CID_5007</t>
  </si>
  <si>
    <t>CID_5008</t>
  </si>
  <si>
    <t>CID_5009</t>
  </si>
  <si>
    <t>CID_5010</t>
  </si>
  <si>
    <t>CID_5011</t>
  </si>
  <si>
    <t>202-B</t>
  </si>
  <si>
    <t>Reynolds et al 2012, Tables 1 and 5</t>
  </si>
  <si>
    <t>Pre-Cambrian gneiss, El Malpais</t>
  </si>
  <si>
    <t>-108 00 725</t>
  </si>
  <si>
    <t>34 59 021</t>
  </si>
  <si>
    <t>less than 10 kya  (bedrock)</t>
  </si>
  <si>
    <t>CID_5012</t>
  </si>
  <si>
    <t>202-C</t>
  </si>
  <si>
    <t>CID_5013</t>
  </si>
  <si>
    <t>202-A</t>
  </si>
  <si>
    <t>CID_5014</t>
  </si>
  <si>
    <t>CID_5015</t>
  </si>
  <si>
    <t>CID_5016</t>
  </si>
  <si>
    <t>CID_5017</t>
  </si>
  <si>
    <t>CID_5018</t>
  </si>
  <si>
    <t>CID_5019</t>
  </si>
  <si>
    <t>CID_5020</t>
  </si>
  <si>
    <t>CID_5021</t>
  </si>
  <si>
    <t>CID_5022</t>
  </si>
  <si>
    <t>CID_5023</t>
  </si>
  <si>
    <t>CID_5024</t>
  </si>
  <si>
    <t>CID_5025</t>
  </si>
  <si>
    <t>CID_5026</t>
  </si>
  <si>
    <t>CID_5027</t>
  </si>
  <si>
    <t>CID_5028</t>
  </si>
  <si>
    <t>CID_5029</t>
  </si>
  <si>
    <t>CID_5030</t>
  </si>
  <si>
    <t>CID_5031</t>
  </si>
  <si>
    <t>CID_5032</t>
  </si>
  <si>
    <t>CID_5033</t>
  </si>
  <si>
    <t>CID_5034</t>
  </si>
  <si>
    <t>CID_5035</t>
  </si>
  <si>
    <t>CID_5036</t>
  </si>
  <si>
    <t>Pinus edulis needles</t>
  </si>
  <si>
    <t>CID_5037</t>
  </si>
  <si>
    <t>206-A</t>
  </si>
  <si>
    <t>Zuni Sandstone, El Malpais</t>
  </si>
  <si>
    <t>-107 55 693</t>
  </si>
  <si>
    <t>34 43 259</t>
  </si>
  <si>
    <t>less than 10 kya (bedrock)</t>
  </si>
  <si>
    <t>CID_5038</t>
  </si>
  <si>
    <t>206-B</t>
  </si>
  <si>
    <t>CID_5039</t>
  </si>
  <si>
    <t>206-C</t>
  </si>
  <si>
    <t>CID_5040</t>
  </si>
  <si>
    <t>CID_5041</t>
  </si>
  <si>
    <t>CID_5042</t>
  </si>
  <si>
    <t>CID_5043</t>
  </si>
  <si>
    <t>CID_5044</t>
  </si>
  <si>
    <t>CID_5045</t>
  </si>
  <si>
    <t>CID_5046</t>
  </si>
  <si>
    <t>CID_5047</t>
  </si>
  <si>
    <t>CID_5048</t>
  </si>
  <si>
    <t>CID_5049</t>
  </si>
  <si>
    <t>CID_5050</t>
  </si>
  <si>
    <t>CID_5051</t>
  </si>
  <si>
    <t>CID_5052</t>
  </si>
  <si>
    <t>CID_5053</t>
  </si>
  <si>
    <t>CID_5054</t>
  </si>
  <si>
    <t>CID_5055</t>
  </si>
  <si>
    <t>CID_5056</t>
  </si>
  <si>
    <t>CID_5057</t>
  </si>
  <si>
    <t>203-A</t>
  </si>
  <si>
    <t>San Andres Limestone, El Malpais</t>
  </si>
  <si>
    <t>-108 06 191</t>
  </si>
  <si>
    <t>35 00 865</t>
  </si>
  <si>
    <t>50-100 kya (bedrock)</t>
  </si>
  <si>
    <t>CID_5058</t>
  </si>
  <si>
    <t>203-B</t>
  </si>
  <si>
    <t>CID_5059</t>
  </si>
  <si>
    <t>CID_5060</t>
  </si>
  <si>
    <t>203-C</t>
  </si>
  <si>
    <t>CID_5061</t>
  </si>
  <si>
    <t>CID_5062</t>
  </si>
  <si>
    <t>CID_5063</t>
  </si>
  <si>
    <t>CID_5064</t>
  </si>
  <si>
    <t>CID_5065</t>
  </si>
  <si>
    <t>CID_5066</t>
  </si>
  <si>
    <t>CID_5067</t>
  </si>
  <si>
    <t>CID_5068</t>
  </si>
  <si>
    <t>CID_5069</t>
  </si>
  <si>
    <t>CID_5070</t>
  </si>
  <si>
    <t>CID_5071</t>
  </si>
  <si>
    <t>CID_5072</t>
  </si>
  <si>
    <t>CID_5073</t>
  </si>
  <si>
    <t>CID_5074</t>
  </si>
  <si>
    <t>CID_5075</t>
  </si>
  <si>
    <t>Moss</t>
  </si>
  <si>
    <t>CID_5076</t>
  </si>
  <si>
    <t>Coltrain and Leavitt 2002, Table 1</t>
  </si>
  <si>
    <t>OG source is Coltrain 1993</t>
  </si>
  <si>
    <t>archaeological</t>
  </si>
  <si>
    <t>n = 1, bone collagen</t>
  </si>
  <si>
    <t>Utah</t>
  </si>
  <si>
    <t>42SV1060</t>
  </si>
  <si>
    <t>Burial mound in Gooseberry Village</t>
  </si>
  <si>
    <t>CID_5077</t>
  </si>
  <si>
    <t>OG source is Ezzo 1993</t>
  </si>
  <si>
    <t>n = 37, bone collagen</t>
  </si>
  <si>
    <t>AD 1275 - 1330</t>
  </si>
  <si>
    <t>CID_5078</t>
  </si>
  <si>
    <t>n = 4, bone collagen</t>
  </si>
  <si>
    <t>Caldwell Village</t>
  </si>
  <si>
    <t>CID_5079</t>
  </si>
  <si>
    <t>n = 3, bone collagen</t>
  </si>
  <si>
    <t>Evans Mound</t>
  </si>
  <si>
    <t>CID_5080</t>
  </si>
  <si>
    <t>n = 17, bone collagen</t>
  </si>
  <si>
    <t>AD 1330 - 1400</t>
  </si>
  <si>
    <t>CID_5081</t>
  </si>
  <si>
    <t>OG source is Wolley 1988</t>
  </si>
  <si>
    <t>n = 2, bone collagen</t>
  </si>
  <si>
    <t>Polly Secrest</t>
  </si>
  <si>
    <t>AD 1300</t>
  </si>
  <si>
    <t>CID_5082</t>
  </si>
  <si>
    <t>Backhoe Village</t>
  </si>
  <si>
    <t>CID_5083</t>
  </si>
  <si>
    <t>San Antonio Pueblo</t>
  </si>
  <si>
    <t>AD 1300 - 1400</t>
  </si>
  <si>
    <t>CID_5084</t>
  </si>
  <si>
    <t>n = 5, bone collagen</t>
  </si>
  <si>
    <t>CID_5085</t>
  </si>
  <si>
    <t>Coltrain and Leavitt 2002, Table 2; also Coltrain and Stafford 1999, Table 4.1</t>
  </si>
  <si>
    <t>Dates calibrated and with 2sigma range</t>
  </si>
  <si>
    <t>person (F), aged 33-37</t>
  </si>
  <si>
    <t>42WB48</t>
  </si>
  <si>
    <t>CAMS 4060</t>
  </si>
  <si>
    <t>AD 898 - 1160</t>
  </si>
  <si>
    <t>CID_5086</t>
  </si>
  <si>
    <t>CAMS 11110</t>
  </si>
  <si>
    <t>AD 789 - 1029</t>
  </si>
  <si>
    <t>CID_5087</t>
  </si>
  <si>
    <t>CAMS 8255</t>
  </si>
  <si>
    <t>AD 1016 - 1293</t>
  </si>
  <si>
    <t>CID_5088</t>
  </si>
  <si>
    <t>person, aged 1.5-2.5</t>
  </si>
  <si>
    <t>42WB184</t>
  </si>
  <si>
    <t>CAMS 12283</t>
  </si>
  <si>
    <t>AD 1167 - 1296</t>
  </si>
  <si>
    <t>CID_5089</t>
  </si>
  <si>
    <t>person (M), aged 40-44</t>
  </si>
  <si>
    <t>42WB185a</t>
  </si>
  <si>
    <t>CAMS 12278</t>
  </si>
  <si>
    <t>AD 547 - 678</t>
  </si>
  <si>
    <t>CID_5090</t>
  </si>
  <si>
    <t>CAMS 11119</t>
  </si>
  <si>
    <t>AD 560 - 773</t>
  </si>
  <si>
    <t>CID_5091</t>
  </si>
  <si>
    <t>person (M), aged over 60</t>
  </si>
  <si>
    <t>42WB185c</t>
  </si>
  <si>
    <t>CAMS 12285</t>
  </si>
  <si>
    <t>AD 1016 - 1245</t>
  </si>
  <si>
    <t>CID_5092</t>
  </si>
  <si>
    <t>CAMS 12282</t>
  </si>
  <si>
    <t>AD 683 - 990</t>
  </si>
  <si>
    <t>CID_5093</t>
  </si>
  <si>
    <t>person (M), aged 30-34</t>
  </si>
  <si>
    <t>42WB269</t>
  </si>
  <si>
    <t>CAMS 12277</t>
  </si>
  <si>
    <t>AD 1022 - 1257</t>
  </si>
  <si>
    <t>CID_5094</t>
  </si>
  <si>
    <t>person (F), aged 25-29</t>
  </si>
  <si>
    <t>CAMS 11106</t>
  </si>
  <si>
    <t>AD 778 - 1020</t>
  </si>
  <si>
    <t>CID_5095</t>
  </si>
  <si>
    <t>person, aged 10.5-11.5</t>
  </si>
  <si>
    <t>AD 1029 - 1224</t>
  </si>
  <si>
    <t>CID_5096</t>
  </si>
  <si>
    <t>AD 1011 - 1177</t>
  </si>
  <si>
    <t>CID_5097</t>
  </si>
  <si>
    <t>CAMS 10214</t>
  </si>
  <si>
    <t>AD 1217 - 1393</t>
  </si>
  <si>
    <t>CID_5098</t>
  </si>
  <si>
    <t>CAMS 12274</t>
  </si>
  <si>
    <t>AD 996 - 1230</t>
  </si>
  <si>
    <t>CID_5099</t>
  </si>
  <si>
    <t>person (F), aged 44-49</t>
  </si>
  <si>
    <t>CAMS 5314</t>
  </si>
  <si>
    <t>AD 1019 - 1279</t>
  </si>
  <si>
    <t>CID_5100</t>
  </si>
  <si>
    <t>CAMS 4917</t>
  </si>
  <si>
    <t>AD 1025 - 1283</t>
  </si>
  <si>
    <t>CID_5101</t>
  </si>
  <si>
    <t>person (F), aged 25-34</t>
  </si>
  <si>
    <t>CAMS 4919</t>
  </si>
  <si>
    <t>CID_5102</t>
  </si>
  <si>
    <t>person (M), aged adult</t>
  </si>
  <si>
    <t>42WB286</t>
  </si>
  <si>
    <t>CAMS 11108</t>
  </si>
  <si>
    <t>AD 898 - 1179</t>
  </si>
  <si>
    <t>CID_5103</t>
  </si>
  <si>
    <t>person, aged 2.5-3.5</t>
  </si>
  <si>
    <t>42WB304</t>
  </si>
  <si>
    <t>AD 976 - 1155</t>
  </si>
  <si>
    <t>CID_5104</t>
  </si>
  <si>
    <t>42WB317</t>
  </si>
  <si>
    <t>CAMS 12280</t>
  </si>
  <si>
    <t>AD 411 - 672</t>
  </si>
  <si>
    <t>CID_5105</t>
  </si>
  <si>
    <t>person (F), aged 30-44</t>
  </si>
  <si>
    <t>42WB318</t>
  </si>
  <si>
    <t>AD 818 - 1020</t>
  </si>
  <si>
    <t>CID_5106</t>
  </si>
  <si>
    <t>person, aged 9.5-10.5</t>
  </si>
  <si>
    <t>42WB319</t>
  </si>
  <si>
    <t>CAMS 12279</t>
  </si>
  <si>
    <t>AD 1031 - 1279</t>
  </si>
  <si>
    <t>CID_5107</t>
  </si>
  <si>
    <t>CAMS 8256</t>
  </si>
  <si>
    <t>AD 1046 - 1303</t>
  </si>
  <si>
    <t>CID_5108</t>
  </si>
  <si>
    <t>person, aged 16-20</t>
  </si>
  <si>
    <t>42WB320</t>
  </si>
  <si>
    <t>CAMS 12284</t>
  </si>
  <si>
    <t>AD 1314 - 1442</t>
  </si>
  <si>
    <t>CID_5109</t>
  </si>
  <si>
    <t>42WB322</t>
  </si>
  <si>
    <t>CAMS 5315</t>
  </si>
  <si>
    <t>AD 662 - 1156</t>
  </si>
  <si>
    <t>CID_5110</t>
  </si>
  <si>
    <t>person (M), aged 45-49</t>
  </si>
  <si>
    <t>42WB324</t>
  </si>
  <si>
    <t>CAMS 8254</t>
  </si>
  <si>
    <t>AD 880 - 1162</t>
  </si>
  <si>
    <t>CID_5111</t>
  </si>
  <si>
    <t>CAMS 5330</t>
  </si>
  <si>
    <t>AD 895 - 1168</t>
  </si>
  <si>
    <t>CID_5112</t>
  </si>
  <si>
    <t>person (M), aged 20-24</t>
  </si>
  <si>
    <t>CAMS 5325</t>
  </si>
  <si>
    <t>AD 1010 - 1257</t>
  </si>
  <si>
    <t>CID_5113</t>
  </si>
  <si>
    <t>CAMS 11115</t>
  </si>
  <si>
    <t>AD 662 - 956</t>
  </si>
  <si>
    <t>CID_5114</t>
  </si>
  <si>
    <t>person, aged 12.5-13.5</t>
  </si>
  <si>
    <t>CAMS 10221</t>
  </si>
  <si>
    <t>AD 547 - 956</t>
  </si>
  <si>
    <t>CID_5115</t>
  </si>
  <si>
    <t>person (M), aged 37-43</t>
  </si>
  <si>
    <t>AD 775 - 979</t>
  </si>
  <si>
    <t>CID_5116</t>
  </si>
  <si>
    <t>person (M), aged 18-22</t>
  </si>
  <si>
    <t>AD 895 - 1156</t>
  </si>
  <si>
    <t>CID_5117</t>
  </si>
  <si>
    <t>person (M), aged 18-20</t>
  </si>
  <si>
    <t>CAMS 5328</t>
  </si>
  <si>
    <t>AD 885 - 1168</t>
  </si>
  <si>
    <t>CID_5118</t>
  </si>
  <si>
    <t>person, aged 6.5-7.5</t>
  </si>
  <si>
    <t>CAMS 5323</t>
  </si>
  <si>
    <t>AD 608 - 786</t>
  </si>
  <si>
    <t>CID_5119</t>
  </si>
  <si>
    <t>AD 997 - 1165</t>
  </si>
  <si>
    <t>CID_5120</t>
  </si>
  <si>
    <t>person (F), aged 50-60</t>
  </si>
  <si>
    <t>42BO73</t>
  </si>
  <si>
    <t>CAMS 4918</t>
  </si>
  <si>
    <t>AD 857 - 1033</t>
  </si>
  <si>
    <t>CID_5121</t>
  </si>
  <si>
    <t>person, age unknown</t>
  </si>
  <si>
    <t>CAMS 11112</t>
  </si>
  <si>
    <t>AD 727 - 1014</t>
  </si>
  <si>
    <t>CID_5122</t>
  </si>
  <si>
    <t>42BO579</t>
  </si>
  <si>
    <t>CAMS 10219</t>
  </si>
  <si>
    <t>AD 252 - 602</t>
  </si>
  <si>
    <t>CID_5123</t>
  </si>
  <si>
    <t>42BO580</t>
  </si>
  <si>
    <t>CAMS 5317</t>
  </si>
  <si>
    <t>CID_5124</t>
  </si>
  <si>
    <t>CAMS 12269</t>
  </si>
  <si>
    <t>AD 983 - 1180</t>
  </si>
  <si>
    <t>CID_5125</t>
  </si>
  <si>
    <t>person (F), aged 50-59</t>
  </si>
  <si>
    <t>42BO599</t>
  </si>
  <si>
    <t>CAMS 5324</t>
  </si>
  <si>
    <t>AD 900 - 1162</t>
  </si>
  <si>
    <t>CID_5126</t>
  </si>
  <si>
    <t>person, aged 0.5-1.5</t>
  </si>
  <si>
    <t>CAMS 5316</t>
  </si>
  <si>
    <t>AD 1165 - 1303</t>
  </si>
  <si>
    <t>CID_5127</t>
  </si>
  <si>
    <t>CAMS 5313</t>
  </si>
  <si>
    <t>CID_5128</t>
  </si>
  <si>
    <t>42WB144</t>
  </si>
  <si>
    <t>CAMS 11117</t>
  </si>
  <si>
    <t>CID_5129</t>
  </si>
  <si>
    <t>CAMS 12271</t>
  </si>
  <si>
    <t>AD 822 - 1011</t>
  </si>
  <si>
    <t>CID_5130</t>
  </si>
  <si>
    <t>42BO700</t>
  </si>
  <si>
    <t>CAMS 10360</t>
  </si>
  <si>
    <t>AD 656 - 968</t>
  </si>
  <si>
    <t>CID_5131</t>
  </si>
  <si>
    <t>42WB32</t>
  </si>
  <si>
    <t>CAMS 11107</t>
  </si>
  <si>
    <t>AD 451 - 694</t>
  </si>
  <si>
    <t>CID_5132</t>
  </si>
  <si>
    <t>CAMS 12273</t>
  </si>
  <si>
    <t>AD 782 - 1012</t>
  </si>
  <si>
    <t>CID_5133</t>
  </si>
  <si>
    <t>CAMS 12276</t>
  </si>
  <si>
    <t>AD 885 - 1156</t>
  </si>
  <si>
    <t>CID_5134</t>
  </si>
  <si>
    <t>CAMS 11116</t>
  </si>
  <si>
    <t>AD 718 - 1011</t>
  </si>
  <si>
    <t>CID_5135</t>
  </si>
  <si>
    <t>42SL197</t>
  </si>
  <si>
    <t>CAMS 12281</t>
  </si>
  <si>
    <t>AD 817 - 1007</t>
  </si>
  <si>
    <t>CID_5136</t>
  </si>
  <si>
    <t>CAMS 10211</t>
  </si>
  <si>
    <t>AD 570 - 776</t>
  </si>
  <si>
    <t>CID_5137</t>
  </si>
  <si>
    <t>CAMS 11114</t>
  </si>
  <si>
    <t>CID_5138</t>
  </si>
  <si>
    <t>CAMS 8349</t>
  </si>
  <si>
    <t>AD 688 - 998</t>
  </si>
  <si>
    <t>CID_5139</t>
  </si>
  <si>
    <t>CAMS 10220</t>
  </si>
  <si>
    <t xml:space="preserve">BMIII-PI </t>
  </si>
  <si>
    <t>AD 667 - 891</t>
  </si>
  <si>
    <t>CID_5140</t>
  </si>
  <si>
    <t>42BO30</t>
  </si>
  <si>
    <t>CAMS 10215</t>
  </si>
  <si>
    <t>AD 670 - 974</t>
  </si>
  <si>
    <t>CID_5141</t>
  </si>
  <si>
    <t>42BO76</t>
  </si>
  <si>
    <t>CAMS 11109</t>
  </si>
  <si>
    <t>AD 1237 - 1403</t>
  </si>
  <si>
    <t>CID_5142</t>
  </si>
  <si>
    <t>Coltrain and Leavitt 2002, Table 5</t>
  </si>
  <si>
    <t xml:space="preserve">Bone  </t>
  </si>
  <si>
    <t>Injun Creek</t>
  </si>
  <si>
    <t>42Wb34</t>
  </si>
  <si>
    <t>CID_5143</t>
  </si>
  <si>
    <t>CID_5144</t>
  </si>
  <si>
    <t>CID_5145</t>
  </si>
  <si>
    <t>CID_5146</t>
  </si>
  <si>
    <t>CID_5147</t>
  </si>
  <si>
    <t>CID_5148</t>
  </si>
  <si>
    <t>lupus</t>
  </si>
  <si>
    <t>Wolf</t>
  </si>
  <si>
    <t>Canis lupus</t>
  </si>
  <si>
    <t>CID_5149</t>
  </si>
  <si>
    <t>zibethica</t>
  </si>
  <si>
    <t>Ondatra zibethica</t>
  </si>
  <si>
    <t>Modern/Fish Springs, UT</t>
  </si>
  <si>
    <t>CID_5150</t>
  </si>
  <si>
    <t>Castor</t>
  </si>
  <si>
    <t>Mammal (non-ruminant)</t>
  </si>
  <si>
    <t>Beaver</t>
  </si>
  <si>
    <t>Castor canadensis</t>
  </si>
  <si>
    <t>CID_5151</t>
  </si>
  <si>
    <t>Lutra</t>
  </si>
  <si>
    <t>River Otter</t>
  </si>
  <si>
    <t>Lutra canadensis</t>
  </si>
  <si>
    <t>CID_5152</t>
  </si>
  <si>
    <t>Ezethizon</t>
  </si>
  <si>
    <t>dorsatum</t>
  </si>
  <si>
    <t>Porcupine</t>
  </si>
  <si>
    <t>Ezethizon dorsatum</t>
  </si>
  <si>
    <t>CID_5153</t>
  </si>
  <si>
    <t>Thomomys</t>
  </si>
  <si>
    <t>talpoides</t>
  </si>
  <si>
    <t>Northern Pocket Gopher</t>
  </si>
  <si>
    <t>Thomomys talpoides</t>
  </si>
  <si>
    <t>CID_5154</t>
  </si>
  <si>
    <t>CID_5155</t>
  </si>
  <si>
    <t>CID_5156</t>
  </si>
  <si>
    <t>CID_5157</t>
  </si>
  <si>
    <t>Microtus</t>
  </si>
  <si>
    <t>montanus</t>
  </si>
  <si>
    <t>Montane vole</t>
  </si>
  <si>
    <t>Microtus montanus</t>
  </si>
  <si>
    <t>CID_5158</t>
  </si>
  <si>
    <t>Branta</t>
  </si>
  <si>
    <t>Canada Goose</t>
  </si>
  <si>
    <t>Branta canadensis</t>
  </si>
  <si>
    <t>CID_5159</t>
  </si>
  <si>
    <t>Giant Canada Goose</t>
  </si>
  <si>
    <t>Branta c. maxima</t>
  </si>
  <si>
    <t>CID_5160</t>
  </si>
  <si>
    <t>Anas</t>
  </si>
  <si>
    <t>platyrhynchos</t>
  </si>
  <si>
    <t>Mallard duck</t>
  </si>
  <si>
    <t>Anas platyrhynchos</t>
  </si>
  <si>
    <t>CID_5161</t>
  </si>
  <si>
    <t>Duck</t>
  </si>
  <si>
    <t>Anas sp.</t>
  </si>
  <si>
    <t>CID_5162</t>
  </si>
  <si>
    <t>Pelecanus</t>
  </si>
  <si>
    <t>Pelican</t>
  </si>
  <si>
    <t>Pelecanus sp.</t>
  </si>
  <si>
    <t>CID_5163</t>
  </si>
  <si>
    <t>Larus</t>
  </si>
  <si>
    <t>White Winged Gull</t>
  </si>
  <si>
    <t>Larus sp.</t>
  </si>
  <si>
    <t>CID_5164</t>
  </si>
  <si>
    <t>Catostomidae</t>
  </si>
  <si>
    <t>Fish</t>
  </si>
  <si>
    <t>Sucker fish</t>
  </si>
  <si>
    <t>Catostomidae sucker (is this a bone? It is collagen)</t>
  </si>
  <si>
    <t>CID_5165</t>
  </si>
  <si>
    <t>seed</t>
  </si>
  <si>
    <t>Scirpus acutus</t>
  </si>
  <si>
    <t>Stillwater Wetlands, NV</t>
  </si>
  <si>
    <t>CID_5166</t>
  </si>
  <si>
    <t>grass</t>
  </si>
  <si>
    <t>Scirpus paludosis</t>
  </si>
  <si>
    <t>CID_5167</t>
  </si>
  <si>
    <t>Oryzopsis hymenoides</t>
  </si>
  <si>
    <t>CID_5168</t>
  </si>
  <si>
    <t>nut</t>
  </si>
  <si>
    <t>Pinus monophyla</t>
  </si>
  <si>
    <t>CID_5169</t>
  </si>
  <si>
    <t>Amaranthus sp. (n = 5)</t>
  </si>
  <si>
    <t>Modern, Great Salt Lakes Valley, UT</t>
  </si>
  <si>
    <t>CID_5170</t>
  </si>
  <si>
    <t>Atriplex confertifolia</t>
  </si>
  <si>
    <t>CID_5171</t>
  </si>
  <si>
    <t>Echinochloa crus. (n=2)</t>
  </si>
  <si>
    <t>Modern/UT Dept of Agri</t>
  </si>
  <si>
    <t>CID_5172</t>
  </si>
  <si>
    <t>Sporobulus cryptandrus</t>
  </si>
  <si>
    <t>CID_5173</t>
  </si>
  <si>
    <t>kernel</t>
  </si>
  <si>
    <t>Zea mays, kernel, Chapalote popcorn</t>
  </si>
  <si>
    <t>Modern/Native Seed Search</t>
  </si>
  <si>
    <t>CID_5174</t>
  </si>
  <si>
    <t>Zea mays, kernel, Maize Rojo Dent</t>
  </si>
  <si>
    <t>CID_5175</t>
  </si>
  <si>
    <t>Zea mays, kernel, Acoma Flour Corn</t>
  </si>
  <si>
    <t>CID_5176</t>
  </si>
  <si>
    <t>Zea mays, kernel, Manzaon Yellow</t>
  </si>
  <si>
    <t>CID_5177</t>
  </si>
  <si>
    <t>Zea mays, kernel, Cochiti Blue</t>
  </si>
  <si>
    <t>CID_5178</t>
  </si>
  <si>
    <t>Zea mays, kernel, Tarahumara Flint</t>
  </si>
  <si>
    <t>CID_5179</t>
  </si>
  <si>
    <t>cob</t>
  </si>
  <si>
    <t>Zea mays, charred cob, Fremont Maize</t>
  </si>
  <si>
    <t>Pharo Village</t>
  </si>
  <si>
    <t>42MD190</t>
  </si>
  <si>
    <t>CID_5180</t>
  </si>
  <si>
    <t>Zea mays, charred cob (central Utah)</t>
  </si>
  <si>
    <t>42JB2</t>
  </si>
  <si>
    <t>CID_5181</t>
  </si>
  <si>
    <t xml:space="preserve">Zea mays, charred cob </t>
  </si>
  <si>
    <t>Snake Rock Village</t>
  </si>
  <si>
    <t>42SV5</t>
  </si>
  <si>
    <t>CID_5182</t>
  </si>
  <si>
    <t>42IN40</t>
  </si>
  <si>
    <t>CID_5183</t>
  </si>
  <si>
    <t>Median Village</t>
  </si>
  <si>
    <t>42IN124</t>
  </si>
  <si>
    <t>CID_5184</t>
  </si>
  <si>
    <t xml:space="preserve">Zea mays, uncharred cob, Formative maize (southeast Utah( </t>
  </si>
  <si>
    <t>Canyonlands</t>
  </si>
  <si>
    <t>42SA1477</t>
  </si>
  <si>
    <t>CID_5185</t>
  </si>
  <si>
    <t>Bernheimer Alcove</t>
  </si>
  <si>
    <t>42SA736</t>
  </si>
  <si>
    <t>CID_5186</t>
  </si>
  <si>
    <t>Gates Roost</t>
  </si>
  <si>
    <t>42KA178</t>
  </si>
  <si>
    <t>CID_5187</t>
  </si>
  <si>
    <t>Alice Hunt Survey</t>
  </si>
  <si>
    <t>42GR176</t>
  </si>
  <si>
    <t>CID_5188</t>
  </si>
  <si>
    <t>Allenrolfea occ. (n=2)</t>
  </si>
  <si>
    <t>Modern/UT</t>
  </si>
  <si>
    <t>CID_5189</t>
  </si>
  <si>
    <t>leaf</t>
  </si>
  <si>
    <t>Chenopodium sp (n=2)</t>
  </si>
  <si>
    <t>CID_5190</t>
  </si>
  <si>
    <t>CID_5191</t>
  </si>
  <si>
    <t>Quercus emoryi</t>
  </si>
  <si>
    <t>Modern/Payson, AZ</t>
  </si>
  <si>
    <t>CID_5192</t>
  </si>
  <si>
    <t>hip</t>
  </si>
  <si>
    <t>Rosa sp.</t>
  </si>
  <si>
    <t>Modern/Box Elder Co, UT</t>
  </si>
  <si>
    <t>CID_5193</t>
  </si>
  <si>
    <t>Scirpus sp.</t>
  </si>
  <si>
    <t>CID_5194</t>
  </si>
  <si>
    <t>rhizome</t>
  </si>
  <si>
    <t>Typha latifolia</t>
  </si>
  <si>
    <t>CID_5195</t>
  </si>
  <si>
    <t>Allium sp.</t>
  </si>
  <si>
    <t>Modern/Salt Lake Co, UT</t>
  </si>
  <si>
    <t>CID_5196</t>
  </si>
  <si>
    <t>tuber</t>
  </si>
  <si>
    <t>Balsamorhiza sp.</t>
  </si>
  <si>
    <t>CID_5197</t>
  </si>
  <si>
    <t>Lewisia rediviva</t>
  </si>
  <si>
    <t>Modern/NV</t>
  </si>
  <si>
    <t>CID_5198</t>
  </si>
  <si>
    <t>Periderida gairdneri</t>
  </si>
  <si>
    <t>Modern/Wasatch Co, UT</t>
  </si>
  <si>
    <t>CID_5199</t>
  </si>
  <si>
    <t>Fs210.57</t>
  </si>
  <si>
    <t>Coltrain and Leavitt 2002, Table 10</t>
  </si>
  <si>
    <t>person</t>
  </si>
  <si>
    <t>CID_5200</t>
  </si>
  <si>
    <t>Fs267.16</t>
  </si>
  <si>
    <t>CID_5201</t>
  </si>
  <si>
    <t>Fs127.83</t>
  </si>
  <si>
    <t>CID_5202</t>
  </si>
  <si>
    <t>76As1.16.20</t>
  </si>
  <si>
    <t>CID_5203</t>
  </si>
  <si>
    <t>76As1.37.51</t>
  </si>
  <si>
    <t>CID_5204</t>
  </si>
  <si>
    <t>CID_5205</t>
  </si>
  <si>
    <t>CID_5206</t>
  </si>
  <si>
    <t>CID_5207</t>
  </si>
  <si>
    <t>CID_5208</t>
  </si>
  <si>
    <t>Salina Sisters</t>
  </si>
  <si>
    <t>CAMS 12275</t>
  </si>
  <si>
    <t>AD 869 - 1023</t>
  </si>
  <si>
    <t>CID_5209</t>
  </si>
  <si>
    <t>CAMS 10213</t>
  </si>
  <si>
    <t>AD 890 - 1162</t>
  </si>
  <si>
    <t>CID_5210</t>
  </si>
  <si>
    <t>Smoking Pipe</t>
  </si>
  <si>
    <t>CAMS 10212</t>
  </si>
  <si>
    <t>CID_5211</t>
  </si>
  <si>
    <t>CID_5212</t>
  </si>
  <si>
    <t>5MT123-08</t>
  </si>
  <si>
    <t>Kemp et al 2017, Table 6</t>
  </si>
  <si>
    <t>Coyote</t>
  </si>
  <si>
    <t>Albert Porter Pueblo</t>
  </si>
  <si>
    <t>5MT123</t>
  </si>
  <si>
    <t>1060-1260 CE</t>
  </si>
  <si>
    <t>CID_5213</t>
  </si>
  <si>
    <t>5MT3807-02</t>
  </si>
  <si>
    <t>Lillian's Site</t>
  </si>
  <si>
    <t>5MT3936</t>
  </si>
  <si>
    <t>CID_5214</t>
  </si>
  <si>
    <t>5MT3807-05</t>
  </si>
  <si>
    <t>CID_5215</t>
  </si>
  <si>
    <t>5MT3807-06</t>
  </si>
  <si>
    <t>CID_5216</t>
  </si>
  <si>
    <t>5MT3807-09</t>
  </si>
  <si>
    <t>CID_5217</t>
  </si>
  <si>
    <t>5MT3807-19</t>
  </si>
  <si>
    <t>CID_5218</t>
  </si>
  <si>
    <t>5MT4475-06</t>
  </si>
  <si>
    <t>McPhee Pueblo</t>
  </si>
  <si>
    <t>BMII-PII</t>
  </si>
  <si>
    <t>725-980 CE</t>
  </si>
  <si>
    <t>CID_5219</t>
  </si>
  <si>
    <t>5MT4475-11</t>
  </si>
  <si>
    <t>CID_5220</t>
  </si>
  <si>
    <t>AB-01</t>
  </si>
  <si>
    <t>Abiquiu</t>
  </si>
  <si>
    <t>LA 275</t>
  </si>
  <si>
    <t>1350-1450 CE</t>
  </si>
  <si>
    <t>CID_5221</t>
  </si>
  <si>
    <t>AB-02</t>
  </si>
  <si>
    <t>CID_5222</t>
  </si>
  <si>
    <t>AB-03</t>
  </si>
  <si>
    <t>CID_5223</t>
  </si>
  <si>
    <t>AH-03</t>
  </si>
  <si>
    <t>1310-1345 CE</t>
  </si>
  <si>
    <t>CID_5224</t>
  </si>
  <si>
    <t>AH-08</t>
  </si>
  <si>
    <t>CID_5225</t>
  </si>
  <si>
    <t>AH-12</t>
  </si>
  <si>
    <t>CID_5226</t>
  </si>
  <si>
    <t>TP-01</t>
  </si>
  <si>
    <t>Tsama Pueblo</t>
  </si>
  <si>
    <t>LA 908</t>
  </si>
  <si>
    <t>1425-1625 CE</t>
  </si>
  <si>
    <t>CID_5227</t>
  </si>
  <si>
    <t>5MT123-01</t>
  </si>
  <si>
    <t>CID_5228</t>
  </si>
  <si>
    <t>5MT123-03</t>
  </si>
  <si>
    <t>CID_5229</t>
  </si>
  <si>
    <t>5MT123-04</t>
  </si>
  <si>
    <t>CID_5230</t>
  </si>
  <si>
    <t>5MT123-07</t>
  </si>
  <si>
    <t>CID_5231</t>
  </si>
  <si>
    <t>5MT123-10</t>
  </si>
  <si>
    <t>CID_5232</t>
  </si>
  <si>
    <t>5MT23-08</t>
  </si>
  <si>
    <t>Grass Mesa Village</t>
  </si>
  <si>
    <t>725-920 CE</t>
  </si>
  <si>
    <t>CID_5233</t>
  </si>
  <si>
    <t>5MT23-14</t>
  </si>
  <si>
    <t>CID_5234</t>
  </si>
  <si>
    <t>5MT23-17</t>
  </si>
  <si>
    <t>CID_5235</t>
  </si>
  <si>
    <t>5MT23-18</t>
  </si>
  <si>
    <t>CID_5236</t>
  </si>
  <si>
    <t>5MT3807-01</t>
  </si>
  <si>
    <t>1180-1225 CE</t>
  </si>
  <si>
    <t>CID_5237</t>
  </si>
  <si>
    <t>5MT3807-13</t>
  </si>
  <si>
    <t>CID_5238</t>
  </si>
  <si>
    <t>5MT3807-14</t>
  </si>
  <si>
    <t>CID_5239</t>
  </si>
  <si>
    <t>5MT3936-01</t>
  </si>
  <si>
    <t>CID_5240</t>
  </si>
  <si>
    <t>5MT4475-01</t>
  </si>
  <si>
    <t>CID_5241</t>
  </si>
  <si>
    <t>5MT4475-08</t>
  </si>
  <si>
    <t>CID_5242</t>
  </si>
  <si>
    <t>5MT4475-12</t>
  </si>
  <si>
    <t>CID_5243</t>
  </si>
  <si>
    <t>5MT4475-19</t>
  </si>
  <si>
    <t>CID_5244</t>
  </si>
  <si>
    <t>5MT5-01</t>
  </si>
  <si>
    <t>Yellow Jacket Pueblo</t>
  </si>
  <si>
    <t>5MT5</t>
  </si>
  <si>
    <t>1020-1280 CE</t>
  </si>
  <si>
    <t>CID_5245</t>
  </si>
  <si>
    <t>66.55.1.1; G532/64</t>
  </si>
  <si>
    <t>Coltrain and Janetski 2013, Table 2</t>
  </si>
  <si>
    <t>phalanx, person, adult</t>
  </si>
  <si>
    <t>SE UT, Cave 1</t>
  </si>
  <si>
    <t>40 BC-AD 254</t>
  </si>
  <si>
    <t>CID_5246</t>
  </si>
  <si>
    <t>66.57.7.1; G535/266(?)</t>
  </si>
  <si>
    <t>rib frag, person, infant</t>
  </si>
  <si>
    <t>SE UT, Cave 4</t>
  </si>
  <si>
    <t>167 BC-AD 66</t>
  </si>
  <si>
    <t>CID_5247</t>
  </si>
  <si>
    <t>66.58.2; G909/142</t>
  </si>
  <si>
    <t>occipital frags, person</t>
  </si>
  <si>
    <t>SE UT, Cave 2</t>
  </si>
  <si>
    <t>AD 58-258</t>
  </si>
  <si>
    <t>CID_5248</t>
  </si>
  <si>
    <t>66.58.4.1; G999</t>
  </si>
  <si>
    <t>skull frags, person, infant</t>
  </si>
  <si>
    <t>352 BC - AD 4</t>
  </si>
  <si>
    <t>CID_5249</t>
  </si>
  <si>
    <t>66.58.5.1; G544/14</t>
  </si>
  <si>
    <t>ethmoid frag, person (M)</t>
  </si>
  <si>
    <t>AD 21-239</t>
  </si>
  <si>
    <t>-10</t>
  </si>
  <si>
    <t>CID_5250</t>
  </si>
  <si>
    <t>66.58.5.2; G538/318</t>
  </si>
  <si>
    <t>radius, person, infant</t>
  </si>
  <si>
    <t>205 BC - AD 72</t>
  </si>
  <si>
    <t>CID_5251</t>
  </si>
  <si>
    <t>66.58.9.1; G304/998(?)</t>
  </si>
  <si>
    <t>Skull</t>
  </si>
  <si>
    <t>skull frag, person (F), adult</t>
  </si>
  <si>
    <t>196 BC - AD 27</t>
  </si>
  <si>
    <t>-12.1</t>
  </si>
  <si>
    <t>CID_5252</t>
  </si>
  <si>
    <t>66.60.1.1; G529/20</t>
  </si>
  <si>
    <t>metacarpal, person (F), adult</t>
  </si>
  <si>
    <t>AD 74 -288</t>
  </si>
  <si>
    <t>CID_5253</t>
  </si>
  <si>
    <t>66.61.1.1; G531/78</t>
  </si>
  <si>
    <t>AD 78-332</t>
  </si>
  <si>
    <t>-9.7</t>
  </si>
  <si>
    <t>CID_5254</t>
  </si>
  <si>
    <t>66.62.2.1; G547/305</t>
  </si>
  <si>
    <t>cervical verts, person, infant</t>
  </si>
  <si>
    <t>358-41 BC</t>
  </si>
  <si>
    <t>CID_5255</t>
  </si>
  <si>
    <t>66.62.4; G551.330</t>
  </si>
  <si>
    <t>rib, person, infant</t>
  </si>
  <si>
    <t>165 BC - AD 78</t>
  </si>
  <si>
    <t>CID_5256</t>
  </si>
  <si>
    <t>99/7378.1; 284?</t>
  </si>
  <si>
    <t>rib frag, person (F), aged over 25</t>
  </si>
  <si>
    <t>GG, Region</t>
  </si>
  <si>
    <t>42 BC-AD 173</t>
  </si>
  <si>
    <t>CID_5257</t>
  </si>
  <si>
    <t>99/7378.2; 284</t>
  </si>
  <si>
    <t>reib frag, person</t>
  </si>
  <si>
    <t>AD 52-245</t>
  </si>
  <si>
    <t>-9.8</t>
  </si>
  <si>
    <t>CID_5258</t>
  </si>
  <si>
    <t>99/7378.3; 294</t>
  </si>
  <si>
    <t>cranial frag, person, infant</t>
  </si>
  <si>
    <t>AD 21-235</t>
  </si>
  <si>
    <t>-9.5</t>
  </si>
  <si>
    <t>CID_5259</t>
  </si>
  <si>
    <t>99/7379.2; 284</t>
  </si>
  <si>
    <t>rib frag, person, child</t>
  </si>
  <si>
    <t>AD 50-254</t>
  </si>
  <si>
    <t>-9.1</t>
  </si>
  <si>
    <t>CID_5260</t>
  </si>
  <si>
    <t>99/7399; 25?</t>
  </si>
  <si>
    <t>pelvis frag, person</t>
  </si>
  <si>
    <t>AD 61-251</t>
  </si>
  <si>
    <t>-9.9</t>
  </si>
  <si>
    <t>CID_5261</t>
  </si>
  <si>
    <t>99/7399A; 25</t>
  </si>
  <si>
    <t>rib, person</t>
  </si>
  <si>
    <t>AD 78-259</t>
  </si>
  <si>
    <t>CID_5262</t>
  </si>
  <si>
    <t>99/7409; 500</t>
  </si>
  <si>
    <t>femur/rib, person, infant</t>
  </si>
  <si>
    <t>GG, Cave 12</t>
  </si>
  <si>
    <t>98 BC - AD 88</t>
  </si>
  <si>
    <t>-11.4</t>
  </si>
  <si>
    <t>CID_5263</t>
  </si>
  <si>
    <t>99/7410; 500A</t>
  </si>
  <si>
    <t>tibia, person, infant</t>
  </si>
  <si>
    <t>200 BC - AD 18</t>
  </si>
  <si>
    <t>-11.7</t>
  </si>
  <si>
    <t>CID_5264</t>
  </si>
  <si>
    <t>99/7416.1</t>
  </si>
  <si>
    <t>1st rib, person</t>
  </si>
  <si>
    <t>AD  60-250</t>
  </si>
  <si>
    <t>CID_5265</t>
  </si>
  <si>
    <t>99/7416.2</t>
  </si>
  <si>
    <t>48 BC - AD 140</t>
  </si>
  <si>
    <t>CID_5266</t>
  </si>
  <si>
    <t>99/7416.3</t>
  </si>
  <si>
    <t>166 BC - AD 64</t>
  </si>
  <si>
    <t>-10.3</t>
  </si>
  <si>
    <t>CID_5267</t>
  </si>
  <si>
    <t>99/7416.4</t>
  </si>
  <si>
    <t>AD 52 - 247</t>
  </si>
  <si>
    <t>-10.1</t>
  </si>
  <si>
    <t>CID_5268</t>
  </si>
  <si>
    <t>99/7416.6</t>
  </si>
  <si>
    <t>AD 61 - 252</t>
  </si>
  <si>
    <t>CID_5269</t>
  </si>
  <si>
    <t>99/7416.7</t>
  </si>
  <si>
    <t>AD 1 -237</t>
  </si>
  <si>
    <t>CID_5270</t>
  </si>
  <si>
    <t>99/7418</t>
  </si>
  <si>
    <t>radius, person (F), aged less than 25</t>
  </si>
  <si>
    <t>GG, Cave 7</t>
  </si>
  <si>
    <t>59 BC - AD 129</t>
  </si>
  <si>
    <t>CID_5271</t>
  </si>
  <si>
    <t>99/7420; A</t>
  </si>
  <si>
    <t>rib frags, person (F), aged over 25</t>
  </si>
  <si>
    <t>GG/ChacoCyn?</t>
  </si>
  <si>
    <t>-9.6</t>
  </si>
  <si>
    <t>CID_5272</t>
  </si>
  <si>
    <t>99/7421; B</t>
  </si>
  <si>
    <t>rib frag, person, aged over 25</t>
  </si>
  <si>
    <t>AD 72-255</t>
  </si>
  <si>
    <t>CID_5273</t>
  </si>
  <si>
    <t>99/7422; C</t>
  </si>
  <si>
    <t>rib frag, person (M), aged less than 25</t>
  </si>
  <si>
    <t>AD 17-235</t>
  </si>
  <si>
    <t>CID_5274</t>
  </si>
  <si>
    <t>99/7423A; D</t>
  </si>
  <si>
    <t>clavicle, person (M), aged less than 25</t>
  </si>
  <si>
    <t>AD 0 -217</t>
  </si>
  <si>
    <t>CID_5275</t>
  </si>
  <si>
    <t>99/7423B; E</t>
  </si>
  <si>
    <t>clavicle, person, aged over 25</t>
  </si>
  <si>
    <t>AD 53-241</t>
  </si>
  <si>
    <t>-9.4</t>
  </si>
  <si>
    <t>CID_5276</t>
  </si>
  <si>
    <t>99/7425; G</t>
  </si>
  <si>
    <t>rib, person, aged less than 25</t>
  </si>
  <si>
    <t>AD 0-234</t>
  </si>
  <si>
    <t>CID_5277</t>
  </si>
  <si>
    <t>99/7426; H</t>
  </si>
  <si>
    <t>174 BC - AD 83</t>
  </si>
  <si>
    <t>CID_5278</t>
  </si>
  <si>
    <t>99/7427; I</t>
  </si>
  <si>
    <t>168 BC-AD 87</t>
  </si>
  <si>
    <t>CID_5279</t>
  </si>
  <si>
    <t>99/7428; J</t>
  </si>
  <si>
    <t>clavicle, person, aged less than 25</t>
  </si>
  <si>
    <t>179 BC-AD 65</t>
  </si>
  <si>
    <t>CID_5280</t>
  </si>
  <si>
    <t>99/7429; K</t>
  </si>
  <si>
    <t>clavicle, person, adult</t>
  </si>
  <si>
    <t>54 BC-AD 214</t>
  </si>
  <si>
    <t>CID_5281</t>
  </si>
  <si>
    <t>99/7430; L</t>
  </si>
  <si>
    <t>112 BC - AD 137</t>
  </si>
  <si>
    <t>CID_5282</t>
  </si>
  <si>
    <t>99/7431; M</t>
  </si>
  <si>
    <t>106 BC-AD 137</t>
  </si>
  <si>
    <t>CID_5283</t>
  </si>
  <si>
    <t>99/7434; P</t>
  </si>
  <si>
    <t>AD 25-252</t>
  </si>
  <si>
    <t>CID_5284</t>
  </si>
  <si>
    <t>99/7435; Q</t>
  </si>
  <si>
    <t>clavicle, person, adolescent</t>
  </si>
  <si>
    <t>1BC-AD 227</t>
  </si>
  <si>
    <t>CID_5285</t>
  </si>
  <si>
    <t>99/7440; Y</t>
  </si>
  <si>
    <t>clavicle, person</t>
  </si>
  <si>
    <t>38 BC - AD 214</t>
  </si>
  <si>
    <t>CID_5286</t>
  </si>
  <si>
    <t>PHY/19</t>
  </si>
  <si>
    <t>GG, Cave 12, 13?</t>
  </si>
  <si>
    <t>CID_5287</t>
  </si>
  <si>
    <t>PHY/37</t>
  </si>
  <si>
    <t>rib, person, adolescent</t>
  </si>
  <si>
    <t>AD 62-323</t>
  </si>
  <si>
    <t>-9.2</t>
  </si>
  <si>
    <t>CID_5288</t>
  </si>
  <si>
    <t>PHY/67; 562</t>
  </si>
  <si>
    <t>rib, person, child</t>
  </si>
  <si>
    <t>GG, Cave 13</t>
  </si>
  <si>
    <t>209 BC - AD 54</t>
  </si>
  <si>
    <t>CID_5289</t>
  </si>
  <si>
    <t>H/12294; A-3</t>
  </si>
  <si>
    <t>rib frag, vert, person, child</t>
  </si>
  <si>
    <t>GG Region</t>
  </si>
  <si>
    <t>358 - 38 BC</t>
  </si>
  <si>
    <t>CID_5290</t>
  </si>
  <si>
    <t>H/12296</t>
  </si>
  <si>
    <t>lt humerus, person</t>
  </si>
  <si>
    <t>102 BC - AD 133</t>
  </si>
  <si>
    <t>CID_5291</t>
  </si>
  <si>
    <t>H/13485; 920</t>
  </si>
  <si>
    <t>rt 1st rib, person, infant</t>
  </si>
  <si>
    <t>541 - 209 BC</t>
  </si>
  <si>
    <t>CID_5292</t>
  </si>
  <si>
    <t>H/13486; 582</t>
  </si>
  <si>
    <t>lt tibia frag, person, adult</t>
  </si>
  <si>
    <t>207 BC - AD 26</t>
  </si>
  <si>
    <t>CID_5293</t>
  </si>
  <si>
    <t>H/13497; 753</t>
  </si>
  <si>
    <t>104 BC - AD 131</t>
  </si>
  <si>
    <t>CID_5294</t>
  </si>
  <si>
    <t>H/16015; 505</t>
  </si>
  <si>
    <t>San Juan City, UT</t>
  </si>
  <si>
    <t>208 BC - AD 25</t>
  </si>
  <si>
    <t>CID_5295</t>
  </si>
  <si>
    <t>H/16029; 493</t>
  </si>
  <si>
    <t>GG, Cave 1?</t>
  </si>
  <si>
    <t>195 BC - AD 31</t>
  </si>
  <si>
    <t>CID_5296</t>
  </si>
  <si>
    <t>H/16048; 57</t>
  </si>
  <si>
    <t>vert, person, child</t>
  </si>
  <si>
    <t>415-202 BC</t>
  </si>
  <si>
    <t>CID_5297</t>
  </si>
  <si>
    <t>H/16403; 707</t>
  </si>
  <si>
    <t>rib frag, person (F), aged less than 25</t>
  </si>
  <si>
    <t>52 BC - AD 139</t>
  </si>
  <si>
    <t>CID_5298</t>
  </si>
  <si>
    <t>99/7332; 74</t>
  </si>
  <si>
    <t>Coltrain and Janetski 2013, Table 3</t>
  </si>
  <si>
    <t>rib, person (M), aged over 25</t>
  </si>
  <si>
    <t>Cave 7, UT</t>
  </si>
  <si>
    <t>46 BC - AD 223</t>
  </si>
  <si>
    <t>CID_5299</t>
  </si>
  <si>
    <t>99/7333; 75</t>
  </si>
  <si>
    <t>AD 48-238</t>
  </si>
  <si>
    <t>CID_5300</t>
  </si>
  <si>
    <t>99/7334; 76</t>
  </si>
  <si>
    <t>63 BC-AD 178</t>
  </si>
  <si>
    <t>CID_5301</t>
  </si>
  <si>
    <t>99/7335; 77</t>
  </si>
  <si>
    <t>50 BC-AD 223</t>
  </si>
  <si>
    <t>CID_5302</t>
  </si>
  <si>
    <t>99/7336; 78</t>
  </si>
  <si>
    <t>3 BC - AD 237</t>
  </si>
  <si>
    <t>CID_5303</t>
  </si>
  <si>
    <t>99/7337; 79</t>
  </si>
  <si>
    <t>2 BC - AD 219</t>
  </si>
  <si>
    <t>CID_5304</t>
  </si>
  <si>
    <t>99/7338; 80</t>
  </si>
  <si>
    <t>rib frag, person (M), aged over 25</t>
  </si>
  <si>
    <t>AD 3-255</t>
  </si>
  <si>
    <t>CID_5305</t>
  </si>
  <si>
    <t>99/7339; 81</t>
  </si>
  <si>
    <t>174 BC - AD 55</t>
  </si>
  <si>
    <t>-10.2</t>
  </si>
  <si>
    <t>CID_5306</t>
  </si>
  <si>
    <t>99/7340; 92</t>
  </si>
  <si>
    <t>95 BC - AD 178</t>
  </si>
  <si>
    <t>CID_5307</t>
  </si>
  <si>
    <t>99/7341; 93</t>
  </si>
  <si>
    <t>rib, person (M), aged less than 25</t>
  </si>
  <si>
    <t>39 BC - AD 227</t>
  </si>
  <si>
    <t>CID_5308</t>
  </si>
  <si>
    <t>99/7342; 97</t>
  </si>
  <si>
    <t>rib frag, person (F), adult</t>
  </si>
  <si>
    <t>1 BC - AD 224</t>
  </si>
  <si>
    <t>CID_5309</t>
  </si>
  <si>
    <t>99/7343.1; 100</t>
  </si>
  <si>
    <t>rib frag, person, adolescent</t>
  </si>
  <si>
    <t>51 BC - AD 223</t>
  </si>
  <si>
    <t>CID_5310</t>
  </si>
  <si>
    <t>99/7343.2; 100</t>
  </si>
  <si>
    <t>metacarpal, person, adult</t>
  </si>
  <si>
    <t>119 BC - AD 127</t>
  </si>
  <si>
    <t>CID_5311</t>
  </si>
  <si>
    <t>99/7343.4; 100</t>
  </si>
  <si>
    <t>metatarsal, person, aged over 25</t>
  </si>
  <si>
    <t>1 BC - AD 215</t>
  </si>
  <si>
    <t>CID_5312</t>
  </si>
  <si>
    <t>99/7344.1; 103</t>
  </si>
  <si>
    <t>1 BC - AD 253</t>
  </si>
  <si>
    <t>CID_5313</t>
  </si>
  <si>
    <t>99/7344.2; 103</t>
  </si>
  <si>
    <t>rib frag, person</t>
  </si>
  <si>
    <t>123 BC - AD 134</t>
  </si>
  <si>
    <t>CID_5314</t>
  </si>
  <si>
    <t>99/7344.3; 103A</t>
  </si>
  <si>
    <t>45 BC - AD 139</t>
  </si>
  <si>
    <t>CID_5315</t>
  </si>
  <si>
    <t>99/7345; 104</t>
  </si>
  <si>
    <t>rib frag, person (M), adult</t>
  </si>
  <si>
    <t>40 BC - AD 226</t>
  </si>
  <si>
    <t>CID_5316</t>
  </si>
  <si>
    <t>99/7346; 133</t>
  </si>
  <si>
    <t>AD 1 -256</t>
  </si>
  <si>
    <t>CID_5317</t>
  </si>
  <si>
    <t>99/7347; 137</t>
  </si>
  <si>
    <t>rib frag, person, aged less than 25</t>
  </si>
  <si>
    <t>172 BC - AD 56</t>
  </si>
  <si>
    <t>CID_5318</t>
  </si>
  <si>
    <t>99/7349; 189</t>
  </si>
  <si>
    <t>1st rib frag, person (M), aged less than 25</t>
  </si>
  <si>
    <t>AD 123-359</t>
  </si>
  <si>
    <t>CID_5319</t>
  </si>
  <si>
    <t>99/7350; 191</t>
  </si>
  <si>
    <t>63 BC - AD 127</t>
  </si>
  <si>
    <t>CID_5320</t>
  </si>
  <si>
    <t>99/7351; 196</t>
  </si>
  <si>
    <t>AD 85-358</t>
  </si>
  <si>
    <t>CID_5321</t>
  </si>
  <si>
    <t>99/7352; 228</t>
  </si>
  <si>
    <t>AD 121-349</t>
  </si>
  <si>
    <t>CID_5322</t>
  </si>
  <si>
    <t>99/7354.1; 240</t>
  </si>
  <si>
    <t>96 BC-AD 225</t>
  </si>
  <si>
    <t>CID_5323</t>
  </si>
  <si>
    <t>99/7354.2; 240</t>
  </si>
  <si>
    <t>cranial frag, person (M), adult</t>
  </si>
  <si>
    <t>AD 52-236</t>
  </si>
  <si>
    <t>CID_5324</t>
  </si>
  <si>
    <t>99/7354.3; 240</t>
  </si>
  <si>
    <t>Orbit</t>
  </si>
  <si>
    <t>orbit frag, person, infant</t>
  </si>
  <si>
    <t>112 BC- AD 80</t>
  </si>
  <si>
    <t>CID_5325</t>
  </si>
  <si>
    <t>99/7355; 244</t>
  </si>
  <si>
    <t>AD 60-338</t>
  </si>
  <si>
    <t>CID_5326</t>
  </si>
  <si>
    <t>99/7356; 138</t>
  </si>
  <si>
    <t>2 BC-AD 239</t>
  </si>
  <si>
    <t>CID_5327</t>
  </si>
  <si>
    <t>99/7357; 241</t>
  </si>
  <si>
    <t>55 BC-AD 126</t>
  </si>
  <si>
    <t>CID_5328</t>
  </si>
  <si>
    <t>99/7358; 239</t>
  </si>
  <si>
    <t>44 BC-AD 179</t>
  </si>
  <si>
    <t>CID_5329</t>
  </si>
  <si>
    <t>99/7359; 245</t>
  </si>
  <si>
    <t>AD 68-259</t>
  </si>
  <si>
    <t>CID_5330</t>
  </si>
  <si>
    <t>99/7360; 247</t>
  </si>
  <si>
    <t>165 BC - AD 58</t>
  </si>
  <si>
    <t>CID_5331</t>
  </si>
  <si>
    <t>99/7361; 242A</t>
  </si>
  <si>
    <t>42 BC - AD 139</t>
  </si>
  <si>
    <t>CID_5332</t>
  </si>
  <si>
    <t>99/7362; 246</t>
  </si>
  <si>
    <t>42 BC-AD 224</t>
  </si>
  <si>
    <t>CID_5333</t>
  </si>
  <si>
    <t>99/7363; 266</t>
  </si>
  <si>
    <t>95 BC - AD 131</t>
  </si>
  <si>
    <t>CID_5334</t>
  </si>
  <si>
    <t>99/7364.1; 270</t>
  </si>
  <si>
    <t>107 BC-AD 137</t>
  </si>
  <si>
    <t>CID_5335</t>
  </si>
  <si>
    <t>99/7364.2; 270</t>
  </si>
  <si>
    <t>AD 58-340</t>
  </si>
  <si>
    <t>CID_5336</t>
  </si>
  <si>
    <t>99/7365; 271</t>
  </si>
  <si>
    <t>48 BC - AD 139</t>
  </si>
  <si>
    <t>CID_5337</t>
  </si>
  <si>
    <t>99/7366.1; 282</t>
  </si>
  <si>
    <t>AD 116-326</t>
  </si>
  <si>
    <t>CID_5338</t>
  </si>
  <si>
    <t>99/7366.2; 282</t>
  </si>
  <si>
    <t>phalange, person</t>
  </si>
  <si>
    <t>AD 129-351</t>
  </si>
  <si>
    <t>CID_5339</t>
  </si>
  <si>
    <t>99/7367; 285</t>
  </si>
  <si>
    <t>AD 53-242</t>
  </si>
  <si>
    <t>CID_5340</t>
  </si>
  <si>
    <t>99/7368.1; 285</t>
  </si>
  <si>
    <t>42 BC-AD 139</t>
  </si>
  <si>
    <t>CID_5341</t>
  </si>
  <si>
    <t>99/7368.2; 285</t>
  </si>
  <si>
    <t>AD 18-224</t>
  </si>
  <si>
    <t>CID_5342</t>
  </si>
  <si>
    <t>99/7369.1; 289</t>
  </si>
  <si>
    <t>AD 17-226</t>
  </si>
  <si>
    <t>-10.4</t>
  </si>
  <si>
    <t>CID_5343</t>
  </si>
  <si>
    <t>99/7369.2; 289</t>
  </si>
  <si>
    <t>AD 122-358</t>
  </si>
  <si>
    <t>CID_5344</t>
  </si>
  <si>
    <t>99/7370; 304</t>
  </si>
  <si>
    <t>42 BC - AD 86</t>
  </si>
  <si>
    <t>CID_5345</t>
  </si>
  <si>
    <t>99/7371; 305</t>
  </si>
  <si>
    <t>AD 49-239</t>
  </si>
  <si>
    <t>CID_5346</t>
  </si>
  <si>
    <t>99/7372; 306</t>
  </si>
  <si>
    <t>AD 241-437</t>
  </si>
  <si>
    <t>-11.6</t>
  </si>
  <si>
    <t>CID_5347</t>
  </si>
  <si>
    <t>99/7373.1; 307</t>
  </si>
  <si>
    <t>rib, person (F), aged over 25</t>
  </si>
  <si>
    <t>AD 120-329</t>
  </si>
  <si>
    <t>CID_5348</t>
  </si>
  <si>
    <t>99/7373.2; 307</t>
  </si>
  <si>
    <t>CID_5349</t>
  </si>
  <si>
    <t>99/7374; 308</t>
  </si>
  <si>
    <t>AD 73-254</t>
  </si>
  <si>
    <t>CID_5350</t>
  </si>
  <si>
    <t>99/7375; 311</t>
  </si>
  <si>
    <t>AD 78-256</t>
  </si>
  <si>
    <t>CID_5351</t>
  </si>
  <si>
    <t>99/7376; 312</t>
  </si>
  <si>
    <t>rib frag, person (M), adolescent</t>
  </si>
  <si>
    <t>AD 70-259</t>
  </si>
  <si>
    <t>CID_5352</t>
  </si>
  <si>
    <t>99/7377.1; 316</t>
  </si>
  <si>
    <t>2 BC - AD 212</t>
  </si>
  <si>
    <t>-10.5</t>
  </si>
  <si>
    <t>CID_5353</t>
  </si>
  <si>
    <t>99/7377.2; 316</t>
  </si>
  <si>
    <t>phalange, person, aged over 25</t>
  </si>
  <si>
    <t>AD 126-345</t>
  </si>
  <si>
    <t>CID_5354</t>
  </si>
  <si>
    <t>99/7380; 321</t>
  </si>
  <si>
    <t>AD 62-258</t>
  </si>
  <si>
    <t>CID_5355</t>
  </si>
  <si>
    <t>99/7381; 322</t>
  </si>
  <si>
    <t>AD 259-536</t>
  </si>
  <si>
    <t>CID_5356</t>
  </si>
  <si>
    <t>99/7382; 320</t>
  </si>
  <si>
    <t>1st rib, person (M), aged over 25</t>
  </si>
  <si>
    <t>AD 125-336</t>
  </si>
  <si>
    <t>CID_5357</t>
  </si>
  <si>
    <t>99/7383.1; 366</t>
  </si>
  <si>
    <t>AD 52-244</t>
  </si>
  <si>
    <t>CID_5358</t>
  </si>
  <si>
    <t>99/7383.3; 366</t>
  </si>
  <si>
    <t>53 BC - AD 125</t>
  </si>
  <si>
    <t>CID_5359</t>
  </si>
  <si>
    <t>99/7384; 116</t>
  </si>
  <si>
    <t>AD 75-234</t>
  </si>
  <si>
    <t>CID_5360</t>
  </si>
  <si>
    <t>99/7385; 378</t>
  </si>
  <si>
    <t>AD 50-241</t>
  </si>
  <si>
    <t>CID_5361</t>
  </si>
  <si>
    <t>99/7386; 380</t>
  </si>
  <si>
    <t>AD 68-257</t>
  </si>
  <si>
    <t>CID_5362</t>
  </si>
  <si>
    <t>99/7387; 326</t>
  </si>
  <si>
    <t>dstl humerus, person (M), aged over 25</t>
  </si>
  <si>
    <t>AD 52-235</t>
  </si>
  <si>
    <t>CID_5363</t>
  </si>
  <si>
    <t>99/7388; 412</t>
  </si>
  <si>
    <t>radius shaft, person (F), aged less than 25</t>
  </si>
  <si>
    <t>AD 3-224</t>
  </si>
  <si>
    <t>CID_5364</t>
  </si>
  <si>
    <t>99/7389; 379</t>
  </si>
  <si>
    <t>CID_5365</t>
  </si>
  <si>
    <t>99/7390.1; 402</t>
  </si>
  <si>
    <t>1st rib, person (F), adolescent</t>
  </si>
  <si>
    <t>54 BC-AD 138</t>
  </si>
  <si>
    <t>CID_5366</t>
  </si>
  <si>
    <t>99/7390.2; 402</t>
  </si>
  <si>
    <t>AD 3-237</t>
  </si>
  <si>
    <t>CID_5367</t>
  </si>
  <si>
    <t>99/7391; 403</t>
  </si>
  <si>
    <t>40 BC - AD 175</t>
  </si>
  <si>
    <t>CID_5368</t>
  </si>
  <si>
    <t>99/7392; 408</t>
  </si>
  <si>
    <t>rib, person (F), adolescent</t>
  </si>
  <si>
    <t>163 BC-AD 85</t>
  </si>
  <si>
    <t>CID_5369</t>
  </si>
  <si>
    <t>99/7393; 412</t>
  </si>
  <si>
    <t>AD 23-248</t>
  </si>
  <si>
    <t>CID_5370</t>
  </si>
  <si>
    <t>99/7397; 418</t>
  </si>
  <si>
    <t>60 BC - AD 128</t>
  </si>
  <si>
    <t>CID_5371</t>
  </si>
  <si>
    <t>99/7398; 419</t>
  </si>
  <si>
    <t>CID_5372</t>
  </si>
  <si>
    <t>99/7400.1; 102</t>
  </si>
  <si>
    <t>AD 57-245</t>
  </si>
  <si>
    <t>CID_5373</t>
  </si>
  <si>
    <t>99/7400.2; 102</t>
  </si>
  <si>
    <t>rib frag, person, adult</t>
  </si>
  <si>
    <t>AD 75-324</t>
  </si>
  <si>
    <t>CID_5374</t>
  </si>
  <si>
    <t>99/7401; 112</t>
  </si>
  <si>
    <t>205 BC - AD 20</t>
  </si>
  <si>
    <t>CID_5375</t>
  </si>
  <si>
    <t>99/7402; 415</t>
  </si>
  <si>
    <t>AD 122-336</t>
  </si>
  <si>
    <t>CID_5376</t>
  </si>
  <si>
    <t>99/7403; 96</t>
  </si>
  <si>
    <t>2 BC - AD 216</t>
  </si>
  <si>
    <t>CID_5377</t>
  </si>
  <si>
    <t>99/7404; 139</t>
  </si>
  <si>
    <t>tibia, person, child</t>
  </si>
  <si>
    <t>AD 57-259</t>
  </si>
  <si>
    <t>CID_5378</t>
  </si>
  <si>
    <t>99/7405; 191</t>
  </si>
  <si>
    <t>1st rib, person, child</t>
  </si>
  <si>
    <t>AD 55-243</t>
  </si>
  <si>
    <t>CID_5379</t>
  </si>
  <si>
    <t>99/7406.1; 367</t>
  </si>
  <si>
    <t>AD 23-247</t>
  </si>
  <si>
    <t>CID_5380</t>
  </si>
  <si>
    <t>99/7406.2; 367</t>
  </si>
  <si>
    <t>metatarsal, person, adult</t>
  </si>
  <si>
    <t>43 BC - AD 174</t>
  </si>
  <si>
    <t>CID_5381</t>
  </si>
  <si>
    <t>99/7407; 405</t>
  </si>
  <si>
    <t>humerus, person, infant</t>
  </si>
  <si>
    <t>AD 125-346</t>
  </si>
  <si>
    <t>CID_5382</t>
  </si>
  <si>
    <t>99/7408; 407</t>
  </si>
  <si>
    <t>fibula, person, infant</t>
  </si>
  <si>
    <t>AD 69 - 259</t>
  </si>
  <si>
    <t>CID_5383</t>
  </si>
  <si>
    <t>99/7411; 243</t>
  </si>
  <si>
    <t>AD 50 - 245</t>
  </si>
  <si>
    <t>CID_5384</t>
  </si>
  <si>
    <t>99/7412; 313</t>
  </si>
  <si>
    <t>humerus frag, person, child</t>
  </si>
  <si>
    <t>44 BC - AD 127</t>
  </si>
  <si>
    <t>CID_5385</t>
  </si>
  <si>
    <t>99/7413; 313</t>
  </si>
  <si>
    <t>AD 51 - 248</t>
  </si>
  <si>
    <t>CID_5386</t>
  </si>
  <si>
    <t>99/7414.1</t>
  </si>
  <si>
    <t>humerus, person, child</t>
  </si>
  <si>
    <t>AD 72 - 334</t>
  </si>
  <si>
    <t>CID_5387</t>
  </si>
  <si>
    <t>99/7414.2</t>
  </si>
  <si>
    <t>AD 2 - 218</t>
  </si>
  <si>
    <t>CID_5388</t>
  </si>
  <si>
    <t>99/7414.3</t>
  </si>
  <si>
    <t>AD 61 - 256</t>
  </si>
  <si>
    <t>CID_5389</t>
  </si>
  <si>
    <t>99/7414.4</t>
  </si>
  <si>
    <t>AD 50 - 259</t>
  </si>
  <si>
    <t>CID_5390</t>
  </si>
  <si>
    <t>99/7414.5</t>
  </si>
  <si>
    <t xml:space="preserve">Humerus </t>
  </si>
  <si>
    <t>AD 55 - 243</t>
  </si>
  <si>
    <t>CID_5391</t>
  </si>
  <si>
    <t>99/7414.6</t>
  </si>
  <si>
    <t>AD 49 - 241</t>
  </si>
  <si>
    <t>CID_5392</t>
  </si>
  <si>
    <t>99/7415; 420</t>
  </si>
  <si>
    <t>AD 25 - 238</t>
  </si>
  <si>
    <t>CID_5393</t>
  </si>
  <si>
    <t>99/7443</t>
  </si>
  <si>
    <t>vert, person, adult</t>
  </si>
  <si>
    <t>46 BC - AD 248</t>
  </si>
  <si>
    <t>CID_5394</t>
  </si>
  <si>
    <t>66.57.2.1; G997</t>
  </si>
  <si>
    <t>Coltrain and Janetski 2013, Table 4</t>
  </si>
  <si>
    <t>AA 85020</t>
  </si>
  <si>
    <t>AD 989-1172</t>
  </si>
  <si>
    <t>CID_5395</t>
  </si>
  <si>
    <t>66.58.1; G1000</t>
  </si>
  <si>
    <t>zygomatic frag, person, adult</t>
  </si>
  <si>
    <t>Butler's Wash, UT</t>
  </si>
  <si>
    <t>AA 85021</t>
  </si>
  <si>
    <t>AD 1155-1282</t>
  </si>
  <si>
    <t>CID_5396</t>
  </si>
  <si>
    <t>66.63.1.1; G996</t>
  </si>
  <si>
    <t>Kane City, UT</t>
  </si>
  <si>
    <t>AA 85031</t>
  </si>
  <si>
    <t>AD 536-658</t>
  </si>
  <si>
    <t>CID_5397</t>
  </si>
  <si>
    <t>99/7348; 134</t>
  </si>
  <si>
    <t>rib frags, person (M), aged over 25</t>
  </si>
  <si>
    <t>AA 89291</t>
  </si>
  <si>
    <t>AD 612-772</t>
  </si>
  <si>
    <t>CID_5398</t>
  </si>
  <si>
    <t>99/7353; 238</t>
  </si>
  <si>
    <t>1st rib frag, person, adult</t>
  </si>
  <si>
    <t>AA 85040</t>
  </si>
  <si>
    <t>AD 889-1021</t>
  </si>
  <si>
    <t>CID_5399</t>
  </si>
  <si>
    <t>99/7416.5</t>
  </si>
  <si>
    <t>AA 85076</t>
  </si>
  <si>
    <t>AD 433-641</t>
  </si>
  <si>
    <t>CID_5400</t>
  </si>
  <si>
    <t>99/7424.1; G</t>
  </si>
  <si>
    <t>AA 85085</t>
  </si>
  <si>
    <t>AD 382-598</t>
  </si>
  <si>
    <t>CID_5401</t>
  </si>
  <si>
    <t>99/7424.2; G</t>
  </si>
  <si>
    <t>AA 85086</t>
  </si>
  <si>
    <t>AD 416-611</t>
  </si>
  <si>
    <t>CID_5402</t>
  </si>
  <si>
    <t>H/16031; 601 (109)</t>
  </si>
  <si>
    <t>AA 85108</t>
  </si>
  <si>
    <t>AD 894-1125</t>
  </si>
  <si>
    <t>CID_5403</t>
  </si>
  <si>
    <t>WWS-0865</t>
  </si>
  <si>
    <t>0865</t>
  </si>
  <si>
    <t>Wills, not publoshed *see 2021 Sr Data Tab</t>
  </si>
  <si>
    <t>stalk</t>
  </si>
  <si>
    <t>peduncle</t>
  </si>
  <si>
    <t>Chetro Ketl, Chaco Canyon (New Mexico, US)</t>
  </si>
  <si>
    <t>63.50.191, Specimen A</t>
  </si>
  <si>
    <t>CID_5404</t>
  </si>
  <si>
    <t>WWS-0866</t>
  </si>
  <si>
    <t>0866</t>
  </si>
  <si>
    <t>Wills CHCU data, 2021</t>
  </si>
  <si>
    <t>63.50.191, Specimen B</t>
  </si>
  <si>
    <t>CID_5405</t>
  </si>
  <si>
    <t>WWS-0867</t>
  </si>
  <si>
    <t>0867</t>
  </si>
  <si>
    <t>63.50.191, Specimen C</t>
  </si>
  <si>
    <t>CID_5406</t>
  </si>
  <si>
    <t>WWS-0868</t>
  </si>
  <si>
    <t>0868</t>
  </si>
  <si>
    <t>63.50.191, Specimen D</t>
  </si>
  <si>
    <t>CID_5407</t>
  </si>
  <si>
    <t>WWS-0869</t>
  </si>
  <si>
    <t>0869</t>
  </si>
  <si>
    <t>63.50.191, Specimen E</t>
  </si>
  <si>
    <t>CID_5408</t>
  </si>
  <si>
    <t>WWS-0870</t>
  </si>
  <si>
    <t>0870</t>
  </si>
  <si>
    <t>63.50.192</t>
  </si>
  <si>
    <t>CID_5409</t>
  </si>
  <si>
    <t>WWS-0871</t>
  </si>
  <si>
    <t>0871</t>
  </si>
  <si>
    <t>63.50.189</t>
  </si>
  <si>
    <t>CID_5410</t>
  </si>
  <si>
    <t>WWS-0872</t>
  </si>
  <si>
    <t>0872</t>
  </si>
  <si>
    <t>63.50.203E</t>
  </si>
  <si>
    <t>CID_5411</t>
  </si>
  <si>
    <t>WWS-0873</t>
  </si>
  <si>
    <t>0873</t>
  </si>
  <si>
    <t>Cranium</t>
  </si>
  <si>
    <t>cranial fragment</t>
  </si>
  <si>
    <t>Chaco CNHP, Maxwell Museum Collection</t>
  </si>
  <si>
    <t>CID_5412</t>
  </si>
  <si>
    <t>WWS-0874</t>
  </si>
  <si>
    <t>0874</t>
  </si>
  <si>
    <t>cone bract</t>
  </si>
  <si>
    <t>modern</t>
  </si>
  <si>
    <t>Chaco Canyon (New Mexico, US)</t>
  </si>
  <si>
    <t>FS 3, Weritos Rincon</t>
  </si>
  <si>
    <t>CID_5413</t>
  </si>
  <si>
    <t>WWS-0875</t>
  </si>
  <si>
    <t>0875</t>
  </si>
  <si>
    <t>FS 9, Weritos Rincon</t>
  </si>
  <si>
    <t>waiting on data</t>
  </si>
  <si>
    <t>CID_5414</t>
  </si>
  <si>
    <t>WWS-0876</t>
  </si>
  <si>
    <t>0876</t>
  </si>
  <si>
    <t>FS 12, Weritos Rincon</t>
  </si>
  <si>
    <t>CID_5415</t>
  </si>
  <si>
    <t>WWS-0877</t>
  </si>
  <si>
    <t>0877</t>
  </si>
  <si>
    <t>FS 016</t>
  </si>
  <si>
    <t>CID_5416</t>
  </si>
  <si>
    <t>WWS-0878</t>
  </si>
  <si>
    <t>0878</t>
  </si>
  <si>
    <t>Cheektooth</t>
  </si>
  <si>
    <t>Sylvilagus sp. (rabbit)</t>
  </si>
  <si>
    <t>FS 103, surface, UTM 135, 238595.69m E, 3990937.64m N, Elev: 1889m</t>
  </si>
  <si>
    <t>CID_5417</t>
  </si>
  <si>
    <t>WWS-0879</t>
  </si>
  <si>
    <t>0879</t>
  </si>
  <si>
    <t>Ovis/Capra (sheep/goat)</t>
  </si>
  <si>
    <t>Sheep/goat</t>
  </si>
  <si>
    <t>Rock Shelter, 13S, 237029, 3994088, Elev=1882m</t>
  </si>
  <si>
    <t>CID_5418</t>
  </si>
  <si>
    <t>WWS-0880</t>
  </si>
  <si>
    <t>0880</t>
  </si>
  <si>
    <t>Lepus sp. (hare)</t>
  </si>
  <si>
    <t>Hare</t>
  </si>
  <si>
    <t>13S 3990992 m N, 0238293 m E, Elevation: 1884 m</t>
  </si>
  <si>
    <t>CID_5419</t>
  </si>
  <si>
    <t>WWS-0881</t>
  </si>
  <si>
    <t>0881</t>
  </si>
  <si>
    <t>upper cheektooth</t>
  </si>
  <si>
    <t>FS 117, 13S 3993711m N, 0231710m E, elev: 1961m</t>
  </si>
  <si>
    <t>CID_5420</t>
  </si>
  <si>
    <t>WWS-0882</t>
  </si>
  <si>
    <t>0882</t>
  </si>
  <si>
    <t>Incisor</t>
  </si>
  <si>
    <t>Cynomys sp. (prairie dog)</t>
  </si>
  <si>
    <t>incisor</t>
  </si>
  <si>
    <t>FS 126, Cliff above Roberts, 13S 3989281.89m N, 0243152.64m E, Elevation: 1938m</t>
  </si>
  <si>
    <t>CID_5421</t>
  </si>
  <si>
    <t>WWS-0883</t>
  </si>
  <si>
    <t>0883</t>
  </si>
  <si>
    <t>Dipodomys sp. (kangaroo rat)</t>
  </si>
  <si>
    <t>Kangaroo rat</t>
  </si>
  <si>
    <t>Old water tank</t>
  </si>
  <si>
    <t>CID_5422</t>
  </si>
  <si>
    <t>WWS-0884</t>
  </si>
  <si>
    <t>0884</t>
  </si>
  <si>
    <t>FS#128</t>
  </si>
  <si>
    <t>CID_5423</t>
  </si>
  <si>
    <t>WWS-0885</t>
  </si>
  <si>
    <t>0885</t>
  </si>
  <si>
    <t>FS 1934, rock shelter, 13S 3994088m N, 0237029m E, Elevation: 1882m</t>
  </si>
  <si>
    <t>CID_5424</t>
  </si>
  <si>
    <t>WWS-0886</t>
  </si>
  <si>
    <t>0886</t>
  </si>
  <si>
    <t>Taxidea taxus (badger)</t>
  </si>
  <si>
    <t>Badger</t>
  </si>
  <si>
    <t>crania</t>
  </si>
  <si>
    <t xml:space="preserve">3991985.58N, 235113.86E, 1902 Elevation </t>
  </si>
  <si>
    <t>CID_5425</t>
  </si>
  <si>
    <t>WWS-0887</t>
  </si>
  <si>
    <t>0887</t>
  </si>
  <si>
    <t>13S 3992218.14m N, 0234675m E, 1894 M elevatio n</t>
  </si>
  <si>
    <t>CID_5426</t>
  </si>
  <si>
    <t>WWS-0888</t>
  </si>
  <si>
    <t>0888</t>
  </si>
  <si>
    <t>tooth</t>
  </si>
  <si>
    <t>13S 3994215m N, 0234680m E, Elevation 1905m</t>
  </si>
  <si>
    <t>CID_5427</t>
  </si>
  <si>
    <t>WWS-0889</t>
  </si>
  <si>
    <t>0889</t>
  </si>
  <si>
    <t>Capra aegagrus hircus (goat)</t>
  </si>
  <si>
    <t>Goat</t>
  </si>
  <si>
    <t>Chaco Arroyo Bank, Erosion Piping, 13S 3990467m N, 0241120m E, Elevation 1892m</t>
  </si>
  <si>
    <t>CID_5428</t>
  </si>
  <si>
    <t>WWS-0890</t>
  </si>
  <si>
    <t>0890</t>
  </si>
  <si>
    <t>FS 159, 50-70m East of Una Vida</t>
  </si>
  <si>
    <t>CID_5429</t>
  </si>
  <si>
    <t>WWS-0891</t>
  </si>
  <si>
    <t>0891</t>
  </si>
  <si>
    <t>FS 166, Weritos Rincon, 13S</t>
  </si>
  <si>
    <t>CID_5430</t>
  </si>
  <si>
    <t>WWS-0892</t>
  </si>
  <si>
    <t>0892</t>
  </si>
  <si>
    <t>FS 171, surface, 13S, 234874.23 E, 3992785.59N, 1888m</t>
  </si>
  <si>
    <t>CID_5431</t>
  </si>
  <si>
    <t>WWS-0896</t>
  </si>
  <si>
    <t>0896</t>
  </si>
  <si>
    <t>Microtus sp. (vole)</t>
  </si>
  <si>
    <t>Vole</t>
  </si>
  <si>
    <t>FS 176, N:3994351 E: 233743 Elevation: 1866 Site 29SJ1625</t>
  </si>
  <si>
    <t>CID_5432</t>
  </si>
  <si>
    <t xml:space="preserve">Hamilton et al 2017 supplementary data </t>
  </si>
  <si>
    <t>Collagen, apatite, enamel</t>
  </si>
  <si>
    <t>-1.95224463708257</t>
  </si>
  <si>
    <t>CID_5433</t>
  </si>
  <si>
    <t>Apatite averaged</t>
  </si>
  <si>
    <t>-2.69079843348186</t>
  </si>
  <si>
    <t>CID_5434</t>
  </si>
  <si>
    <t>1.8676020630121</t>
  </si>
  <si>
    <t>CID_5435</t>
  </si>
  <si>
    <t>Elk</t>
  </si>
  <si>
    <t>-3.70190425401938</t>
  </si>
  <si>
    <t>CID_5436</t>
  </si>
  <si>
    <t>-5.88173969624245</t>
  </si>
  <si>
    <t>CID_5437</t>
  </si>
  <si>
    <t>Small peaks - enamel</t>
  </si>
  <si>
    <t>Neotoma stephensi</t>
  </si>
  <si>
    <t>-11.140908643766</t>
  </si>
  <si>
    <t>CID_5438</t>
  </si>
  <si>
    <t xml:space="preserve">Carnivore </t>
  </si>
  <si>
    <t>Taxidea taxus</t>
  </si>
  <si>
    <t>-6.45521318568575</t>
  </si>
  <si>
    <t>CID_5439</t>
  </si>
  <si>
    <t>White-tailed deer</t>
  </si>
  <si>
    <t>-7.77509387562475</t>
  </si>
  <si>
    <t>CID_5440</t>
  </si>
  <si>
    <t>-4.92178151519636</t>
  </si>
  <si>
    <t>CID_5441</t>
  </si>
  <si>
    <t>Bos taurus</t>
  </si>
  <si>
    <t>Cow</t>
  </si>
  <si>
    <t>-5.58578686679925</t>
  </si>
  <si>
    <t>CID_5442</t>
  </si>
  <si>
    <t>-5.69082083248656</t>
  </si>
  <si>
    <t>CID_5443</t>
  </si>
  <si>
    <t>Collagen, enamel</t>
  </si>
  <si>
    <t>Capra hircus</t>
  </si>
  <si>
    <t>CID_5444</t>
  </si>
  <si>
    <t>-10.1192089439618</t>
  </si>
  <si>
    <t>CID_5445</t>
  </si>
  <si>
    <t>-5.18553145966791</t>
  </si>
  <si>
    <t>CID_5446</t>
  </si>
  <si>
    <t>CID_5447</t>
  </si>
  <si>
    <t>-6.36497439638992</t>
  </si>
  <si>
    <t>CID_5448</t>
  </si>
  <si>
    <t>-5.69230355543073</t>
  </si>
  <si>
    <t>CID_5449</t>
  </si>
  <si>
    <t>-4.11916358484041</t>
  </si>
  <si>
    <t>CID_5450</t>
  </si>
  <si>
    <t>CID_5451</t>
  </si>
  <si>
    <t xml:space="preserve"> Cervus elaphus</t>
  </si>
  <si>
    <t>-3.18354298295799</t>
  </si>
  <si>
    <t>CID_5452</t>
  </si>
  <si>
    <t>Vulpes vulpes</t>
  </si>
  <si>
    <t>Fox</t>
  </si>
  <si>
    <t>-3.11651459730899</t>
  </si>
  <si>
    <t>CID_5453</t>
  </si>
  <si>
    <t>-0.0939938491886778</t>
  </si>
  <si>
    <t>CID_5454</t>
  </si>
  <si>
    <t>-2.36218761071427</t>
  </si>
  <si>
    <t>CID_5455</t>
  </si>
  <si>
    <t>Cynomys sp.</t>
  </si>
  <si>
    <t>-3.44611232661919</t>
  </si>
  <si>
    <t>CID_5456</t>
  </si>
  <si>
    <t>Enamel averaged</t>
  </si>
  <si>
    <t>-3.69738710118088</t>
  </si>
  <si>
    <t>CID_5457</t>
  </si>
  <si>
    <t>-5.35694815062504</t>
  </si>
  <si>
    <t>CID_5458</t>
  </si>
  <si>
    <t>-3.66222313056403</t>
  </si>
  <si>
    <t>CID_5459</t>
  </si>
  <si>
    <t>-3.4944759684239</t>
  </si>
  <si>
    <t>CID_5460</t>
  </si>
  <si>
    <t>-0.163867999053195</t>
  </si>
  <si>
    <t>CID_5461</t>
  </si>
  <si>
    <t>-2.23079708112323</t>
  </si>
  <si>
    <t>CID_5462</t>
  </si>
  <si>
    <t>-1.32150227543127</t>
  </si>
  <si>
    <t>CID_5463</t>
  </si>
  <si>
    <t>-1.58400362392251</t>
  </si>
  <si>
    <t>CID_5464</t>
  </si>
  <si>
    <t>-1.96449871056245</t>
  </si>
  <si>
    <t>CID_5465</t>
  </si>
  <si>
    <t>-3.74219158617245</t>
  </si>
  <si>
    <t>CID_5466</t>
  </si>
  <si>
    <t>-2.54181168466482</t>
  </si>
  <si>
    <t>CID_5467</t>
  </si>
  <si>
    <t>Ovis (aries or canadensis)</t>
  </si>
  <si>
    <t>-7.28188893523873</t>
  </si>
  <si>
    <t>CID_5468</t>
  </si>
  <si>
    <t>Antelope</t>
  </si>
  <si>
    <t>-5.92067613373467</t>
  </si>
  <si>
    <t>CID_5469</t>
  </si>
  <si>
    <t>CID_5470</t>
  </si>
  <si>
    <t>CID_5471</t>
  </si>
  <si>
    <t>4.16578938149234</t>
  </si>
  <si>
    <t>CID_5472</t>
  </si>
  <si>
    <t>Lizard</t>
  </si>
  <si>
    <t>Uta stansubriana</t>
  </si>
  <si>
    <t>Reptile</t>
  </si>
  <si>
    <t>CID_5473</t>
  </si>
  <si>
    <t>-2.70991606152893</t>
  </si>
  <si>
    <t>CID_5474</t>
  </si>
  <si>
    <t>-6.77005696431684</t>
  </si>
  <si>
    <t>CID_5475</t>
  </si>
  <si>
    <t>BC17</t>
  </si>
  <si>
    <t xml:space="preserve">Hamilton et al 2019 supplementary data </t>
  </si>
  <si>
    <t>CID_5476</t>
  </si>
  <si>
    <t>BC18</t>
  </si>
  <si>
    <t>CID_5477</t>
  </si>
  <si>
    <t>Plant</t>
  </si>
  <si>
    <t>Plants</t>
  </si>
  <si>
    <t>CID_5478</t>
  </si>
  <si>
    <t>CID_5479</t>
  </si>
  <si>
    <t>CID_5480</t>
  </si>
  <si>
    <t>CID_5481</t>
  </si>
  <si>
    <t>CID_5482</t>
  </si>
  <si>
    <t>CID_5483</t>
  </si>
  <si>
    <t>CID_5484</t>
  </si>
  <si>
    <t>CID_5485</t>
  </si>
  <si>
    <t>CID_5486</t>
  </si>
  <si>
    <t>CID_5487</t>
  </si>
  <si>
    <t>CID_5488</t>
  </si>
  <si>
    <t>Level 8, bag PBC03</t>
  </si>
  <si>
    <t>Room 28, historic</t>
  </si>
  <si>
    <t>CID_5489</t>
  </si>
  <si>
    <t>Level 11, bag PBC07</t>
  </si>
  <si>
    <t>CID_5490</t>
  </si>
  <si>
    <t>Level 7a, bag PBC01</t>
  </si>
  <si>
    <t>CID_5491</t>
  </si>
  <si>
    <t>Level 14, bag PBC14</t>
  </si>
  <si>
    <t>Room 28, archaeological</t>
  </si>
  <si>
    <t>CID_5492</t>
  </si>
  <si>
    <t>Level 12, bag PBC10</t>
  </si>
  <si>
    <t>CID_5493</t>
  </si>
  <si>
    <t>Level 10a, bag PBC06</t>
  </si>
  <si>
    <t>CID_5494</t>
  </si>
  <si>
    <t>Level 9, bag PBC05</t>
  </si>
  <si>
    <t>CID_5495</t>
  </si>
  <si>
    <t>Level 7, bag PBC02</t>
  </si>
  <si>
    <t>CID_5496</t>
  </si>
  <si>
    <t>Level 9a, bag PBC04</t>
  </si>
  <si>
    <t>CID_5497</t>
  </si>
  <si>
    <t>Level 13, PBC11</t>
  </si>
  <si>
    <t>CID_5498</t>
  </si>
  <si>
    <t>PBC08</t>
  </si>
  <si>
    <t>Level 11, bag PBC08</t>
  </si>
  <si>
    <t>CID_5499</t>
  </si>
  <si>
    <t>PBC09</t>
  </si>
  <si>
    <t>Level 12, bag PBC09</t>
  </si>
  <si>
    <t>CID_5500</t>
  </si>
  <si>
    <t>PBC12</t>
  </si>
  <si>
    <t>Level 13, bag PBC12</t>
  </si>
  <si>
    <t>CID_5501</t>
  </si>
  <si>
    <t>PBC13</t>
  </si>
  <si>
    <t>Level 13, bag PBC13</t>
  </si>
  <si>
    <t>CID_5502</t>
  </si>
  <si>
    <t>PBC15</t>
  </si>
  <si>
    <t>Level 14, bag PBC15</t>
  </si>
  <si>
    <t>CID_5503</t>
  </si>
  <si>
    <t>PBC16</t>
  </si>
  <si>
    <t>Level 15, bag PBC 16</t>
  </si>
  <si>
    <t>CID_5504</t>
  </si>
  <si>
    <t>PBC17</t>
  </si>
  <si>
    <t>Level 15, bag PBC 17</t>
  </si>
  <si>
    <t>CID_5505</t>
  </si>
  <si>
    <t>BC01</t>
  </si>
  <si>
    <t>BC site, archaeological</t>
  </si>
  <si>
    <t>CID_5506</t>
  </si>
  <si>
    <t>BC02</t>
  </si>
  <si>
    <t>CID_5507</t>
  </si>
  <si>
    <t>BC03</t>
  </si>
  <si>
    <t>CID_5508</t>
  </si>
  <si>
    <t>BC04</t>
  </si>
  <si>
    <t>CID_5509</t>
  </si>
  <si>
    <t>BC05</t>
  </si>
  <si>
    <t>CID_5510</t>
  </si>
  <si>
    <t>BC06</t>
  </si>
  <si>
    <t>CID_5511</t>
  </si>
  <si>
    <t>BC07</t>
  </si>
  <si>
    <t>CID_5512</t>
  </si>
  <si>
    <t>BC08</t>
  </si>
  <si>
    <t>CID_5513</t>
  </si>
  <si>
    <t>BC09</t>
  </si>
  <si>
    <t>CID_5514</t>
  </si>
  <si>
    <t>BC10</t>
  </si>
  <si>
    <t>CID_5515</t>
  </si>
  <si>
    <t>BC11</t>
  </si>
  <si>
    <t>CID_5516</t>
  </si>
  <si>
    <t>BC12</t>
  </si>
  <si>
    <t>CID_5517</t>
  </si>
  <si>
    <t>BC13</t>
  </si>
  <si>
    <t>CID_5518</t>
  </si>
  <si>
    <t>BC14</t>
  </si>
  <si>
    <t>CID_5519</t>
  </si>
  <si>
    <t>BC15</t>
  </si>
  <si>
    <t>CID_5520</t>
  </si>
  <si>
    <t>BC16</t>
  </si>
  <si>
    <t>Change Made</t>
  </si>
  <si>
    <t>Reason</t>
  </si>
  <si>
    <t>Corrections</t>
  </si>
  <si>
    <t>COLUMN HEADER COLOR GUIDE</t>
  </si>
  <si>
    <t>Reorganized "Type" columns to be together and relabeled Type and Material Type to "Specimen_Type" and "Tissue_Type"; added a column "Bone/Tooth_Type"</t>
  </si>
  <si>
    <t>To allow fine grained sorting of the data at a later date; to make it easier to quickly identify what different samples are</t>
  </si>
  <si>
    <t>Strontium</t>
  </si>
  <si>
    <t>Data from orginal table to keep</t>
  </si>
  <si>
    <t>Moved Site_Name, Site_Number, and Provenience Columns over to be next to Radiocarbon_Lab_No</t>
  </si>
  <si>
    <t>To make the spreadsheet flow a little better</t>
  </si>
  <si>
    <t>For Sr, NBS std value is 0.71029</t>
  </si>
  <si>
    <t>Data from original table to clean up/process/delete</t>
  </si>
  <si>
    <t>Added columns for Genus, Species, Tooth/Bone Type, etc</t>
  </si>
  <si>
    <t>Easier data processing</t>
  </si>
  <si>
    <t>Sr corrections = Sample Value - (NBS reported - NBS std)</t>
  </si>
  <si>
    <t>Compiled Columns</t>
  </si>
  <si>
    <t>Relabeled column "Correcter Sr (Marian Spreadsheet)" to "Sr87/Sr86 Calibrated to NBS Standard"</t>
  </si>
  <si>
    <t>For clarity</t>
  </si>
  <si>
    <t>Data added</t>
  </si>
  <si>
    <t>Removed columns: "Estimated %C4 (+/- 5)" , "Calculated %C4 (+/- 10)", "mg bone", "mg &gt; 30 kD extract", and "%Collagen Yield"</t>
  </si>
  <si>
    <t>For clarity/ease of reading other data; extraneous for raw data processing</t>
  </si>
  <si>
    <t>Oxygen</t>
  </si>
  <si>
    <t>Correction columns</t>
  </si>
  <si>
    <t>Removed columns: "#calculated pre-industrial pure C3 d13Cbioapatite", "!calculated pre-industrial pure C4 d13Cbioapatite", and "$estimated %C4"</t>
  </si>
  <si>
    <t>For clarity/ease of reading other data; these columns came from an inherited UNM Isotope organization spreadsheet and I'm not sure what they mean</t>
  </si>
  <si>
    <t>VPDB = (VSMOW-30.91)/1.03091</t>
  </si>
  <si>
    <t>To Be Deleted</t>
  </si>
  <si>
    <t>Created a master Sr87/Sr86 column for raw Sr data and collated all Sr ratio data to this column</t>
  </si>
  <si>
    <t>1M prep correction: 0.1M = 1M+0.36</t>
  </si>
  <si>
    <t>Removed ppm Sr columns (applies to data from Ezzo et al 1997)</t>
  </si>
  <si>
    <t>Publication also has ratio data for same samples, which are better for comparison with other data</t>
  </si>
  <si>
    <t>Added "Sr Standard Value" Column</t>
  </si>
  <si>
    <t>For correction based on standard values reported for Sr analysis in each publication</t>
  </si>
  <si>
    <t>Carbon</t>
  </si>
  <si>
    <r>
      <rPr>
        <sz val="11"/>
        <color indexed="8"/>
        <rFont val="Calibri"/>
      </rPr>
      <t>"Minimum δ18O bioapatite" and "Minimum  δ18O bioapatite standard deviation" only apply to a single publication and have been removed from the cleaned up spreadsheet (see master Dec 09 version for these columns)</t>
    </r>
  </si>
  <si>
    <t>Removed for clarity of data</t>
  </si>
  <si>
    <t>Seuss eeffect: Arch = Modern - 2 per mil</t>
  </si>
  <si>
    <r>
      <rPr>
        <sz val="11"/>
        <color indexed="8"/>
        <rFont val="Calibri"/>
      </rPr>
      <t>"Corrected δ13 C bioapatite [with note a]" was relabeled to "Suess Correction, δ13 C bioapatite "; values in that original column only came from Grimstead et al 2016 and were corrected with a value of 1.5, these were deleted; this column will be used for all applicable data with a correction factor of 2</t>
    </r>
  </si>
  <si>
    <t>Consistency in Seuss corrections and renamed for clarity</t>
  </si>
  <si>
    <t>Bone collagen, all mammals: Diet = Collagen - 5</t>
  </si>
  <si>
    <t>Added columns for d13C of: Collagen, bone apatite, enamel, vegetation, hair; also added SD columns with each</t>
  </si>
  <si>
    <t>To reorganize and minimize the number of d13C columns in the sheet; these columns will have d13C data added and older columns deleted as appropriate.</t>
  </si>
  <si>
    <t>Bone apatite and enamel:</t>
  </si>
  <si>
    <t xml:space="preserve">"Calculated diet d13C (%o)" removed </t>
  </si>
  <si>
    <t>A correction factor of 4.5 per mil was applied in this column but we want to be consistent, so these corrected values were removed and all data will be corrected using the same factors</t>
  </si>
  <si>
    <t>Rodents: Diet = enamel -10.3</t>
  </si>
  <si>
    <t>Under "Citations" Tab added information in methods and Sr standards column for corrections</t>
  </si>
  <si>
    <t>For corrections</t>
  </si>
  <si>
    <t>Rabbits: Diet = enamel - 12.8</t>
  </si>
  <si>
    <t>Added Wills 2021 Sr Data</t>
  </si>
  <si>
    <t>Updated data set</t>
  </si>
  <si>
    <t>Large non-ruminant mammals: Diet = enamel - 13.3</t>
  </si>
  <si>
    <t>Added Summary.ChacoFaunalIsotopes spreadsheet data to compiled data</t>
  </si>
  <si>
    <t>Ruminant mammals: Diet = enamel - 14.1</t>
  </si>
  <si>
    <t>Birds: Diet = enamel - 9.7 (Somerville et al 2010)</t>
  </si>
  <si>
    <t>Carnivores: Diet = enamel -12 (humans?)</t>
  </si>
  <si>
    <t xml:space="preserve"> Hair: Diet. = hair-2 (DeNiro and Epstein, 1978, Ambrose and Norr, 1993, Tieszen and Fagre, 1993, Smith et al 2010 (chimp paper*))</t>
  </si>
  <si>
    <t xml:space="preserve">Marian's Notes </t>
  </si>
  <si>
    <t>**Note: did not touch lead isotope data**</t>
  </si>
  <si>
    <t>Changes:</t>
  </si>
  <si>
    <t>Column colors revised</t>
  </si>
  <si>
    <t>for 537,8, 9 moved identifiers from unique ID" to "other ID" column and deleted "unique id column</t>
  </si>
  <si>
    <t xml:space="preserve">Clean raw data from sources </t>
  </si>
  <si>
    <t>For 5084- 5149 changed "bone collagen" to "Bone" and added "collagen" in separate column</t>
  </si>
  <si>
    <t>Correction factors</t>
  </si>
  <si>
    <t>For 328- 528 changed specimen type to "Soil"</t>
  </si>
  <si>
    <t xml:space="preserve">Corrected data </t>
  </si>
  <si>
    <t>Added "Tooth" as specimen type for dudas et al 2016 and specified paired dentin and enamel measurements</t>
  </si>
  <si>
    <t xml:space="preserve">Axillary data </t>
  </si>
  <si>
    <t>Removed %c4 column (relevant to grimstead data only)</t>
  </si>
  <si>
    <r>
      <rPr>
        <sz val="11"/>
        <color indexed="8"/>
        <rFont val="Helvetica Neue"/>
      </rPr>
      <t xml:space="preserve">Lewis 2018 dissertation faunal data is </t>
    </r>
    <r>
      <rPr>
        <i val="1"/>
        <sz val="11"/>
        <color indexed="8"/>
        <rFont val="Helvetica Neue"/>
      </rPr>
      <t>arch</t>
    </r>
    <r>
      <rPr>
        <sz val="11"/>
        <color indexed="8"/>
        <rFont val="Helvetica Neue"/>
      </rPr>
      <t>, not modern, from Cedar Mesa</t>
    </r>
  </si>
  <si>
    <t>Lewis 2018 plant data had duplicate %C and %N in some samples; removed the %N number (highlighted in dark yellow)</t>
  </si>
  <si>
    <t>Data to add and revise/review</t>
  </si>
  <si>
    <t>Deleted yellow carbon data columns after moving data to appropriate green columns</t>
  </si>
  <si>
    <t>Added in ‘axillary information’ columns in salmon color (%C, %N)</t>
  </si>
  <si>
    <t>Removed “Wt%C” data from Monocle et al 2018 columns (it was C:N ratios, not %C)</t>
  </si>
  <si>
    <t>Combined “Wt%C” and “%C” columns, deleted %C column</t>
  </si>
  <si>
    <t>Deleted collagen/apatite/vegetation/hair SD columns (no data)</t>
  </si>
  <si>
    <t>Separated Sr data into enamel and non-enamel columns</t>
  </si>
  <si>
    <t>Combined two delta-N columns into d15N column only</t>
  </si>
  <si>
    <t>Removed duplicate data (Grimstead) - still certainly some duplicates left</t>
  </si>
  <si>
    <t xml:space="preserve">Standardized dark blue column entries. Comma means 'and' for types of data in the row. </t>
  </si>
  <si>
    <t xml:space="preserve">These rows contain a sample but not any data </t>
  </si>
  <si>
    <t xml:space="preserve">The data in these rows does not match the source - check and revise </t>
  </si>
  <si>
    <t>All carbon data has appropriate Seuss correction factor</t>
  </si>
  <si>
    <t>Collagen carbon data has adjustment to vegetation baseline (collagen - 5 = vegetation diet)</t>
  </si>
  <si>
    <t xml:space="preserve">Created CID numbers for all samples </t>
  </si>
  <si>
    <t>KW Notes 2</t>
  </si>
  <si>
    <t>Added column for Isotope Systems</t>
  </si>
  <si>
    <t>Marian 2</t>
  </si>
  <si>
    <t>Sr/Sr value corrections completed</t>
  </si>
  <si>
    <t>Carbon enamel faunal-specific corrections applied (based on "Group" column)</t>
  </si>
  <si>
    <t>Added apatite-diet offset for birds of 9.7 and humans of 12</t>
  </si>
  <si>
    <t>Added diet-hair offset of Diet=hair-2</t>
  </si>
  <si>
    <t>Completed vegetation Suess correction (modern+2, arch stays the same)</t>
  </si>
  <si>
    <t>**I don't love the apatite-diet offset numbers we have, the story there might be much more complicated**</t>
  </si>
  <si>
    <t>**all carbon is done except for vegetation, which I'm not sure if we need to do anything with**</t>
  </si>
  <si>
    <t>Marian May 15 2024</t>
  </si>
  <si>
    <t xml:space="preserve">Reorder columns into clearer informatin sections. Each section has its own color. For data sections, columns with raw data are darler in heading color and those with corrected data are lighter in color. Any columns containing only correction values are purple. </t>
  </si>
  <si>
    <t>Object ID</t>
  </si>
  <si>
    <t>Type of Sample</t>
  </si>
  <si>
    <t>Sample ID</t>
  </si>
  <si>
    <t>Lab/Museum/FS # if diff than Sample ID</t>
  </si>
  <si>
    <t>Modern/Arch</t>
  </si>
  <si>
    <t>Site Name/Area</t>
  </si>
  <si>
    <t>Site Number</t>
  </si>
  <si>
    <t>Description of Sample</t>
  </si>
  <si>
    <t>Date</t>
  </si>
  <si>
    <t>Mid Depth</t>
  </si>
  <si>
    <t>Date of Collection</t>
  </si>
  <si>
    <t>Source/Citation</t>
  </si>
  <si>
    <t xml:space="preserve">Notes </t>
  </si>
  <si>
    <t>Links to Other Projects/Repositories</t>
  </si>
  <si>
    <t>Inst disc. (cfs)</t>
  </si>
  <si>
    <t>pH</t>
  </si>
  <si>
    <t>HCO3 (mM/L)</t>
  </si>
  <si>
    <t>HCO3 (mg/L)</t>
  </si>
  <si>
    <t>NO3-N (mM/L)</t>
  </si>
  <si>
    <t>NO3-N (mg/L)</t>
  </si>
  <si>
    <t>PO4-P (mM/L)</t>
  </si>
  <si>
    <t>PO4-P (mg/L)</t>
  </si>
  <si>
    <t>Ca (mM/L)</t>
  </si>
  <si>
    <t>Ca (mg/L)</t>
  </si>
  <si>
    <t>Mg (mM/L)</t>
  </si>
  <si>
    <t>Mg (mg/L)</t>
  </si>
  <si>
    <t>Na (mM/L)</t>
  </si>
  <si>
    <t>Na (mg/L)</t>
  </si>
  <si>
    <t>K (mM/L)</t>
  </si>
  <si>
    <t>K (mg/L)</t>
  </si>
  <si>
    <t>Cl (mM/L)</t>
  </si>
  <si>
    <t>Cl (mg/L)</t>
  </si>
  <si>
    <t>SO4 (mM/L)</t>
  </si>
  <si>
    <t>SO4 (mg/L)</t>
  </si>
  <si>
    <t>Residue (mg/L)</t>
  </si>
  <si>
    <t>Cond. (dS/m)</t>
  </si>
  <si>
    <t>HCO3 (% of mM/L)</t>
  </si>
  <si>
    <t>HCO3 (% of mg/L)</t>
  </si>
  <si>
    <t>Cond.@FC (dS/m)</t>
  </si>
  <si>
    <t>TIC (%C)</t>
  </si>
  <si>
    <t>TOC (%C)</t>
  </si>
  <si>
    <t>NO3-N (mg/kg)</t>
  </si>
  <si>
    <t>TON (%)</t>
  </si>
  <si>
    <t>Chaco Wash</t>
  </si>
  <si>
    <t>Benson 2016, Table 1 Pg.457</t>
  </si>
  <si>
    <t>USGS survey data</t>
  </si>
  <si>
    <t>no data</t>
  </si>
  <si>
    <t>PB08-1</t>
  </si>
  <si>
    <t>Floodpalin soil sample</t>
  </si>
  <si>
    <t>10 to 16</t>
  </si>
  <si>
    <t>Benson 2016, Table 2, Pg.461</t>
  </si>
  <si>
    <t>Cond@FC calculated with FC of sandy loam (20%), except Weritos Rincon silt (15%)</t>
  </si>
  <si>
    <t>40 to 46</t>
  </si>
  <si>
    <t>70 to 76</t>
  </si>
  <si>
    <t>100 to 106</t>
  </si>
  <si>
    <t>PB08-2</t>
  </si>
  <si>
    <t>CC08-1</t>
  </si>
  <si>
    <t>Casa Chiquita</t>
  </si>
  <si>
    <t>FB08-1</t>
  </si>
  <si>
    <t xml:space="preserve">100 to 106 </t>
  </si>
  <si>
    <t>FB08-2</t>
  </si>
  <si>
    <t>LH08-1</t>
  </si>
  <si>
    <t>WR08-1</t>
  </si>
  <si>
    <t>WR08-2</t>
  </si>
  <si>
    <t>KK08-3</t>
  </si>
  <si>
    <t>CDR08-1</t>
  </si>
  <si>
    <t>CDR08-2</t>
  </si>
  <si>
    <t>CDR08-3</t>
  </si>
  <si>
    <t>CDR08-4</t>
  </si>
  <si>
    <t>GB08-1</t>
  </si>
  <si>
    <t>GB08-2</t>
  </si>
  <si>
    <t>GB08-3</t>
  </si>
  <si>
    <t>WC08-1</t>
  </si>
  <si>
    <t>Willow Creek</t>
  </si>
  <si>
    <t>WC08-2</t>
  </si>
  <si>
    <t>WC08-3</t>
  </si>
  <si>
    <t>Floodplain soil sample</t>
  </si>
  <si>
    <t>SG08-1</t>
  </si>
  <si>
    <t>Side valley soil sample</t>
  </si>
  <si>
    <t>Benson 2016, Table 3, Pg.462</t>
  </si>
  <si>
    <t>SG08-2</t>
  </si>
  <si>
    <t>SG08-3</t>
  </si>
  <si>
    <t>MB08-1</t>
  </si>
  <si>
    <t>MB08-2</t>
  </si>
  <si>
    <t>MB08-3</t>
  </si>
  <si>
    <t>GW08-1</t>
  </si>
  <si>
    <t>GW08-2</t>
  </si>
  <si>
    <t>GW08-3</t>
  </si>
  <si>
    <t>KK08-1</t>
  </si>
  <si>
    <t>KK08-2</t>
  </si>
  <si>
    <t>KK08-4</t>
  </si>
  <si>
    <t>KK08-5</t>
  </si>
  <si>
    <t>GB08-4</t>
  </si>
  <si>
    <t>GB08-5</t>
  </si>
  <si>
    <t>IC08-1</t>
  </si>
  <si>
    <t>Indian Creek</t>
  </si>
  <si>
    <t>Benson 2016, Table 4, Pg.464</t>
  </si>
  <si>
    <t>@ HW 371</t>
  </si>
  <si>
    <t>CKF04-1</t>
  </si>
  <si>
    <t>10 to 20</t>
  </si>
  <si>
    <t>CR04-1</t>
  </si>
  <si>
    <t>SS08-1</t>
  </si>
  <si>
    <t>Skunk Springs</t>
  </si>
  <si>
    <t>Chuska soil samples</t>
  </si>
  <si>
    <t>Benson 2016, Table 7, Pg.469</t>
  </si>
  <si>
    <t>SS08-2</t>
  </si>
  <si>
    <t>TGHBM08-1</t>
  </si>
  <si>
    <t>Two Grey Hills</t>
  </si>
  <si>
    <t>TGHBM08-2</t>
  </si>
  <si>
    <t>TGHBM08-3</t>
  </si>
  <si>
    <t>CH08-1</t>
  </si>
  <si>
    <t>Crumbled House</t>
  </si>
  <si>
    <t>CH08-2</t>
  </si>
  <si>
    <t>CH08-3</t>
  </si>
  <si>
    <t>CTW08-1</t>
  </si>
  <si>
    <t>CTW08-2</t>
  </si>
  <si>
    <t>CTW08-3</t>
  </si>
  <si>
    <t>CTW08-4</t>
  </si>
  <si>
    <t>CTW08-5</t>
  </si>
  <si>
    <t>CTW08-6</t>
  </si>
  <si>
    <t>Elevation of Home Range</t>
  </si>
  <si>
    <t xml:space="preserve">Weight </t>
  </si>
  <si>
    <t>Ag (ug/g)</t>
  </si>
  <si>
    <t>Ba (ug/g)</t>
  </si>
  <si>
    <t>Ca (ug/g)</t>
  </si>
  <si>
    <t>Ce (ug/g)</t>
  </si>
  <si>
    <t>Cr (ug/g)</t>
  </si>
  <si>
    <t>Cs (ug/g)</t>
  </si>
  <si>
    <t>Cu (ug/g)</t>
  </si>
  <si>
    <t>La (ug/g)</t>
  </si>
  <si>
    <t>Li (ug/g)</t>
  </si>
  <si>
    <t>Mn (ug/g)</t>
  </si>
  <si>
    <t>Mo (ug/g)</t>
  </si>
  <si>
    <t>Nd (ug/g)</t>
  </si>
  <si>
    <t>Rb (ug/g)</t>
  </si>
  <si>
    <t>Sr (ug/g)</t>
  </si>
  <si>
    <t>Ti (ug/g)</t>
  </si>
  <si>
    <t>U (ug/g)</t>
  </si>
  <si>
    <t>V (ug/g)</t>
  </si>
  <si>
    <t>Y (ug/g)</t>
  </si>
  <si>
    <t>Zn (ug/g)</t>
  </si>
  <si>
    <t>341/13/pr/CH</t>
  </si>
  <si>
    <t>Chaco-W</t>
  </si>
  <si>
    <t>Hopi Blue Corn</t>
  </si>
  <si>
    <t>Cordell et al 2001, Table 2</t>
  </si>
  <si>
    <t>338/16/pr/CH</t>
  </si>
  <si>
    <t>342/20/pr/CH</t>
  </si>
  <si>
    <t>503/25/pr/CH</t>
  </si>
  <si>
    <t>336/31/pr/CH</t>
  </si>
  <si>
    <t>340/32/pr/CH</t>
  </si>
  <si>
    <t>343/33/pr/CH</t>
  </si>
  <si>
    <t>337/38/pr/CH</t>
  </si>
  <si>
    <t>339/40/pr/CH</t>
  </si>
  <si>
    <t>384/15/pr/CH</t>
  </si>
  <si>
    <t>Chaco-PB</t>
  </si>
  <si>
    <t>345/21/p+d/CH</t>
  </si>
  <si>
    <t>351/26/p+d/CH</t>
  </si>
  <si>
    <t>350/34/pr/CH</t>
  </si>
  <si>
    <t>334/27/pr/CH</t>
  </si>
  <si>
    <t>Chaco</t>
  </si>
  <si>
    <t>344/37/pr/CH</t>
  </si>
  <si>
    <t>0.998 (typo? Meant to be 0.0998?)</t>
  </si>
  <si>
    <t>115/1/p+d/CR</t>
  </si>
  <si>
    <t>Crow Canyon</t>
  </si>
  <si>
    <t>359/3/pr/CR</t>
  </si>
  <si>
    <t>130/7/p+d/CR</t>
  </si>
  <si>
    <t>134/8/p+d/CR</t>
  </si>
  <si>
    <t>363/9/p+d/CR</t>
  </si>
  <si>
    <t>365/10/pr/CR</t>
  </si>
  <si>
    <t>118/13/pr/CR</t>
  </si>
  <si>
    <t>123/14/pr/CR</t>
  </si>
  <si>
    <t>136/15/pr/CR</t>
  </si>
  <si>
    <t>357/16/pr/CR</t>
  </si>
  <si>
    <t>138/19/pr/CR</t>
  </si>
  <si>
    <t>360/20/pr/CR</t>
  </si>
  <si>
    <t>123/21/pr/CR</t>
  </si>
  <si>
    <t>132/22/pr/CR</t>
  </si>
  <si>
    <t>434/25/pr/LL</t>
  </si>
  <si>
    <t>Los Lunas</t>
  </si>
  <si>
    <t>Tohono O'odham Corn</t>
  </si>
  <si>
    <t>100/26/pr/LL</t>
  </si>
  <si>
    <t>004/27/pr/LL</t>
  </si>
  <si>
    <t>099/28/pr/LL</t>
  </si>
  <si>
    <t>430/31/pr/LL</t>
  </si>
  <si>
    <t>436/32/pr/LL</t>
  </si>
  <si>
    <t>433/33/pr/LL</t>
  </si>
  <si>
    <t>437/34/pr/LL</t>
  </si>
  <si>
    <t>008/37/pr/LL</t>
  </si>
  <si>
    <t>445/38/pr/LL</t>
  </si>
  <si>
    <t>006/39/pr/LL</t>
  </si>
  <si>
    <t>025/40/pr/LL</t>
  </si>
  <si>
    <t>005/43/pr/LL</t>
  </si>
  <si>
    <t>009/44/pr/LL</t>
  </si>
  <si>
    <t>050/45/pr/LL</t>
  </si>
  <si>
    <t>092/46/pr/LL</t>
  </si>
  <si>
    <t>386/43/CH</t>
  </si>
  <si>
    <t>378/45/CH</t>
  </si>
  <si>
    <t>379/49/CH</t>
  </si>
  <si>
    <t>380/50/CH</t>
  </si>
  <si>
    <t>382/51/CH</t>
  </si>
  <si>
    <t>387/52/CH</t>
  </si>
  <si>
    <t>384/55/CH</t>
  </si>
  <si>
    <t>381/56/CH</t>
  </si>
  <si>
    <t>383/57/CH</t>
  </si>
  <si>
    <t>385/58/CH</t>
  </si>
  <si>
    <t>389/31/CR92</t>
  </si>
  <si>
    <t>063/32/CR92</t>
  </si>
  <si>
    <t>396/33/CR92</t>
  </si>
  <si>
    <t>070/31/CR92</t>
  </si>
  <si>
    <t>392/37/CR92</t>
  </si>
  <si>
    <t>064/38/CR92</t>
  </si>
  <si>
    <t>388/39/CR92</t>
  </si>
  <si>
    <t>400/40/CR92</t>
  </si>
  <si>
    <t>062/38/CR92</t>
  </si>
  <si>
    <t>072/44/CR92</t>
  </si>
  <si>
    <t>073/45/CR92</t>
  </si>
  <si>
    <t>395/46/CR92</t>
  </si>
  <si>
    <t>065/55/CR92</t>
  </si>
  <si>
    <t>069/56/CR92</t>
  </si>
  <si>
    <t>391/57/CR92</t>
  </si>
  <si>
    <t>401/58/CR92</t>
  </si>
  <si>
    <t>371a/1/LL92</t>
  </si>
  <si>
    <t>372a/2/LL92</t>
  </si>
  <si>
    <t>375/3/LL92</t>
  </si>
  <si>
    <t>369a/7/LL92</t>
  </si>
  <si>
    <t>052/8/LL93</t>
  </si>
  <si>
    <t>053/9/LL93</t>
  </si>
  <si>
    <t>054/10/LL93</t>
  </si>
  <si>
    <t>056/13/LL93</t>
  </si>
  <si>
    <t>057/14/LL93</t>
  </si>
  <si>
    <t>055/45/LL93</t>
  </si>
  <si>
    <t>373/16/LL92</t>
  </si>
  <si>
    <t>374/19/LL92</t>
  </si>
  <si>
    <t>376/20/LL92</t>
  </si>
  <si>
    <t>377/22/LL92</t>
  </si>
  <si>
    <t>368a/25/LL92</t>
  </si>
  <si>
    <t>370a/26/LL92</t>
  </si>
  <si>
    <t>371b/27/LL92</t>
  </si>
  <si>
    <t>372b/28/LL92</t>
  </si>
  <si>
    <t>Ericson et al 1991 (NOT ADDED YET)</t>
  </si>
  <si>
    <t>KeyID</t>
  </si>
  <si>
    <t>Element</t>
  </si>
  <si>
    <t>Specimen no.</t>
  </si>
  <si>
    <t>Class</t>
  </si>
  <si>
    <t>Taxon</t>
  </si>
  <si>
    <t>Bone apatite sample?</t>
  </si>
  <si>
    <t>Well #</t>
  </si>
  <si>
    <t>Weight (mg)</t>
  </si>
  <si>
    <t>Enamel sample?</t>
  </si>
  <si>
    <t>Weight</t>
  </si>
  <si>
    <t>Collagen sample ID#</t>
  </si>
  <si>
    <t xml:space="preserve">Collagen sample? </t>
  </si>
  <si>
    <t>%N.Collagen</t>
  </si>
  <si>
    <t>%C.Collagen</t>
  </si>
  <si>
    <t>C:N.Collagen</t>
  </si>
  <si>
    <t>d15N.Collagen</t>
  </si>
  <si>
    <t>d13C.Collagen</t>
  </si>
  <si>
    <t>d13C.Bone</t>
  </si>
  <si>
    <t>d18O.Bone</t>
  </si>
  <si>
    <t>d13C.Enamel</t>
  </si>
  <si>
    <t>d18O.Enamel</t>
  </si>
  <si>
    <t>Linked ID nos</t>
  </si>
  <si>
    <t>FS No.</t>
  </si>
  <si>
    <t>Provenience notes</t>
  </si>
  <si>
    <t>Portion</t>
  </si>
  <si>
    <t>Side</t>
  </si>
  <si>
    <t>Age</t>
  </si>
  <si>
    <t>Weathering score</t>
  </si>
  <si>
    <t>Condition notes</t>
  </si>
  <si>
    <t>Specimen notes</t>
  </si>
  <si>
    <t>Mandible</t>
  </si>
  <si>
    <t>Mammalia</t>
  </si>
  <si>
    <t>M1 Molar</t>
  </si>
  <si>
    <t>CC01</t>
  </si>
  <si>
    <t>Mandibular bone</t>
  </si>
  <si>
    <t>Chaco Culture NHP</t>
  </si>
  <si>
    <t>13 S Elev.= 1880 m, Surface (2013)</t>
  </si>
  <si>
    <t>intact</t>
  </si>
  <si>
    <t>Left</t>
  </si>
  <si>
    <t>adult</t>
  </si>
  <si>
    <t>0 to 1</t>
  </si>
  <si>
    <t>medium sized crack on the mandibular fossa, only one, very minor weathering</t>
  </si>
  <si>
    <t>Due to all the teeth erupted and have wearing, and the distinctive morphology along the anterior horizontal ramus (the mental foramena), most likely an adult  Sylvilagus.</t>
  </si>
  <si>
    <t>Mandible *bone values averaged</t>
  </si>
  <si>
    <t>Molar</t>
  </si>
  <si>
    <t>CC02</t>
  </si>
  <si>
    <t>13 S (WGS 84), Elev.= 1889, Surface</t>
  </si>
  <si>
    <t xml:space="preserve">mental symphysis (without incisor) with body (or horizontal ramus), broken off at start of ramus (or vertical ramus) </t>
  </si>
  <si>
    <t>Right</t>
  </si>
  <si>
    <t>sub-adult, juvenile</t>
  </si>
  <si>
    <t>little to no weathering, few cracks starting to form above the mental foramena</t>
  </si>
  <si>
    <t>Missing  tooth (P3) and (I), the ramus (ventral ramus) is not present, all teeth are erupted (M3) has not fully erupted, possibly sub-adult. Due to mental foramena and teeth morphology, could be Sylvilagus.</t>
  </si>
  <si>
    <t>3A</t>
  </si>
  <si>
    <t>Mandible  (2) (refit)</t>
  </si>
  <si>
    <t>CC03</t>
  </si>
  <si>
    <t>Elev.= 1933 m (5/24/14)</t>
  </si>
  <si>
    <t xml:space="preserve">Mandible refit: Left mental symphysis present (no incisor) to the body of the mandible, the ramus is not present, as well as (M3) and (M2). Right mental symphysis present (with incisor), missing (P3) and (P2), missing from mental foramina on. </t>
  </si>
  <si>
    <t>Both</t>
  </si>
  <si>
    <t>sub-adult to adult</t>
  </si>
  <si>
    <t>Left: cracking present along the body, Right: little to no cracking</t>
  </si>
  <si>
    <t>Refit with left and right mandibles, (M2) possible refit on left mandible</t>
  </si>
  <si>
    <t>3B</t>
  </si>
  <si>
    <t>Premaxilla</t>
  </si>
  <si>
    <t>Premaxilla with inner incisors missing, right upper incisor missing, piece of left upper incisor still present</t>
  </si>
  <si>
    <t xml:space="preserve">n/a </t>
  </si>
  <si>
    <t>no cracking present</t>
  </si>
  <si>
    <t>Due to the overall size of the element, the multiple upper incisors, and the bone formation between the premaxilla, leads to possible Sylvilagus.</t>
  </si>
  <si>
    <t>3C</t>
  </si>
  <si>
    <t>Maxilla</t>
  </si>
  <si>
    <t>Right side of Maxilla with only (P4) and (M1) present, piece of left maxilla is present due to the fusing of the central suture on the maxilla</t>
  </si>
  <si>
    <t>very few cracks present/forming.</t>
  </si>
  <si>
    <t>Missing (P2) (P3) (M2), (M3) section is not present/breaks off at that point. Maxilla fused, with suture present. The presence of the suture along with the overall size, possible sub-adult Sylvilagus.</t>
  </si>
  <si>
    <t>3D</t>
  </si>
  <si>
    <t>Tooth (Possibly P3)</t>
  </si>
  <si>
    <t>Most of tooth is intact, section of tooth chipped off near distal end.</t>
  </si>
  <si>
    <t>No cracking present, chip near the distal end</t>
  </si>
  <si>
    <t>Tooth resembles similar morphology to (P3) from the Mandible.</t>
  </si>
  <si>
    <t>M3 Molar</t>
  </si>
  <si>
    <t>CC04</t>
  </si>
  <si>
    <t>-1.5</t>
  </si>
  <si>
    <t>13 S  (WGS 84), Elev.= 1883 m, Surface (2013)</t>
  </si>
  <si>
    <t>Mental symphysis is missing, most of the body of the Mandible is intact, beginning of ramus is present until before the mandibular fossa.</t>
  </si>
  <si>
    <t>thick layer of dirt on the interior side of mandible, cracking along the bottom and sides, as well as flaking present.</t>
  </si>
  <si>
    <t>All teeth are present and intact/ruptured and very worn down</t>
  </si>
  <si>
    <t xml:space="preserve">Cranium </t>
  </si>
  <si>
    <t>Crania</t>
  </si>
  <si>
    <t>CC05</t>
  </si>
  <si>
    <t>Cranial bone</t>
  </si>
  <si>
    <t>-2.0</t>
  </si>
  <si>
    <t>13 S Elev.= 1873 m, Surface (Terrace in Chaco Wash)</t>
  </si>
  <si>
    <t>Maxilla is intact, left zygomatic arch intact (right is not),  frontal and parietal, occipital, and temporal (left intact, right less intact/present)  bones present. Missing nasal bone and premaxilla.</t>
  </si>
  <si>
    <t>n/a</t>
  </si>
  <si>
    <t>subadult</t>
  </si>
  <si>
    <t>Level of cracking is hard see due to thick layer of dirt on specimen, but large crack on right maxilla. Possible root etching on frontal bone</t>
  </si>
  <si>
    <t xml:space="preserve">Missing premaxilla and nasal bone, sutures are fused  but not fully (still very visible), all the teeth are erupted on maxilla, some wearing on teeth. </t>
  </si>
  <si>
    <t>almost entire skeleton, missing mandible *Enamel small peak</t>
  </si>
  <si>
    <t xml:space="preserve">Incisor </t>
  </si>
  <si>
    <t>CC06</t>
  </si>
  <si>
    <t>Long bone</t>
  </si>
  <si>
    <t>13 S Elev.= 1878 m, Surface (2013)</t>
  </si>
  <si>
    <t>Whole specimen (almost), missing mandible and most of scapula is missing/gnawed off.</t>
  </si>
  <si>
    <t>most of skeleton is intact, multiple areas with skin/ligament present.</t>
  </si>
  <si>
    <t>mostly intact specimen (except missing mandible), gnawing from small creatures on scapula.</t>
  </si>
  <si>
    <t>CC07</t>
  </si>
  <si>
    <t>13 S Elev.= 1888 m, Surface (2014)</t>
  </si>
  <si>
    <t xml:space="preserve">Right premaxilla is present (only second incisor present), right maxilla is present with (P2) (P3) (P4) and (M1), right zygomatic arch is present, posterior end of left zygomatic arch is present. Frontal and parietal bone are present, </t>
  </si>
  <si>
    <t>2 to 3</t>
  </si>
  <si>
    <t>cracking and flaking very present all over specimen</t>
  </si>
  <si>
    <t xml:space="preserve">missing left zygomatic arch and rostrum, even though bone is weathered, still seems "bumpy" and not as smooth as an adult cranium would be, also have little fusing. </t>
  </si>
  <si>
    <t xml:space="preserve">Mandible </t>
  </si>
  <si>
    <t>CC08</t>
  </si>
  <si>
    <t>13 S Elev.= 1949 m, Surface (2014) Collected by NPS</t>
  </si>
  <si>
    <t>Mental symphysis is intact on right and left with two left incisors and one right incisor present, (left mandible stops before the mental foramena), body of mandible is intact, ramus is partly intact at the mandibular fossa.</t>
  </si>
  <si>
    <t>right (portion of left premaxilla still attached/fused)</t>
  </si>
  <si>
    <t>cracking and flaking is present all along the specimen</t>
  </si>
  <si>
    <t xml:space="preserve">labeled bone: "Campground 6/2014", teeth are mostly intact and erupted premaxilla is fused, suture is very visible. due to the size and the level of fusing in the premaxilla, seems more sub-adult, since the teeth are all erupted and have had some wear. </t>
  </si>
  <si>
    <t>Mandible (2) (refit)</t>
  </si>
  <si>
    <t>Molar M3</t>
  </si>
  <si>
    <t>CC09</t>
  </si>
  <si>
    <t>13 S (WGS 84), Elev.= 1889 m, Surface- Clys Canyon (2014)</t>
  </si>
  <si>
    <t>Mental symphysis is intact (including most incisors, missing two outer incisors on right side), the body of the mandible is intact with all teeth intact (two pieces of teeth refit), parts of ramus are intact (very bottom of mandibular fossa on right and left mandible both indicate gnaw marks. Right ramus has gnawing marks on the mandibular condyle, gnawing markon on the left coronoid process of the mandible.</t>
  </si>
  <si>
    <t xml:space="preserve">Cracking is visible on both mandibles, no flaking is visible </t>
  </si>
  <si>
    <t>Mostly all teeth intact, (missing two incisors), refit with (P2) on left mandible, refit (M1) on right mandible.</t>
  </si>
  <si>
    <t>Small piece of Maxilla</t>
  </si>
  <si>
    <t>CC10</t>
  </si>
  <si>
    <t>Maxillary bone</t>
  </si>
  <si>
    <t>13 S (WGS 84), Elev.= 1889 m, Surface (in South Gap) (2014)</t>
  </si>
  <si>
    <t>section of the Maxilla attached to (P2) and (P3)</t>
  </si>
  <si>
    <t>left</t>
  </si>
  <si>
    <t xml:space="preserve">sub-adult, adult </t>
  </si>
  <si>
    <t xml:space="preserve">Very cracked and flaked, cancellous bone is present and degrading. Teeth are erupted fully and cracked as well. </t>
  </si>
  <si>
    <t>Section of the Maxilla attached to (P2) and (P3), teeth are  worn down. hole in (P3)</t>
  </si>
  <si>
    <t>Piece of Maxilla</t>
  </si>
  <si>
    <t>CC11</t>
  </si>
  <si>
    <t>Elev.= 1964.85, (Near 29SJ285) UNM (2014)</t>
  </si>
  <si>
    <t>section of Maxilla attached to (M1) (P4) (P3) and (P2)</t>
  </si>
  <si>
    <t>right</t>
  </si>
  <si>
    <t>very weathered, a lot of cracking and flaking, the roots of the teeth are exposed and degrading</t>
  </si>
  <si>
    <t xml:space="preserve">Section of Maxilla attached to (M1) (P4) (P3) and (P2) </t>
  </si>
  <si>
    <t>12A</t>
  </si>
  <si>
    <t>CC12</t>
  </si>
  <si>
    <t>13 S (WGS 84), Elev.= 1910 m, Surface (2013)</t>
  </si>
  <si>
    <t>Most of Maxilla is intact, premaxilla is missing with nasal bone. Right frontal bone is intact with horn and orbital socket, most of left frontal bone is not present near the horn and most of left orbit socket. Both zygomatic arches are present with temporal, parietal, and occipital bone.</t>
  </si>
  <si>
    <t>a lot of cracking and flaking, teeth cracking/breaking</t>
  </si>
  <si>
    <t>All teeth present are erupted, very broken so wear is harder to tell, many sutures still very visible, but fused. The frontal suture is not as fused as the others.</t>
  </si>
  <si>
    <t>12B</t>
  </si>
  <si>
    <t>Teeth</t>
  </si>
  <si>
    <t xml:space="preserve">Molar </t>
  </si>
  <si>
    <t>Loose teeth collected with the cranium</t>
  </si>
  <si>
    <t>some teeth have cracks, most are small pieces</t>
  </si>
  <si>
    <t>Multiple loose teeth collected with the cranium, seem from same specimen</t>
  </si>
  <si>
    <t>CC13</t>
  </si>
  <si>
    <t xml:space="preserve">13 S (WGS 84), Elev.= 1886 m, Surface (2013) </t>
  </si>
  <si>
    <t>Fully intact</t>
  </si>
  <si>
    <t>1 to 2</t>
  </si>
  <si>
    <t xml:space="preserve">cracking is visible and some flaking, as well as tissue reminisce still attached and flaking off. </t>
  </si>
  <si>
    <t>Fully intact specimen, some gnawing marks visible on remainder of tissue left. Due to the curvature in the teeth formation, the overall shape of the mandible, and the mandibular condyles, this is a farmiliarious.</t>
  </si>
  <si>
    <t>entire specimen</t>
  </si>
  <si>
    <t>Dipodomys ordii</t>
  </si>
  <si>
    <t>MISSING?</t>
  </si>
  <si>
    <t>13 S (WGS 84), Elev.= 1950 m, Surface (2013)</t>
  </si>
  <si>
    <t>Intact specimen, with fur still attached.</t>
  </si>
  <si>
    <t xml:space="preserve">specimen is dried out, with skin and bones still attached, but has been gnawed and "belly" eaten. </t>
  </si>
  <si>
    <t>specimen is whole and intact, except for a loss of axis organs</t>
  </si>
  <si>
    <t>M2 Molar</t>
  </si>
  <si>
    <t>CC15</t>
  </si>
  <si>
    <t>N- 36 degrees 03' 40.32"</t>
  </si>
  <si>
    <t>W- 107 degrees 58' 42.24"</t>
  </si>
  <si>
    <t>South side of Canyon, West of South Gap, Talls Slope, Surface (2014) UNM</t>
  </si>
  <si>
    <t>Mental symphysis is not present, mental foramena present along with most of the body of the mandible, teeth are most intact, only small portion of ramus is present, small section of ascending ramus.</t>
  </si>
  <si>
    <t xml:space="preserve">cracking and flaking is very visible, hole in bone proximal to third molar </t>
  </si>
  <si>
    <t xml:space="preserve">all teeth are fairly intact, and all are erupted. Very prominent mental foramina, only hint at age for this specimen, very weathered and broken overall. </t>
  </si>
  <si>
    <t>Premolar</t>
  </si>
  <si>
    <t>CC16</t>
  </si>
  <si>
    <t>-5.0</t>
  </si>
  <si>
    <t>Chaco Canyon Site Condition Assessment NHP</t>
  </si>
  <si>
    <t>Chaco Wash (7/8/14) "Deer Skull" Elev.= 1,847.59</t>
  </si>
  <si>
    <t xml:space="preserve">No premaxilla present, the maxilla and nasal bones are intact, the frontal bone is still intact, the occipital, parietal, and temporal bone has broken off and exposed the brain case, only tops of orbit sockets remain. </t>
  </si>
  <si>
    <t>3 to 4</t>
  </si>
  <si>
    <t xml:space="preserve">cracking and flaking very present </t>
  </si>
  <si>
    <t>All teeth that are still attached are erupted (5 are not attached but located in bag and refit into maxilla) , teeth are very worn down, lots of wear. Hard to distinguish whether it is a younger specimen without fully fused sutures, or if weathering has altered- age is hard to tell.</t>
  </si>
  <si>
    <t>None available</t>
  </si>
  <si>
    <t>CC17</t>
  </si>
  <si>
    <t xml:space="preserve">13 S (WGS 84), Elev.= 1878 m, Surface (2014) </t>
  </si>
  <si>
    <t xml:space="preserve">Frontal bone and brain case are present, everything else is not. </t>
  </si>
  <si>
    <t xml:space="preserve">sub-adult to adult </t>
  </si>
  <si>
    <t xml:space="preserve">extremely weathered- cracking and flaking have stripped the bone of some of its morphological features. </t>
  </si>
  <si>
    <t>because of the missing bone and weathering, age is difficult to figure out, however in multiple spots there is lightly fused bone, that along with the overall size of the cranium suggests a female or younger specimen.</t>
  </si>
  <si>
    <t>CC18</t>
  </si>
  <si>
    <t>-0.9</t>
  </si>
  <si>
    <t>13 S (WGS 84). Elev.= 1954 m, Surface- West Mesa (2013)</t>
  </si>
  <si>
    <t>Premaxilla is not present, most of maxilla is present, nasal bones are present (left has fallen off), both orbit sockets are present and mostly intact, frontal, parietal, temporal, and occipital bones are present. Only (M3) and (M2) are present on both right and left maxilla. Major and Minor palatine foramen missing, maxilla suture is present.</t>
  </si>
  <si>
    <t>cracking and flaking are present, most teeth have fallen out and specimen is breaking when touched slightly.</t>
  </si>
  <si>
    <t>even though it is cracked and flaking, the sutures are not fused together, but the cranium is large, so this is probably a sub-adult. All the teeth present (M3) and (M2) are ruptured, also indicate possible sub-adult.</t>
  </si>
  <si>
    <t>CC19</t>
  </si>
  <si>
    <t>13 S (WGS 84) Elev.= 1900 m, Surface- West side, Clys Canyon (2013)</t>
  </si>
  <si>
    <t xml:space="preserve">Mental Symphysis is not present, has been broken off, mental foramena is also not present, the rest of the body of the mandible is present, along with most of the ramus, all teeth are present. </t>
  </si>
  <si>
    <t>some cracking is present along the horizontal ramus, some tissue still remains around the teeth and gnawing marks on the mandibular condyle, coronoid process of the mandible, and the angle of the ramus.</t>
  </si>
  <si>
    <t>various holes- one large cut/hole starting at the 1st molar and extending outward across the body, hole near the angle of the ramus, gnawing on the mandibular condyle. teeth are all erupted and exposed, very worn down, at least sub-adult to adult.</t>
  </si>
  <si>
    <t>CC20</t>
  </si>
  <si>
    <t xml:space="preserve">13 S (WGS 84), Elev.= 1976 m, UNM Site Condition Assessment (2013), West Mesa, Surface (Not archaeological) </t>
  </si>
  <si>
    <t>piece of body is present from (M1) (M2) and (M3), the ascending ramus is present, missing the angle, mandibular condyle and the coronoid process. (loose tooth in bag connected to section of mandibular body)</t>
  </si>
  <si>
    <t>very weathered, a lot of cracking and flaking, makes it difficult to tell age</t>
  </si>
  <si>
    <t>(M3) (M2) and some of (M1) still visible and attached, roots are showing/parts of tooth roots have been broken off, due to the eruption of the teeth and the shape of the teeth, it could possibly be from a sub-adult to adult age range.</t>
  </si>
  <si>
    <t>Mandible (w/deciduous teeth)</t>
  </si>
  <si>
    <t>DP1 Molar</t>
  </si>
  <si>
    <t>CC21</t>
  </si>
  <si>
    <t>0.0</t>
  </si>
  <si>
    <t>13 S Elev.= 1885 m, Surface (2013)</t>
  </si>
  <si>
    <t xml:space="preserve">The ramus is intact, most of the body of the mandible is intact, hole near (M3). Most teeth present are intact, missing mental foramena and mental symphysis. </t>
  </si>
  <si>
    <t>neonate</t>
  </si>
  <si>
    <t>possible cracking, no flaking. Two impact spots, but not much weathering</t>
  </si>
  <si>
    <t xml:space="preserve">The body is broken off at (P4), but can see some of (M1) is still present, (M2) is intact and present, and (M3) is intact and has not erupted yet. Due to the lack of rupturing and the small size, this seems from a very young juvenile. </t>
  </si>
  <si>
    <t>Maxilla palatine with teeth</t>
  </si>
  <si>
    <t>CC22</t>
  </si>
  <si>
    <t>S 13 (WGS 84) Elev.= 1887 m, Surface (2013)</t>
  </si>
  <si>
    <t>left teeth are intact from (I 1,2,3) (C) (P1) (P2) (P3) (P4) (M1) (M2), right teeth (C) and (P1)</t>
  </si>
  <si>
    <t>some cracks along the interior of the palatine bone, tissue still attached to teeth.</t>
  </si>
  <si>
    <t>due to the eruption of the teeth present (and not present but have visible signs of rupture) and the wear of the teeth, I think this is an adult, at least a later sub-adult.</t>
  </si>
  <si>
    <t>Molar M1</t>
  </si>
  <si>
    <t>CC23</t>
  </si>
  <si>
    <t>Surface (2013) UNM</t>
  </si>
  <si>
    <t xml:space="preserve">The body is intact including peice of incisor, ramus is not present. </t>
  </si>
  <si>
    <t>Adult</t>
  </si>
  <si>
    <t xml:space="preserve">some cracking present, but no visible flaking. </t>
  </si>
  <si>
    <t>teeth have all erupted and are mostly intact and very distinctive morphology (bone growth), probably an adult</t>
  </si>
  <si>
    <t>CC24</t>
  </si>
  <si>
    <t xml:space="preserve">13 S (WGS 84) Elev.= 1945 (2014) </t>
  </si>
  <si>
    <t>The body is intact, piece of incisor present, the start of the ascending ramus is present but the rest of the ramus is missing, (P3) (P4) (M1) (M2) are present and erupted, (M3) is present but not erupted.</t>
  </si>
  <si>
    <t xml:space="preserve">cracking is present, but no flaking </t>
  </si>
  <si>
    <t>All teeth are present/intact, all but (M3) are erupted, missing most of incisor, due to size of specimen and the teeth, either a juvenile or sub-adult.</t>
  </si>
  <si>
    <t>CC25</t>
  </si>
  <si>
    <t>-0.2</t>
  </si>
  <si>
    <t xml:space="preserve">Elev.= 1890 m (2014) </t>
  </si>
  <si>
    <t xml:space="preserve">Incisor and body intact, portion of the ascending ramus is intact with most of the mandibular condyle. Angle and the mandibular fossa are missing. </t>
  </si>
  <si>
    <t>Sub-adult to adult</t>
  </si>
  <si>
    <t>some cracking present, no flaking</t>
  </si>
  <si>
    <t>All teeth are intact/present /erupted, teeth have some wear, sub-adult to adult age range.</t>
  </si>
  <si>
    <t>Mandible and portion of right maxilla *Enamel samples avg</t>
  </si>
  <si>
    <t>Molars</t>
  </si>
  <si>
    <t>CC26</t>
  </si>
  <si>
    <t>0.6380524</t>
  </si>
  <si>
    <t>(5/24/14)</t>
  </si>
  <si>
    <t>Mandible and Maxilla</t>
  </si>
  <si>
    <t>26A</t>
  </si>
  <si>
    <t>Body is intact with pieces of incisors, and beginning of ramus intact, the angle and mandibular condyle is not. all teeth are present, all are intact except (P4).</t>
  </si>
  <si>
    <t xml:space="preserve">Left  </t>
  </si>
  <si>
    <t xml:space="preserve"> Adult</t>
  </si>
  <si>
    <t xml:space="preserve">major cracking and flaking, very brittle. </t>
  </si>
  <si>
    <t>All teeth are present and erupted, piece of incisor present, and due to large size, most likely an adult or a male.</t>
  </si>
  <si>
    <t>26B</t>
  </si>
  <si>
    <t>Portion of Maxilla</t>
  </si>
  <si>
    <t>Small section of maxilla near (P3) (P4) and (M1), no teeth are present except for pieces of (P3), and the start of the zygomatic arch</t>
  </si>
  <si>
    <t>No teeth are present except for small pieces of (P3), also Sylvilagus due to the lack of foramena in the lacrimal, near the start of the zygomatic arch.</t>
  </si>
  <si>
    <t>CC27</t>
  </si>
  <si>
    <t xml:space="preserve">13 S (WGS 84) Elev.= 1950 m, Surface (2013) </t>
  </si>
  <si>
    <t xml:space="preserve">Body is present with small portion of ascending ramus still intact. all teeth, including incisor, are present, except for (M3). </t>
  </si>
  <si>
    <t>cracking and flaking present, teeth are loose</t>
  </si>
  <si>
    <t xml:space="preserve">All teeth are erupted, that are present. (M3) is not present, hard to tell age and specimen is very weathered. </t>
  </si>
  <si>
    <t>CC28</t>
  </si>
  <si>
    <t>13 S Elev.= 1950 m, Surface (North Mesa) (2014)</t>
  </si>
  <si>
    <t xml:space="preserve">entire mandible is intact, including portion of the incisors, and all the teeth. </t>
  </si>
  <si>
    <t>very cracked, but only some flaking is present.</t>
  </si>
  <si>
    <t xml:space="preserve">very intact, all teeth and present and erupted. Very distinctive bone growth, indicates most likely an adult. </t>
  </si>
  <si>
    <t>CC29</t>
  </si>
  <si>
    <t xml:space="preserve">13 S (WGS 84) Elev.= 2015 m, Surface (2014) </t>
  </si>
  <si>
    <t xml:space="preserve">Premaxilla and nasal bones are missing, frontal, temporal, parietal, and occipital bones are present. Section of zygomatic arch is missing. </t>
  </si>
  <si>
    <t>cracks present and flaking on the frontal bone</t>
  </si>
  <si>
    <t>(M2) (M1) (P4) present and erupted on left side, (M3) (M1) (P4) are present and erupted on right side of maxilla. Cranial bones are still fusing, so sub-adult, but all teeth present have erupted.</t>
  </si>
  <si>
    <t>CC30</t>
  </si>
  <si>
    <t>Chaco Wash (50 m South of Bryan's #4) Surface (2013) UNM</t>
  </si>
  <si>
    <t>portion of incisor present and body, almost all teeth are intact, but all are present (M3) either not erupted  or missing.</t>
  </si>
  <si>
    <t>Sub-adult, adult</t>
  </si>
  <si>
    <t>severe cracking present, no flaking that I can see</t>
  </si>
  <si>
    <t>all teeth are present, (M3) is present but either broken off or not fully erupted.</t>
  </si>
  <si>
    <t>CC31</t>
  </si>
  <si>
    <t>-6.0</t>
  </si>
  <si>
    <t>Maxilla is present with sections of right and left zygomatic arches</t>
  </si>
  <si>
    <t>Sub-adult</t>
  </si>
  <si>
    <t>cracking and flaking are present</t>
  </si>
  <si>
    <t xml:space="preserve">All teeth are present except (M3) on both sides, sutures are not fully fused but teeth seem erupted, so sub-adult </t>
  </si>
  <si>
    <t>Cranial bones and Maxilla</t>
  </si>
  <si>
    <t>"Mammal Skull" (2014)</t>
  </si>
  <si>
    <t>32A</t>
  </si>
  <si>
    <t>Maxilla is present with cranial bones attached, and pieces of the right and left zygomatic arches</t>
  </si>
  <si>
    <t>Sub-adult, juvenile</t>
  </si>
  <si>
    <t>cracking is present, but not flaking</t>
  </si>
  <si>
    <t xml:space="preserve"> unfused sutures present, indiciating a young age. Most teeth are present, except (P2) on both sides. (M3) on both sides is present but not fully errupted, could have been broken off as well.</t>
  </si>
  <si>
    <t>32B</t>
  </si>
  <si>
    <t>Cranial Bones (refit)</t>
  </si>
  <si>
    <t>CC32</t>
  </si>
  <si>
    <t>Most of frontal bone is present, pieces of zygomatic arch are present</t>
  </si>
  <si>
    <t xml:space="preserve">cracking and flaking is very present and abundant </t>
  </si>
  <si>
    <t>Frontal bone is very weathered, but also unfused, could be indication of young age or too weathered.</t>
  </si>
  <si>
    <t>CC33</t>
  </si>
  <si>
    <t>Elev.= 1925 m, Surface (2013) UNM</t>
  </si>
  <si>
    <t xml:space="preserve">Maxilla and all teeth are present, piece of zygomatic arches are present </t>
  </si>
  <si>
    <t>some cracking and flaking is present</t>
  </si>
  <si>
    <t>sutures are present and not fully fused, all teeth are present and appear erupted, possibly sub-adult</t>
  </si>
  <si>
    <t>"Multiple"</t>
  </si>
  <si>
    <t xml:space="preserve">Elev.= 1895 m, "Rabbit" (2014) </t>
  </si>
  <si>
    <t xml:space="preserve">See Below on line 44 </t>
  </si>
  <si>
    <t>34A</t>
  </si>
  <si>
    <t>Mandible  and Mandibular Condyle</t>
  </si>
  <si>
    <t>portion of incisor is present as well as the body and portion of the ramus near the mandibular fossa. Only portion missing are a few teeth (that have broken since extraction from Chaco) and the angle on the outer edge of the ramus. The mandibular condyle (with ascending ramus attached) refits to body.</t>
  </si>
  <si>
    <t>cracking is present and flaking is present, but flaking is not as abundant as the cracking- pieces have come apart during analysis and transportation.</t>
  </si>
  <si>
    <t xml:space="preserve">when beginning analysis all of the teeth were present and intact, due to large crack with a piece of bone "waiting" to fall off, some teeth have fallen out but still accounted for. Due to the presence of the erupted teeth and the overall size of the specimen, I would say it is a sub-adult/female. </t>
  </si>
  <si>
    <t>34B</t>
  </si>
  <si>
    <t>Mandibular Condyle</t>
  </si>
  <si>
    <t>Mandibular condyle and angle of mandible are present with section of the ascending ramus</t>
  </si>
  <si>
    <t>piece of mandible has many cracks and is flaking in multiple spots.</t>
  </si>
  <si>
    <t xml:space="preserve">Due to the "crescent"condyle associated with Cynomys, and the concave attachment to the angle of the ramus I believe it belongs to Cynomys. Without teeth or much of the bone, and weathering, I cannot accurate give age, is smaller than comparative but not in any extreme way. </t>
  </si>
  <si>
    <t>34C</t>
  </si>
  <si>
    <t>Metatarsal</t>
  </si>
  <si>
    <t>the proximal epiphysis is present along with the shaft, but distal epiphysis is not fused or present</t>
  </si>
  <si>
    <t>Cracking is present along the shaft and distal epiphysis, small amount of flaking along the cracks.</t>
  </si>
  <si>
    <t>Due to the lack of fusing on the distal end of the epiphysis and the lack of its presence, I believe this is a juvenile to sub-adult.</t>
  </si>
  <si>
    <t>34D</t>
  </si>
  <si>
    <t>cracking is present along the shaft and distal epiphysis, large amount of flaking along the cracks.</t>
  </si>
  <si>
    <t>34F</t>
  </si>
  <si>
    <t>cracking is present and abundant along the shaft and distal epiphysis, severe amount of flaking along the cracks.</t>
  </si>
  <si>
    <t>34G</t>
  </si>
  <si>
    <t>Phalanx prima</t>
  </si>
  <si>
    <t>the distal end of the epiphysis is intact and present, the proximal end of the epiphysis is miss because it was not fused.</t>
  </si>
  <si>
    <t>right or left</t>
  </si>
  <si>
    <t>only cracking on the proximal end of the epiphysis, otherwise in good condition.</t>
  </si>
  <si>
    <t>specimen has some discoloration but is otherwise in good condition, due to small size and matching with comparative collections, I believe the Lepus in (34) is part of the same specimen. Due to the smallness and lack of comparative research, I cannot say if it is right or left.</t>
  </si>
  <si>
    <t>34H</t>
  </si>
  <si>
    <t>Distal epiphysis of Femur</t>
  </si>
  <si>
    <t>Distal epiphysis of Femur only present</t>
  </si>
  <si>
    <t>small amount of cracking visible in-between the condyles</t>
  </si>
  <si>
    <t>unfused distal end of right femur, due to the lack of fusing and the size, again, I think it is a juvenile to sub-adult</t>
  </si>
  <si>
    <t>34I</t>
  </si>
  <si>
    <t>Humerus</t>
  </si>
  <si>
    <t>proximal end is present and attached to the shaft,  but missing the distal epiphysis and it is not present in the assemblage.</t>
  </si>
  <si>
    <t>many visible cracks along the shaft of the bone and the proximal epiphysis, flaking all over the bone</t>
  </si>
  <si>
    <t>specimen is mostly intact except for missing distal epiphysis, also indicating it is most likely part of the same specimen as the other Lepus (34) and a juvenile or sub-adult.</t>
  </si>
  <si>
    <t>34J</t>
  </si>
  <si>
    <t>Tibia shaft</t>
  </si>
  <si>
    <t>mostly intact, however missing the proximal and distal epiphysis</t>
  </si>
  <si>
    <t xml:space="preserve">bone is cracking along the shaft extremely and on the epiphyses as well but not as extreme. Flaking on both epiphyses also. </t>
  </si>
  <si>
    <t>The small size of the fibula makes it seem "large cottontail" ish, but the foramena is present on element and comparative collection for "jackrabbit," along with the unfused epiphyses, juvenile or sub-adult.</t>
  </si>
  <si>
    <t>34K</t>
  </si>
  <si>
    <t>Radius</t>
  </si>
  <si>
    <t>mostly intact, however missing the proximal and distal epiphyses</t>
  </si>
  <si>
    <t>mostly intact, however missing the proximal and distal epiphysises</t>
  </si>
  <si>
    <t>34L</t>
  </si>
  <si>
    <t>Scapula</t>
  </si>
  <si>
    <t>element is largely intact, except for a break in the caudal border and a missing piece of the glenoid cavity and coracoid process.</t>
  </si>
  <si>
    <t>cracking all along the bone, flaking only near the proximal epiphysis</t>
  </si>
  <si>
    <t>Scapula is smaller than comparative collection, but has the coracoid process attached, but visible that it is not fully fused, most likely juvenile to sub-adult and same specimen as (34) Lepus.</t>
  </si>
  <si>
    <t>34M</t>
  </si>
  <si>
    <t>Illium</t>
  </si>
  <si>
    <t>only the proximal end with a portion of the socket is present.</t>
  </si>
  <si>
    <t>a few cracks and some flaking near the cracks and edges of the bone</t>
  </si>
  <si>
    <t>Overall in good condition, small size and presence of unfused ilium suggests juvenile to sub-adult</t>
  </si>
  <si>
    <t>34N</t>
  </si>
  <si>
    <t>Lower Rib</t>
  </si>
  <si>
    <t>intact element</t>
  </si>
  <si>
    <t xml:space="preserve"> cracking and flaking along the shaft and distal end of the rib. </t>
  </si>
  <si>
    <t>Element is in good condition, is approximately the same size as the "cottontail" lower rib, but thicker, indicating to me it would be Lepus, most likely same specimen as the other Lepus (34)</t>
  </si>
  <si>
    <t>34O</t>
  </si>
  <si>
    <t>Upper Rib</t>
  </si>
  <si>
    <t>cracking is visible and flaking is visible along the cracks, otherwise intact</t>
  </si>
  <si>
    <t>Besides weathering, element is in good condition</t>
  </si>
  <si>
    <t>34P</t>
  </si>
  <si>
    <t>Middle Rib (larger)</t>
  </si>
  <si>
    <t>some cracking is visible, no flaking is visible</t>
  </si>
  <si>
    <t>rib has some discoloration but otherwise in great condition</t>
  </si>
  <si>
    <t>34Q</t>
  </si>
  <si>
    <t>Middle Rib (smaller)</t>
  </si>
  <si>
    <t xml:space="preserve">cracking is visible, some flaking is visible, but not much. </t>
  </si>
  <si>
    <t>Besides the erosion on the distal and proximal ends of the bone and the cracks, in good condition and due to the size, most likely lepus over "cottontail"</t>
  </si>
  <si>
    <t>34R</t>
  </si>
  <si>
    <t>Vertebrae- Lumbar (2- "cap" or "kidney bean" attachment)</t>
  </si>
  <si>
    <t>Intact element</t>
  </si>
  <si>
    <t>cracking is visible and flaking along the major cracks</t>
  </si>
  <si>
    <t xml:space="preserve">Slightly smaller than Lepus comparative, also unfused, most likely same specimen as Lepus (34) and juvenile to sub-adult, refit with "cap" of vertebrae </t>
  </si>
  <si>
    <t>34S</t>
  </si>
  <si>
    <t xml:space="preserve">Vertebrae- Cervical </t>
  </si>
  <si>
    <t>no cracks or flaking</t>
  </si>
  <si>
    <t>Vertebrae has not fully fused, indicating juvenile or sub-adult.</t>
  </si>
  <si>
    <t>34T</t>
  </si>
  <si>
    <t>most of element is intact, except at ends</t>
  </si>
  <si>
    <t>some cracking is present, but not very noticeable</t>
  </si>
  <si>
    <t>vertebrae is unfused, indicating juvenile to sub-adult</t>
  </si>
  <si>
    <t>34U</t>
  </si>
  <si>
    <t>Vertebrae- Thoracic?</t>
  </si>
  <si>
    <t>element intact</t>
  </si>
  <si>
    <t>Since element is unfused and possibly a juvenile or sub-adult, it is hard to tell what specific bone it is in the vertebrae</t>
  </si>
  <si>
    <t>34V</t>
  </si>
  <si>
    <t>Cranial- Occipital Condyle</t>
  </si>
  <si>
    <t>CC34</t>
  </si>
  <si>
    <t>element is unfused or broken off from cranium</t>
  </si>
  <si>
    <t>34W</t>
  </si>
  <si>
    <t>teeth</t>
  </si>
  <si>
    <t xml:space="preserve">Mandible is missing (M3) (M2) (P4), could be any of those possible teeth </t>
  </si>
  <si>
    <t>?</t>
  </si>
  <si>
    <t xml:space="preserve">There are not cracks or flaking present, but teeth are falling apart if touched too much. </t>
  </si>
  <si>
    <t xml:space="preserve">Piece of (34A) broke off and loosened the teeth/ some fell out, but should be from the same specimen. </t>
  </si>
  <si>
    <t>34X</t>
  </si>
  <si>
    <t>14 pieces of teeth</t>
  </si>
  <si>
    <t>little bits of teeth, various sizes</t>
  </si>
  <si>
    <t>Little broken bits of teeth, very fragile</t>
  </si>
  <si>
    <t>Various teeth and various sizes, may be from (34A), but may be from another specimen</t>
  </si>
  <si>
    <t>34Y</t>
  </si>
  <si>
    <t>Vertebrae- piece of cervical</t>
  </si>
  <si>
    <t>front piece on a vertebrae</t>
  </si>
  <si>
    <t>no noticeable cuts or flaking</t>
  </si>
  <si>
    <t>unfused section of vertebrae, most likely form a sub-adult or juvenile, most likely related to (34A) Lepus specimen</t>
  </si>
  <si>
    <t>34Z</t>
  </si>
  <si>
    <t>unfused proximal epiphysis of phalange</t>
  </si>
  <si>
    <t>proximal epiphysis of Metapodial</t>
  </si>
  <si>
    <t>unfused section of a metapodial, most likely form a sub-adult or juvenile, most likely related to (34A) Lepus specimen</t>
  </si>
  <si>
    <t>CC35</t>
  </si>
  <si>
    <t>Elev.= 1896 m (5/24/14)</t>
  </si>
  <si>
    <t>35A</t>
  </si>
  <si>
    <t>Mandibles (2) Unattached</t>
  </si>
  <si>
    <t xml:space="preserve">Right Side: incisor with most of the body attached, (M1) (P4) (P3) attached. Left: incisor attached to front section of the body until the start of (P3), no teeth attached. </t>
  </si>
  <si>
    <t>sub-adult</t>
  </si>
  <si>
    <t>can see the formation of cracks, but cracks have not fully penetrated either bone, some flaking</t>
  </si>
  <si>
    <t>due to the size of the mandibles and the ware of the teeth, probably adult, at least sub-adult.</t>
  </si>
  <si>
    <t>35B</t>
  </si>
  <si>
    <t>Maxilla with 4 incisors attached</t>
  </si>
  <si>
    <t>(4) incisors attached to beginning of maxilla</t>
  </si>
  <si>
    <t>some cracking and minimal flaking around a few of the "larger" cracks.</t>
  </si>
  <si>
    <t>beginning of maxilla is intact with incisors, sutures not fully fused, most likely sub-adult could possibly be same specimen as (35A)</t>
  </si>
  <si>
    <t>35C</t>
  </si>
  <si>
    <t>small piece of the maxilla with (P2) (P3) (P4) attached and intact</t>
  </si>
  <si>
    <t>some cracks visible with marginal tooth flaking</t>
  </si>
  <si>
    <t>teeth are not very worn down, sutures are visible and unfused, indicating sub-adult, probably from same specimen as (35A)</t>
  </si>
  <si>
    <t>35D</t>
  </si>
  <si>
    <t>Section of Mandible with (M3) attached</t>
  </si>
  <si>
    <t xml:space="preserve"> Section of Mandible with (M3) attached, only a small section of the ascending ramus is intact</t>
  </si>
  <si>
    <t>some cracking visible/ beginning to form, no flaking visible, however almost all the teeth have fallen out</t>
  </si>
  <si>
    <t>Only (M3) is present and erupted, some strange bone growth is noticeable, due to size and molar eruption possibly subadult, possibly part of (35A), which would make that specimen a sub-adult vs. the juvenile or adult.</t>
  </si>
  <si>
    <t>35E</t>
  </si>
  <si>
    <t>small section of the cranium, the occipital condyle and surrounding bone</t>
  </si>
  <si>
    <t>some cracking is forming around the condyle, but not much flaking</t>
  </si>
  <si>
    <t>many suture lines are present, but not fully fused, indicating it is a younger specimen, sub-adult possibly, also possibly same specimen as (35A)</t>
  </si>
  <si>
    <t>35F</t>
  </si>
  <si>
    <t>Maxilla (small piece with (M3) attached)</t>
  </si>
  <si>
    <t>small section of cranium attached to maxilla and (M3)</t>
  </si>
  <si>
    <t xml:space="preserve"> right</t>
  </si>
  <si>
    <t>small amount cracking or flaking</t>
  </si>
  <si>
    <t>(M3) is attached and erupted, but not worn down much, and the lack of fusing signifies a younger specimen, possibly sub-adult due to eruption but not fully fusing, also possibly same specimen as (35A)</t>
  </si>
  <si>
    <t>35G</t>
  </si>
  <si>
    <t>Atlas- A1 Vertebrae</t>
  </si>
  <si>
    <t>almost fully intact, missing left and right ends of wings</t>
  </si>
  <si>
    <t>some cracking is visible and some flaking near those cracks, not many</t>
  </si>
  <si>
    <t>due to the size and comparative collections, it is possibly from the same specimen as (35A) and is Lepus</t>
  </si>
  <si>
    <t>35H</t>
  </si>
  <si>
    <t>tooth from maxilla</t>
  </si>
  <si>
    <t>fully intact except for the proximal end is cracking/flaking</t>
  </si>
  <si>
    <t>some cracking along the shaft and minimal flaking and cracking at the proximal end of the tooth</t>
  </si>
  <si>
    <t xml:space="preserve"> tooth has some wear but not overly worn, still smaller in size than comparative Lepus but larger than "Cottontail", probably sub-adult.</t>
  </si>
  <si>
    <t>35I</t>
  </si>
  <si>
    <t>various pieces of teeth</t>
  </si>
  <si>
    <t>Small bits of teeth</t>
  </si>
  <si>
    <t>13 S (WGS 84) Elev.= 1876 m, 29SJ387- Wetherill (Well (F1) NE Trench Clean-up, found between sandbags (June 14, 2012) N. Hostetter</t>
  </si>
  <si>
    <t>36A</t>
  </si>
  <si>
    <t>Molar M2</t>
  </si>
  <si>
    <t>Almost fully intact, missing (right): (lower incisor) (P2) (P3) (M3), and (left): (M3)</t>
  </si>
  <si>
    <t>Middle</t>
  </si>
  <si>
    <t>juvenile to sub-adult</t>
  </si>
  <si>
    <t>no cracking or flaking present</t>
  </si>
  <si>
    <t>due to the lack of fussing present on the sutures, how small the element is compared to the comparative collections, and how "not worn down" the teeth are indicates this is either a juvenile or sub-adult. (Most of missing teeth are accounted for in the bag, may have fallen out in transportation)</t>
  </si>
  <si>
    <t>36B</t>
  </si>
  <si>
    <t>Mostly intact, missing piece of the mandibular fossa, all teeth are intact</t>
  </si>
  <si>
    <t xml:space="preserve">all teeth present are erupted, however not very worn down, refits with (36C) </t>
  </si>
  <si>
    <t>36C</t>
  </si>
  <si>
    <t xml:space="preserve">Mostly intact, missing piece of the mandibular fossa, only tooth missing is (M3) </t>
  </si>
  <si>
    <t xml:space="preserve">almost all the teeth are present and erupted (except M3), however not very worn down, refits with (36B) </t>
  </si>
  <si>
    <t>36D</t>
  </si>
  <si>
    <t>Femur</t>
  </si>
  <si>
    <t>CC36</t>
  </si>
  <si>
    <t xml:space="preserve">Femur shaft </t>
  </si>
  <si>
    <t xml:space="preserve">no cracking or flaking present, root etching visible on proximal epiphysis and on proximal end of shaft </t>
  </si>
  <si>
    <t>element is very small, but has similar foramen to lepus comparative collection and morphology.</t>
  </si>
  <si>
    <t>36E</t>
  </si>
  <si>
    <t>element is very small, but has similar forenum (vien hole) to lepus comparative collection and morphology. teeth/bite marks visible on the upper part of the shaft, and near the proximal epiphysis.</t>
  </si>
  <si>
    <t>36F</t>
  </si>
  <si>
    <t>36G</t>
  </si>
  <si>
    <t>36H</t>
  </si>
  <si>
    <t>Tibia with fibula attached</t>
  </si>
  <si>
    <t xml:space="preserve">no cracking or flaking present, root etching visible </t>
  </si>
  <si>
    <t>Element is very small, but has similar foramen to lepus comparative collection and morphology. Possible root etching marks are visible along the shaft and proximal epiphysis</t>
  </si>
  <si>
    <t>36I</t>
  </si>
  <si>
    <t>minimal cracking  is visible along the shaft, flaking is not present</t>
  </si>
  <si>
    <t>36J</t>
  </si>
  <si>
    <t xml:space="preserve">element is very small, but is morphologically similar to lepus in the  comparative collection, some possible root etching marks along the shaft as well. </t>
  </si>
  <si>
    <t>36K</t>
  </si>
  <si>
    <t>36L</t>
  </si>
  <si>
    <t>element is very small, but is morphologically similar to lepus in the  comparative collection.</t>
  </si>
  <si>
    <t>36M</t>
  </si>
  <si>
    <t>36N</t>
  </si>
  <si>
    <t>Pelvis</t>
  </si>
  <si>
    <t xml:space="preserve">no cracking or flaking present, but root etching is present on the distal end </t>
  </si>
  <si>
    <t>element is very small, but is similar to lepus comparative collection and morphology.</t>
  </si>
  <si>
    <t>36O</t>
  </si>
  <si>
    <t>36P</t>
  </si>
  <si>
    <t>no cracking or flaking present, weird spotted discoloration</t>
  </si>
  <si>
    <t>36Q</t>
  </si>
  <si>
    <t>Scapula (2 pieces)</t>
  </si>
  <si>
    <t>element is very small, but similar to lepus comparative collection and morphology. In transportation a piece broke off, but it refits with left scapula</t>
  </si>
  <si>
    <t>36R</t>
  </si>
  <si>
    <t>Metatarsal (Metapodial)</t>
  </si>
  <si>
    <t>element is very small, but similar to lepus comparative collection and morphology.</t>
  </si>
  <si>
    <t>36S</t>
  </si>
  <si>
    <t>36T</t>
  </si>
  <si>
    <t>36U</t>
  </si>
  <si>
    <t>36V</t>
  </si>
  <si>
    <t>1st Phalange</t>
  </si>
  <si>
    <t>36W</t>
  </si>
  <si>
    <t>3rd Phalange</t>
  </si>
  <si>
    <t>36X</t>
  </si>
  <si>
    <t>Vertebral- Atlas</t>
  </si>
  <si>
    <t>36Y</t>
  </si>
  <si>
    <t>Vertebral- Axis</t>
  </si>
  <si>
    <t>36Z</t>
  </si>
  <si>
    <t>Vertebral- cervical</t>
  </si>
  <si>
    <t>36AA</t>
  </si>
  <si>
    <t>36AB</t>
  </si>
  <si>
    <t>36AC</t>
  </si>
  <si>
    <t>36AD</t>
  </si>
  <si>
    <t>36AE</t>
  </si>
  <si>
    <t>Vertebra- Thoracic (shortest spinous process)</t>
  </si>
  <si>
    <t>36AF</t>
  </si>
  <si>
    <t>Vertebra- Thoracic (2nd shortest spinous process)</t>
  </si>
  <si>
    <t>36AG</t>
  </si>
  <si>
    <t xml:space="preserve">Vertebral- Thoracic </t>
  </si>
  <si>
    <t>36AH</t>
  </si>
  <si>
    <t>36AI</t>
  </si>
  <si>
    <t>Vertebral- Lumbar (narrowest transverse process)</t>
  </si>
  <si>
    <t>36AJ</t>
  </si>
  <si>
    <t>Vertebral- Lumbar (2nd narrowest transverse process)</t>
  </si>
  <si>
    <t>no cracking or flaking present, small break in spinous process</t>
  </si>
  <si>
    <t>36AK</t>
  </si>
  <si>
    <t>Vertebral- Lumbar (3rd narrowest transverse process)</t>
  </si>
  <si>
    <t>36AL</t>
  </si>
  <si>
    <t>Vertebral- Lumbar (4th narrowest transverse process)</t>
  </si>
  <si>
    <t>36AM</t>
  </si>
  <si>
    <t>Vertebral- Lumbar (widest transverse process)</t>
  </si>
  <si>
    <t>36AN</t>
  </si>
  <si>
    <t>Sacrum</t>
  </si>
  <si>
    <t>no cracking or flaking present, some root etching on 2nd spinous process</t>
  </si>
  <si>
    <t>36AO</t>
  </si>
  <si>
    <t>Rib- 1st</t>
  </si>
  <si>
    <t>36AP</t>
  </si>
  <si>
    <t>Rib- 2nd</t>
  </si>
  <si>
    <t>36AQ</t>
  </si>
  <si>
    <t>36AR</t>
  </si>
  <si>
    <t>no cracking or flaking present, some root etching on inferior side along the shaft</t>
  </si>
  <si>
    <t>36AS</t>
  </si>
  <si>
    <t>36AT</t>
  </si>
  <si>
    <t>Rib- 3rd?</t>
  </si>
  <si>
    <t>no cracking or flaking present, some root etching on anterior side along the distal end of the shaft</t>
  </si>
  <si>
    <t>36AU</t>
  </si>
  <si>
    <t>36AV</t>
  </si>
  <si>
    <t>36AW</t>
  </si>
  <si>
    <t>36AX</t>
  </si>
  <si>
    <t>no cracking or flaking present, some root etching on the inferior side along the distal end of the shaft</t>
  </si>
  <si>
    <t>36AY</t>
  </si>
  <si>
    <t>Rib - Floating</t>
  </si>
  <si>
    <t>Right?</t>
  </si>
  <si>
    <t>Pieces of maxilla with teeth attached</t>
  </si>
  <si>
    <t>CC37</t>
  </si>
  <si>
    <t>13 S (WGS  84) Elev.= 1949 m, Surface- South Mesa</t>
  </si>
  <si>
    <t>small section of maxilla from (P2) to (M2 or M3)</t>
  </si>
  <si>
    <t>flaking and cracking seen all over the element, teeth are breaking/falling apart</t>
  </si>
  <si>
    <t xml:space="preserve">The three pieces of maxilla refit together, due to the size of the molars, either a an "older" sub-adult or adult. </t>
  </si>
  <si>
    <t>CC38</t>
  </si>
  <si>
    <t xml:space="preserve">Elev.= 1890 m, "Deer" (2014) </t>
  </si>
  <si>
    <t>Small section of mandibular body with possibly (P1) or (P2) attached.</t>
  </si>
  <si>
    <t>extremely cracked and many bits flaking off, only pieces of teeth connected.</t>
  </si>
  <si>
    <t>piece of mandible probably connected to (M1) or (M2), but due to weathering and breaking, I cannot tell which specifically or age or taxon</t>
  </si>
  <si>
    <t>Mandible fragments and fragments of teeth</t>
  </si>
  <si>
    <t>Elev.= 1872 m, (7/10/14)</t>
  </si>
  <si>
    <t>Sections of the Mandible and teeth fragments</t>
  </si>
  <si>
    <t>39A</t>
  </si>
  <si>
    <t xml:space="preserve">Mandible fragments </t>
  </si>
  <si>
    <t>CC39</t>
  </si>
  <si>
    <t xml:space="preserve">Section of left and right mandible near the mental symphysis and sections of the mandibular body with teeth attached. Right and left mandibles refit at mental symphysis (right refits in three pieces- teeth present are (P3) (M1) (M2)) (left refits into two pieces- teeth present are (P3) (M1) and piece of (M2)). </t>
  </si>
  <si>
    <t>4 or 5</t>
  </si>
  <si>
    <t>right and left mandibles are all broken up, cracking and flaking is present, very fragile</t>
  </si>
  <si>
    <t xml:space="preserve"> Due to the placement/pattern of the mental foramina, looks like a possible Lepus, due to small size, either a juvenile or sub-adult. </t>
  </si>
  <si>
    <t>39B</t>
  </si>
  <si>
    <t>Teeth Fragments</t>
  </si>
  <si>
    <t>Multiple portions of teeth (most likely from same specimen as 39A)</t>
  </si>
  <si>
    <t>Teeth are broken and cracked</t>
  </si>
  <si>
    <t>Multiple Teeth fragments</t>
  </si>
  <si>
    <t>None</t>
  </si>
  <si>
    <t xml:space="preserve">Mocking Bird Canyon (2014) </t>
  </si>
  <si>
    <t>40A</t>
  </si>
  <si>
    <t>Intact</t>
  </si>
  <si>
    <t>come cracking/flaking present</t>
  </si>
  <si>
    <t>Due to size and morphology of element, either from a sub-adult Lepus or a large Sylvilagus, resembles Sylvilagus morphology more</t>
  </si>
  <si>
    <t>40B</t>
  </si>
  <si>
    <t>(M2 -P4)</t>
  </si>
  <si>
    <t>Mostly intact</t>
  </si>
  <si>
    <t>some pieces of the tooth are falling off if touched, but no cracking/flaking</t>
  </si>
  <si>
    <t>40C</t>
  </si>
  <si>
    <t>Anterior size of tooth has been broken/ has flaked off, pieces of distal end broken off.</t>
  </si>
  <si>
    <t>40D</t>
  </si>
  <si>
    <t>(M2 -P4)?</t>
  </si>
  <si>
    <t>half intact</t>
  </si>
  <si>
    <t xml:space="preserve">tooth is breaking- cracks and flaking present along shaft. </t>
  </si>
  <si>
    <t>due to lack of tooth present, unsure as to which tooth/what animal belong too, possibly Lepus or Sylvilagus</t>
  </si>
  <si>
    <t>40E</t>
  </si>
  <si>
    <t>Possible tooth</t>
  </si>
  <si>
    <t>one hole in element, but no cracking/flaking.</t>
  </si>
  <si>
    <t>Unsure what this really is, need to ask Dr. Jones</t>
  </si>
  <si>
    <t>40F</t>
  </si>
  <si>
    <t>Possible fragments of mandible, maxilla, cranium, or tooth</t>
  </si>
  <si>
    <t>CC40</t>
  </si>
  <si>
    <t>"Leftover bits"</t>
  </si>
  <si>
    <t>Pieces of Mandible and incisors</t>
  </si>
  <si>
    <t>CC41</t>
  </si>
  <si>
    <t xml:space="preserve">Cranial/mandibular elements </t>
  </si>
  <si>
    <t>13 S (WGS 84) Elev.= 1919 m, Surface (2013)</t>
  </si>
  <si>
    <t>Possible incisor is present among assemblage, pieces of the mandibular body are present and still have teeth attached, top of mandibular ramus and condyle are present</t>
  </si>
  <si>
    <t>element is in pieces, cracks and flakes are present, teeth in situ are stable, incisors are not.</t>
  </si>
  <si>
    <t>Due to the pattern of the teeth and the overall shape of the remaining pieces of the mandible, It resembles Cynomys. Due to the small size, either a juvenile or sub-adult. Refit with the proximal and distal ends of the teeth (and incisors).</t>
  </si>
  <si>
    <t>Almost Intact Skeleton</t>
  </si>
  <si>
    <t>Reptilia</t>
  </si>
  <si>
    <t>CC42</t>
  </si>
  <si>
    <t>Partial spine</t>
  </si>
  <si>
    <t>29SJ387- Wetherill</t>
  </si>
  <si>
    <t>Level 1, Sept. 22, 2014, Samantha Ascoli, E. "Lizard"</t>
  </si>
  <si>
    <t>Almost completed skeleton, missing one "arm"</t>
  </si>
  <si>
    <t>Skeleton recently extracted from bug colony, no weathering occurred</t>
  </si>
  <si>
    <t xml:space="preserve">Specimen is almost intact, except for missing arm from bug colony. </t>
  </si>
  <si>
    <t>Fused maxilla incl most teeth</t>
  </si>
  <si>
    <t>CC43</t>
  </si>
  <si>
    <t>From maxillary bone</t>
  </si>
  <si>
    <t>Elev.=1931m (10/10/2014</t>
  </si>
  <si>
    <t>both</t>
  </si>
  <si>
    <t>Specimen intact</t>
  </si>
  <si>
    <t>44A</t>
  </si>
  <si>
    <t>mandible and portions of teeth</t>
  </si>
  <si>
    <t>CC44</t>
  </si>
  <si>
    <t>From mandibular bone</t>
  </si>
  <si>
    <t>1866m; bottom of chaco wash, s. of Hungo Pavi Ruin</t>
  </si>
  <si>
    <t>horizontal ramus/body</t>
  </si>
  <si>
    <t>L</t>
  </si>
  <si>
    <t>44B</t>
  </si>
  <si>
    <t>mandible and most teeth</t>
  </si>
  <si>
    <t>vertical ramus and most of body</t>
  </si>
  <si>
    <t>R</t>
  </si>
  <si>
    <t>cracking and flaking</t>
  </si>
  <si>
    <t>SIA Project-Sample #</t>
  </si>
  <si>
    <t>WSU SIA Lab Sample  #</t>
  </si>
  <si>
    <t>Archaeological or Modern</t>
  </si>
  <si>
    <t>Element (side)/Material</t>
  </si>
  <si>
    <t>Site /Location (State, Country)</t>
  </si>
  <si>
    <t>Provenience &amp; original sample # (if any)</t>
  </si>
  <si>
    <r>
      <rPr>
        <b val="1"/>
        <vertAlign val="superscript"/>
        <sz val="12"/>
        <color indexed="8"/>
        <rFont val="Calibri"/>
      </rPr>
      <t>87</t>
    </r>
    <r>
      <rPr>
        <b val="1"/>
        <sz val="12"/>
        <color indexed="8"/>
        <rFont val="Calibri"/>
      </rPr>
      <t>Sr/</t>
    </r>
    <r>
      <rPr>
        <b val="1"/>
        <vertAlign val="superscript"/>
        <sz val="12"/>
        <color indexed="8"/>
        <rFont val="Calibri"/>
      </rPr>
      <t>86</t>
    </r>
    <r>
      <rPr>
        <b val="1"/>
        <sz val="12"/>
        <color indexed="8"/>
        <rFont val="Calibri"/>
      </rPr>
      <t>Sr</t>
    </r>
  </si>
  <si>
    <t>Cucurbita pepo (squash)</t>
  </si>
  <si>
    <t>Erethizom dorsatum (porcupine)</t>
  </si>
  <si>
    <t>Pinus ponderosa (ponderosa pine)</t>
  </si>
  <si>
    <t>WWS-0893</t>
  </si>
  <si>
    <t>0893</t>
  </si>
  <si>
    <t>wood</t>
  </si>
  <si>
    <t>FS 172 (no other provenience)</t>
  </si>
  <si>
    <t>WWS-0894</t>
  </si>
  <si>
    <t>0894</t>
  </si>
  <si>
    <t>FS 173  (no other provenience)</t>
  </si>
  <si>
    <t>WWS-0895</t>
  </si>
  <si>
    <t>0895</t>
  </si>
  <si>
    <t>pine stump</t>
  </si>
  <si>
    <t>FS 174, Werito's Rincon, 233543.11 E, 3990751.89 N</t>
  </si>
  <si>
    <t>WWS-0920</t>
  </si>
  <si>
    <t>0920</t>
  </si>
  <si>
    <t>Zea mays (maize)</t>
  </si>
  <si>
    <t>FS 21, surface</t>
  </si>
  <si>
    <t>WWS-0921</t>
  </si>
  <si>
    <t>0921</t>
  </si>
  <si>
    <t>FS 22-a, surface</t>
  </si>
  <si>
    <t>WWS-0922</t>
  </si>
  <si>
    <t>0922</t>
  </si>
  <si>
    <t>FS 22-b, surface</t>
  </si>
  <si>
    <t>WWS-0923</t>
  </si>
  <si>
    <t>0923</t>
  </si>
  <si>
    <t>FS 22-c, surface</t>
  </si>
  <si>
    <t>WWS-0924</t>
  </si>
  <si>
    <t>0924</t>
  </si>
  <si>
    <t>FS 22-d, surface</t>
  </si>
  <si>
    <t>sample not sent to WSU</t>
  </si>
  <si>
    <t>WWS-0925</t>
  </si>
  <si>
    <t>0925</t>
  </si>
  <si>
    <t>FS 22-e, surface</t>
  </si>
  <si>
    <t>WWS-0926</t>
  </si>
  <si>
    <t>0926</t>
  </si>
  <si>
    <t>FS 23-a, surface</t>
  </si>
  <si>
    <t>WWS-0927</t>
  </si>
  <si>
    <t>0927</t>
  </si>
  <si>
    <t>FS 23-b, surface</t>
  </si>
  <si>
    <t>WWS-0928</t>
  </si>
  <si>
    <t>0928</t>
  </si>
  <si>
    <t>FS 7003, surface</t>
  </si>
  <si>
    <t>WWS-0929</t>
  </si>
  <si>
    <t>0929</t>
  </si>
  <si>
    <t>FS 7004, surface</t>
  </si>
  <si>
    <t>WWS-0930</t>
  </si>
  <si>
    <t>0930</t>
  </si>
  <si>
    <t>FS 7003, surface, UNM Survey 13S</t>
  </si>
  <si>
    <t>WWS-0931</t>
  </si>
  <si>
    <t>0931</t>
  </si>
  <si>
    <t>FS 7006, surface</t>
  </si>
  <si>
    <t>WWS-0932</t>
  </si>
  <si>
    <t>0932</t>
  </si>
  <si>
    <t>FS 7994, 29SJ571</t>
  </si>
  <si>
    <t>WWS-0933</t>
  </si>
  <si>
    <t>0933</t>
  </si>
  <si>
    <t>FS 7995, 29SJ571</t>
  </si>
  <si>
    <t>sample too small to run</t>
  </si>
  <si>
    <t>WWS-0934</t>
  </si>
  <si>
    <t>0934</t>
  </si>
  <si>
    <t>FS 7996, 29SJ571</t>
  </si>
  <si>
    <t>WWS-0935</t>
  </si>
  <si>
    <t>0935</t>
  </si>
  <si>
    <t>FS 7997, 29SJ571</t>
  </si>
  <si>
    <t>WWS-0936</t>
  </si>
  <si>
    <t>0936</t>
  </si>
  <si>
    <t>FS 7998, 29SJ571</t>
  </si>
  <si>
    <t>WWS-0937</t>
  </si>
  <si>
    <t>0937</t>
  </si>
  <si>
    <t>FS 7999, 29SJ571</t>
  </si>
  <si>
    <t>WWS-0938</t>
  </si>
  <si>
    <t>0938</t>
  </si>
  <si>
    <t>FS 8000, 29SJ571</t>
  </si>
  <si>
    <t>WWS-0939</t>
  </si>
  <si>
    <t>0939</t>
  </si>
  <si>
    <t>FS 8001, 29SJ571</t>
  </si>
  <si>
    <t>Unique_ID</t>
  </si>
  <si>
    <t>Sample_ID</t>
  </si>
  <si>
    <t>Other_ID</t>
  </si>
  <si>
    <t>Modern_or_Arch</t>
  </si>
  <si>
    <t>Specimen_Type</t>
  </si>
  <si>
    <t>Tissue_Type</t>
  </si>
  <si>
    <t>Bone/Tooth_Type</t>
  </si>
  <si>
    <t>Collagen/Apatite/Enamel</t>
  </si>
  <si>
    <t>Genus/Order</t>
  </si>
  <si>
    <t>Description_of_Sample</t>
  </si>
  <si>
    <t>Site_Name_or_Area</t>
  </si>
  <si>
    <t>San Juan Basin?</t>
  </si>
  <si>
    <t>Site_Number</t>
  </si>
  <si>
    <t>Radiocarbon_Lab_No</t>
  </si>
  <si>
    <t>Date_Period</t>
  </si>
  <si>
    <t>Date_Beginning</t>
  </si>
  <si>
    <t>Date_Med or actual</t>
  </si>
  <si>
    <t>Date_End</t>
  </si>
  <si>
    <t>Date_Range</t>
  </si>
  <si>
    <t>Sample weight (mg)</t>
  </si>
  <si>
    <t>Sr87/Sr86 Calibrated to NBS Standard (0.71029)</t>
  </si>
  <si>
    <t>Sr87/Sr86 (non-enamel)</t>
  </si>
  <si>
    <t>87Sr/86SR (non-enamel) SD (2 sigma)</t>
  </si>
  <si>
    <t>87Sr/86Sr (non-enamal) Standardized Value</t>
  </si>
  <si>
    <t>87Sr/86Sr (Enamel)</t>
  </si>
  <si>
    <t>87Sr/86Sr (Enamel) 2-sigma s.e.</t>
  </si>
  <si>
    <t>87Sr/86Sr (enamal) Standardized Value</t>
  </si>
  <si>
    <t>% instrument error</t>
  </si>
  <si>
    <t>Sr 1sigma</t>
  </si>
  <si>
    <t>δ13 C Collagen</t>
  </si>
  <si>
    <t>δ13 C bone apatite</t>
  </si>
  <si>
    <t>δ13 C enamel</t>
  </si>
  <si>
    <t>δ13 C enamel, SD</t>
  </si>
  <si>
    <t>δ13 C vegetation</t>
  </si>
  <si>
    <t>δ13 C hair</t>
  </si>
  <si>
    <t xml:space="preserve">Suess Correction, δ13 C bioapatite </t>
  </si>
  <si>
    <t>Vegetation Baseline Correction, δ13 C bioapatite</t>
  </si>
  <si>
    <t>Wt%C</t>
  </si>
  <si>
    <t>Wt%N</t>
  </si>
  <si>
    <t>δ18 O apatite vpdb (%o)</t>
  </si>
  <si>
    <t>δ18 O apatite vpdb (%o) SD</t>
  </si>
  <si>
    <t>Corrected d18O(%o) apatite VDPB</t>
  </si>
  <si>
    <t>δ18 O enamel vpdb (%o)</t>
  </si>
  <si>
    <t>Corrected d18O(%o) enamel VDPB</t>
  </si>
  <si>
    <t>δ18 O vsmow (%o); aka δ18 O water</t>
  </si>
  <si>
    <t>δ18 O vsmow (%o) SD</t>
  </si>
  <si>
    <t>δ15 N Collagen</t>
  </si>
  <si>
    <t>C:N</t>
  </si>
  <si>
    <t>Atomic C:N</t>
  </si>
  <si>
    <t>N(%)</t>
  </si>
  <si>
    <t>% Collagen Yield</t>
  </si>
  <si>
    <t>Wt% Coll</t>
  </si>
  <si>
    <t>δD vsmow (%o); aka δD water</t>
  </si>
  <si>
    <t>d2H SD</t>
  </si>
  <si>
    <t>Dentin Pb 206/204</t>
  </si>
  <si>
    <t>% SE (Dentin Pb 206/204)</t>
  </si>
  <si>
    <t>Dentin Pb 207/204</t>
  </si>
  <si>
    <t>% SE (Dentin Pb 207/204)</t>
  </si>
  <si>
    <t>Dentin Pb 208/204</t>
  </si>
  <si>
    <t>% SE (Dentin Pb 208/204)</t>
  </si>
  <si>
    <t>Dentin Pb 207/206</t>
  </si>
  <si>
    <t>% SE (Dentin Pb 207/206)</t>
  </si>
  <si>
    <t>Dentin Pb 208/206</t>
  </si>
  <si>
    <t>% SE (Dentin Pb 208/206)</t>
  </si>
  <si>
    <t>Dentin Pb (ng)</t>
  </si>
  <si>
    <t>Dentin Pb spl wt, g</t>
  </si>
  <si>
    <t>Dentin Pb (ppm)</t>
  </si>
  <si>
    <t>Enamel Pb 206/204</t>
  </si>
  <si>
    <t>% SE (Enamel Pb 206/204)</t>
  </si>
  <si>
    <t>Enamel Pb 207/204</t>
  </si>
  <si>
    <t>% SE (Enamel Pb 207/204)</t>
  </si>
  <si>
    <t>Enamel Pb 208/204</t>
  </si>
  <si>
    <t>% SE (Enamel Pb 208/204)</t>
  </si>
  <si>
    <t>Enamel Pb 207/206</t>
  </si>
  <si>
    <t>% SE (Enamel Pb 207/206)</t>
  </si>
  <si>
    <t>Enamel Pb 208/206</t>
  </si>
  <si>
    <t>% SE (Enamel Pb 208/206)</t>
  </si>
  <si>
    <t>Enamel Pb (ng)</t>
  </si>
  <si>
    <t>Enamel Pb spl wt, g</t>
  </si>
  <si>
    <t>Enamel Pb (ppm)</t>
  </si>
  <si>
    <t>208/204</t>
  </si>
  <si>
    <t>207/204</t>
  </si>
  <si>
    <t>206/204</t>
  </si>
  <si>
    <t xml:space="preserve"> PB4247/1824</t>
  </si>
  <si>
    <t>Grimstead Archeo</t>
  </si>
  <si>
    <t>Wood</t>
  </si>
</sst>
</file>

<file path=xl/styles.xml><?xml version="1.0" encoding="utf-8"?>
<styleSheet xmlns="http://schemas.openxmlformats.org/spreadsheetml/2006/main">
  <numFmts count="6">
    <numFmt numFmtId="0" formatCode="General"/>
    <numFmt numFmtId="59" formatCode="0.000000"/>
    <numFmt numFmtId="60" formatCode="0.0"/>
    <numFmt numFmtId="61" formatCode="0.0000000"/>
    <numFmt numFmtId="62" formatCode="#,##0.0000"/>
    <numFmt numFmtId="63" formatCode="0.000"/>
  </numFmts>
  <fonts count="19">
    <font>
      <sz val="11"/>
      <color indexed="8"/>
      <name val="Calibri"/>
    </font>
    <font>
      <sz val="12"/>
      <color indexed="8"/>
      <name val="Helvetica Neue"/>
    </font>
    <font>
      <sz val="15"/>
      <color indexed="8"/>
      <name val="Calibri"/>
    </font>
    <font>
      <b val="1"/>
      <sz val="11"/>
      <color indexed="8"/>
      <name val="Calibri"/>
    </font>
    <font>
      <i val="1"/>
      <sz val="11"/>
      <color indexed="8"/>
      <name val="Calibri"/>
    </font>
    <font>
      <sz val="12"/>
      <color indexed="8"/>
      <name val="Times New Roman"/>
    </font>
    <font>
      <sz val="12"/>
      <color indexed="8"/>
      <name val="Symbol"/>
    </font>
    <font>
      <sz val="11"/>
      <color indexed="8"/>
      <name val="Times New Roman"/>
    </font>
    <font>
      <b val="1"/>
      <sz val="11"/>
      <color indexed="8"/>
      <name val="Times New Roman"/>
    </font>
    <font>
      <sz val="8"/>
      <color indexed="8"/>
      <name val="AdvTT5235d5a9"/>
    </font>
    <font>
      <sz val="6"/>
      <color indexed="8"/>
      <name val="AdvTT5235d5a9"/>
    </font>
    <font>
      <sz val="7"/>
      <color indexed="8"/>
      <name val="AdvOT863180fb"/>
    </font>
    <font>
      <i val="1"/>
      <sz val="11"/>
      <color indexed="8"/>
      <name val="Times New Roman"/>
    </font>
    <font>
      <sz val="8"/>
      <color indexed="8"/>
      <name val="Arial"/>
    </font>
    <font>
      <sz val="11"/>
      <color indexed="8"/>
      <name val="Helvetica Neue"/>
    </font>
    <font>
      <i val="1"/>
      <sz val="11"/>
      <color indexed="8"/>
      <name val="Helvetica Neue"/>
    </font>
    <font>
      <sz val="12"/>
      <color indexed="8"/>
      <name val="Calibri"/>
    </font>
    <font>
      <b val="1"/>
      <sz val="12"/>
      <color indexed="8"/>
      <name val="Calibri"/>
    </font>
    <font>
      <b val="1"/>
      <vertAlign val="superscript"/>
      <sz val="12"/>
      <color indexed="8"/>
      <name val="Calibri"/>
    </font>
  </fonts>
  <fills count="21">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s>
  <borders count="4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color indexed="12"/>
      </top>
      <bottom>
        <color indexed="12"/>
      </bottom>
      <diagonal/>
    </border>
    <border>
      <left style="thin">
        <color indexed="9"/>
      </left>
      <right/>
      <top/>
      <bottom/>
      <diagonal/>
    </border>
    <border>
      <left/>
      <right/>
      <top/>
      <bottom/>
      <diagonal/>
    </border>
    <border>
      <left/>
      <right style="thin">
        <color indexed="8"/>
      </right>
      <top/>
      <bottom/>
      <diagonal/>
    </border>
    <border>
      <left style="thin">
        <color indexed="8"/>
      </left>
      <right/>
      <top/>
      <bottom/>
      <diagonal/>
    </border>
    <border>
      <left style="thin">
        <color indexed="9"/>
      </left>
      <right style="thin">
        <color indexed="9"/>
      </right>
      <top/>
      <bottom style="thin">
        <color indexed="9"/>
      </bottom>
      <diagonal/>
    </border>
    <border>
      <left style="thin">
        <color indexed="9"/>
      </left>
      <right style="thin">
        <color indexed="8"/>
      </right>
      <top/>
      <bottom style="thin">
        <color indexed="9"/>
      </bottom>
      <diagonal/>
    </border>
    <border>
      <left style="thin">
        <color indexed="8"/>
      </left>
      <right style="thin">
        <color indexed="9"/>
      </right>
      <top/>
      <bottom style="thin">
        <color indexed="9"/>
      </bottom>
      <diagonal/>
    </border>
    <border>
      <left style="thin">
        <color indexed="9"/>
      </left>
      <right style="thin">
        <color indexed="8"/>
      </right>
      <top style="thin">
        <color indexed="9"/>
      </top>
      <bottom style="thin">
        <color indexed="9"/>
      </bottom>
      <diagonal/>
    </border>
    <border>
      <left style="thin">
        <color indexed="8"/>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9"/>
      </left>
      <right style="thin">
        <color indexed="8"/>
      </right>
      <top/>
      <bottom/>
      <diagonal/>
    </border>
    <border>
      <left style="thin">
        <color indexed="8"/>
      </left>
      <right style="thin">
        <color indexed="9"/>
      </right>
      <top style="thin">
        <color indexed="9"/>
      </top>
      <bottom/>
      <diagonal/>
    </border>
    <border>
      <left/>
      <right style="thin">
        <color indexed="8"/>
      </right>
      <top style="thin">
        <color indexed="9"/>
      </top>
      <bottom style="thin">
        <color indexed="9"/>
      </bottom>
      <diagonal/>
    </border>
    <border>
      <left style="thin">
        <color indexed="8"/>
      </left>
      <right/>
      <top style="thin">
        <color indexed="9"/>
      </top>
      <bottom style="thin">
        <color indexed="9"/>
      </bottom>
      <diagonal/>
    </border>
    <border>
      <left style="thin">
        <color indexed="9"/>
      </left>
      <right style="thin">
        <color indexed="9"/>
      </right>
      <top style="thin">
        <color indexed="9"/>
      </top>
      <bottom/>
      <diagonal/>
    </border>
    <border>
      <left/>
      <right/>
      <top style="thin">
        <color indexed="9"/>
      </top>
      <bottom style="thin">
        <color indexed="9"/>
      </bottom>
      <diagonal/>
    </border>
    <border>
      <left/>
      <right style="thin">
        <color indexed="9"/>
      </right>
      <top style="thin">
        <color indexed="9"/>
      </top>
      <bottom style="thin">
        <color indexed="9"/>
      </bottom>
      <diagonal/>
    </border>
    <border>
      <left/>
      <right style="thin">
        <color indexed="8"/>
      </right>
      <top/>
      <bottom style="thin">
        <color indexed="9"/>
      </bottom>
      <diagonal/>
    </border>
    <border>
      <left style="thin">
        <color indexed="9"/>
      </left>
      <right style="medium">
        <color indexed="8"/>
      </right>
      <top style="thin">
        <color indexed="9"/>
      </top>
      <bottom style="thin">
        <color indexed="9"/>
      </bottom>
      <diagonal/>
    </border>
    <border>
      <left style="medium">
        <color indexed="8"/>
      </left>
      <right style="medium">
        <color indexed="8"/>
      </right>
      <top style="medium">
        <color indexed="8"/>
      </top>
      <bottom style="thin">
        <color indexed="9"/>
      </bottom>
      <diagonal/>
    </border>
    <border>
      <left style="medium">
        <color indexed="8"/>
      </left>
      <right style="medium">
        <color indexed="8"/>
      </right>
      <top style="thin">
        <color indexed="9"/>
      </top>
      <bottom style="thin">
        <color indexed="9"/>
      </bottom>
      <diagonal/>
    </border>
    <border>
      <left style="medium">
        <color indexed="8"/>
      </left>
      <right style="medium">
        <color indexed="8"/>
      </right>
      <top style="medium">
        <color indexed="8"/>
      </top>
      <bottom/>
      <diagonal/>
    </border>
    <border>
      <left style="medium">
        <color indexed="8"/>
      </left>
      <right style="medium">
        <color indexed="8"/>
      </right>
      <top/>
      <bottom/>
      <diagonal/>
    </border>
    <border>
      <left style="medium">
        <color indexed="8"/>
      </left>
      <right style="medium">
        <color indexed="8"/>
      </right>
      <top/>
      <bottom style="medium">
        <color indexed="8"/>
      </bottom>
      <diagonal/>
    </border>
    <border>
      <left style="medium">
        <color indexed="8"/>
      </left>
      <right style="thin">
        <color indexed="9"/>
      </right>
      <top style="thin">
        <color indexed="9"/>
      </top>
      <bottom style="thin">
        <color indexed="9"/>
      </bottom>
      <diagonal/>
    </border>
    <border>
      <left style="thin">
        <color indexed="9"/>
      </left>
      <right style="thin">
        <color indexed="9"/>
      </right>
      <top style="medium">
        <color indexed="8"/>
      </top>
      <bottom style="thin">
        <color indexed="9"/>
      </bottom>
      <diagonal/>
    </border>
    <border>
      <left style="medium">
        <color indexed="8"/>
      </left>
      <right style="medium">
        <color indexed="8"/>
      </right>
      <top style="thin">
        <color indexed="9"/>
      </top>
      <bottom style="medium">
        <color indexed="8"/>
      </bottom>
      <diagonal/>
    </border>
    <border>
      <left/>
      <right style="thin">
        <color indexed="9"/>
      </right>
      <top/>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style="thin">
        <color indexed="9"/>
      </top>
      <bottom/>
      <diagonal/>
    </border>
    <border>
      <left/>
      <right style="medium">
        <color indexed="8"/>
      </right>
      <top style="thin">
        <color indexed="9"/>
      </top>
      <bottom/>
      <diagonal/>
    </border>
    <border>
      <left style="medium">
        <color indexed="8"/>
      </left>
      <right style="thin">
        <color indexed="9"/>
      </right>
      <top/>
      <bottom style="thin">
        <color indexed="9"/>
      </bottom>
      <diagonal/>
    </border>
    <border>
      <left style="thin">
        <color indexed="9"/>
      </left>
      <right style="medium">
        <color indexed="8"/>
      </right>
      <top/>
      <bottom style="thin">
        <color indexed="9"/>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s>
  <cellStyleXfs count="1">
    <xf numFmtId="0" fontId="0" applyNumberFormat="0" applyFont="1" applyFill="0" applyBorder="0" applyAlignment="1" applyProtection="0">
      <alignment vertical="bottom"/>
    </xf>
  </cellStyleXfs>
  <cellXfs count="23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49" fontId="3" fillId="2" borderId="1" applyNumberFormat="1" applyFont="1" applyFill="1" applyBorder="1" applyAlignment="1" applyProtection="0">
      <alignment vertical="bottom" wrapText="1"/>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fillId="2" borderId="1"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49" fontId="5"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7" fillId="2" borderId="1" applyNumberFormat="1" applyFont="1" applyFill="1" applyBorder="1" applyAlignment="1" applyProtection="0">
      <alignment vertical="bottom" wrapText="1"/>
    </xf>
    <xf numFmtId="0" fontId="7" fillId="2" borderId="1" applyNumberFormat="1" applyFont="1" applyFill="1" applyBorder="1" applyAlignment="1" applyProtection="0">
      <alignment vertical="bottom"/>
    </xf>
    <xf numFmtId="0" fontId="7" fillId="2" borderId="1" applyNumberFormat="1" applyFont="1" applyFill="1" applyBorder="1" applyAlignment="1" applyProtection="0">
      <alignment horizontal="right" vertical="bottom"/>
    </xf>
    <xf numFmtId="0" fontId="0" fillId="2" borderId="1" applyNumberFormat="1" applyFont="1" applyFill="1" applyBorder="1" applyAlignment="1" applyProtection="0">
      <alignment vertical="bottom"/>
    </xf>
    <xf numFmtId="0" fontId="8" fillId="3" borderId="2" applyNumberFormat="1" applyFont="1" applyFill="1" applyBorder="1" applyAlignment="1" applyProtection="0">
      <alignment vertical="bottom" wrapText="1"/>
    </xf>
    <xf numFmtId="49" fontId="0" fillId="2" borderId="3" applyNumberFormat="1" applyFont="1" applyFill="1" applyBorder="1" applyAlignment="1" applyProtection="0">
      <alignment vertical="bottom" wrapText="1"/>
    </xf>
    <xf numFmtId="49" fontId="0" fillId="2" borderId="4" applyNumberFormat="1" applyFont="1" applyFill="1" applyBorder="1" applyAlignment="1" applyProtection="0">
      <alignment vertical="bottom"/>
    </xf>
    <xf numFmtId="49" fontId="0" fillId="2" borderId="5" applyNumberFormat="1" applyFont="1" applyFill="1" applyBorder="1" applyAlignment="1" applyProtection="0">
      <alignment vertical="bottom" wrapText="1"/>
    </xf>
    <xf numFmtId="49" fontId="0" fillId="4" borderId="6" applyNumberFormat="1" applyFont="1" applyFill="1" applyBorder="1" applyAlignment="1" applyProtection="0">
      <alignment vertical="bottom" wrapText="1"/>
    </xf>
    <xf numFmtId="49" fontId="0" fillId="4" borderId="4" applyNumberFormat="1" applyFont="1" applyFill="1" applyBorder="1" applyAlignment="1" applyProtection="0">
      <alignment vertical="bottom" wrapText="1"/>
    </xf>
    <xf numFmtId="49" fontId="0" fillId="4" borderId="5" applyNumberFormat="1" applyFont="1" applyFill="1" applyBorder="1" applyAlignment="1" applyProtection="0">
      <alignment vertical="bottom" wrapText="1"/>
    </xf>
    <xf numFmtId="49" fontId="0" fillId="5" borderId="6" applyNumberFormat="1" applyFont="1" applyFill="1" applyBorder="1" applyAlignment="1" applyProtection="0">
      <alignment vertical="bottom" wrapText="1"/>
    </xf>
    <xf numFmtId="49" fontId="0" fillId="5" borderId="4" applyNumberFormat="1" applyFont="1" applyFill="1" applyBorder="1" applyAlignment="1" applyProtection="0">
      <alignment vertical="bottom" wrapText="1"/>
    </xf>
    <xf numFmtId="49" fontId="0" fillId="5" borderId="5" applyNumberFormat="1" applyFont="1" applyFill="1" applyBorder="1" applyAlignment="1" applyProtection="0">
      <alignment vertical="bottom" wrapText="1"/>
    </xf>
    <xf numFmtId="49" fontId="0" fillId="6" borderId="6" applyNumberFormat="1" applyFont="1" applyFill="1" applyBorder="1" applyAlignment="1" applyProtection="0">
      <alignment vertical="bottom" wrapText="1"/>
    </xf>
    <xf numFmtId="49" fontId="0" fillId="6" borderId="4" applyNumberFormat="1" applyFont="1" applyFill="1" applyBorder="1" applyAlignment="1" applyProtection="0">
      <alignment vertical="bottom" wrapText="1"/>
    </xf>
    <xf numFmtId="49" fontId="0" fillId="6" borderId="5" applyNumberFormat="1" applyFont="1" applyFill="1" applyBorder="1" applyAlignment="1" applyProtection="0">
      <alignment vertical="bottom" wrapText="1"/>
    </xf>
    <xf numFmtId="49" fontId="0" fillId="2" borderId="6" applyNumberFormat="1" applyFont="1" applyFill="1" applyBorder="1" applyAlignment="1" applyProtection="0">
      <alignment vertical="bottom"/>
    </xf>
    <xf numFmtId="49" fontId="0" fillId="7" borderId="6" applyNumberFormat="1" applyFont="1" applyFill="1" applyBorder="1" applyAlignment="1" applyProtection="0">
      <alignment vertical="bottom" wrapText="1"/>
    </xf>
    <xf numFmtId="49" fontId="0" fillId="8" borderId="4" applyNumberFormat="1" applyFont="1" applyFill="1" applyBorder="1" applyAlignment="1" applyProtection="0">
      <alignment vertical="bottom" wrapText="1"/>
    </xf>
    <xf numFmtId="49" fontId="0" fillId="9" borderId="4" applyNumberFormat="1" applyFont="1" applyFill="1" applyBorder="1" applyAlignment="1" applyProtection="0">
      <alignment vertical="bottom" wrapText="1"/>
    </xf>
    <xf numFmtId="49" fontId="0" fillId="9" borderId="5" applyNumberFormat="1" applyFont="1" applyFill="1" applyBorder="1" applyAlignment="1" applyProtection="0">
      <alignment vertical="bottom" wrapText="1"/>
    </xf>
    <xf numFmtId="49" fontId="0" fillId="10" borderId="6" applyNumberFormat="1" applyFont="1" applyFill="1" applyBorder="1" applyAlignment="1" applyProtection="0">
      <alignment vertical="bottom" wrapText="1"/>
    </xf>
    <xf numFmtId="49" fontId="0" fillId="11" borderId="4" applyNumberFormat="1" applyFont="1" applyFill="1" applyBorder="1" applyAlignment="1" applyProtection="0">
      <alignment vertical="bottom" wrapText="1"/>
    </xf>
    <xf numFmtId="49" fontId="0" fillId="10" borderId="4" applyNumberFormat="1" applyFont="1" applyFill="1" applyBorder="1" applyAlignment="1" applyProtection="0">
      <alignment vertical="bottom" wrapText="1"/>
    </xf>
    <xf numFmtId="49" fontId="0" fillId="11" borderId="5" applyNumberFormat="1" applyFont="1" applyFill="1" applyBorder="1" applyAlignment="1" applyProtection="0">
      <alignment vertical="bottom" wrapText="1"/>
    </xf>
    <xf numFmtId="49" fontId="0" fillId="12" borderId="6" applyNumberFormat="1" applyFont="1" applyFill="1" applyBorder="1" applyAlignment="1" applyProtection="0">
      <alignment vertical="bottom" wrapText="1"/>
    </xf>
    <xf numFmtId="49" fontId="0" fillId="12" borderId="4" applyNumberFormat="1" applyFont="1" applyFill="1" applyBorder="1" applyAlignment="1" applyProtection="0">
      <alignment vertical="bottom" wrapText="1"/>
    </xf>
    <xf numFmtId="49" fontId="0" fillId="13" borderId="4" applyNumberFormat="1" applyFont="1" applyFill="1" applyBorder="1" applyAlignment="1" applyProtection="0">
      <alignment vertical="bottom" wrapText="1"/>
    </xf>
    <xf numFmtId="49" fontId="0" fillId="7" borderId="5" applyNumberFormat="1" applyFont="1" applyFill="1" applyBorder="1" applyAlignment="1" applyProtection="0">
      <alignment vertical="bottom" wrapText="1"/>
    </xf>
    <xf numFmtId="49" fontId="0" fillId="2" borderId="5" applyNumberFormat="1" applyFont="1" applyFill="1" applyBorder="1" applyAlignment="1" applyProtection="0">
      <alignment vertical="bottom"/>
    </xf>
    <xf numFmtId="49" fontId="0" fillId="14" borderId="6" applyNumberFormat="1" applyFont="1" applyFill="1" applyBorder="1" applyAlignment="1" applyProtection="0">
      <alignment vertical="bottom" wrapText="1"/>
    </xf>
    <xf numFmtId="49" fontId="0" fillId="14" borderId="5" applyNumberFormat="1" applyFont="1" applyFill="1" applyBorder="1" applyAlignment="1" applyProtection="0">
      <alignment vertical="bottom" wrapText="1"/>
    </xf>
    <xf numFmtId="49" fontId="0" fillId="2" borderId="7" applyNumberFormat="1" applyFont="1" applyFill="1" applyBorder="1" applyAlignment="1" applyProtection="0">
      <alignment vertical="bottom" wrapText="1"/>
    </xf>
    <xf numFmtId="0" fontId="0" fillId="2" borderId="7" applyNumberFormat="1" applyFont="1" applyFill="1" applyBorder="1" applyAlignment="1" applyProtection="0">
      <alignment vertical="bottom"/>
    </xf>
    <xf numFmtId="49" fontId="0" fillId="2" borderId="8" applyNumberFormat="1" applyFont="1" applyFill="1" applyBorder="1" applyAlignment="1" applyProtection="0">
      <alignment vertical="bottom" wrapText="1"/>
    </xf>
    <xf numFmtId="49" fontId="0" fillId="2" borderId="9" applyNumberFormat="1" applyFont="1" applyFill="1" applyBorder="1" applyAlignment="1" applyProtection="0">
      <alignment vertical="bottom"/>
    </xf>
    <xf numFmtId="49" fontId="0" fillId="2" borderId="7" applyNumberFormat="1" applyFont="1" applyFill="1" applyBorder="1" applyAlignment="1" applyProtection="0">
      <alignment vertical="bottom"/>
    </xf>
    <xf numFmtId="49" fontId="0" fillId="2" borderId="9" applyNumberFormat="1" applyFont="1" applyFill="1" applyBorder="1" applyAlignment="1" applyProtection="0">
      <alignment vertical="bottom" wrapText="1"/>
    </xf>
    <xf numFmtId="0" fontId="8" fillId="2" borderId="9" applyNumberFormat="1" applyFont="1" applyFill="1" applyBorder="1" applyAlignment="1" applyProtection="0">
      <alignment vertical="bottom"/>
    </xf>
    <xf numFmtId="0" fontId="8" fillId="2" borderId="7" applyNumberFormat="1" applyFont="1" applyFill="1" applyBorder="1" applyAlignment="1" applyProtection="0">
      <alignment vertical="bottom"/>
    </xf>
    <xf numFmtId="0" fontId="7" fillId="2" borderId="8" applyNumberFormat="0" applyFont="1" applyFill="1" applyBorder="1" applyAlignment="1" applyProtection="0">
      <alignment vertical="bottom"/>
    </xf>
    <xf numFmtId="0" fontId="0" fillId="2" borderId="9" applyNumberFormat="1" applyFont="1" applyFill="1" applyBorder="1" applyAlignment="1" applyProtection="0">
      <alignment vertical="bottom"/>
    </xf>
    <xf numFmtId="49" fontId="0" fillId="2" borderId="10" applyNumberFormat="1" applyFont="1" applyFill="1" applyBorder="1" applyAlignment="1" applyProtection="0">
      <alignment vertical="bottom" wrapText="1"/>
    </xf>
    <xf numFmtId="49" fontId="0" fillId="2" borderId="11"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2" borderId="11" applyNumberFormat="1" applyFont="1" applyFill="1" applyBorder="1" applyAlignment="1" applyProtection="0">
      <alignment vertical="bottom" wrapText="1"/>
    </xf>
    <xf numFmtId="0" fontId="8" fillId="2" borderId="11" applyNumberFormat="1" applyFont="1" applyFill="1" applyBorder="1" applyAlignment="1" applyProtection="0">
      <alignment vertical="bottom"/>
    </xf>
    <xf numFmtId="0" fontId="8" fillId="2" borderId="1" applyNumberFormat="1" applyFont="1" applyFill="1" applyBorder="1" applyAlignment="1" applyProtection="0">
      <alignment vertical="bottom"/>
    </xf>
    <xf numFmtId="0" fontId="0" fillId="2" borderId="11" applyNumberFormat="1" applyFont="1" applyFill="1" applyBorder="1" applyAlignment="1" applyProtection="0">
      <alignment vertical="bottom"/>
    </xf>
    <xf numFmtId="1" fontId="0" fillId="2" borderId="1" applyNumberFormat="1" applyFont="1" applyFill="1" applyBorder="1" applyAlignment="1" applyProtection="0">
      <alignment vertical="bottom"/>
    </xf>
    <xf numFmtId="0" fontId="5" fillId="2" borderId="11" applyNumberFormat="1" applyFont="1" applyFill="1" applyBorder="1" applyAlignment="1" applyProtection="0">
      <alignment vertical="bottom"/>
    </xf>
    <xf numFmtId="59" fontId="0" fillId="2" borderId="1" applyNumberFormat="1" applyFont="1" applyFill="1" applyBorder="1" applyAlignment="1" applyProtection="0">
      <alignment vertical="bottom"/>
    </xf>
    <xf numFmtId="59" fontId="0" fillId="2" borderId="10" applyNumberFormat="1" applyFont="1" applyFill="1" applyBorder="1" applyAlignment="1" applyProtection="0">
      <alignment vertical="bottom"/>
    </xf>
    <xf numFmtId="60" fontId="8" fillId="2" borderId="1" applyNumberFormat="1" applyFont="1" applyFill="1" applyBorder="1" applyAlignment="1" applyProtection="0">
      <alignment horizontal="right" vertical="bottom"/>
    </xf>
    <xf numFmtId="2" fontId="7" fillId="2" borderId="1" applyNumberFormat="1" applyFont="1" applyFill="1" applyBorder="1" applyAlignment="1" applyProtection="0">
      <alignment horizontal="right" vertical="bottom"/>
    </xf>
    <xf numFmtId="0" fontId="8" fillId="2" borderId="1" applyNumberFormat="0" applyFont="1" applyFill="1" applyBorder="1" applyAlignment="1" applyProtection="0">
      <alignment vertical="bottom"/>
    </xf>
    <xf numFmtId="0" fontId="8" fillId="2" borderId="11" applyNumberFormat="0" applyFont="1" applyFill="1" applyBorder="1" applyAlignment="1" applyProtection="0">
      <alignment vertical="bottom"/>
    </xf>
    <xf numFmtId="0" fontId="7" fillId="15"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49" fontId="0" fillId="15" borderId="5" applyNumberFormat="1" applyFont="1" applyFill="1" applyBorder="1" applyAlignment="1" applyProtection="0">
      <alignment vertical="bottom" wrapText="1"/>
    </xf>
    <xf numFmtId="0" fontId="0" fillId="2"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7" fillId="2" borderId="1" applyNumberFormat="0" applyFont="1" applyFill="1" applyBorder="1" applyAlignment="1" applyProtection="0">
      <alignment horizontal="right" vertical="bottom"/>
    </xf>
    <xf numFmtId="49" fontId="0" fillId="2" borderId="10" applyNumberFormat="1" applyFont="1" applyFill="1" applyBorder="1" applyAlignment="1" applyProtection="0">
      <alignment vertical="bottom"/>
    </xf>
    <xf numFmtId="0" fontId="7" fillId="2" borderId="1" applyNumberFormat="0" applyFont="1" applyFill="1" applyBorder="1" applyAlignment="1" applyProtection="0">
      <alignment vertical="bottom"/>
    </xf>
    <xf numFmtId="0" fontId="9" fillId="2" borderId="11" applyNumberFormat="1" applyFont="1" applyFill="1" applyBorder="1" applyAlignment="1" applyProtection="0">
      <alignment vertical="bottom"/>
    </xf>
    <xf numFmtId="2" fontId="0" fillId="2" borderId="1" applyNumberFormat="1" applyFont="1" applyFill="1" applyBorder="1" applyAlignment="1" applyProtection="0">
      <alignment vertical="bottom"/>
    </xf>
    <xf numFmtId="0" fontId="0" fillId="2" borderId="10" applyNumberFormat="1" applyFont="1" applyFill="1" applyBorder="1" applyAlignment="1" applyProtection="0">
      <alignment vertical="bottom"/>
    </xf>
    <xf numFmtId="49" fontId="7" fillId="2" borderId="1" applyNumberFormat="1" applyFont="1" applyFill="1" applyBorder="1" applyAlignment="1" applyProtection="0">
      <alignment horizontal="center" vertical="bottom"/>
    </xf>
    <xf numFmtId="1" fontId="7" fillId="2" borderId="1" applyNumberFormat="1" applyFont="1" applyFill="1" applyBorder="1" applyAlignment="1" applyProtection="0">
      <alignment horizontal="center" vertical="bottom"/>
    </xf>
    <xf numFmtId="49" fontId="7" fillId="2" borderId="10" applyNumberFormat="1" applyFont="1" applyFill="1" applyBorder="1" applyAlignment="1" applyProtection="0">
      <alignment horizontal="center" vertical="bottom"/>
    </xf>
    <xf numFmtId="0" fontId="0" fillId="2" borderId="10" applyNumberFormat="0" applyFont="1" applyFill="1" applyBorder="1" applyAlignment="1" applyProtection="0">
      <alignment vertical="bottom" wrapText="1"/>
    </xf>
    <xf numFmtId="0" fontId="0" fillId="2" borderId="13" applyNumberFormat="1" applyFont="1" applyFill="1" applyBorder="1" applyAlignment="1" applyProtection="0">
      <alignment vertical="bottom"/>
    </xf>
    <xf numFmtId="0" fontId="0" fillId="2" borderId="8" applyNumberFormat="0" applyFont="1" applyFill="1" applyBorder="1" applyAlignment="1" applyProtection="0">
      <alignment vertical="bottom"/>
    </xf>
    <xf numFmtId="14" fontId="0" fillId="2" borderId="1" applyNumberFormat="1" applyFont="1" applyFill="1" applyBorder="1" applyAlignment="1" applyProtection="0">
      <alignment vertical="bottom"/>
    </xf>
    <xf numFmtId="0" fontId="7" fillId="2" borderId="1" applyNumberFormat="1" applyFont="1" applyFill="1" applyBorder="1" applyAlignment="1" applyProtection="0">
      <alignment horizontal="center" vertical="bottom"/>
    </xf>
    <xf numFmtId="0" fontId="0" fillId="2" borderId="11" applyNumberFormat="0" applyFont="1" applyFill="1" applyBorder="1" applyAlignment="1" applyProtection="0">
      <alignment vertical="bottom" wrapText="1"/>
    </xf>
    <xf numFmtId="0" fontId="0" fillId="2" borderId="10" applyNumberFormat="1" applyFont="1" applyFill="1" applyBorder="1" applyAlignment="1" applyProtection="0">
      <alignment vertical="bottom" wrapText="1"/>
    </xf>
    <xf numFmtId="49" fontId="0" fillId="2" borderId="14" applyNumberFormat="1" applyFont="1" applyFill="1" applyBorder="1" applyAlignment="1" applyProtection="0">
      <alignment vertical="bottom" wrapText="1"/>
    </xf>
    <xf numFmtId="49" fontId="0" fillId="2" borderId="12" applyNumberFormat="1" applyFont="1" applyFill="1" applyBorder="1" applyAlignment="1" applyProtection="0">
      <alignment vertical="bottom"/>
    </xf>
    <xf numFmtId="0" fontId="0" fillId="9" borderId="4" applyNumberFormat="0" applyFont="1" applyFill="1" applyBorder="1" applyAlignment="1" applyProtection="0">
      <alignment vertical="bottom"/>
    </xf>
    <xf numFmtId="49" fontId="0" fillId="2" borderId="15" applyNumberFormat="1" applyFont="1" applyFill="1" applyBorder="1" applyAlignment="1" applyProtection="0">
      <alignment vertical="bottom" wrapText="1"/>
    </xf>
    <xf numFmtId="49" fontId="0" fillId="2" borderId="16" applyNumberFormat="1" applyFont="1" applyFill="1" applyBorder="1" applyAlignment="1" applyProtection="0">
      <alignment vertical="bottom"/>
    </xf>
    <xf numFmtId="0" fontId="0" fillId="9" borderId="5" applyNumberFormat="0" applyFont="1" applyFill="1" applyBorder="1" applyAlignment="1" applyProtection="0">
      <alignment vertical="bottom" wrapText="1"/>
    </xf>
    <xf numFmtId="49" fontId="0" fillId="9" borderId="6" applyNumberFormat="1" applyFont="1" applyFill="1" applyBorder="1" applyAlignment="1" applyProtection="0">
      <alignment vertical="bottom" wrapText="1"/>
    </xf>
    <xf numFmtId="0" fontId="0" fillId="9" borderId="4" applyNumberFormat="0" applyFont="1" applyFill="1" applyBorder="1" applyAlignment="1" applyProtection="0">
      <alignment vertical="bottom" wrapText="1"/>
    </xf>
    <xf numFmtId="0" fontId="0" fillId="9" borderId="5" applyNumberFormat="0" applyFont="1" applyFill="1" applyBorder="1" applyAlignment="1" applyProtection="0">
      <alignment vertical="bottom"/>
    </xf>
    <xf numFmtId="0" fontId="0" fillId="9" borderId="6" applyNumberFormat="0" applyFont="1" applyFill="1" applyBorder="1" applyAlignment="1" applyProtection="0">
      <alignment vertical="bottom"/>
    </xf>
    <xf numFmtId="0" fontId="10" fillId="2" borderId="11" applyNumberFormat="0" applyFont="1" applyFill="1" applyBorder="1" applyAlignment="1" applyProtection="0">
      <alignment vertical="bottom"/>
    </xf>
    <xf numFmtId="49" fontId="0" fillId="2" borderId="1" applyNumberFormat="1" applyFont="1" applyFill="1" applyBorder="1" applyAlignment="1" applyProtection="0">
      <alignment vertical="center" wrapText="1"/>
    </xf>
    <xf numFmtId="0" fontId="0" fillId="2" borderId="1" applyNumberFormat="0" applyFont="1" applyFill="1" applyBorder="1" applyAlignment="1" applyProtection="0">
      <alignment vertical="center" wrapText="1"/>
    </xf>
    <xf numFmtId="0" fontId="0" fillId="2" borderId="17" applyNumberFormat="1" applyFont="1" applyFill="1" applyBorder="1" applyAlignment="1" applyProtection="0">
      <alignment vertical="bottom"/>
    </xf>
    <xf numFmtId="0" fontId="0" fillId="2" borderId="12" applyNumberFormat="1" applyFont="1" applyFill="1" applyBorder="1" applyAlignment="1" applyProtection="0">
      <alignment vertical="bottom"/>
    </xf>
    <xf numFmtId="0" fontId="0" fillId="6" borderId="4" applyNumberFormat="0" applyFont="1" applyFill="1" applyBorder="1" applyAlignment="1" applyProtection="0">
      <alignment vertical="bottom"/>
    </xf>
    <xf numFmtId="0" fontId="0" fillId="2" borderId="18" applyNumberFormat="1" applyFont="1" applyFill="1" applyBorder="1" applyAlignment="1" applyProtection="0">
      <alignment vertical="bottom"/>
    </xf>
    <xf numFmtId="0" fontId="0" fillId="2" borderId="19" applyNumberFormat="1" applyFont="1" applyFill="1" applyBorder="1" applyAlignment="1" applyProtection="0">
      <alignment vertical="bottom"/>
    </xf>
    <xf numFmtId="0" fontId="0" fillId="9" borderId="4" applyNumberFormat="1" applyFont="1" applyFill="1" applyBorder="1" applyAlignment="1" applyProtection="0">
      <alignment vertical="bottom"/>
    </xf>
    <xf numFmtId="49" fontId="0" fillId="2" borderId="20" applyNumberFormat="1" applyFont="1" applyFill="1" applyBorder="1" applyAlignment="1" applyProtection="0">
      <alignment vertical="bottom" wrapText="1"/>
    </xf>
    <xf numFmtId="0" fontId="0" fillId="2" borderId="1" applyNumberFormat="1" applyFont="1" applyFill="1" applyBorder="1" applyAlignment="1" applyProtection="0">
      <alignment vertical="center" wrapText="1"/>
    </xf>
    <xf numFmtId="49" fontId="7" fillId="2" borderId="1" applyNumberFormat="1" applyFont="1" applyFill="1" applyBorder="1" applyAlignment="1" applyProtection="0">
      <alignment vertical="bottom"/>
    </xf>
    <xf numFmtId="49" fontId="8" fillId="2" borderId="11" applyNumberFormat="1" applyFont="1" applyFill="1" applyBorder="1" applyAlignment="1" applyProtection="0">
      <alignment vertical="bottom"/>
    </xf>
    <xf numFmtId="49" fontId="8" fillId="2" borderId="1" applyNumberFormat="1" applyFont="1" applyFill="1" applyBorder="1" applyAlignment="1" applyProtection="0">
      <alignment vertical="bottom"/>
    </xf>
    <xf numFmtId="61" fontId="0" fillId="2" borderId="1" applyNumberFormat="1" applyFont="1" applyFill="1" applyBorder="1" applyAlignment="1" applyProtection="0">
      <alignment vertical="bottom"/>
    </xf>
    <xf numFmtId="0" fontId="11" fillId="2" borderId="1" applyNumberFormat="0" applyFont="1" applyFill="1" applyBorder="1" applyAlignment="1" applyProtection="0">
      <alignment vertical="bottom"/>
    </xf>
    <xf numFmtId="0" fontId="11" fillId="2" borderId="10" applyNumberFormat="0" applyFont="1" applyFill="1" applyBorder="1" applyAlignment="1" applyProtection="0">
      <alignment vertical="bottom"/>
    </xf>
    <xf numFmtId="9" fontId="0" fillId="2" borderId="1" applyNumberFormat="1" applyFont="1" applyFill="1" applyBorder="1" applyAlignment="1" applyProtection="0">
      <alignment vertical="bottom"/>
    </xf>
    <xf numFmtId="49" fontId="7" fillId="2" borderId="1" applyNumberFormat="1" applyFont="1" applyFill="1" applyBorder="1" applyAlignment="1" applyProtection="0">
      <alignment horizontal="left" vertical="bottom"/>
    </xf>
    <xf numFmtId="49" fontId="12" fillId="2" borderId="10" applyNumberFormat="1" applyFont="1" applyFill="1" applyBorder="1" applyAlignment="1" applyProtection="0">
      <alignment vertical="bottom" wrapText="1"/>
    </xf>
    <xf numFmtId="0" fontId="12" fillId="2" borderId="11" applyNumberFormat="0" applyFont="1" applyFill="1" applyBorder="1" applyAlignment="1" applyProtection="0">
      <alignment vertical="bottom"/>
    </xf>
    <xf numFmtId="0" fontId="12" fillId="2" borderId="1" applyNumberFormat="0" applyFont="1" applyFill="1" applyBorder="1" applyAlignment="1" applyProtection="0">
      <alignment vertical="bottom"/>
    </xf>
    <xf numFmtId="59" fontId="7" fillId="2" borderId="1" applyNumberFormat="1" applyFont="1" applyFill="1" applyBorder="1" applyAlignment="1" applyProtection="0">
      <alignment horizontal="center" vertical="bottom"/>
    </xf>
    <xf numFmtId="0" fontId="7" fillId="15" borderId="5" applyNumberFormat="0" applyFont="1" applyFill="1" applyBorder="1" applyAlignment="1" applyProtection="0">
      <alignment vertical="bottom"/>
    </xf>
    <xf numFmtId="62" fontId="0" fillId="2" borderId="1" applyNumberFormat="1" applyFont="1" applyFill="1" applyBorder="1" applyAlignment="1" applyProtection="0">
      <alignment vertical="bottom"/>
    </xf>
    <xf numFmtId="49" fontId="7" fillId="2" borderId="10" applyNumberFormat="1" applyFont="1" applyFill="1" applyBorder="1" applyAlignment="1" applyProtection="0">
      <alignment horizontal="center" vertical="bottom" wrapText="1"/>
    </xf>
    <xf numFmtId="0" fontId="7" fillId="2" borderId="11" applyNumberFormat="0" applyFont="1" applyFill="1" applyBorder="1" applyAlignment="1" applyProtection="0">
      <alignment horizontal="center" vertical="bottom"/>
    </xf>
    <xf numFmtId="0" fontId="7" fillId="2" borderId="1" applyNumberFormat="0" applyFont="1" applyFill="1" applyBorder="1" applyAlignment="1" applyProtection="0">
      <alignment horizontal="center" vertical="bottom"/>
    </xf>
    <xf numFmtId="0" fontId="5" fillId="2" borderId="11" applyNumberFormat="0" applyFont="1" applyFill="1" applyBorder="1" applyAlignment="1" applyProtection="0">
      <alignment vertical="bottom"/>
    </xf>
    <xf numFmtId="15" fontId="0" fillId="2" borderId="1" applyNumberFormat="1" applyFont="1" applyFill="1" applyBorder="1" applyAlignment="1" applyProtection="0">
      <alignment vertical="bottom"/>
    </xf>
    <xf numFmtId="4" fontId="0" fillId="2" borderId="1" applyNumberFormat="1" applyFont="1" applyFill="1" applyBorder="1" applyAlignment="1" applyProtection="0">
      <alignment vertical="bottom"/>
    </xf>
    <xf numFmtId="0" fontId="7" fillId="9" borderId="1" applyNumberFormat="1" applyFont="1" applyFill="1" applyBorder="1" applyAlignment="1" applyProtection="0">
      <alignment vertical="bottom"/>
    </xf>
    <xf numFmtId="0" fontId="0" fillId="15" borderId="4" applyNumberFormat="0" applyFont="1" applyFill="1" applyBorder="1" applyAlignment="1" applyProtection="0">
      <alignment vertical="bottom"/>
    </xf>
    <xf numFmtId="49" fontId="7" fillId="2" borderId="11" applyNumberFormat="1" applyFont="1" applyFill="1" applyBorder="1" applyAlignment="1" applyProtection="0">
      <alignment horizontal="left" vertical="bottom" wrapText="1"/>
    </xf>
    <xf numFmtId="49" fontId="7" fillId="2" borderId="1" applyNumberFormat="1" applyFont="1" applyFill="1" applyBorder="1" applyAlignment="1" applyProtection="0">
      <alignment horizontal="left" vertical="bottom" wrapText="1"/>
    </xf>
    <xf numFmtId="49" fontId="13" fillId="2" borderId="1" applyNumberFormat="1" applyFont="1" applyFill="1" applyBorder="1" applyAlignment="1" applyProtection="0">
      <alignment horizontal="center" vertical="bottom"/>
    </xf>
    <xf numFmtId="1" fontId="13" fillId="2" borderId="1" applyNumberFormat="1" applyFont="1" applyFill="1" applyBorder="1" applyAlignment="1" applyProtection="0">
      <alignment horizontal="center" vertical="bottom"/>
    </xf>
    <xf numFmtId="0" fontId="3" fillId="2" borderId="11" applyNumberFormat="1" applyFont="1" applyFill="1" applyBorder="1" applyAlignment="1" applyProtection="0">
      <alignment vertical="bottom"/>
    </xf>
    <xf numFmtId="14" fontId="0" fillId="2" borderId="1" applyNumberFormat="1" applyFont="1" applyFill="1" applyBorder="1" applyAlignment="1" applyProtection="0">
      <alignment vertical="center" wrapText="1"/>
    </xf>
    <xf numFmtId="49" fontId="0" fillId="2" borderId="11" applyNumberFormat="1" applyFont="1" applyFill="1" applyBorder="1" applyAlignment="1" applyProtection="0">
      <alignment vertical="center" wrapText="1"/>
    </xf>
    <xf numFmtId="49" fontId="0" fillId="2" borderId="10" applyNumberFormat="1" applyFont="1" applyFill="1" applyBorder="1" applyAlignment="1" applyProtection="0">
      <alignment vertical="center" wrapText="1"/>
    </xf>
    <xf numFmtId="0" fontId="3" fillId="2" borderId="11" applyNumberFormat="1" applyFont="1" applyFill="1" applyBorder="1" applyAlignment="1" applyProtection="0">
      <alignment vertical="center" wrapText="1"/>
    </xf>
    <xf numFmtId="22" fontId="0" fillId="2" borderId="1" applyNumberFormat="1" applyFont="1" applyFill="1" applyBorder="1" applyAlignment="1" applyProtection="0">
      <alignment vertical="bottom"/>
    </xf>
    <xf numFmtId="0" fontId="7" fillId="16" borderId="1" applyNumberFormat="1" applyFont="1" applyFill="1" applyBorder="1" applyAlignment="1" applyProtection="0">
      <alignment vertical="bottom"/>
    </xf>
    <xf numFmtId="0" fontId="0" fillId="2" borderId="11" applyNumberFormat="1" applyFont="1" applyFill="1" applyBorder="1" applyAlignment="1" applyProtection="0">
      <alignment vertical="bottom" wrapText="1"/>
    </xf>
    <xf numFmtId="49" fontId="0" fillId="15" borderId="6" applyNumberFormat="1" applyFont="1" applyFill="1" applyBorder="1" applyAlignment="1" applyProtection="0">
      <alignment vertical="bottom"/>
    </xf>
    <xf numFmtId="49" fontId="0" fillId="15" borderId="4" applyNumberFormat="1" applyFont="1" applyFill="1" applyBorder="1" applyAlignment="1" applyProtection="0">
      <alignment vertical="bottom"/>
    </xf>
    <xf numFmtId="0" fontId="0" fillId="15" borderId="4" applyNumberFormat="1" applyFont="1" applyFill="1" applyBorder="1" applyAlignment="1" applyProtection="0">
      <alignment vertical="bottom"/>
    </xf>
    <xf numFmtId="0" fontId="0" applyNumberFormat="1" applyFont="1" applyFill="0" applyBorder="0" applyAlignment="1" applyProtection="0">
      <alignment vertical="bottom"/>
    </xf>
    <xf numFmtId="0" fontId="0" borderId="21" applyNumberFormat="0" applyFont="1" applyFill="0" applyBorder="1" applyAlignment="1" applyProtection="0">
      <alignment vertical="bottom"/>
    </xf>
    <xf numFmtId="49" fontId="0" borderId="22" applyNumberFormat="1" applyFont="1" applyFill="0" applyBorder="1" applyAlignment="1" applyProtection="0">
      <alignment vertical="bottom"/>
    </xf>
    <xf numFmtId="0" fontId="0" borderId="23" applyNumberFormat="0" applyFont="1" applyFill="0" applyBorder="1" applyAlignment="1" applyProtection="0">
      <alignment vertical="bottom"/>
    </xf>
    <xf numFmtId="49" fontId="0" borderId="24" applyNumberFormat="1" applyFont="1" applyFill="0" applyBorder="1" applyAlignment="1" applyProtection="0">
      <alignment vertical="bottom"/>
    </xf>
    <xf numFmtId="49" fontId="4" borderId="23" applyNumberFormat="1" applyFont="1" applyFill="0" applyBorder="1" applyAlignment="1" applyProtection="0">
      <alignment vertical="bottom"/>
    </xf>
    <xf numFmtId="49" fontId="0" fillId="3" borderId="25" applyNumberFormat="1" applyFont="1" applyFill="1" applyBorder="1" applyAlignment="1" applyProtection="0">
      <alignment vertical="bottom"/>
    </xf>
    <xf numFmtId="49" fontId="0" borderId="23" applyNumberFormat="1" applyFont="1" applyFill="0" applyBorder="1" applyAlignment="1" applyProtection="0">
      <alignment vertical="bottom"/>
    </xf>
    <xf numFmtId="49" fontId="0" fillId="6" borderId="25" applyNumberFormat="1" applyFont="1" applyFill="1" applyBorder="1" applyAlignment="1" applyProtection="0">
      <alignment vertical="bottom"/>
    </xf>
    <xf numFmtId="49" fontId="0" fillId="7" borderId="25" applyNumberFormat="1" applyFont="1" applyFill="1" applyBorder="1" applyAlignment="1" applyProtection="0">
      <alignment vertical="bottom"/>
    </xf>
    <xf numFmtId="49" fontId="0" fillId="17" borderId="25" applyNumberFormat="1" applyFont="1" applyFill="1" applyBorder="1" applyAlignment="1" applyProtection="0">
      <alignment vertical="bottom"/>
    </xf>
    <xf numFmtId="49" fontId="0" fillId="18" borderId="25" applyNumberFormat="1" applyFont="1" applyFill="1" applyBorder="1" applyAlignment="1" applyProtection="0">
      <alignment vertical="bottom"/>
    </xf>
    <xf numFmtId="49" fontId="0" fillId="16" borderId="26" applyNumberFormat="1" applyFont="1" applyFill="1" applyBorder="1" applyAlignment="1" applyProtection="0">
      <alignment vertical="bottom"/>
    </xf>
    <xf numFmtId="0" fontId="0" borderId="27" applyNumberFormat="0" applyFont="1" applyFill="0" applyBorder="1" applyAlignment="1" applyProtection="0">
      <alignment vertical="bottom"/>
    </xf>
    <xf numFmtId="0" fontId="0" borderId="28" applyNumberFormat="0" applyFont="1" applyFill="0" applyBorder="1" applyAlignment="1" applyProtection="0">
      <alignment vertical="bottom"/>
    </xf>
    <xf numFmtId="49" fontId="0" borderId="29" applyNumberFormat="1" applyFont="1" applyFill="0" applyBorder="1" applyAlignment="1" applyProtection="0">
      <alignment vertical="bottom"/>
    </xf>
    <xf numFmtId="49" fontId="3" borderId="17" applyNumberFormat="1" applyFont="1" applyFill="0" applyBorder="1" applyAlignment="1" applyProtection="0">
      <alignment vertical="bottom"/>
    </xf>
    <xf numFmtId="49" fontId="14" fillId="2" borderId="1" applyNumberFormat="1" applyFont="1" applyFill="1" applyBorder="1" applyAlignment="1" applyProtection="0">
      <alignment vertical="bottom" wrapText="1"/>
    </xf>
    <xf numFmtId="0" fontId="0" borderId="12" applyNumberFormat="0" applyFont="1" applyFill="0" applyBorder="1" applyAlignment="1" applyProtection="0">
      <alignment vertical="bottom"/>
    </xf>
    <xf numFmtId="49" fontId="0" fillId="8" borderId="30" applyNumberFormat="1" applyFont="1" applyFill="1" applyBorder="1" applyAlignment="1" applyProtection="0">
      <alignment vertical="bottom"/>
    </xf>
    <xf numFmtId="0" fontId="0" borderId="7" applyNumberFormat="0" applyFont="1" applyFill="0" applyBorder="1" applyAlignment="1" applyProtection="0">
      <alignment vertical="bottom"/>
    </xf>
    <xf numFmtId="0" fontId="0" borderId="17" applyNumberFormat="0" applyFont="1" applyFill="0" applyBorder="1" applyAlignment="1" applyProtection="0">
      <alignment vertical="bottom"/>
    </xf>
    <xf numFmtId="0" fontId="0" fillId="2" borderId="17" applyNumberFormat="0" applyFont="1" applyFill="1" applyBorder="1" applyAlignment="1" applyProtection="0">
      <alignment vertical="bottom" wrapText="1"/>
    </xf>
    <xf numFmtId="49" fontId="0" fillId="9" borderId="3" applyNumberFormat="1" applyFont="1" applyFill="1" applyBorder="1" applyAlignment="1" applyProtection="0">
      <alignment vertical="bottom" wrapText="1"/>
    </xf>
    <xf numFmtId="0" fontId="0" fillId="2" borderId="19" applyNumberFormat="0" applyFont="1" applyFill="1" applyBorder="1" applyAlignment="1" applyProtection="0">
      <alignment vertical="bottom" wrapText="1"/>
    </xf>
    <xf numFmtId="49" fontId="0" fillId="16" borderId="3" applyNumberFormat="1" applyFont="1" applyFill="1" applyBorder="1" applyAlignment="1" applyProtection="0">
      <alignment vertical="bottom" wrapText="1"/>
    </xf>
    <xf numFmtId="0" fontId="0" fillId="2" borderId="7" applyNumberFormat="0" applyFont="1" applyFill="1" applyBorder="1" applyAlignment="1" applyProtection="0">
      <alignment vertical="bottom" wrapText="1"/>
    </xf>
    <xf numFmtId="49" fontId="14"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8" fillId="3" borderId="31" applyNumberFormat="1" applyFont="1" applyFill="1" applyBorder="1" applyAlignment="1" applyProtection="0">
      <alignment vertical="bottom" wrapText="1"/>
    </xf>
    <xf numFmtId="49" fontId="8" fillId="3" borderId="32" applyNumberFormat="1" applyFont="1" applyFill="1" applyBorder="1" applyAlignment="1" applyProtection="0">
      <alignment vertical="bottom" wrapText="1"/>
    </xf>
    <xf numFmtId="49" fontId="8" fillId="3" borderId="33" applyNumberFormat="1" applyFont="1" applyFill="1" applyBorder="1" applyAlignment="1" applyProtection="0">
      <alignment vertical="bottom" wrapText="1"/>
    </xf>
    <xf numFmtId="0" fontId="0" borderId="7" applyNumberFormat="1" applyFont="1" applyFill="0" applyBorder="1" applyAlignment="1" applyProtection="0">
      <alignment vertical="bottom"/>
    </xf>
    <xf numFmtId="49" fontId="0" borderId="7" applyNumberFormat="1" applyFont="1" applyFill="0" applyBorder="1" applyAlignment="1" applyProtection="0">
      <alignment vertical="bottom"/>
    </xf>
    <xf numFmtId="14" fontId="0" borderId="7" applyNumberFormat="1" applyFont="1" applyFill="0" applyBorder="1" applyAlignment="1" applyProtection="0">
      <alignment vertical="bottom"/>
    </xf>
    <xf numFmtId="14" fontId="0" borderId="1" applyNumberFormat="1" applyFont="1" applyFill="0" applyBorder="1" applyAlignment="1" applyProtection="0">
      <alignment vertical="bottom"/>
    </xf>
    <xf numFmtId="63"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6" borderId="1" applyNumberFormat="1" applyFont="1" applyFill="0" applyBorder="1" applyAlignment="1" applyProtection="0">
      <alignment vertical="bottom"/>
    </xf>
    <xf numFmtId="49" fontId="0" borderId="21" applyNumberFormat="1" applyFont="1" applyFill="0" applyBorder="1" applyAlignment="1" applyProtection="0">
      <alignment vertical="bottom"/>
    </xf>
    <xf numFmtId="49" fontId="0" borderId="27" applyNumberFormat="1" applyFont="1" applyFill="0" applyBorder="1" applyAlignment="1" applyProtection="0">
      <alignment vertical="bottom"/>
    </xf>
    <xf numFmtId="0" fontId="0" applyNumberFormat="1" applyFont="1" applyFill="0" applyBorder="0" applyAlignment="1" applyProtection="0">
      <alignment vertical="bottom"/>
    </xf>
    <xf numFmtId="49" fontId="17" fillId="19" borderId="34" applyNumberFormat="1" applyFont="1" applyFill="1" applyBorder="1" applyAlignment="1" applyProtection="0">
      <alignment horizontal="center" vertical="bottom" wrapText="1"/>
    </xf>
    <xf numFmtId="49" fontId="17" fillId="19" borderId="34" applyNumberFormat="1" applyFont="1" applyFill="1" applyBorder="1" applyAlignment="1" applyProtection="0">
      <alignment vertical="bottom" wrapText="1"/>
    </xf>
    <xf numFmtId="49" fontId="0" borderId="34" applyNumberFormat="1" applyFont="1" applyFill="0" applyBorder="1" applyAlignment="1" applyProtection="0">
      <alignment vertical="bottom"/>
    </xf>
    <xf numFmtId="49" fontId="0" borderId="34" applyNumberFormat="1" applyFont="1" applyFill="0" applyBorder="1" applyAlignment="1" applyProtection="0">
      <alignment horizontal="center" vertical="bottom"/>
    </xf>
    <xf numFmtId="59" fontId="0" borderId="34" applyNumberFormat="1" applyFont="1" applyFill="0" applyBorder="1" applyAlignment="1" applyProtection="0">
      <alignment vertical="bottom"/>
    </xf>
    <xf numFmtId="0" fontId="0" borderId="34" applyNumberFormat="1" applyFont="1" applyFill="0" applyBorder="1" applyAlignment="1" applyProtection="0">
      <alignment vertical="bottom"/>
    </xf>
    <xf numFmtId="49" fontId="0" fillId="15" borderId="34" applyNumberFormat="1" applyFont="1" applyFill="1" applyBorder="1" applyAlignment="1" applyProtection="0">
      <alignment vertical="bottom"/>
    </xf>
    <xf numFmtId="59" fontId="0" borderId="35" applyNumberFormat="1" applyFont="1" applyFill="0" applyBorder="1" applyAlignment="1" applyProtection="0">
      <alignment vertical="bottom"/>
    </xf>
    <xf numFmtId="49" fontId="0" borderId="34" applyNumberFormat="1" applyFont="1" applyFill="0" applyBorder="1" applyAlignment="1" applyProtection="0">
      <alignment horizontal="left" vertical="bottom"/>
    </xf>
    <xf numFmtId="49" fontId="0" fillId="20" borderId="34" applyNumberFormat="1" applyFont="1" applyFill="1" applyBorder="1" applyAlignment="1" applyProtection="0">
      <alignment vertical="bottom"/>
    </xf>
    <xf numFmtId="0" fontId="0" applyNumberFormat="1" applyFont="1" applyFill="0" applyBorder="0" applyAlignment="1" applyProtection="0">
      <alignment vertical="bottom"/>
    </xf>
    <xf numFmtId="49" fontId="0" borderId="36" applyNumberFormat="1" applyFont="1" applyFill="0" applyBorder="1" applyAlignment="1" applyProtection="0">
      <alignment vertical="bottom"/>
    </xf>
    <xf numFmtId="49" fontId="0" borderId="37" applyNumberFormat="1" applyFont="1" applyFill="0" applyBorder="1" applyAlignment="1" applyProtection="0">
      <alignment vertical="bottom"/>
    </xf>
    <xf numFmtId="49" fontId="0" borderId="38" applyNumberFormat="1" applyFont="1" applyFill="0" applyBorder="1" applyAlignment="1" applyProtection="0">
      <alignment vertical="bottom"/>
    </xf>
    <xf numFmtId="49" fontId="0" fillId="17" borderId="37" applyNumberFormat="1" applyFont="1" applyFill="1" applyBorder="1" applyAlignment="1" applyProtection="0">
      <alignment vertical="bottom" wrapText="1"/>
    </xf>
    <xf numFmtId="49" fontId="0" fillId="18" borderId="36" applyNumberFormat="1" applyFont="1" applyFill="1" applyBorder="1" applyAlignment="1" applyProtection="0">
      <alignment vertical="bottom" wrapText="1"/>
    </xf>
    <xf numFmtId="49" fontId="0" fillId="7" borderId="37" applyNumberFormat="1" applyFont="1" applyFill="1" applyBorder="1" applyAlignment="1" applyProtection="0">
      <alignment vertical="bottom" wrapText="1"/>
    </xf>
    <xf numFmtId="49" fontId="0" fillId="8" borderId="37" applyNumberFormat="1" applyFont="1" applyFill="1" applyBorder="1" applyAlignment="1" applyProtection="0">
      <alignment vertical="bottom" wrapText="1"/>
    </xf>
    <xf numFmtId="49" fontId="0" fillId="8" borderId="38" applyNumberFormat="1" applyFont="1" applyFill="1" applyBorder="1" applyAlignment="1" applyProtection="0">
      <alignment vertical="bottom" wrapText="1"/>
    </xf>
    <xf numFmtId="49" fontId="0" borderId="39" applyNumberFormat="1" applyFont="1" applyFill="0" applyBorder="1" applyAlignment="1" applyProtection="0">
      <alignment vertical="bottom"/>
    </xf>
    <xf numFmtId="49" fontId="0" borderId="32" applyNumberFormat="1" applyFont="1" applyFill="0" applyBorder="1" applyAlignment="1" applyProtection="0">
      <alignment vertical="bottom"/>
    </xf>
    <xf numFmtId="49" fontId="0" fillId="18" borderId="32" applyNumberFormat="1" applyFont="1" applyFill="1" applyBorder="1" applyAlignment="1" applyProtection="0">
      <alignment vertical="bottom" wrapText="1"/>
    </xf>
    <xf numFmtId="49" fontId="0" fillId="8" borderId="32" applyNumberFormat="1" applyFont="1" applyFill="1" applyBorder="1" applyAlignment="1" applyProtection="0">
      <alignment vertical="bottom" wrapText="1"/>
    </xf>
    <xf numFmtId="49" fontId="0" fillId="8" borderId="40" applyNumberFormat="1" applyFont="1" applyFill="1" applyBorder="1" applyAlignment="1" applyProtection="0">
      <alignment vertical="bottom" wrapText="1"/>
    </xf>
    <xf numFmtId="49" fontId="0" fillId="6" borderId="32" applyNumberFormat="1" applyFont="1" applyFill="1" applyBorder="1" applyAlignment="1" applyProtection="0">
      <alignment vertical="bottom" wrapText="1"/>
    </xf>
    <xf numFmtId="49" fontId="0" fillId="6" borderId="33" applyNumberFormat="1" applyFont="1" applyFill="1" applyBorder="1" applyAlignment="1" applyProtection="0">
      <alignment vertical="bottom" wrapText="1"/>
    </xf>
    <xf numFmtId="0" fontId="0" borderId="41" applyNumberFormat="1" applyFont="1" applyFill="0" applyBorder="1" applyAlignment="1" applyProtection="0">
      <alignment vertical="bottom"/>
    </xf>
    <xf numFmtId="0" fontId="0" borderId="42" applyNumberFormat="0" applyFont="1" applyFill="0" applyBorder="1" applyAlignment="1" applyProtection="0">
      <alignment vertical="bottom"/>
    </xf>
    <xf numFmtId="49" fontId="0" borderId="41" applyNumberFormat="1" applyFont="1" applyFill="0" applyBorder="1" applyAlignment="1" applyProtection="0">
      <alignment vertical="bottom"/>
    </xf>
    <xf numFmtId="49" fontId="0" fillId="2" borderId="42" applyNumberFormat="1" applyFont="1" applyFill="1" applyBorder="1" applyAlignment="1" applyProtection="0">
      <alignment vertical="bottom" wrapText="1"/>
    </xf>
    <xf numFmtId="0" fontId="0" fillId="2" borderId="41" applyNumberFormat="0" applyFont="1" applyFill="1" applyBorder="1" applyAlignment="1" applyProtection="0">
      <alignment vertical="bottom" wrapText="1"/>
    </xf>
    <xf numFmtId="0" fontId="0" borderId="41" applyNumberFormat="0" applyFont="1" applyFill="0" applyBorder="1" applyAlignment="1" applyProtection="0">
      <alignment vertical="bottom"/>
    </xf>
    <xf numFmtId="0" fontId="0" fillId="2" borderId="42" applyNumberFormat="0" applyFont="1" applyFill="1" applyBorder="1" applyAlignment="1" applyProtection="0">
      <alignment vertical="bottom" wrapText="1"/>
    </xf>
    <xf numFmtId="0" fontId="0" borderId="43" applyNumberFormat="0" applyFont="1" applyFill="0" applyBorder="1" applyAlignment="1" applyProtection="0">
      <alignment vertical="bottom"/>
    </xf>
    <xf numFmtId="0" fontId="0" fillId="6" borderId="30" applyNumberFormat="0" applyFont="1" applyFill="1" applyBorder="1" applyAlignment="1" applyProtection="0">
      <alignment vertical="bottom"/>
    </xf>
    <xf numFmtId="0" fontId="0" borderId="27" applyNumberFormat="1" applyFont="1" applyFill="0" applyBorder="1" applyAlignment="1" applyProtection="0">
      <alignment vertical="bottom"/>
    </xf>
    <xf numFmtId="49" fontId="0" fillId="2" borderId="21" applyNumberFormat="1" applyFont="1" applyFill="1" applyBorder="1" applyAlignment="1" applyProtection="0">
      <alignment vertical="bottom" wrapText="1"/>
    </xf>
    <xf numFmtId="0" fontId="0" fillId="2" borderId="27" applyNumberFormat="0" applyFont="1" applyFill="1" applyBorder="1" applyAlignment="1" applyProtection="0">
      <alignment vertical="bottom" wrapText="1"/>
    </xf>
    <xf numFmtId="0" fontId="0" fillId="2" borderId="21" applyNumberFormat="0" applyFont="1" applyFill="1" applyBorder="1" applyAlignment="1" applyProtection="0">
      <alignment vertical="bottom" wrapText="1"/>
    </xf>
    <xf numFmtId="49" fontId="0" fillId="2" borderId="27" applyNumberFormat="1" applyFont="1" applyFill="1" applyBorder="1" applyAlignment="1" applyProtection="0">
      <alignment vertical="bottom" wrapText="1"/>
    </xf>
    <xf numFmtId="59" fontId="0" borderId="1" applyNumberFormat="1" applyFont="1" applyFill="0" applyBorder="1" applyAlignment="1" applyProtection="0">
      <alignment vertical="bottom"/>
    </xf>
    <xf numFmtId="0" fontId="0" fillId="6" borderId="44" applyNumberFormat="0" applyFont="1" applyFill="1" applyBorder="1" applyAlignment="1" applyProtection="0">
      <alignment vertical="bottom"/>
    </xf>
    <xf numFmtId="0" fontId="0" fillId="6" borderId="45"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e2eeda"/>
      <rgbColor rgb="00000000"/>
      <rgbColor rgb="ffc5deb5"/>
      <rgbColor rgb="ffbdd6ee"/>
      <rgbColor rgb="fffff2cb"/>
      <rgbColor rgb="ffc59ee2"/>
      <rgbColor rgb="fff7caac"/>
      <rgbColor rgb="fffbe4d5"/>
      <rgbColor rgb="ffb4c6e7"/>
      <rgbColor rgb="ffd9e2f3"/>
      <rgbColor rgb="ffadacac"/>
      <rgbColor rgb="ffcfcfcf"/>
      <rgbColor rgb="ffdeeaf6"/>
      <rgbColor rgb="ffffff00"/>
      <rgbColor rgb="ffff0000"/>
      <rgbColor rgb="ff00b0f0"/>
      <rgbColor rgb="ff92d050"/>
      <rgbColor rgb="ffbfbfbf"/>
      <rgbColor rgb="ffffc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Office 2013 - 2022 Theme">
  <a:themeElements>
    <a:clrScheme name="Office 2013 - 2022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 Theme">
      <a:majorFont>
        <a:latin typeface="Helvetica Neue"/>
        <a:ea typeface="Helvetica Neue"/>
        <a:cs typeface="Helvetica Neue"/>
      </a:majorFont>
      <a:minorFont>
        <a:latin typeface="Helvetica Neue"/>
        <a:ea typeface="Helvetica Neue"/>
        <a:cs typeface="Helvetica Neue"/>
      </a:minorFont>
    </a:fontScheme>
    <a:fmtScheme name="Office 2013 - 2022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tplowman@usgs.gov" TargetMode="External"/><Relationship Id="rId2" Type="http://schemas.openxmlformats.org/officeDocument/2006/relationships/hyperlink" Target="mailto:tplowman@usgs.gov" TargetMode="External"/><Relationship Id="rId3" Type="http://schemas.openxmlformats.org/officeDocument/2006/relationships/hyperlink" Target="mailto:tplowman@usgs.gov" TargetMode="External"/><Relationship Id="rId4" Type="http://schemas.openxmlformats.org/officeDocument/2006/relationships/hyperlink" Target="mailto:tplowman@usgs.gov" TargetMode="External"/><Relationship Id="rId5" Type="http://schemas.openxmlformats.org/officeDocument/2006/relationships/hyperlink" Target="mailto:tplowman@usgs.gov" TargetMode="External"/><Relationship Id="rId6" Type="http://schemas.openxmlformats.org/officeDocument/2006/relationships/hyperlink" Target="mailto:lbenson@usgs.gov" TargetMode="External"/><Relationship Id="rId7" Type="http://schemas.openxmlformats.org/officeDocument/2006/relationships/hyperlink" Target="mailto:lbenson@usgs.gov" TargetMode="External"/><Relationship Id="rId8" Type="http://schemas.openxmlformats.org/officeDocument/2006/relationships/hyperlink" Target="mailto:lbenson@usgs.gov" TargetMode="External"/><Relationship Id="rId9" Type="http://schemas.openxmlformats.org/officeDocument/2006/relationships/hyperlink" Target="mailto:lbenson@usgs.gov" TargetMode="External"/><Relationship Id="rId10" Type="http://schemas.openxmlformats.org/officeDocument/2006/relationships/hyperlink" Target="mailto:lbenson@usgs.gov" TargetMode="External"/><Relationship Id="rId11" Type="http://schemas.openxmlformats.org/officeDocument/2006/relationships/hyperlink" Target="mailto:tplowman@usgs.gov" TargetMode="External"/><Relationship Id="rId12" Type="http://schemas.openxmlformats.org/officeDocument/2006/relationships/hyperlink" Target="mailto:lbenson@usgs.gov" TargetMode="External"/><Relationship Id="rId13" Type="http://schemas.openxmlformats.org/officeDocument/2006/relationships/hyperlink" Target="mailto:lbenson@usgs.gov" TargetMode="External"/><Relationship Id="rId14" Type="http://schemas.openxmlformats.org/officeDocument/2006/relationships/hyperlink" Target="mailto:lbenson@usgs.gov" TargetMode="External"/></Relationships>

</file>

<file path=xl/worksheets/sheet1.xml><?xml version="1.0" encoding="utf-8"?>
<worksheet xmlns:r="http://schemas.openxmlformats.org/officeDocument/2006/relationships" xmlns="http://schemas.openxmlformats.org/spreadsheetml/2006/main">
  <dimension ref="A1:F53"/>
  <sheetViews>
    <sheetView workbookViewId="0" showGridLines="0" defaultGridColor="1"/>
  </sheetViews>
  <sheetFormatPr defaultColWidth="8.83333" defaultRowHeight="15" customHeight="1" outlineLevelRow="0" outlineLevelCol="0"/>
  <cols>
    <col min="1" max="1" hidden="1" width="8.83333" style="1" customWidth="1"/>
    <col min="2" max="2" width="79.5" style="1" customWidth="1"/>
    <col min="3" max="3" width="13.5" style="1" customWidth="1"/>
    <col min="4" max="4" width="55.8516" style="1" customWidth="1"/>
    <col min="5" max="5" width="42.1719" style="1" customWidth="1"/>
    <col min="6" max="6" width="8.85156" style="1" customWidth="1"/>
    <col min="7" max="16384" width="8.85156" style="1" customWidth="1"/>
  </cols>
  <sheetData>
    <row r="1" ht="32" customHeight="1">
      <c r="A1" t="s" s="2">
        <v>0</v>
      </c>
      <c r="B1" t="s" s="3">
        <v>1</v>
      </c>
      <c r="C1" t="s" s="3">
        <v>2</v>
      </c>
      <c r="D1" t="s" s="4">
        <v>3</v>
      </c>
      <c r="E1" t="s" s="4">
        <v>4</v>
      </c>
      <c r="F1" s="5"/>
    </row>
    <row r="2" ht="32" customHeight="1">
      <c r="A2" t="s" s="4">
        <v>5</v>
      </c>
      <c r="B2" t="s" s="6">
        <v>6</v>
      </c>
      <c r="C2" t="s" s="6">
        <v>7</v>
      </c>
      <c r="D2" s="5"/>
      <c r="E2" s="5"/>
      <c r="F2" s="5"/>
    </row>
    <row r="3" ht="32" customHeight="1">
      <c r="A3" t="s" s="4">
        <v>8</v>
      </c>
      <c r="B3" t="s" s="6">
        <v>9</v>
      </c>
      <c r="C3" t="s" s="6">
        <v>10</v>
      </c>
      <c r="D3" s="5"/>
      <c r="E3" t="s" s="4">
        <v>11</v>
      </c>
      <c r="F3" s="5"/>
    </row>
    <row r="4" ht="32" customHeight="1">
      <c r="A4" t="s" s="4">
        <v>8</v>
      </c>
      <c r="B4" t="s" s="6">
        <v>12</v>
      </c>
      <c r="C4" t="s" s="6">
        <v>13</v>
      </c>
      <c r="D4" s="5"/>
      <c r="E4" t="s" s="4">
        <v>11</v>
      </c>
      <c r="F4" s="5"/>
    </row>
    <row r="5" ht="32" customHeight="1">
      <c r="A5" t="s" s="4">
        <v>8</v>
      </c>
      <c r="B5" t="s" s="6">
        <v>14</v>
      </c>
      <c r="C5" t="s" s="6">
        <v>13</v>
      </c>
      <c r="D5" t="s" s="4">
        <v>15</v>
      </c>
      <c r="E5" t="s" s="4">
        <v>11</v>
      </c>
      <c r="F5" s="5"/>
    </row>
    <row r="6" ht="32" customHeight="1">
      <c r="A6" t="s" s="4">
        <v>8</v>
      </c>
      <c r="B6" t="s" s="6">
        <v>16</v>
      </c>
      <c r="C6" t="s" s="6">
        <v>17</v>
      </c>
      <c r="D6" s="5"/>
      <c r="E6" t="s" s="4">
        <v>11</v>
      </c>
      <c r="F6" s="5"/>
    </row>
    <row r="7" ht="64" customHeight="1">
      <c r="A7" t="s" s="4">
        <v>8</v>
      </c>
      <c r="B7" t="s" s="6">
        <v>18</v>
      </c>
      <c r="C7" t="s" s="6">
        <v>19</v>
      </c>
      <c r="D7" s="5"/>
      <c r="E7" s="5"/>
      <c r="F7" s="5"/>
    </row>
    <row r="8" ht="32" customHeight="1">
      <c r="A8" t="s" s="4">
        <v>8</v>
      </c>
      <c r="B8" t="s" s="6">
        <v>20</v>
      </c>
      <c r="C8" t="s" s="6">
        <v>21</v>
      </c>
      <c r="D8" s="5"/>
      <c r="E8" s="5"/>
      <c r="F8" s="5"/>
    </row>
    <row r="9" ht="64" customHeight="1">
      <c r="A9" t="s" s="4">
        <v>8</v>
      </c>
      <c r="B9" t="s" s="6">
        <v>22</v>
      </c>
      <c r="C9" t="s" s="6">
        <v>21</v>
      </c>
      <c r="D9" s="5"/>
      <c r="E9" s="5"/>
      <c r="F9" s="5"/>
    </row>
    <row r="10" ht="48" customHeight="1">
      <c r="A10" t="s" s="4">
        <v>8</v>
      </c>
      <c r="B10" t="s" s="6">
        <v>23</v>
      </c>
      <c r="C10" t="s" s="6">
        <v>24</v>
      </c>
      <c r="D10" s="5"/>
      <c r="E10" s="5"/>
      <c r="F10" t="s" s="4">
        <v>25</v>
      </c>
    </row>
    <row r="11" ht="32" customHeight="1">
      <c r="A11" t="s" s="4">
        <v>8</v>
      </c>
      <c r="B11" t="s" s="6">
        <v>26</v>
      </c>
      <c r="C11" t="s" s="6">
        <v>21</v>
      </c>
      <c r="D11" s="5"/>
      <c r="E11" s="5"/>
      <c r="F11" s="5"/>
    </row>
    <row r="12" ht="48" customHeight="1">
      <c r="A12" t="s" s="4">
        <v>8</v>
      </c>
      <c r="B12" t="s" s="6">
        <v>27</v>
      </c>
      <c r="C12" t="s" s="6">
        <v>28</v>
      </c>
      <c r="D12" t="s" s="4">
        <v>29</v>
      </c>
      <c r="E12" s="5"/>
      <c r="F12" s="5"/>
    </row>
    <row r="13" ht="32" customHeight="1">
      <c r="A13" t="s" s="4">
        <v>8</v>
      </c>
      <c r="B13" t="s" s="6">
        <v>30</v>
      </c>
      <c r="C13" s="7"/>
      <c r="D13" s="5"/>
      <c r="E13" s="5"/>
      <c r="F13" s="5"/>
    </row>
    <row r="14" ht="32" customHeight="1">
      <c r="A14" t="s" s="4">
        <v>8</v>
      </c>
      <c r="B14" t="s" s="6">
        <v>31</v>
      </c>
      <c r="C14" s="7"/>
      <c r="D14" s="5"/>
      <c r="E14" s="5"/>
      <c r="F14" s="5"/>
    </row>
    <row r="15" ht="32" customHeight="1">
      <c r="A15" t="s" s="4">
        <v>32</v>
      </c>
      <c r="B15" t="s" s="6">
        <v>33</v>
      </c>
      <c r="C15" s="7"/>
      <c r="D15" s="5"/>
      <c r="E15" s="5"/>
      <c r="F15" s="5"/>
    </row>
    <row r="16" ht="32" customHeight="1">
      <c r="A16" t="s" s="4">
        <v>8</v>
      </c>
      <c r="B16" t="s" s="6">
        <v>34</v>
      </c>
      <c r="C16" s="7"/>
      <c r="D16" t="s" s="4">
        <v>35</v>
      </c>
      <c r="E16" s="5"/>
      <c r="F16" s="5"/>
    </row>
    <row r="17" ht="32" customHeight="1">
      <c r="A17" t="s" s="4">
        <v>8</v>
      </c>
      <c r="B17" t="s" s="6">
        <v>36</v>
      </c>
      <c r="C17" s="7"/>
      <c r="D17" s="5"/>
      <c r="E17" s="5"/>
      <c r="F17" s="5"/>
    </row>
    <row r="18" ht="32" customHeight="1">
      <c r="A18" t="s" s="4">
        <v>8</v>
      </c>
      <c r="B18" t="s" s="6">
        <v>37</v>
      </c>
      <c r="C18" s="7"/>
      <c r="D18" s="5"/>
      <c r="E18" t="s" s="8">
        <v>38</v>
      </c>
      <c r="F18" s="5"/>
    </row>
    <row r="19" ht="48" customHeight="1">
      <c r="A19" t="s" s="4">
        <v>8</v>
      </c>
      <c r="B19" t="s" s="6">
        <v>39</v>
      </c>
      <c r="C19" s="7"/>
      <c r="D19" s="5"/>
      <c r="E19" t="s" s="4">
        <v>40</v>
      </c>
      <c r="F19" s="5"/>
    </row>
    <row r="20" ht="32" customHeight="1">
      <c r="A20" t="s" s="4">
        <v>8</v>
      </c>
      <c r="B20" t="s" s="6">
        <v>41</v>
      </c>
      <c r="C20" s="7"/>
      <c r="D20" s="5"/>
      <c r="E20" t="s" s="4">
        <v>42</v>
      </c>
      <c r="F20" s="5"/>
    </row>
    <row r="21" ht="32" customHeight="1">
      <c r="A21" t="s" s="4">
        <v>8</v>
      </c>
      <c r="B21" t="s" s="6">
        <v>43</v>
      </c>
      <c r="C21" s="7"/>
      <c r="D21" s="5"/>
      <c r="E21" t="s" s="4">
        <v>44</v>
      </c>
      <c r="F21" s="5"/>
    </row>
    <row r="22" ht="48" customHeight="1">
      <c r="A22" t="s" s="4">
        <v>8</v>
      </c>
      <c r="B22" t="s" s="6">
        <v>45</v>
      </c>
      <c r="C22" s="7"/>
      <c r="D22" t="s" s="4">
        <v>46</v>
      </c>
      <c r="E22" t="s" s="4">
        <v>47</v>
      </c>
      <c r="F22" s="5"/>
    </row>
    <row r="23" ht="32" customHeight="1">
      <c r="A23" t="s" s="4">
        <v>8</v>
      </c>
      <c r="B23" t="s" s="6">
        <v>48</v>
      </c>
      <c r="C23" s="7"/>
      <c r="D23" t="s" s="4">
        <v>49</v>
      </c>
      <c r="E23" t="s" s="4">
        <v>50</v>
      </c>
      <c r="F23" s="5"/>
    </row>
    <row r="24" ht="48" customHeight="1">
      <c r="A24" t="s" s="4">
        <v>8</v>
      </c>
      <c r="B24" t="s" s="6">
        <v>51</v>
      </c>
      <c r="C24" s="7"/>
      <c r="D24" s="5"/>
      <c r="E24" t="s" s="4">
        <v>52</v>
      </c>
      <c r="F24" s="5"/>
    </row>
    <row r="25" ht="48" customHeight="1">
      <c r="A25" t="s" s="4">
        <v>8</v>
      </c>
      <c r="B25" t="s" s="6">
        <v>53</v>
      </c>
      <c r="C25" s="7"/>
      <c r="D25" t="s" s="4">
        <v>54</v>
      </c>
      <c r="E25" t="s" s="4">
        <v>50</v>
      </c>
      <c r="F25" s="5"/>
    </row>
    <row r="26" ht="48" customHeight="1">
      <c r="A26" t="s" s="4">
        <v>8</v>
      </c>
      <c r="B26" t="s" s="6">
        <v>55</v>
      </c>
      <c r="C26" s="7"/>
      <c r="D26" t="s" s="4">
        <v>54</v>
      </c>
      <c r="E26" s="5"/>
      <c r="F26" s="5"/>
    </row>
    <row r="27" ht="32" customHeight="1">
      <c r="A27" t="s" s="4">
        <v>8</v>
      </c>
      <c r="B27" t="s" s="6">
        <v>56</v>
      </c>
      <c r="C27" s="7"/>
      <c r="D27" s="5"/>
      <c r="E27" s="9">
        <v>0.71026</v>
      </c>
      <c r="F27" s="5"/>
    </row>
    <row r="28" ht="32" customHeight="1">
      <c r="A28" t="s" s="4">
        <v>8</v>
      </c>
      <c r="B28" t="s" s="6">
        <v>57</v>
      </c>
      <c r="C28" s="7"/>
      <c r="D28" s="5"/>
      <c r="E28" s="5"/>
      <c r="F28" s="5"/>
    </row>
    <row r="29" ht="32" customHeight="1">
      <c r="A29" t="s" s="4">
        <v>8</v>
      </c>
      <c r="B29" t="s" s="6">
        <v>58</v>
      </c>
      <c r="C29" s="7"/>
      <c r="D29" t="s" s="4">
        <v>46</v>
      </c>
      <c r="E29" s="5"/>
      <c r="F29" s="5"/>
    </row>
    <row r="30" ht="48" customHeight="1">
      <c r="A30" t="s" s="4">
        <v>8</v>
      </c>
      <c r="B30" t="s" s="6">
        <v>59</v>
      </c>
      <c r="C30" s="7"/>
      <c r="D30" s="5"/>
      <c r="E30" s="5"/>
      <c r="F30" s="5"/>
    </row>
    <row r="31" ht="32" customHeight="1">
      <c r="A31" t="s" s="4">
        <v>8</v>
      </c>
      <c r="B31" t="s" s="6">
        <v>60</v>
      </c>
      <c r="C31" s="7"/>
      <c r="D31" s="5"/>
      <c r="E31" s="5"/>
      <c r="F31" s="5"/>
    </row>
    <row r="32" ht="32" customHeight="1">
      <c r="A32" t="s" s="4">
        <v>8</v>
      </c>
      <c r="B32" t="s" s="6">
        <v>61</v>
      </c>
      <c r="C32" s="7"/>
      <c r="D32" s="5"/>
      <c r="E32" s="5"/>
      <c r="F32" s="5"/>
    </row>
    <row r="33" ht="32" customHeight="1">
      <c r="A33" t="s" s="4">
        <v>8</v>
      </c>
      <c r="B33" t="s" s="6">
        <v>62</v>
      </c>
      <c r="C33" s="7"/>
      <c r="D33" s="5"/>
      <c r="E33" t="s" s="4">
        <v>63</v>
      </c>
      <c r="F33" s="5"/>
    </row>
    <row r="34" ht="48" customHeight="1">
      <c r="A34" t="s" s="4">
        <v>8</v>
      </c>
      <c r="B34" t="s" s="6">
        <v>64</v>
      </c>
      <c r="C34" s="7"/>
      <c r="D34" s="5"/>
      <c r="E34" t="s" s="4">
        <v>63</v>
      </c>
      <c r="F34" s="5"/>
    </row>
    <row r="35" ht="32" customHeight="1">
      <c r="A35" t="s" s="4">
        <v>8</v>
      </c>
      <c r="B35" t="s" s="6">
        <v>65</v>
      </c>
      <c r="C35" s="7"/>
      <c r="D35" s="5"/>
      <c r="E35" s="5"/>
      <c r="F35" s="5"/>
    </row>
    <row r="36" ht="32" customHeight="1">
      <c r="A36" t="s" s="4">
        <v>8</v>
      </c>
      <c r="B36" t="s" s="6">
        <v>66</v>
      </c>
      <c r="C36" s="7"/>
      <c r="D36" s="5"/>
      <c r="E36" s="5"/>
      <c r="F36" s="5"/>
    </row>
    <row r="37" ht="32" customHeight="1">
      <c r="A37" t="s" s="4">
        <v>8</v>
      </c>
      <c r="B37" t="s" s="6">
        <v>67</v>
      </c>
      <c r="C37" s="7"/>
      <c r="D37" s="5"/>
      <c r="E37" s="5"/>
      <c r="F37" s="5"/>
    </row>
    <row r="38" ht="32" customHeight="1">
      <c r="A38" t="s" s="4">
        <v>8</v>
      </c>
      <c r="B38" t="s" s="6">
        <v>68</v>
      </c>
      <c r="C38" s="7"/>
      <c r="D38" s="5"/>
      <c r="E38" s="5"/>
      <c r="F38" s="5"/>
    </row>
    <row r="39" ht="32" customHeight="1">
      <c r="A39" t="s" s="4">
        <v>8</v>
      </c>
      <c r="B39" t="s" s="6">
        <v>69</v>
      </c>
      <c r="C39" s="7"/>
      <c r="D39" t="s" s="4">
        <v>54</v>
      </c>
      <c r="E39" s="5"/>
      <c r="F39" s="5"/>
    </row>
    <row r="40" ht="32" customHeight="1">
      <c r="A40" t="s" s="4">
        <v>8</v>
      </c>
      <c r="B40" t="s" s="6">
        <v>70</v>
      </c>
      <c r="C40" s="7"/>
      <c r="D40" s="5"/>
      <c r="E40" s="5"/>
      <c r="F40" s="5"/>
    </row>
    <row r="41" ht="32" customHeight="1">
      <c r="A41" t="s" s="4">
        <v>8</v>
      </c>
      <c r="B41" t="s" s="6">
        <v>71</v>
      </c>
      <c r="C41" s="7"/>
      <c r="D41" s="5"/>
      <c r="E41" s="5"/>
      <c r="F41" s="5"/>
    </row>
    <row r="42" ht="32" customHeight="1">
      <c r="A42" t="s" s="4">
        <v>8</v>
      </c>
      <c r="B42" t="s" s="6">
        <v>72</v>
      </c>
      <c r="C42" s="7"/>
      <c r="D42" s="5"/>
      <c r="E42" t="s" s="4">
        <v>73</v>
      </c>
      <c r="F42" s="5"/>
    </row>
    <row r="43" ht="32" customHeight="1">
      <c r="A43" t="s" s="4">
        <v>8</v>
      </c>
      <c r="B43" t="s" s="6">
        <v>74</v>
      </c>
      <c r="C43" s="7"/>
      <c r="D43" t="s" s="4">
        <v>75</v>
      </c>
      <c r="E43" t="s" s="4">
        <v>35</v>
      </c>
      <c r="F43" s="5"/>
    </row>
    <row r="44" ht="48" customHeight="1">
      <c r="A44" t="s" s="4">
        <v>8</v>
      </c>
      <c r="B44" t="s" s="6">
        <v>76</v>
      </c>
      <c r="C44" s="7"/>
      <c r="D44" s="5"/>
      <c r="E44" s="5"/>
      <c r="F44" s="5"/>
    </row>
    <row r="45" ht="32" customHeight="1">
      <c r="A45" t="s" s="4">
        <v>8</v>
      </c>
      <c r="B45" t="s" s="6">
        <v>77</v>
      </c>
      <c r="C45" s="7"/>
      <c r="D45" s="5"/>
      <c r="E45" t="s" s="4">
        <v>78</v>
      </c>
      <c r="F45" s="5"/>
    </row>
    <row r="46" ht="32" customHeight="1">
      <c r="A46" t="s" s="4">
        <v>8</v>
      </c>
      <c r="B46" t="s" s="6">
        <v>79</v>
      </c>
      <c r="C46" s="7"/>
      <c r="D46" s="5"/>
      <c r="E46" t="s" s="4">
        <v>78</v>
      </c>
      <c r="F46" s="5"/>
    </row>
    <row r="47" ht="32" customHeight="1">
      <c r="A47" t="s" s="4">
        <v>8</v>
      </c>
      <c r="B47" t="s" s="6">
        <v>80</v>
      </c>
      <c r="C47" s="7"/>
      <c r="D47" t="s" s="4">
        <v>81</v>
      </c>
      <c r="E47" s="9">
        <v>0.710255</v>
      </c>
      <c r="F47" s="5"/>
    </row>
    <row r="48" ht="48" customHeight="1">
      <c r="A48" t="s" s="4">
        <v>8</v>
      </c>
      <c r="B48" t="s" s="6">
        <v>82</v>
      </c>
      <c r="C48" s="7"/>
      <c r="D48" s="5"/>
      <c r="E48" t="s" s="4">
        <v>35</v>
      </c>
      <c r="F48" s="5"/>
    </row>
    <row r="49" ht="32" customHeight="1">
      <c r="A49" t="s" s="4">
        <v>8</v>
      </c>
      <c r="B49" t="s" s="6">
        <v>83</v>
      </c>
      <c r="C49" s="7"/>
      <c r="D49" s="5"/>
      <c r="E49" s="5"/>
      <c r="F49" s="5"/>
    </row>
    <row r="50" ht="64" customHeight="1">
      <c r="A50" t="s" s="4">
        <v>8</v>
      </c>
      <c r="B50" t="s" s="6">
        <v>84</v>
      </c>
      <c r="C50" s="7"/>
      <c r="D50" s="5"/>
      <c r="E50" s="5"/>
      <c r="F50" s="5"/>
    </row>
    <row r="51" ht="32" customHeight="1">
      <c r="A51" t="s" s="4">
        <v>8</v>
      </c>
      <c r="B51" t="s" s="6">
        <v>85</v>
      </c>
      <c r="C51" s="7"/>
      <c r="D51" t="s" s="4">
        <v>86</v>
      </c>
      <c r="E51" t="s" s="4">
        <v>35</v>
      </c>
      <c r="F51" s="5"/>
    </row>
    <row r="52" ht="32" customHeight="1">
      <c r="A52" t="s" s="4">
        <v>8</v>
      </c>
      <c r="B52" t="s" s="6">
        <v>87</v>
      </c>
      <c r="C52" s="7"/>
      <c r="D52" t="s" s="4">
        <v>35</v>
      </c>
      <c r="E52" s="5"/>
      <c r="F52" s="5"/>
    </row>
    <row r="53" ht="32" customHeight="1">
      <c r="A53" t="s" s="4">
        <v>8</v>
      </c>
      <c r="B53" t="s" s="6">
        <v>88</v>
      </c>
      <c r="C53" s="7"/>
      <c r="D53" s="5"/>
      <c r="E53" s="5"/>
      <c r="F53"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CZ5521"/>
  <sheetViews>
    <sheetView workbookViewId="0" defaultGridColor="0" colorId="9"/>
  </sheetViews>
  <sheetFormatPr defaultColWidth="8.83333" defaultRowHeight="15" customHeight="1" outlineLevelRow="0" outlineLevelCol="0"/>
  <cols>
    <col min="1" max="1" width="11.6719" style="11" customWidth="1"/>
    <col min="2" max="2" width="18.1719" style="12" customWidth="1"/>
    <col min="3" max="3" width="19.8516" style="12" customWidth="1"/>
    <col min="4" max="4" width="17.1719" style="12" customWidth="1"/>
    <col min="5" max="5" width="24" style="11" customWidth="1"/>
    <col min="6" max="6" width="19.5" style="12" customWidth="1"/>
    <col min="7" max="7" width="13.5" style="12" customWidth="1"/>
    <col min="8" max="8" width="14.6719" style="12" customWidth="1"/>
    <col min="9" max="9" width="21.3516" style="12" customWidth="1"/>
    <col min="10" max="10" width="31.6719" style="11" customWidth="1"/>
    <col min="11" max="11" width="14.3516" style="12" customWidth="1"/>
    <col min="12" max="12" width="31.6719" style="11" customWidth="1"/>
    <col min="13" max="13" width="16.5" style="12" customWidth="1"/>
    <col min="14" max="14" width="19.1719" style="12" customWidth="1"/>
    <col min="15" max="15" width="24.5" style="12" customWidth="1"/>
    <col min="16" max="16" width="22" style="12" customWidth="1"/>
    <col min="17" max="17" width="20.8516" style="12" customWidth="1"/>
    <col min="18" max="18" width="26.6719" style="12" customWidth="1"/>
    <col min="19" max="19" width="45.1719" style="11" customWidth="1"/>
    <col min="20" max="20" width="26.3516" style="11" customWidth="1"/>
    <col min="21" max="21" width="17.5" style="11" customWidth="1"/>
    <col min="22" max="22" width="28.5" style="12" customWidth="1"/>
    <col min="23" max="23" width="38.5" style="11" customWidth="1"/>
    <col min="24" max="24" width="7.85156" style="12" customWidth="1"/>
    <col min="25" max="25" width="10.6719" style="12" customWidth="1"/>
    <col min="26" max="26" width="12" style="12" customWidth="1"/>
    <col min="27" max="27" width="23.5" style="12" customWidth="1"/>
    <col min="28" max="28" width="20" style="12" customWidth="1"/>
    <col min="29" max="29" width="12.3516" style="12" customWidth="1"/>
    <col min="30" max="30" width="10.1719" style="12" customWidth="1"/>
    <col min="31" max="31" width="22.8516" style="12" customWidth="1"/>
    <col min="32" max="32" width="15.1719" style="12" customWidth="1"/>
    <col min="33" max="33" width="17.5" style="12" customWidth="1"/>
    <col min="34" max="34" width="21.6719" style="12" customWidth="1"/>
    <col min="35" max="35" width="12.8516" style="12" customWidth="1"/>
    <col min="36" max="36" width="19" style="11" customWidth="1"/>
    <col min="37" max="37" width="18.6719" style="12" customWidth="1"/>
    <col min="38" max="39" width="14.6719" style="12" customWidth="1"/>
    <col min="40" max="40" width="17" style="12" customWidth="1"/>
    <col min="41" max="41" width="14.1719" style="12" customWidth="1"/>
    <col min="42" max="42" width="13.6719" style="12" customWidth="1"/>
    <col min="43" max="43" width="14.6719" style="12" customWidth="1"/>
    <col min="44" max="45" width="19.3516" style="12" customWidth="1"/>
    <col min="46" max="46" width="25.3516" style="12" customWidth="1"/>
    <col min="47" max="49" width="19.3516" style="12" customWidth="1"/>
    <col min="50" max="50" width="19.3516" style="13" customWidth="1"/>
    <col min="51" max="56" width="19.3516" style="12" customWidth="1"/>
    <col min="57" max="58" width="14.6719" style="12" customWidth="1"/>
    <col min="59" max="59" width="9.85156" style="12" customWidth="1"/>
    <col min="60" max="60" width="8.85156" style="12" customWidth="1"/>
    <col min="61" max="61" width="12.1719" style="12" customWidth="1"/>
    <col min="62" max="62" width="13.5" style="12" customWidth="1"/>
    <col min="63" max="63" width="12.1719" style="12" customWidth="1"/>
    <col min="64" max="65" width="11" style="12" customWidth="1"/>
    <col min="66" max="66" width="10.1719" style="12" customWidth="1"/>
    <col min="67" max="67" width="13.6719" style="12" customWidth="1"/>
    <col min="68" max="68" width="16" style="12" customWidth="1"/>
    <col min="69" max="69" width="8.85156" style="14" customWidth="1"/>
    <col min="70" max="77" width="8.85156" style="12" customWidth="1"/>
    <col min="78" max="103" width="9" style="12" customWidth="1"/>
    <col min="104" max="104" width="8.85156" style="12" customWidth="1"/>
    <col min="105" max="16384" width="8.85156" style="10" customWidth="1"/>
  </cols>
  <sheetData>
    <row r="1" s="15" customFormat="1" ht="75" customHeight="1">
      <c r="A1" t="s" s="16">
        <v>89</v>
      </c>
      <c r="B1" t="s" s="17">
        <v>90</v>
      </c>
      <c r="C1" t="s" s="17">
        <v>91</v>
      </c>
      <c r="D1" t="s" s="17">
        <v>92</v>
      </c>
      <c r="E1" t="s" s="18">
        <v>93</v>
      </c>
      <c r="F1" t="s" s="19">
        <v>94</v>
      </c>
      <c r="G1" t="s" s="20">
        <v>95</v>
      </c>
      <c r="H1" t="s" s="20">
        <v>96</v>
      </c>
      <c r="I1" t="s" s="20">
        <v>97</v>
      </c>
      <c r="J1" t="s" s="20">
        <v>98</v>
      </c>
      <c r="K1" t="s" s="20">
        <v>99</v>
      </c>
      <c r="L1" t="s" s="21">
        <v>100</v>
      </c>
      <c r="M1" t="s" s="22">
        <v>101</v>
      </c>
      <c r="N1" t="s" s="23">
        <v>102</v>
      </c>
      <c r="O1" t="s" s="23">
        <v>103</v>
      </c>
      <c r="P1" t="s" s="23">
        <v>104</v>
      </c>
      <c r="Q1" t="s" s="23">
        <v>105</v>
      </c>
      <c r="R1" t="s" s="23">
        <v>106</v>
      </c>
      <c r="S1" t="s" s="24">
        <v>107</v>
      </c>
      <c r="T1" t="s" s="25">
        <v>108</v>
      </c>
      <c r="U1" t="s" s="26">
        <v>109</v>
      </c>
      <c r="V1" t="s" s="26">
        <v>110</v>
      </c>
      <c r="W1" t="s" s="26">
        <v>111</v>
      </c>
      <c r="X1" t="s" s="26">
        <v>112</v>
      </c>
      <c r="Y1" t="s" s="26">
        <v>113</v>
      </c>
      <c r="Z1" t="s" s="26">
        <v>114</v>
      </c>
      <c r="AA1" t="s" s="26">
        <v>115</v>
      </c>
      <c r="AB1" t="s" s="26">
        <v>116</v>
      </c>
      <c r="AC1" t="s" s="26">
        <v>117</v>
      </c>
      <c r="AD1" t="s" s="27">
        <v>118</v>
      </c>
      <c r="AE1" t="s" s="28">
        <v>119</v>
      </c>
      <c r="AF1" t="s" s="17">
        <v>120</v>
      </c>
      <c r="AG1" t="s" s="17">
        <v>121</v>
      </c>
      <c r="AH1" t="s" s="17">
        <v>122</v>
      </c>
      <c r="AI1" t="s" s="17">
        <v>123</v>
      </c>
      <c r="AJ1" t="s" s="18">
        <v>124</v>
      </c>
      <c r="AK1" t="s" s="29">
        <v>125</v>
      </c>
      <c r="AL1" t="s" s="30">
        <v>126</v>
      </c>
      <c r="AM1" t="s" s="30">
        <v>127</v>
      </c>
      <c r="AN1" t="s" s="31">
        <v>128</v>
      </c>
      <c r="AO1" t="s" s="30">
        <v>129</v>
      </c>
      <c r="AP1" t="s" s="30">
        <v>130</v>
      </c>
      <c r="AQ1" t="s" s="32">
        <v>131</v>
      </c>
      <c r="AR1" t="s" s="33">
        <v>132</v>
      </c>
      <c r="AS1" t="s" s="34">
        <v>133</v>
      </c>
      <c r="AT1" t="s" s="34">
        <v>134</v>
      </c>
      <c r="AU1" t="s" s="35">
        <v>135</v>
      </c>
      <c r="AV1" t="s" s="34">
        <v>136</v>
      </c>
      <c r="AW1" t="s" s="34">
        <v>137</v>
      </c>
      <c r="AX1" t="s" s="35">
        <v>138</v>
      </c>
      <c r="AY1" t="s" s="34">
        <v>139</v>
      </c>
      <c r="AZ1" t="s" s="34">
        <v>140</v>
      </c>
      <c r="BA1" t="s" s="35">
        <v>141</v>
      </c>
      <c r="BB1" t="s" s="35">
        <v>142</v>
      </c>
      <c r="BC1" t="s" s="34">
        <v>143</v>
      </c>
      <c r="BD1" t="s" s="35">
        <v>144</v>
      </c>
      <c r="BE1" t="s" s="34">
        <v>145</v>
      </c>
      <c r="BF1" t="s" s="34">
        <v>146</v>
      </c>
      <c r="BG1" t="s" s="34">
        <v>147</v>
      </c>
      <c r="BH1" t="s" s="36">
        <v>148</v>
      </c>
      <c r="BI1" t="s" s="37">
        <v>149</v>
      </c>
      <c r="BJ1" t="s" s="38">
        <v>150</v>
      </c>
      <c r="BK1" t="s" s="39">
        <v>151</v>
      </c>
      <c r="BL1" t="s" s="38">
        <v>152</v>
      </c>
      <c r="BM1" t="s" s="38">
        <v>153</v>
      </c>
      <c r="BN1" t="s" s="39">
        <v>151</v>
      </c>
      <c r="BO1" t="s" s="38">
        <v>154</v>
      </c>
      <c r="BP1" t="s" s="38">
        <v>155</v>
      </c>
      <c r="BQ1" t="s" s="40">
        <v>156</v>
      </c>
      <c r="BR1" t="s" s="28">
        <v>157</v>
      </c>
      <c r="BS1" t="s" s="17">
        <v>158</v>
      </c>
      <c r="BT1" t="s" s="17">
        <v>159</v>
      </c>
      <c r="BU1" t="s" s="17">
        <v>160</v>
      </c>
      <c r="BV1" t="s" s="17">
        <v>161</v>
      </c>
      <c r="BW1" t="s" s="41">
        <v>162</v>
      </c>
      <c r="BX1" t="s" s="42">
        <v>163</v>
      </c>
      <c r="BY1" t="s" s="43">
        <v>164</v>
      </c>
      <c r="BZ1" t="s" s="25">
        <v>165</v>
      </c>
      <c r="CA1" t="s" s="26">
        <v>166</v>
      </c>
      <c r="CB1" t="s" s="26">
        <v>167</v>
      </c>
      <c r="CC1" t="s" s="26">
        <v>168</v>
      </c>
      <c r="CD1" t="s" s="26">
        <v>169</v>
      </c>
      <c r="CE1" t="s" s="26">
        <v>170</v>
      </c>
      <c r="CF1" t="s" s="26">
        <v>171</v>
      </c>
      <c r="CG1" t="s" s="26">
        <v>172</v>
      </c>
      <c r="CH1" t="s" s="26">
        <v>173</v>
      </c>
      <c r="CI1" t="s" s="26">
        <v>174</v>
      </c>
      <c r="CJ1" t="s" s="26">
        <v>175</v>
      </c>
      <c r="CK1" t="s" s="26">
        <v>176</v>
      </c>
      <c r="CL1" t="s" s="26">
        <v>177</v>
      </c>
      <c r="CM1" t="s" s="26">
        <v>178</v>
      </c>
      <c r="CN1" t="s" s="26">
        <v>179</v>
      </c>
      <c r="CO1" t="s" s="26">
        <v>180</v>
      </c>
      <c r="CP1" t="s" s="26">
        <v>181</v>
      </c>
      <c r="CQ1" t="s" s="26">
        <v>182</v>
      </c>
      <c r="CR1" t="s" s="26">
        <v>183</v>
      </c>
      <c r="CS1" t="s" s="26">
        <v>184</v>
      </c>
      <c r="CT1" t="s" s="26">
        <v>185</v>
      </c>
      <c r="CU1" t="s" s="26">
        <v>186</v>
      </c>
      <c r="CV1" t="s" s="26">
        <v>187</v>
      </c>
      <c r="CW1" t="s" s="26">
        <v>188</v>
      </c>
      <c r="CX1" t="s" s="26">
        <v>189</v>
      </c>
      <c r="CY1" t="s" s="27">
        <v>190</v>
      </c>
    </row>
    <row r="2" s="9" customFormat="1" ht="30" customHeight="1">
      <c r="A2" t="s" s="44">
        <v>191</v>
      </c>
      <c r="B2" s="45">
        <v>1</v>
      </c>
      <c r="E2" t="s" s="46">
        <v>192</v>
      </c>
      <c r="F2" t="s" s="47">
        <v>193</v>
      </c>
      <c r="G2" t="s" s="48">
        <v>194</v>
      </c>
      <c r="H2" t="s" s="48">
        <v>195</v>
      </c>
      <c r="I2" t="s" s="48">
        <v>196</v>
      </c>
      <c r="M2" t="s" s="47">
        <v>197</v>
      </c>
      <c r="N2" t="s" s="48">
        <v>198</v>
      </c>
      <c r="O2" t="s" s="48">
        <v>199</v>
      </c>
      <c r="P2" t="s" s="48">
        <v>200</v>
      </c>
      <c r="Q2" t="s" s="48">
        <v>201</v>
      </c>
      <c r="R2" t="s" s="48">
        <v>202</v>
      </c>
      <c r="S2" t="s" s="46">
        <v>203</v>
      </c>
      <c r="T2" t="s" s="49">
        <v>204</v>
      </c>
      <c r="V2" t="s" s="48">
        <v>205</v>
      </c>
      <c r="W2" t="s" s="44">
        <v>206</v>
      </c>
      <c r="X2" t="s" s="48">
        <v>207</v>
      </c>
      <c r="Y2" s="45">
        <v>449521</v>
      </c>
      <c r="Z2" s="45">
        <v>3914395</v>
      </c>
      <c r="AA2" s="45">
        <v>-105.5557</v>
      </c>
      <c r="AB2" s="45">
        <v>35.3716</v>
      </c>
      <c r="AR2" s="50">
        <v>-7.2</v>
      </c>
      <c r="AS2" s="51">
        <f>AR2</f>
        <v>-7.2</v>
      </c>
      <c r="AT2" s="51">
        <f>AS2-5</f>
        <v>-12.2</v>
      </c>
      <c r="AU2" s="51">
        <v>-0.3</v>
      </c>
      <c r="AV2" s="51">
        <f>AU2</f>
        <v>-0.3</v>
      </c>
      <c r="AW2" s="51">
        <f>AV2-9.7</f>
        <v>-10</v>
      </c>
      <c r="BQ2" s="52"/>
      <c r="BR2" s="53">
        <v>8.9</v>
      </c>
    </row>
    <row r="3" s="9" customFormat="1" ht="31" customHeight="1">
      <c r="A3" t="s" s="6">
        <v>208</v>
      </c>
      <c r="B3" s="14">
        <v>2</v>
      </c>
      <c r="E3" t="s" s="54">
        <v>192</v>
      </c>
      <c r="F3" t="s" s="55">
        <v>193</v>
      </c>
      <c r="G3" t="s" s="56">
        <v>194</v>
      </c>
      <c r="H3" t="s" s="56">
        <v>195</v>
      </c>
      <c r="I3" t="s" s="56">
        <v>196</v>
      </c>
      <c r="M3" t="s" s="55">
        <v>197</v>
      </c>
      <c r="N3" t="s" s="56">
        <v>209</v>
      </c>
      <c r="O3" t="s" s="56">
        <v>199</v>
      </c>
      <c r="P3" t="s" s="56">
        <v>200</v>
      </c>
      <c r="Q3" t="s" s="56">
        <v>201</v>
      </c>
      <c r="R3" t="s" s="56">
        <v>202</v>
      </c>
      <c r="S3" t="s" s="54">
        <v>210</v>
      </c>
      <c r="T3" t="s" s="57">
        <v>204</v>
      </c>
      <c r="V3" t="s" s="56">
        <v>205</v>
      </c>
      <c r="W3" t="s" s="6">
        <v>211</v>
      </c>
      <c r="X3" t="s" s="56">
        <v>207</v>
      </c>
      <c r="Y3" s="14">
        <v>449521</v>
      </c>
      <c r="Z3" s="14">
        <v>3914395</v>
      </c>
      <c r="AA3" s="14">
        <v>-105.5557</v>
      </c>
      <c r="AB3" s="14">
        <v>35.3716</v>
      </c>
      <c r="AR3" s="58">
        <v>-8</v>
      </c>
      <c r="AS3" s="59">
        <f>AR3</f>
        <v>-8</v>
      </c>
      <c r="AT3" s="59">
        <f>AS3-5</f>
        <v>-13</v>
      </c>
      <c r="AU3" s="59">
        <v>-1.1</v>
      </c>
      <c r="AV3" s="59">
        <f>AU3</f>
        <v>-1.1</v>
      </c>
      <c r="AW3" s="59">
        <f>AV3-9.7</f>
        <v>-10.8</v>
      </c>
      <c r="BR3" s="60">
        <v>8.300000000000001</v>
      </c>
    </row>
    <row r="4" s="9" customFormat="1" ht="31" customHeight="1">
      <c r="A4" t="s" s="6">
        <v>212</v>
      </c>
      <c r="B4" s="14">
        <v>3</v>
      </c>
      <c r="E4" t="s" s="54">
        <v>192</v>
      </c>
      <c r="F4" t="s" s="55">
        <v>193</v>
      </c>
      <c r="G4" t="s" s="56">
        <v>194</v>
      </c>
      <c r="H4" t="s" s="56">
        <v>195</v>
      </c>
      <c r="I4" t="s" s="56">
        <v>196</v>
      </c>
      <c r="M4" t="s" s="55">
        <v>197</v>
      </c>
      <c r="N4" t="s" s="56">
        <v>213</v>
      </c>
      <c r="O4" t="s" s="56">
        <v>199</v>
      </c>
      <c r="P4" t="s" s="56">
        <v>200</v>
      </c>
      <c r="Q4" t="s" s="56">
        <v>201</v>
      </c>
      <c r="R4" t="s" s="56">
        <v>202</v>
      </c>
      <c r="S4" t="s" s="54">
        <v>214</v>
      </c>
      <c r="T4" t="s" s="57">
        <v>204</v>
      </c>
      <c r="V4" t="s" s="56">
        <v>205</v>
      </c>
      <c r="W4" t="s" s="6">
        <v>206</v>
      </c>
      <c r="X4" t="s" s="56">
        <v>207</v>
      </c>
      <c r="Y4" s="14">
        <v>449521</v>
      </c>
      <c r="Z4" s="14">
        <v>3914395</v>
      </c>
      <c r="AA4" s="14">
        <v>-105.5557</v>
      </c>
      <c r="AB4" s="14">
        <v>35.3716</v>
      </c>
      <c r="AR4" s="58">
        <v>-8.5</v>
      </c>
      <c r="AS4" s="59">
        <f>AR4</f>
        <v>-8.5</v>
      </c>
      <c r="AT4" s="59">
        <f>AS4-5</f>
        <v>-13.5</v>
      </c>
      <c r="AU4" s="59">
        <v>-1.4</v>
      </c>
      <c r="AV4" s="59">
        <f>AU4</f>
        <v>-1.4</v>
      </c>
      <c r="AW4" s="59">
        <f>AV4-9.7</f>
        <v>-11.1</v>
      </c>
      <c r="BR4" s="60">
        <v>7.9</v>
      </c>
    </row>
    <row r="5" s="9" customFormat="1" ht="31" customHeight="1">
      <c r="A5" t="s" s="6">
        <v>215</v>
      </c>
      <c r="B5" s="14">
        <v>4</v>
      </c>
      <c r="E5" t="s" s="54">
        <v>192</v>
      </c>
      <c r="F5" t="s" s="55">
        <v>193</v>
      </c>
      <c r="G5" t="s" s="56">
        <v>194</v>
      </c>
      <c r="H5" t="s" s="56">
        <v>195</v>
      </c>
      <c r="I5" t="s" s="56">
        <v>196</v>
      </c>
      <c r="M5" t="s" s="55">
        <v>197</v>
      </c>
      <c r="N5" t="s" s="56">
        <v>216</v>
      </c>
      <c r="O5" t="s" s="56">
        <v>199</v>
      </c>
      <c r="P5" t="s" s="56">
        <v>200</v>
      </c>
      <c r="Q5" t="s" s="56">
        <v>201</v>
      </c>
      <c r="R5" t="s" s="56">
        <v>202</v>
      </c>
      <c r="S5" t="s" s="54">
        <v>217</v>
      </c>
      <c r="T5" t="s" s="57">
        <v>204</v>
      </c>
      <c r="V5" t="s" s="56">
        <v>205</v>
      </c>
      <c r="W5" t="s" s="6">
        <v>218</v>
      </c>
      <c r="X5" t="s" s="56">
        <v>207</v>
      </c>
      <c r="Y5" s="14">
        <v>449521</v>
      </c>
      <c r="Z5" s="14">
        <v>3914395</v>
      </c>
      <c r="AA5" s="14">
        <v>-105.5557</v>
      </c>
      <c r="AB5" s="14">
        <v>35.3716</v>
      </c>
      <c r="AR5" s="58">
        <v>-7.4</v>
      </c>
      <c r="AS5" s="59">
        <f>AR5</f>
        <v>-7.4</v>
      </c>
      <c r="AT5" s="59">
        <f>AS5-5</f>
        <v>-12.4</v>
      </c>
      <c r="AU5" s="59">
        <v>-1.3</v>
      </c>
      <c r="AV5" s="59">
        <f>AU5</f>
        <v>-1.3</v>
      </c>
      <c r="AW5" s="59">
        <f>AV5-9.7</f>
        <v>-11</v>
      </c>
      <c r="BR5" s="60">
        <v>8.699999999999999</v>
      </c>
    </row>
    <row r="6" s="9" customFormat="1" ht="31" customHeight="1">
      <c r="A6" t="s" s="6">
        <v>219</v>
      </c>
      <c r="B6" s="14">
        <v>5</v>
      </c>
      <c r="E6" t="s" s="54">
        <v>192</v>
      </c>
      <c r="F6" t="s" s="55">
        <v>193</v>
      </c>
      <c r="G6" t="s" s="56">
        <v>194</v>
      </c>
      <c r="H6" t="s" s="56">
        <v>195</v>
      </c>
      <c r="I6" t="s" s="56">
        <v>196</v>
      </c>
      <c r="M6" t="s" s="55">
        <v>197</v>
      </c>
      <c r="N6" t="s" s="56">
        <v>220</v>
      </c>
      <c r="O6" t="s" s="56">
        <v>199</v>
      </c>
      <c r="P6" t="s" s="56">
        <v>200</v>
      </c>
      <c r="Q6" t="s" s="56">
        <v>201</v>
      </c>
      <c r="R6" t="s" s="56">
        <v>202</v>
      </c>
      <c r="S6" t="s" s="54">
        <v>221</v>
      </c>
      <c r="T6" t="s" s="57">
        <v>204</v>
      </c>
      <c r="V6" t="s" s="56">
        <v>205</v>
      </c>
      <c r="W6" t="s" s="6">
        <v>218</v>
      </c>
      <c r="X6" t="s" s="56">
        <v>207</v>
      </c>
      <c r="Y6" s="14">
        <v>449521</v>
      </c>
      <c r="Z6" s="14">
        <v>3914395</v>
      </c>
      <c r="AA6" s="14">
        <v>-105.5557</v>
      </c>
      <c r="AB6" s="14">
        <v>35.3716</v>
      </c>
      <c r="AR6" s="58">
        <v>-8.4</v>
      </c>
      <c r="AS6" s="59">
        <f>AR6</f>
        <v>-8.4</v>
      </c>
      <c r="AT6" s="59">
        <f>AS6-5</f>
        <v>-13.4</v>
      </c>
      <c r="AU6" s="59">
        <v>-2.2</v>
      </c>
      <c r="AV6" s="59">
        <f>AU6</f>
        <v>-2.2</v>
      </c>
      <c r="AW6" s="59">
        <f>AV6-9.7</f>
        <v>-11.9</v>
      </c>
      <c r="BR6" s="60">
        <v>8.5</v>
      </c>
    </row>
    <row r="7" s="9" customFormat="1" ht="31" customHeight="1">
      <c r="A7" t="s" s="6">
        <v>222</v>
      </c>
      <c r="B7" s="14">
        <v>6</v>
      </c>
      <c r="E7" t="s" s="54">
        <v>192</v>
      </c>
      <c r="F7" t="s" s="55">
        <v>193</v>
      </c>
      <c r="G7" t="s" s="56">
        <v>194</v>
      </c>
      <c r="H7" t="s" s="56">
        <v>195</v>
      </c>
      <c r="I7" t="s" s="56">
        <v>196</v>
      </c>
      <c r="M7" t="s" s="55">
        <v>197</v>
      </c>
      <c r="N7" t="s" s="56">
        <v>223</v>
      </c>
      <c r="O7" t="s" s="56">
        <v>199</v>
      </c>
      <c r="P7" t="s" s="56">
        <v>200</v>
      </c>
      <c r="Q7" t="s" s="56">
        <v>201</v>
      </c>
      <c r="R7" t="s" s="56">
        <v>202</v>
      </c>
      <c r="S7" t="s" s="54">
        <v>224</v>
      </c>
      <c r="T7" t="s" s="57">
        <v>204</v>
      </c>
      <c r="V7" t="s" s="56">
        <v>205</v>
      </c>
      <c r="W7" t="s" s="6">
        <v>225</v>
      </c>
      <c r="X7" t="s" s="56">
        <v>207</v>
      </c>
      <c r="Y7" s="14">
        <v>449521</v>
      </c>
      <c r="Z7" s="14">
        <v>3914395</v>
      </c>
      <c r="AA7" s="14">
        <v>-105.5557</v>
      </c>
      <c r="AB7" s="14">
        <v>35.3716</v>
      </c>
      <c r="AR7" s="58">
        <v>-9</v>
      </c>
      <c r="AS7" s="59">
        <f>AR7</f>
        <v>-9</v>
      </c>
      <c r="AT7" s="59">
        <f>AS7-5</f>
        <v>-14</v>
      </c>
      <c r="AU7" s="59">
        <v>-1</v>
      </c>
      <c r="AV7" s="59">
        <f>AU7</f>
        <v>-1</v>
      </c>
      <c r="AW7" s="59">
        <f>AV7-9.7</f>
        <v>-10.7</v>
      </c>
      <c r="BR7" s="60">
        <v>10.4</v>
      </c>
    </row>
    <row r="8" s="9" customFormat="1" ht="31" customHeight="1">
      <c r="A8" t="s" s="6">
        <v>226</v>
      </c>
      <c r="B8" s="14">
        <v>7</v>
      </c>
      <c r="E8" t="s" s="54">
        <v>192</v>
      </c>
      <c r="F8" t="s" s="55">
        <v>193</v>
      </c>
      <c r="G8" t="s" s="56">
        <v>194</v>
      </c>
      <c r="H8" t="s" s="56">
        <v>195</v>
      </c>
      <c r="I8" t="s" s="56">
        <v>196</v>
      </c>
      <c r="M8" t="s" s="55">
        <v>197</v>
      </c>
      <c r="N8" t="s" s="56">
        <v>209</v>
      </c>
      <c r="O8" t="s" s="56">
        <v>199</v>
      </c>
      <c r="P8" t="s" s="56">
        <v>200</v>
      </c>
      <c r="Q8" t="s" s="56">
        <v>201</v>
      </c>
      <c r="R8" t="s" s="56">
        <v>202</v>
      </c>
      <c r="S8" t="s" s="54">
        <v>210</v>
      </c>
      <c r="T8" t="s" s="57">
        <v>204</v>
      </c>
      <c r="V8" t="s" s="56">
        <v>205</v>
      </c>
      <c r="W8" t="s" s="6">
        <v>227</v>
      </c>
      <c r="X8" t="s" s="56">
        <v>207</v>
      </c>
      <c r="Y8" s="14">
        <v>449521</v>
      </c>
      <c r="Z8" s="14">
        <v>3914395</v>
      </c>
      <c r="AA8" s="14">
        <v>-105.5557</v>
      </c>
      <c r="AB8" s="14">
        <v>35.3716</v>
      </c>
      <c r="AR8" s="58">
        <v>-7.5</v>
      </c>
      <c r="AS8" s="59">
        <f>AR8</f>
        <v>-7.5</v>
      </c>
      <c r="AT8" s="59">
        <f>AS8-5</f>
        <v>-12.5</v>
      </c>
      <c r="AU8" s="59">
        <v>-1.1</v>
      </c>
      <c r="AV8" s="59">
        <f>AU8</f>
        <v>-1.1</v>
      </c>
      <c r="AW8" s="59">
        <f>AV8-9.7</f>
        <v>-10.8</v>
      </c>
      <c r="BR8" s="60">
        <v>10</v>
      </c>
    </row>
    <row r="9" s="9" customFormat="1" ht="31" customHeight="1">
      <c r="A9" t="s" s="6">
        <v>228</v>
      </c>
      <c r="B9" s="14">
        <v>8</v>
      </c>
      <c r="E9" t="s" s="54">
        <v>192</v>
      </c>
      <c r="F9" t="s" s="55">
        <v>193</v>
      </c>
      <c r="G9" t="s" s="56">
        <v>194</v>
      </c>
      <c r="H9" t="s" s="56">
        <v>195</v>
      </c>
      <c r="I9" t="s" s="56">
        <v>196</v>
      </c>
      <c r="M9" t="s" s="55">
        <v>197</v>
      </c>
      <c r="N9" t="s" s="56">
        <v>216</v>
      </c>
      <c r="O9" t="s" s="56">
        <v>199</v>
      </c>
      <c r="P9" t="s" s="56">
        <v>200</v>
      </c>
      <c r="Q9" t="s" s="56">
        <v>201</v>
      </c>
      <c r="R9" t="s" s="56">
        <v>202</v>
      </c>
      <c r="S9" t="s" s="54">
        <v>217</v>
      </c>
      <c r="T9" t="s" s="57">
        <v>204</v>
      </c>
      <c r="V9" t="s" s="56">
        <v>205</v>
      </c>
      <c r="W9" t="s" s="6">
        <v>229</v>
      </c>
      <c r="X9" t="s" s="56">
        <v>207</v>
      </c>
      <c r="Y9" s="14">
        <v>449521</v>
      </c>
      <c r="Z9" s="14">
        <v>3914395</v>
      </c>
      <c r="AA9" s="14">
        <v>-105.5557</v>
      </c>
      <c r="AB9" s="14">
        <v>35.3716</v>
      </c>
      <c r="AR9" s="58">
        <v>-8.699999999999999</v>
      </c>
      <c r="AS9" s="59">
        <f>AR9</f>
        <v>-8.699999999999999</v>
      </c>
      <c r="AT9" s="59">
        <f>AS9-5</f>
        <v>-13.7</v>
      </c>
      <c r="AU9" s="59">
        <v>-1.3</v>
      </c>
      <c r="AV9" s="59">
        <f>AU9</f>
        <v>-1.3</v>
      </c>
      <c r="AW9" s="59">
        <f>AV9-9.7</f>
        <v>-11</v>
      </c>
      <c r="BR9" s="60">
        <v>9.4</v>
      </c>
    </row>
    <row r="10" s="9" customFormat="1" ht="31" customHeight="1">
      <c r="A10" t="s" s="6">
        <v>230</v>
      </c>
      <c r="B10" s="14">
        <v>9</v>
      </c>
      <c r="E10" t="s" s="54">
        <v>192</v>
      </c>
      <c r="F10" t="s" s="55">
        <v>193</v>
      </c>
      <c r="G10" t="s" s="56">
        <v>194</v>
      </c>
      <c r="H10" t="s" s="56">
        <v>195</v>
      </c>
      <c r="I10" t="s" s="56">
        <v>196</v>
      </c>
      <c r="M10" t="s" s="55">
        <v>197</v>
      </c>
      <c r="N10" t="s" s="56">
        <v>213</v>
      </c>
      <c r="O10" t="s" s="56">
        <v>199</v>
      </c>
      <c r="P10" t="s" s="56">
        <v>200</v>
      </c>
      <c r="Q10" t="s" s="56">
        <v>201</v>
      </c>
      <c r="R10" t="s" s="56">
        <v>202</v>
      </c>
      <c r="S10" t="s" s="54">
        <v>214</v>
      </c>
      <c r="T10" t="s" s="57">
        <v>204</v>
      </c>
      <c r="V10" t="s" s="56">
        <v>205</v>
      </c>
      <c r="W10" t="s" s="6">
        <v>206</v>
      </c>
      <c r="X10" t="s" s="56">
        <v>207</v>
      </c>
      <c r="Y10" s="14">
        <v>449521</v>
      </c>
      <c r="Z10" s="14">
        <v>3914395</v>
      </c>
      <c r="AA10" s="14">
        <v>-105.5557</v>
      </c>
      <c r="AB10" s="14">
        <v>35.3716</v>
      </c>
      <c r="AR10" s="58">
        <v>-7</v>
      </c>
      <c r="AS10" s="59">
        <f>AR10</f>
        <v>-7</v>
      </c>
      <c r="AT10" s="59">
        <f>AS10-5</f>
        <v>-12</v>
      </c>
      <c r="AU10" s="59">
        <v>-0.8</v>
      </c>
      <c r="AV10" s="59">
        <f>AU10</f>
        <v>-0.8</v>
      </c>
      <c r="AW10" s="59">
        <f>AV10-9.7</f>
        <v>-10.5</v>
      </c>
      <c r="BR10" s="60">
        <v>7.9</v>
      </c>
    </row>
    <row r="11" s="9" customFormat="1" ht="31" customHeight="1">
      <c r="A11" t="s" s="6">
        <v>231</v>
      </c>
      <c r="B11" s="14">
        <v>10</v>
      </c>
      <c r="E11" t="s" s="54">
        <v>192</v>
      </c>
      <c r="F11" t="s" s="55">
        <v>193</v>
      </c>
      <c r="G11" t="s" s="56">
        <v>194</v>
      </c>
      <c r="H11" t="s" s="56">
        <v>195</v>
      </c>
      <c r="I11" t="s" s="56">
        <v>196</v>
      </c>
      <c r="M11" t="s" s="55">
        <v>197</v>
      </c>
      <c r="N11" t="s" s="56">
        <v>198</v>
      </c>
      <c r="O11" t="s" s="56">
        <v>199</v>
      </c>
      <c r="P11" t="s" s="56">
        <v>200</v>
      </c>
      <c r="Q11" t="s" s="56">
        <v>201</v>
      </c>
      <c r="R11" t="s" s="56">
        <v>202</v>
      </c>
      <c r="S11" t="s" s="54">
        <v>203</v>
      </c>
      <c r="T11" t="s" s="57">
        <v>204</v>
      </c>
      <c r="V11" t="s" s="56">
        <v>205</v>
      </c>
      <c r="W11" t="s" s="6">
        <v>232</v>
      </c>
      <c r="X11" t="s" s="56">
        <v>207</v>
      </c>
      <c r="Y11" s="14">
        <v>449521</v>
      </c>
      <c r="Z11" s="14">
        <v>3914395</v>
      </c>
      <c r="AA11" s="14">
        <v>-105.5557</v>
      </c>
      <c r="AB11" s="14">
        <v>35.3716</v>
      </c>
      <c r="AR11" s="58">
        <v>-7.3</v>
      </c>
      <c r="AS11" s="59">
        <f>AR11</f>
        <v>-7.3</v>
      </c>
      <c r="AT11" s="59">
        <f>AS11-5</f>
        <v>-12.3</v>
      </c>
      <c r="AU11" s="59">
        <v>-2.2</v>
      </c>
      <c r="AV11" s="59">
        <f>AU11</f>
        <v>-2.2</v>
      </c>
      <c r="AW11" s="59">
        <f>AV11-9.7</f>
        <v>-11.9</v>
      </c>
      <c r="BR11" s="60">
        <v>8</v>
      </c>
    </row>
    <row r="12" s="9" customFormat="1" ht="31" customHeight="1">
      <c r="A12" t="s" s="6">
        <v>233</v>
      </c>
      <c r="B12" s="14">
        <v>11</v>
      </c>
      <c r="E12" t="s" s="54">
        <v>192</v>
      </c>
      <c r="F12" t="s" s="55">
        <v>193</v>
      </c>
      <c r="G12" t="s" s="56">
        <v>194</v>
      </c>
      <c r="H12" t="s" s="56">
        <v>195</v>
      </c>
      <c r="I12" t="s" s="56">
        <v>196</v>
      </c>
      <c r="M12" t="s" s="55">
        <v>197</v>
      </c>
      <c r="N12" t="s" s="56">
        <v>223</v>
      </c>
      <c r="O12" t="s" s="56">
        <v>199</v>
      </c>
      <c r="P12" t="s" s="56">
        <v>200</v>
      </c>
      <c r="Q12" t="s" s="56">
        <v>201</v>
      </c>
      <c r="R12" t="s" s="56">
        <v>202</v>
      </c>
      <c r="S12" t="s" s="54">
        <v>224</v>
      </c>
      <c r="T12" t="s" s="57">
        <v>204</v>
      </c>
      <c r="V12" t="s" s="56">
        <v>205</v>
      </c>
      <c r="W12" t="s" s="6">
        <v>227</v>
      </c>
      <c r="X12" t="s" s="56">
        <v>207</v>
      </c>
      <c r="Y12" s="14">
        <v>449521</v>
      </c>
      <c r="Z12" s="14">
        <v>3914395</v>
      </c>
      <c r="AA12" s="14">
        <v>-105.5557</v>
      </c>
      <c r="AB12" s="14">
        <v>35.3716</v>
      </c>
      <c r="AR12" s="58">
        <v>-7.6</v>
      </c>
      <c r="AS12" s="59">
        <f>AR12</f>
        <v>-7.6</v>
      </c>
      <c r="AT12" s="59">
        <f>AS12-5</f>
        <v>-12.6</v>
      </c>
      <c r="AU12" s="59">
        <v>-1.9</v>
      </c>
      <c r="AV12" s="59">
        <f>AU12</f>
        <v>-1.9</v>
      </c>
      <c r="AW12" s="59">
        <f>AV12-9.7</f>
        <v>-11.6</v>
      </c>
      <c r="BR12" s="60">
        <v>9.800000000000001</v>
      </c>
    </row>
    <row r="13" s="9" customFormat="1" ht="31" customHeight="1">
      <c r="A13" t="s" s="6">
        <v>234</v>
      </c>
      <c r="B13" s="14">
        <v>12</v>
      </c>
      <c r="E13" t="s" s="54">
        <v>192</v>
      </c>
      <c r="F13" t="s" s="55">
        <v>193</v>
      </c>
      <c r="G13" t="s" s="56">
        <v>194</v>
      </c>
      <c r="H13" t="s" s="56">
        <v>195</v>
      </c>
      <c r="I13" t="s" s="56">
        <v>196</v>
      </c>
      <c r="M13" t="s" s="55">
        <v>197</v>
      </c>
      <c r="N13" t="s" s="56">
        <v>209</v>
      </c>
      <c r="O13" t="s" s="56">
        <v>199</v>
      </c>
      <c r="P13" t="s" s="56">
        <v>200</v>
      </c>
      <c r="Q13" t="s" s="56">
        <v>201</v>
      </c>
      <c r="R13" t="s" s="56">
        <v>202</v>
      </c>
      <c r="S13" t="s" s="54">
        <v>210</v>
      </c>
      <c r="T13" t="s" s="57">
        <v>204</v>
      </c>
      <c r="V13" t="s" s="56">
        <v>205</v>
      </c>
      <c r="W13" t="s" s="6">
        <v>235</v>
      </c>
      <c r="X13" t="s" s="56">
        <v>207</v>
      </c>
      <c r="Y13" s="14">
        <v>449521</v>
      </c>
      <c r="Z13" s="14">
        <v>3914395</v>
      </c>
      <c r="AA13" s="14">
        <v>-105.5557</v>
      </c>
      <c r="AB13" s="14">
        <v>35.3716</v>
      </c>
      <c r="AR13" s="58">
        <v>-7.8</v>
      </c>
      <c r="AS13" s="59">
        <f>AR13</f>
        <v>-7.8</v>
      </c>
      <c r="AT13" s="59">
        <f>AS13-5</f>
        <v>-12.8</v>
      </c>
      <c r="AU13" s="59">
        <v>-1.8</v>
      </c>
      <c r="AV13" s="59">
        <f>AU13</f>
        <v>-1.8</v>
      </c>
      <c r="AW13" s="59">
        <f>AV13-9.7</f>
        <v>-11.5</v>
      </c>
      <c r="BR13" s="60">
        <v>8.800000000000001</v>
      </c>
    </row>
    <row r="14" s="9" customFormat="1" ht="31" customHeight="1">
      <c r="A14" t="s" s="6">
        <v>236</v>
      </c>
      <c r="B14" s="14">
        <v>13</v>
      </c>
      <c r="E14" t="s" s="54">
        <v>192</v>
      </c>
      <c r="F14" t="s" s="55">
        <v>193</v>
      </c>
      <c r="G14" t="s" s="56">
        <v>194</v>
      </c>
      <c r="H14" t="s" s="56">
        <v>195</v>
      </c>
      <c r="I14" t="s" s="56">
        <v>196</v>
      </c>
      <c r="M14" t="s" s="55">
        <v>197</v>
      </c>
      <c r="N14" t="s" s="56">
        <v>223</v>
      </c>
      <c r="O14" t="s" s="56">
        <v>199</v>
      </c>
      <c r="P14" t="s" s="56">
        <v>200</v>
      </c>
      <c r="Q14" t="s" s="56">
        <v>201</v>
      </c>
      <c r="R14" t="s" s="56">
        <v>202</v>
      </c>
      <c r="S14" t="s" s="54">
        <v>224</v>
      </c>
      <c r="T14" t="s" s="57">
        <v>204</v>
      </c>
      <c r="V14" t="s" s="56">
        <v>205</v>
      </c>
      <c r="W14" t="s" s="6">
        <v>237</v>
      </c>
      <c r="X14" t="s" s="56">
        <v>207</v>
      </c>
      <c r="Y14" s="14">
        <v>449521</v>
      </c>
      <c r="Z14" s="14">
        <v>3914395</v>
      </c>
      <c r="AA14" s="14">
        <v>-105.5557</v>
      </c>
      <c r="AB14" s="14">
        <v>35.3716</v>
      </c>
      <c r="AR14" s="58">
        <v>-7.2</v>
      </c>
      <c r="AS14" s="59">
        <f>AR14</f>
        <v>-7.2</v>
      </c>
      <c r="AT14" s="59">
        <f>AS14-5</f>
        <v>-12.2</v>
      </c>
      <c r="AU14" s="59">
        <v>-1.4</v>
      </c>
      <c r="AV14" s="59">
        <f>AU14</f>
        <v>-1.4</v>
      </c>
      <c r="AW14" s="59">
        <f>AV14-9.7</f>
        <v>-11.1</v>
      </c>
      <c r="BR14" s="60">
        <v>7.7</v>
      </c>
    </row>
    <row r="15" s="9" customFormat="1" ht="31" customHeight="1">
      <c r="A15" t="s" s="6">
        <v>238</v>
      </c>
      <c r="B15" s="14">
        <v>14</v>
      </c>
      <c r="E15" t="s" s="54">
        <v>192</v>
      </c>
      <c r="F15" t="s" s="55">
        <v>193</v>
      </c>
      <c r="G15" t="s" s="56">
        <v>194</v>
      </c>
      <c r="H15" t="s" s="56">
        <v>195</v>
      </c>
      <c r="I15" t="s" s="56">
        <v>196</v>
      </c>
      <c r="M15" t="s" s="55">
        <v>197</v>
      </c>
      <c r="N15" t="s" s="56">
        <v>223</v>
      </c>
      <c r="O15" t="s" s="56">
        <v>199</v>
      </c>
      <c r="P15" t="s" s="56">
        <v>200</v>
      </c>
      <c r="Q15" t="s" s="56">
        <v>201</v>
      </c>
      <c r="R15" t="s" s="56">
        <v>202</v>
      </c>
      <c r="S15" t="s" s="54">
        <v>224</v>
      </c>
      <c r="T15" t="s" s="57">
        <v>204</v>
      </c>
      <c r="V15" t="s" s="56">
        <v>205</v>
      </c>
      <c r="W15" t="s" s="6">
        <v>237</v>
      </c>
      <c r="X15" t="s" s="56">
        <v>207</v>
      </c>
      <c r="Y15" s="14">
        <v>449521</v>
      </c>
      <c r="Z15" s="14">
        <v>3914395</v>
      </c>
      <c r="AA15" s="14">
        <v>-105.5557</v>
      </c>
      <c r="AB15" s="14">
        <v>35.3716</v>
      </c>
      <c r="AR15" s="58">
        <v>-6.8</v>
      </c>
      <c r="AS15" s="59">
        <f>AR15</f>
        <v>-6.8</v>
      </c>
      <c r="AT15" s="59">
        <f>AS15-5</f>
        <v>-11.8</v>
      </c>
      <c r="AU15" s="59">
        <v>-0.9</v>
      </c>
      <c r="AV15" s="59">
        <f>AU15</f>
        <v>-0.9</v>
      </c>
      <c r="AW15" s="59">
        <f>AV15-9.7</f>
        <v>-10.6</v>
      </c>
      <c r="BR15" s="60">
        <v>8.4</v>
      </c>
    </row>
    <row r="16" s="9" customFormat="1" ht="31" customHeight="1">
      <c r="A16" t="s" s="6">
        <v>239</v>
      </c>
      <c r="B16" s="14">
        <v>15</v>
      </c>
      <c r="E16" t="s" s="54">
        <v>192</v>
      </c>
      <c r="F16" t="s" s="55">
        <v>193</v>
      </c>
      <c r="G16" t="s" s="56">
        <v>194</v>
      </c>
      <c r="H16" t="s" s="56">
        <v>195</v>
      </c>
      <c r="I16" t="s" s="56">
        <v>196</v>
      </c>
      <c r="M16" t="s" s="55">
        <v>197</v>
      </c>
      <c r="N16" t="s" s="56">
        <v>198</v>
      </c>
      <c r="O16" t="s" s="56">
        <v>199</v>
      </c>
      <c r="P16" t="s" s="56">
        <v>200</v>
      </c>
      <c r="Q16" t="s" s="56">
        <v>201</v>
      </c>
      <c r="R16" t="s" s="56">
        <v>202</v>
      </c>
      <c r="S16" t="s" s="54">
        <v>203</v>
      </c>
      <c r="T16" t="s" s="57">
        <v>204</v>
      </c>
      <c r="V16" t="s" s="56">
        <v>205</v>
      </c>
      <c r="W16" t="s" s="6">
        <v>240</v>
      </c>
      <c r="X16" t="s" s="56">
        <v>207</v>
      </c>
      <c r="Y16" s="14">
        <v>449521</v>
      </c>
      <c r="Z16" s="14">
        <v>3914395</v>
      </c>
      <c r="AA16" s="14">
        <v>-105.5557</v>
      </c>
      <c r="AB16" s="14">
        <v>35.3716</v>
      </c>
      <c r="AR16" s="58">
        <v>-7.9</v>
      </c>
      <c r="AS16" s="59">
        <f>AR16</f>
        <v>-7.9</v>
      </c>
      <c r="AT16" s="59">
        <f>AS16-5</f>
        <v>-12.9</v>
      </c>
      <c r="AU16" s="59">
        <v>-0.8</v>
      </c>
      <c r="AV16" s="59">
        <f>AU16</f>
        <v>-0.8</v>
      </c>
      <c r="AW16" s="59">
        <f>AV16-9.7</f>
        <v>-10.5</v>
      </c>
      <c r="BR16" s="60">
        <v>10.2</v>
      </c>
    </row>
    <row r="17" s="9" customFormat="1" ht="31" customHeight="1">
      <c r="A17" t="s" s="6">
        <v>241</v>
      </c>
      <c r="B17" s="14">
        <v>16</v>
      </c>
      <c r="E17" t="s" s="54">
        <v>192</v>
      </c>
      <c r="F17" t="s" s="55">
        <v>193</v>
      </c>
      <c r="G17" t="s" s="56">
        <v>194</v>
      </c>
      <c r="H17" t="s" s="56">
        <v>195</v>
      </c>
      <c r="I17" t="s" s="56">
        <v>196</v>
      </c>
      <c r="M17" t="s" s="55">
        <v>197</v>
      </c>
      <c r="N17" t="s" s="56">
        <v>216</v>
      </c>
      <c r="O17" t="s" s="56">
        <v>199</v>
      </c>
      <c r="P17" t="s" s="56">
        <v>200</v>
      </c>
      <c r="Q17" t="s" s="56">
        <v>201</v>
      </c>
      <c r="R17" t="s" s="56">
        <v>202</v>
      </c>
      <c r="S17" t="s" s="54">
        <v>217</v>
      </c>
      <c r="T17" t="s" s="57">
        <v>204</v>
      </c>
      <c r="V17" t="s" s="56">
        <v>205</v>
      </c>
      <c r="W17" t="s" s="6">
        <v>242</v>
      </c>
      <c r="X17" t="s" s="56">
        <v>207</v>
      </c>
      <c r="Y17" s="14">
        <v>449521</v>
      </c>
      <c r="Z17" s="14">
        <v>3914395</v>
      </c>
      <c r="AA17" s="14">
        <v>-105.5557</v>
      </c>
      <c r="AB17" s="14">
        <v>35.3716</v>
      </c>
      <c r="AR17" s="58">
        <v>-11.5</v>
      </c>
      <c r="AS17" s="59">
        <f>AR17</f>
        <v>-11.5</v>
      </c>
      <c r="AT17" s="59">
        <f>AS17-5</f>
        <v>-16.5</v>
      </c>
      <c r="AU17" s="59">
        <v>-3</v>
      </c>
      <c r="AV17" s="59">
        <f>AU17</f>
        <v>-3</v>
      </c>
      <c r="AW17" s="59">
        <f>AV17-9.7</f>
        <v>-12.7</v>
      </c>
      <c r="BR17" s="60">
        <v>9.300000000000001</v>
      </c>
    </row>
    <row r="18" s="9" customFormat="1" ht="31" customHeight="1">
      <c r="A18" t="s" s="6">
        <v>243</v>
      </c>
      <c r="B18" s="14">
        <v>17</v>
      </c>
      <c r="E18" t="s" s="54">
        <v>192</v>
      </c>
      <c r="F18" t="s" s="55">
        <v>193</v>
      </c>
      <c r="G18" t="s" s="56">
        <v>194</v>
      </c>
      <c r="H18" t="s" s="56">
        <v>195</v>
      </c>
      <c r="I18" t="s" s="56">
        <v>196</v>
      </c>
      <c r="M18" t="s" s="55">
        <v>197</v>
      </c>
      <c r="N18" t="s" s="56">
        <v>223</v>
      </c>
      <c r="O18" t="s" s="56">
        <v>199</v>
      </c>
      <c r="P18" t="s" s="56">
        <v>200</v>
      </c>
      <c r="Q18" t="s" s="56">
        <v>201</v>
      </c>
      <c r="R18" t="s" s="56">
        <v>202</v>
      </c>
      <c r="S18" t="s" s="54">
        <v>224</v>
      </c>
      <c r="T18" t="s" s="57">
        <v>204</v>
      </c>
      <c r="V18" t="s" s="56">
        <v>205</v>
      </c>
      <c r="W18" t="s" s="6">
        <v>244</v>
      </c>
      <c r="X18" t="s" s="56">
        <v>207</v>
      </c>
      <c r="Y18" s="14">
        <v>449521</v>
      </c>
      <c r="Z18" s="14">
        <v>3914395</v>
      </c>
      <c r="AA18" s="14">
        <v>-105.5557</v>
      </c>
      <c r="AB18" s="14">
        <v>35.3716</v>
      </c>
      <c r="AR18" s="58">
        <v>-8.300000000000001</v>
      </c>
      <c r="AS18" s="59">
        <f>AR18</f>
        <v>-8.300000000000001</v>
      </c>
      <c r="AT18" s="59">
        <f>AS18-5</f>
        <v>-13.3</v>
      </c>
      <c r="AU18" s="59">
        <v>-2</v>
      </c>
      <c r="AV18" s="59">
        <f>AU18</f>
        <v>-2</v>
      </c>
      <c r="AW18" s="59">
        <f>AV18-9.7</f>
        <v>-11.7</v>
      </c>
      <c r="BR18" s="60">
        <v>10.3</v>
      </c>
    </row>
    <row r="19" s="9" customFormat="1" ht="31" customHeight="1">
      <c r="A19" t="s" s="6">
        <v>245</v>
      </c>
      <c r="B19" s="14">
        <v>18</v>
      </c>
      <c r="E19" t="s" s="54">
        <v>192</v>
      </c>
      <c r="F19" t="s" s="55">
        <v>193</v>
      </c>
      <c r="G19" t="s" s="56">
        <v>194</v>
      </c>
      <c r="H19" t="s" s="56">
        <v>195</v>
      </c>
      <c r="I19" t="s" s="56">
        <v>196</v>
      </c>
      <c r="M19" t="s" s="55">
        <v>197</v>
      </c>
      <c r="N19" t="s" s="56">
        <v>220</v>
      </c>
      <c r="O19" t="s" s="56">
        <v>199</v>
      </c>
      <c r="P19" t="s" s="56">
        <v>200</v>
      </c>
      <c r="Q19" t="s" s="56">
        <v>201</v>
      </c>
      <c r="R19" t="s" s="56">
        <v>202</v>
      </c>
      <c r="S19" t="s" s="54">
        <v>221</v>
      </c>
      <c r="T19" t="s" s="57">
        <v>204</v>
      </c>
      <c r="V19" t="s" s="56">
        <v>205</v>
      </c>
      <c r="W19" t="s" s="6">
        <v>246</v>
      </c>
      <c r="X19" t="s" s="56">
        <v>207</v>
      </c>
      <c r="Y19" s="14">
        <v>449521</v>
      </c>
      <c r="Z19" s="14">
        <v>3914395</v>
      </c>
      <c r="AA19" s="14">
        <v>-105.5557</v>
      </c>
      <c r="AB19" s="14">
        <v>35.3716</v>
      </c>
      <c r="AR19" s="58">
        <v>-7.7</v>
      </c>
      <c r="AS19" s="59">
        <f>AR19</f>
        <v>-7.7</v>
      </c>
      <c r="AT19" s="59">
        <f>AS19-5</f>
        <v>-12.7</v>
      </c>
      <c r="AU19" s="59">
        <v>-1.7</v>
      </c>
      <c r="AV19" s="59">
        <f>AU19</f>
        <v>-1.7</v>
      </c>
      <c r="AW19" s="59">
        <f>AV19-9.7</f>
        <v>-11.4</v>
      </c>
      <c r="BR19" s="60">
        <v>9.1</v>
      </c>
    </row>
    <row r="20" s="9" customFormat="1" ht="31" customHeight="1">
      <c r="A20" t="s" s="6">
        <v>247</v>
      </c>
      <c r="B20" s="14">
        <v>19</v>
      </c>
      <c r="E20" t="s" s="54">
        <v>192</v>
      </c>
      <c r="F20" t="s" s="55">
        <v>193</v>
      </c>
      <c r="G20" t="s" s="56">
        <v>194</v>
      </c>
      <c r="H20" t="s" s="56">
        <v>195</v>
      </c>
      <c r="I20" t="s" s="56">
        <v>196</v>
      </c>
      <c r="M20" t="s" s="55">
        <v>197</v>
      </c>
      <c r="N20" t="s" s="56">
        <v>213</v>
      </c>
      <c r="O20" t="s" s="56">
        <v>199</v>
      </c>
      <c r="P20" t="s" s="56">
        <v>200</v>
      </c>
      <c r="Q20" t="s" s="56">
        <v>201</v>
      </c>
      <c r="R20" t="s" s="56">
        <v>202</v>
      </c>
      <c r="S20" t="s" s="54">
        <v>214</v>
      </c>
      <c r="T20" t="s" s="57">
        <v>204</v>
      </c>
      <c r="V20" t="s" s="56">
        <v>205</v>
      </c>
      <c r="W20" t="s" s="6">
        <v>248</v>
      </c>
      <c r="X20" t="s" s="56">
        <v>207</v>
      </c>
      <c r="Y20" s="14">
        <v>449521</v>
      </c>
      <c r="Z20" s="14">
        <v>3914395</v>
      </c>
      <c r="AA20" s="14">
        <v>-105.5557</v>
      </c>
      <c r="AB20" s="14">
        <v>35.3716</v>
      </c>
      <c r="AR20" s="58">
        <v>-7.4</v>
      </c>
      <c r="AS20" s="59">
        <f>AR20</f>
        <v>-7.4</v>
      </c>
      <c r="AT20" s="59">
        <f>AS20-5</f>
        <v>-12.4</v>
      </c>
      <c r="AU20" s="59">
        <v>-1.1</v>
      </c>
      <c r="AV20" s="59">
        <f>AU20</f>
        <v>-1.1</v>
      </c>
      <c r="AW20" s="59">
        <f>AV20-9.7</f>
        <v>-10.8</v>
      </c>
      <c r="BR20" s="60">
        <v>9.199999999999999</v>
      </c>
    </row>
    <row r="21" s="9" customFormat="1" ht="31" customHeight="1">
      <c r="A21" t="s" s="6">
        <v>249</v>
      </c>
      <c r="B21" s="14">
        <v>20</v>
      </c>
      <c r="E21" t="s" s="54">
        <v>192</v>
      </c>
      <c r="F21" t="s" s="55">
        <v>193</v>
      </c>
      <c r="G21" t="s" s="56">
        <v>194</v>
      </c>
      <c r="H21" t="s" s="56">
        <v>195</v>
      </c>
      <c r="I21" t="s" s="56">
        <v>196</v>
      </c>
      <c r="M21" t="s" s="55">
        <v>197</v>
      </c>
      <c r="N21" t="s" s="56">
        <v>209</v>
      </c>
      <c r="O21" t="s" s="56">
        <v>199</v>
      </c>
      <c r="P21" t="s" s="56">
        <v>200</v>
      </c>
      <c r="Q21" t="s" s="56">
        <v>201</v>
      </c>
      <c r="R21" t="s" s="56">
        <v>202</v>
      </c>
      <c r="S21" t="s" s="54">
        <v>210</v>
      </c>
      <c r="T21" t="s" s="57">
        <v>204</v>
      </c>
      <c r="V21" t="s" s="56">
        <v>205</v>
      </c>
      <c r="W21" t="s" s="6">
        <v>250</v>
      </c>
      <c r="X21" t="s" s="56">
        <v>207</v>
      </c>
      <c r="Y21" s="14">
        <v>449521</v>
      </c>
      <c r="Z21" s="14">
        <v>3914395</v>
      </c>
      <c r="AA21" s="14">
        <v>-105.5557</v>
      </c>
      <c r="AB21" s="14">
        <v>35.3716</v>
      </c>
      <c r="AR21" s="58">
        <v>-8.6</v>
      </c>
      <c r="AS21" s="59">
        <f>AR21</f>
        <v>-8.6</v>
      </c>
      <c r="AT21" s="59">
        <f>AS21-5</f>
        <v>-13.6</v>
      </c>
      <c r="AU21" s="59">
        <v>-2.6</v>
      </c>
      <c r="AV21" s="59">
        <f>AU21</f>
        <v>-2.6</v>
      </c>
      <c r="AW21" s="59">
        <f>AV21-9.7</f>
        <v>-12.3</v>
      </c>
      <c r="BR21" s="60">
        <v>10.6</v>
      </c>
    </row>
    <row r="22" s="9" customFormat="1" ht="31" customHeight="1">
      <c r="A22" t="s" s="6">
        <v>251</v>
      </c>
      <c r="B22" s="14">
        <v>21</v>
      </c>
      <c r="E22" t="s" s="54">
        <v>192</v>
      </c>
      <c r="F22" t="s" s="55">
        <v>193</v>
      </c>
      <c r="G22" t="s" s="56">
        <v>194</v>
      </c>
      <c r="H22" t="s" s="56">
        <v>195</v>
      </c>
      <c r="I22" t="s" s="56">
        <v>196</v>
      </c>
      <c r="M22" t="s" s="55">
        <v>197</v>
      </c>
      <c r="N22" t="s" s="56">
        <v>216</v>
      </c>
      <c r="O22" t="s" s="56">
        <v>199</v>
      </c>
      <c r="P22" t="s" s="56">
        <v>200</v>
      </c>
      <c r="Q22" t="s" s="56">
        <v>201</v>
      </c>
      <c r="R22" t="s" s="56">
        <v>202</v>
      </c>
      <c r="S22" t="s" s="54">
        <v>217</v>
      </c>
      <c r="T22" t="s" s="57">
        <v>204</v>
      </c>
      <c r="V22" t="s" s="56">
        <v>205</v>
      </c>
      <c r="W22" t="s" s="6">
        <v>252</v>
      </c>
      <c r="X22" t="s" s="56">
        <v>207</v>
      </c>
      <c r="Y22" s="14">
        <v>449521</v>
      </c>
      <c r="Z22" s="14">
        <v>3914395</v>
      </c>
      <c r="AA22" s="14">
        <v>-105.5557</v>
      </c>
      <c r="AB22" s="14">
        <v>35.3716</v>
      </c>
      <c r="AR22" s="58">
        <v>-8</v>
      </c>
      <c r="AS22" s="59">
        <f>AR22</f>
        <v>-8</v>
      </c>
      <c r="AT22" s="59">
        <f>AS22-5</f>
        <v>-13</v>
      </c>
      <c r="AU22" s="59">
        <v>-2.6</v>
      </c>
      <c r="AV22" s="59">
        <f>AU22</f>
        <v>-2.6</v>
      </c>
      <c r="AW22" s="59">
        <f>AV22-9.7</f>
        <v>-12.3</v>
      </c>
      <c r="BR22" s="60">
        <v>6.7</v>
      </c>
    </row>
    <row r="23" s="9" customFormat="1" ht="31" customHeight="1">
      <c r="A23" t="s" s="6">
        <v>253</v>
      </c>
      <c r="B23" s="14">
        <v>22</v>
      </c>
      <c r="E23" t="s" s="54">
        <v>192</v>
      </c>
      <c r="F23" t="s" s="55">
        <v>193</v>
      </c>
      <c r="G23" t="s" s="56">
        <v>194</v>
      </c>
      <c r="H23" t="s" s="56">
        <v>195</v>
      </c>
      <c r="I23" t="s" s="56">
        <v>196</v>
      </c>
      <c r="M23" t="s" s="55">
        <v>197</v>
      </c>
      <c r="N23" t="s" s="56">
        <v>209</v>
      </c>
      <c r="O23" t="s" s="56">
        <v>199</v>
      </c>
      <c r="P23" t="s" s="56">
        <v>200</v>
      </c>
      <c r="Q23" t="s" s="56">
        <v>201</v>
      </c>
      <c r="R23" t="s" s="56">
        <v>202</v>
      </c>
      <c r="S23" t="s" s="54">
        <v>210</v>
      </c>
      <c r="T23" t="s" s="57">
        <v>204</v>
      </c>
      <c r="V23" t="s" s="56">
        <v>205</v>
      </c>
      <c r="W23" t="s" s="6">
        <v>254</v>
      </c>
      <c r="X23" t="s" s="56">
        <v>207</v>
      </c>
      <c r="Y23" s="14">
        <v>449521</v>
      </c>
      <c r="Z23" s="14">
        <v>3914395</v>
      </c>
      <c r="AA23" s="14">
        <v>-105.5557</v>
      </c>
      <c r="AB23" s="14">
        <v>35.3716</v>
      </c>
      <c r="AR23" s="58">
        <v>-9.5</v>
      </c>
      <c r="AS23" s="59">
        <f>AR23</f>
        <v>-9.5</v>
      </c>
      <c r="AT23" s="59">
        <f>AS23-5</f>
        <v>-14.5</v>
      </c>
      <c r="AU23" s="59">
        <v>-3</v>
      </c>
      <c r="AV23" s="59">
        <f>AU23</f>
        <v>-3</v>
      </c>
      <c r="AW23" s="59">
        <f>AV23-9.7</f>
        <v>-12.7</v>
      </c>
      <c r="BR23" s="60">
        <v>9.4</v>
      </c>
    </row>
    <row r="24" s="9" customFormat="1" ht="31" customHeight="1">
      <c r="A24" t="s" s="6">
        <v>255</v>
      </c>
      <c r="B24" s="14">
        <v>23</v>
      </c>
      <c r="E24" t="s" s="54">
        <v>192</v>
      </c>
      <c r="F24" t="s" s="55">
        <v>193</v>
      </c>
      <c r="G24" t="s" s="56">
        <v>194</v>
      </c>
      <c r="H24" t="s" s="56">
        <v>195</v>
      </c>
      <c r="I24" t="s" s="56">
        <v>196</v>
      </c>
      <c r="M24" t="s" s="55">
        <v>197</v>
      </c>
      <c r="N24" t="s" s="56">
        <v>213</v>
      </c>
      <c r="O24" t="s" s="56">
        <v>199</v>
      </c>
      <c r="P24" t="s" s="56">
        <v>200</v>
      </c>
      <c r="Q24" t="s" s="56">
        <v>201</v>
      </c>
      <c r="R24" t="s" s="56">
        <v>202</v>
      </c>
      <c r="S24" t="s" s="54">
        <v>214</v>
      </c>
      <c r="T24" t="s" s="57">
        <v>204</v>
      </c>
      <c r="V24" t="s" s="56">
        <v>205</v>
      </c>
      <c r="W24" t="s" s="6">
        <v>256</v>
      </c>
      <c r="X24" t="s" s="56">
        <v>207</v>
      </c>
      <c r="Y24" s="14">
        <v>449521</v>
      </c>
      <c r="Z24" s="14">
        <v>3914395</v>
      </c>
      <c r="AA24" s="14">
        <v>-105.5557</v>
      </c>
      <c r="AB24" s="14">
        <v>35.3716</v>
      </c>
      <c r="AR24" s="58">
        <v>-7.4</v>
      </c>
      <c r="AS24" s="59">
        <f>AR24</f>
        <v>-7.4</v>
      </c>
      <c r="AT24" s="59">
        <f>AS24-5</f>
        <v>-12.4</v>
      </c>
      <c r="AU24" s="59">
        <v>-2</v>
      </c>
      <c r="AV24" s="59">
        <f>AU24</f>
        <v>-2</v>
      </c>
      <c r="AW24" s="59">
        <f>AV24-9.7</f>
        <v>-11.7</v>
      </c>
      <c r="BR24" s="60">
        <v>9.9</v>
      </c>
    </row>
    <row r="25" s="9" customFormat="1" ht="31" customHeight="1">
      <c r="A25" t="s" s="6">
        <v>257</v>
      </c>
      <c r="B25" s="14">
        <v>24</v>
      </c>
      <c r="E25" t="s" s="54">
        <v>192</v>
      </c>
      <c r="F25" t="s" s="55">
        <v>193</v>
      </c>
      <c r="G25" t="s" s="56">
        <v>194</v>
      </c>
      <c r="H25" t="s" s="56">
        <v>195</v>
      </c>
      <c r="I25" t="s" s="56">
        <v>196</v>
      </c>
      <c r="M25" t="s" s="55">
        <v>197</v>
      </c>
      <c r="N25" t="s" s="56">
        <v>223</v>
      </c>
      <c r="O25" t="s" s="56">
        <v>199</v>
      </c>
      <c r="P25" t="s" s="56">
        <v>200</v>
      </c>
      <c r="Q25" t="s" s="56">
        <v>201</v>
      </c>
      <c r="R25" t="s" s="56">
        <v>202</v>
      </c>
      <c r="S25" t="s" s="54">
        <v>224</v>
      </c>
      <c r="T25" t="s" s="57">
        <v>204</v>
      </c>
      <c r="V25" t="s" s="56">
        <v>205</v>
      </c>
      <c r="W25" t="s" s="6">
        <v>258</v>
      </c>
      <c r="X25" t="s" s="56">
        <v>207</v>
      </c>
      <c r="Y25" s="14">
        <v>449521</v>
      </c>
      <c r="Z25" s="14">
        <v>3914395</v>
      </c>
      <c r="AA25" s="14">
        <v>-105.5557</v>
      </c>
      <c r="AB25" s="14">
        <v>35.3716</v>
      </c>
      <c r="AR25" s="58">
        <v>-7.8</v>
      </c>
      <c r="AS25" s="59">
        <f>AR25</f>
        <v>-7.8</v>
      </c>
      <c r="AT25" s="59">
        <f>AS25-5</f>
        <v>-12.8</v>
      </c>
      <c r="AU25" s="59">
        <v>-1.1</v>
      </c>
      <c r="AV25" s="59">
        <f>AU25</f>
        <v>-1.1</v>
      </c>
      <c r="AW25" s="59">
        <f>AV25-9.7</f>
        <v>-10.8</v>
      </c>
      <c r="BR25" s="60">
        <v>9</v>
      </c>
    </row>
    <row r="26" s="9" customFormat="1" ht="31" customHeight="1">
      <c r="A26" t="s" s="6">
        <v>259</v>
      </c>
      <c r="B26" s="14">
        <v>25</v>
      </c>
      <c r="E26" t="s" s="54">
        <v>192</v>
      </c>
      <c r="F26" t="s" s="55">
        <v>193</v>
      </c>
      <c r="G26" t="s" s="56">
        <v>194</v>
      </c>
      <c r="H26" t="s" s="56">
        <v>195</v>
      </c>
      <c r="I26" t="s" s="56">
        <v>196</v>
      </c>
      <c r="M26" t="s" s="55">
        <v>197</v>
      </c>
      <c r="N26" t="s" s="56">
        <v>216</v>
      </c>
      <c r="O26" t="s" s="56">
        <v>199</v>
      </c>
      <c r="P26" t="s" s="56">
        <v>200</v>
      </c>
      <c r="Q26" t="s" s="56">
        <v>201</v>
      </c>
      <c r="R26" t="s" s="56">
        <v>202</v>
      </c>
      <c r="S26" t="s" s="54">
        <v>217</v>
      </c>
      <c r="T26" t="s" s="57">
        <v>204</v>
      </c>
      <c r="V26" t="s" s="56">
        <v>205</v>
      </c>
      <c r="W26" t="s" s="6">
        <v>260</v>
      </c>
      <c r="X26" t="s" s="56">
        <v>207</v>
      </c>
      <c r="Y26" s="14">
        <v>449521</v>
      </c>
      <c r="Z26" s="14">
        <v>3914395</v>
      </c>
      <c r="AA26" s="14">
        <v>-105.5557</v>
      </c>
      <c r="AB26" s="14">
        <v>35.3716</v>
      </c>
      <c r="AR26" s="58">
        <v>-9.5</v>
      </c>
      <c r="AS26" s="59">
        <f>AR26</f>
        <v>-9.5</v>
      </c>
      <c r="AT26" s="59">
        <f>AS26-5</f>
        <v>-14.5</v>
      </c>
      <c r="AU26" s="59">
        <v>-2.2</v>
      </c>
      <c r="AV26" s="59">
        <f>AU26</f>
        <v>-2.2</v>
      </c>
      <c r="AW26" s="59">
        <f>AV26-9.7</f>
        <v>-11.9</v>
      </c>
      <c r="BR26" s="60">
        <v>9.300000000000001</v>
      </c>
    </row>
    <row r="27" s="9" customFormat="1" ht="31" customHeight="1">
      <c r="A27" t="s" s="6">
        <v>261</v>
      </c>
      <c r="B27" s="14">
        <v>26</v>
      </c>
      <c r="E27" t="s" s="54">
        <v>192</v>
      </c>
      <c r="F27" t="s" s="55">
        <v>193</v>
      </c>
      <c r="G27" t="s" s="56">
        <v>194</v>
      </c>
      <c r="H27" t="s" s="56">
        <v>195</v>
      </c>
      <c r="I27" t="s" s="56">
        <v>196</v>
      </c>
      <c r="M27" t="s" s="55">
        <v>197</v>
      </c>
      <c r="N27" t="s" s="56">
        <v>262</v>
      </c>
      <c r="O27" t="s" s="56">
        <v>199</v>
      </c>
      <c r="P27" t="s" s="56">
        <v>200</v>
      </c>
      <c r="Q27" t="s" s="56">
        <v>201</v>
      </c>
      <c r="R27" t="s" s="56">
        <v>202</v>
      </c>
      <c r="S27" t="s" s="54">
        <v>263</v>
      </c>
      <c r="T27" t="s" s="57">
        <v>204</v>
      </c>
      <c r="V27" t="s" s="56">
        <v>205</v>
      </c>
      <c r="W27" t="s" s="6">
        <v>264</v>
      </c>
      <c r="X27" t="s" s="56">
        <v>207</v>
      </c>
      <c r="Y27" s="14">
        <v>449521</v>
      </c>
      <c r="Z27" s="14">
        <v>3914395</v>
      </c>
      <c r="AA27" s="14">
        <v>-105.5557</v>
      </c>
      <c r="AB27" s="14">
        <v>35.3716</v>
      </c>
      <c r="AR27" s="58">
        <v>-7.4</v>
      </c>
      <c r="AS27" s="59">
        <f>AR27</f>
        <v>-7.4</v>
      </c>
      <c r="AT27" s="59">
        <f>AS27-5</f>
        <v>-12.4</v>
      </c>
      <c r="AU27" s="59">
        <v>-1</v>
      </c>
      <c r="AV27" s="59">
        <f>AU27</f>
        <v>-1</v>
      </c>
      <c r="AW27" s="59">
        <f>AV27-9.7</f>
        <v>-10.7</v>
      </c>
      <c r="BR27" s="60">
        <v>9.6</v>
      </c>
    </row>
    <row r="28" s="9" customFormat="1" ht="31" customHeight="1">
      <c r="A28" t="s" s="6">
        <v>265</v>
      </c>
      <c r="B28" s="14">
        <v>27</v>
      </c>
      <c r="E28" t="s" s="54">
        <v>192</v>
      </c>
      <c r="F28" t="s" s="55">
        <v>193</v>
      </c>
      <c r="G28" t="s" s="56">
        <v>194</v>
      </c>
      <c r="H28" t="s" s="56">
        <v>195</v>
      </c>
      <c r="I28" t="s" s="56">
        <v>196</v>
      </c>
      <c r="M28" t="s" s="55">
        <v>197</v>
      </c>
      <c r="N28" t="s" s="56">
        <v>216</v>
      </c>
      <c r="O28" t="s" s="56">
        <v>199</v>
      </c>
      <c r="P28" t="s" s="56">
        <v>200</v>
      </c>
      <c r="Q28" t="s" s="56">
        <v>201</v>
      </c>
      <c r="R28" t="s" s="56">
        <v>202</v>
      </c>
      <c r="S28" t="s" s="54">
        <v>217</v>
      </c>
      <c r="T28" t="s" s="57">
        <v>204</v>
      </c>
      <c r="V28" t="s" s="56">
        <v>205</v>
      </c>
      <c r="W28" t="s" s="6">
        <v>266</v>
      </c>
      <c r="X28" t="s" s="56">
        <v>207</v>
      </c>
      <c r="Y28" s="14">
        <v>449521</v>
      </c>
      <c r="Z28" s="14">
        <v>3914395</v>
      </c>
      <c r="AA28" s="14">
        <v>-105.5557</v>
      </c>
      <c r="AB28" s="14">
        <v>35.3716</v>
      </c>
      <c r="AR28" s="58">
        <v>-8.6</v>
      </c>
      <c r="AS28" s="59">
        <f>AR28</f>
        <v>-8.6</v>
      </c>
      <c r="AT28" s="59">
        <f>AS28-5</f>
        <v>-13.6</v>
      </c>
      <c r="AU28" s="59">
        <v>-1.3</v>
      </c>
      <c r="AV28" s="59">
        <f>AU28</f>
        <v>-1.3</v>
      </c>
      <c r="AW28" s="59">
        <f>AV28-9.7</f>
        <v>-11</v>
      </c>
      <c r="BR28" s="60">
        <v>8.9</v>
      </c>
    </row>
    <row r="29" s="9" customFormat="1" ht="31" customHeight="1">
      <c r="A29" t="s" s="6">
        <v>267</v>
      </c>
      <c r="B29" s="14">
        <v>28</v>
      </c>
      <c r="E29" t="s" s="54">
        <v>192</v>
      </c>
      <c r="F29" t="s" s="55">
        <v>193</v>
      </c>
      <c r="G29" t="s" s="56">
        <v>194</v>
      </c>
      <c r="H29" t="s" s="56">
        <v>195</v>
      </c>
      <c r="I29" t="s" s="56">
        <v>196</v>
      </c>
      <c r="M29" t="s" s="55">
        <v>197</v>
      </c>
      <c r="N29" t="s" s="56">
        <v>216</v>
      </c>
      <c r="O29" t="s" s="56">
        <v>199</v>
      </c>
      <c r="P29" t="s" s="56">
        <v>200</v>
      </c>
      <c r="Q29" t="s" s="56">
        <v>201</v>
      </c>
      <c r="R29" t="s" s="56">
        <v>202</v>
      </c>
      <c r="S29" t="s" s="54">
        <v>217</v>
      </c>
      <c r="T29" t="s" s="57">
        <v>204</v>
      </c>
      <c r="V29" t="s" s="56">
        <v>205</v>
      </c>
      <c r="W29" t="s" s="6">
        <v>268</v>
      </c>
      <c r="X29" t="s" s="56">
        <v>207</v>
      </c>
      <c r="Y29" s="14">
        <v>449521</v>
      </c>
      <c r="Z29" s="14">
        <v>3914395</v>
      </c>
      <c r="AA29" s="14">
        <v>-105.5557</v>
      </c>
      <c r="AB29" s="14">
        <v>35.3716</v>
      </c>
      <c r="AR29" s="58">
        <v>-8.300000000000001</v>
      </c>
      <c r="AS29" s="59">
        <f>AR29</f>
        <v>-8.300000000000001</v>
      </c>
      <c r="AT29" s="59">
        <f>AS29-5</f>
        <v>-13.3</v>
      </c>
      <c r="AU29" s="59">
        <v>-1.7</v>
      </c>
      <c r="AV29" s="59">
        <f>AU29</f>
        <v>-1.7</v>
      </c>
      <c r="AW29" s="59">
        <f>AV29-9.7</f>
        <v>-11.4</v>
      </c>
      <c r="BR29" s="60">
        <v>7.5</v>
      </c>
    </row>
    <row r="30" s="9" customFormat="1" ht="31" customHeight="1">
      <c r="A30" t="s" s="6">
        <v>269</v>
      </c>
      <c r="B30" s="14">
        <v>29</v>
      </c>
      <c r="E30" t="s" s="54">
        <v>192</v>
      </c>
      <c r="F30" t="s" s="55">
        <v>193</v>
      </c>
      <c r="G30" t="s" s="56">
        <v>194</v>
      </c>
      <c r="H30" t="s" s="56">
        <v>195</v>
      </c>
      <c r="I30" t="s" s="56">
        <v>196</v>
      </c>
      <c r="M30" t="s" s="55">
        <v>197</v>
      </c>
      <c r="N30" t="s" s="56">
        <v>223</v>
      </c>
      <c r="O30" t="s" s="56">
        <v>199</v>
      </c>
      <c r="P30" t="s" s="56">
        <v>200</v>
      </c>
      <c r="Q30" t="s" s="56">
        <v>201</v>
      </c>
      <c r="R30" t="s" s="56">
        <v>202</v>
      </c>
      <c r="S30" t="s" s="54">
        <v>224</v>
      </c>
      <c r="T30" t="s" s="57">
        <v>204</v>
      </c>
      <c r="V30" t="s" s="56">
        <v>205</v>
      </c>
      <c r="W30" t="s" s="6">
        <v>270</v>
      </c>
      <c r="X30" t="s" s="56">
        <v>207</v>
      </c>
      <c r="Y30" s="14">
        <v>449521</v>
      </c>
      <c r="Z30" s="14">
        <v>3914395</v>
      </c>
      <c r="AA30" s="14">
        <v>-105.5557</v>
      </c>
      <c r="AB30" s="14">
        <v>35.3716</v>
      </c>
      <c r="AR30" s="58">
        <v>-7.6</v>
      </c>
      <c r="AS30" s="59">
        <f>AR30</f>
        <v>-7.6</v>
      </c>
      <c r="AT30" s="59">
        <f>AS30-5</f>
        <v>-12.6</v>
      </c>
      <c r="AU30" s="59">
        <v>-1.7</v>
      </c>
      <c r="AV30" s="59">
        <f>AU30</f>
        <v>-1.7</v>
      </c>
      <c r="AW30" s="59">
        <f>AV30-9.7</f>
        <v>-11.4</v>
      </c>
      <c r="BR30" s="60">
        <v>9</v>
      </c>
    </row>
    <row r="31" s="9" customFormat="1" ht="31" customHeight="1">
      <c r="A31" t="s" s="6">
        <v>271</v>
      </c>
      <c r="B31" s="14">
        <v>30</v>
      </c>
      <c r="E31" t="s" s="54">
        <v>192</v>
      </c>
      <c r="F31" t="s" s="55">
        <v>193</v>
      </c>
      <c r="G31" t="s" s="56">
        <v>194</v>
      </c>
      <c r="H31" t="s" s="56">
        <v>195</v>
      </c>
      <c r="I31" t="s" s="56">
        <v>196</v>
      </c>
      <c r="M31" t="s" s="55">
        <v>197</v>
      </c>
      <c r="N31" t="s" s="56">
        <v>198</v>
      </c>
      <c r="O31" t="s" s="56">
        <v>199</v>
      </c>
      <c r="P31" t="s" s="56">
        <v>200</v>
      </c>
      <c r="Q31" t="s" s="56">
        <v>201</v>
      </c>
      <c r="R31" t="s" s="56">
        <v>202</v>
      </c>
      <c r="S31" t="s" s="54">
        <v>203</v>
      </c>
      <c r="T31" t="s" s="57">
        <v>204</v>
      </c>
      <c r="V31" t="s" s="56">
        <v>205</v>
      </c>
      <c r="W31" t="s" s="6">
        <v>272</v>
      </c>
      <c r="X31" t="s" s="56">
        <v>207</v>
      </c>
      <c r="Y31" s="14">
        <v>449521</v>
      </c>
      <c r="Z31" s="14">
        <v>3914395</v>
      </c>
      <c r="AA31" s="14">
        <v>-105.5557</v>
      </c>
      <c r="AB31" s="14">
        <v>35.3716</v>
      </c>
      <c r="AR31" s="58">
        <v>-16.8</v>
      </c>
      <c r="AS31" s="59">
        <f>AR31</f>
        <v>-16.8</v>
      </c>
      <c r="AT31" s="59">
        <f>AS31-5</f>
        <v>-21.8</v>
      </c>
      <c r="AU31" s="59">
        <v>-10</v>
      </c>
      <c r="AV31" s="59">
        <f>AU31</f>
        <v>-10</v>
      </c>
      <c r="AW31" s="59">
        <f>AV31-9.7</f>
        <v>-19.7</v>
      </c>
      <c r="BR31" s="60">
        <v>3.2</v>
      </c>
    </row>
    <row r="32" s="9" customFormat="1" ht="31" customHeight="1">
      <c r="A32" t="s" s="6">
        <v>273</v>
      </c>
      <c r="B32" s="14">
        <v>31</v>
      </c>
      <c r="E32" t="s" s="54">
        <v>192</v>
      </c>
      <c r="F32" t="s" s="55">
        <v>193</v>
      </c>
      <c r="G32" t="s" s="56">
        <v>194</v>
      </c>
      <c r="H32" t="s" s="56">
        <v>195</v>
      </c>
      <c r="I32" t="s" s="56">
        <v>196</v>
      </c>
      <c r="M32" t="s" s="55">
        <v>197</v>
      </c>
      <c r="N32" t="s" s="56">
        <v>223</v>
      </c>
      <c r="O32" t="s" s="56">
        <v>199</v>
      </c>
      <c r="P32" t="s" s="56">
        <v>200</v>
      </c>
      <c r="Q32" t="s" s="56">
        <v>201</v>
      </c>
      <c r="R32" t="s" s="56">
        <v>202</v>
      </c>
      <c r="S32" t="s" s="54">
        <v>224</v>
      </c>
      <c r="T32" t="s" s="57">
        <v>204</v>
      </c>
      <c r="V32" t="s" s="56">
        <v>205</v>
      </c>
      <c r="W32" t="s" s="6">
        <v>274</v>
      </c>
      <c r="X32" t="s" s="56">
        <v>207</v>
      </c>
      <c r="Y32" s="14">
        <v>449521</v>
      </c>
      <c r="Z32" s="14">
        <v>3914395</v>
      </c>
      <c r="AA32" s="14">
        <v>-105.5557</v>
      </c>
      <c r="AB32" s="14">
        <v>35.3716</v>
      </c>
      <c r="AR32" s="58">
        <v>-7.2</v>
      </c>
      <c r="AS32" s="59">
        <f>AR32</f>
        <v>-7.2</v>
      </c>
      <c r="AT32" s="59">
        <f>AS32-5</f>
        <v>-12.2</v>
      </c>
      <c r="AU32" s="59">
        <v>-1</v>
      </c>
      <c r="AV32" s="59">
        <f>AU32</f>
        <v>-1</v>
      </c>
      <c r="AW32" s="59">
        <f>AV32-9.7</f>
        <v>-10.7</v>
      </c>
      <c r="BR32" s="60">
        <v>8.6</v>
      </c>
    </row>
    <row r="33" s="9" customFormat="1" ht="31" customHeight="1">
      <c r="A33" t="s" s="6">
        <v>275</v>
      </c>
      <c r="B33" s="14">
        <v>32</v>
      </c>
      <c r="E33" t="s" s="54">
        <v>192</v>
      </c>
      <c r="F33" t="s" s="55">
        <v>193</v>
      </c>
      <c r="G33" t="s" s="56">
        <v>194</v>
      </c>
      <c r="H33" t="s" s="56">
        <v>195</v>
      </c>
      <c r="I33" t="s" s="56">
        <v>196</v>
      </c>
      <c r="M33" t="s" s="55">
        <v>197</v>
      </c>
      <c r="N33" t="s" s="56">
        <v>216</v>
      </c>
      <c r="O33" t="s" s="56">
        <v>199</v>
      </c>
      <c r="P33" t="s" s="56">
        <v>200</v>
      </c>
      <c r="Q33" t="s" s="56">
        <v>201</v>
      </c>
      <c r="R33" t="s" s="56">
        <v>202</v>
      </c>
      <c r="S33" t="s" s="54">
        <v>217</v>
      </c>
      <c r="T33" t="s" s="57">
        <v>204</v>
      </c>
      <c r="V33" t="s" s="56">
        <v>205</v>
      </c>
      <c r="W33" t="s" s="6">
        <v>276</v>
      </c>
      <c r="X33" t="s" s="56">
        <v>207</v>
      </c>
      <c r="Y33" s="14">
        <v>449521</v>
      </c>
      <c r="Z33" s="14">
        <v>3914395</v>
      </c>
      <c r="AA33" s="14">
        <v>-105.5557</v>
      </c>
      <c r="AB33" s="14">
        <v>35.3716</v>
      </c>
      <c r="AR33" s="58">
        <v>-7.9</v>
      </c>
      <c r="AS33" s="59">
        <f>AR33</f>
        <v>-7.9</v>
      </c>
      <c r="AT33" s="59">
        <f>AS33-5</f>
        <v>-12.9</v>
      </c>
      <c r="AU33" s="59">
        <v>-2.3</v>
      </c>
      <c r="AV33" s="59">
        <f>AU33</f>
        <v>-2.3</v>
      </c>
      <c r="AW33" s="59">
        <f>AV33-9.7</f>
        <v>-12</v>
      </c>
      <c r="BR33" s="60">
        <v>9.800000000000001</v>
      </c>
    </row>
    <row r="34" s="9" customFormat="1" ht="31" customHeight="1">
      <c r="A34" t="s" s="6">
        <v>277</v>
      </c>
      <c r="B34" s="14">
        <v>33</v>
      </c>
      <c r="E34" t="s" s="54">
        <v>192</v>
      </c>
      <c r="F34" t="s" s="55">
        <v>193</v>
      </c>
      <c r="G34" t="s" s="56">
        <v>194</v>
      </c>
      <c r="H34" t="s" s="56">
        <v>195</v>
      </c>
      <c r="I34" t="s" s="56">
        <v>196</v>
      </c>
      <c r="M34" t="s" s="55">
        <v>197</v>
      </c>
      <c r="N34" t="s" s="56">
        <v>209</v>
      </c>
      <c r="O34" t="s" s="56">
        <v>199</v>
      </c>
      <c r="P34" t="s" s="56">
        <v>200</v>
      </c>
      <c r="Q34" t="s" s="56">
        <v>201</v>
      </c>
      <c r="R34" t="s" s="56">
        <v>202</v>
      </c>
      <c r="S34" t="s" s="54">
        <v>210</v>
      </c>
      <c r="T34" t="s" s="57">
        <v>204</v>
      </c>
      <c r="V34" t="s" s="56">
        <v>205</v>
      </c>
      <c r="W34" t="s" s="6">
        <v>278</v>
      </c>
      <c r="X34" t="s" s="56">
        <v>207</v>
      </c>
      <c r="Y34" s="14">
        <v>449521</v>
      </c>
      <c r="Z34" s="14">
        <v>3914395</v>
      </c>
      <c r="AA34" s="14">
        <v>-105.5557</v>
      </c>
      <c r="AB34" s="14">
        <v>35.3716</v>
      </c>
      <c r="AR34" s="58">
        <v>-9.4</v>
      </c>
      <c r="AS34" s="59">
        <f>AR34</f>
        <v>-9.4</v>
      </c>
      <c r="AT34" s="59">
        <f>AS34-5</f>
        <v>-14.4</v>
      </c>
      <c r="AU34" s="59">
        <v>-3.3</v>
      </c>
      <c r="AV34" s="59">
        <f>AU34</f>
        <v>-3.3</v>
      </c>
      <c r="AW34" s="59">
        <f>AV34-9.7</f>
        <v>-13</v>
      </c>
      <c r="BR34" s="60">
        <v>11</v>
      </c>
    </row>
    <row r="35" s="9" customFormat="1" ht="31" customHeight="1">
      <c r="A35" t="s" s="6">
        <v>279</v>
      </c>
      <c r="B35" s="14">
        <v>34</v>
      </c>
      <c r="E35" t="s" s="54">
        <v>192</v>
      </c>
      <c r="F35" t="s" s="55">
        <v>193</v>
      </c>
      <c r="G35" t="s" s="56">
        <v>194</v>
      </c>
      <c r="H35" t="s" s="56">
        <v>195</v>
      </c>
      <c r="I35" t="s" s="56">
        <v>196</v>
      </c>
      <c r="M35" t="s" s="55">
        <v>197</v>
      </c>
      <c r="N35" t="s" s="56">
        <v>213</v>
      </c>
      <c r="O35" t="s" s="56">
        <v>199</v>
      </c>
      <c r="P35" t="s" s="56">
        <v>200</v>
      </c>
      <c r="Q35" t="s" s="56">
        <v>201</v>
      </c>
      <c r="R35" t="s" s="56">
        <v>202</v>
      </c>
      <c r="S35" t="s" s="54">
        <v>214</v>
      </c>
      <c r="T35" t="s" s="57">
        <v>204</v>
      </c>
      <c r="V35" t="s" s="56">
        <v>205</v>
      </c>
      <c r="W35" t="s" s="6">
        <v>280</v>
      </c>
      <c r="X35" t="s" s="56">
        <v>207</v>
      </c>
      <c r="Y35" s="14">
        <v>449521</v>
      </c>
      <c r="Z35" s="14">
        <v>3914395</v>
      </c>
      <c r="AA35" s="14">
        <v>-105.5557</v>
      </c>
      <c r="AB35" s="14">
        <v>35.3716</v>
      </c>
      <c r="AR35" s="58">
        <v>-7.5</v>
      </c>
      <c r="AS35" s="59">
        <f>AR35</f>
        <v>-7.5</v>
      </c>
      <c r="AT35" s="59">
        <f>AS35-5</f>
        <v>-12.5</v>
      </c>
      <c r="AU35" s="59">
        <v>-1</v>
      </c>
      <c r="AV35" s="59">
        <f>AU35</f>
        <v>-1</v>
      </c>
      <c r="AW35" s="59">
        <f>AV35-9.7</f>
        <v>-10.7</v>
      </c>
      <c r="BR35" s="60">
        <v>10.3</v>
      </c>
    </row>
    <row r="36" s="9" customFormat="1" ht="31" customHeight="1">
      <c r="A36" t="s" s="6">
        <v>281</v>
      </c>
      <c r="B36" s="14">
        <v>35</v>
      </c>
      <c r="E36" t="s" s="54">
        <v>192</v>
      </c>
      <c r="F36" t="s" s="55">
        <v>193</v>
      </c>
      <c r="G36" t="s" s="56">
        <v>194</v>
      </c>
      <c r="H36" t="s" s="56">
        <v>195</v>
      </c>
      <c r="I36" t="s" s="56">
        <v>196</v>
      </c>
      <c r="M36" t="s" s="55">
        <v>197</v>
      </c>
      <c r="N36" t="s" s="56">
        <v>198</v>
      </c>
      <c r="O36" t="s" s="56">
        <v>199</v>
      </c>
      <c r="P36" t="s" s="56">
        <v>200</v>
      </c>
      <c r="Q36" t="s" s="56">
        <v>201</v>
      </c>
      <c r="R36" t="s" s="56">
        <v>202</v>
      </c>
      <c r="S36" t="s" s="54">
        <v>203</v>
      </c>
      <c r="T36" t="s" s="57">
        <v>204</v>
      </c>
      <c r="V36" t="s" s="56">
        <v>205</v>
      </c>
      <c r="W36" t="s" s="6">
        <v>282</v>
      </c>
      <c r="X36" t="s" s="56">
        <v>207</v>
      </c>
      <c r="Y36" s="14">
        <v>449521</v>
      </c>
      <c r="Z36" s="14">
        <v>3914395</v>
      </c>
      <c r="AA36" s="14">
        <v>-105.5557</v>
      </c>
      <c r="AB36" s="14">
        <v>35.3716</v>
      </c>
      <c r="AR36" s="58">
        <v>-7.1</v>
      </c>
      <c r="AS36" s="59">
        <f>AR36</f>
        <v>-7.1</v>
      </c>
      <c r="AT36" s="59">
        <f>AS36-5</f>
        <v>-12.1</v>
      </c>
      <c r="AU36" s="59">
        <v>-2</v>
      </c>
      <c r="AV36" s="59">
        <f>AU36</f>
        <v>-2</v>
      </c>
      <c r="AW36" s="59">
        <f>AV36-9.7</f>
        <v>-11.7</v>
      </c>
      <c r="BR36" s="60">
        <v>9.6</v>
      </c>
    </row>
    <row r="37" s="9" customFormat="1" ht="31" customHeight="1">
      <c r="A37" t="s" s="6">
        <v>283</v>
      </c>
      <c r="B37" s="14">
        <v>36</v>
      </c>
      <c r="E37" t="s" s="54">
        <v>192</v>
      </c>
      <c r="F37" t="s" s="55">
        <v>193</v>
      </c>
      <c r="G37" t="s" s="56">
        <v>194</v>
      </c>
      <c r="H37" t="s" s="56">
        <v>195</v>
      </c>
      <c r="I37" t="s" s="56">
        <v>196</v>
      </c>
      <c r="M37" t="s" s="55">
        <v>197</v>
      </c>
      <c r="N37" t="s" s="56">
        <v>209</v>
      </c>
      <c r="O37" t="s" s="56">
        <v>199</v>
      </c>
      <c r="P37" t="s" s="56">
        <v>200</v>
      </c>
      <c r="Q37" t="s" s="56">
        <v>201</v>
      </c>
      <c r="R37" t="s" s="56">
        <v>202</v>
      </c>
      <c r="S37" t="s" s="54">
        <v>210</v>
      </c>
      <c r="T37" t="s" s="57">
        <v>204</v>
      </c>
      <c r="V37" t="s" s="56">
        <v>205</v>
      </c>
      <c r="W37" t="s" s="6">
        <v>284</v>
      </c>
      <c r="X37" t="s" s="56">
        <v>207</v>
      </c>
      <c r="Y37" s="14">
        <v>449521</v>
      </c>
      <c r="Z37" s="14">
        <v>3914395</v>
      </c>
      <c r="AA37" s="14">
        <v>-105.5557</v>
      </c>
      <c r="AB37" s="14">
        <v>35.3716</v>
      </c>
      <c r="AR37" s="58">
        <v>-11.8</v>
      </c>
      <c r="AS37" s="59">
        <f>AR37</f>
        <v>-11.8</v>
      </c>
      <c r="AT37" s="59">
        <f>AS37-5</f>
        <v>-16.8</v>
      </c>
      <c r="AU37" s="59">
        <v>-3.1</v>
      </c>
      <c r="AV37" s="59">
        <f>AU37</f>
        <v>-3.1</v>
      </c>
      <c r="AW37" s="59">
        <f>AV37-9.7</f>
        <v>-12.8</v>
      </c>
      <c r="BR37" s="60">
        <v>9.4</v>
      </c>
    </row>
    <row r="38" s="9" customFormat="1" ht="31" customHeight="1">
      <c r="A38" t="s" s="6">
        <v>285</v>
      </c>
      <c r="B38" s="14">
        <v>37</v>
      </c>
      <c r="E38" t="s" s="54">
        <v>192</v>
      </c>
      <c r="F38" t="s" s="55">
        <v>193</v>
      </c>
      <c r="G38" t="s" s="56">
        <v>194</v>
      </c>
      <c r="H38" t="s" s="56">
        <v>195</v>
      </c>
      <c r="I38" t="s" s="56">
        <v>196</v>
      </c>
      <c r="M38" t="s" s="55">
        <v>197</v>
      </c>
      <c r="N38" t="s" s="56">
        <v>213</v>
      </c>
      <c r="O38" t="s" s="56">
        <v>199</v>
      </c>
      <c r="P38" t="s" s="56">
        <v>200</v>
      </c>
      <c r="Q38" t="s" s="56">
        <v>201</v>
      </c>
      <c r="R38" t="s" s="56">
        <v>202</v>
      </c>
      <c r="S38" t="s" s="54">
        <v>214</v>
      </c>
      <c r="T38" t="s" s="57">
        <v>204</v>
      </c>
      <c r="V38" t="s" s="56">
        <v>205</v>
      </c>
      <c r="W38" t="s" s="6">
        <v>284</v>
      </c>
      <c r="X38" t="s" s="56">
        <v>207</v>
      </c>
      <c r="Y38" s="14">
        <v>449521</v>
      </c>
      <c r="Z38" s="14">
        <v>3914395</v>
      </c>
      <c r="AA38" s="14">
        <v>-105.5557</v>
      </c>
      <c r="AB38" s="14">
        <v>35.3716</v>
      </c>
      <c r="AR38" s="58">
        <v>-10.4</v>
      </c>
      <c r="AS38" s="59">
        <f>AR38</f>
        <v>-10.4</v>
      </c>
      <c r="AT38" s="59">
        <f>AS38-5</f>
        <v>-15.4</v>
      </c>
      <c r="AU38" s="59">
        <v>-3.1</v>
      </c>
      <c r="AV38" s="59">
        <f>AU38</f>
        <v>-3.1</v>
      </c>
      <c r="AW38" s="59">
        <f>AV38-9.7</f>
        <v>-12.8</v>
      </c>
      <c r="BR38" s="60">
        <v>9.4</v>
      </c>
    </row>
    <row r="39" s="9" customFormat="1" ht="31" customHeight="1">
      <c r="A39" t="s" s="6">
        <v>286</v>
      </c>
      <c r="B39" s="14">
        <v>38</v>
      </c>
      <c r="E39" t="s" s="54">
        <v>192</v>
      </c>
      <c r="F39" t="s" s="55">
        <v>193</v>
      </c>
      <c r="G39" t="s" s="56">
        <v>194</v>
      </c>
      <c r="H39" t="s" s="56">
        <v>195</v>
      </c>
      <c r="I39" t="s" s="56">
        <v>196</v>
      </c>
      <c r="M39" t="s" s="55">
        <v>197</v>
      </c>
      <c r="N39" t="s" s="56">
        <v>223</v>
      </c>
      <c r="O39" t="s" s="56">
        <v>199</v>
      </c>
      <c r="P39" t="s" s="56">
        <v>200</v>
      </c>
      <c r="Q39" t="s" s="56">
        <v>201</v>
      </c>
      <c r="R39" t="s" s="56">
        <v>202</v>
      </c>
      <c r="S39" t="s" s="54">
        <v>224</v>
      </c>
      <c r="T39" t="s" s="57">
        <v>204</v>
      </c>
      <c r="V39" t="s" s="56">
        <v>205</v>
      </c>
      <c r="W39" t="s" s="6">
        <v>287</v>
      </c>
      <c r="X39" t="s" s="56">
        <v>207</v>
      </c>
      <c r="Y39" s="14">
        <v>449521</v>
      </c>
      <c r="Z39" s="14">
        <v>3914395</v>
      </c>
      <c r="AA39" s="14">
        <v>-105.5557</v>
      </c>
      <c r="AB39" s="14">
        <v>35.3716</v>
      </c>
      <c r="AR39" s="58">
        <v>-7.4</v>
      </c>
      <c r="AS39" s="59">
        <f>AR39</f>
        <v>-7.4</v>
      </c>
      <c r="AT39" s="59">
        <f>AS39-5</f>
        <v>-12.4</v>
      </c>
      <c r="AU39" s="59">
        <v>-1.6</v>
      </c>
      <c r="AV39" s="59">
        <f>AU39</f>
        <v>-1.6</v>
      </c>
      <c r="AW39" s="59">
        <f>AV39-9.7</f>
        <v>-11.3</v>
      </c>
      <c r="BR39" s="60">
        <v>9.5</v>
      </c>
    </row>
    <row r="40" s="9" customFormat="1" ht="31" customHeight="1">
      <c r="A40" t="s" s="6">
        <v>288</v>
      </c>
      <c r="B40" s="14">
        <v>39</v>
      </c>
      <c r="E40" t="s" s="54">
        <v>192</v>
      </c>
      <c r="F40" t="s" s="55">
        <v>193</v>
      </c>
      <c r="G40" t="s" s="56">
        <v>194</v>
      </c>
      <c r="H40" t="s" s="56">
        <v>195</v>
      </c>
      <c r="I40" t="s" s="56">
        <v>196</v>
      </c>
      <c r="M40" t="s" s="55">
        <v>197</v>
      </c>
      <c r="N40" t="s" s="56">
        <v>216</v>
      </c>
      <c r="O40" t="s" s="56">
        <v>199</v>
      </c>
      <c r="P40" t="s" s="56">
        <v>200</v>
      </c>
      <c r="Q40" t="s" s="56">
        <v>201</v>
      </c>
      <c r="R40" t="s" s="56">
        <v>202</v>
      </c>
      <c r="S40" t="s" s="54">
        <v>217</v>
      </c>
      <c r="T40" t="s" s="57">
        <v>204</v>
      </c>
      <c r="V40" t="s" s="56">
        <v>205</v>
      </c>
      <c r="W40" t="s" s="6">
        <v>278</v>
      </c>
      <c r="X40" t="s" s="56">
        <v>207</v>
      </c>
      <c r="Y40" s="14">
        <v>449521</v>
      </c>
      <c r="Z40" s="14">
        <v>3914395</v>
      </c>
      <c r="AA40" s="14">
        <v>-105.5557</v>
      </c>
      <c r="AB40" s="14">
        <v>35.3716</v>
      </c>
      <c r="AR40" s="58">
        <v>-7.3</v>
      </c>
      <c r="AS40" s="59">
        <f>AR40</f>
        <v>-7.3</v>
      </c>
      <c r="AT40" s="59">
        <f>AS40-5</f>
        <v>-12.3</v>
      </c>
      <c r="AU40" s="59">
        <v>-2.5</v>
      </c>
      <c r="AV40" s="59">
        <f>AU40</f>
        <v>-2.5</v>
      </c>
      <c r="AW40" s="59">
        <f>AV40-9.7</f>
        <v>-12.2</v>
      </c>
      <c r="BR40" s="60">
        <v>10</v>
      </c>
    </row>
    <row r="41" s="9" customFormat="1" ht="46" customHeight="1">
      <c r="A41" t="s" s="6">
        <v>289</v>
      </c>
      <c r="B41" s="14">
        <v>39</v>
      </c>
      <c r="C41" t="s" s="56">
        <v>290</v>
      </c>
      <c r="E41" t="s" s="54">
        <v>291</v>
      </c>
      <c r="F41" t="s" s="55">
        <v>292</v>
      </c>
      <c r="G41" t="s" s="56">
        <v>194</v>
      </c>
      <c r="H41" t="s" s="56">
        <v>293</v>
      </c>
      <c r="I41" t="s" s="56">
        <v>294</v>
      </c>
      <c r="J41" t="s" s="56">
        <v>295</v>
      </c>
      <c r="L41" s="54"/>
      <c r="M41" t="s" s="55">
        <v>197</v>
      </c>
      <c r="N41" t="s" s="56">
        <v>296</v>
      </c>
      <c r="O41" t="s" s="56">
        <v>297</v>
      </c>
      <c r="Q41" t="s" s="56">
        <v>298</v>
      </c>
      <c r="R41" t="s" s="56">
        <v>299</v>
      </c>
      <c r="S41" t="s" s="54">
        <v>300</v>
      </c>
      <c r="T41" t="s" s="57">
        <v>301</v>
      </c>
      <c r="U41" t="s" s="6">
        <v>302</v>
      </c>
      <c r="W41" t="s" s="6">
        <v>303</v>
      </c>
      <c r="X41" t="s" s="56">
        <v>207</v>
      </c>
      <c r="Y41" s="14">
        <v>268068</v>
      </c>
      <c r="Z41" s="14">
        <v>3990763</v>
      </c>
      <c r="AA41" s="14">
        <v>-107.5742</v>
      </c>
      <c r="AB41" s="14">
        <v>36.0338</v>
      </c>
      <c r="AC41" s="14">
        <v>2278</v>
      </c>
      <c r="AF41" t="s" s="56">
        <v>304</v>
      </c>
      <c r="AG41" s="14">
        <v>850</v>
      </c>
      <c r="AH41" s="61">
        <f>MEDIAN(AG41,AI41)</f>
        <v>987.5</v>
      </c>
      <c r="AI41" s="14">
        <v>1125</v>
      </c>
      <c r="AJ41" t="s" s="54">
        <v>305</v>
      </c>
      <c r="AK41" s="62">
        <v>0.7102584</v>
      </c>
      <c r="AN41" s="63"/>
      <c r="AO41" s="14">
        <v>0.708921</v>
      </c>
      <c r="AP41" s="14">
        <v>2e-05</v>
      </c>
      <c r="AQ41" s="64">
        <f>AO41-(AK41-0.71029)</f>
        <v>0.7089526</v>
      </c>
      <c r="AU41" s="56"/>
      <c r="AV41" s="56"/>
      <c r="AW41" s="56"/>
      <c r="AX41" s="56"/>
      <c r="AY41" s="56"/>
      <c r="AZ41" s="56"/>
      <c r="BA41" s="56"/>
      <c r="BB41" s="56"/>
      <c r="BC41" s="56"/>
      <c r="BD41" s="56"/>
      <c r="BI41" t="s" s="55">
        <v>306</v>
      </c>
      <c r="BJ41" s="14">
        <v>0.042</v>
      </c>
      <c r="BK41" t="s" s="56">
        <v>306</v>
      </c>
    </row>
    <row r="42" s="9" customFormat="1" ht="46" customHeight="1">
      <c r="A42" t="s" s="6">
        <v>307</v>
      </c>
      <c r="B42" s="14">
        <v>39</v>
      </c>
      <c r="C42" t="s" s="56">
        <v>308</v>
      </c>
      <c r="E42" t="s" s="54">
        <v>309</v>
      </c>
      <c r="F42" t="s" s="55">
        <v>310</v>
      </c>
      <c r="G42" t="s" s="56">
        <v>194</v>
      </c>
      <c r="H42" t="s" s="56">
        <v>293</v>
      </c>
      <c r="I42" t="s" s="56">
        <v>294</v>
      </c>
      <c r="J42" t="s" s="56">
        <v>311</v>
      </c>
      <c r="L42" t="s" s="54">
        <v>312</v>
      </c>
      <c r="M42" t="s" s="55">
        <v>197</v>
      </c>
      <c r="N42" t="s" s="56">
        <v>296</v>
      </c>
      <c r="O42" t="s" s="56">
        <v>297</v>
      </c>
      <c r="Q42" t="s" s="56">
        <v>298</v>
      </c>
      <c r="R42" t="s" s="56">
        <v>299</v>
      </c>
      <c r="S42" t="s" s="54">
        <v>313</v>
      </c>
      <c r="T42" t="s" s="57">
        <v>301</v>
      </c>
      <c r="U42" t="s" s="6">
        <v>302</v>
      </c>
      <c r="W42" t="s" s="6">
        <v>303</v>
      </c>
      <c r="X42" s="14">
        <v>13</v>
      </c>
      <c r="Y42" s="14">
        <v>233231</v>
      </c>
      <c r="Z42" s="14">
        <v>3994724</v>
      </c>
      <c r="AK42" s="62">
        <v>0.7102584</v>
      </c>
      <c r="BL42" t="s" s="56">
        <v>314</v>
      </c>
      <c r="BM42" s="14">
        <v>0.063</v>
      </c>
      <c r="BN42" t="s" s="56">
        <v>314</v>
      </c>
    </row>
    <row r="43" s="9" customFormat="1" ht="46" customHeight="1">
      <c r="A43" t="s" s="6">
        <v>315</v>
      </c>
      <c r="B43" s="14">
        <v>39</v>
      </c>
      <c r="C43" t="s" s="56">
        <v>316</v>
      </c>
      <c r="E43" t="s" s="54">
        <v>309</v>
      </c>
      <c r="F43" t="s" s="55">
        <v>310</v>
      </c>
      <c r="G43" t="s" s="56">
        <v>194</v>
      </c>
      <c r="H43" t="s" s="56">
        <v>293</v>
      </c>
      <c r="I43" t="s" s="56">
        <v>294</v>
      </c>
      <c r="J43" t="s" s="56">
        <v>311</v>
      </c>
      <c r="L43" t="s" s="54">
        <v>312</v>
      </c>
      <c r="M43" t="s" s="55">
        <v>197</v>
      </c>
      <c r="N43" t="s" s="56">
        <v>296</v>
      </c>
      <c r="O43" t="s" s="56">
        <v>297</v>
      </c>
      <c r="Q43" t="s" s="56">
        <v>298</v>
      </c>
      <c r="R43" t="s" s="56">
        <v>299</v>
      </c>
      <c r="S43" t="s" s="54">
        <v>313</v>
      </c>
      <c r="T43" t="s" s="57">
        <v>301</v>
      </c>
      <c r="U43" t="s" s="6">
        <v>302</v>
      </c>
      <c r="W43" t="s" s="6">
        <v>303</v>
      </c>
      <c r="X43" s="14">
        <v>13</v>
      </c>
      <c r="Y43" s="14">
        <v>233231</v>
      </c>
      <c r="Z43" s="14">
        <v>3994724</v>
      </c>
      <c r="AK43" s="62">
        <v>0.7102584</v>
      </c>
      <c r="BL43" t="s" s="56">
        <v>317</v>
      </c>
      <c r="BM43" s="14">
        <v>0.079</v>
      </c>
      <c r="BN43" t="s" s="56">
        <v>317</v>
      </c>
    </row>
    <row r="44" s="9" customFormat="1" ht="46" customHeight="1">
      <c r="A44" t="s" s="6">
        <v>318</v>
      </c>
      <c r="B44" s="14">
        <v>39</v>
      </c>
      <c r="C44" t="s" s="56">
        <v>319</v>
      </c>
      <c r="E44" t="s" s="54">
        <v>309</v>
      </c>
      <c r="F44" t="s" s="55">
        <v>310</v>
      </c>
      <c r="G44" t="s" s="56">
        <v>194</v>
      </c>
      <c r="H44" t="s" s="56">
        <v>293</v>
      </c>
      <c r="I44" t="s" s="56">
        <v>294</v>
      </c>
      <c r="J44" t="s" s="56">
        <v>311</v>
      </c>
      <c r="L44" t="s" s="54">
        <v>312</v>
      </c>
      <c r="M44" t="s" s="55">
        <v>197</v>
      </c>
      <c r="N44" t="s" s="56">
        <v>296</v>
      </c>
      <c r="O44" t="s" s="56">
        <v>297</v>
      </c>
      <c r="Q44" t="s" s="56">
        <v>298</v>
      </c>
      <c r="R44" t="s" s="56">
        <v>299</v>
      </c>
      <c r="S44" t="s" s="54">
        <v>313</v>
      </c>
      <c r="T44" t="s" s="57">
        <v>301</v>
      </c>
      <c r="U44" t="s" s="6">
        <v>302</v>
      </c>
      <c r="W44" t="s" s="6">
        <v>303</v>
      </c>
      <c r="X44" s="14">
        <v>13</v>
      </c>
      <c r="Y44" s="14">
        <v>233231</v>
      </c>
      <c r="Z44" s="14">
        <v>3994724</v>
      </c>
      <c r="AK44" s="62">
        <v>0.7102584</v>
      </c>
      <c r="BL44" t="s" s="56">
        <v>320</v>
      </c>
      <c r="BM44" s="14">
        <v>0.076</v>
      </c>
      <c r="BN44" t="s" s="56">
        <v>320</v>
      </c>
    </row>
    <row r="45" s="9" customFormat="1" ht="46" customHeight="1">
      <c r="A45" t="s" s="6">
        <v>321</v>
      </c>
      <c r="B45" s="14">
        <v>39</v>
      </c>
      <c r="C45" t="s" s="56">
        <v>322</v>
      </c>
      <c r="E45" t="s" s="54">
        <v>309</v>
      </c>
      <c r="F45" t="s" s="55">
        <v>310</v>
      </c>
      <c r="G45" t="s" s="56">
        <v>194</v>
      </c>
      <c r="H45" t="s" s="56">
        <v>293</v>
      </c>
      <c r="I45" t="s" s="56">
        <v>294</v>
      </c>
      <c r="J45" t="s" s="56">
        <v>311</v>
      </c>
      <c r="L45" t="s" s="54">
        <v>312</v>
      </c>
      <c r="M45" t="s" s="55">
        <v>197</v>
      </c>
      <c r="N45" t="s" s="56">
        <v>296</v>
      </c>
      <c r="O45" t="s" s="56">
        <v>297</v>
      </c>
      <c r="Q45" t="s" s="56">
        <v>298</v>
      </c>
      <c r="R45" t="s" s="56">
        <v>299</v>
      </c>
      <c r="S45" t="s" s="54">
        <v>313</v>
      </c>
      <c r="T45" t="s" s="57">
        <v>301</v>
      </c>
      <c r="U45" t="s" s="6">
        <v>302</v>
      </c>
      <c r="W45" t="s" s="6">
        <v>303</v>
      </c>
      <c r="X45" s="14">
        <v>13</v>
      </c>
      <c r="Y45" s="14">
        <v>233231</v>
      </c>
      <c r="Z45" s="14">
        <v>3994724</v>
      </c>
      <c r="AK45" s="62">
        <v>0.7102584</v>
      </c>
      <c r="BL45" t="s" s="56">
        <v>323</v>
      </c>
      <c r="BM45" s="14">
        <v>0.036</v>
      </c>
      <c r="BN45" t="s" s="56">
        <v>323</v>
      </c>
    </row>
    <row r="46" s="9" customFormat="1" ht="46" customHeight="1">
      <c r="A46" t="s" s="6">
        <v>324</v>
      </c>
      <c r="B46" s="14">
        <v>39</v>
      </c>
      <c r="C46" t="s" s="56">
        <v>325</v>
      </c>
      <c r="E46" t="s" s="54">
        <v>309</v>
      </c>
      <c r="F46" t="s" s="55">
        <v>310</v>
      </c>
      <c r="G46" t="s" s="56">
        <v>194</v>
      </c>
      <c r="H46" t="s" s="56">
        <v>293</v>
      </c>
      <c r="I46" t="s" s="56">
        <v>294</v>
      </c>
      <c r="J46" t="s" s="56">
        <v>311</v>
      </c>
      <c r="L46" t="s" s="54">
        <v>312</v>
      </c>
      <c r="M46" t="s" s="55">
        <v>197</v>
      </c>
      <c r="N46" t="s" s="56">
        <v>296</v>
      </c>
      <c r="O46" t="s" s="56">
        <v>297</v>
      </c>
      <c r="Q46" t="s" s="56">
        <v>298</v>
      </c>
      <c r="R46" t="s" s="56">
        <v>299</v>
      </c>
      <c r="S46" t="s" s="54">
        <v>313</v>
      </c>
      <c r="T46" t="s" s="57">
        <v>301</v>
      </c>
      <c r="U46" t="s" s="6">
        <v>302</v>
      </c>
      <c r="W46" t="s" s="6">
        <v>303</v>
      </c>
      <c r="X46" s="14">
        <v>13</v>
      </c>
      <c r="Y46" s="14">
        <v>233231</v>
      </c>
      <c r="Z46" s="14">
        <v>3994724</v>
      </c>
      <c r="AK46" s="62">
        <v>0.7102584</v>
      </c>
      <c r="BL46" t="s" s="56">
        <v>326</v>
      </c>
      <c r="BM46" s="14">
        <v>0.07099999999999999</v>
      </c>
      <c r="BN46" t="s" s="56">
        <v>326</v>
      </c>
    </row>
    <row r="47" s="9" customFormat="1" ht="46" customHeight="1">
      <c r="A47" t="s" s="6">
        <v>327</v>
      </c>
      <c r="B47" s="14">
        <v>39</v>
      </c>
      <c r="C47" t="s" s="56">
        <v>328</v>
      </c>
      <c r="E47" t="s" s="54">
        <v>309</v>
      </c>
      <c r="F47" t="s" s="55">
        <v>310</v>
      </c>
      <c r="G47" t="s" s="56">
        <v>194</v>
      </c>
      <c r="H47" t="s" s="56">
        <v>293</v>
      </c>
      <c r="I47" t="s" s="56">
        <v>294</v>
      </c>
      <c r="J47" t="s" s="56">
        <v>311</v>
      </c>
      <c r="L47" t="s" s="54">
        <v>312</v>
      </c>
      <c r="M47" t="s" s="55">
        <v>197</v>
      </c>
      <c r="N47" t="s" s="56">
        <v>296</v>
      </c>
      <c r="O47" t="s" s="56">
        <v>297</v>
      </c>
      <c r="Q47" t="s" s="56">
        <v>298</v>
      </c>
      <c r="R47" t="s" s="56">
        <v>299</v>
      </c>
      <c r="S47" t="s" s="54">
        <v>313</v>
      </c>
      <c r="T47" t="s" s="57">
        <v>301</v>
      </c>
      <c r="U47" t="s" s="6">
        <v>302</v>
      </c>
      <c r="W47" t="s" s="6">
        <v>303</v>
      </c>
      <c r="X47" s="14">
        <v>13</v>
      </c>
      <c r="Y47" s="14">
        <v>233231</v>
      </c>
      <c r="Z47" s="14">
        <v>3994724</v>
      </c>
      <c r="AK47" s="62">
        <v>0.7102584</v>
      </c>
      <c r="BL47" t="s" s="56">
        <v>329</v>
      </c>
      <c r="BM47" s="14">
        <v>0.093</v>
      </c>
      <c r="BN47" t="s" s="56">
        <v>329</v>
      </c>
    </row>
    <row r="48" s="9" customFormat="1" ht="46" customHeight="1">
      <c r="A48" t="s" s="6">
        <v>330</v>
      </c>
      <c r="B48" s="14">
        <v>39</v>
      </c>
      <c r="C48" t="s" s="56">
        <v>331</v>
      </c>
      <c r="E48" t="s" s="54">
        <v>309</v>
      </c>
      <c r="F48" t="s" s="55">
        <v>310</v>
      </c>
      <c r="G48" t="s" s="56">
        <v>194</v>
      </c>
      <c r="H48" t="s" s="56">
        <v>293</v>
      </c>
      <c r="I48" t="s" s="56">
        <v>294</v>
      </c>
      <c r="J48" t="s" s="56">
        <v>311</v>
      </c>
      <c r="L48" t="s" s="54">
        <v>312</v>
      </c>
      <c r="M48" t="s" s="55">
        <v>197</v>
      </c>
      <c r="N48" t="s" s="56">
        <v>296</v>
      </c>
      <c r="O48" t="s" s="56">
        <v>297</v>
      </c>
      <c r="Q48" t="s" s="56">
        <v>298</v>
      </c>
      <c r="R48" t="s" s="56">
        <v>299</v>
      </c>
      <c r="S48" t="s" s="54">
        <v>313</v>
      </c>
      <c r="T48" t="s" s="57">
        <v>301</v>
      </c>
      <c r="U48" t="s" s="6">
        <v>302</v>
      </c>
      <c r="W48" t="s" s="6">
        <v>303</v>
      </c>
      <c r="X48" s="14">
        <v>13</v>
      </c>
      <c r="Y48" s="14">
        <v>233231</v>
      </c>
      <c r="Z48" s="14">
        <v>3994724</v>
      </c>
      <c r="AK48" s="62">
        <v>0.7102584</v>
      </c>
      <c r="BL48" t="s" s="56">
        <v>306</v>
      </c>
      <c r="BM48" s="14">
        <v>0.042</v>
      </c>
      <c r="BN48" t="s" s="56">
        <v>306</v>
      </c>
    </row>
    <row r="49" s="9" customFormat="1" ht="31" customHeight="1">
      <c r="A49" t="s" s="6">
        <v>332</v>
      </c>
      <c r="B49" s="14">
        <v>40</v>
      </c>
      <c r="E49" t="s" s="54">
        <v>192</v>
      </c>
      <c r="F49" t="s" s="55">
        <v>193</v>
      </c>
      <c r="G49" t="s" s="56">
        <v>194</v>
      </c>
      <c r="H49" t="s" s="56">
        <v>195</v>
      </c>
      <c r="I49" t="s" s="56">
        <v>196</v>
      </c>
      <c r="M49" t="s" s="55">
        <v>197</v>
      </c>
      <c r="N49" t="s" s="56">
        <v>216</v>
      </c>
      <c r="O49" t="s" s="56">
        <v>199</v>
      </c>
      <c r="P49" t="s" s="56">
        <v>200</v>
      </c>
      <c r="Q49" t="s" s="56">
        <v>201</v>
      </c>
      <c r="R49" t="s" s="56">
        <v>202</v>
      </c>
      <c r="S49" t="s" s="54">
        <v>217</v>
      </c>
      <c r="T49" t="s" s="57">
        <v>204</v>
      </c>
      <c r="W49" t="s" s="6">
        <v>333</v>
      </c>
      <c r="X49" t="s" s="56">
        <v>207</v>
      </c>
      <c r="Y49" s="14">
        <v>449521</v>
      </c>
      <c r="Z49" s="14">
        <v>3914395</v>
      </c>
      <c r="AA49" s="14">
        <v>-105.5557</v>
      </c>
      <c r="AB49" s="14">
        <v>35.3716</v>
      </c>
      <c r="AR49" s="58">
        <v>-8.1</v>
      </c>
      <c r="AS49" s="59">
        <f>AR49</f>
        <v>-8.1</v>
      </c>
      <c r="AT49" s="59">
        <f>AS49-5</f>
        <v>-13.1</v>
      </c>
      <c r="AU49" s="59">
        <v>-2.3</v>
      </c>
      <c r="AV49" s="59">
        <f>AU49</f>
        <v>-2.3</v>
      </c>
      <c r="AW49" s="59">
        <f>AV49-9.7</f>
        <v>-12</v>
      </c>
      <c r="BR49" s="60">
        <v>8.699999999999999</v>
      </c>
    </row>
    <row r="50" s="9" customFormat="1" ht="31" customHeight="1">
      <c r="A50" t="s" s="6">
        <v>334</v>
      </c>
      <c r="B50" s="14">
        <v>41</v>
      </c>
      <c r="E50" t="s" s="54">
        <v>192</v>
      </c>
      <c r="F50" t="s" s="55">
        <v>193</v>
      </c>
      <c r="G50" t="s" s="56">
        <v>194</v>
      </c>
      <c r="H50" t="s" s="56">
        <v>195</v>
      </c>
      <c r="I50" t="s" s="56">
        <v>196</v>
      </c>
      <c r="M50" t="s" s="55">
        <v>197</v>
      </c>
      <c r="N50" t="s" s="56">
        <v>198</v>
      </c>
      <c r="O50" t="s" s="56">
        <v>199</v>
      </c>
      <c r="P50" t="s" s="56">
        <v>200</v>
      </c>
      <c r="Q50" t="s" s="56">
        <v>201</v>
      </c>
      <c r="R50" t="s" s="56">
        <v>202</v>
      </c>
      <c r="S50" t="s" s="54">
        <v>203</v>
      </c>
      <c r="T50" t="s" s="57">
        <v>204</v>
      </c>
      <c r="W50" t="s" s="6">
        <v>335</v>
      </c>
      <c r="X50" t="s" s="56">
        <v>207</v>
      </c>
      <c r="Y50" s="14">
        <v>449521</v>
      </c>
      <c r="Z50" s="14">
        <v>3914395</v>
      </c>
      <c r="AA50" s="14">
        <v>-105.5557</v>
      </c>
      <c r="AB50" s="14">
        <v>35.3716</v>
      </c>
      <c r="AR50" s="58">
        <v>-7.2</v>
      </c>
      <c r="AS50" s="59">
        <f>AR50</f>
        <v>-7.2</v>
      </c>
      <c r="AT50" s="59">
        <f>AS50-5</f>
        <v>-12.2</v>
      </c>
      <c r="AU50" s="59">
        <v>-0.4</v>
      </c>
      <c r="AV50" s="59">
        <f>AU50</f>
        <v>-0.4</v>
      </c>
      <c r="AW50" s="59">
        <f>AV50-9.7</f>
        <v>-10.1</v>
      </c>
      <c r="BR50" s="60">
        <v>10</v>
      </c>
    </row>
    <row r="51" s="9" customFormat="1" ht="31" customHeight="1">
      <c r="A51" t="s" s="6">
        <v>336</v>
      </c>
      <c r="B51" s="14">
        <v>42</v>
      </c>
      <c r="E51" t="s" s="54">
        <v>192</v>
      </c>
      <c r="F51" t="s" s="55">
        <v>193</v>
      </c>
      <c r="G51" t="s" s="56">
        <v>194</v>
      </c>
      <c r="H51" t="s" s="56">
        <v>195</v>
      </c>
      <c r="I51" t="s" s="56">
        <v>196</v>
      </c>
      <c r="M51" t="s" s="55">
        <v>197</v>
      </c>
      <c r="N51" t="s" s="56">
        <v>223</v>
      </c>
      <c r="O51" t="s" s="56">
        <v>199</v>
      </c>
      <c r="P51" t="s" s="56">
        <v>200</v>
      </c>
      <c r="Q51" t="s" s="56">
        <v>201</v>
      </c>
      <c r="R51" t="s" s="56">
        <v>202</v>
      </c>
      <c r="S51" t="s" s="54">
        <v>224</v>
      </c>
      <c r="T51" t="s" s="57">
        <v>204</v>
      </c>
      <c r="W51" t="s" s="6">
        <v>337</v>
      </c>
      <c r="X51" t="s" s="56">
        <v>207</v>
      </c>
      <c r="Y51" s="14">
        <v>449521</v>
      </c>
      <c r="Z51" s="14">
        <v>3914395</v>
      </c>
      <c r="AA51" s="14">
        <v>-105.5557</v>
      </c>
      <c r="AB51" s="14">
        <v>35.3716</v>
      </c>
      <c r="AR51" s="58">
        <v>-8.300000000000001</v>
      </c>
      <c r="AS51" s="59">
        <f>AR51</f>
        <v>-8.300000000000001</v>
      </c>
      <c r="AT51" s="59">
        <f>AS51-5</f>
        <v>-13.3</v>
      </c>
      <c r="AU51" s="59">
        <v>-0.9</v>
      </c>
      <c r="AV51" s="59">
        <f>AU51</f>
        <v>-0.9</v>
      </c>
      <c r="AW51" s="59">
        <f>AV51-9.7</f>
        <v>-10.6</v>
      </c>
      <c r="BR51" s="60">
        <v>8.9</v>
      </c>
    </row>
    <row r="52" s="9" customFormat="1" ht="31" customHeight="1">
      <c r="A52" t="s" s="6">
        <v>338</v>
      </c>
      <c r="B52" s="14">
        <v>43</v>
      </c>
      <c r="E52" t="s" s="54">
        <v>192</v>
      </c>
      <c r="F52" t="s" s="55">
        <v>193</v>
      </c>
      <c r="G52" t="s" s="56">
        <v>194</v>
      </c>
      <c r="H52" t="s" s="56">
        <v>195</v>
      </c>
      <c r="I52" t="s" s="56">
        <v>196</v>
      </c>
      <c r="M52" t="s" s="55">
        <v>197</v>
      </c>
      <c r="N52" t="s" s="56">
        <v>339</v>
      </c>
      <c r="O52" t="s" s="56">
        <v>199</v>
      </c>
      <c r="P52" t="s" s="56">
        <v>200</v>
      </c>
      <c r="Q52" t="s" s="56">
        <v>201</v>
      </c>
      <c r="R52" t="s" s="56">
        <v>202</v>
      </c>
      <c r="S52" t="s" s="54">
        <v>340</v>
      </c>
      <c r="T52" t="s" s="57">
        <v>204</v>
      </c>
      <c r="W52" t="s" s="6">
        <v>341</v>
      </c>
      <c r="X52" t="s" s="56">
        <v>207</v>
      </c>
      <c r="Y52" s="14">
        <v>449521</v>
      </c>
      <c r="Z52" s="14">
        <v>3914395</v>
      </c>
      <c r="AA52" s="14">
        <v>-105.5557</v>
      </c>
      <c r="AB52" s="14">
        <v>35.3716</v>
      </c>
      <c r="AR52" s="58">
        <v>-8</v>
      </c>
      <c r="AS52" s="59">
        <f>AR52</f>
        <v>-8</v>
      </c>
      <c r="AT52" s="59">
        <f>AS52-5</f>
        <v>-13</v>
      </c>
      <c r="AU52" s="59">
        <v>-2</v>
      </c>
      <c r="AV52" s="59">
        <f>AU52</f>
        <v>-2</v>
      </c>
      <c r="AW52" s="59">
        <f>AV52-9.7</f>
        <v>-11.7</v>
      </c>
      <c r="BR52" s="60">
        <v>9.4</v>
      </c>
    </row>
    <row r="53" s="9" customFormat="1" ht="31" customHeight="1">
      <c r="A53" t="s" s="6">
        <v>342</v>
      </c>
      <c r="B53" s="14">
        <v>44</v>
      </c>
      <c r="E53" t="s" s="54">
        <v>192</v>
      </c>
      <c r="F53" t="s" s="55">
        <v>193</v>
      </c>
      <c r="G53" t="s" s="56">
        <v>194</v>
      </c>
      <c r="H53" t="s" s="56">
        <v>195</v>
      </c>
      <c r="I53" t="s" s="56">
        <v>196</v>
      </c>
      <c r="M53" t="s" s="55">
        <v>197</v>
      </c>
      <c r="N53" t="s" s="56">
        <v>223</v>
      </c>
      <c r="O53" t="s" s="56">
        <v>199</v>
      </c>
      <c r="P53" t="s" s="56">
        <v>200</v>
      </c>
      <c r="Q53" t="s" s="56">
        <v>201</v>
      </c>
      <c r="R53" t="s" s="56">
        <v>202</v>
      </c>
      <c r="S53" t="s" s="54">
        <v>224</v>
      </c>
      <c r="T53" t="s" s="57">
        <v>204</v>
      </c>
      <c r="W53" t="s" s="6">
        <v>343</v>
      </c>
      <c r="X53" t="s" s="56">
        <v>207</v>
      </c>
      <c r="Y53" s="14">
        <v>449521</v>
      </c>
      <c r="Z53" s="14">
        <v>3914395</v>
      </c>
      <c r="AA53" s="14">
        <v>-105.5557</v>
      </c>
      <c r="AB53" s="14">
        <v>35.3716</v>
      </c>
      <c r="AR53" s="58">
        <v>-7.4</v>
      </c>
      <c r="AS53" s="59">
        <f>AR53</f>
        <v>-7.4</v>
      </c>
      <c r="AT53" s="59">
        <f>AS53-5</f>
        <v>-12.4</v>
      </c>
      <c r="AU53" s="59">
        <v>-1.2</v>
      </c>
      <c r="AV53" s="59">
        <f>AU53</f>
        <v>-1.2</v>
      </c>
      <c r="AW53" s="59">
        <f>AV53-9.7</f>
        <v>-10.9</v>
      </c>
      <c r="BR53" s="60">
        <v>10.5</v>
      </c>
    </row>
    <row r="54" s="9" customFormat="1" ht="31" customHeight="1">
      <c r="A54" t="s" s="6">
        <v>344</v>
      </c>
      <c r="B54" s="14">
        <v>45</v>
      </c>
      <c r="E54" t="s" s="54">
        <v>192</v>
      </c>
      <c r="F54" t="s" s="55">
        <v>193</v>
      </c>
      <c r="G54" t="s" s="56">
        <v>194</v>
      </c>
      <c r="H54" t="s" s="56">
        <v>195</v>
      </c>
      <c r="I54" t="s" s="56">
        <v>196</v>
      </c>
      <c r="M54" t="s" s="55">
        <v>197</v>
      </c>
      <c r="N54" t="s" s="56">
        <v>216</v>
      </c>
      <c r="O54" t="s" s="56">
        <v>199</v>
      </c>
      <c r="P54" t="s" s="56">
        <v>200</v>
      </c>
      <c r="Q54" t="s" s="56">
        <v>201</v>
      </c>
      <c r="R54" t="s" s="56">
        <v>202</v>
      </c>
      <c r="S54" t="s" s="54">
        <v>217</v>
      </c>
      <c r="T54" t="s" s="57">
        <v>204</v>
      </c>
      <c r="W54" t="s" s="6">
        <v>345</v>
      </c>
      <c r="X54" t="s" s="56">
        <v>207</v>
      </c>
      <c r="Y54" s="14">
        <v>449521</v>
      </c>
      <c r="Z54" s="14">
        <v>3914395</v>
      </c>
      <c r="AA54" s="14">
        <v>-105.5557</v>
      </c>
      <c r="AB54" s="14">
        <v>35.3716</v>
      </c>
      <c r="AR54" s="58">
        <v>-7.9</v>
      </c>
      <c r="AS54" s="59">
        <f>AR54</f>
        <v>-7.9</v>
      </c>
      <c r="AT54" s="59">
        <f>AS54-5</f>
        <v>-12.9</v>
      </c>
      <c r="AU54" s="59">
        <v>-1.7</v>
      </c>
      <c r="AV54" s="59">
        <f>AU54</f>
        <v>-1.7</v>
      </c>
      <c r="AW54" s="59">
        <f>AV54-9.7</f>
        <v>-11.4</v>
      </c>
      <c r="BR54" s="60">
        <v>10.6</v>
      </c>
    </row>
    <row r="55" s="9" customFormat="1" ht="31" customHeight="1">
      <c r="A55" t="s" s="6">
        <v>346</v>
      </c>
      <c r="B55" s="14">
        <v>46</v>
      </c>
      <c r="E55" t="s" s="54">
        <v>192</v>
      </c>
      <c r="F55" t="s" s="55">
        <v>193</v>
      </c>
      <c r="G55" t="s" s="56">
        <v>194</v>
      </c>
      <c r="H55" t="s" s="56">
        <v>195</v>
      </c>
      <c r="I55" t="s" s="56">
        <v>196</v>
      </c>
      <c r="M55" t="s" s="55">
        <v>197</v>
      </c>
      <c r="N55" t="s" s="56">
        <v>198</v>
      </c>
      <c r="O55" t="s" s="56">
        <v>199</v>
      </c>
      <c r="P55" t="s" s="56">
        <v>200</v>
      </c>
      <c r="Q55" t="s" s="56">
        <v>201</v>
      </c>
      <c r="R55" t="s" s="56">
        <v>202</v>
      </c>
      <c r="S55" t="s" s="54">
        <v>203</v>
      </c>
      <c r="T55" t="s" s="57">
        <v>204</v>
      </c>
      <c r="W55" t="s" s="6">
        <v>347</v>
      </c>
      <c r="X55" t="s" s="56">
        <v>207</v>
      </c>
      <c r="Y55" s="14">
        <v>449521</v>
      </c>
      <c r="Z55" s="14">
        <v>3914395</v>
      </c>
      <c r="AA55" s="14">
        <v>-105.5557</v>
      </c>
      <c r="AB55" s="14">
        <v>35.3716</v>
      </c>
      <c r="AR55" s="58">
        <v>-7.4</v>
      </c>
      <c r="AS55" s="59">
        <f>AR55</f>
        <v>-7.4</v>
      </c>
      <c r="AT55" s="59">
        <f>AS55-5</f>
        <v>-12.4</v>
      </c>
      <c r="AU55" s="59">
        <v>-1.2</v>
      </c>
      <c r="AV55" s="59">
        <f>AU55</f>
        <v>-1.2</v>
      </c>
      <c r="AW55" s="59">
        <f>AV55-9.7</f>
        <v>-10.9</v>
      </c>
      <c r="BR55" s="60">
        <v>7.9</v>
      </c>
    </row>
    <row r="56" s="9" customFormat="1" ht="31" customHeight="1">
      <c r="A56" t="s" s="6">
        <v>348</v>
      </c>
      <c r="B56" s="14">
        <v>47</v>
      </c>
      <c r="E56" t="s" s="54">
        <v>192</v>
      </c>
      <c r="F56" t="s" s="55">
        <v>193</v>
      </c>
      <c r="G56" t="s" s="56">
        <v>194</v>
      </c>
      <c r="H56" t="s" s="56">
        <v>195</v>
      </c>
      <c r="I56" t="s" s="56">
        <v>196</v>
      </c>
      <c r="M56" t="s" s="55">
        <v>197</v>
      </c>
      <c r="N56" t="s" s="56">
        <v>216</v>
      </c>
      <c r="O56" t="s" s="56">
        <v>199</v>
      </c>
      <c r="P56" t="s" s="56">
        <v>200</v>
      </c>
      <c r="Q56" t="s" s="56">
        <v>201</v>
      </c>
      <c r="R56" t="s" s="56">
        <v>202</v>
      </c>
      <c r="S56" t="s" s="54">
        <v>217</v>
      </c>
      <c r="T56" t="s" s="57">
        <v>204</v>
      </c>
      <c r="W56" t="s" s="6">
        <v>349</v>
      </c>
      <c r="X56" t="s" s="56">
        <v>207</v>
      </c>
      <c r="Y56" s="14">
        <v>449521</v>
      </c>
      <c r="Z56" s="14">
        <v>3914395</v>
      </c>
      <c r="AA56" s="14">
        <v>-105.5557</v>
      </c>
      <c r="AB56" s="14">
        <v>35.3716</v>
      </c>
      <c r="AR56" s="58">
        <v>-15.7</v>
      </c>
      <c r="AS56" s="59">
        <f>AR56</f>
        <v>-15.7</v>
      </c>
      <c r="AT56" s="59">
        <f>AS56-5</f>
        <v>-20.7</v>
      </c>
      <c r="AU56" s="59">
        <v>-8.4</v>
      </c>
      <c r="AV56" s="59">
        <f>AU56</f>
        <v>-8.4</v>
      </c>
      <c r="AW56" s="59">
        <f>AV56-9.7</f>
        <v>-18.1</v>
      </c>
      <c r="BR56" s="60">
        <v>4.8</v>
      </c>
    </row>
    <row r="57" s="9" customFormat="1" ht="31" customHeight="1">
      <c r="A57" t="s" s="6">
        <v>350</v>
      </c>
      <c r="B57" s="14">
        <v>48</v>
      </c>
      <c r="E57" t="s" s="54">
        <v>192</v>
      </c>
      <c r="F57" t="s" s="55">
        <v>193</v>
      </c>
      <c r="G57" t="s" s="56">
        <v>194</v>
      </c>
      <c r="H57" t="s" s="56">
        <v>195</v>
      </c>
      <c r="I57" t="s" s="56">
        <v>196</v>
      </c>
      <c r="M57" t="s" s="55">
        <v>197</v>
      </c>
      <c r="N57" t="s" s="56">
        <v>339</v>
      </c>
      <c r="O57" t="s" s="56">
        <v>199</v>
      </c>
      <c r="P57" t="s" s="56">
        <v>200</v>
      </c>
      <c r="Q57" t="s" s="56">
        <v>201</v>
      </c>
      <c r="R57" t="s" s="56">
        <v>202</v>
      </c>
      <c r="S57" t="s" s="54">
        <v>340</v>
      </c>
      <c r="T57" t="s" s="57">
        <v>204</v>
      </c>
      <c r="W57" t="s" s="6">
        <v>347</v>
      </c>
      <c r="X57" t="s" s="56">
        <v>207</v>
      </c>
      <c r="Y57" s="14">
        <v>449521</v>
      </c>
      <c r="Z57" s="14">
        <v>3914395</v>
      </c>
      <c r="AA57" s="14">
        <v>-105.5557</v>
      </c>
      <c r="AB57" s="14">
        <v>35.3716</v>
      </c>
      <c r="AR57" s="58">
        <v>-9.1</v>
      </c>
      <c r="AS57" s="59">
        <f>AR57</f>
        <v>-9.1</v>
      </c>
      <c r="AT57" s="59">
        <f>AS57-5</f>
        <v>-14.1</v>
      </c>
      <c r="AU57" s="59">
        <v>-2.7</v>
      </c>
      <c r="AV57" s="59">
        <f>AU57</f>
        <v>-2.7</v>
      </c>
      <c r="AW57" s="59">
        <f>AV57-9.7</f>
        <v>-12.4</v>
      </c>
      <c r="BR57" s="60">
        <v>7.8</v>
      </c>
    </row>
    <row r="58" s="9" customFormat="1" ht="31" customHeight="1">
      <c r="A58" t="s" s="6">
        <v>351</v>
      </c>
      <c r="B58" s="14">
        <v>49</v>
      </c>
      <c r="E58" t="s" s="54">
        <v>192</v>
      </c>
      <c r="F58" t="s" s="55">
        <v>193</v>
      </c>
      <c r="G58" t="s" s="56">
        <v>194</v>
      </c>
      <c r="H58" t="s" s="56">
        <v>195</v>
      </c>
      <c r="I58" t="s" s="56">
        <v>196</v>
      </c>
      <c r="M58" t="s" s="55">
        <v>197</v>
      </c>
      <c r="N58" t="s" s="56">
        <v>220</v>
      </c>
      <c r="O58" t="s" s="56">
        <v>199</v>
      </c>
      <c r="P58" t="s" s="56">
        <v>200</v>
      </c>
      <c r="Q58" t="s" s="56">
        <v>201</v>
      </c>
      <c r="R58" t="s" s="56">
        <v>202</v>
      </c>
      <c r="S58" t="s" s="54">
        <v>221</v>
      </c>
      <c r="T58" t="s" s="57">
        <v>204</v>
      </c>
      <c r="W58" t="s" s="6">
        <v>352</v>
      </c>
      <c r="X58" t="s" s="56">
        <v>207</v>
      </c>
      <c r="Y58" s="14">
        <v>449521</v>
      </c>
      <c r="Z58" s="14">
        <v>3914395</v>
      </c>
      <c r="AA58" s="14">
        <v>-105.5557</v>
      </c>
      <c r="AB58" s="14">
        <v>35.3716</v>
      </c>
      <c r="AR58" s="58">
        <v>-8.199999999999999</v>
      </c>
      <c r="AS58" s="59">
        <f>AR58</f>
        <v>-8.199999999999999</v>
      </c>
      <c r="AT58" s="59">
        <f>AS58-5</f>
        <v>-13.2</v>
      </c>
      <c r="AU58" s="59">
        <v>-1.5</v>
      </c>
      <c r="AV58" s="59">
        <f>AU58</f>
        <v>-1.5</v>
      </c>
      <c r="AW58" s="59">
        <f>AV58-9.7</f>
        <v>-11.2</v>
      </c>
      <c r="BR58" s="60">
        <v>10</v>
      </c>
    </row>
    <row r="59" s="9" customFormat="1" ht="31" customHeight="1">
      <c r="A59" t="s" s="6">
        <v>353</v>
      </c>
      <c r="B59" s="14">
        <v>50</v>
      </c>
      <c r="E59" t="s" s="54">
        <v>192</v>
      </c>
      <c r="F59" t="s" s="55">
        <v>193</v>
      </c>
      <c r="G59" t="s" s="56">
        <v>194</v>
      </c>
      <c r="H59" t="s" s="56">
        <v>195</v>
      </c>
      <c r="I59" t="s" s="56">
        <v>196</v>
      </c>
      <c r="M59" t="s" s="55">
        <v>197</v>
      </c>
      <c r="N59" t="s" s="56">
        <v>220</v>
      </c>
      <c r="O59" t="s" s="56">
        <v>199</v>
      </c>
      <c r="P59" t="s" s="56">
        <v>200</v>
      </c>
      <c r="Q59" t="s" s="56">
        <v>201</v>
      </c>
      <c r="R59" t="s" s="56">
        <v>202</v>
      </c>
      <c r="S59" t="s" s="54">
        <v>221</v>
      </c>
      <c r="T59" t="s" s="57">
        <v>204</v>
      </c>
      <c r="W59" t="s" s="6">
        <v>354</v>
      </c>
      <c r="X59" t="s" s="56">
        <v>207</v>
      </c>
      <c r="Y59" s="14">
        <v>449521</v>
      </c>
      <c r="Z59" s="14">
        <v>3914395</v>
      </c>
      <c r="AA59" s="14">
        <v>-105.5557</v>
      </c>
      <c r="AB59" s="14">
        <v>35.3716</v>
      </c>
      <c r="AR59" s="58">
        <v>-7.5</v>
      </c>
      <c r="AS59" s="59">
        <f>AR59</f>
        <v>-7.5</v>
      </c>
      <c r="AT59" s="59">
        <f>AS59-5</f>
        <v>-12.5</v>
      </c>
      <c r="AU59" s="59">
        <v>-1.8</v>
      </c>
      <c r="AV59" s="59">
        <f>AU59</f>
        <v>-1.8</v>
      </c>
      <c r="AW59" s="59">
        <f>AV59-9.7</f>
        <v>-11.5</v>
      </c>
      <c r="BR59" s="60">
        <v>8.699999999999999</v>
      </c>
    </row>
    <row r="60" s="9" customFormat="1" ht="31" customHeight="1">
      <c r="A60" t="s" s="6">
        <v>355</v>
      </c>
      <c r="B60" s="14">
        <v>51</v>
      </c>
      <c r="E60" t="s" s="54">
        <v>192</v>
      </c>
      <c r="F60" t="s" s="55">
        <v>193</v>
      </c>
      <c r="G60" t="s" s="56">
        <v>194</v>
      </c>
      <c r="H60" t="s" s="56">
        <v>195</v>
      </c>
      <c r="I60" t="s" s="56">
        <v>196</v>
      </c>
      <c r="M60" t="s" s="55">
        <v>197</v>
      </c>
      <c r="N60" t="s" s="56">
        <v>223</v>
      </c>
      <c r="O60" t="s" s="56">
        <v>199</v>
      </c>
      <c r="P60" t="s" s="56">
        <v>200</v>
      </c>
      <c r="Q60" t="s" s="56">
        <v>201</v>
      </c>
      <c r="R60" t="s" s="56">
        <v>202</v>
      </c>
      <c r="S60" t="s" s="54">
        <v>224</v>
      </c>
      <c r="T60" t="s" s="57">
        <v>204</v>
      </c>
      <c r="W60" t="s" s="6">
        <v>354</v>
      </c>
      <c r="X60" t="s" s="56">
        <v>207</v>
      </c>
      <c r="Y60" s="14">
        <v>449521</v>
      </c>
      <c r="Z60" s="14">
        <v>3914395</v>
      </c>
      <c r="AA60" s="14">
        <v>-105.5557</v>
      </c>
      <c r="AB60" s="14">
        <v>35.3716</v>
      </c>
      <c r="AR60" s="58">
        <v>-7.2</v>
      </c>
      <c r="AS60" s="59">
        <f>AR60</f>
        <v>-7.2</v>
      </c>
      <c r="AT60" s="59">
        <f>AS60-5</f>
        <v>-12.2</v>
      </c>
      <c r="AU60" s="59">
        <v>-0.9</v>
      </c>
      <c r="AV60" s="59">
        <f>AU60</f>
        <v>-0.9</v>
      </c>
      <c r="AW60" s="59">
        <f>AV60-9.7</f>
        <v>-10.6</v>
      </c>
      <c r="BR60" s="60">
        <v>8.4</v>
      </c>
    </row>
    <row r="61" s="9" customFormat="1" ht="31" customHeight="1">
      <c r="A61" t="s" s="6">
        <v>356</v>
      </c>
      <c r="B61" s="14">
        <v>52</v>
      </c>
      <c r="E61" t="s" s="54">
        <v>192</v>
      </c>
      <c r="F61" t="s" s="55">
        <v>193</v>
      </c>
      <c r="G61" t="s" s="56">
        <v>194</v>
      </c>
      <c r="H61" t="s" s="56">
        <v>195</v>
      </c>
      <c r="I61" t="s" s="56">
        <v>196</v>
      </c>
      <c r="M61" t="s" s="55">
        <v>197</v>
      </c>
      <c r="N61" t="s" s="56">
        <v>209</v>
      </c>
      <c r="O61" t="s" s="56">
        <v>199</v>
      </c>
      <c r="P61" t="s" s="56">
        <v>200</v>
      </c>
      <c r="Q61" t="s" s="56">
        <v>201</v>
      </c>
      <c r="R61" t="s" s="56">
        <v>202</v>
      </c>
      <c r="S61" t="s" s="54">
        <v>210</v>
      </c>
      <c r="T61" t="s" s="57">
        <v>204</v>
      </c>
      <c r="W61" t="s" s="6">
        <v>357</v>
      </c>
      <c r="X61" t="s" s="56">
        <v>207</v>
      </c>
      <c r="Y61" s="14">
        <v>449521</v>
      </c>
      <c r="Z61" s="14">
        <v>3914395</v>
      </c>
      <c r="AA61" s="14">
        <v>-105.5557</v>
      </c>
      <c r="AB61" s="14">
        <v>35.3716</v>
      </c>
      <c r="AR61" s="58">
        <v>-7</v>
      </c>
      <c r="AS61" s="59">
        <f>AR61</f>
        <v>-7</v>
      </c>
      <c r="AT61" s="59">
        <f>AS61-5</f>
        <v>-12</v>
      </c>
      <c r="AU61" s="59">
        <v>-1.4</v>
      </c>
      <c r="AV61" s="59">
        <f>AU61</f>
        <v>-1.4</v>
      </c>
      <c r="AW61" s="59">
        <f>AV61-9.7</f>
        <v>-11.1</v>
      </c>
      <c r="BR61" s="60">
        <v>6.2</v>
      </c>
    </row>
    <row r="62" s="9" customFormat="1" ht="31" customHeight="1">
      <c r="A62" t="s" s="6">
        <v>358</v>
      </c>
      <c r="B62" s="14">
        <v>53</v>
      </c>
      <c r="E62" t="s" s="54">
        <v>192</v>
      </c>
      <c r="F62" t="s" s="55">
        <v>193</v>
      </c>
      <c r="G62" t="s" s="56">
        <v>194</v>
      </c>
      <c r="H62" t="s" s="56">
        <v>195</v>
      </c>
      <c r="I62" t="s" s="56">
        <v>196</v>
      </c>
      <c r="M62" t="s" s="55">
        <v>197</v>
      </c>
      <c r="N62" t="s" s="56">
        <v>220</v>
      </c>
      <c r="O62" t="s" s="56">
        <v>199</v>
      </c>
      <c r="P62" t="s" s="56">
        <v>200</v>
      </c>
      <c r="Q62" t="s" s="56">
        <v>201</v>
      </c>
      <c r="R62" t="s" s="56">
        <v>202</v>
      </c>
      <c r="S62" t="s" s="54">
        <v>221</v>
      </c>
      <c r="T62" t="s" s="57">
        <v>204</v>
      </c>
      <c r="W62" t="s" s="6">
        <v>359</v>
      </c>
      <c r="X62" t="s" s="56">
        <v>207</v>
      </c>
      <c r="Y62" s="14">
        <v>449521</v>
      </c>
      <c r="Z62" s="14">
        <v>3914395</v>
      </c>
      <c r="AA62" s="14">
        <v>-105.5557</v>
      </c>
      <c r="AB62" s="14">
        <v>35.3716</v>
      </c>
      <c r="AR62" s="58">
        <v>-7.7</v>
      </c>
      <c r="AS62" s="59">
        <f>AR62</f>
        <v>-7.7</v>
      </c>
      <c r="AT62" s="59">
        <f>AS62-5</f>
        <v>-12.7</v>
      </c>
      <c r="AU62" s="59">
        <v>-1.5</v>
      </c>
      <c r="AV62" s="59">
        <f>AU62</f>
        <v>-1.5</v>
      </c>
      <c r="AW62" s="59">
        <f>AV62-9.7</f>
        <v>-11.2</v>
      </c>
      <c r="BR62" s="60">
        <v>9.199999999999999</v>
      </c>
    </row>
    <row r="63" s="9" customFormat="1" ht="31" customHeight="1">
      <c r="A63" t="s" s="6">
        <v>360</v>
      </c>
      <c r="B63" s="14">
        <v>54</v>
      </c>
      <c r="E63" t="s" s="54">
        <v>192</v>
      </c>
      <c r="F63" t="s" s="55">
        <v>193</v>
      </c>
      <c r="G63" t="s" s="56">
        <v>194</v>
      </c>
      <c r="H63" t="s" s="56">
        <v>195</v>
      </c>
      <c r="I63" t="s" s="56">
        <v>196</v>
      </c>
      <c r="M63" t="s" s="55">
        <v>197</v>
      </c>
      <c r="N63" t="s" s="56">
        <v>223</v>
      </c>
      <c r="O63" t="s" s="56">
        <v>199</v>
      </c>
      <c r="P63" t="s" s="56">
        <v>200</v>
      </c>
      <c r="Q63" t="s" s="56">
        <v>201</v>
      </c>
      <c r="R63" t="s" s="56">
        <v>202</v>
      </c>
      <c r="S63" t="s" s="54">
        <v>224</v>
      </c>
      <c r="T63" t="s" s="57">
        <v>204</v>
      </c>
      <c r="W63" t="s" s="6">
        <v>361</v>
      </c>
      <c r="X63" t="s" s="56">
        <v>207</v>
      </c>
      <c r="Y63" s="14">
        <v>449521</v>
      </c>
      <c r="Z63" s="14">
        <v>3914395</v>
      </c>
      <c r="AA63" s="14">
        <v>-105.5557</v>
      </c>
      <c r="AB63" s="14">
        <v>35.3716</v>
      </c>
      <c r="AR63" s="58">
        <v>-7.5</v>
      </c>
      <c r="AS63" s="59">
        <f>AR63</f>
        <v>-7.5</v>
      </c>
      <c r="AT63" s="59">
        <f>AS63-5</f>
        <v>-12.5</v>
      </c>
      <c r="AU63" s="59">
        <v>-0.9</v>
      </c>
      <c r="AV63" s="59">
        <f>AU63</f>
        <v>-0.9</v>
      </c>
      <c r="AW63" s="59">
        <f>AV63-9.7</f>
        <v>-10.6</v>
      </c>
      <c r="BR63" s="60">
        <v>7.7</v>
      </c>
    </row>
    <row r="64" s="9" customFormat="1" ht="31" customHeight="1">
      <c r="A64" t="s" s="6">
        <v>362</v>
      </c>
      <c r="B64" s="14">
        <v>55</v>
      </c>
      <c r="E64" t="s" s="54">
        <v>192</v>
      </c>
      <c r="F64" t="s" s="55">
        <v>193</v>
      </c>
      <c r="G64" t="s" s="56">
        <v>194</v>
      </c>
      <c r="H64" t="s" s="56">
        <v>195</v>
      </c>
      <c r="I64" t="s" s="56">
        <v>196</v>
      </c>
      <c r="M64" t="s" s="55">
        <v>197</v>
      </c>
      <c r="N64" t="s" s="56">
        <v>213</v>
      </c>
      <c r="O64" t="s" s="56">
        <v>199</v>
      </c>
      <c r="P64" t="s" s="56">
        <v>200</v>
      </c>
      <c r="Q64" t="s" s="56">
        <v>201</v>
      </c>
      <c r="R64" t="s" s="56">
        <v>202</v>
      </c>
      <c r="S64" t="s" s="54">
        <v>214</v>
      </c>
      <c r="T64" t="s" s="57">
        <v>204</v>
      </c>
      <c r="W64" t="s" s="6">
        <v>363</v>
      </c>
      <c r="X64" t="s" s="56">
        <v>207</v>
      </c>
      <c r="Y64" s="14">
        <v>449521</v>
      </c>
      <c r="Z64" s="14">
        <v>3914395</v>
      </c>
      <c r="AA64" s="14">
        <v>-105.5557</v>
      </c>
      <c r="AB64" s="14">
        <v>35.3716</v>
      </c>
      <c r="AR64" s="58">
        <v>-8</v>
      </c>
      <c r="AS64" s="59">
        <f>AR64</f>
        <v>-8</v>
      </c>
      <c r="AT64" s="59">
        <f>AS64-5</f>
        <v>-13</v>
      </c>
      <c r="AU64" s="59">
        <v>-1.2</v>
      </c>
      <c r="AV64" s="59">
        <f>AU64</f>
        <v>-1.2</v>
      </c>
      <c r="AW64" s="59">
        <f>AV64-9.7</f>
        <v>-10.9</v>
      </c>
      <c r="BR64" s="60">
        <v>10.7</v>
      </c>
    </row>
    <row r="65" s="9" customFormat="1" ht="31" customHeight="1">
      <c r="A65" t="s" s="6">
        <v>364</v>
      </c>
      <c r="B65" s="14">
        <v>56</v>
      </c>
      <c r="E65" t="s" s="54">
        <v>192</v>
      </c>
      <c r="F65" t="s" s="55">
        <v>193</v>
      </c>
      <c r="G65" t="s" s="56">
        <v>194</v>
      </c>
      <c r="H65" t="s" s="56">
        <v>195</v>
      </c>
      <c r="I65" t="s" s="56">
        <v>196</v>
      </c>
      <c r="M65" t="s" s="55">
        <v>197</v>
      </c>
      <c r="N65" t="s" s="56">
        <v>339</v>
      </c>
      <c r="O65" t="s" s="56">
        <v>199</v>
      </c>
      <c r="P65" t="s" s="56">
        <v>200</v>
      </c>
      <c r="Q65" t="s" s="56">
        <v>201</v>
      </c>
      <c r="R65" t="s" s="56">
        <v>202</v>
      </c>
      <c r="S65" t="s" s="54">
        <v>340</v>
      </c>
      <c r="T65" t="s" s="57">
        <v>204</v>
      </c>
      <c r="W65" t="s" s="6">
        <v>365</v>
      </c>
      <c r="X65" t="s" s="56">
        <v>207</v>
      </c>
      <c r="Y65" s="14">
        <v>449521</v>
      </c>
      <c r="Z65" s="14">
        <v>3914395</v>
      </c>
      <c r="AA65" s="14">
        <v>-105.5557</v>
      </c>
      <c r="AB65" s="14">
        <v>35.3716</v>
      </c>
      <c r="AR65" s="58">
        <v>-6.6</v>
      </c>
      <c r="AS65" s="59">
        <f>AR65</f>
        <v>-6.6</v>
      </c>
      <c r="AT65" s="59">
        <f>AS65-5</f>
        <v>-11.6</v>
      </c>
      <c r="AU65" s="59">
        <v>-1.7</v>
      </c>
      <c r="AV65" s="59">
        <f>AU65</f>
        <v>-1.7</v>
      </c>
      <c r="AW65" s="59">
        <f>AV65-9.7</f>
        <v>-11.4</v>
      </c>
      <c r="BR65" s="60">
        <v>6.5</v>
      </c>
    </row>
    <row r="66" s="9" customFormat="1" ht="31" customHeight="1">
      <c r="A66" t="s" s="6">
        <v>366</v>
      </c>
      <c r="B66" s="14">
        <v>57</v>
      </c>
      <c r="E66" t="s" s="54">
        <v>192</v>
      </c>
      <c r="F66" t="s" s="55">
        <v>193</v>
      </c>
      <c r="G66" t="s" s="56">
        <v>194</v>
      </c>
      <c r="H66" t="s" s="56">
        <v>195</v>
      </c>
      <c r="I66" t="s" s="56">
        <v>196</v>
      </c>
      <c r="M66" t="s" s="55">
        <v>197</v>
      </c>
      <c r="N66" t="s" s="56">
        <v>339</v>
      </c>
      <c r="O66" t="s" s="56">
        <v>199</v>
      </c>
      <c r="P66" t="s" s="56">
        <v>200</v>
      </c>
      <c r="Q66" t="s" s="56">
        <v>201</v>
      </c>
      <c r="R66" t="s" s="56">
        <v>202</v>
      </c>
      <c r="S66" t="s" s="54">
        <v>340</v>
      </c>
      <c r="T66" t="s" s="57">
        <v>204</v>
      </c>
      <c r="W66" t="s" s="6">
        <v>367</v>
      </c>
      <c r="X66" t="s" s="56">
        <v>207</v>
      </c>
      <c r="Y66" s="14">
        <v>449521</v>
      </c>
      <c r="Z66" s="14">
        <v>3914395</v>
      </c>
      <c r="AA66" s="14">
        <v>-105.5557</v>
      </c>
      <c r="AB66" s="14">
        <v>35.3716</v>
      </c>
      <c r="AR66" s="58">
        <v>-6.7</v>
      </c>
      <c r="AS66" s="59">
        <f>AR66</f>
        <v>-6.7</v>
      </c>
      <c r="AT66" s="59">
        <f>AS66-5</f>
        <v>-11.7</v>
      </c>
      <c r="AU66" s="59">
        <v>-1.7</v>
      </c>
      <c r="AV66" s="59">
        <f>AU66</f>
        <v>-1.7</v>
      </c>
      <c r="AW66" s="59">
        <f>AV66-9.7</f>
        <v>-11.4</v>
      </c>
      <c r="BR66" s="60">
        <v>9.199999999999999</v>
      </c>
    </row>
    <row r="67" s="9" customFormat="1" ht="31" customHeight="1">
      <c r="A67" t="s" s="6">
        <v>368</v>
      </c>
      <c r="B67" s="14">
        <v>58</v>
      </c>
      <c r="E67" t="s" s="54">
        <v>192</v>
      </c>
      <c r="F67" t="s" s="55">
        <v>193</v>
      </c>
      <c r="G67" t="s" s="56">
        <v>194</v>
      </c>
      <c r="H67" t="s" s="56">
        <v>195</v>
      </c>
      <c r="I67" t="s" s="56">
        <v>196</v>
      </c>
      <c r="M67" t="s" s="55">
        <v>197</v>
      </c>
      <c r="N67" t="s" s="56">
        <v>339</v>
      </c>
      <c r="O67" t="s" s="56">
        <v>199</v>
      </c>
      <c r="P67" t="s" s="56">
        <v>200</v>
      </c>
      <c r="Q67" t="s" s="56">
        <v>201</v>
      </c>
      <c r="R67" t="s" s="56">
        <v>202</v>
      </c>
      <c r="S67" t="s" s="54">
        <v>340</v>
      </c>
      <c r="T67" t="s" s="57">
        <v>204</v>
      </c>
      <c r="W67" t="s" s="6">
        <v>369</v>
      </c>
      <c r="X67" t="s" s="56">
        <v>207</v>
      </c>
      <c r="Y67" s="14">
        <v>449521</v>
      </c>
      <c r="Z67" s="14">
        <v>3914395</v>
      </c>
      <c r="AA67" s="14">
        <v>-105.5557</v>
      </c>
      <c r="AB67" s="14">
        <v>35.3716</v>
      </c>
      <c r="AR67" s="58">
        <v>-7.4</v>
      </c>
      <c r="AS67" s="59">
        <f>AR67</f>
        <v>-7.4</v>
      </c>
      <c r="AT67" s="59">
        <f>AS67-5</f>
        <v>-12.4</v>
      </c>
      <c r="AU67" s="59">
        <v>-2.1</v>
      </c>
      <c r="AV67" s="59">
        <f>AU67</f>
        <v>-2.1</v>
      </c>
      <c r="AW67" s="59">
        <f>AV67-9.7</f>
        <v>-11.8</v>
      </c>
      <c r="BR67" s="60">
        <v>9.699999999999999</v>
      </c>
    </row>
    <row r="68" s="9" customFormat="1" ht="31" customHeight="1">
      <c r="A68" t="s" s="6">
        <v>370</v>
      </c>
      <c r="B68" s="14">
        <v>59</v>
      </c>
      <c r="E68" t="s" s="54">
        <v>192</v>
      </c>
      <c r="F68" t="s" s="55">
        <v>193</v>
      </c>
      <c r="G68" t="s" s="56">
        <v>194</v>
      </c>
      <c r="H68" t="s" s="56">
        <v>195</v>
      </c>
      <c r="I68" t="s" s="56">
        <v>196</v>
      </c>
      <c r="M68" t="s" s="55">
        <v>197</v>
      </c>
      <c r="N68" t="s" s="56">
        <v>223</v>
      </c>
      <c r="O68" t="s" s="56">
        <v>199</v>
      </c>
      <c r="P68" t="s" s="56">
        <v>200</v>
      </c>
      <c r="Q68" t="s" s="56">
        <v>201</v>
      </c>
      <c r="R68" t="s" s="56">
        <v>202</v>
      </c>
      <c r="S68" t="s" s="54">
        <v>224</v>
      </c>
      <c r="T68" t="s" s="57">
        <v>204</v>
      </c>
      <c r="W68" t="s" s="6">
        <v>371</v>
      </c>
      <c r="X68" t="s" s="56">
        <v>207</v>
      </c>
      <c r="Y68" s="14">
        <v>449521</v>
      </c>
      <c r="Z68" s="14">
        <v>3914395</v>
      </c>
      <c r="AA68" s="14">
        <v>-105.5557</v>
      </c>
      <c r="AB68" s="14">
        <v>35.3716</v>
      </c>
      <c r="AR68" s="58">
        <v>-8</v>
      </c>
      <c r="AS68" s="59">
        <f>AR68</f>
        <v>-8</v>
      </c>
      <c r="AT68" s="59">
        <f>AS68-5</f>
        <v>-13</v>
      </c>
      <c r="AU68" s="59">
        <v>-1.5</v>
      </c>
      <c r="AV68" s="59">
        <f>AU68</f>
        <v>-1.5</v>
      </c>
      <c r="AW68" s="59">
        <f>AV68-9.7</f>
        <v>-11.2</v>
      </c>
      <c r="BR68" s="60">
        <v>11</v>
      </c>
    </row>
    <row r="69" s="9" customFormat="1" ht="31" customHeight="1">
      <c r="A69" t="s" s="6">
        <v>372</v>
      </c>
      <c r="B69" s="14">
        <v>60</v>
      </c>
      <c r="E69" t="s" s="54">
        <v>192</v>
      </c>
      <c r="F69" t="s" s="55">
        <v>193</v>
      </c>
      <c r="G69" t="s" s="56">
        <v>194</v>
      </c>
      <c r="H69" t="s" s="56">
        <v>195</v>
      </c>
      <c r="I69" t="s" s="56">
        <v>196</v>
      </c>
      <c r="M69" t="s" s="55">
        <v>197</v>
      </c>
      <c r="N69" t="s" s="56">
        <v>220</v>
      </c>
      <c r="O69" t="s" s="56">
        <v>199</v>
      </c>
      <c r="P69" t="s" s="56">
        <v>200</v>
      </c>
      <c r="Q69" t="s" s="56">
        <v>201</v>
      </c>
      <c r="R69" t="s" s="56">
        <v>202</v>
      </c>
      <c r="S69" t="s" s="54">
        <v>221</v>
      </c>
      <c r="T69" t="s" s="57">
        <v>204</v>
      </c>
      <c r="W69" t="s" s="6">
        <v>373</v>
      </c>
      <c r="X69" t="s" s="56">
        <v>207</v>
      </c>
      <c r="Y69" s="14">
        <v>449521</v>
      </c>
      <c r="Z69" s="14">
        <v>3914395</v>
      </c>
      <c r="AA69" s="14">
        <v>-105.5557</v>
      </c>
      <c r="AB69" s="14">
        <v>35.3716</v>
      </c>
      <c r="AR69" s="58">
        <v>-8.699999999999999</v>
      </c>
      <c r="AS69" s="59">
        <f>AR69</f>
        <v>-8.699999999999999</v>
      </c>
      <c r="AT69" s="59">
        <f>AS69-5</f>
        <v>-13.7</v>
      </c>
      <c r="AU69" s="59">
        <v>-2.9</v>
      </c>
      <c r="AV69" s="59">
        <f>AU69</f>
        <v>-2.9</v>
      </c>
      <c r="AW69" s="59">
        <f>AV69-9.7</f>
        <v>-12.6</v>
      </c>
      <c r="BR69" s="60">
        <v>10.4</v>
      </c>
    </row>
    <row r="70" s="9" customFormat="1" ht="31" customHeight="1">
      <c r="A70" t="s" s="6">
        <v>374</v>
      </c>
      <c r="B70" s="14">
        <v>61</v>
      </c>
      <c r="E70" t="s" s="54">
        <v>192</v>
      </c>
      <c r="F70" t="s" s="55">
        <v>193</v>
      </c>
      <c r="G70" t="s" s="56">
        <v>194</v>
      </c>
      <c r="H70" t="s" s="56">
        <v>195</v>
      </c>
      <c r="I70" t="s" s="56">
        <v>196</v>
      </c>
      <c r="M70" t="s" s="55">
        <v>197</v>
      </c>
      <c r="N70" t="s" s="56">
        <v>209</v>
      </c>
      <c r="O70" t="s" s="56">
        <v>199</v>
      </c>
      <c r="P70" t="s" s="56">
        <v>200</v>
      </c>
      <c r="Q70" t="s" s="56">
        <v>201</v>
      </c>
      <c r="R70" t="s" s="56">
        <v>202</v>
      </c>
      <c r="S70" t="s" s="54">
        <v>210</v>
      </c>
      <c r="T70" t="s" s="57">
        <v>204</v>
      </c>
      <c r="W70" t="s" s="6">
        <v>375</v>
      </c>
      <c r="X70" t="s" s="56">
        <v>207</v>
      </c>
      <c r="Y70" s="14">
        <v>449521</v>
      </c>
      <c r="Z70" s="14">
        <v>3914395</v>
      </c>
      <c r="AA70" s="14">
        <v>-105.5557</v>
      </c>
      <c r="AB70" s="14">
        <v>35.3716</v>
      </c>
      <c r="AR70" s="58">
        <v>-7.9</v>
      </c>
      <c r="AS70" s="59">
        <f>AR70</f>
        <v>-7.9</v>
      </c>
      <c r="AT70" s="59">
        <f>AS70-5</f>
        <v>-12.9</v>
      </c>
      <c r="AU70" s="59">
        <v>-1.7</v>
      </c>
      <c r="AV70" s="59">
        <f>AU70</f>
        <v>-1.7</v>
      </c>
      <c r="AW70" s="59">
        <f>AV70-9.7</f>
        <v>-11.4</v>
      </c>
      <c r="BR70" s="60">
        <v>10.7</v>
      </c>
    </row>
    <row r="71" s="9" customFormat="1" ht="31" customHeight="1">
      <c r="A71" t="s" s="6">
        <v>376</v>
      </c>
      <c r="B71" s="14">
        <v>62</v>
      </c>
      <c r="E71" t="s" s="54">
        <v>192</v>
      </c>
      <c r="F71" t="s" s="55">
        <v>193</v>
      </c>
      <c r="G71" t="s" s="56">
        <v>194</v>
      </c>
      <c r="H71" t="s" s="56">
        <v>195</v>
      </c>
      <c r="I71" t="s" s="56">
        <v>196</v>
      </c>
      <c r="M71" t="s" s="55">
        <v>197</v>
      </c>
      <c r="N71" t="s" s="56">
        <v>339</v>
      </c>
      <c r="O71" t="s" s="56">
        <v>199</v>
      </c>
      <c r="P71" t="s" s="56">
        <v>200</v>
      </c>
      <c r="Q71" t="s" s="56">
        <v>201</v>
      </c>
      <c r="R71" t="s" s="56">
        <v>202</v>
      </c>
      <c r="S71" t="s" s="54">
        <v>340</v>
      </c>
      <c r="T71" t="s" s="57">
        <v>204</v>
      </c>
      <c r="W71" t="s" s="6">
        <v>377</v>
      </c>
      <c r="X71" t="s" s="56">
        <v>207</v>
      </c>
      <c r="Y71" s="14">
        <v>449521</v>
      </c>
      <c r="Z71" s="14">
        <v>3914395</v>
      </c>
      <c r="AA71" s="14">
        <v>-105.5557</v>
      </c>
      <c r="AB71" s="14">
        <v>35.3716</v>
      </c>
      <c r="AR71" s="58">
        <v>-8.5</v>
      </c>
      <c r="AS71" s="59">
        <f>AR71</f>
        <v>-8.5</v>
      </c>
      <c r="AT71" s="59">
        <f>AS71-5</f>
        <v>-13.5</v>
      </c>
      <c r="AU71" s="59">
        <v>-2.1</v>
      </c>
      <c r="AV71" s="59">
        <f>AU71</f>
        <v>-2.1</v>
      </c>
      <c r="AW71" s="59">
        <f>AV71-9.7</f>
        <v>-11.8</v>
      </c>
      <c r="BR71" s="60">
        <v>11.1</v>
      </c>
    </row>
    <row r="72" s="9" customFormat="1" ht="31" customHeight="1">
      <c r="A72" t="s" s="6">
        <v>378</v>
      </c>
      <c r="B72" s="14">
        <v>63</v>
      </c>
      <c r="E72" t="s" s="54">
        <v>192</v>
      </c>
      <c r="F72" t="s" s="55">
        <v>193</v>
      </c>
      <c r="G72" t="s" s="56">
        <v>194</v>
      </c>
      <c r="H72" t="s" s="56">
        <v>195</v>
      </c>
      <c r="I72" t="s" s="56">
        <v>196</v>
      </c>
      <c r="M72" t="s" s="55">
        <v>197</v>
      </c>
      <c r="N72" t="s" s="56">
        <v>339</v>
      </c>
      <c r="O72" t="s" s="56">
        <v>199</v>
      </c>
      <c r="P72" t="s" s="56">
        <v>200</v>
      </c>
      <c r="Q72" t="s" s="56">
        <v>201</v>
      </c>
      <c r="R72" t="s" s="56">
        <v>202</v>
      </c>
      <c r="S72" t="s" s="54">
        <v>340</v>
      </c>
      <c r="T72" t="s" s="57">
        <v>204</v>
      </c>
      <c r="W72" t="s" s="6">
        <v>379</v>
      </c>
      <c r="X72" t="s" s="56">
        <v>207</v>
      </c>
      <c r="Y72" s="14">
        <v>449521</v>
      </c>
      <c r="Z72" s="14">
        <v>3914395</v>
      </c>
      <c r="AA72" s="14">
        <v>-105.5557</v>
      </c>
      <c r="AB72" s="14">
        <v>35.3716</v>
      </c>
      <c r="AR72" s="58">
        <v>-7.9</v>
      </c>
      <c r="AS72" s="59">
        <f>AR72</f>
        <v>-7.9</v>
      </c>
      <c r="AT72" s="59">
        <f>AS72-5</f>
        <v>-12.9</v>
      </c>
      <c r="AU72" s="59">
        <v>-1.9</v>
      </c>
      <c r="AV72" s="59">
        <f>AU72</f>
        <v>-1.9</v>
      </c>
      <c r="AW72" s="59">
        <f>AV72-9.7</f>
        <v>-11.6</v>
      </c>
      <c r="BR72" s="60">
        <v>9.6</v>
      </c>
    </row>
    <row r="73" s="9" customFormat="1" ht="31" customHeight="1">
      <c r="A73" t="s" s="6">
        <v>380</v>
      </c>
      <c r="B73" s="14">
        <v>64</v>
      </c>
      <c r="E73" t="s" s="54">
        <v>192</v>
      </c>
      <c r="F73" t="s" s="55">
        <v>193</v>
      </c>
      <c r="G73" t="s" s="56">
        <v>194</v>
      </c>
      <c r="H73" t="s" s="56">
        <v>195</v>
      </c>
      <c r="I73" t="s" s="56">
        <v>196</v>
      </c>
      <c r="M73" t="s" s="55">
        <v>197</v>
      </c>
      <c r="N73" t="s" s="56">
        <v>223</v>
      </c>
      <c r="O73" t="s" s="56">
        <v>199</v>
      </c>
      <c r="P73" t="s" s="56">
        <v>200</v>
      </c>
      <c r="Q73" t="s" s="56">
        <v>201</v>
      </c>
      <c r="R73" t="s" s="56">
        <v>202</v>
      </c>
      <c r="S73" t="s" s="54">
        <v>224</v>
      </c>
      <c r="T73" t="s" s="57">
        <v>204</v>
      </c>
      <c r="W73" t="s" s="6">
        <v>381</v>
      </c>
      <c r="X73" t="s" s="56">
        <v>207</v>
      </c>
      <c r="Y73" s="14">
        <v>449521</v>
      </c>
      <c r="Z73" s="14">
        <v>3914395</v>
      </c>
      <c r="AA73" s="14">
        <v>-105.5557</v>
      </c>
      <c r="AB73" s="14">
        <v>35.3716</v>
      </c>
      <c r="AR73" s="58">
        <v>-7.6</v>
      </c>
      <c r="AS73" s="59">
        <f>AR73</f>
        <v>-7.6</v>
      </c>
      <c r="AT73" s="59">
        <f>AS73-5</f>
        <v>-12.6</v>
      </c>
      <c r="AU73" s="59">
        <v>-0.4</v>
      </c>
      <c r="AV73" s="59">
        <f>AU73</f>
        <v>-0.4</v>
      </c>
      <c r="AW73" s="59">
        <f>AV73-9.7</f>
        <v>-10.1</v>
      </c>
      <c r="BR73" s="60">
        <v>7.3</v>
      </c>
    </row>
    <row r="74" s="9" customFormat="1" ht="31" customHeight="1">
      <c r="A74" t="s" s="6">
        <v>382</v>
      </c>
      <c r="B74" s="14">
        <v>65</v>
      </c>
      <c r="E74" t="s" s="54">
        <v>192</v>
      </c>
      <c r="F74" t="s" s="55">
        <v>193</v>
      </c>
      <c r="G74" t="s" s="56">
        <v>194</v>
      </c>
      <c r="H74" t="s" s="56">
        <v>195</v>
      </c>
      <c r="I74" t="s" s="56">
        <v>196</v>
      </c>
      <c r="M74" t="s" s="55">
        <v>197</v>
      </c>
      <c r="N74" t="s" s="56">
        <v>220</v>
      </c>
      <c r="O74" t="s" s="56">
        <v>199</v>
      </c>
      <c r="P74" t="s" s="56">
        <v>200</v>
      </c>
      <c r="Q74" t="s" s="56">
        <v>201</v>
      </c>
      <c r="R74" t="s" s="56">
        <v>202</v>
      </c>
      <c r="S74" t="s" s="54">
        <v>221</v>
      </c>
      <c r="T74" t="s" s="57">
        <v>204</v>
      </c>
      <c r="W74" t="s" s="6">
        <v>383</v>
      </c>
      <c r="X74" t="s" s="56">
        <v>207</v>
      </c>
      <c r="Y74" s="14">
        <v>449521</v>
      </c>
      <c r="Z74" s="14">
        <v>3914395</v>
      </c>
      <c r="AA74" s="14">
        <v>-105.5557</v>
      </c>
      <c r="AB74" s="14">
        <v>35.3716</v>
      </c>
      <c r="AR74" s="58">
        <v>-6.7</v>
      </c>
      <c r="AS74" s="59">
        <f>AR74</f>
        <v>-6.7</v>
      </c>
      <c r="AT74" s="59">
        <f>AS74-5</f>
        <v>-11.7</v>
      </c>
      <c r="AU74" s="59">
        <v>-0.5</v>
      </c>
      <c r="AV74" s="59">
        <f>AU74</f>
        <v>-0.5</v>
      </c>
      <c r="AW74" s="59">
        <f>AV74-9.7</f>
        <v>-10.2</v>
      </c>
      <c r="BR74" s="60">
        <v>8.800000000000001</v>
      </c>
    </row>
    <row r="75" s="9" customFormat="1" ht="31" customHeight="1">
      <c r="A75" t="s" s="6">
        <v>384</v>
      </c>
      <c r="B75" s="14">
        <v>66</v>
      </c>
      <c r="E75" t="s" s="54">
        <v>192</v>
      </c>
      <c r="F75" t="s" s="55">
        <v>193</v>
      </c>
      <c r="G75" t="s" s="56">
        <v>194</v>
      </c>
      <c r="H75" t="s" s="56">
        <v>195</v>
      </c>
      <c r="I75" t="s" s="56">
        <v>196</v>
      </c>
      <c r="M75" t="s" s="55">
        <v>197</v>
      </c>
      <c r="N75" t="s" s="56">
        <v>220</v>
      </c>
      <c r="O75" t="s" s="56">
        <v>199</v>
      </c>
      <c r="P75" t="s" s="56">
        <v>200</v>
      </c>
      <c r="Q75" t="s" s="56">
        <v>201</v>
      </c>
      <c r="R75" t="s" s="56">
        <v>202</v>
      </c>
      <c r="S75" t="s" s="54">
        <v>221</v>
      </c>
      <c r="T75" t="s" s="57">
        <v>204</v>
      </c>
      <c r="W75" t="s" s="6">
        <v>385</v>
      </c>
      <c r="X75" t="s" s="56">
        <v>207</v>
      </c>
      <c r="Y75" s="14">
        <v>449521</v>
      </c>
      <c r="Z75" s="14">
        <v>3914395</v>
      </c>
      <c r="AA75" s="14">
        <v>-105.5557</v>
      </c>
      <c r="AB75" s="14">
        <v>35.3716</v>
      </c>
      <c r="AR75" s="58">
        <v>-7.1</v>
      </c>
      <c r="AS75" s="59">
        <f>AR75</f>
        <v>-7.1</v>
      </c>
      <c r="AT75" s="59">
        <f>AS75-5</f>
        <v>-12.1</v>
      </c>
      <c r="AU75" s="59">
        <v>-1.4</v>
      </c>
      <c r="AV75" s="59">
        <f>AU75</f>
        <v>-1.4</v>
      </c>
      <c r="AW75" s="59">
        <f>AV75-9.7</f>
        <v>-11.1</v>
      </c>
      <c r="BR75" s="60">
        <v>9.199999999999999</v>
      </c>
    </row>
    <row r="76" s="9" customFormat="1" ht="31" customHeight="1">
      <c r="A76" t="s" s="6">
        <v>386</v>
      </c>
      <c r="B76" s="14">
        <v>67</v>
      </c>
      <c r="E76" t="s" s="54">
        <v>192</v>
      </c>
      <c r="F76" t="s" s="55">
        <v>193</v>
      </c>
      <c r="G76" t="s" s="56">
        <v>194</v>
      </c>
      <c r="H76" t="s" s="56">
        <v>195</v>
      </c>
      <c r="I76" t="s" s="56">
        <v>196</v>
      </c>
      <c r="M76" t="s" s="55">
        <v>197</v>
      </c>
      <c r="N76" t="s" s="56">
        <v>213</v>
      </c>
      <c r="O76" t="s" s="56">
        <v>199</v>
      </c>
      <c r="P76" t="s" s="56">
        <v>200</v>
      </c>
      <c r="Q76" t="s" s="56">
        <v>201</v>
      </c>
      <c r="R76" t="s" s="56">
        <v>202</v>
      </c>
      <c r="S76" t="s" s="54">
        <v>214</v>
      </c>
      <c r="T76" t="s" s="57">
        <v>204</v>
      </c>
      <c r="W76" t="s" s="6">
        <v>387</v>
      </c>
      <c r="X76" t="s" s="56">
        <v>207</v>
      </c>
      <c r="Y76" s="14">
        <v>449521</v>
      </c>
      <c r="Z76" s="14">
        <v>3914395</v>
      </c>
      <c r="AA76" s="14">
        <v>-105.5557</v>
      </c>
      <c r="AB76" s="14">
        <v>35.3716</v>
      </c>
      <c r="AR76" s="58">
        <v>-7.4</v>
      </c>
      <c r="AS76" s="59">
        <f>AR76</f>
        <v>-7.4</v>
      </c>
      <c r="AT76" s="59">
        <f>AS76-5</f>
        <v>-12.4</v>
      </c>
      <c r="AU76" s="59">
        <v>-0.8</v>
      </c>
      <c r="AV76" s="59">
        <f>AU76</f>
        <v>-0.8</v>
      </c>
      <c r="AW76" s="59">
        <f>AV76-9.7</f>
        <v>-10.5</v>
      </c>
      <c r="BR76" s="60">
        <v>10.6</v>
      </c>
    </row>
    <row r="77" s="9" customFormat="1" ht="31" customHeight="1">
      <c r="A77" t="s" s="6">
        <v>388</v>
      </c>
      <c r="B77" s="14">
        <v>68</v>
      </c>
      <c r="E77" t="s" s="54">
        <v>192</v>
      </c>
      <c r="F77" t="s" s="55">
        <v>193</v>
      </c>
      <c r="G77" t="s" s="56">
        <v>194</v>
      </c>
      <c r="H77" t="s" s="56">
        <v>195</v>
      </c>
      <c r="I77" t="s" s="56">
        <v>196</v>
      </c>
      <c r="M77" t="s" s="55">
        <v>197</v>
      </c>
      <c r="N77" t="s" s="56">
        <v>262</v>
      </c>
      <c r="O77" t="s" s="56">
        <v>199</v>
      </c>
      <c r="P77" t="s" s="56">
        <v>200</v>
      </c>
      <c r="Q77" t="s" s="56">
        <v>201</v>
      </c>
      <c r="R77" t="s" s="56">
        <v>202</v>
      </c>
      <c r="S77" t="s" s="54">
        <v>263</v>
      </c>
      <c r="T77" t="s" s="57">
        <v>204</v>
      </c>
      <c r="W77" t="s" s="6">
        <v>389</v>
      </c>
      <c r="X77" t="s" s="56">
        <v>207</v>
      </c>
      <c r="Y77" s="14">
        <v>449521</v>
      </c>
      <c r="Z77" s="14">
        <v>3914395</v>
      </c>
      <c r="AA77" s="14">
        <v>-105.5557</v>
      </c>
      <c r="AB77" s="14">
        <v>35.3716</v>
      </c>
      <c r="AR77" s="58">
        <v>-8</v>
      </c>
      <c r="AS77" s="59">
        <f>AR77</f>
        <v>-8</v>
      </c>
      <c r="AT77" s="59">
        <f>AS77-5</f>
        <v>-13</v>
      </c>
      <c r="AU77" s="59">
        <v>-0.9</v>
      </c>
      <c r="AV77" s="59">
        <f>AU77</f>
        <v>-0.9</v>
      </c>
      <c r="AW77" s="59">
        <f>AV77-9.7</f>
        <v>-10.6</v>
      </c>
      <c r="BR77" s="60">
        <v>9.800000000000001</v>
      </c>
    </row>
    <row r="78" s="9" customFormat="1" ht="31" customHeight="1">
      <c r="A78" t="s" s="6">
        <v>390</v>
      </c>
      <c r="B78" s="14">
        <v>69</v>
      </c>
      <c r="E78" t="s" s="54">
        <v>192</v>
      </c>
      <c r="F78" t="s" s="55">
        <v>193</v>
      </c>
      <c r="G78" t="s" s="56">
        <v>194</v>
      </c>
      <c r="H78" t="s" s="56">
        <v>195</v>
      </c>
      <c r="I78" t="s" s="56">
        <v>196</v>
      </c>
      <c r="M78" t="s" s="55">
        <v>197</v>
      </c>
      <c r="N78" t="s" s="56">
        <v>220</v>
      </c>
      <c r="O78" t="s" s="56">
        <v>199</v>
      </c>
      <c r="P78" t="s" s="56">
        <v>200</v>
      </c>
      <c r="Q78" t="s" s="56">
        <v>201</v>
      </c>
      <c r="R78" t="s" s="56">
        <v>202</v>
      </c>
      <c r="S78" t="s" s="54">
        <v>221</v>
      </c>
      <c r="T78" t="s" s="57">
        <v>204</v>
      </c>
      <c r="W78" t="s" s="6">
        <v>391</v>
      </c>
      <c r="X78" t="s" s="56">
        <v>207</v>
      </c>
      <c r="Y78" s="14">
        <v>449521</v>
      </c>
      <c r="Z78" s="14">
        <v>3914395</v>
      </c>
      <c r="AA78" s="14">
        <v>-105.5557</v>
      </c>
      <c r="AB78" s="14">
        <v>35.3716</v>
      </c>
      <c r="AR78" s="58">
        <v>-7</v>
      </c>
      <c r="AS78" s="59">
        <f>AR78</f>
        <v>-7</v>
      </c>
      <c r="AT78" s="59">
        <f>AS78-5</f>
        <v>-12</v>
      </c>
      <c r="AU78" s="59">
        <v>-0.6</v>
      </c>
      <c r="AV78" s="59">
        <f>AU78</f>
        <v>-0.6</v>
      </c>
      <c r="AW78" s="59">
        <f>AV78-9.7</f>
        <v>-10.3</v>
      </c>
      <c r="BR78" s="60">
        <v>9.1</v>
      </c>
    </row>
    <row r="79" s="9" customFormat="1" ht="31" customHeight="1">
      <c r="A79" t="s" s="6">
        <v>392</v>
      </c>
      <c r="B79" s="14">
        <v>70</v>
      </c>
      <c r="E79" t="s" s="54">
        <v>192</v>
      </c>
      <c r="F79" t="s" s="55">
        <v>193</v>
      </c>
      <c r="G79" t="s" s="56">
        <v>194</v>
      </c>
      <c r="H79" t="s" s="56">
        <v>195</v>
      </c>
      <c r="I79" t="s" s="56">
        <v>196</v>
      </c>
      <c r="M79" t="s" s="55">
        <v>197</v>
      </c>
      <c r="N79" t="s" s="56">
        <v>223</v>
      </c>
      <c r="O79" t="s" s="56">
        <v>199</v>
      </c>
      <c r="P79" t="s" s="56">
        <v>200</v>
      </c>
      <c r="Q79" t="s" s="56">
        <v>201</v>
      </c>
      <c r="R79" t="s" s="56">
        <v>202</v>
      </c>
      <c r="S79" t="s" s="54">
        <v>224</v>
      </c>
      <c r="T79" t="s" s="57">
        <v>204</v>
      </c>
      <c r="W79" t="s" s="6">
        <v>393</v>
      </c>
      <c r="X79" t="s" s="56">
        <v>207</v>
      </c>
      <c r="Y79" s="14">
        <v>449521</v>
      </c>
      <c r="Z79" s="14">
        <v>3914395</v>
      </c>
      <c r="AA79" s="14">
        <v>-105.5557</v>
      </c>
      <c r="AB79" s="14">
        <v>35.3716</v>
      </c>
      <c r="AR79" s="58">
        <v>-6.7</v>
      </c>
      <c r="AS79" s="59">
        <f>AR79</f>
        <v>-6.7</v>
      </c>
      <c r="AT79" s="59">
        <f>AS79-5</f>
        <v>-11.7</v>
      </c>
      <c r="AU79" s="59">
        <v>-0.4</v>
      </c>
      <c r="AV79" s="59">
        <f>AU79</f>
        <v>-0.4</v>
      </c>
      <c r="AW79" s="59">
        <f>AV79-9.7</f>
        <v>-10.1</v>
      </c>
      <c r="BR79" s="60">
        <v>8.6</v>
      </c>
    </row>
    <row r="80" s="9" customFormat="1" ht="31" customHeight="1">
      <c r="A80" t="s" s="6">
        <v>394</v>
      </c>
      <c r="B80" s="14">
        <v>71</v>
      </c>
      <c r="E80" t="s" s="54">
        <v>192</v>
      </c>
      <c r="F80" t="s" s="55">
        <v>193</v>
      </c>
      <c r="G80" t="s" s="56">
        <v>194</v>
      </c>
      <c r="H80" t="s" s="56">
        <v>195</v>
      </c>
      <c r="I80" t="s" s="56">
        <v>196</v>
      </c>
      <c r="M80" t="s" s="55">
        <v>197</v>
      </c>
      <c r="N80" t="s" s="56">
        <v>213</v>
      </c>
      <c r="O80" t="s" s="56">
        <v>199</v>
      </c>
      <c r="P80" t="s" s="56">
        <v>200</v>
      </c>
      <c r="Q80" t="s" s="56">
        <v>201</v>
      </c>
      <c r="R80" t="s" s="56">
        <v>202</v>
      </c>
      <c r="S80" t="s" s="54">
        <v>214</v>
      </c>
      <c r="T80" t="s" s="57">
        <v>204</v>
      </c>
      <c r="W80" t="s" s="6">
        <v>395</v>
      </c>
      <c r="X80" t="s" s="56">
        <v>207</v>
      </c>
      <c r="Y80" s="14">
        <v>449521</v>
      </c>
      <c r="Z80" s="14">
        <v>3914395</v>
      </c>
      <c r="AA80" s="14">
        <v>-105.5557</v>
      </c>
      <c r="AB80" s="14">
        <v>35.3716</v>
      </c>
      <c r="AR80" s="58">
        <v>-7.4</v>
      </c>
      <c r="AS80" s="59">
        <f>AR80</f>
        <v>-7.4</v>
      </c>
      <c r="AT80" s="59">
        <f>AS80-5</f>
        <v>-12.4</v>
      </c>
      <c r="AU80" s="59">
        <v>-0.4</v>
      </c>
      <c r="AV80" s="59">
        <f>AU80</f>
        <v>-0.4</v>
      </c>
      <c r="AW80" s="59">
        <f>AV80-9.7</f>
        <v>-10.1</v>
      </c>
      <c r="BR80" s="60">
        <v>9.9</v>
      </c>
    </row>
    <row r="81" s="9" customFormat="1" ht="31" customHeight="1">
      <c r="A81" t="s" s="6">
        <v>396</v>
      </c>
      <c r="B81" s="14">
        <v>72</v>
      </c>
      <c r="E81" t="s" s="54">
        <v>192</v>
      </c>
      <c r="F81" t="s" s="55">
        <v>193</v>
      </c>
      <c r="G81" t="s" s="56">
        <v>194</v>
      </c>
      <c r="H81" t="s" s="56">
        <v>195</v>
      </c>
      <c r="I81" t="s" s="56">
        <v>196</v>
      </c>
      <c r="M81" t="s" s="55">
        <v>197</v>
      </c>
      <c r="N81" t="s" s="56">
        <v>220</v>
      </c>
      <c r="O81" t="s" s="56">
        <v>199</v>
      </c>
      <c r="P81" t="s" s="56">
        <v>200</v>
      </c>
      <c r="Q81" t="s" s="56">
        <v>201</v>
      </c>
      <c r="R81" t="s" s="56">
        <v>202</v>
      </c>
      <c r="S81" t="s" s="54">
        <v>221</v>
      </c>
      <c r="T81" t="s" s="57">
        <v>204</v>
      </c>
      <c r="W81" t="s" s="6">
        <v>397</v>
      </c>
      <c r="X81" t="s" s="56">
        <v>207</v>
      </c>
      <c r="Y81" s="14">
        <v>449521</v>
      </c>
      <c r="Z81" s="14">
        <v>3914395</v>
      </c>
      <c r="AA81" s="14">
        <v>-105.5557</v>
      </c>
      <c r="AB81" s="14">
        <v>35.3716</v>
      </c>
      <c r="AR81" s="58">
        <v>-8.199999999999999</v>
      </c>
      <c r="AS81" s="59">
        <f>AR81</f>
        <v>-8.199999999999999</v>
      </c>
      <c r="AT81" s="59">
        <f>AS81-5</f>
        <v>-13.2</v>
      </c>
      <c r="AU81" s="59">
        <v>-1.5</v>
      </c>
      <c r="AV81" s="59">
        <f>AU81</f>
        <v>-1.5</v>
      </c>
      <c r="AW81" s="59">
        <f>AV81-9.7</f>
        <v>-11.2</v>
      </c>
      <c r="BR81" s="60">
        <v>10.7</v>
      </c>
    </row>
    <row r="82" s="9" customFormat="1" ht="31" customHeight="1">
      <c r="A82" t="s" s="6">
        <v>398</v>
      </c>
      <c r="B82" s="14">
        <v>73</v>
      </c>
      <c r="E82" t="s" s="54">
        <v>192</v>
      </c>
      <c r="F82" t="s" s="55">
        <v>193</v>
      </c>
      <c r="G82" t="s" s="56">
        <v>194</v>
      </c>
      <c r="H82" t="s" s="56">
        <v>195</v>
      </c>
      <c r="I82" t="s" s="56">
        <v>196</v>
      </c>
      <c r="M82" t="s" s="55">
        <v>197</v>
      </c>
      <c r="N82" t="s" s="56">
        <v>216</v>
      </c>
      <c r="O82" t="s" s="56">
        <v>199</v>
      </c>
      <c r="P82" t="s" s="56">
        <v>200</v>
      </c>
      <c r="Q82" t="s" s="56">
        <v>201</v>
      </c>
      <c r="R82" t="s" s="56">
        <v>202</v>
      </c>
      <c r="S82" t="s" s="54">
        <v>217</v>
      </c>
      <c r="T82" t="s" s="57">
        <v>204</v>
      </c>
      <c r="W82" t="s" s="6">
        <v>399</v>
      </c>
      <c r="X82" t="s" s="56">
        <v>207</v>
      </c>
      <c r="Y82" s="14">
        <v>449521</v>
      </c>
      <c r="Z82" s="14">
        <v>3914395</v>
      </c>
      <c r="AA82" s="14">
        <v>-105.5557</v>
      </c>
      <c r="AB82" s="14">
        <v>35.3716</v>
      </c>
      <c r="AR82" s="58">
        <v>-8.4</v>
      </c>
      <c r="AS82" s="59">
        <f>AR82</f>
        <v>-8.4</v>
      </c>
      <c r="AT82" s="59">
        <f>AS82-5</f>
        <v>-13.4</v>
      </c>
      <c r="AU82" s="59">
        <v>-1.1</v>
      </c>
      <c r="AV82" s="59">
        <f>AU82</f>
        <v>-1.1</v>
      </c>
      <c r="AW82" s="59">
        <f>AV82-9.7</f>
        <v>-10.8</v>
      </c>
      <c r="BR82" s="60">
        <v>8.699999999999999</v>
      </c>
    </row>
    <row r="83" s="9" customFormat="1" ht="31" customHeight="1">
      <c r="A83" t="s" s="6">
        <v>400</v>
      </c>
      <c r="B83" s="14">
        <v>74</v>
      </c>
      <c r="E83" t="s" s="54">
        <v>192</v>
      </c>
      <c r="F83" t="s" s="55">
        <v>193</v>
      </c>
      <c r="G83" t="s" s="56">
        <v>194</v>
      </c>
      <c r="H83" t="s" s="56">
        <v>195</v>
      </c>
      <c r="I83" t="s" s="56">
        <v>196</v>
      </c>
      <c r="M83" t="s" s="55">
        <v>197</v>
      </c>
      <c r="N83" t="s" s="56">
        <v>339</v>
      </c>
      <c r="O83" t="s" s="56">
        <v>199</v>
      </c>
      <c r="P83" t="s" s="56">
        <v>200</v>
      </c>
      <c r="Q83" t="s" s="56">
        <v>201</v>
      </c>
      <c r="R83" t="s" s="56">
        <v>202</v>
      </c>
      <c r="S83" t="s" s="54">
        <v>340</v>
      </c>
      <c r="T83" t="s" s="57">
        <v>204</v>
      </c>
      <c r="W83" t="s" s="6">
        <v>401</v>
      </c>
      <c r="X83" t="s" s="56">
        <v>207</v>
      </c>
      <c r="Y83" s="14">
        <v>449521</v>
      </c>
      <c r="Z83" s="14">
        <v>3914395</v>
      </c>
      <c r="AA83" s="14">
        <v>-105.5557</v>
      </c>
      <c r="AB83" s="14">
        <v>35.3716</v>
      </c>
      <c r="AR83" s="58">
        <v>-16.2</v>
      </c>
      <c r="AS83" s="59">
        <f>AR83</f>
        <v>-16.2</v>
      </c>
      <c r="AT83" s="59">
        <f>AS83-5</f>
        <v>-21.2</v>
      </c>
      <c r="AU83" s="59">
        <v>-9.9</v>
      </c>
      <c r="AV83" s="59">
        <f>AU83</f>
        <v>-9.9</v>
      </c>
      <c r="AW83" s="59">
        <f>AV83-9.7</f>
        <v>-19.6</v>
      </c>
      <c r="BR83" s="60">
        <v>6.2</v>
      </c>
    </row>
    <row r="84" s="9" customFormat="1" ht="31" customHeight="1">
      <c r="A84" t="s" s="6">
        <v>402</v>
      </c>
      <c r="B84" s="14">
        <v>75</v>
      </c>
      <c r="E84" t="s" s="54">
        <v>192</v>
      </c>
      <c r="F84" t="s" s="55">
        <v>193</v>
      </c>
      <c r="G84" t="s" s="56">
        <v>194</v>
      </c>
      <c r="H84" t="s" s="56">
        <v>195</v>
      </c>
      <c r="I84" t="s" s="56">
        <v>403</v>
      </c>
      <c r="M84" t="s" s="55">
        <v>197</v>
      </c>
      <c r="N84" t="s" s="56">
        <v>404</v>
      </c>
      <c r="O84" t="s" s="56">
        <v>199</v>
      </c>
      <c r="P84" t="s" s="56">
        <v>200</v>
      </c>
      <c r="Q84" t="s" s="56">
        <v>201</v>
      </c>
      <c r="R84" t="s" s="56">
        <v>202</v>
      </c>
      <c r="S84" t="s" s="54">
        <v>405</v>
      </c>
      <c r="T84" t="s" s="57">
        <v>204</v>
      </c>
      <c r="W84" t="s" s="6">
        <v>406</v>
      </c>
      <c r="X84" t="s" s="56">
        <v>207</v>
      </c>
      <c r="Y84" s="14">
        <v>449521</v>
      </c>
      <c r="Z84" s="14">
        <v>3914395</v>
      </c>
      <c r="AA84" s="14">
        <v>-105.5557</v>
      </c>
      <c r="AB84" s="14">
        <v>35.3716</v>
      </c>
      <c r="AR84" s="58">
        <v>-8</v>
      </c>
      <c r="AS84" s="59">
        <f>AR84</f>
        <v>-8</v>
      </c>
      <c r="AT84" s="59">
        <f>AS84-5</f>
        <v>-13</v>
      </c>
      <c r="BR84" s="60">
        <v>11</v>
      </c>
    </row>
    <row r="85" s="9" customFormat="1" ht="31" customHeight="1">
      <c r="A85" t="s" s="6">
        <v>407</v>
      </c>
      <c r="B85" s="14">
        <v>76</v>
      </c>
      <c r="E85" t="s" s="54">
        <v>192</v>
      </c>
      <c r="F85" t="s" s="55">
        <v>193</v>
      </c>
      <c r="G85" t="s" s="56">
        <v>194</v>
      </c>
      <c r="H85" t="s" s="56">
        <v>195</v>
      </c>
      <c r="I85" t="s" s="56">
        <v>196</v>
      </c>
      <c r="M85" t="s" s="55">
        <v>197</v>
      </c>
      <c r="N85" t="s" s="56">
        <v>223</v>
      </c>
      <c r="O85" t="s" s="56">
        <v>199</v>
      </c>
      <c r="P85" t="s" s="56">
        <v>200</v>
      </c>
      <c r="Q85" t="s" s="56">
        <v>201</v>
      </c>
      <c r="R85" t="s" s="56">
        <v>202</v>
      </c>
      <c r="S85" t="s" s="54">
        <v>224</v>
      </c>
      <c r="T85" t="s" s="57">
        <v>204</v>
      </c>
      <c r="W85" t="s" s="6">
        <v>408</v>
      </c>
      <c r="X85" t="s" s="56">
        <v>207</v>
      </c>
      <c r="Y85" s="14">
        <v>449521</v>
      </c>
      <c r="Z85" s="14">
        <v>3914395</v>
      </c>
      <c r="AA85" s="14">
        <v>-105.5557</v>
      </c>
      <c r="AB85" s="14">
        <v>35.3716</v>
      </c>
      <c r="AR85" s="58">
        <v>-7.4</v>
      </c>
      <c r="AS85" s="59">
        <f>AR85</f>
        <v>-7.4</v>
      </c>
      <c r="AT85" s="59">
        <f>AS85-5</f>
        <v>-12.4</v>
      </c>
      <c r="AU85" s="59">
        <v>-0.8</v>
      </c>
      <c r="AV85" s="59">
        <f>AU85</f>
        <v>-0.8</v>
      </c>
      <c r="AW85" s="59">
        <f>AV85-9.7</f>
        <v>-10.5</v>
      </c>
      <c r="BR85" s="60">
        <v>8.300000000000001</v>
      </c>
    </row>
    <row r="86" s="9" customFormat="1" ht="31" customHeight="1">
      <c r="A86" t="s" s="6">
        <v>409</v>
      </c>
      <c r="B86" s="14">
        <v>77</v>
      </c>
      <c r="E86" t="s" s="54">
        <v>192</v>
      </c>
      <c r="F86" t="s" s="55">
        <v>193</v>
      </c>
      <c r="G86" t="s" s="56">
        <v>194</v>
      </c>
      <c r="H86" t="s" s="56">
        <v>195</v>
      </c>
      <c r="I86" t="s" s="56">
        <v>196</v>
      </c>
      <c r="M86" t="s" s="55">
        <v>197</v>
      </c>
      <c r="N86" t="s" s="56">
        <v>220</v>
      </c>
      <c r="O86" t="s" s="56">
        <v>199</v>
      </c>
      <c r="P86" t="s" s="56">
        <v>200</v>
      </c>
      <c r="Q86" t="s" s="56">
        <v>201</v>
      </c>
      <c r="R86" t="s" s="56">
        <v>202</v>
      </c>
      <c r="S86" t="s" s="54">
        <v>221</v>
      </c>
      <c r="T86" t="s" s="57">
        <v>204</v>
      </c>
      <c r="W86" t="s" s="6">
        <v>410</v>
      </c>
      <c r="X86" t="s" s="56">
        <v>207</v>
      </c>
      <c r="Y86" s="14">
        <v>449521</v>
      </c>
      <c r="Z86" s="14">
        <v>3914395</v>
      </c>
      <c r="AA86" s="14">
        <v>-105.5557</v>
      </c>
      <c r="AB86" s="14">
        <v>35.3716</v>
      </c>
      <c r="AR86" s="58">
        <v>-8.1</v>
      </c>
      <c r="AS86" s="59">
        <f>AR86</f>
        <v>-8.1</v>
      </c>
      <c r="AT86" s="59">
        <f>AS86-5</f>
        <v>-13.1</v>
      </c>
      <c r="AU86" s="59">
        <v>-2</v>
      </c>
      <c r="AV86" s="59">
        <f>AU86</f>
        <v>-2</v>
      </c>
      <c r="AW86" s="59">
        <f>AV86-9.7</f>
        <v>-11.7</v>
      </c>
      <c r="BR86" s="60">
        <v>7.7</v>
      </c>
    </row>
    <row r="87" s="9" customFormat="1" ht="31" customHeight="1">
      <c r="A87" t="s" s="6">
        <v>411</v>
      </c>
      <c r="B87" s="14">
        <v>78</v>
      </c>
      <c r="E87" t="s" s="54">
        <v>192</v>
      </c>
      <c r="F87" t="s" s="55">
        <v>193</v>
      </c>
      <c r="G87" t="s" s="56">
        <v>194</v>
      </c>
      <c r="H87" t="s" s="56">
        <v>195</v>
      </c>
      <c r="I87" t="s" s="56">
        <v>196</v>
      </c>
      <c r="M87" t="s" s="55">
        <v>197</v>
      </c>
      <c r="N87" t="s" s="56">
        <v>339</v>
      </c>
      <c r="O87" t="s" s="56">
        <v>199</v>
      </c>
      <c r="P87" t="s" s="56">
        <v>200</v>
      </c>
      <c r="Q87" t="s" s="56">
        <v>201</v>
      </c>
      <c r="R87" t="s" s="56">
        <v>202</v>
      </c>
      <c r="S87" t="s" s="54">
        <v>340</v>
      </c>
      <c r="T87" t="s" s="57">
        <v>204</v>
      </c>
      <c r="W87" t="s" s="6">
        <v>412</v>
      </c>
      <c r="X87" t="s" s="56">
        <v>207</v>
      </c>
      <c r="Y87" s="14">
        <v>449521</v>
      </c>
      <c r="Z87" s="14">
        <v>3914395</v>
      </c>
      <c r="AA87" s="14">
        <v>-105.5557</v>
      </c>
      <c r="AB87" s="14">
        <v>35.3716</v>
      </c>
      <c r="AR87" s="58">
        <v>-7.8</v>
      </c>
      <c r="AS87" s="59">
        <f>AR87</f>
        <v>-7.8</v>
      </c>
      <c r="AT87" s="59">
        <f>AS87-5</f>
        <v>-12.8</v>
      </c>
      <c r="AU87" s="59">
        <v>-1.1</v>
      </c>
      <c r="AV87" s="59">
        <f>AU87</f>
        <v>-1.1</v>
      </c>
      <c r="AW87" s="59">
        <f>AV87-9.7</f>
        <v>-10.8</v>
      </c>
      <c r="BR87" s="60">
        <v>7</v>
      </c>
    </row>
    <row r="88" s="9" customFormat="1" ht="31" customHeight="1">
      <c r="A88" t="s" s="6">
        <v>413</v>
      </c>
      <c r="B88" s="14">
        <v>79</v>
      </c>
      <c r="E88" t="s" s="54">
        <v>192</v>
      </c>
      <c r="F88" t="s" s="55">
        <v>193</v>
      </c>
      <c r="G88" t="s" s="56">
        <v>194</v>
      </c>
      <c r="H88" t="s" s="56">
        <v>195</v>
      </c>
      <c r="I88" t="s" s="56">
        <v>196</v>
      </c>
      <c r="M88" t="s" s="55">
        <v>197</v>
      </c>
      <c r="N88" t="s" s="56">
        <v>216</v>
      </c>
      <c r="O88" t="s" s="56">
        <v>199</v>
      </c>
      <c r="P88" t="s" s="56">
        <v>200</v>
      </c>
      <c r="Q88" t="s" s="56">
        <v>201</v>
      </c>
      <c r="R88" t="s" s="56">
        <v>202</v>
      </c>
      <c r="S88" t="s" s="54">
        <v>217</v>
      </c>
      <c r="T88" t="s" s="57">
        <v>204</v>
      </c>
      <c r="W88" t="s" s="6">
        <v>414</v>
      </c>
      <c r="X88" t="s" s="56">
        <v>207</v>
      </c>
      <c r="Y88" s="14">
        <v>449521</v>
      </c>
      <c r="Z88" s="14">
        <v>3914395</v>
      </c>
      <c r="AA88" s="14">
        <v>-105.5557</v>
      </c>
      <c r="AB88" s="14">
        <v>35.3716</v>
      </c>
      <c r="AR88" s="58">
        <v>-8.4</v>
      </c>
      <c r="AS88" s="59">
        <f>AR88</f>
        <v>-8.4</v>
      </c>
      <c r="AT88" s="59">
        <f>AS88-5</f>
        <v>-13.4</v>
      </c>
      <c r="AU88" s="59">
        <v>-1.2</v>
      </c>
      <c r="AV88" s="59">
        <f>AU88</f>
        <v>-1.2</v>
      </c>
      <c r="AW88" s="59">
        <f>AV88-9.7</f>
        <v>-10.9</v>
      </c>
      <c r="BR88" s="60">
        <v>11.1</v>
      </c>
    </row>
    <row r="89" s="9" customFormat="1" ht="31" customHeight="1">
      <c r="A89" t="s" s="6">
        <v>415</v>
      </c>
      <c r="B89" s="14">
        <v>80</v>
      </c>
      <c r="E89" t="s" s="54">
        <v>192</v>
      </c>
      <c r="F89" t="s" s="55">
        <v>193</v>
      </c>
      <c r="G89" t="s" s="56">
        <v>194</v>
      </c>
      <c r="H89" t="s" s="56">
        <v>195</v>
      </c>
      <c r="I89" t="s" s="56">
        <v>196</v>
      </c>
      <c r="M89" t="s" s="55">
        <v>197</v>
      </c>
      <c r="N89" t="s" s="56">
        <v>216</v>
      </c>
      <c r="O89" t="s" s="56">
        <v>199</v>
      </c>
      <c r="P89" t="s" s="56">
        <v>200</v>
      </c>
      <c r="Q89" t="s" s="56">
        <v>201</v>
      </c>
      <c r="R89" t="s" s="56">
        <v>202</v>
      </c>
      <c r="S89" t="s" s="54">
        <v>217</v>
      </c>
      <c r="T89" t="s" s="57">
        <v>204</v>
      </c>
      <c r="W89" t="s" s="6">
        <v>416</v>
      </c>
      <c r="X89" t="s" s="56">
        <v>207</v>
      </c>
      <c r="Y89" s="14">
        <v>449521</v>
      </c>
      <c r="Z89" s="14">
        <v>3914395</v>
      </c>
      <c r="AA89" s="14">
        <v>-105.5557</v>
      </c>
      <c r="AB89" s="14">
        <v>35.3716</v>
      </c>
      <c r="AR89" s="58">
        <v>-7.1</v>
      </c>
      <c r="AS89" s="59">
        <f>AR89</f>
        <v>-7.1</v>
      </c>
      <c r="AT89" s="59">
        <f>AS89-5</f>
        <v>-12.1</v>
      </c>
      <c r="AU89" s="59">
        <v>-0.7</v>
      </c>
      <c r="AV89" s="59">
        <f>AU89</f>
        <v>-0.7</v>
      </c>
      <c r="AW89" s="59">
        <f>AV89-9.7</f>
        <v>-10.4</v>
      </c>
      <c r="BR89" s="60">
        <v>8.5</v>
      </c>
    </row>
    <row r="90" s="9" customFormat="1" ht="16" customHeight="1">
      <c r="A90" t="s" s="6">
        <v>417</v>
      </c>
      <c r="B90" s="14">
        <v>140</v>
      </c>
      <c r="E90" t="s" s="54">
        <v>418</v>
      </c>
      <c r="F90" t="s" s="55">
        <v>419</v>
      </c>
      <c r="G90" t="s" s="56">
        <v>420</v>
      </c>
      <c r="H90" t="s" s="56">
        <v>195</v>
      </c>
      <c r="I90" t="s" s="56">
        <v>421</v>
      </c>
      <c r="M90" t="s" s="55">
        <v>197</v>
      </c>
      <c r="N90" t="s" s="56">
        <v>339</v>
      </c>
      <c r="S90" t="s" s="54">
        <v>422</v>
      </c>
      <c r="T90" t="s" s="57">
        <v>423</v>
      </c>
      <c r="W90" t="s" s="6">
        <v>424</v>
      </c>
      <c r="X90" t="s" s="56">
        <v>425</v>
      </c>
      <c r="Y90" s="14">
        <v>563467</v>
      </c>
      <c r="Z90" s="14">
        <v>3772481</v>
      </c>
      <c r="AA90" s="14">
        <v>-110.312</v>
      </c>
      <c r="AB90" s="14">
        <v>34.0912</v>
      </c>
      <c r="AK90" s="60">
        <v>0.710273</v>
      </c>
      <c r="AL90" s="14">
        <v>0.71025</v>
      </c>
      <c r="AN90" s="63">
        <f>AL90-(AK90-0.71029)</f>
        <v>0.710267</v>
      </c>
    </row>
    <row r="91" s="9" customFormat="1" ht="31" customHeight="1">
      <c r="A91" t="s" s="6">
        <v>426</v>
      </c>
      <c r="B91" s="14">
        <v>153</v>
      </c>
      <c r="C91" t="s" s="56">
        <v>427</v>
      </c>
      <c r="E91" t="s" s="54">
        <v>428</v>
      </c>
      <c r="F91" t="s" s="55">
        <v>292</v>
      </c>
      <c r="G91" t="s" s="56">
        <v>194</v>
      </c>
      <c r="H91" t="s" s="56">
        <v>293</v>
      </c>
      <c r="I91" t="s" s="56">
        <v>294</v>
      </c>
      <c r="J91" t="s" s="56">
        <v>311</v>
      </c>
      <c r="L91" s="54"/>
      <c r="M91" t="s" s="55">
        <v>197</v>
      </c>
      <c r="N91" t="s" s="56">
        <v>429</v>
      </c>
      <c r="O91" t="s" s="56">
        <v>297</v>
      </c>
      <c r="Q91" t="s" s="56">
        <v>298</v>
      </c>
      <c r="R91" t="s" s="56">
        <v>299</v>
      </c>
      <c r="S91" t="s" s="54">
        <v>430</v>
      </c>
      <c r="T91" t="s" s="57">
        <v>301</v>
      </c>
      <c r="U91" t="s" s="6">
        <v>302</v>
      </c>
      <c r="X91" s="14">
        <v>13</v>
      </c>
      <c r="Y91" s="14">
        <v>233231</v>
      </c>
      <c r="Z91" s="14">
        <v>3994724</v>
      </c>
      <c r="AC91" s="14">
        <v>2519</v>
      </c>
      <c r="AK91" s="62">
        <v>0.7102584</v>
      </c>
      <c r="AN91" s="63"/>
      <c r="AO91" s="14">
        <v>0.707792</v>
      </c>
      <c r="AP91" s="14">
        <v>0.000204</v>
      </c>
      <c r="AQ91" s="64">
        <f>AO91-(AK91-0.71029)</f>
        <v>0.7078236</v>
      </c>
      <c r="AU91" s="56"/>
      <c r="AV91" s="56"/>
      <c r="AW91" s="56"/>
      <c r="AX91" s="56"/>
      <c r="AY91" s="56"/>
      <c r="AZ91" s="56"/>
      <c r="BA91" s="56"/>
      <c r="BB91" s="56"/>
      <c r="BC91" s="56"/>
      <c r="BD91" s="56"/>
      <c r="BL91" t="s" s="56">
        <v>431</v>
      </c>
      <c r="BM91" s="14">
        <v>0.063</v>
      </c>
      <c r="BN91" t="s" s="56">
        <v>431</v>
      </c>
    </row>
    <row r="92" s="9" customFormat="1" ht="46" customHeight="1">
      <c r="A92" t="s" s="6">
        <v>432</v>
      </c>
      <c r="B92" s="14">
        <v>153</v>
      </c>
      <c r="C92" t="s" s="56">
        <v>433</v>
      </c>
      <c r="E92" t="s" s="54">
        <v>428</v>
      </c>
      <c r="F92" t="s" s="55">
        <v>310</v>
      </c>
      <c r="G92" t="s" s="56">
        <v>194</v>
      </c>
      <c r="H92" t="s" s="56">
        <v>293</v>
      </c>
      <c r="I92" t="s" s="56">
        <v>294</v>
      </c>
      <c r="J92" t="s" s="56">
        <v>311</v>
      </c>
      <c r="L92" t="s" s="54">
        <v>312</v>
      </c>
      <c r="M92" t="s" s="55">
        <v>197</v>
      </c>
      <c r="N92" t="s" s="56">
        <v>429</v>
      </c>
      <c r="O92" t="s" s="56">
        <v>297</v>
      </c>
      <c r="Q92" t="s" s="56">
        <v>298</v>
      </c>
      <c r="R92" t="s" s="56">
        <v>299</v>
      </c>
      <c r="S92" t="s" s="54">
        <v>313</v>
      </c>
      <c r="T92" t="s" s="57">
        <v>301</v>
      </c>
      <c r="U92" t="s" s="6">
        <v>302</v>
      </c>
      <c r="X92" s="14">
        <v>13</v>
      </c>
      <c r="Y92" s="14">
        <v>233231</v>
      </c>
      <c r="Z92" s="14">
        <v>3994724</v>
      </c>
      <c r="AK92" s="62">
        <v>0.7102584</v>
      </c>
      <c r="BL92" t="s" s="56">
        <v>434</v>
      </c>
      <c r="BM92" s="14">
        <v>0.082</v>
      </c>
      <c r="BN92" t="s" s="56">
        <v>434</v>
      </c>
    </row>
    <row r="93" s="9" customFormat="1" ht="46" customHeight="1">
      <c r="A93" t="s" s="6">
        <v>435</v>
      </c>
      <c r="B93" s="14">
        <v>153</v>
      </c>
      <c r="C93" t="s" s="56">
        <v>436</v>
      </c>
      <c r="E93" t="s" s="54">
        <v>428</v>
      </c>
      <c r="F93" t="s" s="55">
        <v>310</v>
      </c>
      <c r="G93" t="s" s="56">
        <v>194</v>
      </c>
      <c r="H93" t="s" s="56">
        <v>293</v>
      </c>
      <c r="I93" t="s" s="56">
        <v>294</v>
      </c>
      <c r="J93" t="s" s="56">
        <v>311</v>
      </c>
      <c r="L93" t="s" s="54">
        <v>312</v>
      </c>
      <c r="M93" t="s" s="55">
        <v>197</v>
      </c>
      <c r="N93" t="s" s="56">
        <v>429</v>
      </c>
      <c r="O93" t="s" s="56">
        <v>297</v>
      </c>
      <c r="Q93" t="s" s="56">
        <v>298</v>
      </c>
      <c r="R93" t="s" s="56">
        <v>299</v>
      </c>
      <c r="S93" t="s" s="54">
        <v>313</v>
      </c>
      <c r="T93" t="s" s="57">
        <v>301</v>
      </c>
      <c r="U93" t="s" s="6">
        <v>302</v>
      </c>
      <c r="X93" s="14">
        <v>13</v>
      </c>
      <c r="Y93" s="14">
        <v>233231</v>
      </c>
      <c r="Z93" s="14">
        <v>3994724</v>
      </c>
      <c r="AK93" s="62">
        <v>0.7102584</v>
      </c>
      <c r="BL93" t="s" s="56">
        <v>437</v>
      </c>
      <c r="BM93" s="14">
        <v>0.151</v>
      </c>
      <c r="BN93" t="s" s="56">
        <v>437</v>
      </c>
    </row>
    <row r="94" s="9" customFormat="1" ht="46" customHeight="1">
      <c r="A94" t="s" s="6">
        <v>438</v>
      </c>
      <c r="B94" s="14">
        <v>153</v>
      </c>
      <c r="C94" t="s" s="56">
        <v>439</v>
      </c>
      <c r="E94" t="s" s="54">
        <v>428</v>
      </c>
      <c r="F94" t="s" s="55">
        <v>310</v>
      </c>
      <c r="G94" t="s" s="56">
        <v>194</v>
      </c>
      <c r="H94" t="s" s="56">
        <v>293</v>
      </c>
      <c r="I94" t="s" s="56">
        <v>294</v>
      </c>
      <c r="J94" t="s" s="56">
        <v>311</v>
      </c>
      <c r="L94" t="s" s="54">
        <v>312</v>
      </c>
      <c r="M94" t="s" s="55">
        <v>197</v>
      </c>
      <c r="N94" t="s" s="56">
        <v>429</v>
      </c>
      <c r="O94" t="s" s="56">
        <v>297</v>
      </c>
      <c r="Q94" t="s" s="56">
        <v>298</v>
      </c>
      <c r="R94" t="s" s="56">
        <v>299</v>
      </c>
      <c r="S94" t="s" s="54">
        <v>313</v>
      </c>
      <c r="T94" t="s" s="57">
        <v>301</v>
      </c>
      <c r="U94" t="s" s="6">
        <v>302</v>
      </c>
      <c r="X94" s="14">
        <v>13</v>
      </c>
      <c r="Y94" s="14">
        <v>233231</v>
      </c>
      <c r="Z94" s="14">
        <v>3994724</v>
      </c>
      <c r="AK94" s="62">
        <v>0.7102584</v>
      </c>
      <c r="BL94" t="s" s="56">
        <v>431</v>
      </c>
      <c r="BM94" s="14">
        <v>0.063</v>
      </c>
      <c r="BN94" t="s" s="56">
        <v>431</v>
      </c>
    </row>
    <row r="95" s="9" customFormat="1" ht="46" customHeight="1">
      <c r="A95" t="s" s="6">
        <v>440</v>
      </c>
      <c r="B95" s="14">
        <v>153</v>
      </c>
      <c r="C95" t="s" s="56">
        <v>441</v>
      </c>
      <c r="E95" t="s" s="54">
        <v>428</v>
      </c>
      <c r="F95" t="s" s="55">
        <v>310</v>
      </c>
      <c r="G95" t="s" s="56">
        <v>194</v>
      </c>
      <c r="H95" t="s" s="56">
        <v>293</v>
      </c>
      <c r="I95" t="s" s="56">
        <v>294</v>
      </c>
      <c r="J95" t="s" s="56">
        <v>311</v>
      </c>
      <c r="L95" t="s" s="54">
        <v>312</v>
      </c>
      <c r="M95" t="s" s="55">
        <v>197</v>
      </c>
      <c r="N95" t="s" s="56">
        <v>429</v>
      </c>
      <c r="O95" t="s" s="56">
        <v>297</v>
      </c>
      <c r="Q95" t="s" s="56">
        <v>298</v>
      </c>
      <c r="R95" t="s" s="56">
        <v>299</v>
      </c>
      <c r="S95" t="s" s="54">
        <v>313</v>
      </c>
      <c r="T95" t="s" s="57">
        <v>301</v>
      </c>
      <c r="U95" t="s" s="6">
        <v>302</v>
      </c>
      <c r="X95" s="14">
        <v>13</v>
      </c>
      <c r="Y95" s="14">
        <v>233231</v>
      </c>
      <c r="Z95" s="14">
        <v>3994724</v>
      </c>
      <c r="AK95" s="62">
        <v>0.7102584</v>
      </c>
      <c r="BL95" t="s" s="56">
        <v>442</v>
      </c>
      <c r="BM95" s="14">
        <v>0.034</v>
      </c>
      <c r="BN95" t="s" s="56">
        <v>442</v>
      </c>
    </row>
    <row r="96" s="9" customFormat="1" ht="46" customHeight="1">
      <c r="A96" t="s" s="6">
        <v>443</v>
      </c>
      <c r="B96" s="14">
        <v>153</v>
      </c>
      <c r="C96" t="s" s="56">
        <v>444</v>
      </c>
      <c r="E96" t="s" s="54">
        <v>428</v>
      </c>
      <c r="F96" t="s" s="55">
        <v>310</v>
      </c>
      <c r="G96" t="s" s="56">
        <v>194</v>
      </c>
      <c r="H96" t="s" s="56">
        <v>293</v>
      </c>
      <c r="I96" t="s" s="56">
        <v>294</v>
      </c>
      <c r="J96" t="s" s="56">
        <v>311</v>
      </c>
      <c r="L96" t="s" s="54">
        <v>312</v>
      </c>
      <c r="M96" t="s" s="55">
        <v>197</v>
      </c>
      <c r="N96" t="s" s="56">
        <v>429</v>
      </c>
      <c r="O96" t="s" s="56">
        <v>297</v>
      </c>
      <c r="Q96" t="s" s="56">
        <v>298</v>
      </c>
      <c r="R96" t="s" s="56">
        <v>299</v>
      </c>
      <c r="S96" t="s" s="54">
        <v>313</v>
      </c>
      <c r="T96" t="s" s="57">
        <v>301</v>
      </c>
      <c r="U96" t="s" s="6">
        <v>302</v>
      </c>
      <c r="X96" s="14">
        <v>13</v>
      </c>
      <c r="Y96" s="14">
        <v>233231</v>
      </c>
      <c r="Z96" s="14">
        <v>3994724</v>
      </c>
      <c r="AK96" s="62">
        <v>0.7102584</v>
      </c>
      <c r="BL96" t="s" s="56">
        <v>445</v>
      </c>
      <c r="BM96" s="14">
        <v>0.068</v>
      </c>
      <c r="BN96" t="s" s="56">
        <v>445</v>
      </c>
    </row>
    <row r="97" s="9" customFormat="1" ht="46" customHeight="1">
      <c r="A97" t="s" s="6">
        <v>446</v>
      </c>
      <c r="B97" s="14">
        <v>153</v>
      </c>
      <c r="C97" t="s" s="56">
        <v>447</v>
      </c>
      <c r="E97" t="s" s="54">
        <v>428</v>
      </c>
      <c r="F97" t="s" s="55">
        <v>310</v>
      </c>
      <c r="G97" t="s" s="56">
        <v>194</v>
      </c>
      <c r="H97" t="s" s="56">
        <v>293</v>
      </c>
      <c r="I97" t="s" s="56">
        <v>294</v>
      </c>
      <c r="J97" t="s" s="56">
        <v>311</v>
      </c>
      <c r="L97" t="s" s="54">
        <v>312</v>
      </c>
      <c r="M97" t="s" s="55">
        <v>197</v>
      </c>
      <c r="N97" t="s" s="56">
        <v>429</v>
      </c>
      <c r="O97" t="s" s="56">
        <v>297</v>
      </c>
      <c r="Q97" t="s" s="56">
        <v>298</v>
      </c>
      <c r="R97" t="s" s="56">
        <v>299</v>
      </c>
      <c r="S97" t="s" s="54">
        <v>313</v>
      </c>
      <c r="T97" t="s" s="57">
        <v>301</v>
      </c>
      <c r="U97" t="s" s="6">
        <v>302</v>
      </c>
      <c r="X97" s="14">
        <v>13</v>
      </c>
      <c r="Y97" s="14">
        <v>233231</v>
      </c>
      <c r="Z97" s="14">
        <v>3994724</v>
      </c>
      <c r="AK97" s="62">
        <v>0.7102584</v>
      </c>
      <c r="BL97" t="s" s="56">
        <v>448</v>
      </c>
      <c r="BM97" s="14">
        <v>0.211</v>
      </c>
      <c r="BN97" t="s" s="56">
        <v>448</v>
      </c>
    </row>
    <row r="98" s="9" customFormat="1" ht="31" customHeight="1">
      <c r="A98" t="s" s="6">
        <v>449</v>
      </c>
      <c r="B98" s="14">
        <v>226</v>
      </c>
      <c r="E98" t="s" s="54">
        <v>450</v>
      </c>
      <c r="F98" t="s" s="55">
        <v>419</v>
      </c>
      <c r="G98" t="s" s="56">
        <v>194</v>
      </c>
      <c r="H98" t="s" s="56">
        <v>293</v>
      </c>
      <c r="I98" t="s" s="56">
        <v>294</v>
      </c>
      <c r="M98" t="s" s="55">
        <v>197</v>
      </c>
      <c r="O98" t="s" s="56">
        <v>297</v>
      </c>
      <c r="Q98" t="s" s="56">
        <v>298</v>
      </c>
      <c r="R98" t="s" s="56">
        <v>299</v>
      </c>
      <c r="S98" t="s" s="54">
        <v>451</v>
      </c>
      <c r="T98" t="s" s="57">
        <v>301</v>
      </c>
      <c r="U98" t="s" s="6">
        <v>302</v>
      </c>
      <c r="W98" t="s" s="6">
        <v>303</v>
      </c>
      <c r="X98" s="14">
        <v>13</v>
      </c>
      <c r="Y98" s="14">
        <v>233231</v>
      </c>
      <c r="Z98" s="14">
        <v>3994724</v>
      </c>
      <c r="AF98" t="s" s="56">
        <v>304</v>
      </c>
      <c r="AG98" s="14">
        <v>850</v>
      </c>
      <c r="AH98" s="61">
        <f>MEDIAN(AG98,AI98)</f>
        <v>987.5</v>
      </c>
      <c r="AI98" s="14">
        <v>1125</v>
      </c>
      <c r="AJ98" t="s" s="54">
        <v>305</v>
      </c>
      <c r="AK98" s="62">
        <v>0.7102584</v>
      </c>
      <c r="AN98" s="63"/>
      <c r="AO98" s="14">
        <v>0.707804</v>
      </c>
      <c r="AP98" s="14">
        <v>1.4e-05</v>
      </c>
      <c r="AQ98" s="64">
        <f>AO98-(AK98-0.71029)</f>
        <v>0.7078356</v>
      </c>
    </row>
    <row r="99" s="9" customFormat="1" ht="31" customHeight="1">
      <c r="A99" t="s" s="6">
        <v>452</v>
      </c>
      <c r="B99" s="14">
        <v>291</v>
      </c>
      <c r="E99" t="s" s="54">
        <v>418</v>
      </c>
      <c r="F99" t="s" s="55">
        <v>419</v>
      </c>
      <c r="G99" t="s" s="56">
        <v>420</v>
      </c>
      <c r="H99" t="s" s="56">
        <v>293</v>
      </c>
      <c r="I99" t="s" s="56">
        <v>294</v>
      </c>
      <c r="L99" t="s" s="54">
        <v>453</v>
      </c>
      <c r="M99" t="s" s="55">
        <v>197</v>
      </c>
      <c r="S99" t="s" s="54">
        <v>454</v>
      </c>
      <c r="T99" t="s" s="57">
        <v>455</v>
      </c>
      <c r="W99" t="s" s="6">
        <v>456</v>
      </c>
      <c r="AK99" s="60">
        <v>0.710273</v>
      </c>
      <c r="AN99" s="63"/>
      <c r="AO99" s="14">
        <v>0.71091</v>
      </c>
      <c r="AQ99" s="64">
        <f>AO99-(AK99-0.71029)</f>
        <v>0.710927</v>
      </c>
    </row>
    <row r="100" s="9" customFormat="1" ht="46" customHeight="1">
      <c r="A100" t="s" s="6">
        <v>457</v>
      </c>
      <c r="B100" s="14">
        <v>358</v>
      </c>
      <c r="C100" t="s" s="56">
        <v>458</v>
      </c>
      <c r="E100" t="s" s="54">
        <v>459</v>
      </c>
      <c r="F100" t="s" s="55">
        <v>460</v>
      </c>
      <c r="G100" t="s" s="56">
        <v>194</v>
      </c>
      <c r="H100" t="s" s="56">
        <v>293</v>
      </c>
      <c r="I100" t="s" s="56">
        <v>461</v>
      </c>
      <c r="J100" t="s" s="56">
        <v>295</v>
      </c>
      <c r="L100" s="54"/>
      <c r="M100" t="s" s="55">
        <v>197</v>
      </c>
      <c r="N100" t="s" s="56">
        <v>462</v>
      </c>
      <c r="O100" t="s" s="56">
        <v>463</v>
      </c>
      <c r="Q100" t="s" s="56">
        <v>464</v>
      </c>
      <c r="R100" t="s" s="56">
        <v>465</v>
      </c>
      <c r="S100" t="s" s="54">
        <v>466</v>
      </c>
      <c r="T100" t="s" s="57">
        <v>301</v>
      </c>
      <c r="U100" t="s" s="6">
        <v>302</v>
      </c>
      <c r="X100" s="14">
        <v>13</v>
      </c>
      <c r="Y100" s="14">
        <v>233231</v>
      </c>
      <c r="Z100" s="14">
        <v>3994724</v>
      </c>
      <c r="AC100" s="14">
        <v>2630</v>
      </c>
      <c r="AF100" t="s" s="56">
        <v>304</v>
      </c>
      <c r="AG100" s="14">
        <v>850</v>
      </c>
      <c r="AH100" s="61">
        <f>MEDIAN(AG100,AI100)</f>
        <v>987.5</v>
      </c>
      <c r="AI100" s="14">
        <v>1125</v>
      </c>
      <c r="AJ100" t="s" s="54">
        <v>305</v>
      </c>
      <c r="AK100" s="62">
        <v>0.7102584</v>
      </c>
      <c r="AN100" s="63"/>
      <c r="AO100" s="14">
        <v>0.709246</v>
      </c>
      <c r="AP100" s="14">
        <v>1.4e-05</v>
      </c>
      <c r="AQ100" s="64">
        <f>AO100-(AK100-0.71029)</f>
        <v>0.7092776</v>
      </c>
      <c r="AU100" s="56"/>
      <c r="AV100" s="56"/>
      <c r="AW100" s="56"/>
      <c r="AX100" s="14">
        <v>-3.3</v>
      </c>
      <c r="AY100" s="65">
        <f>AX100</f>
        <v>-3.3</v>
      </c>
      <c r="AZ100" s="66">
        <f>AY100-12.8</f>
        <v>-16.1</v>
      </c>
      <c r="BA100" s="14">
        <v>0</v>
      </c>
      <c r="BB100" s="56"/>
      <c r="BC100" s="56"/>
      <c r="BD100" s="56"/>
      <c r="BL100" t="s" s="56">
        <v>467</v>
      </c>
      <c r="BM100" s="14">
        <v>0.056</v>
      </c>
      <c r="BN100" t="s" s="56">
        <v>467</v>
      </c>
    </row>
    <row r="101" s="9" customFormat="1" ht="46" customHeight="1">
      <c r="A101" t="s" s="6">
        <v>468</v>
      </c>
      <c r="B101" s="14">
        <v>432</v>
      </c>
      <c r="C101" t="s" s="56">
        <v>469</v>
      </c>
      <c r="E101" t="s" s="54">
        <v>459</v>
      </c>
      <c r="F101" t="s" s="55">
        <v>460</v>
      </c>
      <c r="G101" t="s" s="56">
        <v>194</v>
      </c>
      <c r="H101" t="s" s="56">
        <v>293</v>
      </c>
      <c r="I101" t="s" s="56">
        <v>461</v>
      </c>
      <c r="J101" t="s" s="56">
        <v>295</v>
      </c>
      <c r="M101" t="s" s="55">
        <v>197</v>
      </c>
      <c r="N101" t="s" s="56">
        <v>462</v>
      </c>
      <c r="O101" t="s" s="56">
        <v>463</v>
      </c>
      <c r="Q101" t="s" s="56">
        <v>464</v>
      </c>
      <c r="R101" t="s" s="56">
        <v>465</v>
      </c>
      <c r="S101" t="s" s="54">
        <v>470</v>
      </c>
      <c r="T101" t="s" s="57">
        <v>301</v>
      </c>
      <c r="U101" t="s" s="6">
        <v>302</v>
      </c>
      <c r="W101" t="s" s="6">
        <v>303</v>
      </c>
      <c r="X101" s="14">
        <v>13</v>
      </c>
      <c r="Y101" s="14">
        <v>233231</v>
      </c>
      <c r="Z101" s="14">
        <v>3994724</v>
      </c>
      <c r="AC101" t="s" s="56">
        <v>471</v>
      </c>
      <c r="AF101" t="s" s="56">
        <v>304</v>
      </c>
      <c r="AG101" s="14">
        <v>850</v>
      </c>
      <c r="AH101" s="61">
        <f>MEDIAN(AG101,AI101)</f>
        <v>987.5</v>
      </c>
      <c r="AI101" s="14">
        <v>1125</v>
      </c>
      <c r="AJ101" t="s" s="54">
        <v>305</v>
      </c>
      <c r="AK101" s="62">
        <v>0.7102584</v>
      </c>
      <c r="AN101" s="63"/>
      <c r="AO101" s="14">
        <v>0.709193</v>
      </c>
      <c r="AP101" s="14">
        <v>1.6e-05</v>
      </c>
      <c r="AQ101" s="64">
        <f>AO101-(AK101-0.71029)</f>
        <v>0.7092246</v>
      </c>
      <c r="AX101" s="14">
        <v>-6.5</v>
      </c>
      <c r="AY101" s="65">
        <f>AX101</f>
        <v>-6.5</v>
      </c>
      <c r="AZ101" s="66">
        <f>AY101-12.8</f>
        <v>-19.3</v>
      </c>
      <c r="BA101" s="14">
        <v>0</v>
      </c>
      <c r="BL101" t="s" s="56">
        <v>472</v>
      </c>
      <c r="BM101" s="14">
        <v>0.019</v>
      </c>
      <c r="BN101" t="s" s="56">
        <v>472</v>
      </c>
    </row>
    <row r="102" s="9" customFormat="1" ht="31" customHeight="1">
      <c r="A102" t="s" s="6">
        <v>473</v>
      </c>
      <c r="B102" s="14">
        <v>535</v>
      </c>
      <c r="E102" t="s" s="54">
        <v>450</v>
      </c>
      <c r="F102" t="s" s="55">
        <v>419</v>
      </c>
      <c r="G102" t="s" s="56">
        <v>194</v>
      </c>
      <c r="H102" t="s" s="56">
        <v>195</v>
      </c>
      <c r="I102" t="s" s="56">
        <v>421</v>
      </c>
      <c r="M102" t="s" s="55">
        <v>197</v>
      </c>
      <c r="N102" t="s" s="56">
        <v>216</v>
      </c>
      <c r="O102" t="s" s="56">
        <v>199</v>
      </c>
      <c r="P102" t="s" s="56">
        <v>200</v>
      </c>
      <c r="Q102" t="s" s="56">
        <v>201</v>
      </c>
      <c r="R102" t="s" s="56">
        <v>202</v>
      </c>
      <c r="S102" t="s" s="54">
        <v>474</v>
      </c>
      <c r="U102" t="s" s="6">
        <v>302</v>
      </c>
      <c r="V102" t="s" s="56">
        <v>475</v>
      </c>
      <c r="W102" t="s" s="6">
        <v>476</v>
      </c>
      <c r="X102" s="14">
        <v>13</v>
      </c>
      <c r="Y102" s="14">
        <v>236371</v>
      </c>
      <c r="Z102" s="14">
        <v>3991314</v>
      </c>
      <c r="AF102" t="s" s="56">
        <v>477</v>
      </c>
      <c r="AH102" s="61">
        <f>MEDIAN(AG102,AI102)</f>
        <v>950</v>
      </c>
      <c r="AI102" s="14">
        <v>950</v>
      </c>
      <c r="AJ102" t="s" s="54">
        <v>478</v>
      </c>
      <c r="AK102" s="62">
        <v>0.7102584</v>
      </c>
      <c r="AL102" s="14">
        <v>0.709446</v>
      </c>
      <c r="AM102" s="14">
        <v>2.8e-05</v>
      </c>
      <c r="AN102" s="63">
        <f>AL102-(AK102-0.71029)</f>
        <v>0.7094776</v>
      </c>
    </row>
    <row r="103" s="9" customFormat="1" ht="61" customHeight="1">
      <c r="A103" t="s" s="6">
        <v>479</v>
      </c>
      <c r="B103" s="14">
        <v>589</v>
      </c>
      <c r="C103" t="s" s="56">
        <v>480</v>
      </c>
      <c r="E103" t="s" s="54">
        <v>481</v>
      </c>
      <c r="F103" t="s" s="55">
        <v>193</v>
      </c>
      <c r="G103" t="s" s="56">
        <v>420</v>
      </c>
      <c r="H103" t="s" s="56">
        <v>195</v>
      </c>
      <c r="I103" t="s" s="56">
        <v>403</v>
      </c>
      <c r="L103" t="s" s="54">
        <v>482</v>
      </c>
      <c r="M103" t="s" s="55">
        <v>197</v>
      </c>
      <c r="S103" t="s" s="54">
        <v>483</v>
      </c>
      <c r="T103" t="s" s="57">
        <v>301</v>
      </c>
      <c r="U103" t="s" s="6">
        <v>302</v>
      </c>
      <c r="W103" t="s" s="6">
        <v>484</v>
      </c>
      <c r="X103" s="14">
        <v>13</v>
      </c>
      <c r="Y103" s="14">
        <v>233231</v>
      </c>
      <c r="Z103" s="14">
        <v>3994724</v>
      </c>
      <c r="AF103" t="s" s="56">
        <v>485</v>
      </c>
      <c r="AG103" s="14">
        <v>690</v>
      </c>
      <c r="AH103" s="61">
        <f>MEDIAN(AG103,AI103)</f>
        <v>817</v>
      </c>
      <c r="AI103" s="14">
        <v>944</v>
      </c>
      <c r="AJ103" t="s" s="54">
        <v>486</v>
      </c>
      <c r="AR103" s="58">
        <v>-6.8</v>
      </c>
      <c r="AS103" s="59">
        <f>AR103</f>
        <v>-6.8</v>
      </c>
      <c r="AT103" s="59">
        <f>AS103-5</f>
        <v>-11.8</v>
      </c>
      <c r="BR103" s="60">
        <v>12.4</v>
      </c>
      <c r="BT103" s="14">
        <v>3.2</v>
      </c>
      <c r="BV103" s="14">
        <v>14.2</v>
      </c>
    </row>
    <row r="104" s="9" customFormat="1" ht="61" customHeight="1">
      <c r="A104" t="s" s="6">
        <v>487</v>
      </c>
      <c r="B104" s="14">
        <v>590</v>
      </c>
      <c r="C104" t="s" s="56">
        <v>488</v>
      </c>
      <c r="E104" t="s" s="54">
        <v>481</v>
      </c>
      <c r="F104" t="s" s="55">
        <v>193</v>
      </c>
      <c r="G104" t="s" s="56">
        <v>420</v>
      </c>
      <c r="H104" t="s" s="56">
        <v>195</v>
      </c>
      <c r="I104" t="s" s="56">
        <v>403</v>
      </c>
      <c r="L104" t="s" s="54">
        <v>482</v>
      </c>
      <c r="M104" t="s" s="55">
        <v>197</v>
      </c>
      <c r="S104" t="s" s="54">
        <v>483</v>
      </c>
      <c r="T104" t="s" s="57">
        <v>301</v>
      </c>
      <c r="U104" t="s" s="6">
        <v>302</v>
      </c>
      <c r="W104" t="s" s="6">
        <v>489</v>
      </c>
      <c r="X104" s="14">
        <v>13</v>
      </c>
      <c r="Y104" s="14">
        <v>233231</v>
      </c>
      <c r="Z104" s="14">
        <v>3994724</v>
      </c>
      <c r="AF104" t="s" s="56">
        <v>490</v>
      </c>
      <c r="AG104" s="14">
        <v>1023</v>
      </c>
      <c r="AH104" s="61">
        <f>MEDIAN(AG104,AI104)</f>
        <v>1115.5</v>
      </c>
      <c r="AI104" s="14">
        <v>1208</v>
      </c>
      <c r="AJ104" t="s" s="54">
        <v>491</v>
      </c>
      <c r="AR104" s="58">
        <v>-9</v>
      </c>
      <c r="AS104" s="59">
        <f>AR104</f>
        <v>-9</v>
      </c>
      <c r="AT104" s="59">
        <f>AS104-5</f>
        <v>-14</v>
      </c>
      <c r="BR104" s="60">
        <v>10.6</v>
      </c>
      <c r="BT104" s="14">
        <v>3.2</v>
      </c>
      <c r="BV104" s="14">
        <v>20.6</v>
      </c>
    </row>
    <row r="105" s="9" customFormat="1" ht="61" customHeight="1">
      <c r="A105" t="s" s="6">
        <v>492</v>
      </c>
      <c r="B105" s="14">
        <v>591</v>
      </c>
      <c r="C105" t="s" s="56">
        <v>493</v>
      </c>
      <c r="E105" t="s" s="54">
        <v>481</v>
      </c>
      <c r="F105" t="s" s="55">
        <v>193</v>
      </c>
      <c r="G105" t="s" s="56">
        <v>420</v>
      </c>
      <c r="H105" t="s" s="56">
        <v>195</v>
      </c>
      <c r="I105" t="s" s="56">
        <v>403</v>
      </c>
      <c r="L105" t="s" s="54">
        <v>482</v>
      </c>
      <c r="M105" t="s" s="55">
        <v>197</v>
      </c>
      <c r="S105" t="s" s="54">
        <v>494</v>
      </c>
      <c r="T105" t="s" s="57">
        <v>301</v>
      </c>
      <c r="U105" t="s" s="6">
        <v>302</v>
      </c>
      <c r="W105" t="s" s="6">
        <v>495</v>
      </c>
      <c r="X105" s="14">
        <v>13</v>
      </c>
      <c r="Y105" s="14">
        <v>233231</v>
      </c>
      <c r="Z105" s="14">
        <v>3994724</v>
      </c>
      <c r="AF105" t="s" s="56">
        <v>485</v>
      </c>
      <c r="AG105" s="14">
        <v>690</v>
      </c>
      <c r="AH105" s="61">
        <f>MEDIAN(AG105,AI105)</f>
        <v>815</v>
      </c>
      <c r="AI105" s="14">
        <v>940</v>
      </c>
      <c r="AJ105" t="s" s="54">
        <v>496</v>
      </c>
      <c r="AR105" s="58">
        <v>-7.1</v>
      </c>
      <c r="AS105" s="59">
        <f>AR105</f>
        <v>-7.1</v>
      </c>
      <c r="AT105" s="59">
        <f>AS105-5</f>
        <v>-12.1</v>
      </c>
      <c r="BR105" s="60">
        <v>11.4</v>
      </c>
      <c r="BT105" s="14">
        <v>3.2</v>
      </c>
      <c r="BV105" s="14">
        <v>15.3</v>
      </c>
    </row>
    <row r="106" s="9" customFormat="1" ht="61" customHeight="1">
      <c r="A106" t="s" s="6">
        <v>497</v>
      </c>
      <c r="B106" s="14">
        <v>592</v>
      </c>
      <c r="C106" t="s" s="56">
        <v>498</v>
      </c>
      <c r="E106" t="s" s="54">
        <v>481</v>
      </c>
      <c r="F106" t="s" s="55">
        <v>193</v>
      </c>
      <c r="G106" t="s" s="56">
        <v>420</v>
      </c>
      <c r="H106" t="s" s="56">
        <v>195</v>
      </c>
      <c r="I106" t="s" s="56">
        <v>403</v>
      </c>
      <c r="L106" t="s" s="54">
        <v>482</v>
      </c>
      <c r="M106" t="s" s="55">
        <v>197</v>
      </c>
      <c r="S106" t="s" s="54">
        <v>483</v>
      </c>
      <c r="T106" t="s" s="57">
        <v>499</v>
      </c>
      <c r="U106" t="s" s="6">
        <v>302</v>
      </c>
      <c r="X106" s="14">
        <v>12</v>
      </c>
      <c r="Y106" s="14">
        <v>757706</v>
      </c>
      <c r="Z106" s="14">
        <v>3988117</v>
      </c>
      <c r="AF106" t="s" s="56">
        <v>500</v>
      </c>
      <c r="AG106" s="14">
        <v>891</v>
      </c>
      <c r="AH106" s="61">
        <f>MEDIAN(AG106,AI106)</f>
        <v>1019</v>
      </c>
      <c r="AI106" s="14">
        <v>1147</v>
      </c>
      <c r="AJ106" t="s" s="54">
        <v>501</v>
      </c>
      <c r="AR106" s="58">
        <v>-7</v>
      </c>
      <c r="AS106" s="59">
        <f>AR106</f>
        <v>-7</v>
      </c>
      <c r="AT106" s="59">
        <f>AS106-5</f>
        <v>-12</v>
      </c>
      <c r="BR106" s="60">
        <v>14</v>
      </c>
      <c r="BT106" s="14">
        <v>3.2</v>
      </c>
      <c r="BV106" s="14">
        <v>21.2</v>
      </c>
    </row>
    <row r="107" s="9" customFormat="1" ht="61" customHeight="1">
      <c r="A107" t="s" s="6">
        <v>502</v>
      </c>
      <c r="B107" s="14">
        <v>593</v>
      </c>
      <c r="C107" t="s" s="56">
        <v>503</v>
      </c>
      <c r="E107" t="s" s="54">
        <v>481</v>
      </c>
      <c r="F107" t="s" s="55">
        <v>193</v>
      </c>
      <c r="G107" t="s" s="56">
        <v>420</v>
      </c>
      <c r="H107" t="s" s="56">
        <v>195</v>
      </c>
      <c r="I107" t="s" s="56">
        <v>403</v>
      </c>
      <c r="L107" t="s" s="54">
        <v>482</v>
      </c>
      <c r="M107" t="s" s="55">
        <v>197</v>
      </c>
      <c r="S107" t="s" s="54">
        <v>483</v>
      </c>
      <c r="T107" t="s" s="57">
        <v>504</v>
      </c>
      <c r="V107" t="s" s="56">
        <v>505</v>
      </c>
      <c r="AA107" s="14">
        <v>-109.35368</v>
      </c>
      <c r="AB107" s="14">
        <v>36.249949</v>
      </c>
      <c r="AF107" t="s" s="56">
        <v>506</v>
      </c>
      <c r="AG107" s="14">
        <v>-355</v>
      </c>
      <c r="AH107" s="61">
        <f>MEDIAN(AG107,AI107)</f>
        <v>-199.5</v>
      </c>
      <c r="AI107" s="14">
        <v>-44</v>
      </c>
      <c r="AJ107" t="s" s="54">
        <v>507</v>
      </c>
      <c r="AR107" s="58">
        <v>-6.3</v>
      </c>
      <c r="AS107" s="59">
        <f>AR107</f>
        <v>-6.3</v>
      </c>
      <c r="AT107" s="59">
        <f>AS107-5</f>
        <v>-11.3</v>
      </c>
      <c r="BR107" s="60">
        <v>8.5</v>
      </c>
      <c r="BT107" s="14">
        <v>3.2</v>
      </c>
      <c r="BV107" s="14">
        <v>19.3</v>
      </c>
    </row>
    <row r="108" s="9" customFormat="1" ht="61" customHeight="1">
      <c r="A108" t="s" s="6">
        <v>508</v>
      </c>
      <c r="B108" s="14">
        <v>595</v>
      </c>
      <c r="C108" t="s" s="56">
        <v>509</v>
      </c>
      <c r="E108" t="s" s="54">
        <v>481</v>
      </c>
      <c r="F108" t="s" s="55">
        <v>193</v>
      </c>
      <c r="G108" t="s" s="56">
        <v>420</v>
      </c>
      <c r="H108" t="s" s="56">
        <v>195</v>
      </c>
      <c r="I108" t="s" s="56">
        <v>403</v>
      </c>
      <c r="L108" t="s" s="54">
        <v>482</v>
      </c>
      <c r="M108" t="s" s="55">
        <v>197</v>
      </c>
      <c r="S108" t="s" s="54">
        <v>510</v>
      </c>
      <c r="T108" t="s" s="57">
        <v>511</v>
      </c>
      <c r="W108" t="s" s="6">
        <v>512</v>
      </c>
      <c r="AA108" s="14">
        <v>-110.393588</v>
      </c>
      <c r="AB108" s="14">
        <v>36.67498</v>
      </c>
      <c r="AF108" t="s" s="56">
        <v>506</v>
      </c>
      <c r="AG108" s="14">
        <v>-378</v>
      </c>
      <c r="AH108" s="61">
        <f>MEDIAN(AG108,AI108)</f>
        <v>-236.5</v>
      </c>
      <c r="AI108" s="14">
        <v>-95</v>
      </c>
      <c r="AJ108" t="s" s="54">
        <v>513</v>
      </c>
      <c r="AR108" s="58">
        <v>-7.6</v>
      </c>
      <c r="AS108" s="59">
        <f>AR108</f>
        <v>-7.6</v>
      </c>
      <c r="AT108" s="59">
        <f>AS108-5</f>
        <v>-12.6</v>
      </c>
      <c r="BR108" s="60">
        <v>8.300000000000001</v>
      </c>
      <c r="BT108" s="14">
        <v>3.2</v>
      </c>
      <c r="BV108" s="14">
        <v>17.3</v>
      </c>
    </row>
    <row r="109" s="9" customFormat="1" ht="61" customHeight="1">
      <c r="A109" t="s" s="6">
        <v>514</v>
      </c>
      <c r="B109" s="14">
        <v>596</v>
      </c>
      <c r="C109" t="s" s="56">
        <v>515</v>
      </c>
      <c r="E109" t="s" s="54">
        <v>481</v>
      </c>
      <c r="F109" t="s" s="55">
        <v>193</v>
      </c>
      <c r="G109" t="s" s="56">
        <v>420</v>
      </c>
      <c r="H109" t="s" s="56">
        <v>195</v>
      </c>
      <c r="I109" t="s" s="56">
        <v>403</v>
      </c>
      <c r="L109" t="s" s="54">
        <v>482</v>
      </c>
      <c r="M109" t="s" s="55">
        <v>197</v>
      </c>
      <c r="S109" t="s" s="54">
        <v>483</v>
      </c>
      <c r="T109" t="s" s="57">
        <v>511</v>
      </c>
      <c r="W109" t="s" s="6">
        <v>516</v>
      </c>
      <c r="AA109" s="14">
        <v>-110.393588</v>
      </c>
      <c r="AB109" s="14">
        <v>36.67498</v>
      </c>
      <c r="AF109" t="s" s="56">
        <v>506</v>
      </c>
      <c r="AG109" s="14">
        <v>-393</v>
      </c>
      <c r="AH109" s="61">
        <f>MEDIAN(AG109,AI109)</f>
        <v>-255</v>
      </c>
      <c r="AI109" s="14">
        <v>-117</v>
      </c>
      <c r="AJ109" t="s" s="54">
        <v>517</v>
      </c>
      <c r="AR109" s="58">
        <v>-8.199999999999999</v>
      </c>
      <c r="AS109" s="59">
        <f>AR109</f>
        <v>-8.199999999999999</v>
      </c>
      <c r="AT109" s="59">
        <f>AS109-5</f>
        <v>-13.2</v>
      </c>
      <c r="BR109" s="60">
        <v>7.9</v>
      </c>
      <c r="BT109" s="14">
        <v>3.3</v>
      </c>
      <c r="BV109" s="14">
        <v>18.8</v>
      </c>
    </row>
    <row r="110" s="9" customFormat="1" ht="46" customHeight="1">
      <c r="A110" t="s" s="6">
        <v>518</v>
      </c>
      <c r="B110" s="14">
        <v>596</v>
      </c>
      <c r="C110" t="s" s="56">
        <v>519</v>
      </c>
      <c r="E110" t="s" s="54">
        <v>459</v>
      </c>
      <c r="F110" t="s" s="55">
        <v>460</v>
      </c>
      <c r="G110" t="s" s="56">
        <v>194</v>
      </c>
      <c r="H110" t="s" s="56">
        <v>293</v>
      </c>
      <c r="I110" t="s" s="56">
        <v>461</v>
      </c>
      <c r="J110" t="s" s="56">
        <v>295</v>
      </c>
      <c r="L110" s="54"/>
      <c r="M110" t="s" s="55">
        <v>197</v>
      </c>
      <c r="N110" t="s" s="56">
        <v>462</v>
      </c>
      <c r="O110" t="s" s="56">
        <v>463</v>
      </c>
      <c r="Q110" t="s" s="56">
        <v>464</v>
      </c>
      <c r="R110" t="s" s="56">
        <v>465</v>
      </c>
      <c r="S110" t="s" s="54">
        <v>470</v>
      </c>
      <c r="T110" t="s" s="57">
        <v>301</v>
      </c>
      <c r="U110" t="s" s="6">
        <v>302</v>
      </c>
      <c r="W110" t="s" s="6">
        <v>303</v>
      </c>
      <c r="X110" s="14">
        <v>13</v>
      </c>
      <c r="Y110" s="14">
        <v>233231</v>
      </c>
      <c r="Z110" s="14">
        <v>3994724</v>
      </c>
      <c r="AC110" t="s" s="56">
        <v>520</v>
      </c>
      <c r="AF110" t="s" s="56">
        <v>521</v>
      </c>
      <c r="AG110" s="14">
        <v>850</v>
      </c>
      <c r="AH110" s="61">
        <f>MEDIAN(AG110,AI110)</f>
        <v>987.5</v>
      </c>
      <c r="AI110" s="14">
        <v>1125</v>
      </c>
      <c r="AJ110" t="s" s="54">
        <v>305</v>
      </c>
      <c r="AK110" s="62">
        <v>0.7102584</v>
      </c>
      <c r="AN110" s="63"/>
      <c r="AO110" s="14">
        <v>0.709326</v>
      </c>
      <c r="AP110" s="14">
        <v>1.8e-05</v>
      </c>
      <c r="AQ110" s="64">
        <f>AO110-(AK110-0.71029)</f>
        <v>0.7093576</v>
      </c>
      <c r="AU110" s="56"/>
      <c r="AV110" s="56"/>
      <c r="AW110" s="56"/>
      <c r="AX110" s="14">
        <v>-4.5</v>
      </c>
      <c r="AY110" s="65">
        <f>AX110</f>
        <v>-4.5</v>
      </c>
      <c r="AZ110" s="66">
        <f>AY110-12.8</f>
        <v>-17.3</v>
      </c>
      <c r="BA110" s="14">
        <v>0</v>
      </c>
      <c r="BB110" s="56"/>
      <c r="BC110" s="56"/>
      <c r="BD110" s="56"/>
      <c r="BL110" t="s" s="56">
        <v>522</v>
      </c>
      <c r="BM110" s="14">
        <v>0.08</v>
      </c>
      <c r="BN110" t="s" s="56">
        <v>522</v>
      </c>
    </row>
    <row r="111" s="9" customFormat="1" ht="61" customHeight="1">
      <c r="A111" t="s" s="6">
        <v>523</v>
      </c>
      <c r="B111" s="14">
        <v>597</v>
      </c>
      <c r="C111" t="s" s="56">
        <v>524</v>
      </c>
      <c r="E111" t="s" s="54">
        <v>481</v>
      </c>
      <c r="F111" t="s" s="55">
        <v>193</v>
      </c>
      <c r="G111" t="s" s="56">
        <v>420</v>
      </c>
      <c r="H111" t="s" s="56">
        <v>195</v>
      </c>
      <c r="I111" t="s" s="56">
        <v>403</v>
      </c>
      <c r="L111" t="s" s="54">
        <v>482</v>
      </c>
      <c r="M111" t="s" s="55">
        <v>197</v>
      </c>
      <c r="S111" t="s" s="54">
        <v>483</v>
      </c>
      <c r="T111" t="s" s="57">
        <v>511</v>
      </c>
      <c r="W111" t="s" s="6">
        <v>516</v>
      </c>
      <c r="AA111" s="14">
        <v>-110.393588</v>
      </c>
      <c r="AB111" s="14">
        <v>36.67498</v>
      </c>
      <c r="AF111" t="s" s="56">
        <v>506</v>
      </c>
      <c r="AG111" s="14">
        <v>-172</v>
      </c>
      <c r="AH111" s="61">
        <f>MEDIAN(AG111,AI111)</f>
        <v>-59.5</v>
      </c>
      <c r="AI111" s="14">
        <v>53</v>
      </c>
      <c r="AJ111" t="s" s="54">
        <v>525</v>
      </c>
      <c r="AR111" s="58">
        <v>-9.1</v>
      </c>
      <c r="AS111" s="59">
        <f>AR111</f>
        <v>-9.1</v>
      </c>
      <c r="AT111" s="59">
        <f>AS111-5</f>
        <v>-14.1</v>
      </c>
      <c r="BR111" s="60">
        <v>8.6</v>
      </c>
      <c r="BT111" s="14">
        <v>3.3</v>
      </c>
      <c r="BV111" s="14">
        <v>19.9</v>
      </c>
    </row>
    <row r="112" s="9" customFormat="1" ht="61" customHeight="1">
      <c r="A112" t="s" s="6">
        <v>526</v>
      </c>
      <c r="B112" s="14">
        <v>598</v>
      </c>
      <c r="C112" t="s" s="56">
        <v>527</v>
      </c>
      <c r="E112" t="s" s="54">
        <v>481</v>
      </c>
      <c r="F112" t="s" s="55">
        <v>193</v>
      </c>
      <c r="G112" t="s" s="56">
        <v>420</v>
      </c>
      <c r="H112" t="s" s="56">
        <v>195</v>
      </c>
      <c r="I112" t="s" s="56">
        <v>403</v>
      </c>
      <c r="L112" t="s" s="54">
        <v>482</v>
      </c>
      <c r="M112" t="s" s="55">
        <v>197</v>
      </c>
      <c r="S112" t="s" s="54">
        <v>528</v>
      </c>
      <c r="T112" t="s" s="57">
        <v>511</v>
      </c>
      <c r="W112" t="s" s="6">
        <v>529</v>
      </c>
      <c r="AA112" s="14">
        <v>-110.393588</v>
      </c>
      <c r="AB112" s="14">
        <v>36.67498</v>
      </c>
      <c r="AF112" t="s" s="56">
        <v>506</v>
      </c>
      <c r="AG112" s="14">
        <v>-375</v>
      </c>
      <c r="AH112" s="61">
        <f>MEDIAN(AG112,AI112)</f>
        <v>-209.5</v>
      </c>
      <c r="AI112" s="14">
        <v>-44</v>
      </c>
      <c r="AJ112" t="s" s="54">
        <v>530</v>
      </c>
      <c r="AR112" s="58">
        <v>-7.6</v>
      </c>
      <c r="AS112" s="59">
        <f>AR112</f>
        <v>-7.6</v>
      </c>
      <c r="AT112" s="59">
        <f>AS112-5</f>
        <v>-12.6</v>
      </c>
      <c r="BR112" s="60">
        <v>8.5</v>
      </c>
      <c r="BT112" s="14">
        <v>3.2</v>
      </c>
      <c r="BV112" s="14">
        <v>18.4</v>
      </c>
    </row>
    <row r="113" s="9" customFormat="1" ht="61" customHeight="1">
      <c r="A113" t="s" s="6">
        <v>531</v>
      </c>
      <c r="B113" s="14">
        <v>599</v>
      </c>
      <c r="C113" t="s" s="56">
        <v>532</v>
      </c>
      <c r="E113" t="s" s="54">
        <v>481</v>
      </c>
      <c r="F113" t="s" s="55">
        <v>193</v>
      </c>
      <c r="G113" t="s" s="56">
        <v>420</v>
      </c>
      <c r="H113" t="s" s="56">
        <v>195</v>
      </c>
      <c r="I113" t="s" s="56">
        <v>403</v>
      </c>
      <c r="L113" t="s" s="54">
        <v>482</v>
      </c>
      <c r="M113" t="s" s="55">
        <v>197</v>
      </c>
      <c r="S113" t="s" s="54">
        <v>533</v>
      </c>
      <c r="T113" t="s" s="57">
        <v>511</v>
      </c>
      <c r="W113" t="s" s="6">
        <v>534</v>
      </c>
      <c r="AA113" s="14">
        <v>-110.393588</v>
      </c>
      <c r="AB113" s="14">
        <v>36.67498</v>
      </c>
      <c r="AF113" t="s" s="56">
        <v>506</v>
      </c>
      <c r="AG113" s="14">
        <v>-380</v>
      </c>
      <c r="AH113" s="61">
        <f>MEDIAN(AG113,AI113)</f>
        <v>-247</v>
      </c>
      <c r="AI113" s="14">
        <v>-114</v>
      </c>
      <c r="AJ113" t="s" s="54">
        <v>535</v>
      </c>
      <c r="AR113" s="58">
        <v>-10.1</v>
      </c>
      <c r="AS113" s="59">
        <f>AR113</f>
        <v>-10.1</v>
      </c>
      <c r="AT113" s="59">
        <f>AS113-5</f>
        <v>-15.1</v>
      </c>
      <c r="BR113" s="60">
        <v>8.4</v>
      </c>
      <c r="BT113" s="14">
        <v>3.2</v>
      </c>
      <c r="BV113" s="14">
        <v>19.9</v>
      </c>
    </row>
    <row r="114" s="9" customFormat="1" ht="61" customHeight="1">
      <c r="A114" t="s" s="6">
        <v>536</v>
      </c>
      <c r="B114" s="14">
        <v>602</v>
      </c>
      <c r="C114" t="s" s="56">
        <v>537</v>
      </c>
      <c r="E114" t="s" s="54">
        <v>481</v>
      </c>
      <c r="F114" t="s" s="55">
        <v>193</v>
      </c>
      <c r="G114" t="s" s="56">
        <v>420</v>
      </c>
      <c r="H114" t="s" s="56">
        <v>195</v>
      </c>
      <c r="I114" t="s" s="56">
        <v>403</v>
      </c>
      <c r="L114" t="s" s="54">
        <v>482</v>
      </c>
      <c r="M114" t="s" s="55">
        <v>197</v>
      </c>
      <c r="S114" t="s" s="54">
        <v>538</v>
      </c>
      <c r="T114" t="s" s="57">
        <v>511</v>
      </c>
      <c r="W114" t="s" s="6">
        <v>539</v>
      </c>
      <c r="AA114" s="14">
        <v>-110.393588</v>
      </c>
      <c r="AB114" s="14">
        <v>36.67498</v>
      </c>
      <c r="AF114" t="s" s="56">
        <v>506</v>
      </c>
      <c r="AG114" s="14">
        <v>-351</v>
      </c>
      <c r="AH114" s="61">
        <f>MEDIAN(AG114,AI114)</f>
        <v>-176</v>
      </c>
      <c r="AI114" s="14">
        <v>-1</v>
      </c>
      <c r="AJ114" t="s" s="54">
        <v>540</v>
      </c>
      <c r="AR114" s="58">
        <v>-9.199999999999999</v>
      </c>
      <c r="AS114" s="59">
        <f>AR114</f>
        <v>-9.199999999999999</v>
      </c>
      <c r="AT114" s="59">
        <f>AS114-5</f>
        <v>-14.2</v>
      </c>
      <c r="BR114" s="60">
        <v>7.8</v>
      </c>
      <c r="BT114" s="14">
        <v>3.3</v>
      </c>
      <c r="BV114" s="14">
        <v>2.5</v>
      </c>
    </row>
    <row r="115" s="9" customFormat="1" ht="61" customHeight="1">
      <c r="A115" t="s" s="6">
        <v>541</v>
      </c>
      <c r="B115" s="14">
        <v>603</v>
      </c>
      <c r="C115" t="s" s="56">
        <v>542</v>
      </c>
      <c r="E115" t="s" s="54">
        <v>481</v>
      </c>
      <c r="F115" t="s" s="55">
        <v>193</v>
      </c>
      <c r="G115" t="s" s="56">
        <v>420</v>
      </c>
      <c r="H115" t="s" s="56">
        <v>195</v>
      </c>
      <c r="I115" t="s" s="56">
        <v>403</v>
      </c>
      <c r="L115" t="s" s="54">
        <v>482</v>
      </c>
      <c r="M115" t="s" s="55">
        <v>197</v>
      </c>
      <c r="S115" t="s" s="54">
        <v>543</v>
      </c>
      <c r="T115" t="s" s="57">
        <v>511</v>
      </c>
      <c r="W115" t="s" s="6">
        <v>544</v>
      </c>
      <c r="AA115" s="14">
        <v>-110.393588</v>
      </c>
      <c r="AB115" s="14">
        <v>36.67498</v>
      </c>
      <c r="AF115" t="s" s="56">
        <v>506</v>
      </c>
      <c r="AG115" s="14">
        <v>-201</v>
      </c>
      <c r="AH115" s="61">
        <f>MEDIAN(AG115,AI115)</f>
        <v>-89</v>
      </c>
      <c r="AI115" s="14">
        <v>23</v>
      </c>
      <c r="AJ115" t="s" s="54">
        <v>545</v>
      </c>
      <c r="AR115" s="58">
        <v>-6</v>
      </c>
      <c r="AS115" s="59">
        <f>AR115</f>
        <v>-6</v>
      </c>
      <c r="AT115" s="59">
        <f>AS115-5</f>
        <v>-11</v>
      </c>
      <c r="BR115" s="60">
        <v>10.7</v>
      </c>
      <c r="BT115" s="14">
        <v>3.1</v>
      </c>
      <c r="BV115" s="14">
        <v>13.4</v>
      </c>
    </row>
    <row r="116" s="9" customFormat="1" ht="61" customHeight="1">
      <c r="A116" t="s" s="6">
        <v>546</v>
      </c>
      <c r="B116" s="14">
        <v>604</v>
      </c>
      <c r="C116" t="s" s="56">
        <v>547</v>
      </c>
      <c r="E116" t="s" s="54">
        <v>481</v>
      </c>
      <c r="F116" t="s" s="55">
        <v>193</v>
      </c>
      <c r="G116" t="s" s="56">
        <v>420</v>
      </c>
      <c r="H116" t="s" s="56">
        <v>195</v>
      </c>
      <c r="I116" t="s" s="56">
        <v>403</v>
      </c>
      <c r="L116" t="s" s="54">
        <v>482</v>
      </c>
      <c r="M116" t="s" s="55">
        <v>197</v>
      </c>
      <c r="S116" t="s" s="54">
        <v>483</v>
      </c>
      <c r="T116" t="s" s="57">
        <v>511</v>
      </c>
      <c r="W116" t="s" s="6">
        <v>548</v>
      </c>
      <c r="AA116" s="14">
        <v>-110.393588</v>
      </c>
      <c r="AB116" s="14">
        <v>36.67498</v>
      </c>
      <c r="AF116" t="s" s="56">
        <v>506</v>
      </c>
      <c r="AG116" s="14">
        <v>-389</v>
      </c>
      <c r="AH116" s="61">
        <f>MEDIAN(AG116,AI116)</f>
        <v>-253</v>
      </c>
      <c r="AI116" s="14">
        <v>-117</v>
      </c>
      <c r="AJ116" t="s" s="54">
        <v>549</v>
      </c>
      <c r="AR116" s="58">
        <v>-6.4</v>
      </c>
      <c r="AS116" s="59">
        <f>AR116</f>
        <v>-6.4</v>
      </c>
      <c r="AT116" s="59">
        <f>AS116-5</f>
        <v>-11.4</v>
      </c>
      <c r="BR116" s="60">
        <v>8</v>
      </c>
      <c r="BT116" s="14">
        <v>3.3</v>
      </c>
      <c r="BV116" s="14">
        <v>12.5</v>
      </c>
    </row>
    <row r="117" s="9" customFormat="1" ht="61" customHeight="1">
      <c r="A117" t="s" s="6">
        <v>550</v>
      </c>
      <c r="B117" s="14">
        <v>605</v>
      </c>
      <c r="C117" t="s" s="56">
        <v>551</v>
      </c>
      <c r="E117" t="s" s="54">
        <v>481</v>
      </c>
      <c r="F117" t="s" s="55">
        <v>193</v>
      </c>
      <c r="G117" t="s" s="56">
        <v>420</v>
      </c>
      <c r="H117" t="s" s="56">
        <v>195</v>
      </c>
      <c r="I117" t="s" s="56">
        <v>403</v>
      </c>
      <c r="L117" t="s" s="54">
        <v>482</v>
      </c>
      <c r="M117" t="s" s="55">
        <v>197</v>
      </c>
      <c r="S117" t="s" s="54">
        <v>483</v>
      </c>
      <c r="T117" t="s" s="57">
        <v>511</v>
      </c>
      <c r="W117" t="s" s="6">
        <v>548</v>
      </c>
      <c r="AA117" s="14">
        <v>-110.393588</v>
      </c>
      <c r="AB117" s="14">
        <v>36.67498</v>
      </c>
      <c r="AF117" t="s" s="56">
        <v>506</v>
      </c>
      <c r="AG117" s="14">
        <v>-361</v>
      </c>
      <c r="AH117" s="61">
        <f>MEDIAN(AG117,AI117)</f>
        <v>-210</v>
      </c>
      <c r="AI117" s="14">
        <v>-59</v>
      </c>
      <c r="AJ117" t="s" s="54">
        <v>552</v>
      </c>
      <c r="AR117" s="58">
        <v>-6.6</v>
      </c>
      <c r="AS117" s="59">
        <f>AR117</f>
        <v>-6.6</v>
      </c>
      <c r="AT117" s="59">
        <f>AS117-5</f>
        <v>-11.6</v>
      </c>
      <c r="BR117" s="60">
        <v>8.1</v>
      </c>
      <c r="BT117" s="14">
        <v>3.3</v>
      </c>
      <c r="BV117" s="14">
        <v>1.9</v>
      </c>
    </row>
    <row r="118" s="9" customFormat="1" ht="61" customHeight="1">
      <c r="A118" t="s" s="6">
        <v>553</v>
      </c>
      <c r="B118" s="14">
        <v>606</v>
      </c>
      <c r="C118" t="s" s="56">
        <v>554</v>
      </c>
      <c r="E118" t="s" s="54">
        <v>481</v>
      </c>
      <c r="F118" t="s" s="55">
        <v>193</v>
      </c>
      <c r="G118" t="s" s="56">
        <v>420</v>
      </c>
      <c r="H118" t="s" s="56">
        <v>195</v>
      </c>
      <c r="I118" t="s" s="56">
        <v>403</v>
      </c>
      <c r="L118" t="s" s="54">
        <v>482</v>
      </c>
      <c r="M118" t="s" s="55">
        <v>197</v>
      </c>
      <c r="S118" t="s" s="54">
        <v>483</v>
      </c>
      <c r="T118" t="s" s="57">
        <v>511</v>
      </c>
      <c r="W118" t="s" s="6">
        <v>548</v>
      </c>
      <c r="AA118" s="14">
        <v>-110.393588</v>
      </c>
      <c r="AB118" s="14">
        <v>36.67498</v>
      </c>
      <c r="AF118" t="s" s="56">
        <v>506</v>
      </c>
      <c r="AG118" s="14">
        <v>-383</v>
      </c>
      <c r="AH118" s="61">
        <f>MEDIAN(AG118,AI118)</f>
        <v>-246</v>
      </c>
      <c r="AI118" s="14">
        <v>-109</v>
      </c>
      <c r="AJ118" t="s" s="54">
        <v>555</v>
      </c>
      <c r="AR118" s="58">
        <v>-8.6</v>
      </c>
      <c r="AS118" s="59">
        <f>AR118</f>
        <v>-8.6</v>
      </c>
      <c r="AT118" s="59">
        <f>AS118-5</f>
        <v>-13.6</v>
      </c>
      <c r="BR118" s="60">
        <v>8.1</v>
      </c>
      <c r="BT118" s="14">
        <v>3.1</v>
      </c>
      <c r="BV118" s="14">
        <v>4.4</v>
      </c>
    </row>
    <row r="119" s="9" customFormat="1" ht="61" customHeight="1">
      <c r="A119" t="s" s="6">
        <v>556</v>
      </c>
      <c r="B119" s="14">
        <v>607</v>
      </c>
      <c r="C119" t="s" s="56">
        <v>557</v>
      </c>
      <c r="E119" t="s" s="54">
        <v>481</v>
      </c>
      <c r="F119" t="s" s="55">
        <v>193</v>
      </c>
      <c r="G119" t="s" s="56">
        <v>420</v>
      </c>
      <c r="H119" t="s" s="56">
        <v>195</v>
      </c>
      <c r="I119" t="s" s="56">
        <v>403</v>
      </c>
      <c r="L119" t="s" s="54">
        <v>482</v>
      </c>
      <c r="M119" t="s" s="55">
        <v>197</v>
      </c>
      <c r="S119" t="s" s="54">
        <v>483</v>
      </c>
      <c r="T119" t="s" s="57">
        <v>511</v>
      </c>
      <c r="W119" t="s" s="6">
        <v>548</v>
      </c>
      <c r="AA119" s="14">
        <v>-110.393588</v>
      </c>
      <c r="AB119" s="14">
        <v>36.67498</v>
      </c>
      <c r="AF119" t="s" s="56">
        <v>506</v>
      </c>
      <c r="AG119" s="14">
        <v>-353</v>
      </c>
      <c r="AH119" s="61">
        <f>MEDIAN(AG119,AI119)</f>
        <v>-177</v>
      </c>
      <c r="AI119" s="14">
        <v>-1</v>
      </c>
      <c r="AJ119" t="s" s="54">
        <v>558</v>
      </c>
      <c r="AR119" s="58">
        <v>-7.8</v>
      </c>
      <c r="AS119" s="59">
        <f>AR119</f>
        <v>-7.8</v>
      </c>
      <c r="AT119" s="59">
        <f>AS119-5</f>
        <v>-12.8</v>
      </c>
      <c r="BR119" s="60">
        <v>8</v>
      </c>
      <c r="BT119" s="14">
        <v>3.2</v>
      </c>
      <c r="BV119" s="14">
        <v>19.7</v>
      </c>
    </row>
    <row r="120" s="9" customFormat="1" ht="61" customHeight="1">
      <c r="A120" t="s" s="6">
        <v>559</v>
      </c>
      <c r="B120" s="14">
        <v>609</v>
      </c>
      <c r="C120" t="s" s="56">
        <v>560</v>
      </c>
      <c r="E120" t="s" s="54">
        <v>481</v>
      </c>
      <c r="F120" t="s" s="55">
        <v>193</v>
      </c>
      <c r="G120" t="s" s="56">
        <v>420</v>
      </c>
      <c r="H120" t="s" s="56">
        <v>195</v>
      </c>
      <c r="I120" t="s" s="56">
        <v>403</v>
      </c>
      <c r="L120" t="s" s="54">
        <v>482</v>
      </c>
      <c r="M120" t="s" s="55">
        <v>197</v>
      </c>
      <c r="S120" t="s" s="54">
        <v>561</v>
      </c>
      <c r="T120" t="s" s="57">
        <v>562</v>
      </c>
      <c r="W120" t="s" s="6">
        <v>563</v>
      </c>
      <c r="AA120" s="14">
        <v>-110.393588</v>
      </c>
      <c r="AB120" s="14">
        <v>36.67498</v>
      </c>
      <c r="AF120" t="s" s="56">
        <v>490</v>
      </c>
      <c r="AG120" s="14">
        <v>1042</v>
      </c>
      <c r="AH120" s="61">
        <f>MEDIAN(AG120,AI120)</f>
        <v>1157</v>
      </c>
      <c r="AI120" s="14">
        <v>1272</v>
      </c>
      <c r="AJ120" t="s" s="54">
        <v>564</v>
      </c>
      <c r="AR120" s="58">
        <v>-7.2</v>
      </c>
      <c r="AS120" s="59">
        <f>AR120</f>
        <v>-7.2</v>
      </c>
      <c r="AT120" s="59">
        <f>AS120-5</f>
        <v>-12.2</v>
      </c>
      <c r="BR120" s="60">
        <v>6.9</v>
      </c>
      <c r="BT120" s="14">
        <v>3.1</v>
      </c>
      <c r="BV120" s="14">
        <v>19.5</v>
      </c>
    </row>
    <row r="121" s="9" customFormat="1" ht="61" customHeight="1">
      <c r="A121" t="s" s="6">
        <v>565</v>
      </c>
      <c r="B121" s="14">
        <v>610</v>
      </c>
      <c r="C121" t="s" s="56">
        <v>566</v>
      </c>
      <c r="E121" t="s" s="54">
        <v>481</v>
      </c>
      <c r="F121" t="s" s="55">
        <v>193</v>
      </c>
      <c r="G121" t="s" s="56">
        <v>420</v>
      </c>
      <c r="H121" t="s" s="56">
        <v>195</v>
      </c>
      <c r="I121" t="s" s="56">
        <v>403</v>
      </c>
      <c r="L121" t="s" s="54">
        <v>482</v>
      </c>
      <c r="M121" t="s" s="55">
        <v>197</v>
      </c>
      <c r="S121" t="s" s="54">
        <v>567</v>
      </c>
      <c r="T121" t="s" s="57">
        <v>562</v>
      </c>
      <c r="W121" t="s" s="6">
        <v>568</v>
      </c>
      <c r="AA121" s="14">
        <v>-110.393588</v>
      </c>
      <c r="AB121" s="14">
        <v>36.67498</v>
      </c>
      <c r="AF121" t="s" s="56">
        <v>490</v>
      </c>
      <c r="AG121" s="14">
        <v>1039</v>
      </c>
      <c r="AH121" s="61">
        <f>MEDIAN(AG121,AI121)</f>
        <v>1148</v>
      </c>
      <c r="AI121" s="14">
        <v>1257</v>
      </c>
      <c r="AJ121" t="s" s="54">
        <v>569</v>
      </c>
      <c r="AR121" s="58">
        <v>-6.2</v>
      </c>
      <c r="AS121" s="59">
        <f>AR121</f>
        <v>-6.2</v>
      </c>
      <c r="AT121" s="59">
        <f>AS121-5</f>
        <v>-11.2</v>
      </c>
      <c r="BR121" s="60">
        <v>8.699999999999999</v>
      </c>
      <c r="BT121" s="14">
        <v>3.3</v>
      </c>
      <c r="BV121" s="14">
        <v>6.1</v>
      </c>
    </row>
    <row r="122" s="9" customFormat="1" ht="61" customHeight="1">
      <c r="A122" t="s" s="6">
        <v>570</v>
      </c>
      <c r="B122" s="14">
        <v>611</v>
      </c>
      <c r="C122" t="s" s="56">
        <v>571</v>
      </c>
      <c r="E122" t="s" s="54">
        <v>481</v>
      </c>
      <c r="F122" t="s" s="55">
        <v>193</v>
      </c>
      <c r="G122" t="s" s="56">
        <v>420</v>
      </c>
      <c r="H122" t="s" s="56">
        <v>195</v>
      </c>
      <c r="I122" t="s" s="56">
        <v>403</v>
      </c>
      <c r="L122" t="s" s="54">
        <v>482</v>
      </c>
      <c r="M122" t="s" s="55">
        <v>197</v>
      </c>
      <c r="S122" t="s" s="54">
        <v>572</v>
      </c>
      <c r="T122" t="s" s="57">
        <v>562</v>
      </c>
      <c r="W122" t="s" s="6">
        <v>573</v>
      </c>
      <c r="AA122" s="14">
        <v>-110.393588</v>
      </c>
      <c r="AB122" s="14">
        <v>36.67498</v>
      </c>
      <c r="AH122" s="61"/>
      <c r="AJ122" t="s" s="54">
        <v>574</v>
      </c>
      <c r="AR122" s="58">
        <v>-7.5</v>
      </c>
      <c r="AS122" s="59">
        <f>AR122</f>
        <v>-7.5</v>
      </c>
      <c r="AT122" s="59">
        <f>AS122-5</f>
        <v>-12.5</v>
      </c>
      <c r="BR122" s="60">
        <v>8</v>
      </c>
      <c r="BT122" s="14">
        <v>3.2</v>
      </c>
      <c r="BV122" s="14">
        <v>15.7</v>
      </c>
    </row>
    <row r="123" s="9" customFormat="1" ht="61" customHeight="1">
      <c r="A123" t="s" s="6">
        <v>575</v>
      </c>
      <c r="B123" s="14">
        <v>612</v>
      </c>
      <c r="C123" t="s" s="56">
        <v>576</v>
      </c>
      <c r="E123" t="s" s="54">
        <v>481</v>
      </c>
      <c r="F123" t="s" s="55">
        <v>193</v>
      </c>
      <c r="G123" t="s" s="56">
        <v>420</v>
      </c>
      <c r="H123" t="s" s="56">
        <v>195</v>
      </c>
      <c r="I123" t="s" s="56">
        <v>403</v>
      </c>
      <c r="L123" t="s" s="54">
        <v>482</v>
      </c>
      <c r="M123" t="s" s="55">
        <v>197</v>
      </c>
      <c r="S123" t="s" s="54">
        <v>577</v>
      </c>
      <c r="T123" t="s" s="57">
        <v>562</v>
      </c>
      <c r="W123" t="s" s="6">
        <v>578</v>
      </c>
      <c r="AA123" s="14">
        <v>-110.393588</v>
      </c>
      <c r="AB123" s="14">
        <v>36.67498</v>
      </c>
      <c r="AF123" t="s" s="56">
        <v>490</v>
      </c>
      <c r="AG123" s="14">
        <v>1022</v>
      </c>
      <c r="AH123" s="61">
        <f>MEDIAN(AG123,AI123)</f>
        <v>1157.5</v>
      </c>
      <c r="AI123" s="14">
        <v>1293</v>
      </c>
      <c r="AJ123" t="s" s="54">
        <v>579</v>
      </c>
      <c r="AR123" s="58">
        <v>-7.1</v>
      </c>
      <c r="AS123" s="59">
        <f>AR123</f>
        <v>-7.1</v>
      </c>
      <c r="AT123" s="59">
        <f>AS123-5</f>
        <v>-12.1</v>
      </c>
      <c r="BR123" s="60">
        <v>7.7</v>
      </c>
      <c r="BT123" s="14">
        <v>3.2</v>
      </c>
      <c r="BV123" s="14">
        <v>19.1</v>
      </c>
    </row>
    <row r="124" s="9" customFormat="1" ht="61" customHeight="1">
      <c r="A124" t="s" s="6">
        <v>580</v>
      </c>
      <c r="B124" s="14">
        <v>613</v>
      </c>
      <c r="C124" t="s" s="56">
        <v>581</v>
      </c>
      <c r="E124" t="s" s="54">
        <v>481</v>
      </c>
      <c r="F124" t="s" s="55">
        <v>193</v>
      </c>
      <c r="G124" t="s" s="56">
        <v>420</v>
      </c>
      <c r="H124" t="s" s="56">
        <v>195</v>
      </c>
      <c r="I124" t="s" s="56">
        <v>403</v>
      </c>
      <c r="L124" t="s" s="54">
        <v>482</v>
      </c>
      <c r="M124" t="s" s="55">
        <v>197</v>
      </c>
      <c r="S124" t="s" s="54">
        <v>483</v>
      </c>
      <c r="T124" t="s" s="57">
        <v>582</v>
      </c>
      <c r="W124" t="s" s="6">
        <v>583</v>
      </c>
      <c r="AA124" s="14">
        <v>-110.393588</v>
      </c>
      <c r="AB124" s="14">
        <v>36.67498</v>
      </c>
      <c r="AF124" t="s" s="56">
        <v>584</v>
      </c>
      <c r="AG124" s="14">
        <v>-379</v>
      </c>
      <c r="AH124" s="61">
        <f>MEDIAN(AG124,AI124)</f>
        <v>-237</v>
      </c>
      <c r="AI124" s="14">
        <v>-95</v>
      </c>
      <c r="AJ124" t="s" s="54">
        <v>585</v>
      </c>
      <c r="AR124" s="58">
        <v>-9</v>
      </c>
      <c r="AS124" s="59">
        <f>AR124</f>
        <v>-9</v>
      </c>
      <c r="AT124" s="59">
        <f>AS124-5</f>
        <v>-14</v>
      </c>
      <c r="BR124" s="60">
        <v>7.3</v>
      </c>
      <c r="BT124" s="14">
        <v>3.2</v>
      </c>
      <c r="BV124" s="14">
        <v>13.4</v>
      </c>
    </row>
    <row r="125" s="9" customFormat="1" ht="61" customHeight="1">
      <c r="A125" t="s" s="6">
        <v>586</v>
      </c>
      <c r="B125" s="14">
        <v>614</v>
      </c>
      <c r="C125" t="s" s="56">
        <v>587</v>
      </c>
      <c r="E125" t="s" s="54">
        <v>481</v>
      </c>
      <c r="F125" t="s" s="55">
        <v>193</v>
      </c>
      <c r="G125" t="s" s="56">
        <v>420</v>
      </c>
      <c r="H125" t="s" s="56">
        <v>195</v>
      </c>
      <c r="I125" t="s" s="56">
        <v>403</v>
      </c>
      <c r="L125" t="s" s="54">
        <v>482</v>
      </c>
      <c r="M125" t="s" s="55">
        <v>197</v>
      </c>
      <c r="S125" t="s" s="54">
        <v>588</v>
      </c>
      <c r="T125" t="s" s="57">
        <v>582</v>
      </c>
      <c r="W125" t="s" s="6">
        <v>589</v>
      </c>
      <c r="AA125" s="14">
        <v>-110.393588</v>
      </c>
      <c r="AB125" s="14">
        <v>36.67498</v>
      </c>
      <c r="AF125" t="s" s="56">
        <v>584</v>
      </c>
      <c r="AG125" s="14">
        <v>-357</v>
      </c>
      <c r="AH125" s="61">
        <f>MEDIAN(AG125,AI125)</f>
        <v>-180.5</v>
      </c>
      <c r="AI125" s="14">
        <v>-4</v>
      </c>
      <c r="AJ125" t="s" s="54">
        <v>590</v>
      </c>
      <c r="AR125" s="58">
        <v>-8.6</v>
      </c>
      <c r="AS125" s="59">
        <f>AR125</f>
        <v>-8.6</v>
      </c>
      <c r="AT125" s="59">
        <f>AS125-5</f>
        <v>-13.6</v>
      </c>
      <c r="BR125" s="60">
        <v>7.1</v>
      </c>
      <c r="BT125" s="14">
        <v>3.1</v>
      </c>
      <c r="BV125" s="14">
        <v>12.3</v>
      </c>
    </row>
    <row r="126" s="9" customFormat="1" ht="61" customHeight="1">
      <c r="A126" t="s" s="6">
        <v>591</v>
      </c>
      <c r="B126" s="14">
        <v>615</v>
      </c>
      <c r="C126" t="s" s="56">
        <v>592</v>
      </c>
      <c r="E126" t="s" s="54">
        <v>481</v>
      </c>
      <c r="F126" t="s" s="55">
        <v>193</v>
      </c>
      <c r="G126" t="s" s="56">
        <v>420</v>
      </c>
      <c r="H126" t="s" s="56">
        <v>195</v>
      </c>
      <c r="I126" t="s" s="56">
        <v>403</v>
      </c>
      <c r="L126" t="s" s="54">
        <v>482</v>
      </c>
      <c r="M126" t="s" s="55">
        <v>197</v>
      </c>
      <c r="S126" t="s" s="54">
        <v>593</v>
      </c>
      <c r="T126" t="s" s="57">
        <v>582</v>
      </c>
      <c r="W126" t="s" s="6">
        <v>594</v>
      </c>
      <c r="AA126" s="14">
        <v>-110.393588</v>
      </c>
      <c r="AB126" s="14">
        <v>36.67498</v>
      </c>
      <c r="AF126" t="s" s="56">
        <v>584</v>
      </c>
      <c r="AG126" s="14">
        <v>-347</v>
      </c>
      <c r="AH126" s="61">
        <f>MEDIAN(AG126,AI126)</f>
        <v>-147</v>
      </c>
      <c r="AI126" s="14">
        <v>53</v>
      </c>
      <c r="AJ126" t="s" s="54">
        <v>595</v>
      </c>
      <c r="AR126" s="58">
        <v>-9.300000000000001</v>
      </c>
      <c r="AS126" s="59">
        <f>AR126</f>
        <v>-9.300000000000001</v>
      </c>
      <c r="AT126" s="59">
        <f>AS126-5</f>
        <v>-14.3</v>
      </c>
      <c r="BR126" s="60">
        <v>10.1</v>
      </c>
      <c r="BT126" s="14">
        <v>3.1</v>
      </c>
      <c r="BV126" s="14">
        <v>21.6</v>
      </c>
    </row>
    <row r="127" s="9" customFormat="1" ht="61" customHeight="1">
      <c r="A127" t="s" s="6">
        <v>596</v>
      </c>
      <c r="B127" s="14">
        <v>616</v>
      </c>
      <c r="C127" t="s" s="56">
        <v>597</v>
      </c>
      <c r="E127" t="s" s="54">
        <v>481</v>
      </c>
      <c r="F127" t="s" s="55">
        <v>193</v>
      </c>
      <c r="G127" t="s" s="56">
        <v>420</v>
      </c>
      <c r="H127" t="s" s="56">
        <v>195</v>
      </c>
      <c r="I127" t="s" s="56">
        <v>403</v>
      </c>
      <c r="L127" t="s" s="54">
        <v>482</v>
      </c>
      <c r="M127" t="s" s="55">
        <v>197</v>
      </c>
      <c r="S127" t="s" s="54">
        <v>593</v>
      </c>
      <c r="T127" t="s" s="57">
        <v>582</v>
      </c>
      <c r="W127" t="s" s="6">
        <v>594</v>
      </c>
      <c r="AA127" s="14">
        <v>-110.393588</v>
      </c>
      <c r="AB127" s="14">
        <v>36.67498</v>
      </c>
      <c r="AF127" t="s" s="56">
        <v>584</v>
      </c>
      <c r="AG127" s="14">
        <v>-172</v>
      </c>
      <c r="AH127" s="61">
        <f>MEDIAN(AG127,AI127)</f>
        <v>-60.5</v>
      </c>
      <c r="AI127" s="14">
        <v>51</v>
      </c>
      <c r="AJ127" t="s" s="54">
        <v>598</v>
      </c>
      <c r="AR127" s="58">
        <v>-5.9</v>
      </c>
      <c r="AS127" s="59">
        <f>AR127</f>
        <v>-5.9</v>
      </c>
      <c r="AT127" s="59">
        <f>AS127-5</f>
        <v>-10.9</v>
      </c>
      <c r="BR127" s="60">
        <v>8.1</v>
      </c>
      <c r="BT127" s="14">
        <v>3.1</v>
      </c>
      <c r="BV127" s="14">
        <v>22.9</v>
      </c>
    </row>
    <row r="128" s="9" customFormat="1" ht="61" customHeight="1">
      <c r="A128" t="s" s="6">
        <v>599</v>
      </c>
      <c r="B128" s="14">
        <v>617</v>
      </c>
      <c r="C128" t="s" s="56">
        <v>600</v>
      </c>
      <c r="E128" t="s" s="54">
        <v>481</v>
      </c>
      <c r="F128" t="s" s="55">
        <v>193</v>
      </c>
      <c r="G128" t="s" s="56">
        <v>420</v>
      </c>
      <c r="H128" t="s" s="56">
        <v>195</v>
      </c>
      <c r="I128" t="s" s="56">
        <v>403</v>
      </c>
      <c r="L128" t="s" s="54">
        <v>482</v>
      </c>
      <c r="M128" t="s" s="55">
        <v>197</v>
      </c>
      <c r="S128" t="s" s="54">
        <v>483</v>
      </c>
      <c r="T128" t="s" s="57">
        <v>582</v>
      </c>
      <c r="AA128" s="14">
        <v>-110.393588</v>
      </c>
      <c r="AB128" s="14">
        <v>36.67498</v>
      </c>
      <c r="AF128" t="s" s="56">
        <v>584</v>
      </c>
      <c r="AG128" s="14">
        <v>-355</v>
      </c>
      <c r="AH128" s="61">
        <f>MEDIAN(AG128,AI128)</f>
        <v>-176.5</v>
      </c>
      <c r="AI128" s="14">
        <v>2</v>
      </c>
      <c r="AJ128" t="s" s="54">
        <v>601</v>
      </c>
      <c r="AR128" s="58">
        <v>-7.7</v>
      </c>
      <c r="AS128" s="59">
        <f>AR128</f>
        <v>-7.7</v>
      </c>
      <c r="AT128" s="59">
        <f>AS128-5</f>
        <v>-12.7</v>
      </c>
      <c r="BR128" s="60">
        <v>6.8</v>
      </c>
      <c r="BT128" s="14">
        <v>3.3</v>
      </c>
      <c r="BV128" s="14">
        <v>17.5</v>
      </c>
    </row>
    <row r="129" s="9" customFormat="1" ht="61" customHeight="1">
      <c r="A129" t="s" s="6">
        <v>602</v>
      </c>
      <c r="B129" s="14">
        <v>618</v>
      </c>
      <c r="C129" t="s" s="56">
        <v>603</v>
      </c>
      <c r="E129" t="s" s="54">
        <v>481</v>
      </c>
      <c r="F129" t="s" s="55">
        <v>193</v>
      </c>
      <c r="G129" t="s" s="56">
        <v>420</v>
      </c>
      <c r="H129" t="s" s="56">
        <v>195</v>
      </c>
      <c r="I129" t="s" s="56">
        <v>403</v>
      </c>
      <c r="L129" t="s" s="54">
        <v>482</v>
      </c>
      <c r="M129" t="s" s="55">
        <v>197</v>
      </c>
      <c r="S129" t="s" s="54">
        <v>604</v>
      </c>
      <c r="T129" t="s" s="57">
        <v>582</v>
      </c>
      <c r="W129" t="s" s="6">
        <v>605</v>
      </c>
      <c r="AA129" s="14">
        <v>-110.393588</v>
      </c>
      <c r="AB129" s="14">
        <v>36.67498</v>
      </c>
      <c r="AF129" t="s" s="56">
        <v>584</v>
      </c>
      <c r="AG129" s="14">
        <v>-396</v>
      </c>
      <c r="AH129" s="61">
        <f>MEDIAN(AG129,AI129)</f>
        <v>-298</v>
      </c>
      <c r="AI129" s="14">
        <v>-200</v>
      </c>
      <c r="AJ129" t="s" s="54">
        <v>606</v>
      </c>
      <c r="AR129" s="58">
        <v>-7.3</v>
      </c>
      <c r="AS129" s="59">
        <f>AR129</f>
        <v>-7.3</v>
      </c>
      <c r="AT129" s="59">
        <f>AS129-5</f>
        <v>-12.3</v>
      </c>
      <c r="BR129" s="60">
        <v>8.4</v>
      </c>
      <c r="BT129" s="14">
        <v>3.5</v>
      </c>
      <c r="BV129" s="14">
        <v>21.4</v>
      </c>
    </row>
    <row r="130" s="9" customFormat="1" ht="61" customHeight="1">
      <c r="A130" t="s" s="6">
        <v>607</v>
      </c>
      <c r="B130" s="14">
        <v>619</v>
      </c>
      <c r="C130" t="s" s="56">
        <v>608</v>
      </c>
      <c r="E130" t="s" s="54">
        <v>481</v>
      </c>
      <c r="F130" t="s" s="55">
        <v>193</v>
      </c>
      <c r="G130" t="s" s="56">
        <v>420</v>
      </c>
      <c r="H130" t="s" s="56">
        <v>195</v>
      </c>
      <c r="I130" t="s" s="56">
        <v>403</v>
      </c>
      <c r="L130" t="s" s="54">
        <v>482</v>
      </c>
      <c r="M130" t="s" s="55">
        <v>197</v>
      </c>
      <c r="S130" t="s" s="54">
        <v>609</v>
      </c>
      <c r="T130" t="s" s="57">
        <v>582</v>
      </c>
      <c r="W130" t="s" s="6">
        <v>610</v>
      </c>
      <c r="AA130" s="14">
        <v>-110.393588</v>
      </c>
      <c r="AB130" s="14">
        <v>36.67498</v>
      </c>
      <c r="AF130" t="s" s="56">
        <v>611</v>
      </c>
      <c r="AG130" s="14">
        <v>-2352</v>
      </c>
      <c r="AH130" s="61">
        <f>MEDIAN(AG130,AI130)</f>
        <v>-1153</v>
      </c>
      <c r="AI130" s="14">
        <v>46</v>
      </c>
      <c r="AJ130" t="s" s="54">
        <v>612</v>
      </c>
      <c r="AR130" s="58">
        <v>-8.199999999999999</v>
      </c>
      <c r="AS130" s="59">
        <f>AR130</f>
        <v>-8.199999999999999</v>
      </c>
      <c r="AT130" s="59">
        <f>AS130-5</f>
        <v>-13.2</v>
      </c>
      <c r="BR130" s="60">
        <v>7.3</v>
      </c>
      <c r="BT130" s="14">
        <v>3.1</v>
      </c>
      <c r="BV130" s="14">
        <v>10.6</v>
      </c>
    </row>
    <row r="131" s="9" customFormat="1" ht="46" customHeight="1">
      <c r="A131" t="s" s="6">
        <v>613</v>
      </c>
      <c r="B131" s="14">
        <v>619</v>
      </c>
      <c r="C131" t="s" s="56">
        <v>614</v>
      </c>
      <c r="E131" t="s" s="54">
        <v>459</v>
      </c>
      <c r="F131" t="s" s="55">
        <v>292</v>
      </c>
      <c r="G131" t="s" s="56">
        <v>194</v>
      </c>
      <c r="H131" t="s" s="56">
        <v>293</v>
      </c>
      <c r="I131" t="s" s="56">
        <v>294</v>
      </c>
      <c r="J131" t="s" s="56">
        <v>295</v>
      </c>
      <c r="L131" s="54"/>
      <c r="M131" t="s" s="55">
        <v>197</v>
      </c>
      <c r="O131" t="s" s="56">
        <v>297</v>
      </c>
      <c r="Q131" t="s" s="56">
        <v>298</v>
      </c>
      <c r="R131" t="s" s="56">
        <v>299</v>
      </c>
      <c r="S131" t="s" s="54">
        <v>615</v>
      </c>
      <c r="T131" t="s" s="57">
        <v>301</v>
      </c>
      <c r="U131" t="s" s="6">
        <v>302</v>
      </c>
      <c r="W131" t="s" s="6">
        <v>303</v>
      </c>
      <c r="X131" s="14">
        <v>13</v>
      </c>
      <c r="Y131" s="14">
        <v>233231</v>
      </c>
      <c r="Z131" s="14">
        <v>3994724</v>
      </c>
      <c r="AC131" s="14">
        <v>3015</v>
      </c>
      <c r="AF131" t="s" s="56">
        <v>500</v>
      </c>
      <c r="AG131" s="14">
        <v>850</v>
      </c>
      <c r="AH131" s="61">
        <f>MEDIAN(AG131,AI131)</f>
        <v>987.5</v>
      </c>
      <c r="AI131" s="14">
        <v>1125</v>
      </c>
      <c r="AJ131" t="s" s="54">
        <v>305</v>
      </c>
      <c r="AK131" s="62">
        <v>0.7102584</v>
      </c>
      <c r="AN131" s="63"/>
      <c r="AO131" s="14">
        <v>0.710091</v>
      </c>
      <c r="AP131" s="14">
        <v>2e-05</v>
      </c>
      <c r="AQ131" s="64">
        <f>AO131-(AK131-0.71029)</f>
        <v>0.7101226</v>
      </c>
      <c r="AU131" s="56"/>
      <c r="AV131" s="56"/>
      <c r="AW131" s="56"/>
      <c r="AX131" s="56"/>
      <c r="AY131" s="56"/>
      <c r="AZ131" s="56"/>
      <c r="BA131" s="56"/>
      <c r="BB131" s="56"/>
      <c r="BC131" s="56"/>
      <c r="BD131" s="56"/>
      <c r="BI131" t="s" s="55">
        <v>616</v>
      </c>
      <c r="BJ131" s="14">
        <v>0.061</v>
      </c>
      <c r="BK131" t="s" s="56">
        <v>616</v>
      </c>
    </row>
    <row r="132" s="9" customFormat="1" ht="46" customHeight="1">
      <c r="A132" t="s" s="6">
        <v>617</v>
      </c>
      <c r="B132" s="14">
        <v>619</v>
      </c>
      <c r="C132" t="s" s="56">
        <v>618</v>
      </c>
      <c r="E132" t="s" s="54">
        <v>309</v>
      </c>
      <c r="F132" t="s" s="55">
        <v>310</v>
      </c>
      <c r="G132" t="s" s="56">
        <v>194</v>
      </c>
      <c r="H132" t="s" s="56">
        <v>293</v>
      </c>
      <c r="I132" t="s" s="56">
        <v>294</v>
      </c>
      <c r="J132" t="s" s="56">
        <v>311</v>
      </c>
      <c r="L132" t="s" s="54">
        <v>312</v>
      </c>
      <c r="M132" t="s" s="55">
        <v>197</v>
      </c>
      <c r="O132" t="s" s="56">
        <v>297</v>
      </c>
      <c r="Q132" t="s" s="56">
        <v>298</v>
      </c>
      <c r="R132" t="s" s="56">
        <v>299</v>
      </c>
      <c r="S132" t="s" s="54">
        <v>313</v>
      </c>
      <c r="T132" t="s" s="57">
        <v>301</v>
      </c>
      <c r="U132" t="s" s="6">
        <v>302</v>
      </c>
      <c r="X132" s="14">
        <v>13</v>
      </c>
      <c r="Y132" s="14">
        <v>233231</v>
      </c>
      <c r="Z132" s="14">
        <v>3994724</v>
      </c>
      <c r="AK132" s="62">
        <v>0.7102584</v>
      </c>
      <c r="BL132" t="s" s="56">
        <v>619</v>
      </c>
      <c r="BM132" s="14">
        <v>0.296</v>
      </c>
      <c r="BN132" t="s" s="56">
        <v>619</v>
      </c>
    </row>
    <row r="133" s="9" customFormat="1" ht="46" customHeight="1">
      <c r="A133" t="s" s="6">
        <v>620</v>
      </c>
      <c r="B133" s="14">
        <v>619</v>
      </c>
      <c r="C133" t="s" s="56">
        <v>621</v>
      </c>
      <c r="E133" t="s" s="54">
        <v>309</v>
      </c>
      <c r="F133" t="s" s="55">
        <v>310</v>
      </c>
      <c r="G133" t="s" s="56">
        <v>194</v>
      </c>
      <c r="H133" t="s" s="56">
        <v>293</v>
      </c>
      <c r="I133" t="s" s="56">
        <v>294</v>
      </c>
      <c r="J133" t="s" s="56">
        <v>311</v>
      </c>
      <c r="L133" t="s" s="54">
        <v>312</v>
      </c>
      <c r="M133" t="s" s="55">
        <v>197</v>
      </c>
      <c r="O133" t="s" s="56">
        <v>297</v>
      </c>
      <c r="Q133" t="s" s="56">
        <v>298</v>
      </c>
      <c r="R133" t="s" s="56">
        <v>299</v>
      </c>
      <c r="S133" t="s" s="54">
        <v>313</v>
      </c>
      <c r="T133" t="s" s="57">
        <v>301</v>
      </c>
      <c r="U133" t="s" s="6">
        <v>302</v>
      </c>
      <c r="X133" s="14">
        <v>13</v>
      </c>
      <c r="Y133" s="14">
        <v>233231</v>
      </c>
      <c r="Z133" s="14">
        <v>3994724</v>
      </c>
      <c r="AK133" s="62">
        <v>0.7102584</v>
      </c>
      <c r="BL133" t="s" s="56">
        <v>622</v>
      </c>
      <c r="BM133" s="14">
        <v>0.142</v>
      </c>
      <c r="BN133" t="s" s="56">
        <v>622</v>
      </c>
    </row>
    <row r="134" s="9" customFormat="1" ht="46" customHeight="1">
      <c r="A134" t="s" s="6">
        <v>623</v>
      </c>
      <c r="B134" s="14">
        <v>619</v>
      </c>
      <c r="C134" t="s" s="56">
        <v>624</v>
      </c>
      <c r="E134" t="s" s="54">
        <v>309</v>
      </c>
      <c r="F134" t="s" s="55">
        <v>310</v>
      </c>
      <c r="G134" t="s" s="56">
        <v>194</v>
      </c>
      <c r="H134" t="s" s="56">
        <v>293</v>
      </c>
      <c r="I134" t="s" s="56">
        <v>294</v>
      </c>
      <c r="J134" t="s" s="56">
        <v>311</v>
      </c>
      <c r="L134" t="s" s="54">
        <v>312</v>
      </c>
      <c r="M134" t="s" s="55">
        <v>197</v>
      </c>
      <c r="O134" t="s" s="56">
        <v>297</v>
      </c>
      <c r="Q134" t="s" s="56">
        <v>298</v>
      </c>
      <c r="R134" t="s" s="56">
        <v>299</v>
      </c>
      <c r="S134" t="s" s="54">
        <v>313</v>
      </c>
      <c r="T134" t="s" s="57">
        <v>301</v>
      </c>
      <c r="U134" t="s" s="6">
        <v>302</v>
      </c>
      <c r="X134" s="14">
        <v>13</v>
      </c>
      <c r="Y134" s="14">
        <v>233231</v>
      </c>
      <c r="Z134" s="14">
        <v>3994724</v>
      </c>
      <c r="AK134" s="62">
        <v>0.7102584</v>
      </c>
      <c r="BL134" t="s" s="56">
        <v>625</v>
      </c>
      <c r="BM134" s="14">
        <v>0.07099999999999999</v>
      </c>
      <c r="BN134" t="s" s="56">
        <v>625</v>
      </c>
    </row>
    <row r="135" s="9" customFormat="1" ht="46" customHeight="1">
      <c r="A135" t="s" s="6">
        <v>626</v>
      </c>
      <c r="B135" s="14">
        <v>619</v>
      </c>
      <c r="C135" t="s" s="56">
        <v>627</v>
      </c>
      <c r="E135" t="s" s="54">
        <v>309</v>
      </c>
      <c r="F135" t="s" s="55">
        <v>310</v>
      </c>
      <c r="G135" t="s" s="56">
        <v>194</v>
      </c>
      <c r="H135" t="s" s="56">
        <v>293</v>
      </c>
      <c r="I135" t="s" s="56">
        <v>294</v>
      </c>
      <c r="J135" t="s" s="56">
        <v>311</v>
      </c>
      <c r="L135" t="s" s="54">
        <v>312</v>
      </c>
      <c r="M135" t="s" s="55">
        <v>197</v>
      </c>
      <c r="O135" t="s" s="56">
        <v>297</v>
      </c>
      <c r="Q135" t="s" s="56">
        <v>298</v>
      </c>
      <c r="R135" t="s" s="56">
        <v>299</v>
      </c>
      <c r="S135" t="s" s="54">
        <v>313</v>
      </c>
      <c r="T135" t="s" s="57">
        <v>301</v>
      </c>
      <c r="U135" t="s" s="6">
        <v>302</v>
      </c>
      <c r="X135" s="14">
        <v>13</v>
      </c>
      <c r="Y135" s="14">
        <v>233231</v>
      </c>
      <c r="Z135" s="14">
        <v>3994724</v>
      </c>
      <c r="AK135" s="62">
        <v>0.7102584</v>
      </c>
      <c r="BL135" t="s" s="56">
        <v>616</v>
      </c>
      <c r="BM135" s="14">
        <v>0.061</v>
      </c>
      <c r="BN135" t="s" s="56">
        <v>616</v>
      </c>
    </row>
    <row r="136" s="9" customFormat="1" ht="46" customHeight="1">
      <c r="A136" t="s" s="6">
        <v>628</v>
      </c>
      <c r="B136" s="14">
        <v>619</v>
      </c>
      <c r="C136" t="s" s="56">
        <v>629</v>
      </c>
      <c r="E136" t="s" s="54">
        <v>309</v>
      </c>
      <c r="F136" t="s" s="55">
        <v>310</v>
      </c>
      <c r="G136" t="s" s="56">
        <v>194</v>
      </c>
      <c r="H136" t="s" s="56">
        <v>293</v>
      </c>
      <c r="I136" t="s" s="56">
        <v>294</v>
      </c>
      <c r="J136" t="s" s="56">
        <v>311</v>
      </c>
      <c r="L136" t="s" s="54">
        <v>312</v>
      </c>
      <c r="M136" t="s" s="55">
        <v>197</v>
      </c>
      <c r="O136" t="s" s="56">
        <v>297</v>
      </c>
      <c r="Q136" t="s" s="56">
        <v>298</v>
      </c>
      <c r="R136" t="s" s="56">
        <v>299</v>
      </c>
      <c r="S136" t="s" s="54">
        <v>313</v>
      </c>
      <c r="T136" t="s" s="57">
        <v>301</v>
      </c>
      <c r="U136" t="s" s="6">
        <v>302</v>
      </c>
      <c r="X136" s="14">
        <v>13</v>
      </c>
      <c r="Y136" s="14">
        <v>233231</v>
      </c>
      <c r="Z136" s="14">
        <v>3994724</v>
      </c>
      <c r="AK136" s="62">
        <v>0.7102584</v>
      </c>
      <c r="BL136" t="s" s="56">
        <v>630</v>
      </c>
      <c r="BM136" s="14">
        <v>0.284</v>
      </c>
      <c r="BN136" t="s" s="56">
        <v>630</v>
      </c>
    </row>
    <row r="137" s="9" customFormat="1" ht="46" customHeight="1">
      <c r="A137" t="s" s="6">
        <v>631</v>
      </c>
      <c r="B137" s="14">
        <v>619</v>
      </c>
      <c r="C137" t="s" s="56">
        <v>632</v>
      </c>
      <c r="E137" t="s" s="54">
        <v>309</v>
      </c>
      <c r="F137" t="s" s="55">
        <v>310</v>
      </c>
      <c r="G137" t="s" s="56">
        <v>194</v>
      </c>
      <c r="H137" t="s" s="56">
        <v>293</v>
      </c>
      <c r="I137" t="s" s="56">
        <v>294</v>
      </c>
      <c r="J137" t="s" s="56">
        <v>311</v>
      </c>
      <c r="L137" t="s" s="54">
        <v>312</v>
      </c>
      <c r="M137" t="s" s="55">
        <v>197</v>
      </c>
      <c r="O137" t="s" s="56">
        <v>297</v>
      </c>
      <c r="Q137" t="s" s="56">
        <v>298</v>
      </c>
      <c r="R137" t="s" s="56">
        <v>299</v>
      </c>
      <c r="S137" t="s" s="54">
        <v>313</v>
      </c>
      <c r="T137" t="s" s="57">
        <v>301</v>
      </c>
      <c r="U137" t="s" s="6">
        <v>302</v>
      </c>
      <c r="X137" s="14">
        <v>13</v>
      </c>
      <c r="Y137" s="14">
        <v>233231</v>
      </c>
      <c r="Z137" s="14">
        <v>3994724</v>
      </c>
      <c r="AK137" s="62">
        <v>0.7102584</v>
      </c>
      <c r="BL137" t="s" s="56">
        <v>633</v>
      </c>
      <c r="BM137" s="14">
        <v>0.045</v>
      </c>
      <c r="BN137" t="s" s="56">
        <v>633</v>
      </c>
    </row>
    <row r="138" s="9" customFormat="1" ht="46" customHeight="1">
      <c r="A138" t="s" s="6">
        <v>634</v>
      </c>
      <c r="B138" s="14">
        <v>619</v>
      </c>
      <c r="C138" t="s" s="56">
        <v>635</v>
      </c>
      <c r="E138" t="s" s="54">
        <v>309</v>
      </c>
      <c r="F138" t="s" s="55">
        <v>310</v>
      </c>
      <c r="G138" t="s" s="56">
        <v>194</v>
      </c>
      <c r="H138" t="s" s="56">
        <v>293</v>
      </c>
      <c r="I138" t="s" s="56">
        <v>294</v>
      </c>
      <c r="J138" t="s" s="56">
        <v>311</v>
      </c>
      <c r="L138" t="s" s="54">
        <v>312</v>
      </c>
      <c r="M138" t="s" s="55">
        <v>197</v>
      </c>
      <c r="O138" t="s" s="56">
        <v>297</v>
      </c>
      <c r="Q138" t="s" s="56">
        <v>298</v>
      </c>
      <c r="R138" t="s" s="56">
        <v>299</v>
      </c>
      <c r="S138" t="s" s="54">
        <v>313</v>
      </c>
      <c r="T138" t="s" s="57">
        <v>301</v>
      </c>
      <c r="U138" t="s" s="6">
        <v>302</v>
      </c>
      <c r="X138" s="14">
        <v>13</v>
      </c>
      <c r="Y138" s="14">
        <v>233231</v>
      </c>
      <c r="Z138" s="14">
        <v>3994724</v>
      </c>
      <c r="AK138" s="62">
        <v>0.7102584</v>
      </c>
      <c r="BL138" t="s" s="56">
        <v>636</v>
      </c>
      <c r="BM138" s="14">
        <v>0.039</v>
      </c>
      <c r="BN138" t="s" s="56">
        <v>636</v>
      </c>
    </row>
    <row r="139" s="9" customFormat="1" ht="61" customHeight="1">
      <c r="A139" t="s" s="6">
        <v>637</v>
      </c>
      <c r="B139" s="14">
        <v>620</v>
      </c>
      <c r="C139" t="s" s="56">
        <v>638</v>
      </c>
      <c r="E139" t="s" s="54">
        <v>481</v>
      </c>
      <c r="F139" t="s" s="55">
        <v>193</v>
      </c>
      <c r="G139" t="s" s="56">
        <v>420</v>
      </c>
      <c r="H139" t="s" s="56">
        <v>195</v>
      </c>
      <c r="I139" t="s" s="56">
        <v>403</v>
      </c>
      <c r="L139" t="s" s="54">
        <v>482</v>
      </c>
      <c r="M139" t="s" s="55">
        <v>197</v>
      </c>
      <c r="S139" t="s" s="54">
        <v>593</v>
      </c>
      <c r="T139" t="s" s="57">
        <v>582</v>
      </c>
      <c r="W139" t="s" s="6">
        <v>610</v>
      </c>
      <c r="AA139" s="14">
        <v>-110.393588</v>
      </c>
      <c r="AB139" s="14">
        <v>36.67498</v>
      </c>
      <c r="AF139" t="s" s="56">
        <v>584</v>
      </c>
      <c r="AG139" s="14">
        <v>-381</v>
      </c>
      <c r="AH139" s="61">
        <f>MEDIAN(AG139,AI139)</f>
        <v>-247</v>
      </c>
      <c r="AI139" s="14">
        <v>-113</v>
      </c>
      <c r="AJ139" t="s" s="54">
        <v>639</v>
      </c>
      <c r="AR139" s="58">
        <v>-7.8</v>
      </c>
      <c r="AS139" s="59">
        <f>AR139</f>
        <v>-7.8</v>
      </c>
      <c r="AT139" s="59">
        <f>AS139-5</f>
        <v>-12.8</v>
      </c>
      <c r="BR139" s="60">
        <v>6.2</v>
      </c>
      <c r="BT139" s="14">
        <v>3.4</v>
      </c>
      <c r="BV139" s="14">
        <v>21.2</v>
      </c>
    </row>
    <row r="140" s="9" customFormat="1" ht="61" customHeight="1">
      <c r="A140" t="s" s="6">
        <v>640</v>
      </c>
      <c r="B140" s="14">
        <v>621</v>
      </c>
      <c r="C140" t="s" s="56">
        <v>641</v>
      </c>
      <c r="E140" t="s" s="54">
        <v>481</v>
      </c>
      <c r="F140" t="s" s="55">
        <v>193</v>
      </c>
      <c r="G140" t="s" s="56">
        <v>420</v>
      </c>
      <c r="H140" t="s" s="56">
        <v>195</v>
      </c>
      <c r="I140" t="s" s="56">
        <v>403</v>
      </c>
      <c r="L140" t="s" s="54">
        <v>482</v>
      </c>
      <c r="M140" t="s" s="55">
        <v>197</v>
      </c>
      <c r="S140" t="s" s="54">
        <v>642</v>
      </c>
      <c r="T140" t="s" s="57">
        <v>582</v>
      </c>
      <c r="W140" t="s" s="6">
        <v>605</v>
      </c>
      <c r="AA140" s="14">
        <v>-110.393588</v>
      </c>
      <c r="AB140" s="14">
        <v>36.67498</v>
      </c>
      <c r="AF140" t="s" s="56">
        <v>584</v>
      </c>
      <c r="AG140" s="14">
        <v>-393</v>
      </c>
      <c r="AH140" s="61">
        <f>MEDIAN(AG140,AI140)</f>
        <v>-253.5</v>
      </c>
      <c r="AI140" s="14">
        <v>-114</v>
      </c>
      <c r="AJ140" t="s" s="54">
        <v>643</v>
      </c>
      <c r="AR140" s="58">
        <v>-7.6</v>
      </c>
      <c r="AS140" s="59">
        <f>AR140</f>
        <v>-7.6</v>
      </c>
      <c r="AT140" s="59">
        <f>AS140-5</f>
        <v>-12.6</v>
      </c>
      <c r="BR140" s="60">
        <v>8</v>
      </c>
      <c r="BT140" s="14">
        <v>3.3</v>
      </c>
      <c r="BV140" s="14">
        <v>17.5</v>
      </c>
    </row>
    <row r="141" s="9" customFormat="1" ht="61" customHeight="1">
      <c r="A141" t="s" s="6">
        <v>644</v>
      </c>
      <c r="B141" s="14">
        <v>622</v>
      </c>
      <c r="C141" t="s" s="56">
        <v>645</v>
      </c>
      <c r="E141" t="s" s="54">
        <v>481</v>
      </c>
      <c r="F141" t="s" s="55">
        <v>193</v>
      </c>
      <c r="G141" t="s" s="56">
        <v>420</v>
      </c>
      <c r="H141" t="s" s="56">
        <v>195</v>
      </c>
      <c r="I141" t="s" s="56">
        <v>403</v>
      </c>
      <c r="L141" t="s" s="54">
        <v>482</v>
      </c>
      <c r="M141" t="s" s="55">
        <v>197</v>
      </c>
      <c r="S141" t="s" s="54">
        <v>483</v>
      </c>
      <c r="T141" t="s" s="57">
        <v>582</v>
      </c>
      <c r="W141" t="s" s="6">
        <v>646</v>
      </c>
      <c r="AA141" s="14">
        <v>-110.393588</v>
      </c>
      <c r="AB141" s="14">
        <v>36.67498</v>
      </c>
      <c r="AF141" t="s" s="56">
        <v>584</v>
      </c>
      <c r="AG141" s="14">
        <v>-360</v>
      </c>
      <c r="AH141" s="61">
        <f>MEDIAN(AG141,AI141)</f>
        <v>-203</v>
      </c>
      <c r="AI141" s="14">
        <v>-46</v>
      </c>
      <c r="AJ141" t="s" s="54">
        <v>647</v>
      </c>
      <c r="AR141" s="58">
        <v>-6.7</v>
      </c>
      <c r="AS141" s="59">
        <f>AR141</f>
        <v>-6.7</v>
      </c>
      <c r="AT141" s="59">
        <f>AS141-5</f>
        <v>-11.7</v>
      </c>
      <c r="BR141" s="60">
        <v>6.3</v>
      </c>
      <c r="BT141" s="14">
        <v>3</v>
      </c>
      <c r="BV141" s="14">
        <v>27.1</v>
      </c>
    </row>
    <row r="142" s="9" customFormat="1" ht="61" customHeight="1">
      <c r="A142" t="s" s="6">
        <v>648</v>
      </c>
      <c r="B142" s="14">
        <v>623</v>
      </c>
      <c r="C142" t="s" s="56">
        <v>649</v>
      </c>
      <c r="E142" t="s" s="54">
        <v>481</v>
      </c>
      <c r="F142" t="s" s="55">
        <v>193</v>
      </c>
      <c r="G142" t="s" s="56">
        <v>420</v>
      </c>
      <c r="H142" t="s" s="56">
        <v>195</v>
      </c>
      <c r="I142" t="s" s="56">
        <v>403</v>
      </c>
      <c r="L142" t="s" s="54">
        <v>482</v>
      </c>
      <c r="M142" t="s" s="55">
        <v>197</v>
      </c>
      <c r="S142" t="s" s="54">
        <v>650</v>
      </c>
      <c r="T142" t="s" s="57">
        <v>651</v>
      </c>
      <c r="W142" t="s" s="6">
        <v>594</v>
      </c>
      <c r="AA142" s="14">
        <v>-110.393588</v>
      </c>
      <c r="AB142" s="14">
        <v>36.67498</v>
      </c>
      <c r="AF142" t="s" s="56">
        <v>584</v>
      </c>
      <c r="AG142" s="14">
        <v>-405</v>
      </c>
      <c r="AH142" s="61">
        <f>MEDIAN(AG142,AI142)</f>
        <v>-304.5</v>
      </c>
      <c r="AI142" s="14">
        <v>-204</v>
      </c>
      <c r="AJ142" t="s" s="54">
        <v>652</v>
      </c>
      <c r="AR142" s="58">
        <v>-6.7</v>
      </c>
      <c r="AS142" s="59">
        <f>AR142</f>
        <v>-6.7</v>
      </c>
      <c r="AT142" s="59">
        <f>AS142-5</f>
        <v>-11.7</v>
      </c>
      <c r="BR142" s="60">
        <v>5.8</v>
      </c>
      <c r="BT142" s="14">
        <v>3</v>
      </c>
      <c r="BV142" s="14">
        <v>20.8</v>
      </c>
    </row>
    <row r="143" s="9" customFormat="1" ht="61" customHeight="1">
      <c r="A143" t="s" s="6">
        <v>653</v>
      </c>
      <c r="B143" s="14">
        <v>624</v>
      </c>
      <c r="C143" t="s" s="56">
        <v>654</v>
      </c>
      <c r="E143" t="s" s="54">
        <v>481</v>
      </c>
      <c r="F143" t="s" s="55">
        <v>193</v>
      </c>
      <c r="G143" t="s" s="56">
        <v>420</v>
      </c>
      <c r="H143" t="s" s="56">
        <v>195</v>
      </c>
      <c r="I143" t="s" s="56">
        <v>403</v>
      </c>
      <c r="L143" t="s" s="54">
        <v>482</v>
      </c>
      <c r="M143" t="s" s="55">
        <v>197</v>
      </c>
      <c r="S143" t="s" s="54">
        <v>655</v>
      </c>
      <c r="T143" t="s" s="57">
        <v>651</v>
      </c>
      <c r="W143" t="s" s="6">
        <v>656</v>
      </c>
      <c r="AA143" s="14">
        <v>-110.393588</v>
      </c>
      <c r="AB143" s="14">
        <v>36.67498</v>
      </c>
      <c r="AF143" t="s" s="56">
        <v>584</v>
      </c>
      <c r="AG143" s="14">
        <v>-389</v>
      </c>
      <c r="AH143" s="61">
        <f>MEDIAN(AG143,AI143)</f>
        <v>-281.5</v>
      </c>
      <c r="AI143" s="14">
        <v>-174</v>
      </c>
      <c r="AJ143" t="s" s="54">
        <v>657</v>
      </c>
      <c r="AR143" s="58">
        <v>-7.2</v>
      </c>
      <c r="AS143" s="59">
        <f>AR143</f>
        <v>-7.2</v>
      </c>
      <c r="AT143" s="59">
        <f>AS143-5</f>
        <v>-12.2</v>
      </c>
      <c r="BR143" s="60">
        <v>5.6</v>
      </c>
      <c r="BT143" s="14">
        <v>3.2</v>
      </c>
      <c r="BV143" s="14">
        <v>24.4</v>
      </c>
    </row>
    <row r="144" s="9" customFormat="1" ht="61" customHeight="1">
      <c r="A144" t="s" s="6">
        <v>658</v>
      </c>
      <c r="B144" s="14">
        <v>625</v>
      </c>
      <c r="C144" t="s" s="56">
        <v>659</v>
      </c>
      <c r="E144" t="s" s="54">
        <v>481</v>
      </c>
      <c r="F144" t="s" s="55">
        <v>193</v>
      </c>
      <c r="G144" t="s" s="56">
        <v>420</v>
      </c>
      <c r="H144" t="s" s="56">
        <v>195</v>
      </c>
      <c r="I144" t="s" s="56">
        <v>403</v>
      </c>
      <c r="L144" t="s" s="54">
        <v>482</v>
      </c>
      <c r="M144" t="s" s="55">
        <v>197</v>
      </c>
      <c r="S144" t="s" s="54">
        <v>660</v>
      </c>
      <c r="T144" t="s" s="57">
        <v>651</v>
      </c>
      <c r="W144" t="s" s="6">
        <v>656</v>
      </c>
      <c r="AA144" s="14">
        <v>-110.393588</v>
      </c>
      <c r="AB144" s="14">
        <v>36.67498</v>
      </c>
      <c r="AF144" t="s" s="56">
        <v>584</v>
      </c>
      <c r="AG144" s="14">
        <v>-393</v>
      </c>
      <c r="AH144" s="61">
        <f>MEDIAN(AG144,AI144)</f>
        <v>-296.5</v>
      </c>
      <c r="AI144" s="14">
        <v>-200</v>
      </c>
      <c r="AJ144" t="s" s="54">
        <v>661</v>
      </c>
      <c r="AR144" s="58">
        <v>-7.1</v>
      </c>
      <c r="AS144" s="59">
        <f>AR144</f>
        <v>-7.1</v>
      </c>
      <c r="AT144" s="59">
        <f>AS144-5</f>
        <v>-12.1</v>
      </c>
      <c r="BR144" s="60">
        <v>5.7</v>
      </c>
      <c r="BT144" s="14">
        <v>3.1</v>
      </c>
      <c r="BV144" s="14">
        <v>24.9</v>
      </c>
    </row>
    <row r="145" s="9" customFormat="1" ht="61" customHeight="1">
      <c r="A145" t="s" s="6">
        <v>662</v>
      </c>
      <c r="B145" s="14">
        <v>626</v>
      </c>
      <c r="C145" t="s" s="56">
        <v>663</v>
      </c>
      <c r="E145" t="s" s="54">
        <v>481</v>
      </c>
      <c r="F145" t="s" s="55">
        <v>193</v>
      </c>
      <c r="G145" t="s" s="56">
        <v>420</v>
      </c>
      <c r="H145" t="s" s="56">
        <v>195</v>
      </c>
      <c r="I145" t="s" s="56">
        <v>403</v>
      </c>
      <c r="L145" t="s" s="54">
        <v>482</v>
      </c>
      <c r="M145" t="s" s="55">
        <v>197</v>
      </c>
      <c r="S145" t="s" s="54">
        <v>664</v>
      </c>
      <c r="T145" t="s" s="57">
        <v>651</v>
      </c>
      <c r="W145" t="s" s="6">
        <v>665</v>
      </c>
      <c r="AA145" s="14">
        <v>-110.393588</v>
      </c>
      <c r="AB145" s="14">
        <v>36.67498</v>
      </c>
      <c r="AF145" t="s" s="56">
        <v>584</v>
      </c>
      <c r="AG145" s="14">
        <v>-405</v>
      </c>
      <c r="AH145" s="61">
        <f>MEDIAN(AG145,AI145)</f>
        <v>-304</v>
      </c>
      <c r="AI145" s="14">
        <v>-203</v>
      </c>
      <c r="AJ145" t="s" s="54">
        <v>666</v>
      </c>
      <c r="AR145" s="58">
        <v>-8.6</v>
      </c>
      <c r="AS145" s="59">
        <f>AR145</f>
        <v>-8.6</v>
      </c>
      <c r="AT145" s="59">
        <f>AS145-5</f>
        <v>-13.6</v>
      </c>
      <c r="BR145" s="60">
        <v>5.6</v>
      </c>
      <c r="BT145" s="14">
        <v>3</v>
      </c>
      <c r="BV145" s="14">
        <v>22</v>
      </c>
    </row>
    <row r="146" s="9" customFormat="1" ht="61" customHeight="1">
      <c r="A146" t="s" s="6">
        <v>667</v>
      </c>
      <c r="B146" s="14">
        <v>627</v>
      </c>
      <c r="C146" t="s" s="56">
        <v>668</v>
      </c>
      <c r="E146" t="s" s="54">
        <v>481</v>
      </c>
      <c r="F146" t="s" s="55">
        <v>193</v>
      </c>
      <c r="G146" t="s" s="56">
        <v>420</v>
      </c>
      <c r="H146" t="s" s="56">
        <v>195</v>
      </c>
      <c r="I146" t="s" s="56">
        <v>403</v>
      </c>
      <c r="L146" t="s" s="54">
        <v>482</v>
      </c>
      <c r="M146" t="s" s="55">
        <v>197</v>
      </c>
      <c r="S146" t="s" s="54">
        <v>669</v>
      </c>
      <c r="T146" t="s" s="57">
        <v>651</v>
      </c>
      <c r="W146" t="s" s="6">
        <v>670</v>
      </c>
      <c r="AA146" s="14">
        <v>-110.393588</v>
      </c>
      <c r="AB146" s="14">
        <v>36.67498</v>
      </c>
      <c r="AF146" t="s" s="56">
        <v>584</v>
      </c>
      <c r="AG146" s="14">
        <v>-391</v>
      </c>
      <c r="AH146" s="61">
        <f>MEDIAN(AG146,AI146)</f>
        <v>-284.5</v>
      </c>
      <c r="AI146" s="14">
        <v>-178</v>
      </c>
      <c r="AJ146" t="s" s="54">
        <v>671</v>
      </c>
      <c r="AR146" s="58">
        <v>-6</v>
      </c>
      <c r="AS146" s="59">
        <f>AR146</f>
        <v>-6</v>
      </c>
      <c r="AT146" s="59">
        <f>AS146-5</f>
        <v>-11</v>
      </c>
      <c r="BR146" s="60">
        <v>9.6</v>
      </c>
      <c r="BT146" s="14">
        <v>3.1</v>
      </c>
      <c r="BV146" s="14">
        <v>20.4</v>
      </c>
    </row>
    <row r="147" s="9" customFormat="1" ht="61" customHeight="1">
      <c r="A147" t="s" s="6">
        <v>672</v>
      </c>
      <c r="B147" s="14">
        <v>628</v>
      </c>
      <c r="C147" t="s" s="56">
        <v>673</v>
      </c>
      <c r="E147" t="s" s="54">
        <v>481</v>
      </c>
      <c r="F147" t="s" s="55">
        <v>193</v>
      </c>
      <c r="G147" t="s" s="56">
        <v>420</v>
      </c>
      <c r="H147" t="s" s="56">
        <v>195</v>
      </c>
      <c r="I147" t="s" s="56">
        <v>403</v>
      </c>
      <c r="L147" t="s" s="54">
        <v>482</v>
      </c>
      <c r="M147" t="s" s="55">
        <v>197</v>
      </c>
      <c r="S147" t="s" s="54">
        <v>669</v>
      </c>
      <c r="T147" t="s" s="57">
        <v>651</v>
      </c>
      <c r="W147" t="s" s="6">
        <v>674</v>
      </c>
      <c r="AA147" s="14">
        <v>-110.393588</v>
      </c>
      <c r="AB147" s="14">
        <v>36.67498</v>
      </c>
      <c r="AF147" t="s" s="56">
        <v>584</v>
      </c>
      <c r="AG147" s="14">
        <v>-481</v>
      </c>
      <c r="AH147" s="61">
        <f>MEDIAN(AG147,AI147)</f>
        <v>-341.5</v>
      </c>
      <c r="AI147" s="14">
        <v>-202</v>
      </c>
      <c r="AJ147" t="s" s="54">
        <v>675</v>
      </c>
      <c r="AR147" s="58">
        <v>-6.5</v>
      </c>
      <c r="AS147" s="59">
        <f>AR147</f>
        <v>-6.5</v>
      </c>
      <c r="AT147" s="59">
        <f>AS147-5</f>
        <v>-11.5</v>
      </c>
      <c r="BR147" s="60">
        <v>8.699999999999999</v>
      </c>
      <c r="BT147" s="14">
        <v>3.1</v>
      </c>
      <c r="BV147" s="14">
        <v>16.7</v>
      </c>
    </row>
    <row r="148" s="9" customFormat="1" ht="61" customHeight="1">
      <c r="A148" t="s" s="6">
        <v>676</v>
      </c>
      <c r="B148" s="14">
        <v>629</v>
      </c>
      <c r="C148" t="s" s="56">
        <v>677</v>
      </c>
      <c r="E148" t="s" s="54">
        <v>481</v>
      </c>
      <c r="F148" t="s" s="55">
        <v>193</v>
      </c>
      <c r="G148" t="s" s="56">
        <v>420</v>
      </c>
      <c r="H148" t="s" s="56">
        <v>195</v>
      </c>
      <c r="I148" t="s" s="56">
        <v>403</v>
      </c>
      <c r="L148" t="s" s="54">
        <v>482</v>
      </c>
      <c r="M148" t="s" s="55">
        <v>197</v>
      </c>
      <c r="S148" t="s" s="54">
        <v>669</v>
      </c>
      <c r="T148" t="s" s="57">
        <v>678</v>
      </c>
      <c r="W148" t="s" s="6">
        <v>679</v>
      </c>
      <c r="AA148" s="14">
        <v>-110.393588</v>
      </c>
      <c r="AB148" s="14">
        <v>36.67498</v>
      </c>
      <c r="AF148" t="s" s="56">
        <v>584</v>
      </c>
      <c r="AG148" s="14">
        <v>-356</v>
      </c>
      <c r="AH148" s="61">
        <f>MEDIAN(AG148,AI148)</f>
        <v>-180</v>
      </c>
      <c r="AI148" s="14">
        <v>-4</v>
      </c>
      <c r="AJ148" t="s" s="54">
        <v>680</v>
      </c>
      <c r="AR148" s="58">
        <v>-11.5</v>
      </c>
      <c r="AS148" s="59">
        <f>AR148</f>
        <v>-11.5</v>
      </c>
      <c r="AT148" s="59">
        <f>AS148-5</f>
        <v>-16.5</v>
      </c>
      <c r="BR148" s="60">
        <v>7.6</v>
      </c>
      <c r="BT148" s="14">
        <v>2.9</v>
      </c>
      <c r="BV148" s="14">
        <v>22.1</v>
      </c>
    </row>
    <row r="149" s="9" customFormat="1" ht="61" customHeight="1">
      <c r="A149" t="s" s="6">
        <v>681</v>
      </c>
      <c r="B149" s="14">
        <v>630</v>
      </c>
      <c r="C149" t="s" s="56">
        <v>682</v>
      </c>
      <c r="E149" t="s" s="54">
        <v>481</v>
      </c>
      <c r="F149" t="s" s="55">
        <v>193</v>
      </c>
      <c r="G149" t="s" s="56">
        <v>420</v>
      </c>
      <c r="H149" t="s" s="56">
        <v>195</v>
      </c>
      <c r="I149" t="s" s="56">
        <v>403</v>
      </c>
      <c r="L149" t="s" s="54">
        <v>482</v>
      </c>
      <c r="M149" t="s" s="55">
        <v>197</v>
      </c>
      <c r="S149" t="s" s="54">
        <v>669</v>
      </c>
      <c r="T149" t="s" s="57">
        <v>678</v>
      </c>
      <c r="W149" t="s" s="6">
        <v>679</v>
      </c>
      <c r="AA149" s="14">
        <v>-110.393588</v>
      </c>
      <c r="AB149" s="14">
        <v>36.67498</v>
      </c>
      <c r="AF149" t="s" s="56">
        <v>584</v>
      </c>
      <c r="AG149" s="14">
        <v>-355</v>
      </c>
      <c r="AH149" s="61">
        <f>MEDIAN(AG149,AI149)</f>
        <v>-179</v>
      </c>
      <c r="AI149" s="14">
        <v>-3</v>
      </c>
      <c r="AJ149" t="s" s="54">
        <v>683</v>
      </c>
      <c r="AR149" s="58">
        <v>-8</v>
      </c>
      <c r="AS149" s="59">
        <f>AR149</f>
        <v>-8</v>
      </c>
      <c r="AT149" s="59">
        <f>AS149-5</f>
        <v>-13</v>
      </c>
      <c r="BR149" s="60">
        <v>6.9</v>
      </c>
      <c r="BT149" s="14">
        <v>3.1</v>
      </c>
      <c r="BV149" s="14">
        <v>24</v>
      </c>
    </row>
    <row r="150" s="9" customFormat="1" ht="61" customHeight="1">
      <c r="A150" t="s" s="6">
        <v>684</v>
      </c>
      <c r="B150" s="14">
        <v>631</v>
      </c>
      <c r="C150" t="s" s="56">
        <v>685</v>
      </c>
      <c r="E150" t="s" s="54">
        <v>481</v>
      </c>
      <c r="F150" t="s" s="55">
        <v>193</v>
      </c>
      <c r="G150" t="s" s="56">
        <v>420</v>
      </c>
      <c r="H150" t="s" s="56">
        <v>195</v>
      </c>
      <c r="I150" t="s" s="56">
        <v>403</v>
      </c>
      <c r="L150" t="s" s="54">
        <v>482</v>
      </c>
      <c r="M150" t="s" s="55">
        <v>197</v>
      </c>
      <c r="S150" t="s" s="54">
        <v>483</v>
      </c>
      <c r="T150" t="s" s="57">
        <v>686</v>
      </c>
      <c r="W150" t="s" s="6">
        <v>687</v>
      </c>
      <c r="AA150" s="14">
        <v>-110.393588</v>
      </c>
      <c r="AB150" s="14">
        <v>36.67498</v>
      </c>
      <c r="AF150" t="s" s="56">
        <v>584</v>
      </c>
      <c r="AG150" s="14">
        <v>-499</v>
      </c>
      <c r="AH150" s="61">
        <f>MEDIAN(AG150,AI150)</f>
        <v>-350.5</v>
      </c>
      <c r="AI150" s="14">
        <v>-202</v>
      </c>
      <c r="AJ150" t="s" s="54">
        <v>688</v>
      </c>
      <c r="AR150" s="58">
        <v>-13.7</v>
      </c>
      <c r="AS150" s="59">
        <f>AR150</f>
        <v>-13.7</v>
      </c>
      <c r="AT150" s="59">
        <f>AS150-5</f>
        <v>-18.7</v>
      </c>
      <c r="BR150" s="60">
        <v>6.7</v>
      </c>
      <c r="BT150" s="14">
        <v>3.1</v>
      </c>
      <c r="BV150" s="14">
        <v>23.3</v>
      </c>
    </row>
    <row r="151" s="9" customFormat="1" ht="61" customHeight="1">
      <c r="A151" t="s" s="6">
        <v>689</v>
      </c>
      <c r="B151" s="14">
        <v>632</v>
      </c>
      <c r="C151" t="s" s="56">
        <v>690</v>
      </c>
      <c r="E151" t="s" s="54">
        <v>481</v>
      </c>
      <c r="F151" t="s" s="55">
        <v>193</v>
      </c>
      <c r="G151" t="s" s="56">
        <v>420</v>
      </c>
      <c r="H151" t="s" s="56">
        <v>195</v>
      </c>
      <c r="I151" t="s" s="56">
        <v>403</v>
      </c>
      <c r="L151" t="s" s="54">
        <v>482</v>
      </c>
      <c r="M151" t="s" s="55">
        <v>197</v>
      </c>
      <c r="S151" t="s" s="54">
        <v>691</v>
      </c>
      <c r="T151" t="s" s="57">
        <v>692</v>
      </c>
      <c r="W151" t="s" s="6">
        <v>687</v>
      </c>
      <c r="AA151" s="14">
        <v>-109.138389</v>
      </c>
      <c r="AB151" s="14">
        <v>36.649295</v>
      </c>
      <c r="AF151" t="s" s="56">
        <v>693</v>
      </c>
      <c r="AG151" s="14">
        <v>599</v>
      </c>
      <c r="AH151" s="61">
        <f>MEDIAN(AG151,AI151)</f>
        <v>684</v>
      </c>
      <c r="AI151" s="14">
        <v>769</v>
      </c>
      <c r="AJ151" t="s" s="54">
        <v>694</v>
      </c>
      <c r="AR151" s="58">
        <v>-5.8</v>
      </c>
      <c r="AS151" s="59">
        <f>AR151</f>
        <v>-5.8</v>
      </c>
      <c r="AT151" s="59">
        <f>AS151-5</f>
        <v>-10.8</v>
      </c>
      <c r="BR151" s="60">
        <v>8.4</v>
      </c>
      <c r="BT151" s="14">
        <v>3.2</v>
      </c>
      <c r="BV151" s="14">
        <v>20.2</v>
      </c>
    </row>
    <row r="152" s="9" customFormat="1" ht="61" customHeight="1">
      <c r="A152" t="s" s="6">
        <v>695</v>
      </c>
      <c r="B152" s="14">
        <v>633</v>
      </c>
      <c r="C152" t="s" s="56">
        <v>696</v>
      </c>
      <c r="E152" t="s" s="54">
        <v>481</v>
      </c>
      <c r="F152" t="s" s="55">
        <v>193</v>
      </c>
      <c r="G152" t="s" s="56">
        <v>420</v>
      </c>
      <c r="H152" t="s" s="56">
        <v>195</v>
      </c>
      <c r="I152" t="s" s="56">
        <v>403</v>
      </c>
      <c r="L152" t="s" s="54">
        <v>482</v>
      </c>
      <c r="M152" t="s" s="55">
        <v>197</v>
      </c>
      <c r="S152" t="s" s="54">
        <v>697</v>
      </c>
      <c r="T152" t="s" s="57">
        <v>698</v>
      </c>
      <c r="AF152" t="s" s="56">
        <v>693</v>
      </c>
      <c r="AG152" s="14">
        <v>560</v>
      </c>
      <c r="AH152" s="61">
        <f>MEDIAN(AG152,AI152)</f>
        <v>659.5</v>
      </c>
      <c r="AI152" s="14">
        <v>759</v>
      </c>
      <c r="AJ152" t="s" s="54">
        <v>699</v>
      </c>
      <c r="AR152" s="58">
        <v>-6.7</v>
      </c>
      <c r="AS152" s="59">
        <f>AR152</f>
        <v>-6.7</v>
      </c>
      <c r="AT152" s="59">
        <f>AS152-5</f>
        <v>-11.7</v>
      </c>
      <c r="BR152" s="60">
        <v>7.8</v>
      </c>
      <c r="BT152" s="14">
        <v>3.1</v>
      </c>
      <c r="BV152" s="14">
        <v>21.2</v>
      </c>
    </row>
    <row r="153" s="9" customFormat="1" ht="61" customHeight="1">
      <c r="A153" t="s" s="6">
        <v>700</v>
      </c>
      <c r="B153" s="14">
        <v>685</v>
      </c>
      <c r="C153" t="s" s="56">
        <v>701</v>
      </c>
      <c r="E153" t="s" s="54">
        <v>481</v>
      </c>
      <c r="F153" t="s" s="55">
        <v>193</v>
      </c>
      <c r="G153" t="s" s="56">
        <v>420</v>
      </c>
      <c r="H153" t="s" s="56">
        <v>195</v>
      </c>
      <c r="I153" t="s" s="56">
        <v>403</v>
      </c>
      <c r="L153" t="s" s="54">
        <v>482</v>
      </c>
      <c r="M153" t="s" s="55">
        <v>197</v>
      </c>
      <c r="S153" t="s" s="54">
        <v>483</v>
      </c>
      <c r="T153" t="s" s="57">
        <v>301</v>
      </c>
      <c r="U153" t="s" s="6">
        <v>302</v>
      </c>
      <c r="W153" t="s" s="6">
        <v>489</v>
      </c>
      <c r="X153" s="14">
        <v>13</v>
      </c>
      <c r="Y153" s="14">
        <v>233231</v>
      </c>
      <c r="Z153" s="14">
        <v>3994724</v>
      </c>
      <c r="AH153" s="61"/>
      <c r="AJ153" t="s" s="54">
        <v>574</v>
      </c>
      <c r="AR153" s="58">
        <v>-10.4</v>
      </c>
      <c r="AS153" s="59">
        <f>AR153</f>
        <v>-10.4</v>
      </c>
      <c r="AT153" s="59">
        <f>AS153-5</f>
        <v>-15.4</v>
      </c>
      <c r="BR153" s="60">
        <v>10.4</v>
      </c>
      <c r="BT153" s="14">
        <v>3.3</v>
      </c>
      <c r="BV153" s="14">
        <v>18.6</v>
      </c>
    </row>
    <row r="154" s="9" customFormat="1" ht="16" customHeight="1">
      <c r="A154" t="s" s="6">
        <v>702</v>
      </c>
      <c r="B154" s="14">
        <v>783</v>
      </c>
      <c r="E154" t="s" s="54">
        <v>703</v>
      </c>
      <c r="F154" t="s" s="55">
        <v>193</v>
      </c>
      <c r="G154" t="s" s="56">
        <v>194</v>
      </c>
      <c r="H154" t="s" s="56">
        <v>195</v>
      </c>
      <c r="I154" t="s" s="56">
        <v>403</v>
      </c>
      <c r="M154" t="s" s="55">
        <v>197</v>
      </c>
      <c r="N154" t="s" s="56">
        <v>704</v>
      </c>
      <c r="Q154" t="s" s="56">
        <v>201</v>
      </c>
      <c r="R154" t="s" s="56">
        <v>202</v>
      </c>
      <c r="S154" t="s" s="54">
        <v>705</v>
      </c>
      <c r="T154" t="s" s="57">
        <v>706</v>
      </c>
      <c r="U154" t="s" s="6">
        <v>302</v>
      </c>
      <c r="W154" t="s" s="6">
        <v>707</v>
      </c>
      <c r="AF154" t="s" s="56">
        <v>521</v>
      </c>
      <c r="AG154" s="14">
        <v>900</v>
      </c>
      <c r="AH154" s="61">
        <f>MEDIAN(AG154,AI154)</f>
        <v>1025</v>
      </c>
      <c r="AI154" s="14">
        <v>1150</v>
      </c>
      <c r="AJ154" t="s" s="54">
        <v>708</v>
      </c>
      <c r="AR154" s="58">
        <v>-8.199999999999999</v>
      </c>
      <c r="AS154" s="59">
        <f>AR154</f>
        <v>-8.199999999999999</v>
      </c>
      <c r="AT154" s="59">
        <f>AS154-5</f>
        <v>-13.2</v>
      </c>
      <c r="AU154" s="67"/>
      <c r="AV154" s="67"/>
      <c r="AW154" s="67"/>
      <c r="BI154" t="s" s="55">
        <v>574</v>
      </c>
      <c r="BR154" s="60">
        <v>6.8</v>
      </c>
      <c r="BT154" s="14">
        <v>3.3</v>
      </c>
    </row>
    <row r="155" s="9" customFormat="1" ht="16" customHeight="1">
      <c r="A155" t="s" s="6">
        <v>709</v>
      </c>
      <c r="B155" s="14">
        <v>826</v>
      </c>
      <c r="E155" t="s" s="54">
        <v>703</v>
      </c>
      <c r="F155" t="s" s="55">
        <v>710</v>
      </c>
      <c r="G155" t="s" s="56">
        <v>194</v>
      </c>
      <c r="H155" t="s" s="56">
        <v>195</v>
      </c>
      <c r="I155" t="s" s="56">
        <v>196</v>
      </c>
      <c r="J155" t="s" s="56">
        <v>54</v>
      </c>
      <c r="M155" t="s" s="55">
        <v>197</v>
      </c>
      <c r="N155" t="s" s="56">
        <v>223</v>
      </c>
      <c r="Q155" t="s" s="56">
        <v>201</v>
      </c>
      <c r="R155" t="s" s="56">
        <v>202</v>
      </c>
      <c r="S155" t="s" s="54">
        <v>711</v>
      </c>
      <c r="T155" t="s" s="57">
        <v>706</v>
      </c>
      <c r="U155" t="s" s="6">
        <v>302</v>
      </c>
      <c r="W155" t="s" s="6">
        <v>707</v>
      </c>
      <c r="AF155" t="s" s="56">
        <v>521</v>
      </c>
      <c r="AG155" s="14">
        <v>900</v>
      </c>
      <c r="AH155" s="61">
        <f>MEDIAN(AG155,AI155)</f>
        <v>1025</v>
      </c>
      <c r="AI155" s="14">
        <v>1150</v>
      </c>
      <c r="AJ155" t="s" s="54">
        <v>708</v>
      </c>
      <c r="AR155" s="58">
        <v>-14.8</v>
      </c>
      <c r="AS155" s="59">
        <f>AR155</f>
        <v>-14.8</v>
      </c>
      <c r="AT155" s="59">
        <f>AS155-5</f>
        <v>-19.8</v>
      </c>
      <c r="AU155" s="59">
        <v>-4.4</v>
      </c>
      <c r="AV155" s="59">
        <f>AU155</f>
        <v>-4.4</v>
      </c>
      <c r="AW155" s="59">
        <f>AV155-9.7</f>
        <v>-14.1</v>
      </c>
      <c r="BI155" t="s" s="55">
        <v>712</v>
      </c>
      <c r="BK155" s="14">
        <f>BI155+0.36</f>
        <v>-6.64</v>
      </c>
      <c r="BR155" s="60">
        <v>8.9</v>
      </c>
      <c r="BT155" s="14">
        <v>3.3</v>
      </c>
    </row>
    <row r="156" s="9" customFormat="1" ht="16" customHeight="1">
      <c r="A156" t="s" s="6">
        <v>713</v>
      </c>
      <c r="B156" s="14">
        <v>949</v>
      </c>
      <c r="E156" t="s" s="54">
        <v>703</v>
      </c>
      <c r="F156" t="s" s="55">
        <v>714</v>
      </c>
      <c r="G156" t="s" s="56">
        <v>194</v>
      </c>
      <c r="H156" t="s" s="56">
        <v>195</v>
      </c>
      <c r="I156" t="s" s="56">
        <v>196</v>
      </c>
      <c r="J156" t="s" s="56">
        <v>54</v>
      </c>
      <c r="M156" t="s" s="55">
        <v>197</v>
      </c>
      <c r="N156" t="s" s="56">
        <v>209</v>
      </c>
      <c r="Q156" t="s" s="56">
        <v>201</v>
      </c>
      <c r="R156" t="s" s="56">
        <v>202</v>
      </c>
      <c r="S156" t="s" s="54">
        <v>715</v>
      </c>
      <c r="T156" t="s" s="57">
        <v>706</v>
      </c>
      <c r="U156" t="s" s="6">
        <v>302</v>
      </c>
      <c r="W156" t="s" s="6">
        <v>716</v>
      </c>
      <c r="AR156" s="68"/>
      <c r="AS156" s="67"/>
      <c r="AT156" s="67"/>
      <c r="AU156" s="59">
        <v>-2.1</v>
      </c>
      <c r="AV156" s="59">
        <f>AU156</f>
        <v>-2.1</v>
      </c>
      <c r="AW156" s="59">
        <f>AV156-9.7</f>
        <v>-11.8</v>
      </c>
      <c r="BI156" t="s" s="55">
        <v>717</v>
      </c>
      <c r="BK156" s="14">
        <f>BI156+0.36</f>
        <v>-2.94</v>
      </c>
      <c r="BR156" t="s" s="55">
        <v>574</v>
      </c>
      <c r="BT156" t="s" s="56">
        <v>574</v>
      </c>
    </row>
    <row r="157" s="9" customFormat="1" ht="16" customHeight="1">
      <c r="A157" t="s" s="6">
        <v>718</v>
      </c>
      <c r="B157" s="14">
        <v>983</v>
      </c>
      <c r="E157" t="s" s="54">
        <v>703</v>
      </c>
      <c r="F157" t="s" s="55">
        <v>710</v>
      </c>
      <c r="G157" t="s" s="56">
        <v>194</v>
      </c>
      <c r="H157" t="s" s="56">
        <v>195</v>
      </c>
      <c r="I157" t="s" s="56">
        <v>196</v>
      </c>
      <c r="J157" t="s" s="56">
        <v>54</v>
      </c>
      <c r="M157" t="s" s="55">
        <v>197</v>
      </c>
      <c r="N157" t="s" s="56">
        <v>216</v>
      </c>
      <c r="Q157" t="s" s="56">
        <v>201</v>
      </c>
      <c r="R157" t="s" s="56">
        <v>202</v>
      </c>
      <c r="S157" t="s" s="54">
        <v>719</v>
      </c>
      <c r="T157" t="s" s="57">
        <v>706</v>
      </c>
      <c r="U157" t="s" s="6">
        <v>302</v>
      </c>
      <c r="W157" t="s" s="6">
        <v>720</v>
      </c>
      <c r="AR157" s="58">
        <v>-9.1</v>
      </c>
      <c r="AS157" s="59">
        <f>AR157</f>
        <v>-9.1</v>
      </c>
      <c r="AT157" s="59">
        <f>AS157-5</f>
        <v>-14.1</v>
      </c>
      <c r="AU157" s="59">
        <v>-2.8</v>
      </c>
      <c r="AV157" s="59">
        <f>AU157</f>
        <v>-2.8</v>
      </c>
      <c r="AW157" s="59">
        <f>AV157-9.7</f>
        <v>-12.5</v>
      </c>
      <c r="BI157" t="s" s="55">
        <v>314</v>
      </c>
      <c r="BK157" s="14">
        <f>BI157+0.36</f>
        <v>-3.94</v>
      </c>
      <c r="BR157" s="60">
        <v>8</v>
      </c>
      <c r="BT157" s="14">
        <v>3.3</v>
      </c>
    </row>
    <row r="158" s="9" customFormat="1" ht="16" customHeight="1">
      <c r="A158" t="s" s="6">
        <v>721</v>
      </c>
      <c r="B158" s="14">
        <v>1007</v>
      </c>
      <c r="E158" t="s" s="54">
        <v>703</v>
      </c>
      <c r="F158" t="s" s="55">
        <v>710</v>
      </c>
      <c r="G158" t="s" s="56">
        <v>194</v>
      </c>
      <c r="H158" t="s" s="56">
        <v>195</v>
      </c>
      <c r="I158" t="s" s="56">
        <v>196</v>
      </c>
      <c r="J158" t="s" s="56">
        <v>54</v>
      </c>
      <c r="M158" t="s" s="55">
        <v>197</v>
      </c>
      <c r="N158" t="s" s="56">
        <v>216</v>
      </c>
      <c r="Q158" t="s" s="56">
        <v>201</v>
      </c>
      <c r="R158" t="s" s="56">
        <v>202</v>
      </c>
      <c r="S158" t="s" s="54">
        <v>719</v>
      </c>
      <c r="T158" t="s" s="57">
        <v>706</v>
      </c>
      <c r="U158" t="s" s="6">
        <v>302</v>
      </c>
      <c r="W158" t="s" s="6">
        <v>722</v>
      </c>
      <c r="AF158" t="s" s="56">
        <v>723</v>
      </c>
      <c r="AG158" s="14">
        <v>1150</v>
      </c>
      <c r="AH158" s="61">
        <f>MEDIAN(AG158,AI158)</f>
        <v>1250</v>
      </c>
      <c r="AI158" s="14">
        <v>1350</v>
      </c>
      <c r="AJ158" t="s" s="54">
        <v>724</v>
      </c>
      <c r="AR158" s="58">
        <v>-9.300000000000001</v>
      </c>
      <c r="AS158" s="59">
        <f>AR158</f>
        <v>-9.300000000000001</v>
      </c>
      <c r="AT158" s="59">
        <f>AS158-5</f>
        <v>-14.3</v>
      </c>
      <c r="AU158" s="59">
        <v>-2.1</v>
      </c>
      <c r="AV158" s="59">
        <f>AU158</f>
        <v>-2.1</v>
      </c>
      <c r="AW158" s="59">
        <f>AV158-9.7</f>
        <v>-11.8</v>
      </c>
      <c r="BI158" t="s" s="55">
        <v>725</v>
      </c>
      <c r="BK158" s="14">
        <f>BI158+0.36</f>
        <v>-3.14</v>
      </c>
      <c r="BR158" s="60">
        <v>6</v>
      </c>
      <c r="BT158" s="14">
        <v>3.4</v>
      </c>
    </row>
    <row r="159" s="9" customFormat="1" ht="16" customHeight="1">
      <c r="A159" t="s" s="6">
        <v>726</v>
      </c>
      <c r="B159" s="14">
        <v>1037.1</v>
      </c>
      <c r="E159" t="s" s="54">
        <v>703</v>
      </c>
      <c r="F159" t="s" s="55">
        <v>727</v>
      </c>
      <c r="G159" t="s" s="56">
        <v>194</v>
      </c>
      <c r="H159" t="s" s="56">
        <v>195</v>
      </c>
      <c r="I159" t="s" s="56">
        <v>196</v>
      </c>
      <c r="J159" t="s" s="56">
        <v>54</v>
      </c>
      <c r="M159" t="s" s="55">
        <v>197</v>
      </c>
      <c r="N159" t="s" s="56">
        <v>213</v>
      </c>
      <c r="Q159" t="s" s="56">
        <v>201</v>
      </c>
      <c r="R159" t="s" s="56">
        <v>202</v>
      </c>
      <c r="S159" t="s" s="54">
        <v>728</v>
      </c>
      <c r="T159" t="s" s="57">
        <v>729</v>
      </c>
      <c r="U159" t="s" s="6">
        <v>302</v>
      </c>
      <c r="W159" t="s" s="6">
        <v>730</v>
      </c>
      <c r="Y159" s="14">
        <v>229399</v>
      </c>
      <c r="Z159" s="14">
        <v>4066616</v>
      </c>
      <c r="AF159" t="s" s="56">
        <v>723</v>
      </c>
      <c r="AG159" s="14">
        <v>1150</v>
      </c>
      <c r="AH159" s="61">
        <f>MEDIAN(AG159,AI159)</f>
        <v>1250</v>
      </c>
      <c r="AI159" s="14">
        <v>1350</v>
      </c>
      <c r="AJ159" t="s" s="54">
        <v>724</v>
      </c>
      <c r="AR159" s="68"/>
      <c r="AS159" s="67"/>
      <c r="AT159" s="67"/>
      <c r="AU159" s="59">
        <v>-1.8</v>
      </c>
      <c r="AV159" s="59">
        <f>AU159</f>
        <v>-1.8</v>
      </c>
      <c r="AW159" s="59">
        <f>AV159-9.7</f>
        <v>-11.5</v>
      </c>
      <c r="BI159" t="s" s="55">
        <v>731</v>
      </c>
      <c r="BK159" s="14">
        <f>BI159+0.36</f>
        <v>-5.14</v>
      </c>
      <c r="BR159" t="s" s="55">
        <v>574</v>
      </c>
      <c r="BT159" t="s" s="56">
        <v>574</v>
      </c>
    </row>
    <row r="160" s="9" customFormat="1" ht="16" customHeight="1">
      <c r="A160" t="s" s="6">
        <v>732</v>
      </c>
      <c r="B160" s="14">
        <v>1041.3</v>
      </c>
      <c r="E160" t="s" s="54">
        <v>703</v>
      </c>
      <c r="F160" t="s" s="55">
        <v>710</v>
      </c>
      <c r="G160" t="s" s="56">
        <v>194</v>
      </c>
      <c r="H160" t="s" s="56">
        <v>195</v>
      </c>
      <c r="I160" t="s" s="56">
        <v>196</v>
      </c>
      <c r="J160" t="s" s="56">
        <v>54</v>
      </c>
      <c r="M160" t="s" s="55">
        <v>197</v>
      </c>
      <c r="N160" t="s" s="56">
        <v>209</v>
      </c>
      <c r="Q160" t="s" s="56">
        <v>201</v>
      </c>
      <c r="R160" t="s" s="56">
        <v>202</v>
      </c>
      <c r="S160" t="s" s="54">
        <v>715</v>
      </c>
      <c r="T160" t="s" s="57">
        <v>729</v>
      </c>
      <c r="U160" t="s" s="6">
        <v>302</v>
      </c>
      <c r="W160" t="s" s="6">
        <v>730</v>
      </c>
      <c r="Y160" s="14">
        <v>229399</v>
      </c>
      <c r="Z160" s="14">
        <v>4066616</v>
      </c>
      <c r="AF160" t="s" s="56">
        <v>723</v>
      </c>
      <c r="AG160" s="14">
        <v>1150</v>
      </c>
      <c r="AH160" s="61">
        <f>MEDIAN(AG160,AI160)</f>
        <v>1250</v>
      </c>
      <c r="AI160" s="14">
        <v>1350</v>
      </c>
      <c r="AJ160" t="s" s="54">
        <v>724</v>
      </c>
      <c r="AR160" s="58">
        <v>-7</v>
      </c>
      <c r="AS160" s="59">
        <f>AR160</f>
        <v>-7</v>
      </c>
      <c r="AT160" s="59">
        <f>AS160-5</f>
        <v>-12</v>
      </c>
      <c r="AU160" s="59">
        <v>-0.6</v>
      </c>
      <c r="AV160" s="59">
        <f>AU160</f>
        <v>-0.6</v>
      </c>
      <c r="AW160" s="59">
        <f>AV160-9.7</f>
        <v>-10.3</v>
      </c>
      <c r="BI160" t="s" s="55">
        <v>731</v>
      </c>
      <c r="BK160" s="14">
        <f>BI160+0.36</f>
        <v>-5.14</v>
      </c>
      <c r="BR160" s="60">
        <v>6.7</v>
      </c>
      <c r="BT160" s="14">
        <v>3.4</v>
      </c>
    </row>
    <row r="161" s="69" customFormat="1" ht="46" customHeight="1">
      <c r="A161" t="s" s="6">
        <v>733</v>
      </c>
      <c r="B161" s="14">
        <v>1042.1</v>
      </c>
      <c r="C161" s="70"/>
      <c r="D161" s="70"/>
      <c r="E161" t="s" s="54">
        <v>703</v>
      </c>
      <c r="F161" t="s" s="55">
        <v>710</v>
      </c>
      <c r="G161" t="s" s="56">
        <v>194</v>
      </c>
      <c r="H161" t="s" s="56">
        <v>195</v>
      </c>
      <c r="I161" t="s" s="56">
        <v>196</v>
      </c>
      <c r="J161" t="s" s="56">
        <v>54</v>
      </c>
      <c r="K161" s="71"/>
      <c r="L161" t="s" s="72">
        <v>734</v>
      </c>
      <c r="M161" t="s" s="55">
        <v>197</v>
      </c>
      <c r="N161" t="s" s="56">
        <v>216</v>
      </c>
      <c r="O161" s="70"/>
      <c r="P161" s="70"/>
      <c r="Q161" t="s" s="56">
        <v>201</v>
      </c>
      <c r="R161" t="s" s="56">
        <v>202</v>
      </c>
      <c r="S161" t="s" s="54">
        <v>719</v>
      </c>
      <c r="T161" t="s" s="57">
        <v>729</v>
      </c>
      <c r="U161" t="s" s="6">
        <v>302</v>
      </c>
      <c r="V161" s="70"/>
      <c r="W161" t="s" s="6">
        <v>730</v>
      </c>
      <c r="X161" s="70"/>
      <c r="Y161" s="14">
        <v>229399</v>
      </c>
      <c r="Z161" s="14">
        <v>4066616</v>
      </c>
      <c r="AA161" s="70"/>
      <c r="AB161" s="70"/>
      <c r="AC161" s="70"/>
      <c r="AD161" s="73"/>
      <c r="AE161" s="74"/>
      <c r="AF161" t="s" s="56">
        <v>723</v>
      </c>
      <c r="AG161" s="14">
        <v>1150</v>
      </c>
      <c r="AH161" s="61">
        <f>MEDIAN(AG161,AI161)</f>
        <v>1250</v>
      </c>
      <c r="AI161" s="14">
        <v>1350</v>
      </c>
      <c r="AJ161" t="s" s="54">
        <v>724</v>
      </c>
      <c r="AK161" s="74"/>
      <c r="AL161" s="70"/>
      <c r="AM161" s="70"/>
      <c r="AN161" s="70"/>
      <c r="AO161" s="70"/>
      <c r="AP161" s="70"/>
      <c r="AQ161" s="73"/>
      <c r="AR161" s="58">
        <v>-18.1</v>
      </c>
      <c r="AS161" s="59">
        <f>AR161</f>
        <v>-18.1</v>
      </c>
      <c r="AT161" s="59">
        <f>AS161-5</f>
        <v>-23.1</v>
      </c>
      <c r="AU161" s="59">
        <v>-0.3</v>
      </c>
      <c r="AV161" s="59">
        <f>AU161</f>
        <v>-0.3</v>
      </c>
      <c r="AW161" s="59">
        <f>AV161-9.7</f>
        <v>-10</v>
      </c>
      <c r="AX161" s="75"/>
      <c r="AY161" s="70"/>
      <c r="AZ161" s="70"/>
      <c r="BA161" s="70"/>
      <c r="BB161" s="70"/>
      <c r="BC161" s="70"/>
      <c r="BD161" s="70"/>
      <c r="BE161" s="70"/>
      <c r="BF161" s="70"/>
      <c r="BG161" s="70"/>
      <c r="BH161" s="73"/>
      <c r="BI161" t="s" s="55">
        <v>735</v>
      </c>
      <c r="BJ161" s="70"/>
      <c r="BK161" s="14">
        <f>BI161+0.36</f>
        <v>-5.94</v>
      </c>
      <c r="BL161" s="70"/>
      <c r="BM161" s="70"/>
      <c r="BN161" s="70"/>
      <c r="BO161" s="70"/>
      <c r="BP161" s="70"/>
      <c r="BQ161" s="73"/>
      <c r="BR161" s="60">
        <v>4.7</v>
      </c>
      <c r="BS161" s="70"/>
      <c r="BT161" s="14">
        <v>3.3</v>
      </c>
      <c r="BU161" s="70"/>
      <c r="BV161" s="70"/>
      <c r="BW161" s="73"/>
      <c r="BX161" s="74"/>
      <c r="BY161" s="73"/>
      <c r="BZ161" s="74"/>
      <c r="CA161" s="70"/>
      <c r="CB161" s="70"/>
      <c r="CC161" s="70"/>
      <c r="CD161" s="70"/>
      <c r="CE161" s="70"/>
      <c r="CF161" s="70"/>
      <c r="CG161" s="70"/>
      <c r="CH161" s="70"/>
      <c r="CI161" s="70"/>
      <c r="CJ161" s="70"/>
      <c r="CK161" s="70"/>
      <c r="CL161" s="70"/>
      <c r="CM161" s="70"/>
      <c r="CN161" s="70"/>
      <c r="CO161" s="70"/>
      <c r="CP161" s="70"/>
      <c r="CQ161" s="70"/>
      <c r="CR161" s="70"/>
      <c r="CS161" s="70"/>
      <c r="CT161" s="70"/>
      <c r="CU161" s="70"/>
      <c r="CV161" s="70"/>
      <c r="CW161" s="70"/>
      <c r="CX161" s="70"/>
      <c r="CY161" s="73"/>
    </row>
    <row r="162" s="9" customFormat="1" ht="16" customHeight="1">
      <c r="A162" t="s" s="6">
        <v>736</v>
      </c>
      <c r="B162" s="14">
        <v>1051.8</v>
      </c>
      <c r="E162" t="s" s="54">
        <v>703</v>
      </c>
      <c r="F162" t="s" s="55">
        <v>727</v>
      </c>
      <c r="G162" t="s" s="56">
        <v>194</v>
      </c>
      <c r="H162" t="s" s="56">
        <v>195</v>
      </c>
      <c r="I162" t="s" s="56">
        <v>196</v>
      </c>
      <c r="J162" t="s" s="56">
        <v>54</v>
      </c>
      <c r="M162" t="s" s="55">
        <v>197</v>
      </c>
      <c r="N162" t="s" s="56">
        <v>209</v>
      </c>
      <c r="Q162" t="s" s="56">
        <v>201</v>
      </c>
      <c r="R162" t="s" s="56">
        <v>202</v>
      </c>
      <c r="S162" t="s" s="54">
        <v>715</v>
      </c>
      <c r="T162" t="s" s="57">
        <v>729</v>
      </c>
      <c r="U162" t="s" s="6">
        <v>302</v>
      </c>
      <c r="W162" t="s" s="6">
        <v>730</v>
      </c>
      <c r="Y162" s="14">
        <v>229399</v>
      </c>
      <c r="Z162" s="14">
        <v>4066616</v>
      </c>
      <c r="AF162" t="s" s="56">
        <v>723</v>
      </c>
      <c r="AG162" s="14">
        <v>1150</v>
      </c>
      <c r="AH162" s="61">
        <f>MEDIAN(AG162,AI162)</f>
        <v>1250</v>
      </c>
      <c r="AI162" s="14">
        <v>1350</v>
      </c>
      <c r="AJ162" t="s" s="54">
        <v>724</v>
      </c>
      <c r="AR162" s="68"/>
      <c r="AS162" s="67"/>
      <c r="AT162" s="67"/>
      <c r="AU162" s="59">
        <v>-0.4</v>
      </c>
      <c r="AV162" s="59">
        <f>AU162</f>
        <v>-0.4</v>
      </c>
      <c r="AW162" s="59">
        <f>AV162-9.7</f>
        <v>-10.1</v>
      </c>
      <c r="BI162" t="s" s="55">
        <v>737</v>
      </c>
      <c r="BK162" s="14">
        <f>BI162+0.36</f>
        <v>-6.04</v>
      </c>
      <c r="BR162" t="s" s="55">
        <v>574</v>
      </c>
      <c r="BT162" t="s" s="56">
        <v>574</v>
      </c>
    </row>
    <row r="163" s="9" customFormat="1" ht="16" customHeight="1">
      <c r="A163" t="s" s="6">
        <v>738</v>
      </c>
      <c r="B163" s="14">
        <v>1055.1</v>
      </c>
      <c r="E163" t="s" s="54">
        <v>703</v>
      </c>
      <c r="F163" t="s" s="55">
        <v>710</v>
      </c>
      <c r="G163" t="s" s="56">
        <v>194</v>
      </c>
      <c r="H163" t="s" s="56">
        <v>195</v>
      </c>
      <c r="I163" t="s" s="56">
        <v>196</v>
      </c>
      <c r="J163" t="s" s="56">
        <v>54</v>
      </c>
      <c r="M163" t="s" s="55">
        <v>197</v>
      </c>
      <c r="N163" t="s" s="56">
        <v>220</v>
      </c>
      <c r="Q163" t="s" s="56">
        <v>201</v>
      </c>
      <c r="R163" t="s" s="56">
        <v>202</v>
      </c>
      <c r="S163" t="s" s="54">
        <v>739</v>
      </c>
      <c r="T163" t="s" s="57">
        <v>729</v>
      </c>
      <c r="U163" t="s" s="6">
        <v>302</v>
      </c>
      <c r="W163" t="s" s="6">
        <v>730</v>
      </c>
      <c r="Y163" s="14">
        <v>229399</v>
      </c>
      <c r="Z163" s="14">
        <v>4066616</v>
      </c>
      <c r="AF163" t="s" s="56">
        <v>723</v>
      </c>
      <c r="AG163" s="14">
        <v>1150</v>
      </c>
      <c r="AH163" s="61">
        <f>MEDIAN(AG163,AI163)</f>
        <v>1250</v>
      </c>
      <c r="AI163" s="14">
        <v>1350</v>
      </c>
      <c r="AJ163" t="s" s="54">
        <v>724</v>
      </c>
      <c r="AR163" s="58">
        <v>-7.9</v>
      </c>
      <c r="AS163" s="59">
        <f>AR163</f>
        <v>-7.9</v>
      </c>
      <c r="AT163" s="59">
        <f>AS163-5</f>
        <v>-12.9</v>
      </c>
      <c r="AU163" s="59">
        <v>-1.6</v>
      </c>
      <c r="AV163" s="59">
        <f>AU163</f>
        <v>-1.6</v>
      </c>
      <c r="AW163" s="59">
        <f>AV163-9.7</f>
        <v>-11.3</v>
      </c>
      <c r="BI163" t="s" s="55">
        <v>740</v>
      </c>
      <c r="BK163" s="14">
        <f>BI163+0.36</f>
        <v>-5.44</v>
      </c>
      <c r="BR163" s="60">
        <v>6.5</v>
      </c>
      <c r="BT163" s="14">
        <v>3.2</v>
      </c>
    </row>
    <row r="164" s="9" customFormat="1" ht="16" customHeight="1">
      <c r="A164" t="s" s="6">
        <v>741</v>
      </c>
      <c r="B164" s="14">
        <v>1055.5</v>
      </c>
      <c r="E164" t="s" s="54">
        <v>703</v>
      </c>
      <c r="F164" t="s" s="55">
        <v>710</v>
      </c>
      <c r="G164" t="s" s="56">
        <v>194</v>
      </c>
      <c r="H164" t="s" s="56">
        <v>195</v>
      </c>
      <c r="I164" t="s" s="56">
        <v>196</v>
      </c>
      <c r="J164" t="s" s="56">
        <v>54</v>
      </c>
      <c r="M164" t="s" s="55">
        <v>197</v>
      </c>
      <c r="N164" t="s" s="56">
        <v>742</v>
      </c>
      <c r="Q164" t="s" s="56">
        <v>201</v>
      </c>
      <c r="R164" t="s" s="56">
        <v>202</v>
      </c>
      <c r="S164" t="s" s="54">
        <v>743</v>
      </c>
      <c r="T164" t="s" s="57">
        <v>729</v>
      </c>
      <c r="U164" t="s" s="6">
        <v>302</v>
      </c>
      <c r="W164" t="s" s="6">
        <v>730</v>
      </c>
      <c r="Y164" s="14">
        <v>229399</v>
      </c>
      <c r="Z164" s="14">
        <v>4066616</v>
      </c>
      <c r="AF164" t="s" s="56">
        <v>723</v>
      </c>
      <c r="AG164" s="14">
        <v>1150</v>
      </c>
      <c r="AH164" s="61">
        <f>MEDIAN(AG164,AI164)</f>
        <v>1250</v>
      </c>
      <c r="AI164" s="14">
        <v>1350</v>
      </c>
      <c r="AJ164" t="s" s="54">
        <v>724</v>
      </c>
      <c r="AR164" s="58">
        <v>-6.8</v>
      </c>
      <c r="AS164" s="59">
        <f>AR164</f>
        <v>-6.8</v>
      </c>
      <c r="AT164" s="59">
        <f>AS164-5</f>
        <v>-11.8</v>
      </c>
      <c r="AU164" s="59">
        <v>-1.1</v>
      </c>
      <c r="AV164" s="59">
        <f>AU164</f>
        <v>-1.1</v>
      </c>
      <c r="AW164" s="59">
        <f>AV164-9.7</f>
        <v>-10.8</v>
      </c>
      <c r="BI164" t="s" s="55">
        <v>744</v>
      </c>
      <c r="BK164" s="14">
        <f>BI164+0.36</f>
        <v>-3.64</v>
      </c>
      <c r="BR164" s="60">
        <v>7.5</v>
      </c>
      <c r="BT164" s="14">
        <v>3.3</v>
      </c>
    </row>
    <row r="165" s="9" customFormat="1" ht="16" customHeight="1">
      <c r="A165" t="s" s="6">
        <v>745</v>
      </c>
      <c r="B165" s="14">
        <v>1059.4</v>
      </c>
      <c r="E165" t="s" s="54">
        <v>703</v>
      </c>
      <c r="F165" t="s" s="55">
        <v>710</v>
      </c>
      <c r="G165" t="s" s="56">
        <v>194</v>
      </c>
      <c r="H165" t="s" s="56">
        <v>195</v>
      </c>
      <c r="I165" t="s" s="56">
        <v>196</v>
      </c>
      <c r="J165" t="s" s="56">
        <v>54</v>
      </c>
      <c r="M165" t="s" s="55">
        <v>197</v>
      </c>
      <c r="N165" t="s" s="56">
        <v>209</v>
      </c>
      <c r="Q165" t="s" s="56">
        <v>201</v>
      </c>
      <c r="R165" t="s" s="56">
        <v>202</v>
      </c>
      <c r="S165" t="s" s="54">
        <v>715</v>
      </c>
      <c r="T165" t="s" s="57">
        <v>729</v>
      </c>
      <c r="U165" t="s" s="6">
        <v>302</v>
      </c>
      <c r="W165" t="s" s="6">
        <v>730</v>
      </c>
      <c r="Y165" s="14">
        <v>229399</v>
      </c>
      <c r="Z165" s="14">
        <v>4066616</v>
      </c>
      <c r="AF165" t="s" s="56">
        <v>723</v>
      </c>
      <c r="AG165" s="14">
        <v>1150</v>
      </c>
      <c r="AH165" s="61">
        <f>MEDIAN(AG165,AI165)</f>
        <v>1250</v>
      </c>
      <c r="AI165" s="14">
        <v>1350</v>
      </c>
      <c r="AJ165" t="s" s="54">
        <v>724</v>
      </c>
      <c r="AR165" s="58">
        <v>-8.4</v>
      </c>
      <c r="AS165" s="59">
        <f>AR165</f>
        <v>-8.4</v>
      </c>
      <c r="AT165" s="59">
        <f>AS165-5</f>
        <v>-13.4</v>
      </c>
      <c r="AU165" s="59">
        <v>-1.9</v>
      </c>
      <c r="AV165" s="59">
        <f>AU165</f>
        <v>-1.9</v>
      </c>
      <c r="AW165" s="59">
        <f>AV165-9.7</f>
        <v>-11.6</v>
      </c>
      <c r="BI165" t="s" s="55">
        <v>746</v>
      </c>
      <c r="BK165" s="14">
        <f>BI165+0.36</f>
        <v>-4.24</v>
      </c>
      <c r="BR165" s="60">
        <v>6.5</v>
      </c>
      <c r="BT165" s="14">
        <v>3.3</v>
      </c>
    </row>
    <row r="166" s="9" customFormat="1" ht="16" customHeight="1">
      <c r="A166" t="s" s="6">
        <v>747</v>
      </c>
      <c r="B166" s="14">
        <v>1061.15</v>
      </c>
      <c r="E166" t="s" s="54">
        <v>703</v>
      </c>
      <c r="F166" t="s" s="55">
        <v>193</v>
      </c>
      <c r="G166" t="s" s="56">
        <v>194</v>
      </c>
      <c r="H166" t="s" s="56">
        <v>195</v>
      </c>
      <c r="I166" t="s" s="56">
        <v>403</v>
      </c>
      <c r="M166" t="s" s="55">
        <v>197</v>
      </c>
      <c r="N166" t="s" s="56">
        <v>213</v>
      </c>
      <c r="Q166" t="s" s="56">
        <v>201</v>
      </c>
      <c r="R166" t="s" s="56">
        <v>202</v>
      </c>
      <c r="S166" t="s" s="54">
        <v>728</v>
      </c>
      <c r="T166" t="s" s="57">
        <v>729</v>
      </c>
      <c r="U166" t="s" s="6">
        <v>302</v>
      </c>
      <c r="W166" t="s" s="6">
        <v>730</v>
      </c>
      <c r="Y166" s="14">
        <v>229399</v>
      </c>
      <c r="Z166" s="14">
        <v>4066616</v>
      </c>
      <c r="AF166" t="s" s="56">
        <v>723</v>
      </c>
      <c r="AG166" s="14">
        <v>1150</v>
      </c>
      <c r="AH166" s="61">
        <f>MEDIAN(AG166,AI166)</f>
        <v>1250</v>
      </c>
      <c r="AI166" s="14">
        <v>1350</v>
      </c>
      <c r="AJ166" t="s" s="54">
        <v>724</v>
      </c>
      <c r="AR166" s="58">
        <v>-6.6</v>
      </c>
      <c r="AS166" s="59">
        <f>AR166</f>
        <v>-6.6</v>
      </c>
      <c r="AT166" s="59">
        <f>AS166-5</f>
        <v>-11.6</v>
      </c>
      <c r="AU166" s="67"/>
      <c r="AV166" s="67"/>
      <c r="AW166" s="67"/>
      <c r="BI166" t="s" s="55">
        <v>574</v>
      </c>
      <c r="BR166" s="60">
        <v>8.1</v>
      </c>
      <c r="BT166" s="14">
        <v>3.2</v>
      </c>
    </row>
    <row r="167" s="9" customFormat="1" ht="16" customHeight="1">
      <c r="A167" t="s" s="6">
        <v>748</v>
      </c>
      <c r="B167" s="14">
        <v>1063.127</v>
      </c>
      <c r="E167" t="s" s="54">
        <v>703</v>
      </c>
      <c r="F167" t="s" s="55">
        <v>710</v>
      </c>
      <c r="G167" t="s" s="56">
        <v>194</v>
      </c>
      <c r="H167" t="s" s="56">
        <v>195</v>
      </c>
      <c r="I167" t="s" s="56">
        <v>196</v>
      </c>
      <c r="J167" t="s" s="56">
        <v>54</v>
      </c>
      <c r="M167" t="s" s="55">
        <v>197</v>
      </c>
      <c r="N167" t="s" s="56">
        <v>262</v>
      </c>
      <c r="Q167" t="s" s="56">
        <v>201</v>
      </c>
      <c r="R167" t="s" s="56">
        <v>202</v>
      </c>
      <c r="S167" t="s" s="54">
        <v>749</v>
      </c>
      <c r="T167" t="s" s="57">
        <v>729</v>
      </c>
      <c r="U167" t="s" s="6">
        <v>302</v>
      </c>
      <c r="W167" t="s" s="6">
        <v>730</v>
      </c>
      <c r="Y167" s="14">
        <v>229399</v>
      </c>
      <c r="Z167" s="14">
        <v>4066616</v>
      </c>
      <c r="AF167" t="s" s="56">
        <v>723</v>
      </c>
      <c r="AG167" s="14">
        <v>1150</v>
      </c>
      <c r="AH167" s="61">
        <f>MEDIAN(AG167,AI167)</f>
        <v>1250</v>
      </c>
      <c r="AI167" s="14">
        <v>1350</v>
      </c>
      <c r="AJ167" t="s" s="54">
        <v>724</v>
      </c>
      <c r="AR167" s="58">
        <v>-7.1</v>
      </c>
      <c r="AS167" s="59">
        <f>AR167</f>
        <v>-7.1</v>
      </c>
      <c r="AT167" s="59">
        <f>AS167-5</f>
        <v>-12.1</v>
      </c>
      <c r="AU167" s="59">
        <v>-0.1</v>
      </c>
      <c r="AV167" s="59">
        <f>AU167</f>
        <v>-0.1</v>
      </c>
      <c r="AW167" s="59">
        <f>AV167-9.7</f>
        <v>-9.800000000000001</v>
      </c>
      <c r="BI167" t="s" s="55">
        <v>731</v>
      </c>
      <c r="BK167" s="14">
        <f>BI167+0.36</f>
        <v>-5.14</v>
      </c>
      <c r="BR167" s="60">
        <v>6.3</v>
      </c>
      <c r="BT167" s="14">
        <v>3.3</v>
      </c>
    </row>
    <row r="168" s="9" customFormat="1" ht="16" customHeight="1">
      <c r="A168" t="s" s="6">
        <v>750</v>
      </c>
      <c r="B168" s="14">
        <v>1063.128</v>
      </c>
      <c r="E168" t="s" s="54">
        <v>703</v>
      </c>
      <c r="F168" t="s" s="55">
        <v>193</v>
      </c>
      <c r="G168" t="s" s="56">
        <v>194</v>
      </c>
      <c r="H168" t="s" s="56">
        <v>195</v>
      </c>
      <c r="I168" t="s" s="56">
        <v>403</v>
      </c>
      <c r="M168" t="s" s="55">
        <v>197</v>
      </c>
      <c r="N168" t="s" s="56">
        <v>262</v>
      </c>
      <c r="Q168" t="s" s="56">
        <v>201</v>
      </c>
      <c r="R168" t="s" s="56">
        <v>202</v>
      </c>
      <c r="S168" t="s" s="54">
        <v>749</v>
      </c>
      <c r="T168" t="s" s="57">
        <v>729</v>
      </c>
      <c r="U168" t="s" s="6">
        <v>302</v>
      </c>
      <c r="W168" t="s" s="6">
        <v>730</v>
      </c>
      <c r="Y168" s="14">
        <v>229399</v>
      </c>
      <c r="Z168" s="14">
        <v>4066616</v>
      </c>
      <c r="AF168" t="s" s="56">
        <v>723</v>
      </c>
      <c r="AG168" s="14">
        <v>1150</v>
      </c>
      <c r="AH168" s="61">
        <f>MEDIAN(AG168,AI168)</f>
        <v>1250</v>
      </c>
      <c r="AI168" s="14">
        <v>1350</v>
      </c>
      <c r="AJ168" t="s" s="54">
        <v>724</v>
      </c>
      <c r="AR168" s="58">
        <v>-6.8</v>
      </c>
      <c r="AS168" s="59">
        <f>AR168</f>
        <v>-6.8</v>
      </c>
      <c r="AT168" s="59">
        <f>AS168-5</f>
        <v>-11.8</v>
      </c>
      <c r="AU168" s="67"/>
      <c r="AV168" s="67"/>
      <c r="AW168" s="67"/>
      <c r="BI168" t="s" s="55">
        <v>574</v>
      </c>
      <c r="BR168" s="60">
        <v>7.5</v>
      </c>
      <c r="BT168" s="14">
        <v>3.2</v>
      </c>
    </row>
    <row r="169" s="9" customFormat="1" ht="16" customHeight="1">
      <c r="A169" t="s" s="6">
        <v>751</v>
      </c>
      <c r="B169" s="14">
        <v>1063.129</v>
      </c>
      <c r="E169" t="s" s="54">
        <v>703</v>
      </c>
      <c r="F169" t="s" s="55">
        <v>710</v>
      </c>
      <c r="G169" t="s" s="56">
        <v>194</v>
      </c>
      <c r="H169" t="s" s="56">
        <v>195</v>
      </c>
      <c r="I169" t="s" s="56">
        <v>196</v>
      </c>
      <c r="J169" t="s" s="56">
        <v>54</v>
      </c>
      <c r="M169" t="s" s="55">
        <v>197</v>
      </c>
      <c r="N169" t="s" s="56">
        <v>213</v>
      </c>
      <c r="Q169" t="s" s="56">
        <v>201</v>
      </c>
      <c r="R169" t="s" s="56">
        <v>202</v>
      </c>
      <c r="S169" t="s" s="54">
        <v>728</v>
      </c>
      <c r="T169" t="s" s="57">
        <v>729</v>
      </c>
      <c r="U169" t="s" s="6">
        <v>302</v>
      </c>
      <c r="W169" t="s" s="6">
        <v>730</v>
      </c>
      <c r="Y169" s="14">
        <v>229399</v>
      </c>
      <c r="Z169" s="14">
        <v>4066616</v>
      </c>
      <c r="AF169" t="s" s="56">
        <v>723</v>
      </c>
      <c r="AG169" s="14">
        <v>1150</v>
      </c>
      <c r="AH169" s="61">
        <f>MEDIAN(AG169,AI169)</f>
        <v>1250</v>
      </c>
      <c r="AI169" s="14">
        <v>1350</v>
      </c>
      <c r="AJ169" t="s" s="54">
        <v>724</v>
      </c>
      <c r="AR169" s="58">
        <v>-7.7</v>
      </c>
      <c r="AS169" s="59">
        <f>AR169</f>
        <v>-7.7</v>
      </c>
      <c r="AT169" s="59">
        <f>AS169-5</f>
        <v>-12.7</v>
      </c>
      <c r="AU169" s="59">
        <v>-1.2</v>
      </c>
      <c r="AV169" s="59">
        <f>AU169</f>
        <v>-1.2</v>
      </c>
      <c r="AW169" s="59">
        <f>AV169-9.7</f>
        <v>-10.9</v>
      </c>
      <c r="BI169" t="s" s="55">
        <v>306</v>
      </c>
      <c r="BK169" s="14">
        <f>BI169+0.36</f>
        <v>-4.64</v>
      </c>
      <c r="BR169" s="60">
        <v>6.3</v>
      </c>
      <c r="BT169" s="14">
        <v>3.2</v>
      </c>
    </row>
    <row r="170" s="9" customFormat="1" ht="16" customHeight="1">
      <c r="A170" t="s" s="6">
        <v>752</v>
      </c>
      <c r="B170" s="14">
        <v>1063.134</v>
      </c>
      <c r="E170" t="s" s="54">
        <v>703</v>
      </c>
      <c r="F170" t="s" s="55">
        <v>714</v>
      </c>
      <c r="G170" t="s" s="56">
        <v>194</v>
      </c>
      <c r="H170" t="s" s="56">
        <v>195</v>
      </c>
      <c r="I170" t="s" s="56">
        <v>196</v>
      </c>
      <c r="J170" t="s" s="56">
        <v>54</v>
      </c>
      <c r="M170" t="s" s="55">
        <v>197</v>
      </c>
      <c r="N170" t="s" s="56">
        <v>209</v>
      </c>
      <c r="Q170" t="s" s="56">
        <v>201</v>
      </c>
      <c r="R170" t="s" s="56">
        <v>202</v>
      </c>
      <c r="S170" t="s" s="54">
        <v>715</v>
      </c>
      <c r="T170" t="s" s="57">
        <v>729</v>
      </c>
      <c r="U170" t="s" s="6">
        <v>302</v>
      </c>
      <c r="W170" t="s" s="6">
        <v>730</v>
      </c>
      <c r="Y170" s="14">
        <v>229399</v>
      </c>
      <c r="Z170" s="14">
        <v>4066616</v>
      </c>
      <c r="AF170" t="s" s="56">
        <v>723</v>
      </c>
      <c r="AG170" s="14">
        <v>1150</v>
      </c>
      <c r="AH170" s="61">
        <f>MEDIAN(AG170,AI170)</f>
        <v>1250</v>
      </c>
      <c r="AI170" s="14">
        <v>1350</v>
      </c>
      <c r="AJ170" t="s" s="54">
        <v>724</v>
      </c>
      <c r="AR170" s="68"/>
      <c r="AS170" s="67"/>
      <c r="AT170" s="67"/>
      <c r="AU170" s="59">
        <v>-2</v>
      </c>
      <c r="AV170" s="59">
        <f>AU170</f>
        <v>-2</v>
      </c>
      <c r="AW170" s="59">
        <f>AV170-9.7</f>
        <v>-11.7</v>
      </c>
      <c r="BI170" t="s" s="55">
        <v>737</v>
      </c>
      <c r="BK170" s="14">
        <f>BI170+0.36</f>
        <v>-6.04</v>
      </c>
      <c r="BR170" t="s" s="55">
        <v>574</v>
      </c>
      <c r="BT170" t="s" s="56">
        <v>574</v>
      </c>
    </row>
    <row r="171" s="9" customFormat="1" ht="16" customHeight="1">
      <c r="A171" t="s" s="6">
        <v>753</v>
      </c>
      <c r="B171" s="14">
        <v>1077</v>
      </c>
      <c r="E171" t="s" s="54">
        <v>703</v>
      </c>
      <c r="F171" t="s" s="55">
        <v>710</v>
      </c>
      <c r="G171" t="s" s="56">
        <v>194</v>
      </c>
      <c r="H171" t="s" s="56">
        <v>195</v>
      </c>
      <c r="I171" t="s" s="56">
        <v>196</v>
      </c>
      <c r="J171" t="s" s="56">
        <v>54</v>
      </c>
      <c r="M171" t="s" s="55">
        <v>197</v>
      </c>
      <c r="N171" t="s" s="56">
        <v>754</v>
      </c>
      <c r="Q171" t="s" s="56">
        <v>201</v>
      </c>
      <c r="R171" t="s" s="56">
        <v>202</v>
      </c>
      <c r="S171" t="s" s="54">
        <v>755</v>
      </c>
      <c r="T171" t="s" s="57">
        <v>706</v>
      </c>
      <c r="U171" t="s" s="6">
        <v>302</v>
      </c>
      <c r="W171" t="s" s="6">
        <v>756</v>
      </c>
      <c r="AF171" t="s" s="56">
        <v>723</v>
      </c>
      <c r="AG171" s="14">
        <v>1150</v>
      </c>
      <c r="AH171" s="61">
        <f>MEDIAN(AG171,AI171)</f>
        <v>1250</v>
      </c>
      <c r="AI171" s="14">
        <v>1350</v>
      </c>
      <c r="AJ171" t="s" s="54">
        <v>724</v>
      </c>
      <c r="AR171" s="58">
        <v>-8.4</v>
      </c>
      <c r="AS171" s="59">
        <f>AR171</f>
        <v>-8.4</v>
      </c>
      <c r="AT171" s="59">
        <f>AS171-5</f>
        <v>-13.4</v>
      </c>
      <c r="AU171" s="59">
        <v>-2.2</v>
      </c>
      <c r="AV171" s="59">
        <f>AU171</f>
        <v>-2.2</v>
      </c>
      <c r="AW171" s="59">
        <f>AV171-9.7</f>
        <v>-11.9</v>
      </c>
      <c r="BI171" t="s" s="55">
        <v>757</v>
      </c>
      <c r="BK171" s="14">
        <f>BI171+0.36</f>
        <v>-2.54</v>
      </c>
      <c r="BR171" s="60">
        <v>6.4</v>
      </c>
      <c r="BT171" s="14">
        <v>3.3</v>
      </c>
    </row>
    <row r="172" s="9" customFormat="1" ht="16" customHeight="1">
      <c r="A172" t="s" s="6">
        <v>758</v>
      </c>
      <c r="B172" s="14">
        <v>1082</v>
      </c>
      <c r="E172" t="s" s="54">
        <v>703</v>
      </c>
      <c r="F172" t="s" s="55">
        <v>710</v>
      </c>
      <c r="G172" t="s" s="56">
        <v>194</v>
      </c>
      <c r="H172" t="s" s="56">
        <v>195</v>
      </c>
      <c r="I172" t="s" s="56">
        <v>196</v>
      </c>
      <c r="J172" t="s" s="56">
        <v>54</v>
      </c>
      <c r="M172" t="s" s="55">
        <v>197</v>
      </c>
      <c r="N172" t="s" s="56">
        <v>216</v>
      </c>
      <c r="Q172" t="s" s="56">
        <v>201</v>
      </c>
      <c r="R172" t="s" s="56">
        <v>202</v>
      </c>
      <c r="S172" t="s" s="54">
        <v>759</v>
      </c>
      <c r="T172" t="s" s="57">
        <v>706</v>
      </c>
      <c r="U172" t="s" s="6">
        <v>302</v>
      </c>
      <c r="W172" t="s" s="6">
        <v>720</v>
      </c>
      <c r="AF172" t="s" s="56">
        <v>723</v>
      </c>
      <c r="AG172" s="14">
        <v>1150</v>
      </c>
      <c r="AH172" s="61">
        <f>MEDIAN(AG172,AI172)</f>
        <v>1250</v>
      </c>
      <c r="AI172" s="14">
        <v>1350</v>
      </c>
      <c r="AJ172" t="s" s="54">
        <v>724</v>
      </c>
      <c r="AR172" s="58">
        <v>-9.800000000000001</v>
      </c>
      <c r="AS172" s="59">
        <f>AR172</f>
        <v>-9.800000000000001</v>
      </c>
      <c r="AT172" s="59">
        <f>AS172-5</f>
        <v>-14.8</v>
      </c>
      <c r="AU172" s="59">
        <v>-2.3</v>
      </c>
      <c r="AV172" s="59">
        <f>AU172</f>
        <v>-2.3</v>
      </c>
      <c r="AW172" s="59">
        <f>AV172-9.7</f>
        <v>-12</v>
      </c>
      <c r="BI172" t="s" s="55">
        <v>760</v>
      </c>
      <c r="BK172" s="14">
        <f>BI172+0.36</f>
        <v>-3.44</v>
      </c>
      <c r="BR172" s="60">
        <v>5.4</v>
      </c>
      <c r="BT172" s="14">
        <v>3.2</v>
      </c>
    </row>
    <row r="173" s="9" customFormat="1" ht="16" customHeight="1">
      <c r="A173" t="s" s="6">
        <v>761</v>
      </c>
      <c r="B173" s="14">
        <v>1161</v>
      </c>
      <c r="E173" t="s" s="54">
        <v>703</v>
      </c>
      <c r="F173" t="s" s="55">
        <v>710</v>
      </c>
      <c r="G173" t="s" s="56">
        <v>194</v>
      </c>
      <c r="H173" t="s" s="56">
        <v>195</v>
      </c>
      <c r="I173" t="s" s="56">
        <v>196</v>
      </c>
      <c r="J173" t="s" s="56">
        <v>54</v>
      </c>
      <c r="M173" t="s" s="55">
        <v>197</v>
      </c>
      <c r="N173" t="s" s="56">
        <v>209</v>
      </c>
      <c r="Q173" t="s" s="56">
        <v>201</v>
      </c>
      <c r="R173" t="s" s="56">
        <v>202</v>
      </c>
      <c r="S173" t="s" s="54">
        <v>715</v>
      </c>
      <c r="T173" t="s" s="57">
        <v>706</v>
      </c>
      <c r="U173" t="s" s="6">
        <v>302</v>
      </c>
      <c r="W173" t="s" s="6">
        <v>762</v>
      </c>
      <c r="AF173" t="s" s="56">
        <v>723</v>
      </c>
      <c r="AG173" s="14">
        <v>1150</v>
      </c>
      <c r="AH173" s="61">
        <f>MEDIAN(AG173,AI173)</f>
        <v>1250</v>
      </c>
      <c r="AI173" s="14">
        <v>1350</v>
      </c>
      <c r="AJ173" t="s" s="54">
        <v>724</v>
      </c>
      <c r="AR173" s="58">
        <v>-9.699999999999999</v>
      </c>
      <c r="AS173" s="59">
        <f>AR173</f>
        <v>-9.699999999999999</v>
      </c>
      <c r="AT173" s="59">
        <f>AS173-5</f>
        <v>-14.7</v>
      </c>
      <c r="AU173" s="59">
        <v>-2.2</v>
      </c>
      <c r="AV173" s="59">
        <f>AU173</f>
        <v>-2.2</v>
      </c>
      <c r="AW173" s="59">
        <f>AV173-9.7</f>
        <v>-11.9</v>
      </c>
      <c r="BI173" t="s" s="55">
        <v>763</v>
      </c>
      <c r="BK173" s="14">
        <f>BI173+0.36</f>
        <v>-0.9399999999999999</v>
      </c>
      <c r="BR173" s="60">
        <v>7.5</v>
      </c>
      <c r="BT173" s="14">
        <v>3.3</v>
      </c>
    </row>
    <row r="174" s="9" customFormat="1" ht="16" customHeight="1">
      <c r="A174" t="s" s="6">
        <v>764</v>
      </c>
      <c r="B174" s="14">
        <v>1172</v>
      </c>
      <c r="E174" t="s" s="54">
        <v>703</v>
      </c>
      <c r="F174" t="s" s="55">
        <v>710</v>
      </c>
      <c r="G174" t="s" s="56">
        <v>194</v>
      </c>
      <c r="H174" t="s" s="56">
        <v>195</v>
      </c>
      <c r="I174" t="s" s="56">
        <v>196</v>
      </c>
      <c r="J174" t="s" s="56">
        <v>54</v>
      </c>
      <c r="M174" t="s" s="55">
        <v>197</v>
      </c>
      <c r="N174" t="s" s="56">
        <v>216</v>
      </c>
      <c r="Q174" t="s" s="56">
        <v>201</v>
      </c>
      <c r="R174" t="s" s="56">
        <v>202</v>
      </c>
      <c r="S174" t="s" s="54">
        <v>719</v>
      </c>
      <c r="T174" t="s" s="57">
        <v>706</v>
      </c>
      <c r="U174" t="s" s="6">
        <v>302</v>
      </c>
      <c r="W174" t="s" s="6">
        <v>765</v>
      </c>
      <c r="AF174" t="s" s="56">
        <v>723</v>
      </c>
      <c r="AG174" s="14">
        <v>1150</v>
      </c>
      <c r="AH174" s="61">
        <f>MEDIAN(AG174,AI174)</f>
        <v>1250</v>
      </c>
      <c r="AI174" s="14">
        <v>1350</v>
      </c>
      <c r="AJ174" t="s" s="54">
        <v>724</v>
      </c>
      <c r="AR174" s="58">
        <v>-9.300000000000001</v>
      </c>
      <c r="AS174" s="59">
        <f>AR174</f>
        <v>-9.300000000000001</v>
      </c>
      <c r="AT174" s="59">
        <f>AS174-5</f>
        <v>-14.3</v>
      </c>
      <c r="AU174" s="59">
        <v>-3.3</v>
      </c>
      <c r="AV174" s="59">
        <f>AU174</f>
        <v>-3.3</v>
      </c>
      <c r="AW174" s="59">
        <f>AV174-9.7</f>
        <v>-13</v>
      </c>
      <c r="BI174" t="s" s="55">
        <v>744</v>
      </c>
      <c r="BK174" s="14">
        <f>BI174+0.36</f>
        <v>-3.64</v>
      </c>
      <c r="BR174" s="60">
        <v>5.1</v>
      </c>
      <c r="BT174" s="14">
        <v>3.3</v>
      </c>
    </row>
    <row r="175" s="9" customFormat="1" ht="46" customHeight="1">
      <c r="A175" t="s" s="6">
        <v>766</v>
      </c>
      <c r="B175" s="14">
        <v>1180</v>
      </c>
      <c r="C175" t="s" s="56">
        <v>767</v>
      </c>
      <c r="E175" t="s" s="54">
        <v>459</v>
      </c>
      <c r="F175" t="s" s="55">
        <v>292</v>
      </c>
      <c r="G175" t="s" s="56">
        <v>194</v>
      </c>
      <c r="H175" t="s" s="56">
        <v>293</v>
      </c>
      <c r="I175" t="s" s="56">
        <v>294</v>
      </c>
      <c r="J175" t="s" s="56">
        <v>295</v>
      </c>
      <c r="L175" s="54"/>
      <c r="M175" t="s" s="55">
        <v>197</v>
      </c>
      <c r="N175" t="s" s="56">
        <v>768</v>
      </c>
      <c r="O175" t="s" s="56">
        <v>297</v>
      </c>
      <c r="Q175" t="s" s="56">
        <v>298</v>
      </c>
      <c r="R175" t="s" s="56">
        <v>299</v>
      </c>
      <c r="S175" t="s" s="54">
        <v>769</v>
      </c>
      <c r="T175" t="s" s="57">
        <v>301</v>
      </c>
      <c r="U175" t="s" s="6">
        <v>302</v>
      </c>
      <c r="W175" t="s" s="6">
        <v>303</v>
      </c>
      <c r="X175" s="14">
        <v>13</v>
      </c>
      <c r="Y175" s="14">
        <v>233231</v>
      </c>
      <c r="Z175" s="14">
        <v>3994724</v>
      </c>
      <c r="AC175" s="14">
        <v>3098</v>
      </c>
      <c r="AF175" t="s" s="56">
        <v>500</v>
      </c>
      <c r="AG175" s="14">
        <v>850</v>
      </c>
      <c r="AH175" s="61">
        <f>MEDIAN(AG175,AI175)</f>
        <v>987.5</v>
      </c>
      <c r="AI175" s="14">
        <v>1125</v>
      </c>
      <c r="AJ175" t="s" s="54">
        <v>305</v>
      </c>
      <c r="AK175" s="62">
        <v>0.7102584</v>
      </c>
      <c r="AN175" s="63"/>
      <c r="AO175" s="14">
        <v>0.7107329999999999</v>
      </c>
      <c r="AP175" s="14">
        <v>8.3e-05</v>
      </c>
      <c r="AQ175" s="64">
        <f>AO175-(AK175-0.71029)</f>
        <v>0.7107646</v>
      </c>
      <c r="AU175" s="56"/>
      <c r="AV175" s="56"/>
      <c r="AW175" s="56"/>
      <c r="AX175" s="56"/>
      <c r="AY175" s="56"/>
      <c r="AZ175" s="56"/>
      <c r="BA175" s="56"/>
      <c r="BB175" s="56"/>
      <c r="BC175" s="56"/>
      <c r="BD175" s="56"/>
      <c r="BI175" t="s" s="55">
        <v>770</v>
      </c>
      <c r="BJ175" s="14">
        <v>0.045</v>
      </c>
      <c r="BK175" t="s" s="56">
        <v>770</v>
      </c>
    </row>
    <row r="176" s="9" customFormat="1" ht="46" customHeight="1">
      <c r="A176" t="s" s="6">
        <v>771</v>
      </c>
      <c r="B176" s="14">
        <v>1180</v>
      </c>
      <c r="C176" t="s" s="56">
        <v>772</v>
      </c>
      <c r="E176" t="s" s="54">
        <v>309</v>
      </c>
      <c r="F176" t="s" s="55">
        <v>310</v>
      </c>
      <c r="G176" t="s" s="56">
        <v>194</v>
      </c>
      <c r="H176" t="s" s="56">
        <v>293</v>
      </c>
      <c r="I176" t="s" s="56">
        <v>294</v>
      </c>
      <c r="J176" t="s" s="56">
        <v>311</v>
      </c>
      <c r="L176" t="s" s="54">
        <v>312</v>
      </c>
      <c r="M176" t="s" s="55">
        <v>197</v>
      </c>
      <c r="N176" t="s" s="56">
        <v>768</v>
      </c>
      <c r="O176" t="s" s="56">
        <v>297</v>
      </c>
      <c r="Q176" t="s" s="56">
        <v>298</v>
      </c>
      <c r="R176" t="s" s="56">
        <v>299</v>
      </c>
      <c r="S176" t="s" s="54">
        <v>313</v>
      </c>
      <c r="T176" t="s" s="57">
        <v>301</v>
      </c>
      <c r="U176" t="s" s="6">
        <v>302</v>
      </c>
      <c r="X176" s="14">
        <v>13</v>
      </c>
      <c r="Y176" s="14">
        <v>233231</v>
      </c>
      <c r="Z176" s="14">
        <v>3994724</v>
      </c>
      <c r="AK176" s="62">
        <v>0.7102584</v>
      </c>
      <c r="BL176" t="s" s="56">
        <v>773</v>
      </c>
      <c r="BM176" s="14">
        <v>0.11</v>
      </c>
      <c r="BN176" t="s" s="56">
        <v>773</v>
      </c>
    </row>
    <row r="177" s="9" customFormat="1" ht="46" customHeight="1">
      <c r="A177" t="s" s="6">
        <v>774</v>
      </c>
      <c r="B177" s="14">
        <v>1180</v>
      </c>
      <c r="C177" t="s" s="56">
        <v>775</v>
      </c>
      <c r="E177" t="s" s="54">
        <v>309</v>
      </c>
      <c r="F177" t="s" s="55">
        <v>310</v>
      </c>
      <c r="G177" t="s" s="56">
        <v>194</v>
      </c>
      <c r="H177" t="s" s="56">
        <v>293</v>
      </c>
      <c r="I177" t="s" s="56">
        <v>294</v>
      </c>
      <c r="J177" t="s" s="56">
        <v>311</v>
      </c>
      <c r="L177" t="s" s="54">
        <v>312</v>
      </c>
      <c r="M177" t="s" s="55">
        <v>197</v>
      </c>
      <c r="N177" t="s" s="56">
        <v>768</v>
      </c>
      <c r="O177" t="s" s="56">
        <v>297</v>
      </c>
      <c r="Q177" t="s" s="56">
        <v>298</v>
      </c>
      <c r="R177" t="s" s="56">
        <v>299</v>
      </c>
      <c r="S177" t="s" s="54">
        <v>313</v>
      </c>
      <c r="T177" t="s" s="57">
        <v>301</v>
      </c>
      <c r="U177" t="s" s="6">
        <v>302</v>
      </c>
      <c r="X177" s="14">
        <v>13</v>
      </c>
      <c r="Y177" s="14">
        <v>233231</v>
      </c>
      <c r="Z177" s="14">
        <v>3994724</v>
      </c>
      <c r="AK177" s="62">
        <v>0.7102584</v>
      </c>
      <c r="BL177" t="s" s="56">
        <v>776</v>
      </c>
      <c r="BM177" s="14">
        <v>0.102</v>
      </c>
      <c r="BN177" t="s" s="56">
        <v>776</v>
      </c>
    </row>
    <row r="178" s="9" customFormat="1" ht="46" customHeight="1">
      <c r="A178" t="s" s="6">
        <v>777</v>
      </c>
      <c r="B178" s="14">
        <v>1180</v>
      </c>
      <c r="C178" t="s" s="56">
        <v>778</v>
      </c>
      <c r="E178" t="s" s="54">
        <v>309</v>
      </c>
      <c r="F178" t="s" s="55">
        <v>310</v>
      </c>
      <c r="G178" t="s" s="56">
        <v>194</v>
      </c>
      <c r="H178" t="s" s="56">
        <v>293</v>
      </c>
      <c r="I178" t="s" s="56">
        <v>294</v>
      </c>
      <c r="J178" t="s" s="56">
        <v>311</v>
      </c>
      <c r="L178" t="s" s="54">
        <v>312</v>
      </c>
      <c r="M178" t="s" s="55">
        <v>197</v>
      </c>
      <c r="N178" t="s" s="56">
        <v>768</v>
      </c>
      <c r="O178" t="s" s="56">
        <v>297</v>
      </c>
      <c r="Q178" t="s" s="56">
        <v>298</v>
      </c>
      <c r="R178" t="s" s="56">
        <v>299</v>
      </c>
      <c r="S178" t="s" s="54">
        <v>313</v>
      </c>
      <c r="T178" t="s" s="57">
        <v>301</v>
      </c>
      <c r="U178" t="s" s="6">
        <v>302</v>
      </c>
      <c r="X178" s="14">
        <v>13</v>
      </c>
      <c r="Y178" s="14">
        <v>233231</v>
      </c>
      <c r="Z178" s="14">
        <v>3994724</v>
      </c>
      <c r="AK178" s="62">
        <v>0.7102584</v>
      </c>
      <c r="BL178" t="s" s="56">
        <v>779</v>
      </c>
      <c r="BM178" s="14">
        <v>0.125</v>
      </c>
      <c r="BN178" t="s" s="56">
        <v>779</v>
      </c>
    </row>
    <row r="179" s="9" customFormat="1" ht="46" customHeight="1">
      <c r="A179" t="s" s="6">
        <v>780</v>
      </c>
      <c r="B179" s="14">
        <v>1180</v>
      </c>
      <c r="C179" t="s" s="56">
        <v>781</v>
      </c>
      <c r="E179" t="s" s="54">
        <v>309</v>
      </c>
      <c r="F179" t="s" s="55">
        <v>310</v>
      </c>
      <c r="G179" t="s" s="56">
        <v>194</v>
      </c>
      <c r="H179" t="s" s="56">
        <v>293</v>
      </c>
      <c r="I179" t="s" s="56">
        <v>294</v>
      </c>
      <c r="J179" t="s" s="56">
        <v>311</v>
      </c>
      <c r="L179" t="s" s="54">
        <v>312</v>
      </c>
      <c r="M179" t="s" s="55">
        <v>197</v>
      </c>
      <c r="N179" t="s" s="56">
        <v>768</v>
      </c>
      <c r="O179" t="s" s="56">
        <v>297</v>
      </c>
      <c r="Q179" t="s" s="56">
        <v>298</v>
      </c>
      <c r="R179" t="s" s="56">
        <v>299</v>
      </c>
      <c r="S179" t="s" s="54">
        <v>313</v>
      </c>
      <c r="T179" t="s" s="57">
        <v>301</v>
      </c>
      <c r="U179" t="s" s="6">
        <v>302</v>
      </c>
      <c r="X179" s="14">
        <v>13</v>
      </c>
      <c r="Y179" s="14">
        <v>233231</v>
      </c>
      <c r="Z179" s="14">
        <v>3994724</v>
      </c>
      <c r="AK179" s="62">
        <v>0.7102584</v>
      </c>
      <c r="BL179" t="s" s="56">
        <v>782</v>
      </c>
      <c r="BM179" s="14">
        <v>0.265</v>
      </c>
      <c r="BN179" t="s" s="56">
        <v>782</v>
      </c>
    </row>
    <row r="180" s="9" customFormat="1" ht="46" customHeight="1">
      <c r="A180" t="s" s="6">
        <v>783</v>
      </c>
      <c r="B180" s="14">
        <v>1180</v>
      </c>
      <c r="C180" t="s" s="56">
        <v>784</v>
      </c>
      <c r="E180" t="s" s="54">
        <v>309</v>
      </c>
      <c r="F180" t="s" s="55">
        <v>310</v>
      </c>
      <c r="G180" t="s" s="56">
        <v>194</v>
      </c>
      <c r="H180" t="s" s="56">
        <v>293</v>
      </c>
      <c r="I180" t="s" s="56">
        <v>294</v>
      </c>
      <c r="J180" t="s" s="56">
        <v>311</v>
      </c>
      <c r="L180" t="s" s="54">
        <v>312</v>
      </c>
      <c r="M180" t="s" s="55">
        <v>197</v>
      </c>
      <c r="N180" t="s" s="56">
        <v>768</v>
      </c>
      <c r="O180" t="s" s="56">
        <v>297</v>
      </c>
      <c r="Q180" t="s" s="56">
        <v>298</v>
      </c>
      <c r="R180" t="s" s="56">
        <v>299</v>
      </c>
      <c r="S180" t="s" s="54">
        <v>313</v>
      </c>
      <c r="T180" t="s" s="57">
        <v>301</v>
      </c>
      <c r="U180" t="s" s="6">
        <v>302</v>
      </c>
      <c r="X180" s="14">
        <v>13</v>
      </c>
      <c r="Y180" s="14">
        <v>233231</v>
      </c>
      <c r="Z180" s="14">
        <v>3994724</v>
      </c>
      <c r="AK180" s="62">
        <v>0.7102584</v>
      </c>
      <c r="BL180" t="s" s="56">
        <v>770</v>
      </c>
      <c r="BM180" s="14">
        <v>0.045</v>
      </c>
      <c r="BN180" t="s" s="56">
        <v>770</v>
      </c>
    </row>
    <row r="181" s="9" customFormat="1" ht="46" customHeight="1">
      <c r="A181" t="s" s="6">
        <v>785</v>
      </c>
      <c r="B181" s="14">
        <v>1180</v>
      </c>
      <c r="C181" t="s" s="56">
        <v>786</v>
      </c>
      <c r="E181" t="s" s="54">
        <v>309</v>
      </c>
      <c r="F181" t="s" s="55">
        <v>310</v>
      </c>
      <c r="G181" t="s" s="56">
        <v>194</v>
      </c>
      <c r="H181" t="s" s="56">
        <v>293</v>
      </c>
      <c r="I181" t="s" s="56">
        <v>294</v>
      </c>
      <c r="J181" t="s" s="56">
        <v>311</v>
      </c>
      <c r="L181" t="s" s="54">
        <v>312</v>
      </c>
      <c r="M181" t="s" s="55">
        <v>197</v>
      </c>
      <c r="N181" t="s" s="56">
        <v>768</v>
      </c>
      <c r="O181" t="s" s="56">
        <v>297</v>
      </c>
      <c r="Q181" t="s" s="56">
        <v>298</v>
      </c>
      <c r="R181" t="s" s="56">
        <v>299</v>
      </c>
      <c r="S181" t="s" s="54">
        <v>313</v>
      </c>
      <c r="T181" t="s" s="57">
        <v>301</v>
      </c>
      <c r="U181" t="s" s="6">
        <v>302</v>
      </c>
      <c r="X181" s="14">
        <v>13</v>
      </c>
      <c r="Y181" s="14">
        <v>233231</v>
      </c>
      <c r="Z181" s="14">
        <v>3994724</v>
      </c>
      <c r="AK181" s="62">
        <v>0.7102584</v>
      </c>
      <c r="BL181" t="s" s="56">
        <v>787</v>
      </c>
      <c r="BM181" s="14">
        <v>0.223</v>
      </c>
      <c r="BN181" t="s" s="56">
        <v>787</v>
      </c>
    </row>
    <row r="182" s="9" customFormat="1" ht="46" customHeight="1">
      <c r="A182" t="s" s="6">
        <v>788</v>
      </c>
      <c r="B182" s="14">
        <v>1318</v>
      </c>
      <c r="C182" t="s" s="56">
        <v>789</v>
      </c>
      <c r="E182" t="s" s="54">
        <v>459</v>
      </c>
      <c r="F182" t="s" s="55">
        <v>292</v>
      </c>
      <c r="G182" t="s" s="56">
        <v>194</v>
      </c>
      <c r="H182" t="s" s="56">
        <v>293</v>
      </c>
      <c r="I182" t="s" s="56">
        <v>294</v>
      </c>
      <c r="J182" t="s" s="56">
        <v>295</v>
      </c>
      <c r="L182" s="54"/>
      <c r="M182" t="s" s="55">
        <v>197</v>
      </c>
      <c r="N182" t="s" s="56">
        <v>790</v>
      </c>
      <c r="O182" t="s" s="56">
        <v>297</v>
      </c>
      <c r="Q182" t="s" s="56">
        <v>298</v>
      </c>
      <c r="R182" t="s" s="56">
        <v>299</v>
      </c>
      <c r="S182" t="s" s="54">
        <v>791</v>
      </c>
      <c r="T182" t="s" s="57">
        <v>301</v>
      </c>
      <c r="U182" t="s" s="6">
        <v>302</v>
      </c>
      <c r="W182" t="s" s="6">
        <v>303</v>
      </c>
      <c r="X182" s="14">
        <v>13</v>
      </c>
      <c r="Y182" s="14">
        <v>233231</v>
      </c>
      <c r="Z182" s="14">
        <v>3994724</v>
      </c>
      <c r="AC182" s="14">
        <v>2942</v>
      </c>
      <c r="AF182" t="s" s="56">
        <v>521</v>
      </c>
      <c r="AG182" s="14">
        <v>850</v>
      </c>
      <c r="AH182" s="61">
        <f>MEDIAN(AG182,AI182)</f>
        <v>987.5</v>
      </c>
      <c r="AI182" s="14">
        <v>1125</v>
      </c>
      <c r="AJ182" t="s" s="54">
        <v>305</v>
      </c>
      <c r="AK182" s="62">
        <v>0.7102584</v>
      </c>
      <c r="AN182" s="63"/>
      <c r="AO182" s="14">
        <v>0.709325</v>
      </c>
      <c r="AP182" s="14">
        <v>1.9e-05</v>
      </c>
      <c r="AQ182" s="64">
        <f>AO182-(AK182-0.71029)</f>
        <v>0.7093566</v>
      </c>
      <c r="AU182" s="56"/>
      <c r="AV182" s="56"/>
      <c r="AW182" s="56"/>
      <c r="AX182" s="56"/>
      <c r="AY182" s="56"/>
      <c r="AZ182" s="56"/>
      <c r="BA182" s="56"/>
      <c r="BB182" s="56"/>
      <c r="BC182" s="56"/>
      <c r="BD182" s="56"/>
      <c r="BI182" t="s" s="55">
        <v>792</v>
      </c>
      <c r="BJ182" s="14">
        <v>0.078</v>
      </c>
      <c r="BK182" t="s" s="56">
        <v>792</v>
      </c>
    </row>
    <row r="183" s="9" customFormat="1" ht="46" customHeight="1">
      <c r="A183" t="s" s="6">
        <v>793</v>
      </c>
      <c r="B183" s="14">
        <v>1318</v>
      </c>
      <c r="C183" t="s" s="56">
        <v>794</v>
      </c>
      <c r="E183" t="s" s="54">
        <v>309</v>
      </c>
      <c r="F183" t="s" s="55">
        <v>310</v>
      </c>
      <c r="G183" t="s" s="56">
        <v>194</v>
      </c>
      <c r="H183" t="s" s="56">
        <v>293</v>
      </c>
      <c r="I183" t="s" s="56">
        <v>294</v>
      </c>
      <c r="J183" t="s" s="56">
        <v>311</v>
      </c>
      <c r="L183" t="s" s="54">
        <v>312</v>
      </c>
      <c r="M183" t="s" s="55">
        <v>197</v>
      </c>
      <c r="N183" t="s" s="56">
        <v>790</v>
      </c>
      <c r="O183" t="s" s="56">
        <v>297</v>
      </c>
      <c r="Q183" t="s" s="56">
        <v>298</v>
      </c>
      <c r="R183" t="s" s="56">
        <v>299</v>
      </c>
      <c r="S183" t="s" s="54">
        <v>313</v>
      </c>
      <c r="T183" t="s" s="57">
        <v>301</v>
      </c>
      <c r="U183" t="s" s="6">
        <v>302</v>
      </c>
      <c r="X183" s="14">
        <v>13</v>
      </c>
      <c r="Y183" s="14">
        <v>233231</v>
      </c>
      <c r="Z183" s="14">
        <v>3994724</v>
      </c>
      <c r="AK183" s="62">
        <v>0.7102584</v>
      </c>
      <c r="BL183" t="s" s="56">
        <v>795</v>
      </c>
      <c r="BM183" s="14">
        <v>0.078</v>
      </c>
      <c r="BN183" t="s" s="56">
        <v>795</v>
      </c>
    </row>
    <row r="184" s="9" customFormat="1" ht="46" customHeight="1">
      <c r="A184" t="s" s="6">
        <v>796</v>
      </c>
      <c r="B184" s="14">
        <v>1318</v>
      </c>
      <c r="C184" t="s" s="56">
        <v>797</v>
      </c>
      <c r="E184" t="s" s="54">
        <v>309</v>
      </c>
      <c r="F184" t="s" s="55">
        <v>310</v>
      </c>
      <c r="G184" t="s" s="56">
        <v>194</v>
      </c>
      <c r="H184" t="s" s="56">
        <v>293</v>
      </c>
      <c r="I184" t="s" s="56">
        <v>294</v>
      </c>
      <c r="J184" t="s" s="56">
        <v>311</v>
      </c>
      <c r="L184" t="s" s="54">
        <v>312</v>
      </c>
      <c r="M184" t="s" s="55">
        <v>197</v>
      </c>
      <c r="N184" t="s" s="56">
        <v>790</v>
      </c>
      <c r="O184" t="s" s="56">
        <v>297</v>
      </c>
      <c r="Q184" t="s" s="56">
        <v>298</v>
      </c>
      <c r="R184" t="s" s="56">
        <v>299</v>
      </c>
      <c r="S184" t="s" s="54">
        <v>313</v>
      </c>
      <c r="T184" t="s" s="57">
        <v>301</v>
      </c>
      <c r="U184" t="s" s="6">
        <v>302</v>
      </c>
      <c r="X184" s="14">
        <v>13</v>
      </c>
      <c r="Y184" s="14">
        <v>233231</v>
      </c>
      <c r="Z184" s="14">
        <v>3994724</v>
      </c>
      <c r="AK184" s="62">
        <v>0.7102584</v>
      </c>
      <c r="BL184" t="s" s="56">
        <v>798</v>
      </c>
      <c r="BM184" s="14">
        <v>0.172</v>
      </c>
      <c r="BN184" t="s" s="56">
        <v>798</v>
      </c>
    </row>
    <row r="185" s="9" customFormat="1" ht="46" customHeight="1">
      <c r="A185" t="s" s="6">
        <v>799</v>
      </c>
      <c r="B185" s="14">
        <v>1318</v>
      </c>
      <c r="C185" t="s" s="56">
        <v>800</v>
      </c>
      <c r="E185" t="s" s="54">
        <v>309</v>
      </c>
      <c r="F185" t="s" s="55">
        <v>310</v>
      </c>
      <c r="G185" t="s" s="56">
        <v>194</v>
      </c>
      <c r="H185" t="s" s="56">
        <v>293</v>
      </c>
      <c r="I185" t="s" s="56">
        <v>294</v>
      </c>
      <c r="J185" t="s" s="56">
        <v>311</v>
      </c>
      <c r="L185" t="s" s="54">
        <v>312</v>
      </c>
      <c r="M185" t="s" s="55">
        <v>197</v>
      </c>
      <c r="N185" t="s" s="56">
        <v>790</v>
      </c>
      <c r="O185" t="s" s="56">
        <v>297</v>
      </c>
      <c r="Q185" t="s" s="56">
        <v>298</v>
      </c>
      <c r="R185" t="s" s="56">
        <v>299</v>
      </c>
      <c r="S185" t="s" s="54">
        <v>313</v>
      </c>
      <c r="T185" t="s" s="57">
        <v>301</v>
      </c>
      <c r="U185" t="s" s="6">
        <v>302</v>
      </c>
      <c r="X185" s="14">
        <v>13</v>
      </c>
      <c r="Y185" s="14">
        <v>233231</v>
      </c>
      <c r="Z185" s="14">
        <v>3994724</v>
      </c>
      <c r="AK185" s="62">
        <v>0.7102584</v>
      </c>
      <c r="BL185" t="s" s="56">
        <v>801</v>
      </c>
      <c r="BM185" s="14">
        <v>0.08400000000000001</v>
      </c>
      <c r="BN185" t="s" s="56">
        <v>801</v>
      </c>
    </row>
    <row r="186" s="9" customFormat="1" ht="46" customHeight="1">
      <c r="A186" t="s" s="6">
        <v>802</v>
      </c>
      <c r="B186" s="14">
        <v>1318</v>
      </c>
      <c r="C186" t="s" s="56">
        <v>803</v>
      </c>
      <c r="E186" t="s" s="54">
        <v>309</v>
      </c>
      <c r="F186" t="s" s="55">
        <v>310</v>
      </c>
      <c r="G186" t="s" s="56">
        <v>194</v>
      </c>
      <c r="H186" t="s" s="56">
        <v>293</v>
      </c>
      <c r="I186" t="s" s="56">
        <v>294</v>
      </c>
      <c r="J186" t="s" s="56">
        <v>311</v>
      </c>
      <c r="L186" t="s" s="54">
        <v>312</v>
      </c>
      <c r="M186" t="s" s="55">
        <v>197</v>
      </c>
      <c r="N186" t="s" s="56">
        <v>790</v>
      </c>
      <c r="O186" t="s" s="56">
        <v>297</v>
      </c>
      <c r="Q186" t="s" s="56">
        <v>298</v>
      </c>
      <c r="R186" t="s" s="56">
        <v>299</v>
      </c>
      <c r="S186" t="s" s="54">
        <v>313</v>
      </c>
      <c r="T186" t="s" s="57">
        <v>301</v>
      </c>
      <c r="U186" t="s" s="6">
        <v>302</v>
      </c>
      <c r="X186" s="14">
        <v>13</v>
      </c>
      <c r="Y186" s="14">
        <v>233231</v>
      </c>
      <c r="Z186" s="14">
        <v>3994724</v>
      </c>
      <c r="AK186" s="62">
        <v>0.7102584</v>
      </c>
      <c r="BL186" t="s" s="56">
        <v>804</v>
      </c>
      <c r="BM186" s="14">
        <v>0.045</v>
      </c>
      <c r="BN186" t="s" s="56">
        <v>804</v>
      </c>
    </row>
    <row r="187" s="9" customFormat="1" ht="46" customHeight="1">
      <c r="A187" t="s" s="6">
        <v>805</v>
      </c>
      <c r="B187" s="14">
        <v>1318</v>
      </c>
      <c r="C187" t="s" s="56">
        <v>806</v>
      </c>
      <c r="E187" t="s" s="54">
        <v>309</v>
      </c>
      <c r="F187" t="s" s="55">
        <v>310</v>
      </c>
      <c r="G187" t="s" s="56">
        <v>194</v>
      </c>
      <c r="H187" t="s" s="56">
        <v>293</v>
      </c>
      <c r="I187" t="s" s="56">
        <v>294</v>
      </c>
      <c r="J187" t="s" s="56">
        <v>311</v>
      </c>
      <c r="L187" t="s" s="54">
        <v>312</v>
      </c>
      <c r="M187" t="s" s="55">
        <v>197</v>
      </c>
      <c r="N187" t="s" s="56">
        <v>790</v>
      </c>
      <c r="O187" t="s" s="56">
        <v>297</v>
      </c>
      <c r="Q187" t="s" s="56">
        <v>298</v>
      </c>
      <c r="R187" t="s" s="56">
        <v>299</v>
      </c>
      <c r="S187" t="s" s="54">
        <v>313</v>
      </c>
      <c r="T187" t="s" s="57">
        <v>301</v>
      </c>
      <c r="U187" t="s" s="6">
        <v>302</v>
      </c>
      <c r="X187" s="14">
        <v>13</v>
      </c>
      <c r="Y187" s="14">
        <v>233231</v>
      </c>
      <c r="Z187" s="14">
        <v>3994724</v>
      </c>
      <c r="AK187" s="62">
        <v>0.7102584</v>
      </c>
      <c r="BL187" t="s" s="56">
        <v>807</v>
      </c>
      <c r="BM187" s="14">
        <v>0.03</v>
      </c>
      <c r="BN187" t="s" s="56">
        <v>807</v>
      </c>
    </row>
    <row r="188" s="9" customFormat="1" ht="46" customHeight="1">
      <c r="A188" t="s" s="6">
        <v>808</v>
      </c>
      <c r="B188" s="14">
        <v>1318</v>
      </c>
      <c r="C188" t="s" s="56">
        <v>809</v>
      </c>
      <c r="E188" t="s" s="54">
        <v>309</v>
      </c>
      <c r="F188" t="s" s="55">
        <v>310</v>
      </c>
      <c r="G188" t="s" s="56">
        <v>194</v>
      </c>
      <c r="H188" t="s" s="56">
        <v>293</v>
      </c>
      <c r="I188" t="s" s="56">
        <v>294</v>
      </c>
      <c r="J188" t="s" s="56">
        <v>311</v>
      </c>
      <c r="L188" t="s" s="54">
        <v>312</v>
      </c>
      <c r="M188" t="s" s="55">
        <v>197</v>
      </c>
      <c r="N188" t="s" s="56">
        <v>790</v>
      </c>
      <c r="O188" t="s" s="56">
        <v>297</v>
      </c>
      <c r="Q188" t="s" s="56">
        <v>298</v>
      </c>
      <c r="R188" t="s" s="56">
        <v>299</v>
      </c>
      <c r="S188" t="s" s="54">
        <v>313</v>
      </c>
      <c r="T188" t="s" s="57">
        <v>301</v>
      </c>
      <c r="U188" t="s" s="6">
        <v>302</v>
      </c>
      <c r="X188" s="14">
        <v>13</v>
      </c>
      <c r="Y188" s="14">
        <v>233231</v>
      </c>
      <c r="Z188" s="14">
        <v>3994724</v>
      </c>
      <c r="AK188" s="62">
        <v>0.7102584</v>
      </c>
      <c r="BL188" t="s" s="56">
        <v>630</v>
      </c>
      <c r="BM188" s="14">
        <v>0.04</v>
      </c>
      <c r="BN188" t="s" s="56">
        <v>630</v>
      </c>
    </row>
    <row r="189" s="9" customFormat="1" ht="46" customHeight="1">
      <c r="A189" t="s" s="6">
        <v>810</v>
      </c>
      <c r="B189" s="14">
        <v>1318</v>
      </c>
      <c r="C189" t="s" s="56">
        <v>811</v>
      </c>
      <c r="E189" t="s" s="54">
        <v>309</v>
      </c>
      <c r="F189" t="s" s="55">
        <v>310</v>
      </c>
      <c r="G189" t="s" s="56">
        <v>194</v>
      </c>
      <c r="H189" t="s" s="56">
        <v>293</v>
      </c>
      <c r="I189" t="s" s="56">
        <v>294</v>
      </c>
      <c r="J189" t="s" s="56">
        <v>311</v>
      </c>
      <c r="L189" t="s" s="54">
        <v>312</v>
      </c>
      <c r="M189" t="s" s="55">
        <v>197</v>
      </c>
      <c r="N189" t="s" s="56">
        <v>790</v>
      </c>
      <c r="O189" t="s" s="56">
        <v>297</v>
      </c>
      <c r="Q189" t="s" s="56">
        <v>298</v>
      </c>
      <c r="R189" t="s" s="56">
        <v>299</v>
      </c>
      <c r="S189" t="s" s="54">
        <v>313</v>
      </c>
      <c r="T189" t="s" s="57">
        <v>301</v>
      </c>
      <c r="U189" t="s" s="6">
        <v>302</v>
      </c>
      <c r="X189" s="14">
        <v>13</v>
      </c>
      <c r="Y189" s="14">
        <v>233231</v>
      </c>
      <c r="Z189" s="14">
        <v>3994724</v>
      </c>
      <c r="AK189" s="62">
        <v>0.7102584</v>
      </c>
      <c r="BL189" t="s" s="56">
        <v>812</v>
      </c>
      <c r="BM189" s="14">
        <v>0.024</v>
      </c>
      <c r="BN189" t="s" s="56">
        <v>812</v>
      </c>
    </row>
    <row r="190" s="9" customFormat="1" ht="46" customHeight="1">
      <c r="A190" t="s" s="6">
        <v>813</v>
      </c>
      <c r="B190" s="14">
        <v>1318</v>
      </c>
      <c r="C190" t="s" s="56">
        <v>814</v>
      </c>
      <c r="E190" t="s" s="54">
        <v>309</v>
      </c>
      <c r="F190" t="s" s="55">
        <v>310</v>
      </c>
      <c r="G190" t="s" s="56">
        <v>194</v>
      </c>
      <c r="H190" t="s" s="56">
        <v>293</v>
      </c>
      <c r="I190" t="s" s="56">
        <v>294</v>
      </c>
      <c r="J190" t="s" s="56">
        <v>311</v>
      </c>
      <c r="L190" t="s" s="54">
        <v>312</v>
      </c>
      <c r="M190" t="s" s="55">
        <v>197</v>
      </c>
      <c r="N190" t="s" s="56">
        <v>790</v>
      </c>
      <c r="O190" t="s" s="56">
        <v>297</v>
      </c>
      <c r="Q190" t="s" s="56">
        <v>298</v>
      </c>
      <c r="R190" t="s" s="56">
        <v>299</v>
      </c>
      <c r="S190" t="s" s="54">
        <v>313</v>
      </c>
      <c r="T190" t="s" s="57">
        <v>301</v>
      </c>
      <c r="U190" t="s" s="6">
        <v>302</v>
      </c>
      <c r="X190" s="14">
        <v>13</v>
      </c>
      <c r="Y190" s="14">
        <v>233231</v>
      </c>
      <c r="Z190" s="14">
        <v>3994724</v>
      </c>
      <c r="AK190" s="62">
        <v>0.7102584</v>
      </c>
      <c r="BL190" t="s" s="56">
        <v>792</v>
      </c>
      <c r="BM190" s="14">
        <v>0.078</v>
      </c>
      <c r="BN190" t="s" s="56">
        <v>792</v>
      </c>
    </row>
    <row r="191" s="9" customFormat="1" ht="16" customHeight="1">
      <c r="A191" t="s" s="6">
        <v>815</v>
      </c>
      <c r="B191" s="14">
        <v>1681.2</v>
      </c>
      <c r="E191" t="s" s="54">
        <v>703</v>
      </c>
      <c r="F191" t="s" s="55">
        <v>193</v>
      </c>
      <c r="G191" t="s" s="56">
        <v>194</v>
      </c>
      <c r="H191" t="s" s="56">
        <v>195</v>
      </c>
      <c r="I191" t="s" s="56">
        <v>403</v>
      </c>
      <c r="M191" t="s" s="55">
        <v>197</v>
      </c>
      <c r="N191" t="s" s="56">
        <v>213</v>
      </c>
      <c r="Q191" t="s" s="56">
        <v>201</v>
      </c>
      <c r="R191" t="s" s="56">
        <v>202</v>
      </c>
      <c r="S191" t="s" s="54">
        <v>728</v>
      </c>
      <c r="T191" t="s" s="57">
        <v>729</v>
      </c>
      <c r="U191" t="s" s="6">
        <v>302</v>
      </c>
      <c r="W191" t="s" s="6">
        <v>816</v>
      </c>
      <c r="Y191" s="14">
        <v>229399</v>
      </c>
      <c r="Z191" s="14">
        <v>4066616</v>
      </c>
      <c r="AF191" t="s" s="56">
        <v>723</v>
      </c>
      <c r="AG191" s="14">
        <v>1150</v>
      </c>
      <c r="AH191" s="61">
        <f>MEDIAN(AG191,AI191)</f>
        <v>1250</v>
      </c>
      <c r="AI191" s="14">
        <v>1350</v>
      </c>
      <c r="AJ191" t="s" s="54">
        <v>723</v>
      </c>
      <c r="AR191" s="58">
        <v>-9.9</v>
      </c>
      <c r="AS191" s="59">
        <f>AR191</f>
        <v>-9.9</v>
      </c>
      <c r="AT191" s="59">
        <f>AS191-5</f>
        <v>-14.9</v>
      </c>
      <c r="AU191" s="67"/>
      <c r="AV191" s="67"/>
      <c r="AW191" s="67"/>
      <c r="BI191" t="s" s="55">
        <v>574</v>
      </c>
      <c r="BR191" s="60">
        <v>9.1</v>
      </c>
      <c r="BT191" s="14">
        <v>3.3</v>
      </c>
    </row>
    <row r="192" s="9" customFormat="1" ht="31" customHeight="1">
      <c r="A192" t="s" s="6">
        <v>817</v>
      </c>
      <c r="B192" s="14">
        <v>1767</v>
      </c>
      <c r="C192" t="s" s="56">
        <v>818</v>
      </c>
      <c r="E192" t="s" s="54">
        <v>819</v>
      </c>
      <c r="F192" t="s" s="55">
        <v>820</v>
      </c>
      <c r="G192" t="s" s="56">
        <v>194</v>
      </c>
      <c r="H192" t="s" s="56">
        <v>293</v>
      </c>
      <c r="I192" t="s" s="56">
        <v>461</v>
      </c>
      <c r="M192" t="s" s="55">
        <v>197</v>
      </c>
      <c r="N192" t="s" s="56">
        <v>462</v>
      </c>
      <c r="O192" t="s" s="56">
        <v>821</v>
      </c>
      <c r="Q192" t="s" s="56">
        <v>822</v>
      </c>
      <c r="R192" t="s" s="56">
        <v>823</v>
      </c>
      <c r="S192" t="s" s="54">
        <v>824</v>
      </c>
      <c r="T192" t="s" s="57">
        <v>301</v>
      </c>
      <c r="U192" t="s" s="6">
        <v>302</v>
      </c>
      <c r="X192" s="14">
        <v>13</v>
      </c>
      <c r="Y192" s="14">
        <v>233231</v>
      </c>
      <c r="Z192" s="14">
        <v>3994724</v>
      </c>
      <c r="AC192" t="s" s="56">
        <v>825</v>
      </c>
      <c r="AK192" s="62">
        <v>0.7102584</v>
      </c>
      <c r="AN192" s="63"/>
      <c r="AO192" s="14">
        <v>0.70931</v>
      </c>
      <c r="AP192" s="14">
        <v>1e-05</v>
      </c>
      <c r="AQ192" s="64">
        <f>AO192-(AK192-0.71029)</f>
        <v>0.7093416</v>
      </c>
      <c r="AX192" s="14">
        <v>-2.9</v>
      </c>
      <c r="AY192" s="65">
        <f>AX192</f>
        <v>-2.9</v>
      </c>
      <c r="AZ192" s="66">
        <f>AY192-10.3</f>
        <v>-13.2</v>
      </c>
      <c r="BA192" s="14">
        <v>0</v>
      </c>
      <c r="BL192" t="s" s="56">
        <v>826</v>
      </c>
      <c r="BM192" s="14">
        <v>0.08</v>
      </c>
    </row>
    <row r="193" s="9" customFormat="1" ht="16" customHeight="1">
      <c r="A193" t="s" s="6">
        <v>827</v>
      </c>
      <c r="B193" s="14">
        <v>1767</v>
      </c>
      <c r="C193" t="s" s="56">
        <v>828</v>
      </c>
      <c r="E193" t="s" s="54">
        <v>703</v>
      </c>
      <c r="F193" t="s" s="55">
        <v>460</v>
      </c>
      <c r="G193" t="s" s="56">
        <v>194</v>
      </c>
      <c r="H193" t="s" s="56">
        <v>293</v>
      </c>
      <c r="I193" t="s" s="56">
        <v>461</v>
      </c>
      <c r="J193" t="s" s="56">
        <v>54</v>
      </c>
      <c r="L193" s="54"/>
      <c r="M193" t="s" s="55">
        <v>197</v>
      </c>
      <c r="N193" t="s" s="56">
        <v>462</v>
      </c>
      <c r="O193" t="s" s="56">
        <v>821</v>
      </c>
      <c r="Q193" t="s" s="56">
        <v>822</v>
      </c>
      <c r="R193" t="s" s="56">
        <v>823</v>
      </c>
      <c r="S193" t="s" s="54">
        <v>824</v>
      </c>
      <c r="T193" t="s" s="57">
        <v>301</v>
      </c>
      <c r="U193" t="s" s="6">
        <v>302</v>
      </c>
      <c r="X193" s="14">
        <v>13</v>
      </c>
      <c r="Y193" s="14">
        <v>233231</v>
      </c>
      <c r="Z193" s="14">
        <v>3994724</v>
      </c>
      <c r="AC193" t="s" s="56">
        <v>829</v>
      </c>
      <c r="AK193" t="s" s="55">
        <v>830</v>
      </c>
      <c r="AN193" s="63"/>
      <c r="AO193" s="14">
        <v>0.709361</v>
      </c>
      <c r="AP193" s="14">
        <v>1.6e-05</v>
      </c>
      <c r="AQ193" t="s" s="76">
        <v>831</v>
      </c>
      <c r="AU193" s="56"/>
      <c r="AV193" s="56"/>
      <c r="AW193" s="56"/>
      <c r="AX193" s="14">
        <v>-4.3</v>
      </c>
      <c r="AY193" s="65">
        <f>AX193</f>
        <v>-4.3</v>
      </c>
      <c r="AZ193" s="66">
        <f>AY193-10.3</f>
        <v>-14.6</v>
      </c>
      <c r="BA193" s="14">
        <v>0</v>
      </c>
      <c r="BB193" s="56"/>
      <c r="BC193" s="56"/>
      <c r="BD193" s="56"/>
      <c r="BL193" t="s" s="56">
        <v>832</v>
      </c>
      <c r="BM193" s="14">
        <v>0.043</v>
      </c>
      <c r="BN193" s="14">
        <f>BL193+0.36</f>
        <v>0.48</v>
      </c>
    </row>
    <row r="194" s="9" customFormat="1" ht="46" customHeight="1">
      <c r="A194" t="s" s="6">
        <v>833</v>
      </c>
      <c r="B194" s="14">
        <v>1824</v>
      </c>
      <c r="C194" t="s" s="56">
        <v>834</v>
      </c>
      <c r="E194" t="s" s="54">
        <v>291</v>
      </c>
      <c r="F194" t="s" s="55">
        <v>460</v>
      </c>
      <c r="G194" t="s" s="56">
        <v>194</v>
      </c>
      <c r="H194" t="s" s="56">
        <v>293</v>
      </c>
      <c r="I194" t="s" s="56">
        <v>461</v>
      </c>
      <c r="J194" t="s" s="56">
        <v>295</v>
      </c>
      <c r="L194" s="54"/>
      <c r="M194" t="s" s="55">
        <v>197</v>
      </c>
      <c r="N194" t="s" s="56">
        <v>462</v>
      </c>
      <c r="O194" t="s" s="56">
        <v>835</v>
      </c>
      <c r="Q194" t="s" s="56">
        <v>464</v>
      </c>
      <c r="R194" t="s" s="56">
        <v>836</v>
      </c>
      <c r="S194" t="s" s="54">
        <v>837</v>
      </c>
      <c r="T194" t="s" s="57">
        <v>301</v>
      </c>
      <c r="U194" t="s" s="6">
        <v>302</v>
      </c>
      <c r="W194" t="s" s="6">
        <v>303</v>
      </c>
      <c r="X194" s="14">
        <v>13</v>
      </c>
      <c r="Y194" s="14">
        <v>233231</v>
      </c>
      <c r="Z194" s="14">
        <v>3994724</v>
      </c>
      <c r="AC194" t="s" s="56">
        <v>838</v>
      </c>
      <c r="AF194" t="s" s="56">
        <v>521</v>
      </c>
      <c r="AG194" s="14">
        <v>850</v>
      </c>
      <c r="AH194" s="61">
        <f>MEDIAN(AG194,AI194)</f>
        <v>987.5</v>
      </c>
      <c r="AI194" s="14">
        <v>1125</v>
      </c>
      <c r="AJ194" t="s" s="54">
        <v>305</v>
      </c>
      <c r="AK194" s="62">
        <v>0.7102584</v>
      </c>
      <c r="AN194" s="63"/>
      <c r="AO194" s="14">
        <v>0.7093120000000001</v>
      </c>
      <c r="AP194" s="14">
        <v>1.7e-05</v>
      </c>
      <c r="AQ194" s="64">
        <f>AO194-(AK194-0.71029)</f>
        <v>0.7093436</v>
      </c>
      <c r="AU194" s="56"/>
      <c r="AV194" s="56"/>
      <c r="AW194" s="56"/>
      <c r="AX194" s="14">
        <v>-4.4</v>
      </c>
      <c r="AY194" s="65">
        <f>AX194</f>
        <v>-4.4</v>
      </c>
      <c r="AZ194" s="66">
        <f>AY194-12.8</f>
        <v>-17.2</v>
      </c>
      <c r="BA194" s="14">
        <v>0</v>
      </c>
      <c r="BB194" s="56"/>
      <c r="BC194" s="56"/>
      <c r="BD194" s="56"/>
      <c r="BL194" t="s" s="56">
        <v>839</v>
      </c>
      <c r="BM194" s="14">
        <v>0.026</v>
      </c>
      <c r="BN194" t="s" s="56">
        <v>839</v>
      </c>
    </row>
    <row r="195" s="9" customFormat="1" ht="46" customHeight="1">
      <c r="A195" t="s" s="6">
        <v>840</v>
      </c>
      <c r="B195" s="14">
        <v>1824</v>
      </c>
      <c r="C195" t="s" s="56">
        <v>841</v>
      </c>
      <c r="E195" t="s" s="54">
        <v>291</v>
      </c>
      <c r="F195" t="s" s="55">
        <v>460</v>
      </c>
      <c r="G195" t="s" s="56">
        <v>194</v>
      </c>
      <c r="H195" t="s" s="56">
        <v>293</v>
      </c>
      <c r="I195" t="s" s="56">
        <v>461</v>
      </c>
      <c r="J195" t="s" s="56">
        <v>295</v>
      </c>
      <c r="L195" s="54"/>
      <c r="M195" t="s" s="55">
        <v>197</v>
      </c>
      <c r="N195" t="s" s="56">
        <v>462</v>
      </c>
      <c r="O195" t="s" s="56">
        <v>835</v>
      </c>
      <c r="Q195" t="s" s="56">
        <v>464</v>
      </c>
      <c r="R195" t="s" s="56">
        <v>836</v>
      </c>
      <c r="S195" t="s" s="54">
        <v>837</v>
      </c>
      <c r="T195" t="s" s="57">
        <v>301</v>
      </c>
      <c r="U195" t="s" s="6">
        <v>302</v>
      </c>
      <c r="W195" t="s" s="6">
        <v>303</v>
      </c>
      <c r="X195" s="14">
        <v>13</v>
      </c>
      <c r="Y195" s="14">
        <v>233231</v>
      </c>
      <c r="Z195" s="14">
        <v>3994724</v>
      </c>
      <c r="AC195" t="s" s="56">
        <v>842</v>
      </c>
      <c r="AF195" t="s" s="56">
        <v>521</v>
      </c>
      <c r="AG195" s="14">
        <v>850</v>
      </c>
      <c r="AH195" s="61">
        <f>MEDIAN(AG195,AI195)</f>
        <v>987.5</v>
      </c>
      <c r="AI195" s="14">
        <v>1125</v>
      </c>
      <c r="AJ195" t="s" s="54">
        <v>305</v>
      </c>
      <c r="AK195" s="62">
        <v>0.7102584</v>
      </c>
      <c r="AN195" s="63"/>
      <c r="AO195" s="14">
        <v>0.709294</v>
      </c>
      <c r="AP195" s="14">
        <v>6.4e-05</v>
      </c>
      <c r="AQ195" s="64">
        <f>AO195-(AK195-0.71029)</f>
        <v>0.7093256</v>
      </c>
      <c r="AU195" s="56"/>
      <c r="AV195" s="56"/>
      <c r="AW195" s="56"/>
      <c r="AX195" s="14">
        <v>-6.9</v>
      </c>
      <c r="AY195" s="65">
        <f>AX195</f>
        <v>-6.9</v>
      </c>
      <c r="AZ195" s="66">
        <f>AY195-12.8</f>
        <v>-19.7</v>
      </c>
      <c r="BA195" s="14">
        <v>0</v>
      </c>
      <c r="BB195" s="56"/>
      <c r="BC195" s="56"/>
      <c r="BD195" s="56"/>
      <c r="BL195" t="s" s="56">
        <v>843</v>
      </c>
      <c r="BM195" s="14">
        <v>0.029</v>
      </c>
      <c r="BN195" t="s" s="56">
        <v>843</v>
      </c>
    </row>
    <row r="196" s="9" customFormat="1" ht="46" customHeight="1">
      <c r="A196" t="s" s="6">
        <v>844</v>
      </c>
      <c r="B196" s="14">
        <v>1824</v>
      </c>
      <c r="C196" t="s" s="56">
        <v>845</v>
      </c>
      <c r="E196" t="s" s="54">
        <v>291</v>
      </c>
      <c r="F196" t="s" s="55">
        <v>460</v>
      </c>
      <c r="G196" t="s" s="56">
        <v>194</v>
      </c>
      <c r="H196" t="s" s="56">
        <v>293</v>
      </c>
      <c r="I196" t="s" s="56">
        <v>461</v>
      </c>
      <c r="J196" t="s" s="56">
        <v>295</v>
      </c>
      <c r="L196" s="54"/>
      <c r="M196" t="s" s="55">
        <v>197</v>
      </c>
      <c r="N196" t="s" s="56">
        <v>462</v>
      </c>
      <c r="O196" t="s" s="56">
        <v>821</v>
      </c>
      <c r="Q196" t="s" s="56">
        <v>822</v>
      </c>
      <c r="R196" t="s" s="56">
        <v>823</v>
      </c>
      <c r="S196" t="s" s="54">
        <v>824</v>
      </c>
      <c r="T196" t="s" s="57">
        <v>301</v>
      </c>
      <c r="U196" t="s" s="6">
        <v>302</v>
      </c>
      <c r="W196" t="s" s="6">
        <v>303</v>
      </c>
      <c r="X196" s="14">
        <v>13</v>
      </c>
      <c r="Y196" s="14">
        <v>233231</v>
      </c>
      <c r="Z196" s="14">
        <v>3994724</v>
      </c>
      <c r="AC196" t="s" s="56">
        <v>846</v>
      </c>
      <c r="AF196" t="s" s="56">
        <v>521</v>
      </c>
      <c r="AG196" s="14">
        <v>850</v>
      </c>
      <c r="AH196" s="61">
        <f>MEDIAN(AG196,AI196)</f>
        <v>987.5</v>
      </c>
      <c r="AI196" s="14">
        <v>1125</v>
      </c>
      <c r="AJ196" t="s" s="54">
        <v>305</v>
      </c>
      <c r="AK196" s="62">
        <v>0.7102584</v>
      </c>
      <c r="AN196" s="63"/>
      <c r="AO196" s="14">
        <v>0.709328</v>
      </c>
      <c r="AP196" s="14">
        <v>1.5e-05</v>
      </c>
      <c r="AQ196" s="64">
        <f>AO196-(AK196-0.71029)</f>
        <v>0.7093596</v>
      </c>
      <c r="AU196" s="56"/>
      <c r="AV196" s="56"/>
      <c r="AW196" s="56"/>
      <c r="AX196" s="14">
        <v>-3.2</v>
      </c>
      <c r="AY196" s="65">
        <f>AX196</f>
        <v>-3.2</v>
      </c>
      <c r="AZ196" s="66">
        <f>AY196-10.3</f>
        <v>-13.5</v>
      </c>
      <c r="BA196" s="14">
        <v>0.1</v>
      </c>
      <c r="BB196" s="56"/>
      <c r="BC196" s="56"/>
      <c r="BD196" s="56"/>
      <c r="BL196" t="s" s="56">
        <v>847</v>
      </c>
      <c r="BM196" s="14">
        <v>0.043</v>
      </c>
      <c r="BN196" t="s" s="56">
        <v>847</v>
      </c>
    </row>
    <row r="197" s="9" customFormat="1" ht="46" customHeight="1">
      <c r="A197" t="s" s="6">
        <v>848</v>
      </c>
      <c r="B197" s="14">
        <v>1890</v>
      </c>
      <c r="C197" t="s" s="56">
        <v>849</v>
      </c>
      <c r="E197" t="s" s="54">
        <v>291</v>
      </c>
      <c r="F197" t="s" s="55">
        <v>460</v>
      </c>
      <c r="G197" t="s" s="56">
        <v>194</v>
      </c>
      <c r="H197" t="s" s="56">
        <v>293</v>
      </c>
      <c r="I197" t="s" s="56">
        <v>461</v>
      </c>
      <c r="J197" t="s" s="56">
        <v>295</v>
      </c>
      <c r="L197" s="54"/>
      <c r="M197" t="s" s="55">
        <v>197</v>
      </c>
      <c r="N197" t="s" s="56">
        <v>462</v>
      </c>
      <c r="O197" t="s" s="56">
        <v>821</v>
      </c>
      <c r="Q197" t="s" s="56">
        <v>822</v>
      </c>
      <c r="R197" t="s" s="56">
        <v>823</v>
      </c>
      <c r="S197" t="s" s="54">
        <v>850</v>
      </c>
      <c r="T197" t="s" s="57">
        <v>301</v>
      </c>
      <c r="U197" t="s" s="6">
        <v>302</v>
      </c>
      <c r="W197" t="s" s="6">
        <v>303</v>
      </c>
      <c r="X197" s="14">
        <v>13</v>
      </c>
      <c r="Y197" s="14">
        <v>233231</v>
      </c>
      <c r="Z197" s="14">
        <v>3994724</v>
      </c>
      <c r="AC197" t="s" s="56">
        <v>851</v>
      </c>
      <c r="AF197" t="s" s="56">
        <v>521</v>
      </c>
      <c r="AG197" s="14">
        <v>850</v>
      </c>
      <c r="AH197" s="61">
        <f>MEDIAN(AG197,AI197)</f>
        <v>987.5</v>
      </c>
      <c r="AI197" s="14">
        <v>1125</v>
      </c>
      <c r="AJ197" t="s" s="54">
        <v>305</v>
      </c>
      <c r="AK197" s="62">
        <v>0.7102584</v>
      </c>
      <c r="AN197" s="63"/>
      <c r="AO197" s="14">
        <v>0.709406</v>
      </c>
      <c r="AP197" s="14">
        <v>1.8e-05</v>
      </c>
      <c r="AQ197" s="64">
        <f>AO197-(AK197-0.71029)</f>
        <v>0.7094376</v>
      </c>
      <c r="AU197" s="56"/>
      <c r="AV197" s="56"/>
      <c r="AW197" s="56"/>
      <c r="AX197" s="14">
        <v>-1.8</v>
      </c>
      <c r="AY197" s="65">
        <f>AX197</f>
        <v>-1.8</v>
      </c>
      <c r="AZ197" s="66">
        <f>AY197-10.3</f>
        <v>-12.1</v>
      </c>
      <c r="BA197" s="14">
        <v>0</v>
      </c>
      <c r="BB197" s="56"/>
      <c r="BC197" s="56"/>
      <c r="BD197" s="56"/>
      <c r="BL197" t="s" s="56">
        <v>852</v>
      </c>
      <c r="BM197" s="14">
        <v>0.011</v>
      </c>
      <c r="BN197" t="s" s="56">
        <v>852</v>
      </c>
    </row>
    <row r="198" s="9" customFormat="1" ht="46" customHeight="1">
      <c r="A198" t="s" s="6">
        <v>853</v>
      </c>
      <c r="B198" s="14">
        <v>1890</v>
      </c>
      <c r="C198" t="s" s="56">
        <v>854</v>
      </c>
      <c r="E198" t="s" s="54">
        <v>291</v>
      </c>
      <c r="F198" t="s" s="55">
        <v>460</v>
      </c>
      <c r="G198" t="s" s="56">
        <v>194</v>
      </c>
      <c r="H198" t="s" s="56">
        <v>293</v>
      </c>
      <c r="I198" t="s" s="56">
        <v>461</v>
      </c>
      <c r="J198" t="s" s="56">
        <v>295</v>
      </c>
      <c r="L198" s="54"/>
      <c r="M198" t="s" s="55">
        <v>197</v>
      </c>
      <c r="N198" t="s" s="56">
        <v>462</v>
      </c>
      <c r="O198" t="s" s="56">
        <v>821</v>
      </c>
      <c r="Q198" t="s" s="56">
        <v>822</v>
      </c>
      <c r="R198" t="s" s="56">
        <v>823</v>
      </c>
      <c r="S198" t="s" s="54">
        <v>850</v>
      </c>
      <c r="T198" t="s" s="57">
        <v>301</v>
      </c>
      <c r="U198" t="s" s="6">
        <v>302</v>
      </c>
      <c r="W198" t="s" s="6">
        <v>303</v>
      </c>
      <c r="X198" s="14">
        <v>13</v>
      </c>
      <c r="Y198" s="14">
        <v>233231</v>
      </c>
      <c r="Z198" s="14">
        <v>3994724</v>
      </c>
      <c r="AC198" t="s" s="56">
        <v>855</v>
      </c>
      <c r="AF198" t="s" s="56">
        <v>521</v>
      </c>
      <c r="AG198" s="14">
        <v>850</v>
      </c>
      <c r="AH198" s="61">
        <f>MEDIAN(AG198,AI198)</f>
        <v>987.5</v>
      </c>
      <c r="AI198" s="14">
        <v>1125</v>
      </c>
      <c r="AJ198" t="s" s="54">
        <v>305</v>
      </c>
      <c r="AK198" s="62">
        <v>0.7102584</v>
      </c>
      <c r="AN198" s="63"/>
      <c r="AO198" s="14">
        <v>0.70945</v>
      </c>
      <c r="AP198" s="14">
        <v>3.1e-05</v>
      </c>
      <c r="AQ198" s="64">
        <f>AO198-(AK198-0.71029)</f>
        <v>0.7094816</v>
      </c>
      <c r="AU198" s="56"/>
      <c r="AV198" s="56"/>
      <c r="AW198" s="56"/>
      <c r="AX198" s="14">
        <v>-8.800000000000001</v>
      </c>
      <c r="AY198" s="65">
        <f>AX198</f>
        <v>-8.800000000000001</v>
      </c>
      <c r="AZ198" s="66">
        <f>AY198-10.3</f>
        <v>-19.1</v>
      </c>
      <c r="BA198" s="14">
        <v>0</v>
      </c>
      <c r="BB198" s="56"/>
      <c r="BC198" s="56"/>
      <c r="BD198" s="56"/>
      <c r="BL198" t="s" s="56">
        <v>856</v>
      </c>
      <c r="BM198" s="14">
        <v>0.004</v>
      </c>
      <c r="BN198" t="s" s="56">
        <v>856</v>
      </c>
    </row>
    <row r="199" s="9" customFormat="1" ht="46" customHeight="1">
      <c r="A199" t="s" s="6">
        <v>857</v>
      </c>
      <c r="B199" s="14">
        <v>1986</v>
      </c>
      <c r="C199" t="s" s="56">
        <v>858</v>
      </c>
      <c r="E199" t="s" s="54">
        <v>291</v>
      </c>
      <c r="F199" t="s" s="55">
        <v>292</v>
      </c>
      <c r="G199" t="s" s="56">
        <v>194</v>
      </c>
      <c r="H199" t="s" s="56">
        <v>293</v>
      </c>
      <c r="I199" t="s" s="56">
        <v>294</v>
      </c>
      <c r="J199" t="s" s="56">
        <v>295</v>
      </c>
      <c r="L199" t="s" s="54">
        <v>312</v>
      </c>
      <c r="M199" t="s" s="55">
        <v>197</v>
      </c>
      <c r="O199" t="s" s="56">
        <v>297</v>
      </c>
      <c r="Q199" t="s" s="56">
        <v>298</v>
      </c>
      <c r="R199" t="s" s="56">
        <v>299</v>
      </c>
      <c r="S199" t="s" s="54">
        <v>615</v>
      </c>
      <c r="T199" t="s" s="57">
        <v>301</v>
      </c>
      <c r="U199" t="s" s="6">
        <v>302</v>
      </c>
      <c r="W199" t="s" s="6">
        <v>303</v>
      </c>
      <c r="X199" s="14">
        <v>13</v>
      </c>
      <c r="Y199" s="14">
        <v>233231</v>
      </c>
      <c r="Z199" s="14">
        <v>3994724</v>
      </c>
      <c r="AC199" s="14">
        <v>3124</v>
      </c>
      <c r="AK199" s="62">
        <v>0.7102584</v>
      </c>
      <c r="AN199" s="63"/>
      <c r="AO199" s="14">
        <v>0.709174</v>
      </c>
      <c r="AP199" s="14">
        <v>1.5e-05</v>
      </c>
      <c r="AQ199" s="64">
        <f>AO199-(AK199-0.71029)</f>
        <v>0.7092056</v>
      </c>
      <c r="AU199" s="56"/>
      <c r="AV199" s="56"/>
      <c r="AW199" s="56"/>
      <c r="AX199" s="56"/>
      <c r="AY199" s="56"/>
      <c r="AZ199" s="56"/>
      <c r="BA199" s="56"/>
      <c r="BB199" s="56"/>
      <c r="BC199" s="56"/>
      <c r="BD199" s="56"/>
      <c r="BI199" t="s" s="55">
        <v>859</v>
      </c>
      <c r="BJ199" s="14">
        <v>0.063</v>
      </c>
      <c r="BK199" t="s" s="56">
        <v>859</v>
      </c>
    </row>
    <row r="200" s="9" customFormat="1" ht="31" customHeight="1">
      <c r="A200" t="s" s="6">
        <v>860</v>
      </c>
      <c r="B200" s="14">
        <v>1986</v>
      </c>
      <c r="C200" t="s" s="56">
        <v>861</v>
      </c>
      <c r="E200" t="s" s="54">
        <v>428</v>
      </c>
      <c r="F200" t="s" s="55">
        <v>460</v>
      </c>
      <c r="G200" t="s" s="56">
        <v>194</v>
      </c>
      <c r="H200" t="s" s="56">
        <v>293</v>
      </c>
      <c r="I200" t="s" s="56">
        <v>461</v>
      </c>
      <c r="J200" t="s" s="56">
        <v>311</v>
      </c>
      <c r="L200" s="54"/>
      <c r="M200" t="s" s="55">
        <v>197</v>
      </c>
      <c r="O200" t="s" s="56">
        <v>835</v>
      </c>
      <c r="Q200" t="s" s="56">
        <v>464</v>
      </c>
      <c r="R200" t="s" s="56">
        <v>836</v>
      </c>
      <c r="S200" t="s" s="54">
        <v>862</v>
      </c>
      <c r="T200" t="s" s="57">
        <v>301</v>
      </c>
      <c r="U200" t="s" s="6">
        <v>302</v>
      </c>
      <c r="X200" s="14">
        <v>13</v>
      </c>
      <c r="Y200" s="14">
        <v>233231</v>
      </c>
      <c r="Z200" s="14">
        <v>3994724</v>
      </c>
      <c r="AC200" t="s" s="56">
        <v>863</v>
      </c>
      <c r="AK200" s="62">
        <v>0.7102584</v>
      </c>
      <c r="AN200" s="63"/>
      <c r="AO200" s="14">
        <v>0.70928</v>
      </c>
      <c r="AP200" s="14">
        <v>1.6e-05</v>
      </c>
      <c r="AQ200" s="64">
        <f>AO200-(AK200-0.71029)</f>
        <v>0.7093116</v>
      </c>
      <c r="AU200" s="56"/>
      <c r="AV200" s="56"/>
      <c r="AW200" s="56"/>
      <c r="AX200" s="14">
        <v>-4.7</v>
      </c>
      <c r="AY200" s="65">
        <f>AX200</f>
        <v>-4.7</v>
      </c>
      <c r="AZ200" s="66">
        <f>AY200-12.8</f>
        <v>-17.5</v>
      </c>
      <c r="BA200" s="14">
        <v>0</v>
      </c>
      <c r="BB200" s="56"/>
      <c r="BC200" s="56"/>
      <c r="BD200" s="56"/>
      <c r="BL200" t="s" s="56">
        <v>864</v>
      </c>
      <c r="BM200" s="14">
        <v>0.055</v>
      </c>
      <c r="BN200" t="s" s="56">
        <v>864</v>
      </c>
    </row>
    <row r="201" s="9" customFormat="1" ht="46" customHeight="1">
      <c r="A201" t="s" s="6">
        <v>865</v>
      </c>
      <c r="B201" s="14">
        <v>1986</v>
      </c>
      <c r="C201" t="s" s="56">
        <v>866</v>
      </c>
      <c r="E201" t="s" s="54">
        <v>428</v>
      </c>
      <c r="F201" t="s" s="55">
        <v>310</v>
      </c>
      <c r="G201" t="s" s="56">
        <v>194</v>
      </c>
      <c r="H201" t="s" s="56">
        <v>293</v>
      </c>
      <c r="I201" t="s" s="56">
        <v>294</v>
      </c>
      <c r="J201" t="s" s="56">
        <v>311</v>
      </c>
      <c r="L201" t="s" s="54">
        <v>312</v>
      </c>
      <c r="M201" t="s" s="55">
        <v>197</v>
      </c>
      <c r="O201" t="s" s="56">
        <v>297</v>
      </c>
      <c r="Q201" t="s" s="56">
        <v>298</v>
      </c>
      <c r="R201" t="s" s="56">
        <v>299</v>
      </c>
      <c r="S201" t="s" s="54">
        <v>313</v>
      </c>
      <c r="T201" t="s" s="57">
        <v>301</v>
      </c>
      <c r="U201" t="s" s="6">
        <v>302</v>
      </c>
      <c r="X201" s="14">
        <v>13</v>
      </c>
      <c r="Y201" s="14">
        <v>233231</v>
      </c>
      <c r="Z201" s="14">
        <v>3994724</v>
      </c>
      <c r="AK201" s="62">
        <v>0.7102584</v>
      </c>
      <c r="AU201" s="56"/>
      <c r="AV201" s="56"/>
      <c r="AW201" s="56"/>
      <c r="AX201" s="56"/>
      <c r="AY201" s="56"/>
      <c r="AZ201" s="56"/>
      <c r="BA201" s="56"/>
      <c r="BB201" s="56"/>
      <c r="BC201" s="56"/>
      <c r="BD201" s="56"/>
      <c r="BL201" t="s" s="56">
        <v>867</v>
      </c>
      <c r="BM201" s="14">
        <v>0.174</v>
      </c>
      <c r="BN201" t="s" s="56">
        <v>867</v>
      </c>
    </row>
    <row r="202" s="9" customFormat="1" ht="46" customHeight="1">
      <c r="A202" t="s" s="6">
        <v>868</v>
      </c>
      <c r="B202" s="14">
        <v>1986</v>
      </c>
      <c r="C202" t="s" s="56">
        <v>869</v>
      </c>
      <c r="E202" t="s" s="54">
        <v>428</v>
      </c>
      <c r="F202" t="s" s="55">
        <v>310</v>
      </c>
      <c r="G202" t="s" s="56">
        <v>194</v>
      </c>
      <c r="H202" t="s" s="56">
        <v>293</v>
      </c>
      <c r="I202" t="s" s="56">
        <v>294</v>
      </c>
      <c r="J202" t="s" s="56">
        <v>311</v>
      </c>
      <c r="L202" t="s" s="54">
        <v>312</v>
      </c>
      <c r="M202" t="s" s="55">
        <v>197</v>
      </c>
      <c r="O202" t="s" s="56">
        <v>297</v>
      </c>
      <c r="Q202" t="s" s="56">
        <v>298</v>
      </c>
      <c r="R202" t="s" s="56">
        <v>299</v>
      </c>
      <c r="S202" t="s" s="54">
        <v>313</v>
      </c>
      <c r="T202" t="s" s="57">
        <v>301</v>
      </c>
      <c r="U202" t="s" s="6">
        <v>302</v>
      </c>
      <c r="X202" s="14">
        <v>13</v>
      </c>
      <c r="Y202" s="14">
        <v>233231</v>
      </c>
      <c r="Z202" s="14">
        <v>3994724</v>
      </c>
      <c r="AK202" s="62">
        <v>0.7102584</v>
      </c>
      <c r="AU202" s="56"/>
      <c r="AV202" s="56"/>
      <c r="AW202" s="56"/>
      <c r="AX202" s="56"/>
      <c r="AY202" s="56"/>
      <c r="AZ202" s="56"/>
      <c r="BA202" s="56"/>
      <c r="BB202" s="56"/>
      <c r="BC202" s="56"/>
      <c r="BD202" s="56"/>
      <c r="BL202" t="s" s="56">
        <v>779</v>
      </c>
      <c r="BM202" s="14">
        <v>0.228</v>
      </c>
      <c r="BN202" t="s" s="56">
        <v>779</v>
      </c>
    </row>
    <row r="203" s="9" customFormat="1" ht="46" customHeight="1">
      <c r="A203" t="s" s="6">
        <v>870</v>
      </c>
      <c r="B203" s="14">
        <v>1986</v>
      </c>
      <c r="C203" t="s" s="56">
        <v>871</v>
      </c>
      <c r="E203" t="s" s="54">
        <v>428</v>
      </c>
      <c r="F203" t="s" s="55">
        <v>310</v>
      </c>
      <c r="G203" t="s" s="56">
        <v>194</v>
      </c>
      <c r="H203" t="s" s="56">
        <v>293</v>
      </c>
      <c r="I203" t="s" s="56">
        <v>294</v>
      </c>
      <c r="J203" t="s" s="56">
        <v>311</v>
      </c>
      <c r="L203" t="s" s="54">
        <v>312</v>
      </c>
      <c r="M203" t="s" s="55">
        <v>197</v>
      </c>
      <c r="O203" t="s" s="56">
        <v>297</v>
      </c>
      <c r="Q203" t="s" s="56">
        <v>298</v>
      </c>
      <c r="R203" t="s" s="56">
        <v>299</v>
      </c>
      <c r="S203" t="s" s="54">
        <v>313</v>
      </c>
      <c r="T203" t="s" s="57">
        <v>301</v>
      </c>
      <c r="U203" t="s" s="6">
        <v>302</v>
      </c>
      <c r="X203" s="14">
        <v>13</v>
      </c>
      <c r="Y203" s="14">
        <v>233231</v>
      </c>
      <c r="Z203" s="14">
        <v>3994724</v>
      </c>
      <c r="AK203" s="62">
        <v>0.7102584</v>
      </c>
      <c r="AU203" s="56"/>
      <c r="AV203" s="56"/>
      <c r="AW203" s="56"/>
      <c r="AX203" s="56"/>
      <c r="AY203" s="56"/>
      <c r="AZ203" s="56"/>
      <c r="BA203" s="56"/>
      <c r="BB203" s="56"/>
      <c r="BC203" s="56"/>
      <c r="BD203" s="56"/>
      <c r="BL203" t="s" s="56">
        <v>859</v>
      </c>
      <c r="BM203" s="14">
        <v>0.063</v>
      </c>
      <c r="BN203" t="s" s="56">
        <v>859</v>
      </c>
    </row>
    <row r="204" s="9" customFormat="1" ht="46" customHeight="1">
      <c r="A204" t="s" s="6">
        <v>872</v>
      </c>
      <c r="B204" s="14">
        <v>1986</v>
      </c>
      <c r="C204" t="s" s="56">
        <v>873</v>
      </c>
      <c r="E204" t="s" s="54">
        <v>428</v>
      </c>
      <c r="F204" t="s" s="55">
        <v>310</v>
      </c>
      <c r="G204" t="s" s="56">
        <v>194</v>
      </c>
      <c r="H204" t="s" s="56">
        <v>293</v>
      </c>
      <c r="I204" t="s" s="56">
        <v>294</v>
      </c>
      <c r="J204" t="s" s="56">
        <v>311</v>
      </c>
      <c r="L204" t="s" s="54">
        <v>312</v>
      </c>
      <c r="M204" t="s" s="55">
        <v>197</v>
      </c>
      <c r="O204" t="s" s="56">
        <v>297</v>
      </c>
      <c r="Q204" t="s" s="56">
        <v>298</v>
      </c>
      <c r="R204" t="s" s="56">
        <v>299</v>
      </c>
      <c r="S204" t="s" s="54">
        <v>313</v>
      </c>
      <c r="T204" t="s" s="57">
        <v>301</v>
      </c>
      <c r="U204" t="s" s="6">
        <v>302</v>
      </c>
      <c r="X204" s="14">
        <v>13</v>
      </c>
      <c r="Y204" s="14">
        <v>233231</v>
      </c>
      <c r="Z204" s="14">
        <v>3994724</v>
      </c>
      <c r="AK204" s="62">
        <v>0.7102584</v>
      </c>
      <c r="AU204" s="56"/>
      <c r="AV204" s="56"/>
      <c r="AW204" s="56"/>
      <c r="AX204" s="56"/>
      <c r="AY204" s="56"/>
      <c r="AZ204" s="56"/>
      <c r="BA204" s="56"/>
      <c r="BB204" s="56"/>
      <c r="BC204" s="56"/>
      <c r="BD204" s="56"/>
      <c r="BL204" t="s" s="56">
        <v>874</v>
      </c>
      <c r="BM204" s="14">
        <v>0.039</v>
      </c>
      <c r="BN204" t="s" s="56">
        <v>874</v>
      </c>
    </row>
    <row r="205" s="9" customFormat="1" ht="46" customHeight="1">
      <c r="A205" t="s" s="6">
        <v>875</v>
      </c>
      <c r="B205" s="14">
        <v>1986</v>
      </c>
      <c r="C205" t="s" s="56">
        <v>876</v>
      </c>
      <c r="E205" t="s" s="54">
        <v>428</v>
      </c>
      <c r="F205" t="s" s="55">
        <v>310</v>
      </c>
      <c r="G205" t="s" s="56">
        <v>194</v>
      </c>
      <c r="H205" t="s" s="56">
        <v>293</v>
      </c>
      <c r="I205" t="s" s="56">
        <v>294</v>
      </c>
      <c r="J205" t="s" s="56">
        <v>311</v>
      </c>
      <c r="L205" t="s" s="54">
        <v>312</v>
      </c>
      <c r="M205" t="s" s="55">
        <v>197</v>
      </c>
      <c r="O205" t="s" s="56">
        <v>297</v>
      </c>
      <c r="Q205" t="s" s="56">
        <v>298</v>
      </c>
      <c r="R205" t="s" s="56">
        <v>299</v>
      </c>
      <c r="S205" t="s" s="54">
        <v>313</v>
      </c>
      <c r="T205" t="s" s="57">
        <v>301</v>
      </c>
      <c r="U205" t="s" s="6">
        <v>302</v>
      </c>
      <c r="X205" s="14">
        <v>13</v>
      </c>
      <c r="Y205" s="14">
        <v>233231</v>
      </c>
      <c r="Z205" s="14">
        <v>3994724</v>
      </c>
      <c r="AK205" s="62">
        <v>0.7102584</v>
      </c>
      <c r="AU205" s="56"/>
      <c r="AV205" s="56"/>
      <c r="AW205" s="56"/>
      <c r="AX205" s="56"/>
      <c r="AY205" s="56"/>
      <c r="AZ205" s="56"/>
      <c r="BA205" s="56"/>
      <c r="BB205" s="56"/>
      <c r="BC205" s="56"/>
      <c r="BD205" s="56"/>
      <c r="BL205" t="s" s="56">
        <v>877</v>
      </c>
      <c r="BM205" s="14">
        <v>0.047</v>
      </c>
      <c r="BN205" t="s" s="56">
        <v>877</v>
      </c>
    </row>
    <row r="206" s="9" customFormat="1" ht="31" customHeight="1">
      <c r="A206" t="s" s="6">
        <v>878</v>
      </c>
      <c r="B206" s="14">
        <v>1986</v>
      </c>
      <c r="E206" t="s" s="54">
        <v>450</v>
      </c>
      <c r="F206" t="s" s="55">
        <v>419</v>
      </c>
      <c r="G206" t="s" s="56">
        <v>194</v>
      </c>
      <c r="H206" t="s" s="56">
        <v>293</v>
      </c>
      <c r="I206" t="s" s="56">
        <v>294</v>
      </c>
      <c r="M206" t="s" s="55">
        <v>197</v>
      </c>
      <c r="O206" t="s" s="56">
        <v>297</v>
      </c>
      <c r="Q206" t="s" s="56">
        <v>298</v>
      </c>
      <c r="R206" t="s" s="56">
        <v>299</v>
      </c>
      <c r="S206" t="s" s="54">
        <v>451</v>
      </c>
      <c r="T206" t="s" s="57">
        <v>301</v>
      </c>
      <c r="U206" t="s" s="6">
        <v>302</v>
      </c>
      <c r="W206" t="s" s="6">
        <v>303</v>
      </c>
      <c r="X206" s="14">
        <v>13</v>
      </c>
      <c r="Y206" s="14">
        <v>233231</v>
      </c>
      <c r="Z206" s="14">
        <v>3994724</v>
      </c>
      <c r="AF206" t="s" s="56">
        <v>521</v>
      </c>
      <c r="AG206" s="14">
        <v>850</v>
      </c>
      <c r="AH206" s="61">
        <f>MEDIAN(AG206,AI206)</f>
        <v>987.5</v>
      </c>
      <c r="AI206" s="14">
        <v>1125</v>
      </c>
      <c r="AJ206" t="s" s="54">
        <v>305</v>
      </c>
      <c r="AK206" s="62">
        <v>0.7102584</v>
      </c>
      <c r="AN206" s="63"/>
      <c r="AO206" s="14">
        <v>0.709212</v>
      </c>
      <c r="AP206" s="14">
        <v>1.5e-05</v>
      </c>
      <c r="AQ206" s="64">
        <f>AO206-(AK206-0.71029)</f>
        <v>0.7092436</v>
      </c>
    </row>
    <row r="207" s="9" customFormat="1" ht="46" customHeight="1">
      <c r="A207" t="s" s="6">
        <v>879</v>
      </c>
      <c r="B207" s="14">
        <v>2002</v>
      </c>
      <c r="C207" t="s" s="56">
        <v>880</v>
      </c>
      <c r="E207" t="s" s="54">
        <v>291</v>
      </c>
      <c r="F207" t="s" s="55">
        <v>460</v>
      </c>
      <c r="G207" t="s" s="56">
        <v>194</v>
      </c>
      <c r="H207" t="s" s="56">
        <v>293</v>
      </c>
      <c r="I207" t="s" s="56">
        <v>461</v>
      </c>
      <c r="J207" t="s" s="56">
        <v>295</v>
      </c>
      <c r="L207" s="54"/>
      <c r="M207" t="s" s="55">
        <v>197</v>
      </c>
      <c r="N207" t="s" s="56">
        <v>462</v>
      </c>
      <c r="O207" t="s" s="56">
        <v>463</v>
      </c>
      <c r="Q207" t="s" s="56">
        <v>464</v>
      </c>
      <c r="R207" t="s" s="56">
        <v>465</v>
      </c>
      <c r="S207" t="s" s="54">
        <v>466</v>
      </c>
      <c r="T207" t="s" s="57">
        <v>301</v>
      </c>
      <c r="U207" t="s" s="6">
        <v>302</v>
      </c>
      <c r="W207" t="s" s="6">
        <v>303</v>
      </c>
      <c r="X207" s="14">
        <v>13</v>
      </c>
      <c r="Y207" s="14">
        <v>233231</v>
      </c>
      <c r="Z207" s="14">
        <v>3994724</v>
      </c>
      <c r="AC207" t="s" s="56">
        <v>881</v>
      </c>
      <c r="AF207" t="s" s="56">
        <v>521</v>
      </c>
      <c r="AG207" s="14">
        <v>850</v>
      </c>
      <c r="AH207" s="61">
        <f>MEDIAN(AG207,AI207)</f>
        <v>987.5</v>
      </c>
      <c r="AI207" s="14">
        <v>1125</v>
      </c>
      <c r="AJ207" t="s" s="54">
        <v>305</v>
      </c>
      <c r="AK207" s="62">
        <v>0.7102584</v>
      </c>
      <c r="AN207" s="63"/>
      <c r="AO207" s="14">
        <v>0.709324</v>
      </c>
      <c r="AP207" s="14">
        <v>1.8e-05</v>
      </c>
      <c r="AQ207" s="64">
        <f>AO207-(AK207-0.71029)</f>
        <v>0.7093556</v>
      </c>
      <c r="AU207" s="56"/>
      <c r="AV207" s="56"/>
      <c r="AW207" s="56"/>
      <c r="AX207" s="14">
        <v>-3.8</v>
      </c>
      <c r="AY207" s="65">
        <f>AX207</f>
        <v>-3.8</v>
      </c>
      <c r="AZ207" s="66">
        <f>AY207-12.8</f>
        <v>-16.6</v>
      </c>
      <c r="BA207" s="14">
        <v>0</v>
      </c>
      <c r="BB207" s="56"/>
      <c r="BC207" s="56"/>
      <c r="BD207" s="56"/>
      <c r="BL207" t="s" s="56">
        <v>882</v>
      </c>
      <c r="BM207" s="14">
        <v>0.016</v>
      </c>
      <c r="BN207" t="s" s="56">
        <v>882</v>
      </c>
    </row>
    <row r="208" s="9" customFormat="1" ht="46" customHeight="1">
      <c r="A208" t="s" s="6">
        <v>883</v>
      </c>
      <c r="B208" s="14">
        <v>2002</v>
      </c>
      <c r="C208" t="s" s="56">
        <v>884</v>
      </c>
      <c r="E208" t="s" s="54">
        <v>291</v>
      </c>
      <c r="F208" t="s" s="55">
        <v>460</v>
      </c>
      <c r="G208" t="s" s="56">
        <v>194</v>
      </c>
      <c r="H208" t="s" s="56">
        <v>293</v>
      </c>
      <c r="I208" t="s" s="56">
        <v>461</v>
      </c>
      <c r="J208" t="s" s="56">
        <v>295</v>
      </c>
      <c r="L208" s="54"/>
      <c r="M208" t="s" s="55">
        <v>197</v>
      </c>
      <c r="N208" t="s" s="56">
        <v>462</v>
      </c>
      <c r="O208" t="s" s="56">
        <v>821</v>
      </c>
      <c r="Q208" t="s" s="56">
        <v>822</v>
      </c>
      <c r="R208" t="s" s="56">
        <v>823</v>
      </c>
      <c r="S208" t="s" s="54">
        <v>824</v>
      </c>
      <c r="T208" t="s" s="57">
        <v>301</v>
      </c>
      <c r="U208" t="s" s="6">
        <v>302</v>
      </c>
      <c r="W208" t="s" s="6">
        <v>303</v>
      </c>
      <c r="X208" s="14">
        <v>13</v>
      </c>
      <c r="Y208" s="14">
        <v>233231</v>
      </c>
      <c r="Z208" s="14">
        <v>3994724</v>
      </c>
      <c r="AC208" t="s" s="56">
        <v>885</v>
      </c>
      <c r="AF208" t="s" s="56">
        <v>521</v>
      </c>
      <c r="AG208" s="14">
        <v>850</v>
      </c>
      <c r="AH208" s="61">
        <f>MEDIAN(AG208,AI208)</f>
        <v>987.5</v>
      </c>
      <c r="AI208" s="14">
        <v>1125</v>
      </c>
      <c r="AJ208" t="s" s="54">
        <v>305</v>
      </c>
      <c r="AK208" s="62">
        <v>0.7102584</v>
      </c>
      <c r="AN208" s="63"/>
      <c r="AO208" s="14">
        <v>0.70932</v>
      </c>
      <c r="AP208" s="14">
        <v>1.7e-05</v>
      </c>
      <c r="AQ208" s="64">
        <f>AO208-(AK208-0.71029)</f>
        <v>0.7093516</v>
      </c>
      <c r="AU208" s="56"/>
      <c r="AV208" s="56"/>
      <c r="AW208" s="56"/>
      <c r="AX208" s="14">
        <v>-3.6</v>
      </c>
      <c r="AY208" s="65">
        <f>AX208</f>
        <v>-3.6</v>
      </c>
      <c r="AZ208" s="66">
        <f>AY208-10.3</f>
        <v>-13.9</v>
      </c>
      <c r="BA208" s="14">
        <v>0</v>
      </c>
      <c r="BB208" s="56"/>
      <c r="BC208" s="56"/>
      <c r="BD208" s="56"/>
      <c r="BL208" t="s" s="56">
        <v>886</v>
      </c>
      <c r="BM208" s="14">
        <v>0.008999999999999999</v>
      </c>
      <c r="BN208" t="s" s="56">
        <v>886</v>
      </c>
    </row>
    <row r="209" s="9" customFormat="1" ht="31" customHeight="1">
      <c r="A209" t="s" s="6">
        <v>887</v>
      </c>
      <c r="B209" s="14">
        <v>2044</v>
      </c>
      <c r="C209" t="s" s="56">
        <v>888</v>
      </c>
      <c r="E209" t="s" s="54">
        <v>428</v>
      </c>
      <c r="F209" t="s" s="55">
        <v>460</v>
      </c>
      <c r="G209" t="s" s="56">
        <v>194</v>
      </c>
      <c r="H209" t="s" s="56">
        <v>293</v>
      </c>
      <c r="I209" t="s" s="56">
        <v>461</v>
      </c>
      <c r="J209" t="s" s="56">
        <v>311</v>
      </c>
      <c r="L209" s="54"/>
      <c r="M209" t="s" s="55">
        <v>197</v>
      </c>
      <c r="N209" t="s" s="56">
        <v>462</v>
      </c>
      <c r="O209" t="s" s="56">
        <v>821</v>
      </c>
      <c r="Q209" t="s" s="56">
        <v>822</v>
      </c>
      <c r="R209" t="s" s="56">
        <v>823</v>
      </c>
      <c r="S209" t="s" s="54">
        <v>824</v>
      </c>
      <c r="T209" t="s" s="57">
        <v>301</v>
      </c>
      <c r="U209" t="s" s="6">
        <v>302</v>
      </c>
      <c r="X209" s="14">
        <v>13</v>
      </c>
      <c r="Y209" s="14">
        <v>233231</v>
      </c>
      <c r="Z209" s="14">
        <v>3994724</v>
      </c>
      <c r="AC209" s="14">
        <v>2252</v>
      </c>
      <c r="AK209" s="62">
        <v>0.7102584</v>
      </c>
      <c r="AN209" s="63"/>
      <c r="AO209" s="14">
        <v>0.70923</v>
      </c>
      <c r="AP209" s="14">
        <v>1.5e-05</v>
      </c>
      <c r="AQ209" s="64">
        <f>AO209-(AK209-0.71029)</f>
        <v>0.7092616</v>
      </c>
      <c r="AU209" s="56"/>
      <c r="AV209" s="56"/>
      <c r="AW209" s="56"/>
      <c r="AX209" s="14">
        <v>-3.6</v>
      </c>
      <c r="AY209" s="65">
        <f>AX209</f>
        <v>-3.6</v>
      </c>
      <c r="AZ209" s="66">
        <f>AY209-10.3</f>
        <v>-13.9</v>
      </c>
      <c r="BA209" s="14">
        <v>0</v>
      </c>
      <c r="BB209" s="56"/>
      <c r="BC209" s="56"/>
      <c r="BD209" s="56"/>
      <c r="BL209" t="s" s="56">
        <v>889</v>
      </c>
      <c r="BM209" s="14">
        <v>0.017</v>
      </c>
      <c r="BN209" t="s" s="56">
        <v>889</v>
      </c>
    </row>
    <row r="210" s="9" customFormat="1" ht="31" customHeight="1">
      <c r="A210" t="s" s="6">
        <v>890</v>
      </c>
      <c r="B210" s="14">
        <v>2044</v>
      </c>
      <c r="C210" t="s" s="56">
        <v>891</v>
      </c>
      <c r="E210" t="s" s="54">
        <v>428</v>
      </c>
      <c r="F210" t="s" s="55">
        <v>292</v>
      </c>
      <c r="G210" t="s" s="56">
        <v>194</v>
      </c>
      <c r="H210" t="s" s="56">
        <v>293</v>
      </c>
      <c r="I210" t="s" s="56">
        <v>294</v>
      </c>
      <c r="J210" t="s" s="56">
        <v>311</v>
      </c>
      <c r="L210" t="s" s="54">
        <v>892</v>
      </c>
      <c r="M210" t="s" s="55">
        <v>197</v>
      </c>
      <c r="N210" t="s" s="56">
        <v>790</v>
      </c>
      <c r="O210" t="s" s="56">
        <v>297</v>
      </c>
      <c r="Q210" t="s" s="56">
        <v>298</v>
      </c>
      <c r="R210" t="s" s="56">
        <v>299</v>
      </c>
      <c r="S210" t="s" s="54">
        <v>893</v>
      </c>
      <c r="T210" t="s" s="57">
        <v>301</v>
      </c>
      <c r="U210" t="s" s="6">
        <v>302</v>
      </c>
      <c r="X210" s="14">
        <v>13</v>
      </c>
      <c r="Y210" s="14">
        <v>233231</v>
      </c>
      <c r="Z210" s="14">
        <v>3994724</v>
      </c>
      <c r="AC210" s="14">
        <v>3295</v>
      </c>
      <c r="AK210" s="62">
        <v>0.7102584</v>
      </c>
      <c r="AN210" s="63"/>
      <c r="AO210" s="14">
        <v>0.709561</v>
      </c>
      <c r="AP210" s="14">
        <v>1.3e-05</v>
      </c>
      <c r="AQ210" s="64">
        <f>AO210-(AK210-0.71029)</f>
        <v>0.7095926</v>
      </c>
      <c r="AU210" s="56"/>
      <c r="AV210" s="56"/>
      <c r="AW210" s="56"/>
      <c r="AX210" s="56"/>
      <c r="AY210" s="56"/>
      <c r="AZ210" s="56"/>
      <c r="BA210" s="56"/>
      <c r="BB210" s="56"/>
      <c r="BC210" s="56"/>
      <c r="BD210" s="56"/>
      <c r="BI210" t="s" s="55">
        <v>894</v>
      </c>
      <c r="BJ210" s="14">
        <v>0.149</v>
      </c>
      <c r="BK210" t="s" s="56">
        <v>894</v>
      </c>
    </row>
    <row r="211" s="9" customFormat="1" ht="46" customHeight="1">
      <c r="A211" t="s" s="6">
        <v>895</v>
      </c>
      <c r="B211" s="14">
        <v>2044</v>
      </c>
      <c r="C211" t="s" s="56">
        <v>896</v>
      </c>
      <c r="E211" t="s" s="54">
        <v>428</v>
      </c>
      <c r="F211" t="s" s="55">
        <v>310</v>
      </c>
      <c r="G211" t="s" s="56">
        <v>194</v>
      </c>
      <c r="H211" t="s" s="56">
        <v>293</v>
      </c>
      <c r="I211" t="s" s="56">
        <v>294</v>
      </c>
      <c r="J211" t="s" s="56">
        <v>311</v>
      </c>
      <c r="L211" t="s" s="54">
        <v>312</v>
      </c>
      <c r="M211" t="s" s="55">
        <v>197</v>
      </c>
      <c r="N211" t="s" s="56">
        <v>790</v>
      </c>
      <c r="O211" t="s" s="56">
        <v>297</v>
      </c>
      <c r="Q211" t="s" s="56">
        <v>298</v>
      </c>
      <c r="R211" t="s" s="56">
        <v>299</v>
      </c>
      <c r="S211" t="s" s="54">
        <v>313</v>
      </c>
      <c r="T211" t="s" s="57">
        <v>301</v>
      </c>
      <c r="U211" t="s" s="6">
        <v>302</v>
      </c>
      <c r="X211" s="14">
        <v>13</v>
      </c>
      <c r="Y211" s="14">
        <v>233231</v>
      </c>
      <c r="Z211" s="14">
        <v>3994724</v>
      </c>
      <c r="AK211" s="62">
        <v>0.7102584</v>
      </c>
      <c r="AU211" s="56"/>
      <c r="AV211" s="56"/>
      <c r="AW211" s="56"/>
      <c r="AX211" s="56"/>
      <c r="AY211" s="56"/>
      <c r="AZ211" s="56"/>
      <c r="BA211" s="56"/>
      <c r="BB211" s="56"/>
      <c r="BC211" s="56"/>
      <c r="BD211" s="56"/>
      <c r="BL211" t="s" s="56">
        <v>897</v>
      </c>
      <c r="BM211" s="14">
        <v>0.063</v>
      </c>
      <c r="BN211" t="s" s="56">
        <v>897</v>
      </c>
    </row>
    <row r="212" s="9" customFormat="1" ht="46" customHeight="1">
      <c r="A212" t="s" s="6">
        <v>898</v>
      </c>
      <c r="B212" s="14">
        <v>2044</v>
      </c>
      <c r="C212" t="s" s="56">
        <v>899</v>
      </c>
      <c r="E212" t="s" s="54">
        <v>428</v>
      </c>
      <c r="F212" t="s" s="55">
        <v>310</v>
      </c>
      <c r="G212" t="s" s="56">
        <v>194</v>
      </c>
      <c r="H212" t="s" s="56">
        <v>293</v>
      </c>
      <c r="I212" t="s" s="56">
        <v>294</v>
      </c>
      <c r="J212" t="s" s="56">
        <v>311</v>
      </c>
      <c r="L212" t="s" s="54">
        <v>312</v>
      </c>
      <c r="M212" t="s" s="55">
        <v>197</v>
      </c>
      <c r="N212" t="s" s="56">
        <v>790</v>
      </c>
      <c r="O212" t="s" s="56">
        <v>297</v>
      </c>
      <c r="Q212" t="s" s="56">
        <v>298</v>
      </c>
      <c r="R212" t="s" s="56">
        <v>299</v>
      </c>
      <c r="S212" t="s" s="54">
        <v>313</v>
      </c>
      <c r="T212" t="s" s="57">
        <v>301</v>
      </c>
      <c r="U212" t="s" s="6">
        <v>302</v>
      </c>
      <c r="X212" s="14">
        <v>13</v>
      </c>
      <c r="Y212" s="14">
        <v>233231</v>
      </c>
      <c r="Z212" s="14">
        <v>3994724</v>
      </c>
      <c r="AK212" s="62">
        <v>0.7102584</v>
      </c>
      <c r="AU212" s="56"/>
      <c r="AV212" s="56"/>
      <c r="AW212" s="56"/>
      <c r="AX212" s="56"/>
      <c r="AY212" s="56"/>
      <c r="AZ212" s="56"/>
      <c r="BA212" s="56"/>
      <c r="BB212" s="56"/>
      <c r="BC212" s="56"/>
      <c r="BD212" s="56"/>
      <c r="BL212" t="s" s="56">
        <v>894</v>
      </c>
      <c r="BM212" s="14">
        <v>0.149</v>
      </c>
      <c r="BN212" t="s" s="56">
        <v>894</v>
      </c>
    </row>
    <row r="213" s="9" customFormat="1" ht="46" customHeight="1">
      <c r="A213" t="s" s="6">
        <v>900</v>
      </c>
      <c r="B213" s="14">
        <v>2044</v>
      </c>
      <c r="C213" t="s" s="56">
        <v>901</v>
      </c>
      <c r="E213" t="s" s="54">
        <v>428</v>
      </c>
      <c r="F213" t="s" s="55">
        <v>310</v>
      </c>
      <c r="G213" t="s" s="56">
        <v>194</v>
      </c>
      <c r="H213" t="s" s="56">
        <v>293</v>
      </c>
      <c r="I213" t="s" s="56">
        <v>294</v>
      </c>
      <c r="J213" t="s" s="56">
        <v>311</v>
      </c>
      <c r="L213" t="s" s="54">
        <v>312</v>
      </c>
      <c r="M213" t="s" s="55">
        <v>197</v>
      </c>
      <c r="N213" t="s" s="56">
        <v>790</v>
      </c>
      <c r="O213" t="s" s="56">
        <v>297</v>
      </c>
      <c r="Q213" t="s" s="56">
        <v>298</v>
      </c>
      <c r="R213" t="s" s="56">
        <v>299</v>
      </c>
      <c r="S213" t="s" s="54">
        <v>313</v>
      </c>
      <c r="T213" t="s" s="57">
        <v>301</v>
      </c>
      <c r="U213" t="s" s="6">
        <v>302</v>
      </c>
      <c r="X213" s="14">
        <v>13</v>
      </c>
      <c r="Y213" s="14">
        <v>233231</v>
      </c>
      <c r="Z213" s="14">
        <v>3994724</v>
      </c>
      <c r="AK213" s="62">
        <v>0.7102584</v>
      </c>
      <c r="AU213" s="56"/>
      <c r="AV213" s="56"/>
      <c r="AW213" s="56"/>
      <c r="AX213" s="56"/>
      <c r="AY213" s="56"/>
      <c r="AZ213" s="56"/>
      <c r="BA213" s="56"/>
      <c r="BB213" s="56"/>
      <c r="BC213" s="56"/>
      <c r="BD213" s="56"/>
      <c r="BL213" t="s" s="56">
        <v>902</v>
      </c>
      <c r="BM213" s="14">
        <v>0.287</v>
      </c>
      <c r="BN213" t="s" s="56">
        <v>902</v>
      </c>
    </row>
    <row r="214" s="9" customFormat="1" ht="46" customHeight="1">
      <c r="A214" t="s" s="6">
        <v>903</v>
      </c>
      <c r="B214" s="14">
        <v>2044</v>
      </c>
      <c r="C214" t="s" s="56">
        <v>904</v>
      </c>
      <c r="E214" t="s" s="54">
        <v>428</v>
      </c>
      <c r="F214" t="s" s="55">
        <v>310</v>
      </c>
      <c r="G214" t="s" s="56">
        <v>194</v>
      </c>
      <c r="H214" t="s" s="56">
        <v>293</v>
      </c>
      <c r="I214" t="s" s="56">
        <v>294</v>
      </c>
      <c r="J214" t="s" s="56">
        <v>311</v>
      </c>
      <c r="L214" t="s" s="54">
        <v>312</v>
      </c>
      <c r="M214" t="s" s="55">
        <v>197</v>
      </c>
      <c r="N214" t="s" s="56">
        <v>790</v>
      </c>
      <c r="O214" t="s" s="56">
        <v>297</v>
      </c>
      <c r="Q214" t="s" s="56">
        <v>298</v>
      </c>
      <c r="R214" t="s" s="56">
        <v>299</v>
      </c>
      <c r="S214" t="s" s="54">
        <v>313</v>
      </c>
      <c r="T214" t="s" s="57">
        <v>301</v>
      </c>
      <c r="U214" t="s" s="6">
        <v>302</v>
      </c>
      <c r="X214" s="14">
        <v>13</v>
      </c>
      <c r="Y214" s="14">
        <v>233231</v>
      </c>
      <c r="Z214" s="14">
        <v>3994724</v>
      </c>
      <c r="AK214" s="62">
        <v>0.7102584</v>
      </c>
      <c r="AU214" s="56"/>
      <c r="AV214" s="56"/>
      <c r="AW214" s="56"/>
      <c r="AX214" s="56"/>
      <c r="AY214" s="56"/>
      <c r="AZ214" s="56"/>
      <c r="BA214" s="56"/>
      <c r="BB214" s="56"/>
      <c r="BC214" s="56"/>
      <c r="BD214" s="56"/>
      <c r="BL214" t="s" s="56">
        <v>905</v>
      </c>
      <c r="BM214" s="14">
        <v>0.047</v>
      </c>
      <c r="BN214" t="s" s="56">
        <v>905</v>
      </c>
    </row>
    <row r="215" s="9" customFormat="1" ht="46" customHeight="1">
      <c r="A215" t="s" s="6">
        <v>906</v>
      </c>
      <c r="B215" s="14">
        <v>2044</v>
      </c>
      <c r="C215" t="s" s="56">
        <v>907</v>
      </c>
      <c r="E215" t="s" s="54">
        <v>428</v>
      </c>
      <c r="F215" t="s" s="55">
        <v>310</v>
      </c>
      <c r="G215" t="s" s="56">
        <v>194</v>
      </c>
      <c r="H215" t="s" s="56">
        <v>293</v>
      </c>
      <c r="I215" t="s" s="56">
        <v>294</v>
      </c>
      <c r="J215" t="s" s="56">
        <v>311</v>
      </c>
      <c r="L215" t="s" s="54">
        <v>312</v>
      </c>
      <c r="M215" t="s" s="55">
        <v>197</v>
      </c>
      <c r="N215" t="s" s="56">
        <v>790</v>
      </c>
      <c r="O215" t="s" s="56">
        <v>297</v>
      </c>
      <c r="Q215" t="s" s="56">
        <v>298</v>
      </c>
      <c r="R215" t="s" s="56">
        <v>299</v>
      </c>
      <c r="S215" t="s" s="54">
        <v>313</v>
      </c>
      <c r="T215" t="s" s="57">
        <v>301</v>
      </c>
      <c r="U215" t="s" s="6">
        <v>302</v>
      </c>
      <c r="X215" s="14">
        <v>13</v>
      </c>
      <c r="Y215" s="14">
        <v>233231</v>
      </c>
      <c r="Z215" s="14">
        <v>3994724</v>
      </c>
      <c r="AK215" s="62">
        <v>0.7102584</v>
      </c>
      <c r="AU215" s="56"/>
      <c r="AV215" s="56"/>
      <c r="AW215" s="56"/>
      <c r="AX215" s="56"/>
      <c r="AY215" s="56"/>
      <c r="AZ215" s="56"/>
      <c r="BA215" s="56"/>
      <c r="BB215" s="56"/>
      <c r="BC215" s="56"/>
      <c r="BD215" s="56"/>
      <c r="BL215" t="s" s="56">
        <v>908</v>
      </c>
      <c r="BM215" s="14">
        <v>0.013</v>
      </c>
      <c r="BN215" t="s" s="56">
        <v>908</v>
      </c>
    </row>
    <row r="216" s="9" customFormat="1" ht="31" customHeight="1">
      <c r="A216" t="s" s="6">
        <v>909</v>
      </c>
      <c r="B216" s="14">
        <v>2044</v>
      </c>
      <c r="E216" t="s" s="54">
        <v>450</v>
      </c>
      <c r="F216" t="s" s="55">
        <v>419</v>
      </c>
      <c r="G216" t="s" s="56">
        <v>194</v>
      </c>
      <c r="H216" t="s" s="56">
        <v>293</v>
      </c>
      <c r="I216" t="s" s="56">
        <v>294</v>
      </c>
      <c r="M216" t="s" s="55">
        <v>197</v>
      </c>
      <c r="O216" t="s" s="56">
        <v>297</v>
      </c>
      <c r="Q216" t="s" s="56">
        <v>298</v>
      </c>
      <c r="R216" t="s" s="56">
        <v>299</v>
      </c>
      <c r="S216" t="s" s="54">
        <v>451</v>
      </c>
      <c r="T216" t="s" s="57">
        <v>301</v>
      </c>
      <c r="U216" t="s" s="6">
        <v>302</v>
      </c>
      <c r="W216" t="s" s="6">
        <v>303</v>
      </c>
      <c r="X216" s="14">
        <v>13</v>
      </c>
      <c r="Y216" s="14">
        <v>233231</v>
      </c>
      <c r="Z216" s="14">
        <v>3994724</v>
      </c>
      <c r="AF216" t="s" s="56">
        <v>521</v>
      </c>
      <c r="AG216" s="14">
        <v>850</v>
      </c>
      <c r="AH216" s="61">
        <f>MEDIAN(AG216,AI216)</f>
        <v>987.5</v>
      </c>
      <c r="AI216" s="14">
        <v>1125</v>
      </c>
      <c r="AJ216" t="s" s="54">
        <v>305</v>
      </c>
      <c r="AK216" s="62">
        <v>0.7102584</v>
      </c>
      <c r="AN216" s="63"/>
      <c r="AO216" s="14">
        <v>0.709561</v>
      </c>
      <c r="AP216" s="14">
        <v>1.3e-05</v>
      </c>
      <c r="AQ216" s="64">
        <f>AO216-(AK216-0.71029)</f>
        <v>0.7095926</v>
      </c>
    </row>
    <row r="217" s="9" customFormat="1" ht="31" customHeight="1">
      <c r="A217" t="s" s="6">
        <v>910</v>
      </c>
      <c r="B217" s="14">
        <v>2044</v>
      </c>
      <c r="E217" t="s" s="54">
        <v>450</v>
      </c>
      <c r="F217" t="s" s="55">
        <v>419</v>
      </c>
      <c r="G217" t="s" s="56">
        <v>194</v>
      </c>
      <c r="H217" t="s" s="56">
        <v>293</v>
      </c>
      <c r="I217" t="s" s="56">
        <v>294</v>
      </c>
      <c r="M217" t="s" s="55">
        <v>197</v>
      </c>
      <c r="O217" t="s" s="56">
        <v>821</v>
      </c>
      <c r="Q217" t="s" s="56">
        <v>822</v>
      </c>
      <c r="R217" t="s" s="56">
        <v>823</v>
      </c>
      <c r="S217" t="s" s="54">
        <v>911</v>
      </c>
      <c r="T217" t="s" s="57">
        <v>301</v>
      </c>
      <c r="U217" t="s" s="6">
        <v>302</v>
      </c>
      <c r="W217" t="s" s="6">
        <v>303</v>
      </c>
      <c r="X217" s="14">
        <v>13</v>
      </c>
      <c r="Y217" s="14">
        <v>233231</v>
      </c>
      <c r="Z217" s="14">
        <v>3994724</v>
      </c>
      <c r="AF217" t="s" s="56">
        <v>521</v>
      </c>
      <c r="AG217" s="14">
        <v>850</v>
      </c>
      <c r="AH217" s="61">
        <f>MEDIAN(AG217,AI217)</f>
        <v>987.5</v>
      </c>
      <c r="AI217" s="14">
        <v>1125</v>
      </c>
      <c r="AJ217" t="s" s="54">
        <v>305</v>
      </c>
      <c r="AK217" s="62">
        <v>0.7102584</v>
      </c>
      <c r="AN217" s="63"/>
      <c r="AO217" s="14">
        <v>0.70923</v>
      </c>
      <c r="AP217" s="14">
        <v>1.5e-05</v>
      </c>
      <c r="AQ217" s="64">
        <f>AO217-(AK217-0.71029)</f>
        <v>0.7092616</v>
      </c>
    </row>
    <row r="218" s="9" customFormat="1" ht="46" customHeight="1">
      <c r="A218" t="s" s="6">
        <v>912</v>
      </c>
      <c r="B218" s="14">
        <v>2054</v>
      </c>
      <c r="C218" t="s" s="56">
        <v>913</v>
      </c>
      <c r="E218" t="s" s="54">
        <v>291</v>
      </c>
      <c r="F218" t="s" s="55">
        <v>460</v>
      </c>
      <c r="G218" t="s" s="56">
        <v>194</v>
      </c>
      <c r="H218" t="s" s="56">
        <v>293</v>
      </c>
      <c r="I218" t="s" s="56">
        <v>461</v>
      </c>
      <c r="J218" t="s" s="56">
        <v>295</v>
      </c>
      <c r="L218" t="s" s="54">
        <v>892</v>
      </c>
      <c r="M218" t="s" s="55">
        <v>197</v>
      </c>
      <c r="N218" t="s" s="56">
        <v>462</v>
      </c>
      <c r="O218" t="s" s="56">
        <v>821</v>
      </c>
      <c r="Q218" t="s" s="56">
        <v>822</v>
      </c>
      <c r="R218" t="s" s="56">
        <v>823</v>
      </c>
      <c r="S218" t="s" s="54">
        <v>824</v>
      </c>
      <c r="T218" t="s" s="57">
        <v>301</v>
      </c>
      <c r="U218" t="s" s="6">
        <v>302</v>
      </c>
      <c r="X218" s="14">
        <v>13</v>
      </c>
      <c r="Y218" s="14">
        <v>233231</v>
      </c>
      <c r="Z218" s="14">
        <v>3994724</v>
      </c>
      <c r="AC218" t="s" s="56">
        <v>914</v>
      </c>
      <c r="AK218" s="62">
        <v>0.7102584</v>
      </c>
      <c r="AN218" s="63"/>
      <c r="AO218" s="14">
        <v>0.7092889999999999</v>
      </c>
      <c r="AP218" s="14">
        <v>1.9e-05</v>
      </c>
      <c r="AQ218" s="64">
        <f>AO218-(AK218-0.71029)</f>
        <v>0.7093206</v>
      </c>
      <c r="AU218" s="56"/>
      <c r="AV218" s="56"/>
      <c r="AW218" s="56"/>
      <c r="AX218" s="14">
        <v>-7.7</v>
      </c>
      <c r="AY218" s="65">
        <f>AX218</f>
        <v>-7.7</v>
      </c>
      <c r="AZ218" s="66">
        <f>AY218-10.3</f>
        <v>-18</v>
      </c>
      <c r="BA218" s="14">
        <v>0</v>
      </c>
      <c r="BB218" s="56"/>
      <c r="BC218" s="56"/>
      <c r="BD218" s="56"/>
      <c r="BL218" t="s" s="56">
        <v>915</v>
      </c>
      <c r="BM218" s="14">
        <v>0.044</v>
      </c>
      <c r="BN218" t="s" s="56">
        <v>915</v>
      </c>
    </row>
    <row r="219" s="9" customFormat="1" ht="46" customHeight="1">
      <c r="A219" t="s" s="6">
        <v>916</v>
      </c>
      <c r="B219" s="14">
        <v>2073</v>
      </c>
      <c r="C219" t="s" s="56">
        <v>917</v>
      </c>
      <c r="E219" t="s" s="54">
        <v>428</v>
      </c>
      <c r="F219" t="s" s="55">
        <v>292</v>
      </c>
      <c r="G219" t="s" s="56">
        <v>194</v>
      </c>
      <c r="H219" t="s" s="56">
        <v>293</v>
      </c>
      <c r="I219" t="s" s="56">
        <v>294</v>
      </c>
      <c r="J219" t="s" s="56">
        <v>311</v>
      </c>
      <c r="L219" t="s" s="54">
        <v>312</v>
      </c>
      <c r="M219" t="s" s="55">
        <v>197</v>
      </c>
      <c r="N219" t="s" s="56">
        <v>918</v>
      </c>
      <c r="O219" t="s" s="56">
        <v>297</v>
      </c>
      <c r="Q219" t="s" s="56">
        <v>298</v>
      </c>
      <c r="R219" t="s" s="56">
        <v>299</v>
      </c>
      <c r="S219" t="s" s="54">
        <v>919</v>
      </c>
      <c r="T219" t="s" s="57">
        <v>301</v>
      </c>
      <c r="U219" t="s" s="6">
        <v>302</v>
      </c>
      <c r="X219" s="14">
        <v>13</v>
      </c>
      <c r="Y219" s="14">
        <v>233231</v>
      </c>
      <c r="Z219" s="14">
        <v>3994724</v>
      </c>
      <c r="AC219" s="14">
        <v>2984</v>
      </c>
      <c r="AK219" s="62">
        <v>0.7102584</v>
      </c>
      <c r="AN219" s="63"/>
      <c r="AO219" s="14">
        <v>0.709437</v>
      </c>
      <c r="AP219" s="14">
        <v>1.3e-05</v>
      </c>
      <c r="AQ219" s="64">
        <f>AO219-(AK219-0.71029)</f>
        <v>0.7094686</v>
      </c>
      <c r="AU219" s="56"/>
      <c r="AV219" s="56"/>
      <c r="AW219" s="56"/>
      <c r="AX219" s="56"/>
      <c r="AY219" s="56"/>
      <c r="AZ219" s="56"/>
      <c r="BA219" s="56"/>
      <c r="BB219" s="56"/>
      <c r="BC219" s="56"/>
      <c r="BD219" s="56"/>
      <c r="BI219" t="s" s="55">
        <v>920</v>
      </c>
      <c r="BJ219" s="14">
        <v>2.42</v>
      </c>
      <c r="BK219" t="s" s="56">
        <v>920</v>
      </c>
    </row>
    <row r="220" s="9" customFormat="1" ht="46" customHeight="1">
      <c r="A220" t="s" s="6">
        <v>921</v>
      </c>
      <c r="B220" s="14">
        <v>2073</v>
      </c>
      <c r="C220" t="s" s="56">
        <v>922</v>
      </c>
      <c r="E220" t="s" s="54">
        <v>428</v>
      </c>
      <c r="F220" t="s" s="55">
        <v>310</v>
      </c>
      <c r="G220" t="s" s="56">
        <v>194</v>
      </c>
      <c r="H220" t="s" s="56">
        <v>293</v>
      </c>
      <c r="I220" t="s" s="56">
        <v>294</v>
      </c>
      <c r="J220" t="s" s="56">
        <v>311</v>
      </c>
      <c r="L220" t="s" s="54">
        <v>312</v>
      </c>
      <c r="M220" t="s" s="55">
        <v>197</v>
      </c>
      <c r="N220" t="s" s="56">
        <v>918</v>
      </c>
      <c r="O220" t="s" s="56">
        <v>297</v>
      </c>
      <c r="Q220" t="s" s="56">
        <v>298</v>
      </c>
      <c r="R220" t="s" s="56">
        <v>299</v>
      </c>
      <c r="S220" t="s" s="54">
        <v>313</v>
      </c>
      <c r="T220" t="s" s="57">
        <v>301</v>
      </c>
      <c r="U220" t="s" s="6">
        <v>302</v>
      </c>
      <c r="X220" s="14">
        <v>13</v>
      </c>
      <c r="Y220" s="14">
        <v>233231</v>
      </c>
      <c r="Z220" s="14">
        <v>3994724</v>
      </c>
      <c r="AK220" s="62">
        <v>0.7102584</v>
      </c>
      <c r="AU220" s="56"/>
      <c r="AV220" s="56"/>
      <c r="AW220" s="56"/>
      <c r="AX220" s="56"/>
      <c r="AY220" s="56"/>
      <c r="AZ220" s="56"/>
      <c r="BA220" s="56"/>
      <c r="BB220" s="56"/>
      <c r="BC220" s="56"/>
      <c r="BD220" s="56"/>
      <c r="BL220" t="s" s="56">
        <v>923</v>
      </c>
      <c r="BM220" s="14">
        <v>0.076</v>
      </c>
      <c r="BN220" t="s" s="56">
        <v>923</v>
      </c>
    </row>
    <row r="221" s="9" customFormat="1" ht="46" customHeight="1">
      <c r="A221" t="s" s="6">
        <v>924</v>
      </c>
      <c r="B221" s="14">
        <v>2073</v>
      </c>
      <c r="C221" t="s" s="56">
        <v>925</v>
      </c>
      <c r="E221" t="s" s="54">
        <v>428</v>
      </c>
      <c r="F221" t="s" s="55">
        <v>310</v>
      </c>
      <c r="G221" t="s" s="56">
        <v>194</v>
      </c>
      <c r="H221" t="s" s="56">
        <v>293</v>
      </c>
      <c r="I221" t="s" s="56">
        <v>294</v>
      </c>
      <c r="J221" t="s" s="56">
        <v>311</v>
      </c>
      <c r="L221" t="s" s="54">
        <v>312</v>
      </c>
      <c r="M221" t="s" s="55">
        <v>197</v>
      </c>
      <c r="N221" t="s" s="56">
        <v>918</v>
      </c>
      <c r="O221" t="s" s="56">
        <v>297</v>
      </c>
      <c r="Q221" t="s" s="56">
        <v>298</v>
      </c>
      <c r="R221" t="s" s="56">
        <v>299</v>
      </c>
      <c r="S221" t="s" s="54">
        <v>313</v>
      </c>
      <c r="T221" t="s" s="57">
        <v>301</v>
      </c>
      <c r="U221" t="s" s="6">
        <v>302</v>
      </c>
      <c r="X221" s="14">
        <v>13</v>
      </c>
      <c r="Y221" s="14">
        <v>233231</v>
      </c>
      <c r="Z221" s="14">
        <v>3994724</v>
      </c>
      <c r="AK221" s="62">
        <v>0.7102584</v>
      </c>
      <c r="AU221" s="56"/>
      <c r="AV221" s="56"/>
      <c r="AW221" s="56"/>
      <c r="AX221" s="56"/>
      <c r="AY221" s="56"/>
      <c r="AZ221" s="56"/>
      <c r="BA221" s="56"/>
      <c r="BB221" s="56"/>
      <c r="BC221" s="56"/>
      <c r="BD221" s="56"/>
      <c r="BL221" t="s" s="56">
        <v>926</v>
      </c>
      <c r="BM221" s="14">
        <v>0.104</v>
      </c>
      <c r="BN221" t="s" s="56">
        <v>926</v>
      </c>
    </row>
    <row r="222" s="9" customFormat="1" ht="46" customHeight="1">
      <c r="A222" t="s" s="6">
        <v>927</v>
      </c>
      <c r="B222" s="14">
        <v>2073</v>
      </c>
      <c r="C222" t="s" s="56">
        <v>928</v>
      </c>
      <c r="E222" t="s" s="54">
        <v>428</v>
      </c>
      <c r="F222" t="s" s="55">
        <v>310</v>
      </c>
      <c r="G222" t="s" s="56">
        <v>194</v>
      </c>
      <c r="H222" t="s" s="56">
        <v>293</v>
      </c>
      <c r="I222" t="s" s="56">
        <v>294</v>
      </c>
      <c r="J222" t="s" s="56">
        <v>311</v>
      </c>
      <c r="L222" t="s" s="54">
        <v>312</v>
      </c>
      <c r="M222" t="s" s="55">
        <v>197</v>
      </c>
      <c r="N222" t="s" s="56">
        <v>918</v>
      </c>
      <c r="O222" t="s" s="56">
        <v>297</v>
      </c>
      <c r="Q222" t="s" s="56">
        <v>298</v>
      </c>
      <c r="R222" t="s" s="56">
        <v>299</v>
      </c>
      <c r="S222" t="s" s="54">
        <v>313</v>
      </c>
      <c r="T222" t="s" s="57">
        <v>301</v>
      </c>
      <c r="U222" t="s" s="6">
        <v>302</v>
      </c>
      <c r="X222" s="14">
        <v>13</v>
      </c>
      <c r="Y222" s="14">
        <v>233231</v>
      </c>
      <c r="Z222" s="14">
        <v>3994724</v>
      </c>
      <c r="AK222" s="62">
        <v>0.7102584</v>
      </c>
      <c r="AU222" s="56"/>
      <c r="AV222" s="56"/>
      <c r="AW222" s="56"/>
      <c r="AX222" s="56"/>
      <c r="AY222" s="56"/>
      <c r="AZ222" s="56"/>
      <c r="BA222" s="56"/>
      <c r="BB222" s="56"/>
      <c r="BC222" s="56"/>
      <c r="BD222" s="56"/>
      <c r="BL222" t="s" s="56">
        <v>929</v>
      </c>
      <c r="BM222" s="14">
        <v>0.048</v>
      </c>
      <c r="BN222" t="s" s="56">
        <v>929</v>
      </c>
    </row>
    <row r="223" s="9" customFormat="1" ht="46" customHeight="1">
      <c r="A223" t="s" s="6">
        <v>930</v>
      </c>
      <c r="B223" s="14">
        <v>2073</v>
      </c>
      <c r="C223" t="s" s="56">
        <v>931</v>
      </c>
      <c r="E223" t="s" s="54">
        <v>428</v>
      </c>
      <c r="F223" t="s" s="55">
        <v>310</v>
      </c>
      <c r="G223" t="s" s="56">
        <v>194</v>
      </c>
      <c r="H223" t="s" s="56">
        <v>293</v>
      </c>
      <c r="I223" t="s" s="56">
        <v>294</v>
      </c>
      <c r="J223" t="s" s="56">
        <v>311</v>
      </c>
      <c r="L223" t="s" s="54">
        <v>312</v>
      </c>
      <c r="M223" t="s" s="55">
        <v>197</v>
      </c>
      <c r="N223" t="s" s="56">
        <v>918</v>
      </c>
      <c r="O223" t="s" s="56">
        <v>297</v>
      </c>
      <c r="Q223" t="s" s="56">
        <v>298</v>
      </c>
      <c r="R223" t="s" s="56">
        <v>299</v>
      </c>
      <c r="S223" t="s" s="54">
        <v>313</v>
      </c>
      <c r="T223" t="s" s="57">
        <v>301</v>
      </c>
      <c r="U223" t="s" s="6">
        <v>302</v>
      </c>
      <c r="X223" s="14">
        <v>13</v>
      </c>
      <c r="Y223" s="14">
        <v>233231</v>
      </c>
      <c r="Z223" s="14">
        <v>3994724</v>
      </c>
      <c r="AK223" s="62">
        <v>0.7102584</v>
      </c>
      <c r="AU223" s="56"/>
      <c r="AV223" s="56"/>
      <c r="AW223" s="56"/>
      <c r="AX223" s="56"/>
      <c r="AY223" s="56"/>
      <c r="AZ223" s="56"/>
      <c r="BA223" s="56"/>
      <c r="BB223" s="56"/>
      <c r="BC223" s="56"/>
      <c r="BD223" s="56"/>
      <c r="BL223" t="s" s="56">
        <v>932</v>
      </c>
      <c r="BM223" s="14">
        <v>0.093</v>
      </c>
      <c r="BN223" t="s" s="56">
        <v>932</v>
      </c>
    </row>
    <row r="224" s="9" customFormat="1" ht="46" customHeight="1">
      <c r="A224" t="s" s="6">
        <v>933</v>
      </c>
      <c r="B224" s="14">
        <v>2073</v>
      </c>
      <c r="C224" t="s" s="56">
        <v>934</v>
      </c>
      <c r="E224" t="s" s="54">
        <v>428</v>
      </c>
      <c r="F224" t="s" s="55">
        <v>310</v>
      </c>
      <c r="G224" t="s" s="56">
        <v>194</v>
      </c>
      <c r="H224" t="s" s="56">
        <v>293</v>
      </c>
      <c r="I224" t="s" s="56">
        <v>294</v>
      </c>
      <c r="J224" t="s" s="56">
        <v>311</v>
      </c>
      <c r="L224" t="s" s="54">
        <v>312</v>
      </c>
      <c r="M224" t="s" s="55">
        <v>197</v>
      </c>
      <c r="N224" t="s" s="56">
        <v>918</v>
      </c>
      <c r="O224" t="s" s="56">
        <v>297</v>
      </c>
      <c r="Q224" t="s" s="56">
        <v>298</v>
      </c>
      <c r="R224" t="s" s="56">
        <v>299</v>
      </c>
      <c r="S224" t="s" s="54">
        <v>313</v>
      </c>
      <c r="T224" t="s" s="57">
        <v>301</v>
      </c>
      <c r="U224" t="s" s="6">
        <v>302</v>
      </c>
      <c r="X224" s="14">
        <v>13</v>
      </c>
      <c r="Y224" s="14">
        <v>233231</v>
      </c>
      <c r="Z224" s="14">
        <v>3994724</v>
      </c>
      <c r="AK224" s="62">
        <v>0.7102584</v>
      </c>
      <c r="AU224" s="56"/>
      <c r="AV224" s="56"/>
      <c r="AW224" s="56"/>
      <c r="AX224" s="56"/>
      <c r="AY224" s="56"/>
      <c r="AZ224" s="56"/>
      <c r="BA224" s="56"/>
      <c r="BB224" s="56"/>
      <c r="BC224" s="56"/>
      <c r="BD224" s="56"/>
      <c r="BL224" t="s" s="56">
        <v>935</v>
      </c>
      <c r="BM224" s="14">
        <v>0.017</v>
      </c>
      <c r="BN224" t="s" s="56">
        <v>935</v>
      </c>
    </row>
    <row r="225" s="9" customFormat="1" ht="46" customHeight="1">
      <c r="A225" t="s" s="6">
        <v>936</v>
      </c>
      <c r="B225" s="14">
        <v>2073</v>
      </c>
      <c r="C225" t="s" s="56">
        <v>937</v>
      </c>
      <c r="E225" t="s" s="54">
        <v>428</v>
      </c>
      <c r="F225" t="s" s="55">
        <v>310</v>
      </c>
      <c r="G225" t="s" s="56">
        <v>194</v>
      </c>
      <c r="H225" t="s" s="56">
        <v>293</v>
      </c>
      <c r="I225" t="s" s="56">
        <v>294</v>
      </c>
      <c r="J225" t="s" s="56">
        <v>311</v>
      </c>
      <c r="L225" t="s" s="54">
        <v>312</v>
      </c>
      <c r="M225" t="s" s="55">
        <v>197</v>
      </c>
      <c r="N225" t="s" s="56">
        <v>918</v>
      </c>
      <c r="O225" t="s" s="56">
        <v>297</v>
      </c>
      <c r="Q225" t="s" s="56">
        <v>298</v>
      </c>
      <c r="R225" t="s" s="56">
        <v>299</v>
      </c>
      <c r="S225" t="s" s="54">
        <v>313</v>
      </c>
      <c r="T225" t="s" s="57">
        <v>301</v>
      </c>
      <c r="U225" t="s" s="6">
        <v>302</v>
      </c>
      <c r="X225" s="14">
        <v>13</v>
      </c>
      <c r="Y225" s="14">
        <v>233231</v>
      </c>
      <c r="Z225" s="14">
        <v>3994724</v>
      </c>
      <c r="AK225" s="62">
        <v>0.7102584</v>
      </c>
      <c r="AU225" s="56"/>
      <c r="AV225" s="56"/>
      <c r="AW225" s="56"/>
      <c r="AX225" s="56"/>
      <c r="AY225" s="56"/>
      <c r="AZ225" s="56"/>
      <c r="BA225" s="56"/>
      <c r="BB225" s="56"/>
      <c r="BC225" s="56"/>
      <c r="BD225" s="56"/>
      <c r="BL225" t="s" s="56">
        <v>795</v>
      </c>
      <c r="BM225" s="14">
        <v>0.172</v>
      </c>
      <c r="BN225" t="s" s="56">
        <v>795</v>
      </c>
    </row>
    <row r="226" s="9" customFormat="1" ht="46" customHeight="1">
      <c r="A226" t="s" s="6">
        <v>938</v>
      </c>
      <c r="B226" s="14">
        <v>2073</v>
      </c>
      <c r="C226" t="s" s="56">
        <v>939</v>
      </c>
      <c r="E226" t="s" s="54">
        <v>428</v>
      </c>
      <c r="F226" t="s" s="55">
        <v>310</v>
      </c>
      <c r="G226" t="s" s="56">
        <v>194</v>
      </c>
      <c r="H226" t="s" s="56">
        <v>293</v>
      </c>
      <c r="I226" t="s" s="56">
        <v>294</v>
      </c>
      <c r="J226" t="s" s="56">
        <v>311</v>
      </c>
      <c r="L226" t="s" s="54">
        <v>312</v>
      </c>
      <c r="M226" t="s" s="55">
        <v>197</v>
      </c>
      <c r="N226" t="s" s="56">
        <v>918</v>
      </c>
      <c r="O226" t="s" s="56">
        <v>297</v>
      </c>
      <c r="Q226" t="s" s="56">
        <v>298</v>
      </c>
      <c r="R226" t="s" s="56">
        <v>299</v>
      </c>
      <c r="S226" t="s" s="54">
        <v>313</v>
      </c>
      <c r="T226" t="s" s="57">
        <v>301</v>
      </c>
      <c r="U226" t="s" s="6">
        <v>302</v>
      </c>
      <c r="X226" s="14">
        <v>13</v>
      </c>
      <c r="Y226" s="14">
        <v>233231</v>
      </c>
      <c r="Z226" s="14">
        <v>3994724</v>
      </c>
      <c r="AK226" s="62">
        <v>0.7102584</v>
      </c>
      <c r="AU226" s="56"/>
      <c r="AV226" s="56"/>
      <c r="AW226" s="56"/>
      <c r="AX226" s="56"/>
      <c r="AY226" s="56"/>
      <c r="AZ226" s="56"/>
      <c r="BA226" s="56"/>
      <c r="BB226" s="56"/>
      <c r="BC226" s="56"/>
      <c r="BD226" s="56"/>
      <c r="BL226" t="s" s="56">
        <v>920</v>
      </c>
      <c r="BM226" s="14">
        <v>2.42</v>
      </c>
      <c r="BN226" t="s" s="56">
        <v>920</v>
      </c>
    </row>
    <row r="227" s="9" customFormat="1" ht="46" customHeight="1">
      <c r="A227" t="s" s="6">
        <v>940</v>
      </c>
      <c r="B227" s="14">
        <v>2073</v>
      </c>
      <c r="C227" t="s" s="56">
        <v>941</v>
      </c>
      <c r="E227" t="s" s="54">
        <v>428</v>
      </c>
      <c r="F227" t="s" s="55">
        <v>310</v>
      </c>
      <c r="G227" t="s" s="56">
        <v>194</v>
      </c>
      <c r="H227" t="s" s="56">
        <v>293</v>
      </c>
      <c r="I227" t="s" s="56">
        <v>294</v>
      </c>
      <c r="J227" t="s" s="56">
        <v>311</v>
      </c>
      <c r="L227" t="s" s="54">
        <v>312</v>
      </c>
      <c r="M227" t="s" s="55">
        <v>197</v>
      </c>
      <c r="N227" t="s" s="56">
        <v>918</v>
      </c>
      <c r="O227" t="s" s="56">
        <v>297</v>
      </c>
      <c r="Q227" t="s" s="56">
        <v>298</v>
      </c>
      <c r="R227" t="s" s="56">
        <v>299</v>
      </c>
      <c r="S227" t="s" s="54">
        <v>313</v>
      </c>
      <c r="T227" t="s" s="57">
        <v>301</v>
      </c>
      <c r="U227" t="s" s="6">
        <v>302</v>
      </c>
      <c r="X227" s="14">
        <v>13</v>
      </c>
      <c r="Y227" s="14">
        <v>233231</v>
      </c>
      <c r="Z227" s="14">
        <v>3994724</v>
      </c>
      <c r="AK227" s="62">
        <v>0.7102584</v>
      </c>
      <c r="AU227" s="56"/>
      <c r="AV227" s="56"/>
      <c r="AW227" s="56"/>
      <c r="AX227" s="56"/>
      <c r="AY227" s="56"/>
      <c r="AZ227" s="56"/>
      <c r="BA227" s="56"/>
      <c r="BB227" s="56"/>
      <c r="BC227" s="56"/>
      <c r="BD227" s="56"/>
      <c r="BL227" t="s" s="56">
        <v>942</v>
      </c>
      <c r="BM227" s="14">
        <v>0.04</v>
      </c>
      <c r="BN227" t="s" s="56">
        <v>942</v>
      </c>
    </row>
    <row r="228" s="9" customFormat="1" ht="46" customHeight="1">
      <c r="A228" t="s" s="6">
        <v>943</v>
      </c>
      <c r="B228" s="14">
        <v>2073</v>
      </c>
      <c r="C228" t="s" s="56">
        <v>944</v>
      </c>
      <c r="E228" t="s" s="54">
        <v>428</v>
      </c>
      <c r="F228" t="s" s="55">
        <v>310</v>
      </c>
      <c r="G228" t="s" s="56">
        <v>194</v>
      </c>
      <c r="H228" t="s" s="56">
        <v>293</v>
      </c>
      <c r="I228" t="s" s="56">
        <v>294</v>
      </c>
      <c r="J228" t="s" s="56">
        <v>311</v>
      </c>
      <c r="L228" t="s" s="54">
        <v>312</v>
      </c>
      <c r="M228" t="s" s="55">
        <v>197</v>
      </c>
      <c r="N228" t="s" s="56">
        <v>918</v>
      </c>
      <c r="O228" t="s" s="56">
        <v>297</v>
      </c>
      <c r="Q228" t="s" s="56">
        <v>298</v>
      </c>
      <c r="R228" t="s" s="56">
        <v>299</v>
      </c>
      <c r="S228" t="s" s="54">
        <v>313</v>
      </c>
      <c r="T228" t="s" s="57">
        <v>301</v>
      </c>
      <c r="U228" t="s" s="6">
        <v>302</v>
      </c>
      <c r="X228" s="14">
        <v>13</v>
      </c>
      <c r="Y228" s="14">
        <v>233231</v>
      </c>
      <c r="Z228" s="14">
        <v>3994724</v>
      </c>
      <c r="AK228" s="62">
        <v>0.7102584</v>
      </c>
      <c r="AU228" s="56"/>
      <c r="AV228" s="56"/>
      <c r="AW228" s="56"/>
      <c r="AX228" s="56"/>
      <c r="AY228" s="56"/>
      <c r="AZ228" s="56"/>
      <c r="BA228" s="56"/>
      <c r="BB228" s="56"/>
      <c r="BC228" s="56"/>
      <c r="BD228" s="56"/>
      <c r="BL228" t="s" s="56">
        <v>945</v>
      </c>
      <c r="BM228" s="14">
        <v>0.08400000000000001</v>
      </c>
      <c r="BN228" t="s" s="56">
        <v>945</v>
      </c>
    </row>
    <row r="229" s="9" customFormat="1" ht="31" customHeight="1">
      <c r="A229" t="s" s="6">
        <v>946</v>
      </c>
      <c r="B229" s="14">
        <v>2073</v>
      </c>
      <c r="E229" t="s" s="54">
        <v>450</v>
      </c>
      <c r="F229" t="s" s="55">
        <v>419</v>
      </c>
      <c r="G229" t="s" s="56">
        <v>194</v>
      </c>
      <c r="H229" t="s" s="56">
        <v>293</v>
      </c>
      <c r="I229" t="s" s="56">
        <v>294</v>
      </c>
      <c r="M229" t="s" s="55">
        <v>197</v>
      </c>
      <c r="O229" t="s" s="56">
        <v>297</v>
      </c>
      <c r="Q229" t="s" s="56">
        <v>298</v>
      </c>
      <c r="R229" t="s" s="56">
        <v>299</v>
      </c>
      <c r="S229" t="s" s="54">
        <v>451</v>
      </c>
      <c r="T229" t="s" s="57">
        <v>301</v>
      </c>
      <c r="U229" t="s" s="6">
        <v>302</v>
      </c>
      <c r="W229" t="s" s="6">
        <v>303</v>
      </c>
      <c r="X229" s="14">
        <v>13</v>
      </c>
      <c r="Y229" s="14">
        <v>233231</v>
      </c>
      <c r="Z229" s="14">
        <v>3994724</v>
      </c>
      <c r="AF229" t="s" s="56">
        <v>521</v>
      </c>
      <c r="AG229" s="14">
        <v>850</v>
      </c>
      <c r="AH229" s="61">
        <f>MEDIAN(AG229,AI229)</f>
        <v>987.5</v>
      </c>
      <c r="AI229" s="14">
        <v>1125</v>
      </c>
      <c r="AJ229" t="s" s="54">
        <v>305</v>
      </c>
      <c r="AK229" s="62">
        <v>0.7102584</v>
      </c>
      <c r="AN229" s="63"/>
      <c r="AO229" s="14">
        <v>0.709517</v>
      </c>
      <c r="AP229" s="14">
        <v>1.3e-05</v>
      </c>
      <c r="AQ229" s="64">
        <f>AO229-(AK229-0.71029)</f>
        <v>0.7095486</v>
      </c>
    </row>
    <row r="230" s="9" customFormat="1" ht="46" customHeight="1">
      <c r="A230" t="s" s="6">
        <v>947</v>
      </c>
      <c r="B230" s="14">
        <v>2148</v>
      </c>
      <c r="C230" t="s" s="56">
        <v>948</v>
      </c>
      <c r="E230" t="s" s="54">
        <v>291</v>
      </c>
      <c r="F230" t="s" s="55">
        <v>460</v>
      </c>
      <c r="G230" t="s" s="56">
        <v>194</v>
      </c>
      <c r="H230" t="s" s="56">
        <v>293</v>
      </c>
      <c r="I230" t="s" s="56">
        <v>461</v>
      </c>
      <c r="J230" t="s" s="56">
        <v>295</v>
      </c>
      <c r="L230" t="s" s="54">
        <v>892</v>
      </c>
      <c r="M230" t="s" s="55">
        <v>197</v>
      </c>
      <c r="N230" t="s" s="56">
        <v>462</v>
      </c>
      <c r="O230" t="s" s="56">
        <v>821</v>
      </c>
      <c r="Q230" t="s" s="56">
        <v>822</v>
      </c>
      <c r="R230" t="s" s="56">
        <v>823</v>
      </c>
      <c r="S230" t="s" s="54">
        <v>824</v>
      </c>
      <c r="T230" t="s" s="57">
        <v>301</v>
      </c>
      <c r="U230" t="s" s="6">
        <v>302</v>
      </c>
      <c r="W230" t="s" s="6">
        <v>303</v>
      </c>
      <c r="X230" s="14">
        <v>13</v>
      </c>
      <c r="Y230" s="14">
        <v>233231</v>
      </c>
      <c r="Z230" s="14">
        <v>3994724</v>
      </c>
      <c r="AC230" t="s" s="56">
        <v>949</v>
      </c>
      <c r="AF230" t="s" s="56">
        <v>521</v>
      </c>
      <c r="AG230" s="14">
        <v>850</v>
      </c>
      <c r="AH230" s="61">
        <f>MEDIAN(AG230,AI230)</f>
        <v>987.5</v>
      </c>
      <c r="AI230" s="14">
        <v>1125</v>
      </c>
      <c r="AJ230" t="s" s="54">
        <v>305</v>
      </c>
      <c r="AK230" s="62">
        <v>0.7102584</v>
      </c>
      <c r="AN230" s="63"/>
      <c r="AO230" s="14">
        <v>0.709283</v>
      </c>
      <c r="AP230" s="14">
        <v>1.4e-05</v>
      </c>
      <c r="AQ230" s="64">
        <f>AO230-(AK230-0.71029)</f>
        <v>0.7093146</v>
      </c>
      <c r="AU230" s="56"/>
      <c r="AV230" s="56"/>
      <c r="AW230" s="56"/>
      <c r="AX230" s="14">
        <v>-3.5</v>
      </c>
      <c r="AY230" s="65">
        <f>AX230</f>
        <v>-3.5</v>
      </c>
      <c r="AZ230" s="66">
        <f>AY230-10.3</f>
        <v>-13.8</v>
      </c>
      <c r="BA230" s="14">
        <v>0</v>
      </c>
      <c r="BB230" s="56"/>
      <c r="BC230" s="56"/>
      <c r="BD230" s="56"/>
      <c r="BL230" t="s" s="56">
        <v>950</v>
      </c>
      <c r="BM230" s="14">
        <v>0.052</v>
      </c>
      <c r="BN230" t="s" s="56">
        <v>950</v>
      </c>
    </row>
    <row r="231" s="9" customFormat="1" ht="46" customHeight="1">
      <c r="A231" t="s" s="6">
        <v>951</v>
      </c>
      <c r="B231" s="14">
        <v>2148</v>
      </c>
      <c r="C231" t="s" s="56">
        <v>952</v>
      </c>
      <c r="E231" t="s" s="54">
        <v>291</v>
      </c>
      <c r="F231" t="s" s="55">
        <v>292</v>
      </c>
      <c r="G231" t="s" s="56">
        <v>194</v>
      </c>
      <c r="H231" t="s" s="56">
        <v>293</v>
      </c>
      <c r="I231" t="s" s="56">
        <v>294</v>
      </c>
      <c r="J231" t="s" s="56">
        <v>295</v>
      </c>
      <c r="L231" t="s" s="54">
        <v>892</v>
      </c>
      <c r="M231" t="s" s="55">
        <v>197</v>
      </c>
      <c r="N231" t="s" s="56">
        <v>296</v>
      </c>
      <c r="O231" t="s" s="56">
        <v>297</v>
      </c>
      <c r="Q231" t="s" s="56">
        <v>298</v>
      </c>
      <c r="R231" t="s" s="56">
        <v>299</v>
      </c>
      <c r="S231" t="s" s="54">
        <v>953</v>
      </c>
      <c r="T231" t="s" s="57">
        <v>301</v>
      </c>
      <c r="U231" t="s" s="6">
        <v>302</v>
      </c>
      <c r="W231" t="s" s="6">
        <v>303</v>
      </c>
      <c r="X231" s="14">
        <v>13</v>
      </c>
      <c r="Y231" s="14">
        <v>233231</v>
      </c>
      <c r="Z231" s="14">
        <v>3994724</v>
      </c>
      <c r="AC231" s="14">
        <v>2841</v>
      </c>
      <c r="AF231" t="s" s="56">
        <v>521</v>
      </c>
      <c r="AG231" s="14">
        <v>850</v>
      </c>
      <c r="AH231" s="61">
        <f>MEDIAN(AG231,AI231)</f>
        <v>987.5</v>
      </c>
      <c r="AI231" s="14">
        <v>1125</v>
      </c>
      <c r="AJ231" t="s" s="54">
        <v>305</v>
      </c>
      <c r="AK231" s="62">
        <v>0.7102584</v>
      </c>
      <c r="AN231" s="63"/>
      <c r="AO231" s="14">
        <v>0.71172</v>
      </c>
      <c r="AP231" s="14">
        <v>0.000395</v>
      </c>
      <c r="AQ231" s="64">
        <f>AO231-(AK231-0.71029)</f>
        <v>0.7117516</v>
      </c>
      <c r="AU231" s="56"/>
      <c r="AV231" s="56"/>
      <c r="AW231" s="56"/>
      <c r="AX231" s="56"/>
      <c r="AY231" s="56"/>
      <c r="AZ231" s="56"/>
      <c r="BA231" s="56"/>
      <c r="BB231" s="56"/>
      <c r="BC231" s="56"/>
      <c r="BD231" s="56"/>
      <c r="BI231" t="s" s="55">
        <v>954</v>
      </c>
      <c r="BJ231" s="14">
        <v>0.042</v>
      </c>
      <c r="BK231" t="s" s="56">
        <v>954</v>
      </c>
    </row>
    <row r="232" s="9" customFormat="1" ht="46" customHeight="1">
      <c r="A232" t="s" s="6">
        <v>955</v>
      </c>
      <c r="B232" s="14">
        <v>2148</v>
      </c>
      <c r="C232" t="s" s="56">
        <v>956</v>
      </c>
      <c r="E232" t="s" s="54">
        <v>428</v>
      </c>
      <c r="F232" t="s" s="55">
        <v>310</v>
      </c>
      <c r="G232" t="s" s="56">
        <v>194</v>
      </c>
      <c r="H232" t="s" s="56">
        <v>293</v>
      </c>
      <c r="I232" t="s" s="56">
        <v>294</v>
      </c>
      <c r="J232" t="s" s="56">
        <v>311</v>
      </c>
      <c r="L232" t="s" s="54">
        <v>312</v>
      </c>
      <c r="M232" t="s" s="55">
        <v>197</v>
      </c>
      <c r="N232" t="s" s="56">
        <v>296</v>
      </c>
      <c r="O232" t="s" s="56">
        <v>297</v>
      </c>
      <c r="Q232" t="s" s="56">
        <v>298</v>
      </c>
      <c r="R232" t="s" s="56">
        <v>299</v>
      </c>
      <c r="S232" t="s" s="54">
        <v>313</v>
      </c>
      <c r="T232" t="s" s="57">
        <v>301</v>
      </c>
      <c r="U232" t="s" s="6">
        <v>302</v>
      </c>
      <c r="X232" s="14">
        <v>13</v>
      </c>
      <c r="Y232" s="14">
        <v>233231</v>
      </c>
      <c r="Z232" s="14">
        <v>3994724</v>
      </c>
      <c r="AK232" s="62">
        <v>0.7102584</v>
      </c>
      <c r="AU232" s="56"/>
      <c r="AV232" s="56"/>
      <c r="AW232" s="56"/>
      <c r="AX232" s="56"/>
      <c r="AY232" s="56"/>
      <c r="AZ232" s="56"/>
      <c r="BA232" s="56"/>
      <c r="BB232" s="56"/>
      <c r="BC232" s="56"/>
      <c r="BD232" s="56"/>
      <c r="BL232" t="s" s="56">
        <v>957</v>
      </c>
      <c r="BM232" s="14">
        <v>0.054</v>
      </c>
      <c r="BN232" t="s" s="56">
        <v>957</v>
      </c>
    </row>
    <row r="233" s="9" customFormat="1" ht="46" customHeight="1">
      <c r="A233" t="s" s="6">
        <v>958</v>
      </c>
      <c r="B233" s="14">
        <v>2148</v>
      </c>
      <c r="C233" t="s" s="56">
        <v>959</v>
      </c>
      <c r="E233" t="s" s="54">
        <v>428</v>
      </c>
      <c r="F233" t="s" s="55">
        <v>310</v>
      </c>
      <c r="G233" t="s" s="56">
        <v>194</v>
      </c>
      <c r="H233" t="s" s="56">
        <v>293</v>
      </c>
      <c r="I233" t="s" s="56">
        <v>294</v>
      </c>
      <c r="J233" t="s" s="56">
        <v>311</v>
      </c>
      <c r="L233" t="s" s="54">
        <v>312</v>
      </c>
      <c r="M233" t="s" s="55">
        <v>197</v>
      </c>
      <c r="N233" t="s" s="56">
        <v>296</v>
      </c>
      <c r="O233" t="s" s="56">
        <v>297</v>
      </c>
      <c r="Q233" t="s" s="56">
        <v>298</v>
      </c>
      <c r="R233" t="s" s="56">
        <v>299</v>
      </c>
      <c r="S233" t="s" s="54">
        <v>313</v>
      </c>
      <c r="T233" t="s" s="57">
        <v>301</v>
      </c>
      <c r="U233" t="s" s="6">
        <v>302</v>
      </c>
      <c r="X233" s="14">
        <v>13</v>
      </c>
      <c r="Y233" s="14">
        <v>233231</v>
      </c>
      <c r="Z233" s="14">
        <v>3994724</v>
      </c>
      <c r="AK233" s="62">
        <v>0.7102584</v>
      </c>
      <c r="AU233" s="56"/>
      <c r="AV233" s="56"/>
      <c r="AW233" s="56"/>
      <c r="AX233" s="56"/>
      <c r="AY233" s="56"/>
      <c r="AZ233" s="56"/>
      <c r="BA233" s="56"/>
      <c r="BB233" s="56"/>
      <c r="BC233" s="56"/>
      <c r="BD233" s="56"/>
      <c r="BL233" t="s" s="56">
        <v>960</v>
      </c>
      <c r="BM233" s="14">
        <v>0.031</v>
      </c>
      <c r="BN233" t="s" s="56">
        <v>960</v>
      </c>
    </row>
    <row r="234" s="9" customFormat="1" ht="46" customHeight="1">
      <c r="A234" t="s" s="6">
        <v>961</v>
      </c>
      <c r="B234" s="14">
        <v>2148</v>
      </c>
      <c r="C234" t="s" s="56">
        <v>962</v>
      </c>
      <c r="E234" t="s" s="54">
        <v>428</v>
      </c>
      <c r="F234" t="s" s="55">
        <v>310</v>
      </c>
      <c r="G234" t="s" s="56">
        <v>194</v>
      </c>
      <c r="H234" t="s" s="56">
        <v>293</v>
      </c>
      <c r="I234" t="s" s="56">
        <v>294</v>
      </c>
      <c r="J234" t="s" s="56">
        <v>311</v>
      </c>
      <c r="L234" t="s" s="54">
        <v>312</v>
      </c>
      <c r="M234" t="s" s="55">
        <v>197</v>
      </c>
      <c r="N234" t="s" s="56">
        <v>296</v>
      </c>
      <c r="O234" t="s" s="56">
        <v>297</v>
      </c>
      <c r="Q234" t="s" s="56">
        <v>298</v>
      </c>
      <c r="R234" t="s" s="56">
        <v>299</v>
      </c>
      <c r="S234" t="s" s="54">
        <v>313</v>
      </c>
      <c r="T234" t="s" s="57">
        <v>301</v>
      </c>
      <c r="U234" t="s" s="6">
        <v>302</v>
      </c>
      <c r="X234" s="14">
        <v>13</v>
      </c>
      <c r="Y234" s="14">
        <v>233231</v>
      </c>
      <c r="Z234" s="14">
        <v>3994724</v>
      </c>
      <c r="AK234" s="62">
        <v>0.7102584</v>
      </c>
      <c r="AU234" s="56"/>
      <c r="AV234" s="56"/>
      <c r="AW234" s="56"/>
      <c r="AX234" s="56"/>
      <c r="AY234" s="56"/>
      <c r="AZ234" s="56"/>
      <c r="BA234" s="56"/>
      <c r="BB234" s="56"/>
      <c r="BC234" s="56"/>
      <c r="BD234" s="56"/>
      <c r="BL234" t="s" s="56">
        <v>963</v>
      </c>
      <c r="BM234" s="14">
        <v>0.024</v>
      </c>
      <c r="BN234" t="s" s="56">
        <v>963</v>
      </c>
    </row>
    <row r="235" s="9" customFormat="1" ht="46" customHeight="1">
      <c r="A235" t="s" s="6">
        <v>964</v>
      </c>
      <c r="B235" s="14">
        <v>2148</v>
      </c>
      <c r="C235" t="s" s="56">
        <v>965</v>
      </c>
      <c r="E235" t="s" s="54">
        <v>428</v>
      </c>
      <c r="F235" t="s" s="55">
        <v>310</v>
      </c>
      <c r="G235" t="s" s="56">
        <v>194</v>
      </c>
      <c r="H235" t="s" s="56">
        <v>293</v>
      </c>
      <c r="I235" t="s" s="56">
        <v>294</v>
      </c>
      <c r="J235" t="s" s="56">
        <v>311</v>
      </c>
      <c r="L235" t="s" s="54">
        <v>312</v>
      </c>
      <c r="M235" t="s" s="55">
        <v>197</v>
      </c>
      <c r="N235" t="s" s="56">
        <v>296</v>
      </c>
      <c r="O235" t="s" s="56">
        <v>297</v>
      </c>
      <c r="Q235" t="s" s="56">
        <v>298</v>
      </c>
      <c r="R235" t="s" s="56">
        <v>299</v>
      </c>
      <c r="S235" t="s" s="54">
        <v>313</v>
      </c>
      <c r="T235" t="s" s="57">
        <v>301</v>
      </c>
      <c r="U235" t="s" s="6">
        <v>302</v>
      </c>
      <c r="X235" s="14">
        <v>13</v>
      </c>
      <c r="Y235" s="14">
        <v>233231</v>
      </c>
      <c r="Z235" s="14">
        <v>3994724</v>
      </c>
      <c r="AK235" s="62">
        <v>0.7102584</v>
      </c>
      <c r="AU235" s="56"/>
      <c r="AV235" s="56"/>
      <c r="AW235" s="56"/>
      <c r="AX235" s="56"/>
      <c r="AY235" s="56"/>
      <c r="AZ235" s="56"/>
      <c r="BA235" s="56"/>
      <c r="BB235" s="56"/>
      <c r="BC235" s="56"/>
      <c r="BD235" s="56"/>
      <c r="BL235" t="s" s="56">
        <v>966</v>
      </c>
      <c r="BM235" s="14">
        <v>0.111</v>
      </c>
      <c r="BN235" t="s" s="56">
        <v>966</v>
      </c>
    </row>
    <row r="236" s="9" customFormat="1" ht="46" customHeight="1">
      <c r="A236" t="s" s="6">
        <v>967</v>
      </c>
      <c r="B236" s="14">
        <v>2148</v>
      </c>
      <c r="C236" t="s" s="56">
        <v>968</v>
      </c>
      <c r="E236" t="s" s="54">
        <v>428</v>
      </c>
      <c r="F236" t="s" s="55">
        <v>310</v>
      </c>
      <c r="G236" t="s" s="56">
        <v>194</v>
      </c>
      <c r="H236" t="s" s="56">
        <v>293</v>
      </c>
      <c r="I236" t="s" s="56">
        <v>294</v>
      </c>
      <c r="J236" t="s" s="56">
        <v>311</v>
      </c>
      <c r="L236" t="s" s="54">
        <v>312</v>
      </c>
      <c r="M236" t="s" s="55">
        <v>197</v>
      </c>
      <c r="N236" t="s" s="56">
        <v>296</v>
      </c>
      <c r="O236" t="s" s="56">
        <v>297</v>
      </c>
      <c r="Q236" t="s" s="56">
        <v>298</v>
      </c>
      <c r="R236" t="s" s="56">
        <v>299</v>
      </c>
      <c r="S236" t="s" s="54">
        <v>313</v>
      </c>
      <c r="T236" t="s" s="57">
        <v>301</v>
      </c>
      <c r="U236" t="s" s="6">
        <v>302</v>
      </c>
      <c r="X236" s="14">
        <v>13</v>
      </c>
      <c r="Y236" s="14">
        <v>233231</v>
      </c>
      <c r="Z236" s="14">
        <v>3994724</v>
      </c>
      <c r="AK236" s="62">
        <v>0.7102584</v>
      </c>
      <c r="AU236" s="56"/>
      <c r="AV236" s="56"/>
      <c r="AW236" s="56"/>
      <c r="AX236" s="56"/>
      <c r="AY236" s="56"/>
      <c r="AZ236" s="56"/>
      <c r="BA236" s="56"/>
      <c r="BB236" s="56"/>
      <c r="BC236" s="56"/>
      <c r="BD236" s="56"/>
      <c r="BL236" t="s" s="56">
        <v>969</v>
      </c>
      <c r="BM236" s="14">
        <v>0.048</v>
      </c>
      <c r="BN236" t="s" s="56">
        <v>969</v>
      </c>
    </row>
    <row r="237" s="9" customFormat="1" ht="46" customHeight="1">
      <c r="A237" t="s" s="6">
        <v>970</v>
      </c>
      <c r="B237" s="14">
        <v>2148</v>
      </c>
      <c r="C237" t="s" s="56">
        <v>971</v>
      </c>
      <c r="E237" t="s" s="54">
        <v>428</v>
      </c>
      <c r="F237" t="s" s="55">
        <v>310</v>
      </c>
      <c r="G237" t="s" s="56">
        <v>194</v>
      </c>
      <c r="H237" t="s" s="56">
        <v>293</v>
      </c>
      <c r="I237" t="s" s="56">
        <v>294</v>
      </c>
      <c r="J237" t="s" s="56">
        <v>311</v>
      </c>
      <c r="L237" t="s" s="54">
        <v>312</v>
      </c>
      <c r="M237" t="s" s="55">
        <v>197</v>
      </c>
      <c r="N237" t="s" s="56">
        <v>296</v>
      </c>
      <c r="O237" t="s" s="56">
        <v>297</v>
      </c>
      <c r="Q237" t="s" s="56">
        <v>298</v>
      </c>
      <c r="R237" t="s" s="56">
        <v>299</v>
      </c>
      <c r="S237" t="s" s="54">
        <v>313</v>
      </c>
      <c r="T237" t="s" s="57">
        <v>301</v>
      </c>
      <c r="U237" t="s" s="6">
        <v>302</v>
      </c>
      <c r="X237" s="14">
        <v>13</v>
      </c>
      <c r="Y237" s="14">
        <v>233231</v>
      </c>
      <c r="Z237" s="14">
        <v>3994724</v>
      </c>
      <c r="AK237" s="62">
        <v>0.7102584</v>
      </c>
      <c r="AU237" s="56"/>
      <c r="AV237" s="56"/>
      <c r="AW237" s="56"/>
      <c r="AX237" s="56"/>
      <c r="AY237" s="56"/>
      <c r="AZ237" s="56"/>
      <c r="BA237" s="56"/>
      <c r="BB237" s="56"/>
      <c r="BC237" s="56"/>
      <c r="BD237" s="56"/>
      <c r="BL237" t="s" s="56">
        <v>972</v>
      </c>
      <c r="BM237" s="14">
        <v>0.104</v>
      </c>
      <c r="BN237" t="s" s="56">
        <v>972</v>
      </c>
    </row>
    <row r="238" s="9" customFormat="1" ht="46" customHeight="1">
      <c r="A238" t="s" s="6">
        <v>973</v>
      </c>
      <c r="B238" s="14">
        <v>2148</v>
      </c>
      <c r="C238" t="s" s="56">
        <v>974</v>
      </c>
      <c r="E238" t="s" s="54">
        <v>428</v>
      </c>
      <c r="F238" t="s" s="55">
        <v>310</v>
      </c>
      <c r="G238" t="s" s="56">
        <v>194</v>
      </c>
      <c r="H238" t="s" s="56">
        <v>293</v>
      </c>
      <c r="I238" t="s" s="56">
        <v>294</v>
      </c>
      <c r="J238" t="s" s="56">
        <v>311</v>
      </c>
      <c r="L238" t="s" s="54">
        <v>312</v>
      </c>
      <c r="M238" t="s" s="55">
        <v>197</v>
      </c>
      <c r="N238" t="s" s="56">
        <v>296</v>
      </c>
      <c r="O238" t="s" s="56">
        <v>297</v>
      </c>
      <c r="Q238" t="s" s="56">
        <v>298</v>
      </c>
      <c r="R238" t="s" s="56">
        <v>299</v>
      </c>
      <c r="S238" t="s" s="54">
        <v>313</v>
      </c>
      <c r="T238" t="s" s="57">
        <v>301</v>
      </c>
      <c r="U238" t="s" s="6">
        <v>302</v>
      </c>
      <c r="X238" s="14">
        <v>13</v>
      </c>
      <c r="Y238" s="14">
        <v>233231</v>
      </c>
      <c r="Z238" s="14">
        <v>3994724</v>
      </c>
      <c r="AK238" s="62">
        <v>0.7102584</v>
      </c>
      <c r="AU238" s="56"/>
      <c r="AV238" s="56"/>
      <c r="AW238" s="56"/>
      <c r="AX238" s="56"/>
      <c r="AY238" s="56"/>
      <c r="AZ238" s="56"/>
      <c r="BA238" s="56"/>
      <c r="BB238" s="56"/>
      <c r="BC238" s="56"/>
      <c r="BD238" s="56"/>
      <c r="BL238" t="s" s="56">
        <v>954</v>
      </c>
      <c r="BM238" s="14">
        <v>0.042</v>
      </c>
      <c r="BN238" t="s" s="56">
        <v>954</v>
      </c>
    </row>
    <row r="239" s="9" customFormat="1" ht="46" customHeight="1">
      <c r="A239" t="s" s="6">
        <v>975</v>
      </c>
      <c r="B239" s="14">
        <v>2148</v>
      </c>
      <c r="C239" t="s" s="56">
        <v>976</v>
      </c>
      <c r="E239" t="s" s="54">
        <v>428</v>
      </c>
      <c r="F239" t="s" s="55">
        <v>310</v>
      </c>
      <c r="G239" t="s" s="56">
        <v>194</v>
      </c>
      <c r="H239" t="s" s="56">
        <v>293</v>
      </c>
      <c r="I239" t="s" s="56">
        <v>294</v>
      </c>
      <c r="J239" t="s" s="56">
        <v>311</v>
      </c>
      <c r="L239" t="s" s="54">
        <v>312</v>
      </c>
      <c r="M239" t="s" s="55">
        <v>197</v>
      </c>
      <c r="N239" t="s" s="56">
        <v>296</v>
      </c>
      <c r="O239" t="s" s="56">
        <v>297</v>
      </c>
      <c r="Q239" t="s" s="56">
        <v>298</v>
      </c>
      <c r="R239" t="s" s="56">
        <v>299</v>
      </c>
      <c r="S239" t="s" s="54">
        <v>313</v>
      </c>
      <c r="T239" t="s" s="57">
        <v>301</v>
      </c>
      <c r="U239" t="s" s="6">
        <v>302</v>
      </c>
      <c r="X239" s="14">
        <v>13</v>
      </c>
      <c r="Y239" s="14">
        <v>233231</v>
      </c>
      <c r="Z239" s="14">
        <v>3994724</v>
      </c>
      <c r="AK239" s="62">
        <v>0.7102584</v>
      </c>
      <c r="AU239" s="56"/>
      <c r="AV239" s="56"/>
      <c r="AW239" s="56"/>
      <c r="AX239" s="56"/>
      <c r="AY239" s="56"/>
      <c r="AZ239" s="56"/>
      <c r="BA239" s="56"/>
      <c r="BB239" s="56"/>
      <c r="BC239" s="56"/>
      <c r="BD239" s="56"/>
      <c r="BL239" t="s" s="56">
        <v>977</v>
      </c>
      <c r="BM239" s="14">
        <v>0.178</v>
      </c>
      <c r="BN239" t="s" s="56">
        <v>977</v>
      </c>
    </row>
    <row r="240" s="9" customFormat="1" ht="46" customHeight="1">
      <c r="A240" t="s" s="6">
        <v>978</v>
      </c>
      <c r="B240" s="14">
        <v>2272</v>
      </c>
      <c r="C240" t="s" s="56">
        <v>979</v>
      </c>
      <c r="E240" t="s" s="54">
        <v>291</v>
      </c>
      <c r="F240" t="s" s="55">
        <v>460</v>
      </c>
      <c r="G240" t="s" s="56">
        <v>194</v>
      </c>
      <c r="H240" t="s" s="56">
        <v>293</v>
      </c>
      <c r="I240" t="s" s="56">
        <v>461</v>
      </c>
      <c r="J240" t="s" s="56">
        <v>295</v>
      </c>
      <c r="L240" s="54"/>
      <c r="M240" t="s" s="55">
        <v>197</v>
      </c>
      <c r="N240" t="s" s="56">
        <v>462</v>
      </c>
      <c r="O240" t="s" s="56">
        <v>835</v>
      </c>
      <c r="Q240" t="s" s="56">
        <v>464</v>
      </c>
      <c r="R240" t="s" s="56">
        <v>836</v>
      </c>
      <c r="S240" t="s" s="54">
        <v>837</v>
      </c>
      <c r="T240" t="s" s="57">
        <v>301</v>
      </c>
      <c r="U240" t="s" s="6">
        <v>302</v>
      </c>
      <c r="W240" t="s" s="6">
        <v>303</v>
      </c>
      <c r="X240" s="14">
        <v>13</v>
      </c>
      <c r="Y240" s="14">
        <v>233231</v>
      </c>
      <c r="Z240" s="14">
        <v>3994724</v>
      </c>
      <c r="AC240" t="s" s="56">
        <v>980</v>
      </c>
      <c r="AF240" t="s" s="56">
        <v>521</v>
      </c>
      <c r="AG240" s="14">
        <v>850</v>
      </c>
      <c r="AH240" s="61">
        <f>MEDIAN(AG240,AI240)</f>
        <v>987.5</v>
      </c>
      <c r="AI240" s="14">
        <v>1125</v>
      </c>
      <c r="AJ240" t="s" s="54">
        <v>305</v>
      </c>
      <c r="AK240" s="62">
        <v>0.7102584</v>
      </c>
      <c r="AN240" s="63"/>
      <c r="AO240" s="14">
        <v>0.709241</v>
      </c>
      <c r="AP240" s="14">
        <v>1.6e-05</v>
      </c>
      <c r="AQ240" s="64">
        <f>AO240-(AK240-0.71029)</f>
        <v>0.7092726</v>
      </c>
      <c r="AU240" s="56"/>
      <c r="AV240" s="56"/>
      <c r="AW240" s="56"/>
      <c r="AX240" s="14">
        <v>-5.3</v>
      </c>
      <c r="AY240" s="65">
        <f>AX240</f>
        <v>-5.3</v>
      </c>
      <c r="AZ240" s="66">
        <f>AY240-12.8</f>
        <v>-18.1</v>
      </c>
      <c r="BA240" s="14">
        <v>0.1</v>
      </c>
      <c r="BB240" s="56"/>
      <c r="BC240" s="56"/>
      <c r="BD240" s="56"/>
      <c r="BL240" t="s" s="56">
        <v>981</v>
      </c>
      <c r="BM240" s="14">
        <v>0.127</v>
      </c>
      <c r="BN240" t="s" s="56">
        <v>981</v>
      </c>
    </row>
    <row r="241" s="9" customFormat="1" ht="46" customHeight="1">
      <c r="A241" t="s" s="6">
        <v>982</v>
      </c>
      <c r="B241" s="14">
        <v>2279</v>
      </c>
      <c r="C241" t="s" s="56">
        <v>983</v>
      </c>
      <c r="E241" t="s" s="54">
        <v>291</v>
      </c>
      <c r="F241" t="s" s="55">
        <v>460</v>
      </c>
      <c r="G241" t="s" s="56">
        <v>194</v>
      </c>
      <c r="H241" t="s" s="56">
        <v>293</v>
      </c>
      <c r="I241" t="s" s="56">
        <v>461</v>
      </c>
      <c r="J241" t="s" s="56">
        <v>295</v>
      </c>
      <c r="L241" s="54"/>
      <c r="M241" t="s" s="55">
        <v>197</v>
      </c>
      <c r="N241" t="s" s="56">
        <v>462</v>
      </c>
      <c r="O241" t="s" s="56">
        <v>463</v>
      </c>
      <c r="Q241" t="s" s="56">
        <v>464</v>
      </c>
      <c r="R241" t="s" s="56">
        <v>465</v>
      </c>
      <c r="S241" t="s" s="54">
        <v>466</v>
      </c>
      <c r="T241" t="s" s="57">
        <v>301</v>
      </c>
      <c r="U241" t="s" s="6">
        <v>302</v>
      </c>
      <c r="W241" t="s" s="6">
        <v>303</v>
      </c>
      <c r="X241" s="14">
        <v>13</v>
      </c>
      <c r="Y241" s="14">
        <v>233231</v>
      </c>
      <c r="Z241" s="14">
        <v>3994724</v>
      </c>
      <c r="AC241" t="s" s="56">
        <v>984</v>
      </c>
      <c r="AF241" t="s" s="56">
        <v>521</v>
      </c>
      <c r="AG241" s="14">
        <v>850</v>
      </c>
      <c r="AH241" s="61">
        <f>MEDIAN(AG241,AI241)</f>
        <v>987.5</v>
      </c>
      <c r="AI241" s="14">
        <v>1125</v>
      </c>
      <c r="AJ241" t="s" s="54">
        <v>305</v>
      </c>
      <c r="AK241" s="62">
        <v>0.7102584</v>
      </c>
      <c r="AN241" s="63"/>
      <c r="AO241" s="14">
        <v>0.709276</v>
      </c>
      <c r="AP241" s="14">
        <v>1.2e-05</v>
      </c>
      <c r="AQ241" s="64">
        <f>AO241-(AK241-0.71029)</f>
        <v>0.7093076</v>
      </c>
      <c r="AU241" s="56"/>
      <c r="AV241" s="56"/>
      <c r="AW241" s="56"/>
      <c r="AX241" s="14">
        <v>-4.3</v>
      </c>
      <c r="AY241" s="65">
        <f>AX241</f>
        <v>-4.3</v>
      </c>
      <c r="AZ241" s="66">
        <f>AY241-12.8</f>
        <v>-17.1</v>
      </c>
      <c r="BA241" s="14">
        <v>0</v>
      </c>
      <c r="BB241" s="56"/>
      <c r="BC241" s="56"/>
      <c r="BD241" s="56"/>
      <c r="BL241" t="s" s="56">
        <v>985</v>
      </c>
      <c r="BM241" s="14">
        <v>0.036</v>
      </c>
      <c r="BN241" t="s" s="56">
        <v>985</v>
      </c>
    </row>
    <row r="242" s="9" customFormat="1" ht="31" customHeight="1">
      <c r="A242" t="s" s="6">
        <v>986</v>
      </c>
      <c r="B242" s="14">
        <v>2451</v>
      </c>
      <c r="C242" t="s" s="56">
        <v>987</v>
      </c>
      <c r="E242" t="s" s="54">
        <v>428</v>
      </c>
      <c r="F242" t="s" s="55">
        <v>292</v>
      </c>
      <c r="G242" t="s" s="56">
        <v>194</v>
      </c>
      <c r="H242" t="s" s="56">
        <v>293</v>
      </c>
      <c r="I242" t="s" s="56">
        <v>294</v>
      </c>
      <c r="J242" t="s" s="56">
        <v>311</v>
      </c>
      <c r="L242" s="54"/>
      <c r="M242" t="s" s="55">
        <v>197</v>
      </c>
      <c r="N242" t="s" s="56">
        <v>790</v>
      </c>
      <c r="O242" t="s" s="56">
        <v>297</v>
      </c>
      <c r="Q242" t="s" s="56">
        <v>298</v>
      </c>
      <c r="R242" t="s" s="56">
        <v>299</v>
      </c>
      <c r="S242" t="s" s="54">
        <v>893</v>
      </c>
      <c r="T242" t="s" s="57">
        <v>301</v>
      </c>
      <c r="U242" t="s" s="6">
        <v>302</v>
      </c>
      <c r="W242" t="s" s="6">
        <v>303</v>
      </c>
      <c r="X242" s="14">
        <v>13</v>
      </c>
      <c r="Y242" s="14">
        <v>233231</v>
      </c>
      <c r="Z242" s="14">
        <v>3994724</v>
      </c>
      <c r="AC242" s="14">
        <v>2745</v>
      </c>
      <c r="AF242" t="s" s="56">
        <v>521</v>
      </c>
      <c r="AG242" s="14">
        <v>850</v>
      </c>
      <c r="AH242" s="61">
        <f>MEDIAN(AG242,AI242)</f>
        <v>987.5</v>
      </c>
      <c r="AI242" s="14">
        <v>1125</v>
      </c>
      <c r="AJ242" t="s" s="54">
        <v>305</v>
      </c>
      <c r="AK242" s="62">
        <v>0.7102584</v>
      </c>
      <c r="AN242" s="63"/>
      <c r="AO242" s="14">
        <v>0.708855</v>
      </c>
      <c r="AP242" s="14">
        <v>1.4e-05</v>
      </c>
      <c r="AQ242" s="64">
        <f>AO242-(AK242-0.71029)</f>
        <v>0.7088866</v>
      </c>
      <c r="AU242" s="56"/>
      <c r="AV242" s="56"/>
      <c r="AW242" s="56"/>
      <c r="AX242" s="56"/>
      <c r="AY242" s="56"/>
      <c r="AZ242" s="56"/>
      <c r="BA242" s="56"/>
      <c r="BB242" s="56"/>
      <c r="BC242" s="56"/>
      <c r="BD242" s="56"/>
      <c r="BI242" t="s" s="55">
        <v>988</v>
      </c>
      <c r="BJ242" s="14">
        <v>0.05</v>
      </c>
      <c r="BK242" t="s" s="56">
        <v>988</v>
      </c>
    </row>
    <row r="243" s="9" customFormat="1" ht="46" customHeight="1">
      <c r="A243" t="s" s="6">
        <v>989</v>
      </c>
      <c r="B243" s="14">
        <v>2451</v>
      </c>
      <c r="C243" t="s" s="56">
        <v>990</v>
      </c>
      <c r="E243" t="s" s="54">
        <v>428</v>
      </c>
      <c r="F243" t="s" s="55">
        <v>310</v>
      </c>
      <c r="G243" t="s" s="56">
        <v>194</v>
      </c>
      <c r="H243" t="s" s="56">
        <v>293</v>
      </c>
      <c r="I243" t="s" s="56">
        <v>294</v>
      </c>
      <c r="J243" t="s" s="56">
        <v>311</v>
      </c>
      <c r="L243" t="s" s="54">
        <v>312</v>
      </c>
      <c r="M243" t="s" s="55">
        <v>197</v>
      </c>
      <c r="N243" t="s" s="56">
        <v>790</v>
      </c>
      <c r="O243" t="s" s="56">
        <v>297</v>
      </c>
      <c r="Q243" t="s" s="56">
        <v>298</v>
      </c>
      <c r="R243" t="s" s="56">
        <v>299</v>
      </c>
      <c r="S243" t="s" s="54">
        <v>313</v>
      </c>
      <c r="T243" t="s" s="57">
        <v>301</v>
      </c>
      <c r="U243" t="s" s="6">
        <v>302</v>
      </c>
      <c r="X243" s="14">
        <v>13</v>
      </c>
      <c r="Y243" s="14">
        <v>233231</v>
      </c>
      <c r="Z243" s="14">
        <v>3994724</v>
      </c>
      <c r="AK243" s="62">
        <v>0.7102584</v>
      </c>
      <c r="AU243" s="56"/>
      <c r="AV243" s="56"/>
      <c r="AW243" s="56"/>
      <c r="AX243" s="56"/>
      <c r="AY243" s="56"/>
      <c r="AZ243" s="56"/>
      <c r="BA243" s="56"/>
      <c r="BB243" s="56"/>
      <c r="BC243" s="56"/>
      <c r="BD243" s="56"/>
      <c r="BL243" t="s" s="56">
        <v>991</v>
      </c>
      <c r="BM243" s="14">
        <v>0.014</v>
      </c>
      <c r="BN243" t="s" s="56">
        <v>991</v>
      </c>
    </row>
    <row r="244" s="9" customFormat="1" ht="46" customHeight="1">
      <c r="A244" t="s" s="6">
        <v>992</v>
      </c>
      <c r="B244" s="14">
        <v>2451</v>
      </c>
      <c r="C244" t="s" s="56">
        <v>993</v>
      </c>
      <c r="E244" t="s" s="54">
        <v>428</v>
      </c>
      <c r="F244" t="s" s="55">
        <v>310</v>
      </c>
      <c r="G244" t="s" s="56">
        <v>194</v>
      </c>
      <c r="H244" t="s" s="56">
        <v>293</v>
      </c>
      <c r="I244" t="s" s="56">
        <v>294</v>
      </c>
      <c r="J244" t="s" s="56">
        <v>311</v>
      </c>
      <c r="L244" t="s" s="54">
        <v>312</v>
      </c>
      <c r="M244" t="s" s="55">
        <v>197</v>
      </c>
      <c r="N244" t="s" s="56">
        <v>790</v>
      </c>
      <c r="O244" t="s" s="56">
        <v>297</v>
      </c>
      <c r="Q244" t="s" s="56">
        <v>298</v>
      </c>
      <c r="R244" t="s" s="56">
        <v>299</v>
      </c>
      <c r="S244" t="s" s="54">
        <v>313</v>
      </c>
      <c r="T244" t="s" s="57">
        <v>301</v>
      </c>
      <c r="U244" t="s" s="6">
        <v>302</v>
      </c>
      <c r="X244" s="14">
        <v>13</v>
      </c>
      <c r="Y244" s="14">
        <v>233231</v>
      </c>
      <c r="Z244" s="14">
        <v>3994724</v>
      </c>
      <c r="AK244" s="62">
        <v>0.7102584</v>
      </c>
      <c r="AU244" s="56"/>
      <c r="AV244" s="56"/>
      <c r="AW244" s="56"/>
      <c r="AX244" s="56"/>
      <c r="AY244" s="56"/>
      <c r="AZ244" s="56"/>
      <c r="BA244" s="56"/>
      <c r="BB244" s="56"/>
      <c r="BC244" s="56"/>
      <c r="BD244" s="56"/>
      <c r="BL244" t="s" s="56">
        <v>994</v>
      </c>
      <c r="BM244" s="14">
        <v>0.012</v>
      </c>
      <c r="BN244" t="s" s="56">
        <v>994</v>
      </c>
    </row>
    <row r="245" s="9" customFormat="1" ht="46" customHeight="1">
      <c r="A245" t="s" s="6">
        <v>995</v>
      </c>
      <c r="B245" s="14">
        <v>2451</v>
      </c>
      <c r="C245" t="s" s="56">
        <v>996</v>
      </c>
      <c r="E245" t="s" s="54">
        <v>428</v>
      </c>
      <c r="F245" t="s" s="55">
        <v>310</v>
      </c>
      <c r="G245" t="s" s="56">
        <v>194</v>
      </c>
      <c r="H245" t="s" s="56">
        <v>293</v>
      </c>
      <c r="I245" t="s" s="56">
        <v>294</v>
      </c>
      <c r="J245" t="s" s="56">
        <v>311</v>
      </c>
      <c r="L245" t="s" s="54">
        <v>312</v>
      </c>
      <c r="M245" t="s" s="55">
        <v>197</v>
      </c>
      <c r="N245" t="s" s="56">
        <v>790</v>
      </c>
      <c r="O245" t="s" s="56">
        <v>297</v>
      </c>
      <c r="Q245" t="s" s="56">
        <v>298</v>
      </c>
      <c r="R245" t="s" s="56">
        <v>299</v>
      </c>
      <c r="S245" t="s" s="54">
        <v>313</v>
      </c>
      <c r="T245" t="s" s="57">
        <v>301</v>
      </c>
      <c r="U245" t="s" s="6">
        <v>302</v>
      </c>
      <c r="X245" s="14">
        <v>13</v>
      </c>
      <c r="Y245" s="14">
        <v>233231</v>
      </c>
      <c r="Z245" s="14">
        <v>3994724</v>
      </c>
      <c r="AK245" s="62">
        <v>0.7102584</v>
      </c>
      <c r="AU245" s="56"/>
      <c r="AV245" s="56"/>
      <c r="AW245" s="56"/>
      <c r="AX245" s="56"/>
      <c r="AY245" s="56"/>
      <c r="AZ245" s="56"/>
      <c r="BA245" s="56"/>
      <c r="BB245" s="56"/>
      <c r="BC245" s="56"/>
      <c r="BD245" s="56"/>
      <c r="BL245" t="s" s="56">
        <v>988</v>
      </c>
      <c r="BM245" s="14">
        <v>0.05</v>
      </c>
      <c r="BN245" t="s" s="56">
        <v>988</v>
      </c>
    </row>
    <row r="246" s="9" customFormat="1" ht="46" customHeight="1">
      <c r="A246" t="s" s="6">
        <v>997</v>
      </c>
      <c r="B246" s="14">
        <v>2451</v>
      </c>
      <c r="C246" t="s" s="56">
        <v>998</v>
      </c>
      <c r="E246" t="s" s="54">
        <v>428</v>
      </c>
      <c r="F246" t="s" s="55">
        <v>310</v>
      </c>
      <c r="G246" t="s" s="56">
        <v>194</v>
      </c>
      <c r="H246" t="s" s="56">
        <v>293</v>
      </c>
      <c r="I246" t="s" s="56">
        <v>294</v>
      </c>
      <c r="J246" t="s" s="56">
        <v>311</v>
      </c>
      <c r="L246" t="s" s="54">
        <v>312</v>
      </c>
      <c r="M246" t="s" s="55">
        <v>197</v>
      </c>
      <c r="N246" t="s" s="56">
        <v>790</v>
      </c>
      <c r="O246" t="s" s="56">
        <v>297</v>
      </c>
      <c r="Q246" t="s" s="56">
        <v>298</v>
      </c>
      <c r="R246" t="s" s="56">
        <v>299</v>
      </c>
      <c r="S246" t="s" s="54">
        <v>313</v>
      </c>
      <c r="T246" t="s" s="57">
        <v>301</v>
      </c>
      <c r="U246" t="s" s="6">
        <v>302</v>
      </c>
      <c r="X246" s="14">
        <v>13</v>
      </c>
      <c r="Y246" s="14">
        <v>233231</v>
      </c>
      <c r="Z246" s="14">
        <v>3994724</v>
      </c>
      <c r="AK246" s="62">
        <v>0.7102584</v>
      </c>
      <c r="AU246" s="56"/>
      <c r="AV246" s="56"/>
      <c r="AW246" s="56"/>
      <c r="AX246" s="56"/>
      <c r="AY246" s="56"/>
      <c r="AZ246" s="56"/>
      <c r="BA246" s="56"/>
      <c r="BB246" s="56"/>
      <c r="BC246" s="56"/>
      <c r="BD246" s="56"/>
      <c r="BL246" t="s" s="56">
        <v>999</v>
      </c>
      <c r="BM246" s="14">
        <v>0.026</v>
      </c>
      <c r="BN246" t="s" s="56">
        <v>999</v>
      </c>
    </row>
    <row r="247" s="9" customFormat="1" ht="46" customHeight="1">
      <c r="A247" t="s" s="6">
        <v>1000</v>
      </c>
      <c r="B247" s="14">
        <v>2451</v>
      </c>
      <c r="C247" t="s" s="56">
        <v>1001</v>
      </c>
      <c r="E247" t="s" s="54">
        <v>428</v>
      </c>
      <c r="F247" t="s" s="55">
        <v>310</v>
      </c>
      <c r="G247" t="s" s="56">
        <v>194</v>
      </c>
      <c r="H247" t="s" s="56">
        <v>293</v>
      </c>
      <c r="I247" t="s" s="56">
        <v>294</v>
      </c>
      <c r="J247" t="s" s="56">
        <v>311</v>
      </c>
      <c r="L247" t="s" s="54">
        <v>312</v>
      </c>
      <c r="M247" t="s" s="55">
        <v>197</v>
      </c>
      <c r="N247" t="s" s="56">
        <v>790</v>
      </c>
      <c r="O247" t="s" s="56">
        <v>297</v>
      </c>
      <c r="Q247" t="s" s="56">
        <v>298</v>
      </c>
      <c r="R247" t="s" s="56">
        <v>299</v>
      </c>
      <c r="S247" t="s" s="54">
        <v>313</v>
      </c>
      <c r="T247" t="s" s="57">
        <v>301</v>
      </c>
      <c r="U247" t="s" s="6">
        <v>302</v>
      </c>
      <c r="X247" s="14">
        <v>13</v>
      </c>
      <c r="Y247" s="14">
        <v>233231</v>
      </c>
      <c r="Z247" s="14">
        <v>3994724</v>
      </c>
      <c r="AK247" s="62">
        <v>0.7102584</v>
      </c>
      <c r="AU247" s="56"/>
      <c r="AV247" s="56"/>
      <c r="AW247" s="56"/>
      <c r="AX247" s="56"/>
      <c r="AY247" s="56"/>
      <c r="AZ247" s="56"/>
      <c r="BA247" s="56"/>
      <c r="BB247" s="56"/>
      <c r="BC247" s="56"/>
      <c r="BD247" s="56"/>
      <c r="BL247" t="s" s="56">
        <v>1002</v>
      </c>
      <c r="BM247" s="14">
        <v>0.016</v>
      </c>
      <c r="BN247" t="s" s="56">
        <v>1002</v>
      </c>
    </row>
    <row r="248" s="9" customFormat="1" ht="46" customHeight="1">
      <c r="A248" t="s" s="6">
        <v>1003</v>
      </c>
      <c r="B248" s="14">
        <v>2451</v>
      </c>
      <c r="C248" t="s" s="56">
        <v>1004</v>
      </c>
      <c r="E248" t="s" s="54">
        <v>428</v>
      </c>
      <c r="F248" t="s" s="55">
        <v>310</v>
      </c>
      <c r="G248" t="s" s="56">
        <v>194</v>
      </c>
      <c r="H248" t="s" s="56">
        <v>293</v>
      </c>
      <c r="I248" t="s" s="56">
        <v>294</v>
      </c>
      <c r="J248" t="s" s="56">
        <v>311</v>
      </c>
      <c r="L248" t="s" s="54">
        <v>312</v>
      </c>
      <c r="M248" t="s" s="55">
        <v>197</v>
      </c>
      <c r="N248" t="s" s="56">
        <v>790</v>
      </c>
      <c r="O248" t="s" s="56">
        <v>297</v>
      </c>
      <c r="Q248" t="s" s="56">
        <v>298</v>
      </c>
      <c r="R248" t="s" s="56">
        <v>299</v>
      </c>
      <c r="S248" t="s" s="54">
        <v>313</v>
      </c>
      <c r="T248" t="s" s="57">
        <v>301</v>
      </c>
      <c r="U248" t="s" s="6">
        <v>302</v>
      </c>
      <c r="X248" s="14">
        <v>13</v>
      </c>
      <c r="Y248" s="14">
        <v>233231</v>
      </c>
      <c r="Z248" s="14">
        <v>3994724</v>
      </c>
      <c r="AK248" s="62">
        <v>0.7102584</v>
      </c>
      <c r="AU248" s="56"/>
      <c r="AV248" s="56"/>
      <c r="AW248" s="56"/>
      <c r="AX248" s="56"/>
      <c r="AY248" s="56"/>
      <c r="AZ248" s="56"/>
      <c r="BA248" s="56"/>
      <c r="BB248" s="56"/>
      <c r="BC248" s="56"/>
      <c r="BD248" s="56"/>
      <c r="BL248" t="s" s="56">
        <v>1005</v>
      </c>
      <c r="BM248" s="14">
        <v>0.066</v>
      </c>
      <c r="BN248" t="s" s="56">
        <v>1005</v>
      </c>
    </row>
    <row r="249" s="9" customFormat="1" ht="46" customHeight="1">
      <c r="A249" t="s" s="6">
        <v>1006</v>
      </c>
      <c r="B249" s="14">
        <v>2451</v>
      </c>
      <c r="C249" t="s" s="56">
        <v>1007</v>
      </c>
      <c r="E249" t="s" s="54">
        <v>428</v>
      </c>
      <c r="F249" t="s" s="55">
        <v>310</v>
      </c>
      <c r="G249" t="s" s="56">
        <v>194</v>
      </c>
      <c r="H249" t="s" s="56">
        <v>293</v>
      </c>
      <c r="I249" t="s" s="56">
        <v>294</v>
      </c>
      <c r="J249" t="s" s="56">
        <v>311</v>
      </c>
      <c r="L249" t="s" s="54">
        <v>312</v>
      </c>
      <c r="M249" t="s" s="55">
        <v>197</v>
      </c>
      <c r="N249" t="s" s="56">
        <v>790</v>
      </c>
      <c r="O249" t="s" s="56">
        <v>297</v>
      </c>
      <c r="Q249" t="s" s="56">
        <v>298</v>
      </c>
      <c r="R249" t="s" s="56">
        <v>299</v>
      </c>
      <c r="S249" t="s" s="54">
        <v>313</v>
      </c>
      <c r="T249" t="s" s="57">
        <v>301</v>
      </c>
      <c r="U249" t="s" s="6">
        <v>302</v>
      </c>
      <c r="X249" s="14">
        <v>13</v>
      </c>
      <c r="Y249" s="14">
        <v>233231</v>
      </c>
      <c r="Z249" s="14">
        <v>3994724</v>
      </c>
      <c r="AK249" s="62">
        <v>0.7102584</v>
      </c>
      <c r="AU249" s="56"/>
      <c r="AV249" s="56"/>
      <c r="AW249" s="56"/>
      <c r="AX249" s="56"/>
      <c r="AY249" s="56"/>
      <c r="AZ249" s="56"/>
      <c r="BA249" s="56"/>
      <c r="BB249" s="56"/>
      <c r="BC249" s="56"/>
      <c r="BD249" s="56"/>
      <c r="BL249" t="s" s="56">
        <v>1008</v>
      </c>
      <c r="BM249" s="14">
        <v>0.021</v>
      </c>
      <c r="BN249" t="s" s="56">
        <v>1008</v>
      </c>
    </row>
    <row r="250" s="9" customFormat="1" ht="31" customHeight="1">
      <c r="A250" t="s" s="6">
        <v>1009</v>
      </c>
      <c r="B250" s="14">
        <v>2451</v>
      </c>
      <c r="C250" t="s" s="56">
        <v>1010</v>
      </c>
      <c r="E250" t="s" s="54">
        <v>428</v>
      </c>
      <c r="F250" t="s" s="55">
        <v>292</v>
      </c>
      <c r="G250" t="s" s="56">
        <v>194</v>
      </c>
      <c r="H250" t="s" s="56">
        <v>293</v>
      </c>
      <c r="I250" t="s" s="56">
        <v>294</v>
      </c>
      <c r="J250" t="s" s="56">
        <v>311</v>
      </c>
      <c r="L250" s="54"/>
      <c r="M250" t="s" s="55">
        <v>197</v>
      </c>
      <c r="N250" t="s" s="56">
        <v>1011</v>
      </c>
      <c r="O250" t="s" s="56">
        <v>297</v>
      </c>
      <c r="Q250" t="s" s="56">
        <v>298</v>
      </c>
      <c r="R250" t="s" s="56">
        <v>299</v>
      </c>
      <c r="S250" t="s" s="54">
        <v>1012</v>
      </c>
      <c r="T250" t="s" s="57">
        <v>301</v>
      </c>
      <c r="U250" t="s" s="6">
        <v>302</v>
      </c>
      <c r="W250" t="s" s="6">
        <v>303</v>
      </c>
      <c r="X250" s="14">
        <v>13</v>
      </c>
      <c r="Y250" s="14">
        <v>233231</v>
      </c>
      <c r="Z250" s="14">
        <v>3994724</v>
      </c>
      <c r="AC250" s="14">
        <v>2962</v>
      </c>
      <c r="AF250" t="s" s="56">
        <v>521</v>
      </c>
      <c r="AG250" s="14">
        <v>850</v>
      </c>
      <c r="AH250" s="61">
        <f>MEDIAN(AG250,AI250)</f>
        <v>987.5</v>
      </c>
      <c r="AI250" s="14">
        <v>1125</v>
      </c>
      <c r="AJ250" t="s" s="54">
        <v>305</v>
      </c>
      <c r="AK250" s="62">
        <v>0.7102584</v>
      </c>
      <c r="AN250" s="63"/>
      <c r="AO250" s="14">
        <v>0.709241</v>
      </c>
      <c r="AP250" s="14">
        <v>1.5e-05</v>
      </c>
      <c r="AQ250" s="64">
        <f>AO250-(AK250-0.71029)</f>
        <v>0.7092726</v>
      </c>
      <c r="AU250" s="56"/>
      <c r="AV250" s="56"/>
      <c r="AW250" s="56"/>
      <c r="AX250" s="56"/>
      <c r="AY250" s="56"/>
      <c r="AZ250" s="56"/>
      <c r="BA250" s="56"/>
      <c r="BB250" s="56"/>
      <c r="BC250" s="56"/>
      <c r="BD250" s="56"/>
      <c r="BI250" t="s" s="55">
        <v>897</v>
      </c>
      <c r="BJ250" s="14">
        <v>0.076</v>
      </c>
      <c r="BK250" t="s" s="56">
        <v>897</v>
      </c>
    </row>
    <row r="251" s="9" customFormat="1" ht="46" customHeight="1">
      <c r="A251" t="s" s="6">
        <v>1013</v>
      </c>
      <c r="B251" s="14">
        <v>2451</v>
      </c>
      <c r="C251" t="s" s="56">
        <v>1014</v>
      </c>
      <c r="E251" t="s" s="54">
        <v>428</v>
      </c>
      <c r="F251" t="s" s="55">
        <v>310</v>
      </c>
      <c r="G251" t="s" s="56">
        <v>194</v>
      </c>
      <c r="H251" t="s" s="56">
        <v>293</v>
      </c>
      <c r="I251" t="s" s="56">
        <v>294</v>
      </c>
      <c r="J251" t="s" s="56">
        <v>311</v>
      </c>
      <c r="L251" t="s" s="54">
        <v>312</v>
      </c>
      <c r="M251" t="s" s="55">
        <v>197</v>
      </c>
      <c r="N251" t="s" s="56">
        <v>1011</v>
      </c>
      <c r="O251" t="s" s="56">
        <v>297</v>
      </c>
      <c r="Q251" t="s" s="56">
        <v>298</v>
      </c>
      <c r="R251" t="s" s="56">
        <v>299</v>
      </c>
      <c r="S251" t="s" s="54">
        <v>313</v>
      </c>
      <c r="T251" t="s" s="57">
        <v>301</v>
      </c>
      <c r="U251" t="s" s="6">
        <v>302</v>
      </c>
      <c r="X251" s="14">
        <v>13</v>
      </c>
      <c r="Y251" s="14">
        <v>233231</v>
      </c>
      <c r="Z251" s="14">
        <v>3994724</v>
      </c>
      <c r="AK251" s="62">
        <v>0.7102584</v>
      </c>
      <c r="AU251" s="56"/>
      <c r="AV251" s="56"/>
      <c r="AW251" s="56"/>
      <c r="AX251" s="56"/>
      <c r="AY251" s="56"/>
      <c r="AZ251" s="56"/>
      <c r="BA251" s="56"/>
      <c r="BB251" s="56"/>
      <c r="BC251" s="56"/>
      <c r="BD251" s="56"/>
      <c r="BL251" t="s" s="56">
        <v>1015</v>
      </c>
      <c r="BM251" s="14">
        <v>0.017</v>
      </c>
      <c r="BN251" t="s" s="56">
        <v>1015</v>
      </c>
    </row>
    <row r="252" s="9" customFormat="1" ht="46" customHeight="1">
      <c r="A252" t="s" s="6">
        <v>1016</v>
      </c>
      <c r="B252" s="14">
        <v>2451</v>
      </c>
      <c r="C252" t="s" s="56">
        <v>1017</v>
      </c>
      <c r="E252" t="s" s="54">
        <v>428</v>
      </c>
      <c r="F252" t="s" s="55">
        <v>310</v>
      </c>
      <c r="G252" t="s" s="56">
        <v>194</v>
      </c>
      <c r="H252" t="s" s="56">
        <v>293</v>
      </c>
      <c r="I252" t="s" s="56">
        <v>294</v>
      </c>
      <c r="J252" t="s" s="56">
        <v>311</v>
      </c>
      <c r="L252" t="s" s="54">
        <v>312</v>
      </c>
      <c r="M252" t="s" s="55">
        <v>197</v>
      </c>
      <c r="N252" t="s" s="56">
        <v>1011</v>
      </c>
      <c r="O252" t="s" s="56">
        <v>297</v>
      </c>
      <c r="Q252" t="s" s="56">
        <v>298</v>
      </c>
      <c r="R252" t="s" s="56">
        <v>299</v>
      </c>
      <c r="S252" t="s" s="54">
        <v>313</v>
      </c>
      <c r="T252" t="s" s="57">
        <v>301</v>
      </c>
      <c r="U252" t="s" s="6">
        <v>302</v>
      </c>
      <c r="X252" s="14">
        <v>13</v>
      </c>
      <c r="Y252" s="14">
        <v>233231</v>
      </c>
      <c r="Z252" s="14">
        <v>3994724</v>
      </c>
      <c r="AK252" s="62">
        <v>0.7102584</v>
      </c>
      <c r="AU252" s="56"/>
      <c r="AV252" s="56"/>
      <c r="AW252" s="56"/>
      <c r="AX252" s="56"/>
      <c r="AY252" s="56"/>
      <c r="AZ252" s="56"/>
      <c r="BA252" s="56"/>
      <c r="BB252" s="56"/>
      <c r="BC252" s="56"/>
      <c r="BD252" s="56"/>
      <c r="BL252" t="s" s="56">
        <v>1018</v>
      </c>
      <c r="BM252" s="14">
        <v>0.429</v>
      </c>
      <c r="BN252" t="s" s="56">
        <v>1018</v>
      </c>
    </row>
    <row r="253" s="9" customFormat="1" ht="46" customHeight="1">
      <c r="A253" t="s" s="6">
        <v>1019</v>
      </c>
      <c r="B253" s="14">
        <v>2451</v>
      </c>
      <c r="C253" t="s" s="56">
        <v>1020</v>
      </c>
      <c r="E253" t="s" s="54">
        <v>428</v>
      </c>
      <c r="F253" t="s" s="55">
        <v>310</v>
      </c>
      <c r="G253" t="s" s="56">
        <v>194</v>
      </c>
      <c r="H253" t="s" s="56">
        <v>293</v>
      </c>
      <c r="I253" t="s" s="56">
        <v>294</v>
      </c>
      <c r="J253" t="s" s="56">
        <v>311</v>
      </c>
      <c r="L253" t="s" s="54">
        <v>312</v>
      </c>
      <c r="M253" t="s" s="55">
        <v>197</v>
      </c>
      <c r="N253" t="s" s="56">
        <v>1011</v>
      </c>
      <c r="O253" t="s" s="56">
        <v>297</v>
      </c>
      <c r="Q253" t="s" s="56">
        <v>298</v>
      </c>
      <c r="R253" t="s" s="56">
        <v>299</v>
      </c>
      <c r="S253" t="s" s="54">
        <v>313</v>
      </c>
      <c r="T253" t="s" s="57">
        <v>301</v>
      </c>
      <c r="U253" t="s" s="6">
        <v>302</v>
      </c>
      <c r="X253" s="14">
        <v>13</v>
      </c>
      <c r="Y253" s="14">
        <v>233231</v>
      </c>
      <c r="Z253" s="14">
        <v>3994724</v>
      </c>
      <c r="AK253" s="62">
        <v>0.7102584</v>
      </c>
      <c r="AU253" s="56"/>
      <c r="AV253" s="56"/>
      <c r="AW253" s="56"/>
      <c r="AX253" s="56"/>
      <c r="AY253" s="56"/>
      <c r="AZ253" s="56"/>
      <c r="BA253" s="56"/>
      <c r="BB253" s="56"/>
      <c r="BC253" s="56"/>
      <c r="BD253" s="56"/>
      <c r="BL253" t="s" s="56">
        <v>1021</v>
      </c>
      <c r="BM253" s="14">
        <v>0.079</v>
      </c>
      <c r="BN253" t="s" s="56">
        <v>1021</v>
      </c>
    </row>
    <row r="254" s="9" customFormat="1" ht="46" customHeight="1">
      <c r="A254" t="s" s="6">
        <v>1022</v>
      </c>
      <c r="B254" s="14">
        <v>2451</v>
      </c>
      <c r="C254" t="s" s="56">
        <v>1023</v>
      </c>
      <c r="E254" t="s" s="54">
        <v>428</v>
      </c>
      <c r="F254" t="s" s="55">
        <v>310</v>
      </c>
      <c r="G254" t="s" s="56">
        <v>194</v>
      </c>
      <c r="H254" t="s" s="56">
        <v>293</v>
      </c>
      <c r="I254" t="s" s="56">
        <v>294</v>
      </c>
      <c r="J254" t="s" s="56">
        <v>311</v>
      </c>
      <c r="L254" t="s" s="54">
        <v>312</v>
      </c>
      <c r="M254" t="s" s="55">
        <v>197</v>
      </c>
      <c r="N254" t="s" s="56">
        <v>1011</v>
      </c>
      <c r="O254" t="s" s="56">
        <v>297</v>
      </c>
      <c r="Q254" t="s" s="56">
        <v>298</v>
      </c>
      <c r="R254" t="s" s="56">
        <v>299</v>
      </c>
      <c r="S254" t="s" s="54">
        <v>313</v>
      </c>
      <c r="T254" t="s" s="57">
        <v>301</v>
      </c>
      <c r="U254" t="s" s="6">
        <v>302</v>
      </c>
      <c r="X254" s="14">
        <v>13</v>
      </c>
      <c r="Y254" s="14">
        <v>233231</v>
      </c>
      <c r="Z254" s="14">
        <v>3994724</v>
      </c>
      <c r="AK254" s="62">
        <v>0.7102584</v>
      </c>
      <c r="AU254" s="56"/>
      <c r="AV254" s="56"/>
      <c r="AW254" s="56"/>
      <c r="AX254" s="56"/>
      <c r="AY254" s="56"/>
      <c r="AZ254" s="56"/>
      <c r="BA254" s="56"/>
      <c r="BB254" s="56"/>
      <c r="BC254" s="56"/>
      <c r="BD254" s="56"/>
      <c r="BL254" t="s" s="56">
        <v>630</v>
      </c>
      <c r="BM254" s="14">
        <v>0.039</v>
      </c>
      <c r="BN254" t="s" s="56">
        <v>630</v>
      </c>
    </row>
    <row r="255" s="9" customFormat="1" ht="46" customHeight="1">
      <c r="A255" t="s" s="6">
        <v>1024</v>
      </c>
      <c r="B255" s="14">
        <v>2451</v>
      </c>
      <c r="C255" t="s" s="56">
        <v>1025</v>
      </c>
      <c r="E255" t="s" s="54">
        <v>428</v>
      </c>
      <c r="F255" t="s" s="55">
        <v>310</v>
      </c>
      <c r="G255" t="s" s="56">
        <v>194</v>
      </c>
      <c r="H255" t="s" s="56">
        <v>293</v>
      </c>
      <c r="I255" t="s" s="56">
        <v>294</v>
      </c>
      <c r="J255" t="s" s="56">
        <v>311</v>
      </c>
      <c r="L255" t="s" s="54">
        <v>312</v>
      </c>
      <c r="M255" t="s" s="55">
        <v>197</v>
      </c>
      <c r="N255" t="s" s="56">
        <v>1011</v>
      </c>
      <c r="O255" t="s" s="56">
        <v>297</v>
      </c>
      <c r="Q255" t="s" s="56">
        <v>298</v>
      </c>
      <c r="R255" t="s" s="56">
        <v>299</v>
      </c>
      <c r="S255" t="s" s="54">
        <v>313</v>
      </c>
      <c r="T255" t="s" s="57">
        <v>301</v>
      </c>
      <c r="U255" t="s" s="6">
        <v>302</v>
      </c>
      <c r="X255" s="14">
        <v>13</v>
      </c>
      <c r="Y255" s="14">
        <v>233231</v>
      </c>
      <c r="Z255" s="14">
        <v>3994724</v>
      </c>
      <c r="AK255" s="62">
        <v>0.7102584</v>
      </c>
      <c r="AU255" s="56"/>
      <c r="AV255" s="56"/>
      <c r="AW255" s="56"/>
      <c r="AX255" s="56"/>
      <c r="AY255" s="56"/>
      <c r="AZ255" s="56"/>
      <c r="BA255" s="56"/>
      <c r="BB255" s="56"/>
      <c r="BC255" s="56"/>
      <c r="BD255" s="56"/>
      <c r="BL255" t="s" s="56">
        <v>897</v>
      </c>
      <c r="BM255" s="14">
        <v>0.076</v>
      </c>
      <c r="BN255" t="s" s="56">
        <v>897</v>
      </c>
    </row>
    <row r="256" s="9" customFormat="1" ht="46" customHeight="1">
      <c r="A256" t="s" s="6">
        <v>1026</v>
      </c>
      <c r="B256" s="14">
        <v>2451</v>
      </c>
      <c r="C256" t="s" s="56">
        <v>1027</v>
      </c>
      <c r="E256" t="s" s="54">
        <v>428</v>
      </c>
      <c r="F256" t="s" s="55">
        <v>310</v>
      </c>
      <c r="G256" t="s" s="56">
        <v>194</v>
      </c>
      <c r="H256" t="s" s="56">
        <v>293</v>
      </c>
      <c r="I256" t="s" s="56">
        <v>294</v>
      </c>
      <c r="J256" t="s" s="56">
        <v>311</v>
      </c>
      <c r="L256" t="s" s="54">
        <v>312</v>
      </c>
      <c r="M256" t="s" s="55">
        <v>197</v>
      </c>
      <c r="N256" t="s" s="56">
        <v>1011</v>
      </c>
      <c r="O256" t="s" s="56">
        <v>297</v>
      </c>
      <c r="Q256" t="s" s="56">
        <v>298</v>
      </c>
      <c r="R256" t="s" s="56">
        <v>299</v>
      </c>
      <c r="S256" t="s" s="54">
        <v>313</v>
      </c>
      <c r="T256" t="s" s="57">
        <v>301</v>
      </c>
      <c r="U256" t="s" s="6">
        <v>302</v>
      </c>
      <c r="X256" s="14">
        <v>13</v>
      </c>
      <c r="Y256" s="14">
        <v>233231</v>
      </c>
      <c r="Z256" s="14">
        <v>3994724</v>
      </c>
      <c r="AK256" s="62">
        <v>0.7102584</v>
      </c>
      <c r="AU256" s="56"/>
      <c r="AV256" s="56"/>
      <c r="AW256" s="56"/>
      <c r="AX256" s="56"/>
      <c r="AY256" s="56"/>
      <c r="AZ256" s="56"/>
      <c r="BA256" s="56"/>
      <c r="BB256" s="56"/>
      <c r="BC256" s="56"/>
      <c r="BD256" s="56"/>
      <c r="BL256" t="s" s="56">
        <v>1028</v>
      </c>
      <c r="BM256" s="14">
        <v>0.027</v>
      </c>
      <c r="BN256" t="s" s="56">
        <v>1028</v>
      </c>
    </row>
    <row r="257" s="9" customFormat="1" ht="31" customHeight="1">
      <c r="A257" t="s" s="6">
        <v>1029</v>
      </c>
      <c r="B257" s="14">
        <v>2451</v>
      </c>
      <c r="C257" t="s" s="56">
        <v>1030</v>
      </c>
      <c r="E257" t="s" s="54">
        <v>428</v>
      </c>
      <c r="F257" t="s" s="55">
        <v>292</v>
      </c>
      <c r="G257" t="s" s="56">
        <v>194</v>
      </c>
      <c r="H257" t="s" s="56">
        <v>293</v>
      </c>
      <c r="I257" t="s" s="56">
        <v>294</v>
      </c>
      <c r="J257" t="s" s="56">
        <v>311</v>
      </c>
      <c r="L257" s="54"/>
      <c r="M257" t="s" s="55">
        <v>197</v>
      </c>
      <c r="N257" t="s" s="56">
        <v>1011</v>
      </c>
      <c r="O257" t="s" s="56">
        <v>297</v>
      </c>
      <c r="Q257" t="s" s="56">
        <v>298</v>
      </c>
      <c r="R257" t="s" s="56">
        <v>299</v>
      </c>
      <c r="S257" t="s" s="54">
        <v>1012</v>
      </c>
      <c r="T257" t="s" s="57">
        <v>301</v>
      </c>
      <c r="U257" t="s" s="6">
        <v>302</v>
      </c>
      <c r="W257" t="s" s="6">
        <v>303</v>
      </c>
      <c r="X257" s="14">
        <v>13</v>
      </c>
      <c r="Y257" s="14">
        <v>233231</v>
      </c>
      <c r="Z257" s="14">
        <v>3994724</v>
      </c>
      <c r="AC257" s="14">
        <v>3235</v>
      </c>
      <c r="AF257" t="s" s="56">
        <v>521</v>
      </c>
      <c r="AG257" s="14">
        <v>850</v>
      </c>
      <c r="AH257" s="61">
        <f>MEDIAN(AG257,AI257)</f>
        <v>987.5</v>
      </c>
      <c r="AI257" s="14">
        <v>1125</v>
      </c>
      <c r="AJ257" t="s" s="54">
        <v>305</v>
      </c>
      <c r="AK257" s="62">
        <v>0.7102584</v>
      </c>
      <c r="AN257" s="63"/>
      <c r="AO257" s="14">
        <v>0.709414</v>
      </c>
      <c r="AP257" s="14">
        <v>4.1e-05</v>
      </c>
      <c r="AQ257" s="64">
        <f>AO257-(AK257-0.71029)</f>
        <v>0.7094456</v>
      </c>
      <c r="AU257" s="56"/>
      <c r="AV257" s="56"/>
      <c r="AW257" s="56"/>
      <c r="AX257" s="56"/>
      <c r="AY257" s="56"/>
      <c r="AZ257" s="56"/>
      <c r="BA257" s="56"/>
      <c r="BB257" s="56"/>
      <c r="BC257" s="56"/>
      <c r="BD257" s="56"/>
      <c r="BI257" t="s" s="55">
        <v>1031</v>
      </c>
      <c r="BJ257" s="14">
        <v>0.024</v>
      </c>
      <c r="BK257" t="s" s="56">
        <v>1031</v>
      </c>
    </row>
    <row r="258" s="9" customFormat="1" ht="46" customHeight="1">
      <c r="A258" t="s" s="6">
        <v>1032</v>
      </c>
      <c r="B258" s="14">
        <v>2451</v>
      </c>
      <c r="C258" t="s" s="56">
        <v>1033</v>
      </c>
      <c r="E258" t="s" s="54">
        <v>428</v>
      </c>
      <c r="F258" t="s" s="55">
        <v>310</v>
      </c>
      <c r="G258" t="s" s="56">
        <v>194</v>
      </c>
      <c r="H258" t="s" s="56">
        <v>293</v>
      </c>
      <c r="I258" t="s" s="56">
        <v>294</v>
      </c>
      <c r="J258" t="s" s="56">
        <v>311</v>
      </c>
      <c r="L258" t="s" s="54">
        <v>312</v>
      </c>
      <c r="M258" t="s" s="55">
        <v>197</v>
      </c>
      <c r="N258" t="s" s="56">
        <v>1011</v>
      </c>
      <c r="O258" t="s" s="56">
        <v>297</v>
      </c>
      <c r="Q258" t="s" s="56">
        <v>298</v>
      </c>
      <c r="R258" t="s" s="56">
        <v>299</v>
      </c>
      <c r="S258" t="s" s="54">
        <v>313</v>
      </c>
      <c r="T258" t="s" s="57">
        <v>301</v>
      </c>
      <c r="U258" t="s" s="6">
        <v>302</v>
      </c>
      <c r="X258" s="14">
        <v>13</v>
      </c>
      <c r="Y258" s="14">
        <v>233231</v>
      </c>
      <c r="Z258" s="14">
        <v>3994724</v>
      </c>
      <c r="AK258" s="62">
        <v>0.7102584</v>
      </c>
      <c r="AU258" s="56"/>
      <c r="AV258" s="56"/>
      <c r="AW258" s="56"/>
      <c r="AX258" s="56"/>
      <c r="AY258" s="56"/>
      <c r="AZ258" s="56"/>
      <c r="BA258" s="56"/>
      <c r="BB258" s="56"/>
      <c r="BC258" s="56"/>
      <c r="BD258" s="56"/>
      <c r="BL258" t="s" s="56">
        <v>1034</v>
      </c>
      <c r="BM258" s="14">
        <v>0.108</v>
      </c>
      <c r="BN258" t="s" s="56">
        <v>1034</v>
      </c>
    </row>
    <row r="259" s="9" customFormat="1" ht="46" customHeight="1">
      <c r="A259" t="s" s="6">
        <v>1035</v>
      </c>
      <c r="B259" s="14">
        <v>2451</v>
      </c>
      <c r="C259" t="s" s="56">
        <v>1036</v>
      </c>
      <c r="E259" t="s" s="54">
        <v>428</v>
      </c>
      <c r="F259" t="s" s="55">
        <v>310</v>
      </c>
      <c r="G259" t="s" s="56">
        <v>194</v>
      </c>
      <c r="H259" t="s" s="56">
        <v>293</v>
      </c>
      <c r="I259" t="s" s="56">
        <v>294</v>
      </c>
      <c r="J259" t="s" s="56">
        <v>311</v>
      </c>
      <c r="L259" t="s" s="54">
        <v>312</v>
      </c>
      <c r="M259" t="s" s="55">
        <v>197</v>
      </c>
      <c r="N259" t="s" s="56">
        <v>1011</v>
      </c>
      <c r="O259" t="s" s="56">
        <v>297</v>
      </c>
      <c r="Q259" t="s" s="56">
        <v>298</v>
      </c>
      <c r="R259" t="s" s="56">
        <v>299</v>
      </c>
      <c r="S259" t="s" s="54">
        <v>313</v>
      </c>
      <c r="T259" t="s" s="57">
        <v>301</v>
      </c>
      <c r="U259" t="s" s="6">
        <v>302</v>
      </c>
      <c r="X259" s="14">
        <v>13</v>
      </c>
      <c r="Y259" s="14">
        <v>233231</v>
      </c>
      <c r="Z259" s="14">
        <v>3994724</v>
      </c>
      <c r="AK259" s="62">
        <v>0.7102584</v>
      </c>
      <c r="AU259" s="56"/>
      <c r="AV259" s="56"/>
      <c r="AW259" s="56"/>
      <c r="AX259" s="56"/>
      <c r="AY259" s="56"/>
      <c r="AZ259" s="56"/>
      <c r="BA259" s="56"/>
      <c r="BB259" s="56"/>
      <c r="BC259" s="56"/>
      <c r="BD259" s="56"/>
      <c r="BL259" t="s" s="56">
        <v>1037</v>
      </c>
      <c r="BM259" s="14">
        <v>0.056</v>
      </c>
      <c r="BN259" t="s" s="56">
        <v>1037</v>
      </c>
    </row>
    <row r="260" s="9" customFormat="1" ht="46" customHeight="1">
      <c r="A260" t="s" s="6">
        <v>1038</v>
      </c>
      <c r="B260" s="14">
        <v>2451</v>
      </c>
      <c r="C260" t="s" s="56">
        <v>1039</v>
      </c>
      <c r="E260" t="s" s="54">
        <v>428</v>
      </c>
      <c r="F260" t="s" s="55">
        <v>310</v>
      </c>
      <c r="G260" t="s" s="56">
        <v>194</v>
      </c>
      <c r="H260" t="s" s="56">
        <v>293</v>
      </c>
      <c r="I260" t="s" s="56">
        <v>294</v>
      </c>
      <c r="J260" t="s" s="56">
        <v>311</v>
      </c>
      <c r="L260" t="s" s="54">
        <v>312</v>
      </c>
      <c r="M260" t="s" s="55">
        <v>197</v>
      </c>
      <c r="N260" t="s" s="56">
        <v>1011</v>
      </c>
      <c r="O260" t="s" s="56">
        <v>297</v>
      </c>
      <c r="Q260" t="s" s="56">
        <v>298</v>
      </c>
      <c r="R260" t="s" s="56">
        <v>299</v>
      </c>
      <c r="S260" t="s" s="54">
        <v>313</v>
      </c>
      <c r="T260" t="s" s="57">
        <v>301</v>
      </c>
      <c r="U260" t="s" s="6">
        <v>302</v>
      </c>
      <c r="X260" s="14">
        <v>13</v>
      </c>
      <c r="Y260" s="14">
        <v>233231</v>
      </c>
      <c r="Z260" s="14">
        <v>3994724</v>
      </c>
      <c r="AK260" s="62">
        <v>0.7102584</v>
      </c>
      <c r="AU260" s="56"/>
      <c r="AV260" s="56"/>
      <c r="AW260" s="56"/>
      <c r="AX260" s="56"/>
      <c r="AY260" s="56"/>
      <c r="AZ260" s="56"/>
      <c r="BA260" s="56"/>
      <c r="BB260" s="56"/>
      <c r="BC260" s="56"/>
      <c r="BD260" s="56"/>
      <c r="BL260" t="s" s="56">
        <v>1040</v>
      </c>
      <c r="BM260" s="14">
        <v>0.131</v>
      </c>
      <c r="BN260" t="s" s="56">
        <v>1040</v>
      </c>
    </row>
    <row r="261" s="9" customFormat="1" ht="46" customHeight="1">
      <c r="A261" t="s" s="6">
        <v>1041</v>
      </c>
      <c r="B261" s="14">
        <v>2451</v>
      </c>
      <c r="C261" t="s" s="56">
        <v>1042</v>
      </c>
      <c r="E261" t="s" s="54">
        <v>428</v>
      </c>
      <c r="F261" t="s" s="55">
        <v>310</v>
      </c>
      <c r="G261" t="s" s="56">
        <v>194</v>
      </c>
      <c r="H261" t="s" s="56">
        <v>293</v>
      </c>
      <c r="I261" t="s" s="56">
        <v>294</v>
      </c>
      <c r="J261" t="s" s="56">
        <v>311</v>
      </c>
      <c r="L261" t="s" s="54">
        <v>312</v>
      </c>
      <c r="M261" t="s" s="55">
        <v>197</v>
      </c>
      <c r="N261" t="s" s="56">
        <v>1011</v>
      </c>
      <c r="O261" t="s" s="56">
        <v>297</v>
      </c>
      <c r="Q261" t="s" s="56">
        <v>298</v>
      </c>
      <c r="R261" t="s" s="56">
        <v>299</v>
      </c>
      <c r="S261" t="s" s="54">
        <v>313</v>
      </c>
      <c r="T261" t="s" s="57">
        <v>301</v>
      </c>
      <c r="U261" t="s" s="6">
        <v>302</v>
      </c>
      <c r="X261" s="14">
        <v>13</v>
      </c>
      <c r="Y261" s="14">
        <v>233231</v>
      </c>
      <c r="Z261" s="14">
        <v>3994724</v>
      </c>
      <c r="AK261" s="62">
        <v>0.7102584</v>
      </c>
      <c r="AU261" s="56"/>
      <c r="AV261" s="56"/>
      <c r="AW261" s="56"/>
      <c r="AX261" s="56"/>
      <c r="AY261" s="56"/>
      <c r="AZ261" s="56"/>
      <c r="BA261" s="56"/>
      <c r="BB261" s="56"/>
      <c r="BC261" s="56"/>
      <c r="BD261" s="56"/>
      <c r="BL261" t="s" s="56">
        <v>1043</v>
      </c>
      <c r="BM261" s="14">
        <v>0.081</v>
      </c>
      <c r="BN261" t="s" s="56">
        <v>1043</v>
      </c>
    </row>
    <row r="262" s="9" customFormat="1" ht="46" customHeight="1">
      <c r="A262" t="s" s="6">
        <v>1044</v>
      </c>
      <c r="B262" s="14">
        <v>2451</v>
      </c>
      <c r="C262" t="s" s="56">
        <v>1045</v>
      </c>
      <c r="E262" t="s" s="54">
        <v>428</v>
      </c>
      <c r="F262" t="s" s="55">
        <v>310</v>
      </c>
      <c r="G262" t="s" s="56">
        <v>194</v>
      </c>
      <c r="H262" t="s" s="56">
        <v>293</v>
      </c>
      <c r="I262" t="s" s="56">
        <v>294</v>
      </c>
      <c r="J262" t="s" s="56">
        <v>311</v>
      </c>
      <c r="L262" t="s" s="54">
        <v>312</v>
      </c>
      <c r="M262" t="s" s="55">
        <v>197</v>
      </c>
      <c r="N262" t="s" s="56">
        <v>1011</v>
      </c>
      <c r="O262" t="s" s="56">
        <v>297</v>
      </c>
      <c r="Q262" t="s" s="56">
        <v>298</v>
      </c>
      <c r="R262" t="s" s="56">
        <v>299</v>
      </c>
      <c r="S262" t="s" s="54">
        <v>313</v>
      </c>
      <c r="T262" t="s" s="57">
        <v>301</v>
      </c>
      <c r="U262" t="s" s="6">
        <v>302</v>
      </c>
      <c r="X262" s="14">
        <v>13</v>
      </c>
      <c r="Y262" s="14">
        <v>233231</v>
      </c>
      <c r="Z262" s="14">
        <v>3994724</v>
      </c>
      <c r="AK262" s="62">
        <v>0.7102584</v>
      </c>
      <c r="AU262" s="56"/>
      <c r="AV262" s="56"/>
      <c r="AW262" s="56"/>
      <c r="AX262" s="56"/>
      <c r="AY262" s="56"/>
      <c r="AZ262" s="56"/>
      <c r="BA262" s="56"/>
      <c r="BB262" s="56"/>
      <c r="BC262" s="56"/>
      <c r="BD262" s="56"/>
      <c r="BL262" t="s" s="56">
        <v>1031</v>
      </c>
      <c r="BM262" s="14">
        <v>0.024</v>
      </c>
      <c r="BN262" t="s" s="56">
        <v>1031</v>
      </c>
    </row>
    <row r="263" s="9" customFormat="1" ht="46" customHeight="1">
      <c r="A263" t="s" s="6">
        <v>1046</v>
      </c>
      <c r="B263" s="14">
        <v>2451</v>
      </c>
      <c r="C263" t="s" s="56">
        <v>1047</v>
      </c>
      <c r="E263" t="s" s="54">
        <v>428</v>
      </c>
      <c r="F263" t="s" s="55">
        <v>310</v>
      </c>
      <c r="G263" t="s" s="56">
        <v>194</v>
      </c>
      <c r="H263" t="s" s="56">
        <v>293</v>
      </c>
      <c r="I263" t="s" s="56">
        <v>294</v>
      </c>
      <c r="J263" t="s" s="56">
        <v>311</v>
      </c>
      <c r="L263" t="s" s="54">
        <v>312</v>
      </c>
      <c r="M263" t="s" s="55">
        <v>197</v>
      </c>
      <c r="N263" t="s" s="56">
        <v>1011</v>
      </c>
      <c r="O263" t="s" s="56">
        <v>297</v>
      </c>
      <c r="Q263" t="s" s="56">
        <v>298</v>
      </c>
      <c r="R263" t="s" s="56">
        <v>299</v>
      </c>
      <c r="S263" t="s" s="54">
        <v>313</v>
      </c>
      <c r="T263" t="s" s="57">
        <v>301</v>
      </c>
      <c r="U263" t="s" s="6">
        <v>302</v>
      </c>
      <c r="X263" s="14">
        <v>13</v>
      </c>
      <c r="Y263" s="14">
        <v>233231</v>
      </c>
      <c r="Z263" s="14">
        <v>3994724</v>
      </c>
      <c r="AK263" s="62">
        <v>0.7102584</v>
      </c>
      <c r="AU263" s="56"/>
      <c r="AV263" s="56"/>
      <c r="AW263" s="56"/>
      <c r="AX263" s="56"/>
      <c r="AY263" s="56"/>
      <c r="AZ263" s="56"/>
      <c r="BA263" s="56"/>
      <c r="BB263" s="56"/>
      <c r="BC263" s="56"/>
      <c r="BD263" s="56"/>
      <c r="BL263" t="s" s="56">
        <v>1048</v>
      </c>
      <c r="BM263" s="14">
        <v>0.115</v>
      </c>
      <c r="BN263" t="s" s="56">
        <v>1048</v>
      </c>
    </row>
    <row r="264" s="9" customFormat="1" ht="46" customHeight="1">
      <c r="A264" t="s" s="6">
        <v>1049</v>
      </c>
      <c r="B264" s="14">
        <v>2451</v>
      </c>
      <c r="C264" t="s" s="56">
        <v>1050</v>
      </c>
      <c r="E264" t="s" s="54">
        <v>428</v>
      </c>
      <c r="F264" t="s" s="55">
        <v>310</v>
      </c>
      <c r="G264" t="s" s="56">
        <v>194</v>
      </c>
      <c r="H264" t="s" s="56">
        <v>293</v>
      </c>
      <c r="I264" t="s" s="56">
        <v>294</v>
      </c>
      <c r="J264" t="s" s="56">
        <v>311</v>
      </c>
      <c r="L264" t="s" s="54">
        <v>312</v>
      </c>
      <c r="M264" t="s" s="55">
        <v>197</v>
      </c>
      <c r="N264" t="s" s="56">
        <v>1011</v>
      </c>
      <c r="O264" t="s" s="56">
        <v>297</v>
      </c>
      <c r="Q264" t="s" s="56">
        <v>298</v>
      </c>
      <c r="R264" t="s" s="56">
        <v>299</v>
      </c>
      <c r="S264" t="s" s="54">
        <v>313</v>
      </c>
      <c r="T264" t="s" s="57">
        <v>301</v>
      </c>
      <c r="U264" t="s" s="6">
        <v>302</v>
      </c>
      <c r="X264" s="14">
        <v>13</v>
      </c>
      <c r="Y264" s="14">
        <v>233231</v>
      </c>
      <c r="Z264" s="14">
        <v>3994724</v>
      </c>
      <c r="AK264" s="62">
        <v>0.7102584</v>
      </c>
      <c r="AU264" s="56"/>
      <c r="AV264" s="56"/>
      <c r="AW264" s="56"/>
      <c r="AX264" s="56"/>
      <c r="AY264" s="56"/>
      <c r="AZ264" s="56"/>
      <c r="BA264" s="56"/>
      <c r="BB264" s="56"/>
      <c r="BC264" s="56"/>
      <c r="BD264" s="56"/>
      <c r="BL264" t="s" s="56">
        <v>1051</v>
      </c>
      <c r="BM264" s="14">
        <v>0.095</v>
      </c>
      <c r="BN264" t="s" s="56">
        <v>1051</v>
      </c>
    </row>
    <row r="265" s="9" customFormat="1" ht="46" customHeight="1">
      <c r="A265" t="s" s="6">
        <v>1052</v>
      </c>
      <c r="B265" s="14">
        <v>2451</v>
      </c>
      <c r="C265" t="s" s="56">
        <v>1053</v>
      </c>
      <c r="E265" t="s" s="54">
        <v>428</v>
      </c>
      <c r="F265" t="s" s="55">
        <v>310</v>
      </c>
      <c r="G265" t="s" s="56">
        <v>194</v>
      </c>
      <c r="H265" t="s" s="56">
        <v>293</v>
      </c>
      <c r="I265" t="s" s="56">
        <v>294</v>
      </c>
      <c r="J265" t="s" s="56">
        <v>311</v>
      </c>
      <c r="L265" t="s" s="54">
        <v>312</v>
      </c>
      <c r="M265" t="s" s="55">
        <v>197</v>
      </c>
      <c r="N265" t="s" s="56">
        <v>1011</v>
      </c>
      <c r="O265" t="s" s="56">
        <v>297</v>
      </c>
      <c r="Q265" t="s" s="56">
        <v>298</v>
      </c>
      <c r="R265" t="s" s="56">
        <v>299</v>
      </c>
      <c r="S265" t="s" s="54">
        <v>313</v>
      </c>
      <c r="T265" t="s" s="57">
        <v>301</v>
      </c>
      <c r="U265" t="s" s="6">
        <v>302</v>
      </c>
      <c r="X265" s="14">
        <v>13</v>
      </c>
      <c r="Y265" s="14">
        <v>233231</v>
      </c>
      <c r="Z265" s="14">
        <v>3994724</v>
      </c>
      <c r="AK265" s="62">
        <v>0.7102584</v>
      </c>
      <c r="AU265" s="56"/>
      <c r="AV265" s="56"/>
      <c r="AW265" s="56"/>
      <c r="AX265" s="56"/>
      <c r="AY265" s="56"/>
      <c r="AZ265" s="56"/>
      <c r="BA265" s="56"/>
      <c r="BB265" s="56"/>
      <c r="BC265" s="56"/>
      <c r="BD265" s="56"/>
      <c r="BL265" t="s" s="56">
        <v>1054</v>
      </c>
      <c r="BM265" s="14">
        <v>0.023</v>
      </c>
      <c r="BN265" t="s" s="56">
        <v>1054</v>
      </c>
    </row>
    <row r="266" s="9" customFormat="1" ht="31" customHeight="1">
      <c r="A266" t="s" s="6">
        <v>1055</v>
      </c>
      <c r="B266" s="14">
        <v>2451</v>
      </c>
      <c r="E266" t="s" s="54">
        <v>450</v>
      </c>
      <c r="F266" t="s" s="55">
        <v>419</v>
      </c>
      <c r="G266" t="s" s="56">
        <v>194</v>
      </c>
      <c r="H266" t="s" s="56">
        <v>293</v>
      </c>
      <c r="I266" t="s" s="56">
        <v>294</v>
      </c>
      <c r="M266" t="s" s="55">
        <v>197</v>
      </c>
      <c r="O266" t="s" s="56">
        <v>297</v>
      </c>
      <c r="Q266" t="s" s="56">
        <v>298</v>
      </c>
      <c r="R266" t="s" s="56">
        <v>299</v>
      </c>
      <c r="S266" t="s" s="54">
        <v>451</v>
      </c>
      <c r="T266" t="s" s="57">
        <v>301</v>
      </c>
      <c r="U266" t="s" s="6">
        <v>302</v>
      </c>
      <c r="W266" t="s" s="6">
        <v>303</v>
      </c>
      <c r="X266" s="14">
        <v>13</v>
      </c>
      <c r="Y266" s="14">
        <v>233231</v>
      </c>
      <c r="Z266" s="14">
        <v>3994724</v>
      </c>
      <c r="AF266" t="s" s="56">
        <v>521</v>
      </c>
      <c r="AG266" s="14">
        <v>850</v>
      </c>
      <c r="AH266" s="61">
        <f>MEDIAN(AG266,AI266)</f>
        <v>987.5</v>
      </c>
      <c r="AI266" s="14">
        <v>1125</v>
      </c>
      <c r="AJ266" t="s" s="54">
        <v>305</v>
      </c>
      <c r="AK266" s="62">
        <v>0.7102584</v>
      </c>
      <c r="AN266" s="63"/>
      <c r="AO266" s="14">
        <v>0.70932</v>
      </c>
      <c r="AP266" s="14">
        <v>1.5e-05</v>
      </c>
      <c r="AQ266" s="64">
        <f>AO266-(AK266-0.71029)</f>
        <v>0.7093516</v>
      </c>
    </row>
    <row r="267" s="9" customFormat="1" ht="46" customHeight="1">
      <c r="A267" t="s" s="6">
        <v>1056</v>
      </c>
      <c r="B267" s="14">
        <v>2461</v>
      </c>
      <c r="C267" t="s" s="56">
        <v>1057</v>
      </c>
      <c r="E267" t="s" s="54">
        <v>291</v>
      </c>
      <c r="F267" t="s" s="55">
        <v>460</v>
      </c>
      <c r="G267" t="s" s="56">
        <v>194</v>
      </c>
      <c r="H267" t="s" s="56">
        <v>293</v>
      </c>
      <c r="I267" t="s" s="56">
        <v>461</v>
      </c>
      <c r="J267" t="s" s="56">
        <v>295</v>
      </c>
      <c r="L267" s="54"/>
      <c r="M267" t="s" s="55">
        <v>197</v>
      </c>
      <c r="N267" t="s" s="56">
        <v>462</v>
      </c>
      <c r="O267" t="s" s="56">
        <v>821</v>
      </c>
      <c r="Q267" t="s" s="56">
        <v>822</v>
      </c>
      <c r="R267" t="s" s="56">
        <v>823</v>
      </c>
      <c r="S267" t="s" s="54">
        <v>824</v>
      </c>
      <c r="T267" t="s" s="57">
        <v>301</v>
      </c>
      <c r="U267" t="s" s="6">
        <v>302</v>
      </c>
      <c r="W267" t="s" s="6">
        <v>303</v>
      </c>
      <c r="X267" s="14">
        <v>13</v>
      </c>
      <c r="Y267" s="14">
        <v>233231</v>
      </c>
      <c r="Z267" s="14">
        <v>3994724</v>
      </c>
      <c r="AC267" t="s" s="56">
        <v>1058</v>
      </c>
      <c r="AF267" t="s" s="56">
        <v>521</v>
      </c>
      <c r="AG267" s="14">
        <v>850</v>
      </c>
      <c r="AH267" s="61">
        <f>MEDIAN(AG267,AI267)</f>
        <v>987.5</v>
      </c>
      <c r="AI267" s="14">
        <v>1125</v>
      </c>
      <c r="AJ267" t="s" s="54">
        <v>305</v>
      </c>
      <c r="AK267" s="62">
        <v>0.7102584</v>
      </c>
      <c r="AN267" s="63"/>
      <c r="AO267" s="14">
        <v>0.709222</v>
      </c>
      <c r="AP267" s="14">
        <v>2e-05</v>
      </c>
      <c r="AQ267" s="64">
        <f>AO267-(AK267-0.71029)</f>
        <v>0.7092536</v>
      </c>
      <c r="AU267" s="56"/>
      <c r="AV267" s="56"/>
      <c r="AW267" s="56"/>
      <c r="AX267" s="14">
        <v>-2.8</v>
      </c>
      <c r="AY267" s="65">
        <f>AX267</f>
        <v>-2.8</v>
      </c>
      <c r="AZ267" s="66">
        <f>AY267-10.3</f>
        <v>-13.1</v>
      </c>
      <c r="BA267" s="14">
        <v>0</v>
      </c>
      <c r="BB267" s="56"/>
      <c r="BC267" s="56"/>
      <c r="BD267" s="56"/>
      <c r="BL267" t="s" s="56">
        <v>1059</v>
      </c>
      <c r="BM267" s="14">
        <v>0.065</v>
      </c>
      <c r="BN267" t="s" s="56">
        <v>1059</v>
      </c>
    </row>
    <row r="268" s="9" customFormat="1" ht="46" customHeight="1">
      <c r="A268" t="s" s="6">
        <v>1060</v>
      </c>
      <c r="B268" s="14">
        <v>2461</v>
      </c>
      <c r="C268" t="s" s="56">
        <v>1061</v>
      </c>
      <c r="E268" t="s" s="54">
        <v>291</v>
      </c>
      <c r="F268" t="s" s="55">
        <v>292</v>
      </c>
      <c r="G268" t="s" s="56">
        <v>194</v>
      </c>
      <c r="H268" t="s" s="56">
        <v>293</v>
      </c>
      <c r="I268" t="s" s="56">
        <v>294</v>
      </c>
      <c r="J268" t="s" s="56">
        <v>295</v>
      </c>
      <c r="L268" s="54"/>
      <c r="M268" t="s" s="55">
        <v>197</v>
      </c>
      <c r="N268" t="s" s="56">
        <v>1062</v>
      </c>
      <c r="O268" t="s" s="56">
        <v>297</v>
      </c>
      <c r="Q268" t="s" s="56">
        <v>298</v>
      </c>
      <c r="R268" t="s" s="56">
        <v>299</v>
      </c>
      <c r="S268" t="s" s="54">
        <v>1063</v>
      </c>
      <c r="T268" t="s" s="57">
        <v>301</v>
      </c>
      <c r="U268" t="s" s="6">
        <v>302</v>
      </c>
      <c r="W268" t="s" s="6">
        <v>303</v>
      </c>
      <c r="X268" s="14">
        <v>13</v>
      </c>
      <c r="Y268" s="14">
        <v>233231</v>
      </c>
      <c r="Z268" s="14">
        <v>3994724</v>
      </c>
      <c r="AC268" s="14">
        <v>2482</v>
      </c>
      <c r="AF268" t="s" s="56">
        <v>521</v>
      </c>
      <c r="AG268" s="14">
        <v>850</v>
      </c>
      <c r="AH268" s="61">
        <f>MEDIAN(AG268,AI268)</f>
        <v>987.5</v>
      </c>
      <c r="AI268" s="14">
        <v>1125</v>
      </c>
      <c r="AJ268" t="s" s="54">
        <v>305</v>
      </c>
      <c r="AK268" s="62">
        <v>0.7102584</v>
      </c>
      <c r="AN268" s="63"/>
      <c r="AO268" s="14">
        <v>0.709444</v>
      </c>
      <c r="AP268" s="14">
        <v>1.5e-05</v>
      </c>
      <c r="AQ268" s="64">
        <f>AO268-(AK268-0.71029)</f>
        <v>0.7094756</v>
      </c>
      <c r="AU268" s="56"/>
      <c r="AV268" s="56"/>
      <c r="AW268" s="56"/>
      <c r="AX268" s="56"/>
      <c r="AY268" s="56"/>
      <c r="AZ268" s="56"/>
      <c r="BA268" s="56"/>
      <c r="BB268" s="56"/>
      <c r="BC268" s="56"/>
      <c r="BD268" s="56"/>
      <c r="BI268" t="s" s="55">
        <v>1064</v>
      </c>
      <c r="BJ268" s="14">
        <v>0.08699999999999999</v>
      </c>
      <c r="BK268" t="s" s="56">
        <v>1064</v>
      </c>
    </row>
    <row r="269" s="9" customFormat="1" ht="46" customHeight="1">
      <c r="A269" t="s" s="6">
        <v>1065</v>
      </c>
      <c r="B269" s="14">
        <v>2461</v>
      </c>
      <c r="C269" t="s" s="56">
        <v>1066</v>
      </c>
      <c r="E269" t="s" s="54">
        <v>428</v>
      </c>
      <c r="F269" t="s" s="55">
        <v>310</v>
      </c>
      <c r="G269" t="s" s="56">
        <v>194</v>
      </c>
      <c r="H269" t="s" s="56">
        <v>293</v>
      </c>
      <c r="I269" t="s" s="56">
        <v>294</v>
      </c>
      <c r="J269" t="s" s="56">
        <v>311</v>
      </c>
      <c r="L269" t="s" s="54">
        <v>312</v>
      </c>
      <c r="M269" t="s" s="55">
        <v>197</v>
      </c>
      <c r="N269" t="s" s="56">
        <v>1062</v>
      </c>
      <c r="O269" t="s" s="56">
        <v>297</v>
      </c>
      <c r="Q269" t="s" s="56">
        <v>298</v>
      </c>
      <c r="R269" t="s" s="56">
        <v>299</v>
      </c>
      <c r="S269" t="s" s="54">
        <v>313</v>
      </c>
      <c r="T269" t="s" s="57">
        <v>301</v>
      </c>
      <c r="U269" t="s" s="6">
        <v>302</v>
      </c>
      <c r="X269" s="14">
        <v>13</v>
      </c>
      <c r="Y269" s="14">
        <v>233231</v>
      </c>
      <c r="Z269" s="14">
        <v>3994724</v>
      </c>
      <c r="AK269" s="62">
        <v>0.7102584</v>
      </c>
      <c r="AU269" s="56"/>
      <c r="AV269" s="56"/>
      <c r="AW269" s="56"/>
      <c r="AX269" s="56"/>
      <c r="AY269" s="56"/>
      <c r="AZ269" s="56"/>
      <c r="BA269" s="56"/>
      <c r="BB269" s="56"/>
      <c r="BC269" s="56"/>
      <c r="BD269" s="56"/>
      <c r="BL269" t="s" s="56">
        <v>1067</v>
      </c>
      <c r="BM269" s="14">
        <v>0.067</v>
      </c>
      <c r="BN269" t="s" s="56">
        <v>1067</v>
      </c>
    </row>
    <row r="270" s="9" customFormat="1" ht="46" customHeight="1">
      <c r="A270" t="s" s="6">
        <v>1068</v>
      </c>
      <c r="B270" s="14">
        <v>2461</v>
      </c>
      <c r="C270" t="s" s="56">
        <v>1069</v>
      </c>
      <c r="E270" t="s" s="54">
        <v>428</v>
      </c>
      <c r="F270" t="s" s="55">
        <v>310</v>
      </c>
      <c r="G270" t="s" s="56">
        <v>194</v>
      </c>
      <c r="H270" t="s" s="56">
        <v>293</v>
      </c>
      <c r="I270" t="s" s="56">
        <v>294</v>
      </c>
      <c r="J270" t="s" s="56">
        <v>311</v>
      </c>
      <c r="L270" t="s" s="54">
        <v>312</v>
      </c>
      <c r="M270" t="s" s="55">
        <v>197</v>
      </c>
      <c r="N270" t="s" s="56">
        <v>1062</v>
      </c>
      <c r="O270" t="s" s="56">
        <v>297</v>
      </c>
      <c r="Q270" t="s" s="56">
        <v>298</v>
      </c>
      <c r="R270" t="s" s="56">
        <v>299</v>
      </c>
      <c r="S270" t="s" s="54">
        <v>313</v>
      </c>
      <c r="T270" t="s" s="57">
        <v>301</v>
      </c>
      <c r="U270" t="s" s="6">
        <v>302</v>
      </c>
      <c r="X270" s="14">
        <v>13</v>
      </c>
      <c r="Y270" s="14">
        <v>233231</v>
      </c>
      <c r="Z270" s="14">
        <v>3994724</v>
      </c>
      <c r="AK270" s="62">
        <v>0.7102584</v>
      </c>
      <c r="AU270" s="56"/>
      <c r="AV270" s="56"/>
      <c r="AW270" s="56"/>
      <c r="AX270" s="56"/>
      <c r="AY270" s="56"/>
      <c r="AZ270" s="56"/>
      <c r="BA270" s="56"/>
      <c r="BB270" s="56"/>
      <c r="BC270" s="56"/>
      <c r="BD270" s="56"/>
      <c r="BL270" t="s" s="56">
        <v>1070</v>
      </c>
      <c r="BM270" s="14">
        <v>0.488</v>
      </c>
      <c r="BN270" t="s" s="56">
        <v>1070</v>
      </c>
    </row>
    <row r="271" s="9" customFormat="1" ht="46" customHeight="1">
      <c r="A271" t="s" s="6">
        <v>1071</v>
      </c>
      <c r="B271" s="14">
        <v>2461</v>
      </c>
      <c r="C271" t="s" s="56">
        <v>1072</v>
      </c>
      <c r="E271" t="s" s="54">
        <v>428</v>
      </c>
      <c r="F271" t="s" s="55">
        <v>310</v>
      </c>
      <c r="G271" t="s" s="56">
        <v>194</v>
      </c>
      <c r="H271" t="s" s="56">
        <v>293</v>
      </c>
      <c r="I271" t="s" s="56">
        <v>294</v>
      </c>
      <c r="J271" t="s" s="56">
        <v>311</v>
      </c>
      <c r="L271" t="s" s="54">
        <v>312</v>
      </c>
      <c r="M271" t="s" s="55">
        <v>197</v>
      </c>
      <c r="N271" t="s" s="56">
        <v>1062</v>
      </c>
      <c r="O271" t="s" s="56">
        <v>297</v>
      </c>
      <c r="Q271" t="s" s="56">
        <v>298</v>
      </c>
      <c r="R271" t="s" s="56">
        <v>299</v>
      </c>
      <c r="S271" t="s" s="54">
        <v>313</v>
      </c>
      <c r="T271" t="s" s="57">
        <v>301</v>
      </c>
      <c r="U271" t="s" s="6">
        <v>302</v>
      </c>
      <c r="X271" s="14">
        <v>13</v>
      </c>
      <c r="Y271" s="14">
        <v>233231</v>
      </c>
      <c r="Z271" s="14">
        <v>3994724</v>
      </c>
      <c r="AK271" s="62">
        <v>0.7102584</v>
      </c>
      <c r="AU271" s="56"/>
      <c r="AV271" s="56"/>
      <c r="AW271" s="56"/>
      <c r="AX271" s="56"/>
      <c r="AY271" s="56"/>
      <c r="AZ271" s="56"/>
      <c r="BA271" s="56"/>
      <c r="BB271" s="56"/>
      <c r="BC271" s="56"/>
      <c r="BD271" s="56"/>
      <c r="BL271" t="s" s="56">
        <v>1064</v>
      </c>
      <c r="BM271" s="14">
        <v>0.08699999999999999</v>
      </c>
      <c r="BN271" t="s" s="56">
        <v>1064</v>
      </c>
    </row>
    <row r="272" s="9" customFormat="1" ht="46" customHeight="1">
      <c r="A272" t="s" s="6">
        <v>1073</v>
      </c>
      <c r="B272" s="14">
        <v>2948</v>
      </c>
      <c r="C272" t="s" s="56">
        <v>1074</v>
      </c>
      <c r="E272" t="s" s="54">
        <v>291</v>
      </c>
      <c r="F272" t="s" s="55">
        <v>292</v>
      </c>
      <c r="G272" t="s" s="56">
        <v>194</v>
      </c>
      <c r="H272" t="s" s="56">
        <v>293</v>
      </c>
      <c r="I272" t="s" s="56">
        <v>294</v>
      </c>
      <c r="J272" t="s" s="56">
        <v>295</v>
      </c>
      <c r="L272" s="54"/>
      <c r="M272" t="s" s="55">
        <v>197</v>
      </c>
      <c r="N272" t="s" s="56">
        <v>790</v>
      </c>
      <c r="O272" t="s" s="56">
        <v>297</v>
      </c>
      <c r="Q272" t="s" s="56">
        <v>298</v>
      </c>
      <c r="R272" t="s" s="56">
        <v>299</v>
      </c>
      <c r="S272" t="s" s="54">
        <v>893</v>
      </c>
      <c r="T272" t="s" s="57">
        <v>301</v>
      </c>
      <c r="U272" t="s" s="6">
        <v>302</v>
      </c>
      <c r="W272" t="s" s="6">
        <v>303</v>
      </c>
      <c r="X272" s="14">
        <v>13</v>
      </c>
      <c r="Y272" s="14">
        <v>233231</v>
      </c>
      <c r="Z272" s="14">
        <v>3994724</v>
      </c>
      <c r="AC272" s="14">
        <v>2523</v>
      </c>
      <c r="AF272" t="s" s="56">
        <v>521</v>
      </c>
      <c r="AG272" s="14">
        <v>850</v>
      </c>
      <c r="AH272" s="61">
        <f>MEDIAN(AG272,AI272)</f>
        <v>987.5</v>
      </c>
      <c r="AI272" s="14">
        <v>1125</v>
      </c>
      <c r="AJ272" t="s" s="54">
        <v>305</v>
      </c>
      <c r="AK272" s="62">
        <v>0.7102584</v>
      </c>
      <c r="AN272" s="63"/>
      <c r="AO272" s="14">
        <v>0.711402</v>
      </c>
      <c r="AP272" s="14">
        <v>0.000871</v>
      </c>
      <c r="AQ272" s="64">
        <f>AO272-(AK272-0.71029)</f>
        <v>0.7114336</v>
      </c>
      <c r="AU272" s="56"/>
      <c r="AV272" s="56"/>
      <c r="AW272" s="56"/>
      <c r="AX272" s="56"/>
      <c r="AY272" s="56"/>
      <c r="AZ272" s="56"/>
      <c r="BA272" s="56"/>
      <c r="BB272" s="56"/>
      <c r="BC272" s="56"/>
      <c r="BD272" s="56"/>
      <c r="BI272" t="s" s="55">
        <v>1075</v>
      </c>
      <c r="BJ272" s="14">
        <v>0.067</v>
      </c>
      <c r="BK272" t="s" s="56">
        <v>1075</v>
      </c>
    </row>
    <row r="273" s="9" customFormat="1" ht="46" customHeight="1">
      <c r="A273" t="s" s="6">
        <v>1076</v>
      </c>
      <c r="B273" s="14">
        <v>2948</v>
      </c>
      <c r="C273" t="s" s="56">
        <v>1077</v>
      </c>
      <c r="E273" t="s" s="54">
        <v>428</v>
      </c>
      <c r="F273" t="s" s="55">
        <v>310</v>
      </c>
      <c r="G273" t="s" s="56">
        <v>194</v>
      </c>
      <c r="H273" t="s" s="56">
        <v>293</v>
      </c>
      <c r="I273" t="s" s="56">
        <v>294</v>
      </c>
      <c r="J273" t="s" s="56">
        <v>311</v>
      </c>
      <c r="L273" t="s" s="54">
        <v>312</v>
      </c>
      <c r="M273" t="s" s="55">
        <v>197</v>
      </c>
      <c r="N273" t="s" s="56">
        <v>790</v>
      </c>
      <c r="O273" t="s" s="56">
        <v>297</v>
      </c>
      <c r="Q273" t="s" s="56">
        <v>298</v>
      </c>
      <c r="R273" t="s" s="56">
        <v>299</v>
      </c>
      <c r="S273" t="s" s="54">
        <v>313</v>
      </c>
      <c r="T273" t="s" s="57">
        <v>301</v>
      </c>
      <c r="U273" t="s" s="6">
        <v>302</v>
      </c>
      <c r="X273" s="14">
        <v>13</v>
      </c>
      <c r="Y273" s="14">
        <v>233231</v>
      </c>
      <c r="Z273" s="14">
        <v>3994724</v>
      </c>
      <c r="AK273" s="62">
        <v>0.7102584</v>
      </c>
      <c r="AU273" s="56"/>
      <c r="AV273" s="56"/>
      <c r="AW273" s="56"/>
      <c r="AX273" s="56"/>
      <c r="AY273" s="56"/>
      <c r="AZ273" s="56"/>
      <c r="BA273" s="56"/>
      <c r="BB273" s="56"/>
      <c r="BC273" s="56"/>
      <c r="BD273" s="56"/>
      <c r="BL273" t="s" s="56">
        <v>1078</v>
      </c>
      <c r="BM273" s="14">
        <v>0.101</v>
      </c>
      <c r="BN273" t="s" s="56">
        <v>1078</v>
      </c>
    </row>
    <row r="274" s="9" customFormat="1" ht="46" customHeight="1">
      <c r="A274" t="s" s="6">
        <v>1079</v>
      </c>
      <c r="B274" s="14">
        <v>2948</v>
      </c>
      <c r="C274" t="s" s="56">
        <v>1080</v>
      </c>
      <c r="E274" t="s" s="54">
        <v>428</v>
      </c>
      <c r="F274" t="s" s="55">
        <v>310</v>
      </c>
      <c r="G274" t="s" s="56">
        <v>194</v>
      </c>
      <c r="H274" t="s" s="56">
        <v>293</v>
      </c>
      <c r="I274" t="s" s="56">
        <v>294</v>
      </c>
      <c r="J274" t="s" s="56">
        <v>311</v>
      </c>
      <c r="L274" t="s" s="54">
        <v>312</v>
      </c>
      <c r="M274" t="s" s="55">
        <v>197</v>
      </c>
      <c r="N274" t="s" s="56">
        <v>790</v>
      </c>
      <c r="O274" t="s" s="56">
        <v>297</v>
      </c>
      <c r="Q274" t="s" s="56">
        <v>298</v>
      </c>
      <c r="R274" t="s" s="56">
        <v>299</v>
      </c>
      <c r="S274" t="s" s="54">
        <v>313</v>
      </c>
      <c r="T274" t="s" s="57">
        <v>301</v>
      </c>
      <c r="U274" t="s" s="6">
        <v>302</v>
      </c>
      <c r="X274" s="14">
        <v>13</v>
      </c>
      <c r="Y274" s="14">
        <v>233231</v>
      </c>
      <c r="Z274" s="14">
        <v>3994724</v>
      </c>
      <c r="AK274" s="62">
        <v>0.7102584</v>
      </c>
      <c r="AU274" s="56"/>
      <c r="AV274" s="56"/>
      <c r="AW274" s="56"/>
      <c r="AX274" s="56"/>
      <c r="AY274" s="56"/>
      <c r="AZ274" s="56"/>
      <c r="BA274" s="56"/>
      <c r="BB274" s="56"/>
      <c r="BC274" s="56"/>
      <c r="BD274" s="56"/>
      <c r="BL274" t="s" s="56">
        <v>1081</v>
      </c>
      <c r="BM274" s="14">
        <v>0.024</v>
      </c>
      <c r="BN274" t="s" s="56">
        <v>1081</v>
      </c>
    </row>
    <row r="275" s="9" customFormat="1" ht="46" customHeight="1">
      <c r="A275" t="s" s="6">
        <v>1082</v>
      </c>
      <c r="B275" s="14">
        <v>2948</v>
      </c>
      <c r="C275" t="s" s="56">
        <v>1083</v>
      </c>
      <c r="E275" t="s" s="54">
        <v>428</v>
      </c>
      <c r="F275" t="s" s="55">
        <v>310</v>
      </c>
      <c r="G275" t="s" s="56">
        <v>194</v>
      </c>
      <c r="H275" t="s" s="56">
        <v>293</v>
      </c>
      <c r="I275" t="s" s="56">
        <v>294</v>
      </c>
      <c r="J275" t="s" s="56">
        <v>311</v>
      </c>
      <c r="L275" t="s" s="54">
        <v>312</v>
      </c>
      <c r="M275" t="s" s="55">
        <v>197</v>
      </c>
      <c r="N275" t="s" s="56">
        <v>790</v>
      </c>
      <c r="O275" t="s" s="56">
        <v>297</v>
      </c>
      <c r="Q275" t="s" s="56">
        <v>298</v>
      </c>
      <c r="R275" t="s" s="56">
        <v>299</v>
      </c>
      <c r="S275" t="s" s="54">
        <v>313</v>
      </c>
      <c r="T275" t="s" s="57">
        <v>301</v>
      </c>
      <c r="U275" t="s" s="6">
        <v>302</v>
      </c>
      <c r="X275" s="14">
        <v>13</v>
      </c>
      <c r="Y275" s="14">
        <v>233231</v>
      </c>
      <c r="Z275" s="14">
        <v>3994724</v>
      </c>
      <c r="AK275" s="62">
        <v>0.7102584</v>
      </c>
      <c r="AU275" s="56"/>
      <c r="AV275" s="56"/>
      <c r="AW275" s="56"/>
      <c r="AX275" s="56"/>
      <c r="AY275" s="56"/>
      <c r="AZ275" s="56"/>
      <c r="BA275" s="56"/>
      <c r="BB275" s="56"/>
      <c r="BC275" s="56"/>
      <c r="BD275" s="56"/>
      <c r="BL275" t="s" s="56">
        <v>1084</v>
      </c>
      <c r="BM275" s="14">
        <v>0.049</v>
      </c>
      <c r="BN275" t="s" s="56">
        <v>1084</v>
      </c>
    </row>
    <row r="276" s="9" customFormat="1" ht="46" customHeight="1">
      <c r="A276" t="s" s="6">
        <v>1085</v>
      </c>
      <c r="B276" s="14">
        <v>2948</v>
      </c>
      <c r="C276" t="s" s="56">
        <v>1086</v>
      </c>
      <c r="E276" t="s" s="54">
        <v>428</v>
      </c>
      <c r="F276" t="s" s="55">
        <v>310</v>
      </c>
      <c r="G276" t="s" s="56">
        <v>194</v>
      </c>
      <c r="H276" t="s" s="56">
        <v>293</v>
      </c>
      <c r="I276" t="s" s="56">
        <v>294</v>
      </c>
      <c r="J276" t="s" s="56">
        <v>311</v>
      </c>
      <c r="L276" t="s" s="54">
        <v>312</v>
      </c>
      <c r="M276" t="s" s="55">
        <v>197</v>
      </c>
      <c r="N276" t="s" s="56">
        <v>790</v>
      </c>
      <c r="O276" t="s" s="56">
        <v>297</v>
      </c>
      <c r="Q276" t="s" s="56">
        <v>298</v>
      </c>
      <c r="R276" t="s" s="56">
        <v>299</v>
      </c>
      <c r="S276" t="s" s="54">
        <v>313</v>
      </c>
      <c r="T276" t="s" s="57">
        <v>301</v>
      </c>
      <c r="U276" t="s" s="6">
        <v>302</v>
      </c>
      <c r="X276" s="14">
        <v>13</v>
      </c>
      <c r="Y276" s="14">
        <v>233231</v>
      </c>
      <c r="Z276" s="14">
        <v>3994724</v>
      </c>
      <c r="AK276" s="62">
        <v>0.7102584</v>
      </c>
      <c r="AU276" s="56"/>
      <c r="AV276" s="56"/>
      <c r="AW276" s="56"/>
      <c r="AX276" s="56"/>
      <c r="AY276" s="56"/>
      <c r="AZ276" s="56"/>
      <c r="BA276" s="56"/>
      <c r="BB276" s="56"/>
      <c r="BC276" s="56"/>
      <c r="BD276" s="56"/>
      <c r="BL276" t="s" s="56">
        <v>1087</v>
      </c>
      <c r="BM276" s="14">
        <v>0.013</v>
      </c>
      <c r="BN276" t="s" s="56">
        <v>1087</v>
      </c>
    </row>
    <row r="277" s="9" customFormat="1" ht="46" customHeight="1">
      <c r="A277" t="s" s="6">
        <v>1088</v>
      </c>
      <c r="B277" s="14">
        <v>2948</v>
      </c>
      <c r="C277" t="s" s="56">
        <v>1089</v>
      </c>
      <c r="E277" t="s" s="54">
        <v>428</v>
      </c>
      <c r="F277" t="s" s="55">
        <v>310</v>
      </c>
      <c r="G277" t="s" s="56">
        <v>194</v>
      </c>
      <c r="H277" t="s" s="56">
        <v>293</v>
      </c>
      <c r="I277" t="s" s="56">
        <v>294</v>
      </c>
      <c r="J277" t="s" s="56">
        <v>311</v>
      </c>
      <c r="L277" t="s" s="54">
        <v>312</v>
      </c>
      <c r="M277" t="s" s="55">
        <v>197</v>
      </c>
      <c r="N277" t="s" s="56">
        <v>790</v>
      </c>
      <c r="O277" t="s" s="56">
        <v>297</v>
      </c>
      <c r="Q277" t="s" s="56">
        <v>298</v>
      </c>
      <c r="R277" t="s" s="56">
        <v>299</v>
      </c>
      <c r="S277" t="s" s="54">
        <v>313</v>
      </c>
      <c r="T277" t="s" s="57">
        <v>301</v>
      </c>
      <c r="U277" t="s" s="6">
        <v>302</v>
      </c>
      <c r="X277" s="14">
        <v>13</v>
      </c>
      <c r="Y277" s="14">
        <v>233231</v>
      </c>
      <c r="Z277" s="14">
        <v>3994724</v>
      </c>
      <c r="AK277" s="62">
        <v>0.7102584</v>
      </c>
      <c r="AU277" s="56"/>
      <c r="AV277" s="56"/>
      <c r="AW277" s="56"/>
      <c r="AX277" s="56"/>
      <c r="AY277" s="56"/>
      <c r="AZ277" s="56"/>
      <c r="BA277" s="56"/>
      <c r="BB277" s="56"/>
      <c r="BC277" s="56"/>
      <c r="BD277" s="56"/>
      <c r="BL277" t="s" s="56">
        <v>1075</v>
      </c>
      <c r="BM277" s="14">
        <v>0.067</v>
      </c>
      <c r="BN277" t="s" s="56">
        <v>1075</v>
      </c>
    </row>
    <row r="278" s="9" customFormat="1" ht="46" customHeight="1">
      <c r="A278" t="s" s="6">
        <v>1090</v>
      </c>
      <c r="B278" s="14">
        <v>3026</v>
      </c>
      <c r="C278" t="s" s="56">
        <v>1091</v>
      </c>
      <c r="E278" t="s" s="54">
        <v>1092</v>
      </c>
      <c r="F278" t="s" s="55">
        <v>310</v>
      </c>
      <c r="G278" t="s" s="56">
        <v>194</v>
      </c>
      <c r="H278" t="s" s="56">
        <v>293</v>
      </c>
      <c r="I278" t="s" s="56">
        <v>294</v>
      </c>
      <c r="J278" t="s" s="56">
        <v>46</v>
      </c>
      <c r="L278" t="s" s="54">
        <v>312</v>
      </c>
      <c r="M278" t="s" s="55">
        <v>197</v>
      </c>
      <c r="O278" t="s" s="56">
        <v>297</v>
      </c>
      <c r="Q278" t="s" s="56">
        <v>298</v>
      </c>
      <c r="R278" t="s" s="56">
        <v>299</v>
      </c>
      <c r="S278" t="s" s="54">
        <v>313</v>
      </c>
      <c r="T278" t="s" s="57">
        <v>301</v>
      </c>
      <c r="U278" t="s" s="6">
        <v>302</v>
      </c>
      <c r="X278" s="14">
        <v>13</v>
      </c>
      <c r="Y278" s="14">
        <v>233231</v>
      </c>
      <c r="Z278" s="14">
        <v>3994724</v>
      </c>
      <c r="AK278" s="62">
        <v>0.7102584</v>
      </c>
      <c r="AU278" s="56"/>
      <c r="AV278" s="56"/>
      <c r="AW278" s="56"/>
      <c r="AX278" s="56"/>
      <c r="AY278" s="56"/>
      <c r="AZ278" s="56"/>
      <c r="BA278" s="56"/>
      <c r="BB278" s="56"/>
      <c r="BC278" s="56"/>
      <c r="BD278" s="56"/>
      <c r="BL278" t="s" s="56">
        <v>712</v>
      </c>
      <c r="BM278" s="14">
        <v>0.175</v>
      </c>
      <c r="BN278" t="s" s="56">
        <v>712</v>
      </c>
    </row>
    <row r="279" s="9" customFormat="1" ht="46" customHeight="1">
      <c r="A279" t="s" s="6">
        <v>1093</v>
      </c>
      <c r="B279" s="14">
        <v>3026</v>
      </c>
      <c r="C279" t="s" s="56">
        <v>1094</v>
      </c>
      <c r="E279" t="s" s="54">
        <v>1092</v>
      </c>
      <c r="F279" t="s" s="55">
        <v>310</v>
      </c>
      <c r="G279" t="s" s="56">
        <v>194</v>
      </c>
      <c r="H279" t="s" s="56">
        <v>293</v>
      </c>
      <c r="I279" t="s" s="56">
        <v>294</v>
      </c>
      <c r="J279" t="s" s="56">
        <v>46</v>
      </c>
      <c r="L279" t="s" s="54">
        <v>312</v>
      </c>
      <c r="M279" t="s" s="55">
        <v>197</v>
      </c>
      <c r="O279" t="s" s="56">
        <v>297</v>
      </c>
      <c r="Q279" t="s" s="56">
        <v>298</v>
      </c>
      <c r="R279" t="s" s="56">
        <v>299</v>
      </c>
      <c r="S279" t="s" s="54">
        <v>313</v>
      </c>
      <c r="T279" t="s" s="57">
        <v>301</v>
      </c>
      <c r="U279" t="s" s="6">
        <v>302</v>
      </c>
      <c r="X279" s="14">
        <v>13</v>
      </c>
      <c r="Y279" s="14">
        <v>233231</v>
      </c>
      <c r="Z279" s="14">
        <v>3994724</v>
      </c>
      <c r="AK279" s="62">
        <v>0.7102584</v>
      </c>
      <c r="AU279" s="56"/>
      <c r="AV279" s="56"/>
      <c r="AW279" s="56"/>
      <c r="AX279" s="56"/>
      <c r="AY279" s="56"/>
      <c r="AZ279" s="56"/>
      <c r="BA279" s="56"/>
      <c r="BB279" s="56"/>
      <c r="BC279" s="56"/>
      <c r="BD279" s="56"/>
      <c r="BL279" t="s" s="56">
        <v>1095</v>
      </c>
      <c r="BM279" s="14">
        <v>0.161</v>
      </c>
      <c r="BN279" t="s" s="56">
        <v>1095</v>
      </c>
    </row>
    <row r="280" s="9" customFormat="1" ht="46" customHeight="1">
      <c r="A280" t="s" s="6">
        <v>1096</v>
      </c>
      <c r="B280" s="14">
        <v>3026</v>
      </c>
      <c r="C280" t="s" s="56">
        <v>1097</v>
      </c>
      <c r="E280" t="s" s="54">
        <v>1092</v>
      </c>
      <c r="F280" t="s" s="55">
        <v>310</v>
      </c>
      <c r="G280" t="s" s="56">
        <v>194</v>
      </c>
      <c r="H280" t="s" s="56">
        <v>293</v>
      </c>
      <c r="I280" t="s" s="56">
        <v>294</v>
      </c>
      <c r="J280" t="s" s="56">
        <v>46</v>
      </c>
      <c r="L280" t="s" s="54">
        <v>312</v>
      </c>
      <c r="M280" t="s" s="55">
        <v>197</v>
      </c>
      <c r="O280" t="s" s="56">
        <v>297</v>
      </c>
      <c r="Q280" t="s" s="56">
        <v>298</v>
      </c>
      <c r="R280" t="s" s="56">
        <v>299</v>
      </c>
      <c r="S280" t="s" s="54">
        <v>313</v>
      </c>
      <c r="T280" t="s" s="57">
        <v>301</v>
      </c>
      <c r="U280" t="s" s="6">
        <v>302</v>
      </c>
      <c r="X280" s="14">
        <v>13</v>
      </c>
      <c r="Y280" s="14">
        <v>233231</v>
      </c>
      <c r="Z280" s="14">
        <v>3994724</v>
      </c>
      <c r="AK280" s="62">
        <v>0.7102584</v>
      </c>
      <c r="AU280" s="56"/>
      <c r="AV280" s="56"/>
      <c r="AW280" s="56"/>
      <c r="AX280" s="56"/>
      <c r="AY280" s="56"/>
      <c r="AZ280" s="56"/>
      <c r="BA280" s="56"/>
      <c r="BB280" s="56"/>
      <c r="BC280" s="56"/>
      <c r="BD280" s="56"/>
      <c r="BL280" t="s" s="56">
        <v>1098</v>
      </c>
      <c r="BM280" s="14">
        <v>0.08500000000000001</v>
      </c>
      <c r="BN280" t="s" s="56">
        <v>1098</v>
      </c>
    </row>
    <row r="281" s="9" customFormat="1" ht="46" customHeight="1">
      <c r="A281" t="s" s="6">
        <v>1099</v>
      </c>
      <c r="B281" s="14">
        <v>3026</v>
      </c>
      <c r="C281" t="s" s="56">
        <v>1100</v>
      </c>
      <c r="E281" t="s" s="54">
        <v>1092</v>
      </c>
      <c r="F281" t="s" s="55">
        <v>310</v>
      </c>
      <c r="G281" t="s" s="56">
        <v>194</v>
      </c>
      <c r="H281" t="s" s="56">
        <v>293</v>
      </c>
      <c r="I281" t="s" s="56">
        <v>294</v>
      </c>
      <c r="J281" t="s" s="56">
        <v>46</v>
      </c>
      <c r="L281" t="s" s="54">
        <v>312</v>
      </c>
      <c r="M281" t="s" s="55">
        <v>197</v>
      </c>
      <c r="O281" t="s" s="56">
        <v>297</v>
      </c>
      <c r="Q281" t="s" s="56">
        <v>298</v>
      </c>
      <c r="R281" t="s" s="56">
        <v>299</v>
      </c>
      <c r="S281" t="s" s="54">
        <v>313</v>
      </c>
      <c r="T281" t="s" s="57">
        <v>301</v>
      </c>
      <c r="U281" t="s" s="6">
        <v>302</v>
      </c>
      <c r="X281" s="14">
        <v>13</v>
      </c>
      <c r="Y281" s="14">
        <v>233231</v>
      </c>
      <c r="Z281" s="14">
        <v>3994724</v>
      </c>
      <c r="AK281" s="62">
        <v>0.7102584</v>
      </c>
      <c r="AU281" s="56"/>
      <c r="AV281" s="56"/>
      <c r="AW281" s="56"/>
      <c r="AX281" s="56"/>
      <c r="AY281" s="56"/>
      <c r="AZ281" s="56"/>
      <c r="BA281" s="56"/>
      <c r="BB281" s="56"/>
      <c r="BC281" s="56"/>
      <c r="BD281" s="56"/>
      <c r="BL281" t="s" s="56">
        <v>1101</v>
      </c>
      <c r="BM281" s="14">
        <v>0.041</v>
      </c>
      <c r="BN281" t="s" s="56">
        <v>1101</v>
      </c>
    </row>
    <row r="282" s="9" customFormat="1" ht="46" customHeight="1">
      <c r="A282" t="s" s="6">
        <v>1102</v>
      </c>
      <c r="B282" s="14">
        <v>3026</v>
      </c>
      <c r="C282" t="s" s="56">
        <v>1103</v>
      </c>
      <c r="E282" t="s" s="54">
        <v>1092</v>
      </c>
      <c r="F282" t="s" s="55">
        <v>310</v>
      </c>
      <c r="G282" t="s" s="56">
        <v>194</v>
      </c>
      <c r="H282" t="s" s="56">
        <v>293</v>
      </c>
      <c r="I282" t="s" s="56">
        <v>294</v>
      </c>
      <c r="J282" t="s" s="56">
        <v>46</v>
      </c>
      <c r="L282" t="s" s="54">
        <v>312</v>
      </c>
      <c r="M282" t="s" s="55">
        <v>197</v>
      </c>
      <c r="O282" t="s" s="56">
        <v>297</v>
      </c>
      <c r="Q282" t="s" s="56">
        <v>298</v>
      </c>
      <c r="R282" t="s" s="56">
        <v>299</v>
      </c>
      <c r="S282" t="s" s="54">
        <v>313</v>
      </c>
      <c r="T282" t="s" s="57">
        <v>301</v>
      </c>
      <c r="U282" t="s" s="6">
        <v>302</v>
      </c>
      <c r="X282" s="14">
        <v>13</v>
      </c>
      <c r="Y282" s="14">
        <v>233231</v>
      </c>
      <c r="Z282" s="14">
        <v>3994724</v>
      </c>
      <c r="AK282" s="62">
        <v>0.7102584</v>
      </c>
      <c r="AU282" s="56"/>
      <c r="AV282" s="56"/>
      <c r="AW282" s="56"/>
      <c r="AX282" s="56"/>
      <c r="AY282" s="56"/>
      <c r="AZ282" s="56"/>
      <c r="BA282" s="56"/>
      <c r="BB282" s="56"/>
      <c r="BC282" s="56"/>
      <c r="BD282" s="56"/>
      <c r="BL282" t="s" s="56">
        <v>1104</v>
      </c>
      <c r="BM282" s="14">
        <v>0.076</v>
      </c>
      <c r="BN282" t="s" s="56">
        <v>1104</v>
      </c>
    </row>
    <row r="283" s="9" customFormat="1" ht="46" customHeight="1">
      <c r="A283" t="s" s="6">
        <v>1105</v>
      </c>
      <c r="B283" s="14">
        <v>3026</v>
      </c>
      <c r="C283" t="s" s="56">
        <v>1106</v>
      </c>
      <c r="E283" t="s" s="54">
        <v>1092</v>
      </c>
      <c r="F283" t="s" s="55">
        <v>310</v>
      </c>
      <c r="G283" t="s" s="56">
        <v>194</v>
      </c>
      <c r="H283" t="s" s="56">
        <v>293</v>
      </c>
      <c r="I283" t="s" s="56">
        <v>294</v>
      </c>
      <c r="J283" t="s" s="56">
        <v>46</v>
      </c>
      <c r="L283" t="s" s="54">
        <v>312</v>
      </c>
      <c r="M283" t="s" s="55">
        <v>197</v>
      </c>
      <c r="O283" t="s" s="56">
        <v>297</v>
      </c>
      <c r="Q283" t="s" s="56">
        <v>298</v>
      </c>
      <c r="R283" t="s" s="56">
        <v>299</v>
      </c>
      <c r="S283" t="s" s="54">
        <v>313</v>
      </c>
      <c r="T283" t="s" s="57">
        <v>301</v>
      </c>
      <c r="U283" t="s" s="6">
        <v>302</v>
      </c>
      <c r="X283" s="14">
        <v>13</v>
      </c>
      <c r="Y283" s="14">
        <v>233231</v>
      </c>
      <c r="Z283" s="14">
        <v>3994724</v>
      </c>
      <c r="AK283" s="62">
        <v>0.7102584</v>
      </c>
      <c r="AU283" s="56"/>
      <c r="AV283" s="56"/>
      <c r="AW283" s="56"/>
      <c r="AX283" s="56"/>
      <c r="AY283" s="56"/>
      <c r="AZ283" s="56"/>
      <c r="BA283" s="56"/>
      <c r="BB283" s="56"/>
      <c r="BC283" s="56"/>
      <c r="BD283" s="56"/>
      <c r="BL283" t="s" s="56">
        <v>1107</v>
      </c>
      <c r="BM283" s="14">
        <v>0.107</v>
      </c>
      <c r="BN283" t="s" s="56">
        <v>1107</v>
      </c>
    </row>
    <row r="284" s="9" customFormat="1" ht="46" customHeight="1">
      <c r="A284" t="s" s="6">
        <v>1108</v>
      </c>
      <c r="B284" s="14">
        <v>3026</v>
      </c>
      <c r="C284" t="s" s="56">
        <v>1109</v>
      </c>
      <c r="E284" t="s" s="54">
        <v>1092</v>
      </c>
      <c r="F284" t="s" s="55">
        <v>310</v>
      </c>
      <c r="G284" t="s" s="56">
        <v>194</v>
      </c>
      <c r="H284" t="s" s="56">
        <v>293</v>
      </c>
      <c r="I284" t="s" s="56">
        <v>294</v>
      </c>
      <c r="J284" t="s" s="56">
        <v>46</v>
      </c>
      <c r="L284" t="s" s="54">
        <v>312</v>
      </c>
      <c r="M284" t="s" s="55">
        <v>197</v>
      </c>
      <c r="O284" t="s" s="56">
        <v>297</v>
      </c>
      <c r="Q284" t="s" s="56">
        <v>298</v>
      </c>
      <c r="R284" t="s" s="56">
        <v>299</v>
      </c>
      <c r="S284" t="s" s="54">
        <v>313</v>
      </c>
      <c r="T284" t="s" s="57">
        <v>301</v>
      </c>
      <c r="U284" t="s" s="6">
        <v>302</v>
      </c>
      <c r="X284" s="14">
        <v>13</v>
      </c>
      <c r="Y284" s="14">
        <v>233231</v>
      </c>
      <c r="Z284" s="14">
        <v>3994724</v>
      </c>
      <c r="AK284" s="62">
        <v>0.7102584</v>
      </c>
      <c r="AU284" s="56"/>
      <c r="AV284" s="56"/>
      <c r="AW284" s="56"/>
      <c r="AX284" s="56"/>
      <c r="AY284" s="56"/>
      <c r="AZ284" s="56"/>
      <c r="BA284" s="56"/>
      <c r="BB284" s="56"/>
      <c r="BC284" s="56"/>
      <c r="BD284" s="56"/>
      <c r="BL284" t="s" s="56">
        <v>1110</v>
      </c>
      <c r="BM284" s="14">
        <v>0.048</v>
      </c>
      <c r="BN284" t="s" s="56">
        <v>1110</v>
      </c>
    </row>
    <row r="285" s="9" customFormat="1" ht="46" customHeight="1">
      <c r="A285" t="s" s="6">
        <v>1111</v>
      </c>
      <c r="B285" s="14">
        <v>3026</v>
      </c>
      <c r="C285" t="s" s="56">
        <v>1112</v>
      </c>
      <c r="E285" t="s" s="54">
        <v>1092</v>
      </c>
      <c r="F285" t="s" s="55">
        <v>310</v>
      </c>
      <c r="G285" t="s" s="56">
        <v>194</v>
      </c>
      <c r="H285" t="s" s="56">
        <v>293</v>
      </c>
      <c r="I285" t="s" s="56">
        <v>294</v>
      </c>
      <c r="J285" t="s" s="56">
        <v>46</v>
      </c>
      <c r="L285" t="s" s="54">
        <v>312</v>
      </c>
      <c r="M285" t="s" s="55">
        <v>197</v>
      </c>
      <c r="O285" t="s" s="56">
        <v>297</v>
      </c>
      <c r="Q285" t="s" s="56">
        <v>298</v>
      </c>
      <c r="R285" t="s" s="56">
        <v>299</v>
      </c>
      <c r="S285" t="s" s="54">
        <v>313</v>
      </c>
      <c r="T285" t="s" s="57">
        <v>301</v>
      </c>
      <c r="U285" t="s" s="6">
        <v>302</v>
      </c>
      <c r="X285" s="14">
        <v>13</v>
      </c>
      <c r="Y285" s="14">
        <v>233231</v>
      </c>
      <c r="Z285" s="14">
        <v>3994724</v>
      </c>
      <c r="AK285" s="62">
        <v>0.7102584</v>
      </c>
      <c r="AU285" s="56"/>
      <c r="AV285" s="56"/>
      <c r="AW285" s="56"/>
      <c r="AX285" s="56"/>
      <c r="AY285" s="56"/>
      <c r="AZ285" s="56"/>
      <c r="BA285" s="56"/>
      <c r="BB285" s="56"/>
      <c r="BC285" s="56"/>
      <c r="BD285" s="56"/>
      <c r="BL285" t="s" s="56">
        <v>1113</v>
      </c>
      <c r="BM285" s="14">
        <v>0.066</v>
      </c>
      <c r="BN285" t="s" s="56">
        <v>1113</v>
      </c>
    </row>
    <row r="286" s="9" customFormat="1" ht="46" customHeight="1">
      <c r="A286" t="s" s="6">
        <v>1114</v>
      </c>
      <c r="B286" s="14">
        <v>3026</v>
      </c>
      <c r="C286" t="s" s="56">
        <v>1115</v>
      </c>
      <c r="E286" t="s" s="54">
        <v>1092</v>
      </c>
      <c r="F286" t="s" s="55">
        <v>310</v>
      </c>
      <c r="G286" t="s" s="56">
        <v>194</v>
      </c>
      <c r="H286" t="s" s="56">
        <v>293</v>
      </c>
      <c r="I286" t="s" s="56">
        <v>294</v>
      </c>
      <c r="J286" t="s" s="56">
        <v>46</v>
      </c>
      <c r="L286" t="s" s="54">
        <v>312</v>
      </c>
      <c r="M286" t="s" s="55">
        <v>197</v>
      </c>
      <c r="O286" t="s" s="56">
        <v>297</v>
      </c>
      <c r="Q286" t="s" s="56">
        <v>298</v>
      </c>
      <c r="R286" t="s" s="56">
        <v>299</v>
      </c>
      <c r="S286" t="s" s="54">
        <v>313</v>
      </c>
      <c r="T286" t="s" s="57">
        <v>301</v>
      </c>
      <c r="U286" t="s" s="6">
        <v>302</v>
      </c>
      <c r="X286" s="14">
        <v>13</v>
      </c>
      <c r="Y286" s="14">
        <v>233231</v>
      </c>
      <c r="Z286" s="14">
        <v>3994724</v>
      </c>
      <c r="AK286" s="62">
        <v>0.7102584</v>
      </c>
      <c r="AU286" s="56"/>
      <c r="AV286" s="56"/>
      <c r="AW286" s="56"/>
      <c r="AX286" s="56"/>
      <c r="AY286" s="56"/>
      <c r="AZ286" s="56"/>
      <c r="BA286" s="56"/>
      <c r="BB286" s="56"/>
      <c r="BC286" s="56"/>
      <c r="BD286" s="56"/>
      <c r="BL286" t="s" s="56">
        <v>1095</v>
      </c>
      <c r="BM286" s="14">
        <v>0.046</v>
      </c>
      <c r="BN286" t="s" s="56">
        <v>1095</v>
      </c>
    </row>
    <row r="287" s="9" customFormat="1" ht="46" customHeight="1">
      <c r="A287" t="s" s="6">
        <v>1116</v>
      </c>
      <c r="B287" s="14">
        <v>3026</v>
      </c>
      <c r="C287" t="s" s="56">
        <v>1117</v>
      </c>
      <c r="E287" t="s" s="54">
        <v>291</v>
      </c>
      <c r="F287" t="s" s="55">
        <v>292</v>
      </c>
      <c r="G287" t="s" s="56">
        <v>194</v>
      </c>
      <c r="H287" t="s" s="56">
        <v>293</v>
      </c>
      <c r="I287" t="s" s="56">
        <v>294</v>
      </c>
      <c r="J287" t="s" s="56">
        <v>295</v>
      </c>
      <c r="L287" s="54"/>
      <c r="M287" t="s" s="55">
        <v>197</v>
      </c>
      <c r="N287" t="s" s="56">
        <v>918</v>
      </c>
      <c r="O287" t="s" s="56">
        <v>297</v>
      </c>
      <c r="Q287" t="s" s="56">
        <v>298</v>
      </c>
      <c r="R287" t="s" s="56">
        <v>299</v>
      </c>
      <c r="S287" t="s" s="54">
        <v>919</v>
      </c>
      <c r="T287" t="s" s="57">
        <v>301</v>
      </c>
      <c r="U287" t="s" s="6">
        <v>302</v>
      </c>
      <c r="W287" t="s" s="6">
        <v>303</v>
      </c>
      <c r="X287" s="14">
        <v>13</v>
      </c>
      <c r="Y287" s="14">
        <v>233231</v>
      </c>
      <c r="Z287" s="14">
        <v>3994724</v>
      </c>
      <c r="AC287" s="14">
        <v>2657</v>
      </c>
      <c r="AF287" t="s" s="56">
        <v>521</v>
      </c>
      <c r="AG287" s="14">
        <v>850</v>
      </c>
      <c r="AH287" s="61">
        <f>MEDIAN(AG287,AI287)</f>
        <v>987.5</v>
      </c>
      <c r="AI287" s="14">
        <v>1125</v>
      </c>
      <c r="AJ287" t="s" s="54">
        <v>305</v>
      </c>
      <c r="AK287" s="62">
        <v>0.7102584</v>
      </c>
      <c r="AN287" s="63"/>
      <c r="AO287" s="14">
        <v>0.71239</v>
      </c>
      <c r="AP287" s="14">
        <v>0.00012</v>
      </c>
      <c r="AQ287" s="64">
        <f>AO287-(AK287-0.71029)</f>
        <v>0.7124216</v>
      </c>
      <c r="AU287" s="56"/>
      <c r="AV287" s="56"/>
      <c r="AW287" s="56"/>
      <c r="AX287" s="56"/>
      <c r="AY287" s="56"/>
      <c r="AZ287" s="56"/>
      <c r="BA287" s="56"/>
      <c r="BB287" s="56"/>
      <c r="BC287" s="56"/>
      <c r="BD287" s="56"/>
      <c r="BI287" t="s" s="55">
        <v>1098</v>
      </c>
      <c r="BJ287" s="14">
        <v>0.08500000000000001</v>
      </c>
      <c r="BK287" t="s" s="56">
        <v>1098</v>
      </c>
    </row>
    <row r="288" s="9" customFormat="1" ht="16" customHeight="1">
      <c r="A288" t="s" s="6">
        <v>1118</v>
      </c>
      <c r="B288" s="14">
        <v>3168</v>
      </c>
      <c r="E288" t="s" s="54">
        <v>703</v>
      </c>
      <c r="F288" t="s" s="55">
        <v>727</v>
      </c>
      <c r="G288" t="s" s="56">
        <v>194</v>
      </c>
      <c r="H288" t="s" s="56">
        <v>195</v>
      </c>
      <c r="I288" t="s" s="56">
        <v>196</v>
      </c>
      <c r="J288" t="s" s="56">
        <v>54</v>
      </c>
      <c r="M288" t="s" s="55">
        <v>197</v>
      </c>
      <c r="N288" t="s" s="56">
        <v>1119</v>
      </c>
      <c r="Q288" t="s" s="56">
        <v>201</v>
      </c>
      <c r="R288" t="s" s="56">
        <v>202</v>
      </c>
      <c r="S288" t="s" s="54">
        <v>1120</v>
      </c>
      <c r="T288" t="s" s="57">
        <v>729</v>
      </c>
      <c r="U288" t="s" s="6">
        <v>302</v>
      </c>
      <c r="W288" t="s" s="6">
        <v>1121</v>
      </c>
      <c r="Y288" s="14">
        <v>229399</v>
      </c>
      <c r="Z288" s="14">
        <v>4066616</v>
      </c>
      <c r="AF288" t="s" s="56">
        <v>521</v>
      </c>
      <c r="AG288" s="14">
        <v>900</v>
      </c>
      <c r="AH288" s="61">
        <f>MEDIAN(AG288,AI288)</f>
        <v>1025</v>
      </c>
      <c r="AI288" s="14">
        <v>1150</v>
      </c>
      <c r="AJ288" t="s" s="54">
        <v>708</v>
      </c>
      <c r="AR288" s="68"/>
      <c r="AS288" s="67"/>
      <c r="AT288" s="67"/>
      <c r="AU288" s="59">
        <v>-3.3</v>
      </c>
      <c r="AV288" s="59">
        <f>AU288</f>
        <v>-3.3</v>
      </c>
      <c r="AW288" s="59">
        <f>AV288-9.7</f>
        <v>-13</v>
      </c>
      <c r="BI288" t="s" s="55">
        <v>306</v>
      </c>
      <c r="BK288" s="14">
        <f>BI288+0.36</f>
        <v>-4.64</v>
      </c>
      <c r="BR288" t="s" s="55">
        <v>574</v>
      </c>
      <c r="BT288" t="s" s="56">
        <v>574</v>
      </c>
    </row>
    <row r="289" s="9" customFormat="1" ht="16" customHeight="1">
      <c r="A289" t="s" s="6">
        <v>1122</v>
      </c>
      <c r="B289" s="14">
        <v>3216.1</v>
      </c>
      <c r="E289" t="s" s="54">
        <v>703</v>
      </c>
      <c r="F289" t="s" s="55">
        <v>710</v>
      </c>
      <c r="G289" t="s" s="56">
        <v>194</v>
      </c>
      <c r="H289" t="s" s="56">
        <v>195</v>
      </c>
      <c r="I289" t="s" s="56">
        <v>196</v>
      </c>
      <c r="J289" t="s" s="56">
        <v>54</v>
      </c>
      <c r="M289" t="s" s="55">
        <v>197</v>
      </c>
      <c r="N289" t="s" s="56">
        <v>223</v>
      </c>
      <c r="Q289" t="s" s="56">
        <v>201</v>
      </c>
      <c r="R289" t="s" s="56">
        <v>202</v>
      </c>
      <c r="S289" t="s" s="54">
        <v>711</v>
      </c>
      <c r="T289" t="s" s="57">
        <v>729</v>
      </c>
      <c r="U289" t="s" s="6">
        <v>302</v>
      </c>
      <c r="W289" t="s" s="6">
        <v>1123</v>
      </c>
      <c r="Y289" s="14">
        <v>229399</v>
      </c>
      <c r="Z289" s="14">
        <v>4066616</v>
      </c>
      <c r="AF289" t="s" s="56">
        <v>723</v>
      </c>
      <c r="AG289" s="14">
        <v>1150</v>
      </c>
      <c r="AH289" s="61">
        <f>MEDIAN(AG289,AI289)</f>
        <v>1250</v>
      </c>
      <c r="AI289" s="14">
        <v>1350</v>
      </c>
      <c r="AJ289" t="s" s="54">
        <v>724</v>
      </c>
      <c r="AR289" s="58">
        <v>-6.2</v>
      </c>
      <c r="AS289" s="59">
        <f>AR289</f>
        <v>-6.2</v>
      </c>
      <c r="AT289" s="59">
        <f>AS289-5</f>
        <v>-11.2</v>
      </c>
      <c r="AU289" s="59">
        <v>-0.1</v>
      </c>
      <c r="AV289" s="59">
        <f>AU289</f>
        <v>-0.1</v>
      </c>
      <c r="AW289" s="59">
        <f>AV289-9.7</f>
        <v>-9.800000000000001</v>
      </c>
      <c r="BI289" t="s" s="55">
        <v>1124</v>
      </c>
      <c r="BK289" s="14">
        <f>BI289+0.36</f>
        <v>-6.84</v>
      </c>
      <c r="BR289" s="60">
        <v>5.5</v>
      </c>
      <c r="BT289" s="14">
        <v>3.3</v>
      </c>
    </row>
    <row r="290" s="9" customFormat="1" ht="16" customHeight="1">
      <c r="A290" t="s" s="6">
        <v>1125</v>
      </c>
      <c r="B290" s="14">
        <v>3229.1</v>
      </c>
      <c r="E290" t="s" s="54">
        <v>703</v>
      </c>
      <c r="F290" t="s" s="55">
        <v>710</v>
      </c>
      <c r="G290" t="s" s="56">
        <v>194</v>
      </c>
      <c r="H290" t="s" s="56">
        <v>195</v>
      </c>
      <c r="I290" t="s" s="56">
        <v>196</v>
      </c>
      <c r="J290" t="s" s="56">
        <v>54</v>
      </c>
      <c r="M290" t="s" s="55">
        <v>197</v>
      </c>
      <c r="N290" t="s" s="56">
        <v>223</v>
      </c>
      <c r="Q290" t="s" s="56">
        <v>201</v>
      </c>
      <c r="R290" t="s" s="56">
        <v>202</v>
      </c>
      <c r="S290" t="s" s="54">
        <v>711</v>
      </c>
      <c r="T290" t="s" s="57">
        <v>729</v>
      </c>
      <c r="U290" t="s" s="6">
        <v>302</v>
      </c>
      <c r="W290" t="s" s="6">
        <v>1123</v>
      </c>
      <c r="Y290" s="14">
        <v>229399</v>
      </c>
      <c r="Z290" s="14">
        <v>4066616</v>
      </c>
      <c r="AF290" t="s" s="56">
        <v>723</v>
      </c>
      <c r="AG290" s="14">
        <v>1150</v>
      </c>
      <c r="AH290" s="61">
        <f>MEDIAN(AG290,AI290)</f>
        <v>1250</v>
      </c>
      <c r="AI290" s="14">
        <v>1350</v>
      </c>
      <c r="AJ290" t="s" s="54">
        <v>724</v>
      </c>
      <c r="AR290" s="58">
        <v>-9.199999999999999</v>
      </c>
      <c r="AS290" s="59">
        <f>AR290</f>
        <v>-9.199999999999999</v>
      </c>
      <c r="AT290" s="59">
        <f>AS290-5</f>
        <v>-14.2</v>
      </c>
      <c r="AU290" s="59">
        <v>-5.1</v>
      </c>
      <c r="AV290" s="59">
        <f>AU290</f>
        <v>-5.1</v>
      </c>
      <c r="AW290" s="59">
        <f>AV290-9.7</f>
        <v>-14.8</v>
      </c>
      <c r="BI290" t="s" s="55">
        <v>1126</v>
      </c>
      <c r="BK290" s="14">
        <f>BI290+0.36</f>
        <v>0.46</v>
      </c>
      <c r="BR290" s="60">
        <v>7.8</v>
      </c>
      <c r="BT290" s="14">
        <v>3.3</v>
      </c>
    </row>
    <row r="291" s="9" customFormat="1" ht="16" customHeight="1">
      <c r="A291" t="s" s="6">
        <v>1127</v>
      </c>
      <c r="B291" s="14">
        <v>3229.2</v>
      </c>
      <c r="E291" t="s" s="54">
        <v>703</v>
      </c>
      <c r="F291" t="s" s="55">
        <v>710</v>
      </c>
      <c r="G291" t="s" s="56">
        <v>194</v>
      </c>
      <c r="H291" t="s" s="56">
        <v>195</v>
      </c>
      <c r="I291" t="s" s="56">
        <v>196</v>
      </c>
      <c r="J291" t="s" s="56">
        <v>54</v>
      </c>
      <c r="M291" t="s" s="55">
        <v>197</v>
      </c>
      <c r="N291" t="s" s="56">
        <v>213</v>
      </c>
      <c r="Q291" t="s" s="56">
        <v>201</v>
      </c>
      <c r="R291" t="s" s="56">
        <v>202</v>
      </c>
      <c r="S291" t="s" s="54">
        <v>728</v>
      </c>
      <c r="T291" t="s" s="57">
        <v>729</v>
      </c>
      <c r="U291" t="s" s="6">
        <v>302</v>
      </c>
      <c r="W291" t="s" s="6">
        <v>1123</v>
      </c>
      <c r="Y291" s="14">
        <v>229399</v>
      </c>
      <c r="Z291" s="14">
        <v>4066616</v>
      </c>
      <c r="AF291" t="s" s="56">
        <v>723</v>
      </c>
      <c r="AG291" s="14">
        <v>1150</v>
      </c>
      <c r="AH291" s="61">
        <f>MEDIAN(AG291,AI291)</f>
        <v>1250</v>
      </c>
      <c r="AI291" s="14">
        <v>1350</v>
      </c>
      <c r="AJ291" t="s" s="54">
        <v>724</v>
      </c>
      <c r="AR291" s="58">
        <v>-8.1</v>
      </c>
      <c r="AS291" s="59">
        <f>AR291</f>
        <v>-8.1</v>
      </c>
      <c r="AT291" s="59">
        <f>AS291-5</f>
        <v>-13.1</v>
      </c>
      <c r="AU291" s="59">
        <v>-1.8</v>
      </c>
      <c r="AV291" s="59">
        <f>AU291</f>
        <v>-1.8</v>
      </c>
      <c r="AW291" s="59">
        <f>AV291-9.7</f>
        <v>-11.5</v>
      </c>
      <c r="BI291" t="s" s="55">
        <v>1128</v>
      </c>
      <c r="BK291" s="14">
        <f>BI291+0.36</f>
        <v>-4.44</v>
      </c>
      <c r="BR291" s="60">
        <v>6.5</v>
      </c>
      <c r="BT291" s="14">
        <v>3.3</v>
      </c>
    </row>
    <row r="292" s="9" customFormat="1" ht="46" customHeight="1">
      <c r="A292" t="s" s="6">
        <v>1129</v>
      </c>
      <c r="B292" s="14">
        <v>3287</v>
      </c>
      <c r="C292" t="s" s="56">
        <v>1130</v>
      </c>
      <c r="E292" t="s" s="54">
        <v>291</v>
      </c>
      <c r="F292" t="s" s="55">
        <v>460</v>
      </c>
      <c r="G292" t="s" s="56">
        <v>194</v>
      </c>
      <c r="H292" t="s" s="56">
        <v>293</v>
      </c>
      <c r="I292" t="s" s="56">
        <v>461</v>
      </c>
      <c r="J292" t="s" s="56">
        <v>295</v>
      </c>
      <c r="L292" t="s" s="54">
        <v>892</v>
      </c>
      <c r="M292" t="s" s="55">
        <v>197</v>
      </c>
      <c r="N292" t="s" s="56">
        <v>462</v>
      </c>
      <c r="O292" t="s" s="56">
        <v>835</v>
      </c>
      <c r="Q292" t="s" s="56">
        <v>464</v>
      </c>
      <c r="R292" t="s" s="56">
        <v>836</v>
      </c>
      <c r="S292" t="s" s="54">
        <v>1131</v>
      </c>
      <c r="T292" t="s" s="57">
        <v>301</v>
      </c>
      <c r="U292" t="s" s="6">
        <v>302</v>
      </c>
      <c r="W292" t="s" s="6">
        <v>303</v>
      </c>
      <c r="X292" s="14">
        <v>13</v>
      </c>
      <c r="Y292" s="14">
        <v>233231</v>
      </c>
      <c r="Z292" s="14">
        <v>3994724</v>
      </c>
      <c r="AC292" s="14">
        <v>2368</v>
      </c>
      <c r="AF292" t="s" s="56">
        <v>521</v>
      </c>
      <c r="AG292" s="14">
        <v>850</v>
      </c>
      <c r="AH292" s="61">
        <f>MEDIAN(AG292,AI292)</f>
        <v>987.5</v>
      </c>
      <c r="AI292" s="14">
        <v>1125</v>
      </c>
      <c r="AJ292" t="s" s="54">
        <v>305</v>
      </c>
      <c r="AK292" s="62">
        <v>0.7102584</v>
      </c>
      <c r="AN292" s="63"/>
      <c r="AO292" s="14">
        <v>0.709354</v>
      </c>
      <c r="AP292" s="14">
        <v>2.3e-05</v>
      </c>
      <c r="AQ292" s="64">
        <f>AO292-(AK292-0.71029)</f>
        <v>0.7093855999999999</v>
      </c>
      <c r="AU292" s="56"/>
      <c r="AV292" s="56"/>
      <c r="AW292" s="56"/>
      <c r="AX292" s="14">
        <v>-6.8</v>
      </c>
      <c r="AY292" s="65">
        <f>AX292</f>
        <v>-6.8</v>
      </c>
      <c r="AZ292" s="66">
        <f>AY292-12.8</f>
        <v>-19.6</v>
      </c>
      <c r="BA292" s="14">
        <v>0</v>
      </c>
      <c r="BB292" s="56"/>
      <c r="BC292" s="56"/>
      <c r="BD292" s="56"/>
      <c r="BL292" t="s" s="56">
        <v>1132</v>
      </c>
      <c r="BM292" s="14">
        <v>0.139</v>
      </c>
      <c r="BN292" t="s" s="56">
        <v>1132</v>
      </c>
    </row>
    <row r="293" s="9" customFormat="1" ht="61" customHeight="1">
      <c r="A293" t="s" s="6">
        <v>1133</v>
      </c>
      <c r="B293" s="14">
        <v>123570</v>
      </c>
      <c r="E293" t="s" s="54">
        <v>1134</v>
      </c>
      <c r="F293" t="s" s="55">
        <v>419</v>
      </c>
      <c r="G293" t="s" s="56">
        <v>1135</v>
      </c>
      <c r="H293" t="s" s="56">
        <v>1136</v>
      </c>
      <c r="L293" t="s" s="54">
        <v>1137</v>
      </c>
      <c r="M293" t="s" s="55">
        <v>1138</v>
      </c>
      <c r="S293" t="s" s="54">
        <v>1139</v>
      </c>
      <c r="T293" t="s" s="57">
        <v>1140</v>
      </c>
      <c r="U293" t="s" s="6">
        <v>302</v>
      </c>
      <c r="AA293" s="14">
        <v>-108.455</v>
      </c>
      <c r="AB293" s="14">
        <v>35.513</v>
      </c>
      <c r="AK293" s="60">
        <v>0.71024</v>
      </c>
      <c r="AL293" s="14">
        <v>0.709472</v>
      </c>
      <c r="AM293" s="14">
        <v>8e-06</v>
      </c>
      <c r="AN293" s="63">
        <f>AL293-(AK293-0.71029)</f>
        <v>0.709522</v>
      </c>
      <c r="AX293" s="77"/>
    </row>
    <row r="294" s="9" customFormat="1" ht="61" customHeight="1">
      <c r="A294" t="s" s="6">
        <v>1141</v>
      </c>
      <c r="B294" s="14">
        <v>123572</v>
      </c>
      <c r="E294" t="s" s="54">
        <v>1134</v>
      </c>
      <c r="F294" t="s" s="55">
        <v>419</v>
      </c>
      <c r="G294" t="s" s="56">
        <v>1135</v>
      </c>
      <c r="H294" t="s" s="56">
        <v>1136</v>
      </c>
      <c r="L294" t="s" s="54">
        <v>1137</v>
      </c>
      <c r="M294" t="s" s="55">
        <v>1138</v>
      </c>
      <c r="S294" t="s" s="54">
        <v>1139</v>
      </c>
      <c r="T294" t="s" s="57">
        <v>1140</v>
      </c>
      <c r="U294" t="s" s="6">
        <v>302</v>
      </c>
      <c r="AA294" s="14">
        <v>-108.455</v>
      </c>
      <c r="AB294" s="14">
        <v>35.513</v>
      </c>
      <c r="AK294" s="60">
        <v>0.71024</v>
      </c>
      <c r="AL294" s="14">
        <v>0.709372</v>
      </c>
      <c r="AM294" s="14">
        <v>1.6e-05</v>
      </c>
      <c r="AN294" s="63">
        <f>AL294-(AK294-0.71029)</f>
        <v>0.709422</v>
      </c>
      <c r="AX294" s="77"/>
    </row>
    <row r="295" s="9" customFormat="1" ht="61" customHeight="1">
      <c r="A295" t="s" s="6">
        <v>1142</v>
      </c>
      <c r="B295" s="14">
        <v>123573</v>
      </c>
      <c r="E295" t="s" s="54">
        <v>1134</v>
      </c>
      <c r="F295" t="s" s="55">
        <v>419</v>
      </c>
      <c r="G295" t="s" s="56">
        <v>1135</v>
      </c>
      <c r="H295" t="s" s="56">
        <v>1136</v>
      </c>
      <c r="L295" t="s" s="54">
        <v>1137</v>
      </c>
      <c r="M295" t="s" s="55">
        <v>1138</v>
      </c>
      <c r="S295" t="s" s="54">
        <v>1139</v>
      </c>
      <c r="T295" t="s" s="57">
        <v>1140</v>
      </c>
      <c r="U295" t="s" s="6">
        <v>302</v>
      </c>
      <c r="AA295" s="14">
        <v>-108.455</v>
      </c>
      <c r="AB295" s="14">
        <v>35.513</v>
      </c>
      <c r="AK295" s="60">
        <v>0.71024</v>
      </c>
      <c r="AL295" s="14">
        <v>0.7094279999999999</v>
      </c>
      <c r="AM295" s="14">
        <v>1.8e-05</v>
      </c>
      <c r="AN295" s="63">
        <f>AL295-(AK295-0.71029)</f>
        <v>0.7094780000000001</v>
      </c>
      <c r="AX295" s="77"/>
    </row>
    <row r="296" s="9" customFormat="1" ht="61" customHeight="1">
      <c r="A296" t="s" s="6">
        <v>1143</v>
      </c>
      <c r="B296" s="14">
        <v>123574</v>
      </c>
      <c r="E296" t="s" s="54">
        <v>1134</v>
      </c>
      <c r="F296" t="s" s="55">
        <v>419</v>
      </c>
      <c r="G296" t="s" s="56">
        <v>1135</v>
      </c>
      <c r="H296" t="s" s="56">
        <v>1136</v>
      </c>
      <c r="L296" t="s" s="54">
        <v>1137</v>
      </c>
      <c r="M296" t="s" s="55">
        <v>1138</v>
      </c>
      <c r="S296" t="s" s="54">
        <v>1139</v>
      </c>
      <c r="T296" t="s" s="57">
        <v>1140</v>
      </c>
      <c r="U296" t="s" s="6">
        <v>302</v>
      </c>
      <c r="AA296" s="14">
        <v>-108.455</v>
      </c>
      <c r="AB296" s="14">
        <v>35.513</v>
      </c>
      <c r="AK296" s="60">
        <v>0.71024</v>
      </c>
      <c r="AL296" s="14">
        <v>0.7094279999999999</v>
      </c>
      <c r="AM296" s="14">
        <v>1.1e-05</v>
      </c>
      <c r="AN296" s="63">
        <f>AL296-(AK296-0.71029)</f>
        <v>0.7094780000000001</v>
      </c>
      <c r="AX296" s="77"/>
    </row>
    <row r="297" s="9" customFormat="1" ht="61" customHeight="1">
      <c r="A297" t="s" s="6">
        <v>1144</v>
      </c>
      <c r="B297" s="14">
        <v>123575</v>
      </c>
      <c r="E297" t="s" s="54">
        <v>1134</v>
      </c>
      <c r="F297" t="s" s="55">
        <v>419</v>
      </c>
      <c r="G297" t="s" s="56">
        <v>1135</v>
      </c>
      <c r="H297" t="s" s="56">
        <v>1136</v>
      </c>
      <c r="L297" t="s" s="54">
        <v>1137</v>
      </c>
      <c r="M297" t="s" s="55">
        <v>1138</v>
      </c>
      <c r="S297" t="s" s="54">
        <v>1139</v>
      </c>
      <c r="T297" t="s" s="57">
        <v>1140</v>
      </c>
      <c r="U297" t="s" s="6">
        <v>302</v>
      </c>
      <c r="AA297" s="14">
        <v>-108.455</v>
      </c>
      <c r="AB297" s="14">
        <v>35.513</v>
      </c>
      <c r="AK297" s="60">
        <v>0.71024</v>
      </c>
      <c r="AL297" s="14">
        <v>0.709446</v>
      </c>
      <c r="AM297" s="14">
        <v>1.1e-05</v>
      </c>
      <c r="AN297" s="63">
        <f>AL297-(AK297-0.71029)</f>
        <v>0.709496</v>
      </c>
      <c r="AX297" s="77"/>
    </row>
    <row r="298" s="9" customFormat="1" ht="61" customHeight="1">
      <c r="A298" t="s" s="6">
        <v>1145</v>
      </c>
      <c r="B298" s="14">
        <v>123576</v>
      </c>
      <c r="E298" t="s" s="54">
        <v>1134</v>
      </c>
      <c r="F298" t="s" s="55">
        <v>419</v>
      </c>
      <c r="G298" t="s" s="56">
        <v>1135</v>
      </c>
      <c r="H298" t="s" s="56">
        <v>1136</v>
      </c>
      <c r="L298" t="s" s="54">
        <v>1137</v>
      </c>
      <c r="M298" t="s" s="55">
        <v>1138</v>
      </c>
      <c r="S298" t="s" s="54">
        <v>1139</v>
      </c>
      <c r="T298" t="s" s="57">
        <v>1140</v>
      </c>
      <c r="U298" t="s" s="6">
        <v>302</v>
      </c>
      <c r="AA298" s="14">
        <v>-108.455</v>
      </c>
      <c r="AB298" s="14">
        <v>35.513</v>
      </c>
      <c r="AK298" s="60">
        <v>0.71024</v>
      </c>
      <c r="AL298" s="14">
        <v>0.709442</v>
      </c>
      <c r="AM298" s="14">
        <v>1.4e-05</v>
      </c>
      <c r="AN298" s="63">
        <f>AL298-(AK298-0.71029)</f>
        <v>0.709492</v>
      </c>
      <c r="AX298" s="77"/>
    </row>
    <row r="299" s="9" customFormat="1" ht="61" customHeight="1">
      <c r="A299" t="s" s="6">
        <v>1146</v>
      </c>
      <c r="B299" s="14">
        <v>123577</v>
      </c>
      <c r="E299" t="s" s="54">
        <v>1134</v>
      </c>
      <c r="F299" t="s" s="55">
        <v>419</v>
      </c>
      <c r="G299" t="s" s="56">
        <v>1135</v>
      </c>
      <c r="H299" t="s" s="56">
        <v>1136</v>
      </c>
      <c r="L299" t="s" s="54">
        <v>1137</v>
      </c>
      <c r="M299" t="s" s="55">
        <v>1138</v>
      </c>
      <c r="S299" t="s" s="54">
        <v>1139</v>
      </c>
      <c r="T299" t="s" s="57">
        <v>1140</v>
      </c>
      <c r="U299" t="s" s="6">
        <v>302</v>
      </c>
      <c r="AA299" s="14">
        <v>-108.455</v>
      </c>
      <c r="AB299" s="14">
        <v>35.513</v>
      </c>
      <c r="AK299" s="60">
        <v>0.71024</v>
      </c>
      <c r="AL299" s="14">
        <v>0.709392</v>
      </c>
      <c r="AM299" s="14">
        <v>1.2e-05</v>
      </c>
      <c r="AN299" s="63">
        <f>AL299-(AK299-0.71029)</f>
        <v>0.709442</v>
      </c>
      <c r="AX299" s="77"/>
    </row>
    <row r="300" s="9" customFormat="1" ht="61" customHeight="1">
      <c r="A300" t="s" s="6">
        <v>1147</v>
      </c>
      <c r="B300" s="14">
        <v>123578</v>
      </c>
      <c r="E300" t="s" s="54">
        <v>1134</v>
      </c>
      <c r="F300" t="s" s="55">
        <v>419</v>
      </c>
      <c r="G300" t="s" s="56">
        <v>1135</v>
      </c>
      <c r="H300" t="s" s="56">
        <v>1136</v>
      </c>
      <c r="L300" t="s" s="54">
        <v>1137</v>
      </c>
      <c r="M300" t="s" s="55">
        <v>1138</v>
      </c>
      <c r="S300" t="s" s="54">
        <v>1139</v>
      </c>
      <c r="T300" t="s" s="57">
        <v>1140</v>
      </c>
      <c r="U300" t="s" s="6">
        <v>302</v>
      </c>
      <c r="AA300" s="14">
        <v>-108.455</v>
      </c>
      <c r="AB300" s="14">
        <v>35.513</v>
      </c>
      <c r="AK300" s="60">
        <v>0.71024</v>
      </c>
      <c r="AL300" s="14">
        <v>0.70928</v>
      </c>
      <c r="AM300" s="14">
        <v>1.4e-05</v>
      </c>
      <c r="AN300" s="63">
        <f>AL300-(AK300-0.71029)</f>
        <v>0.70933</v>
      </c>
      <c r="AX300" s="77"/>
    </row>
    <row r="301" s="9" customFormat="1" ht="61" customHeight="1">
      <c r="A301" t="s" s="6">
        <v>1148</v>
      </c>
      <c r="B301" s="14">
        <v>123579</v>
      </c>
      <c r="E301" t="s" s="54">
        <v>1134</v>
      </c>
      <c r="F301" t="s" s="55">
        <v>419</v>
      </c>
      <c r="G301" t="s" s="56">
        <v>1135</v>
      </c>
      <c r="H301" t="s" s="56">
        <v>1136</v>
      </c>
      <c r="L301" t="s" s="54">
        <v>1137</v>
      </c>
      <c r="M301" t="s" s="55">
        <v>1138</v>
      </c>
      <c r="S301" t="s" s="54">
        <v>1139</v>
      </c>
      <c r="T301" t="s" s="57">
        <v>1140</v>
      </c>
      <c r="U301" t="s" s="6">
        <v>302</v>
      </c>
      <c r="AA301" s="14">
        <v>-108.455</v>
      </c>
      <c r="AB301" s="14">
        <v>35.513</v>
      </c>
      <c r="AK301" s="60">
        <v>0.71024</v>
      </c>
      <c r="AL301" s="14">
        <v>0.709367</v>
      </c>
      <c r="AM301" s="14">
        <v>1.2e-05</v>
      </c>
      <c r="AN301" s="63">
        <f>AL301-(AK301-0.71029)</f>
        <v>0.709417</v>
      </c>
      <c r="AX301" s="77"/>
    </row>
    <row r="302" s="9" customFormat="1" ht="61" customHeight="1">
      <c r="A302" t="s" s="6">
        <v>1149</v>
      </c>
      <c r="B302" s="14">
        <v>123580</v>
      </c>
      <c r="E302" t="s" s="54">
        <v>1134</v>
      </c>
      <c r="F302" t="s" s="55">
        <v>419</v>
      </c>
      <c r="G302" t="s" s="56">
        <v>1135</v>
      </c>
      <c r="H302" t="s" s="56">
        <v>1136</v>
      </c>
      <c r="L302" t="s" s="54">
        <v>1137</v>
      </c>
      <c r="M302" t="s" s="55">
        <v>1138</v>
      </c>
      <c r="S302" t="s" s="54">
        <v>1139</v>
      </c>
      <c r="T302" t="s" s="57">
        <v>1140</v>
      </c>
      <c r="U302" t="s" s="6">
        <v>302</v>
      </c>
      <c r="AA302" s="14">
        <v>-108.455</v>
      </c>
      <c r="AB302" s="14">
        <v>35.513</v>
      </c>
      <c r="AK302" s="60">
        <v>0.71024</v>
      </c>
      <c r="AL302" s="14">
        <v>0.709433</v>
      </c>
      <c r="AM302" s="14">
        <v>1.1e-05</v>
      </c>
      <c r="AN302" s="63">
        <f>AL302-(AK302-0.71029)</f>
        <v>0.709483</v>
      </c>
      <c r="AX302" s="77"/>
    </row>
    <row r="303" s="9" customFormat="1" ht="61" customHeight="1">
      <c r="A303" t="s" s="6">
        <v>1150</v>
      </c>
      <c r="B303" s="14">
        <v>123581</v>
      </c>
      <c r="E303" t="s" s="54">
        <v>1134</v>
      </c>
      <c r="F303" t="s" s="55">
        <v>419</v>
      </c>
      <c r="G303" t="s" s="56">
        <v>1135</v>
      </c>
      <c r="H303" t="s" s="56">
        <v>1136</v>
      </c>
      <c r="L303" t="s" s="54">
        <v>1137</v>
      </c>
      <c r="M303" t="s" s="55">
        <v>1138</v>
      </c>
      <c r="S303" t="s" s="54">
        <v>1139</v>
      </c>
      <c r="T303" t="s" s="57">
        <v>1140</v>
      </c>
      <c r="U303" t="s" s="6">
        <v>302</v>
      </c>
      <c r="AA303" s="14">
        <v>-108.455</v>
      </c>
      <c r="AB303" s="14">
        <v>35.513</v>
      </c>
      <c r="AK303" s="60">
        <v>0.71024</v>
      </c>
      <c r="AL303" s="14">
        <v>0.709418</v>
      </c>
      <c r="AM303" s="14">
        <v>1.4e-05</v>
      </c>
      <c r="AN303" s="63">
        <f>AL303-(AK303-0.71029)</f>
        <v>0.709468</v>
      </c>
      <c r="AX303" s="77"/>
    </row>
    <row r="304" s="9" customFormat="1" ht="61" customHeight="1">
      <c r="A304" t="s" s="6">
        <v>1151</v>
      </c>
      <c r="B304" s="14">
        <v>123582</v>
      </c>
      <c r="E304" t="s" s="54">
        <v>1134</v>
      </c>
      <c r="F304" t="s" s="55">
        <v>419</v>
      </c>
      <c r="G304" t="s" s="56">
        <v>1135</v>
      </c>
      <c r="H304" t="s" s="56">
        <v>1136</v>
      </c>
      <c r="L304" t="s" s="54">
        <v>1137</v>
      </c>
      <c r="M304" t="s" s="55">
        <v>1138</v>
      </c>
      <c r="S304" t="s" s="54">
        <v>1139</v>
      </c>
      <c r="T304" t="s" s="57">
        <v>1140</v>
      </c>
      <c r="U304" t="s" s="6">
        <v>302</v>
      </c>
      <c r="AA304" s="14">
        <v>-108.455</v>
      </c>
      <c r="AB304" s="14">
        <v>35.513</v>
      </c>
      <c r="AK304" s="60">
        <v>0.71024</v>
      </c>
      <c r="AL304" s="14">
        <v>0.70943</v>
      </c>
      <c r="AM304" s="14">
        <v>1.8e-05</v>
      </c>
      <c r="AN304" s="63">
        <f>AL304-(AK304-0.71029)</f>
        <v>0.70948</v>
      </c>
      <c r="AX304" s="77"/>
    </row>
    <row r="305" s="9" customFormat="1" ht="61" customHeight="1">
      <c r="A305" t="s" s="6">
        <v>1152</v>
      </c>
      <c r="B305" s="14">
        <v>123583</v>
      </c>
      <c r="E305" t="s" s="54">
        <v>1134</v>
      </c>
      <c r="F305" t="s" s="55">
        <v>419</v>
      </c>
      <c r="G305" t="s" s="56">
        <v>1135</v>
      </c>
      <c r="H305" t="s" s="56">
        <v>1136</v>
      </c>
      <c r="L305" t="s" s="54">
        <v>1137</v>
      </c>
      <c r="M305" t="s" s="55">
        <v>1138</v>
      </c>
      <c r="S305" t="s" s="54">
        <v>1139</v>
      </c>
      <c r="T305" t="s" s="57">
        <v>1140</v>
      </c>
      <c r="U305" t="s" s="6">
        <v>302</v>
      </c>
      <c r="AA305" s="14">
        <v>-108.455</v>
      </c>
      <c r="AB305" s="14">
        <v>35.513</v>
      </c>
      <c r="AK305" s="60">
        <v>0.71024</v>
      </c>
      <c r="AL305" s="14">
        <v>0.709492</v>
      </c>
      <c r="AM305" s="14">
        <v>1.1e-05</v>
      </c>
      <c r="AN305" s="63">
        <f>AL305-(AK305-0.71029)</f>
        <v>0.709542</v>
      </c>
      <c r="AX305" s="77"/>
    </row>
    <row r="306" s="9" customFormat="1" ht="61" customHeight="1">
      <c r="A306" t="s" s="6">
        <v>1153</v>
      </c>
      <c r="B306" s="14">
        <v>123584</v>
      </c>
      <c r="E306" t="s" s="54">
        <v>1134</v>
      </c>
      <c r="F306" t="s" s="55">
        <v>419</v>
      </c>
      <c r="G306" t="s" s="56">
        <v>1135</v>
      </c>
      <c r="H306" t="s" s="56">
        <v>1136</v>
      </c>
      <c r="L306" t="s" s="54">
        <v>1137</v>
      </c>
      <c r="M306" t="s" s="55">
        <v>1138</v>
      </c>
      <c r="S306" t="s" s="54">
        <v>1139</v>
      </c>
      <c r="T306" t="s" s="57">
        <v>1140</v>
      </c>
      <c r="U306" t="s" s="6">
        <v>302</v>
      </c>
      <c r="AA306" s="14">
        <v>-108.455</v>
      </c>
      <c r="AB306" s="14">
        <v>35.513</v>
      </c>
      <c r="AK306" s="60">
        <v>0.71024</v>
      </c>
      <c r="AL306" s="14">
        <v>0.709562</v>
      </c>
      <c r="AM306" s="14">
        <v>8e-06</v>
      </c>
      <c r="AN306" s="63">
        <f>AL306-(AK306-0.71029)</f>
        <v>0.709612</v>
      </c>
      <c r="AX306" s="77"/>
    </row>
    <row r="307" s="9" customFormat="1" ht="61" customHeight="1">
      <c r="A307" t="s" s="6">
        <v>1154</v>
      </c>
      <c r="B307" s="14">
        <v>123585</v>
      </c>
      <c r="E307" t="s" s="54">
        <v>1134</v>
      </c>
      <c r="F307" t="s" s="55">
        <v>419</v>
      </c>
      <c r="G307" t="s" s="56">
        <v>1135</v>
      </c>
      <c r="H307" t="s" s="56">
        <v>1136</v>
      </c>
      <c r="L307" t="s" s="54">
        <v>1137</v>
      </c>
      <c r="M307" t="s" s="55">
        <v>1138</v>
      </c>
      <c r="S307" t="s" s="54">
        <v>1139</v>
      </c>
      <c r="T307" t="s" s="57">
        <v>1140</v>
      </c>
      <c r="U307" t="s" s="6">
        <v>302</v>
      </c>
      <c r="AA307" s="14">
        <v>-108.455</v>
      </c>
      <c r="AB307" s="14">
        <v>35.513</v>
      </c>
      <c r="AK307" s="60">
        <v>0.71024</v>
      </c>
      <c r="AL307" s="14">
        <v>0.709562</v>
      </c>
      <c r="AM307" s="14">
        <v>1e-05</v>
      </c>
      <c r="AN307" s="63">
        <f>AL307-(AK307-0.71029)</f>
        <v>0.709612</v>
      </c>
      <c r="AX307" s="77"/>
    </row>
    <row r="308" s="9" customFormat="1" ht="61" customHeight="1">
      <c r="A308" t="s" s="6">
        <v>1155</v>
      </c>
      <c r="B308" s="14">
        <v>123586</v>
      </c>
      <c r="E308" t="s" s="54">
        <v>1134</v>
      </c>
      <c r="F308" t="s" s="55">
        <v>419</v>
      </c>
      <c r="G308" t="s" s="56">
        <v>1135</v>
      </c>
      <c r="H308" t="s" s="56">
        <v>1136</v>
      </c>
      <c r="L308" t="s" s="54">
        <v>1137</v>
      </c>
      <c r="M308" t="s" s="55">
        <v>1138</v>
      </c>
      <c r="S308" t="s" s="54">
        <v>1139</v>
      </c>
      <c r="T308" t="s" s="57">
        <v>1140</v>
      </c>
      <c r="U308" t="s" s="6">
        <v>302</v>
      </c>
      <c r="AA308" s="14">
        <v>-108.455</v>
      </c>
      <c r="AB308" s="14">
        <v>35.513</v>
      </c>
      <c r="AK308" s="60">
        <v>0.71024</v>
      </c>
      <c r="AL308" s="14">
        <v>0.709363</v>
      </c>
      <c r="AM308" s="14">
        <v>1e-05</v>
      </c>
      <c r="AN308" s="63">
        <f>AL308-(AK308-0.71029)</f>
        <v>0.709413</v>
      </c>
      <c r="AX308" s="77"/>
    </row>
    <row r="309" s="9" customFormat="1" ht="61" customHeight="1">
      <c r="A309" t="s" s="6">
        <v>1156</v>
      </c>
      <c r="B309" s="14">
        <v>123587</v>
      </c>
      <c r="E309" t="s" s="54">
        <v>1134</v>
      </c>
      <c r="F309" t="s" s="55">
        <v>419</v>
      </c>
      <c r="G309" t="s" s="56">
        <v>1135</v>
      </c>
      <c r="H309" t="s" s="56">
        <v>1136</v>
      </c>
      <c r="L309" t="s" s="54">
        <v>1137</v>
      </c>
      <c r="M309" t="s" s="55">
        <v>1138</v>
      </c>
      <c r="S309" t="s" s="54">
        <v>1139</v>
      </c>
      <c r="T309" t="s" s="57">
        <v>1140</v>
      </c>
      <c r="U309" t="s" s="6">
        <v>302</v>
      </c>
      <c r="AA309" s="14">
        <v>-108.455</v>
      </c>
      <c r="AB309" s="14">
        <v>35.513</v>
      </c>
      <c r="AK309" s="60">
        <v>0.71024</v>
      </c>
      <c r="AL309" s="14">
        <v>0.709442</v>
      </c>
      <c r="AM309" s="14">
        <v>2.9e-05</v>
      </c>
      <c r="AN309" s="63">
        <f>AL309-(AK309-0.71029)</f>
        <v>0.709492</v>
      </c>
      <c r="AX309" s="77"/>
    </row>
    <row r="310" s="9" customFormat="1" ht="61" customHeight="1">
      <c r="A310" t="s" s="6">
        <v>1157</v>
      </c>
      <c r="B310" s="14">
        <v>123588</v>
      </c>
      <c r="E310" t="s" s="54">
        <v>1134</v>
      </c>
      <c r="F310" t="s" s="55">
        <v>419</v>
      </c>
      <c r="G310" t="s" s="56">
        <v>1135</v>
      </c>
      <c r="H310" t="s" s="56">
        <v>1136</v>
      </c>
      <c r="L310" t="s" s="54">
        <v>1137</v>
      </c>
      <c r="M310" t="s" s="55">
        <v>1138</v>
      </c>
      <c r="S310" t="s" s="54">
        <v>1139</v>
      </c>
      <c r="T310" t="s" s="57">
        <v>1140</v>
      </c>
      <c r="U310" t="s" s="6">
        <v>302</v>
      </c>
      <c r="AA310" s="14">
        <v>-108.455</v>
      </c>
      <c r="AB310" s="14">
        <v>35.513</v>
      </c>
      <c r="AK310" s="60">
        <v>0.71024</v>
      </c>
      <c r="AL310" s="14">
        <v>0.709394</v>
      </c>
      <c r="AM310" s="14">
        <v>1.1e-05</v>
      </c>
      <c r="AN310" s="63">
        <f>AL310-(AK310-0.71029)</f>
        <v>0.709444</v>
      </c>
      <c r="AX310" s="77"/>
    </row>
    <row r="311" s="9" customFormat="1" ht="61" customHeight="1">
      <c r="A311" t="s" s="6">
        <v>1158</v>
      </c>
      <c r="B311" s="14">
        <v>123589</v>
      </c>
      <c r="E311" t="s" s="54">
        <v>1134</v>
      </c>
      <c r="F311" t="s" s="55">
        <v>419</v>
      </c>
      <c r="G311" t="s" s="56">
        <v>1135</v>
      </c>
      <c r="H311" t="s" s="56">
        <v>1136</v>
      </c>
      <c r="L311" t="s" s="54">
        <v>1137</v>
      </c>
      <c r="M311" t="s" s="55">
        <v>1138</v>
      </c>
      <c r="S311" t="s" s="54">
        <v>1139</v>
      </c>
      <c r="T311" t="s" s="57">
        <v>1140</v>
      </c>
      <c r="U311" t="s" s="6">
        <v>302</v>
      </c>
      <c r="AA311" s="14">
        <v>-108.455</v>
      </c>
      <c r="AB311" s="14">
        <v>35.513</v>
      </c>
      <c r="AK311" s="60">
        <v>0.71024</v>
      </c>
      <c r="AL311" s="14">
        <v>0.709381</v>
      </c>
      <c r="AM311" s="14">
        <v>6e-06</v>
      </c>
      <c r="AN311" s="63">
        <f>AL311-(AK311-0.71029)</f>
        <v>0.709431</v>
      </c>
      <c r="AX311" s="77"/>
    </row>
    <row r="312" s="9" customFormat="1" ht="61" customHeight="1">
      <c r="A312" t="s" s="6">
        <v>1159</v>
      </c>
      <c r="B312" s="14">
        <v>123590</v>
      </c>
      <c r="E312" t="s" s="54">
        <v>1134</v>
      </c>
      <c r="F312" t="s" s="55">
        <v>419</v>
      </c>
      <c r="G312" t="s" s="56">
        <v>1135</v>
      </c>
      <c r="H312" t="s" s="56">
        <v>1136</v>
      </c>
      <c r="L312" t="s" s="54">
        <v>1137</v>
      </c>
      <c r="M312" t="s" s="55">
        <v>1138</v>
      </c>
      <c r="S312" t="s" s="54">
        <v>1160</v>
      </c>
      <c r="T312" t="s" s="57">
        <v>1140</v>
      </c>
      <c r="U312" t="s" s="6">
        <v>302</v>
      </c>
      <c r="AA312" s="14">
        <v>-108.455</v>
      </c>
      <c r="AB312" s="14">
        <v>35.513</v>
      </c>
      <c r="AK312" s="60">
        <v>0.71024</v>
      </c>
      <c r="AL312" s="14">
        <v>0.7095359999999999</v>
      </c>
      <c r="AM312" s="14">
        <v>8e-06</v>
      </c>
      <c r="AN312" s="63">
        <f>AL312-(AK312-0.71029)</f>
        <v>0.7095860000000001</v>
      </c>
      <c r="AX312" s="77"/>
    </row>
    <row r="313" s="9" customFormat="1" ht="61" customHeight="1">
      <c r="A313" t="s" s="6">
        <v>1161</v>
      </c>
      <c r="B313" s="14">
        <v>123591</v>
      </c>
      <c r="E313" t="s" s="54">
        <v>1134</v>
      </c>
      <c r="F313" t="s" s="55">
        <v>419</v>
      </c>
      <c r="G313" t="s" s="56">
        <v>1135</v>
      </c>
      <c r="H313" t="s" s="56">
        <v>1136</v>
      </c>
      <c r="L313" t="s" s="54">
        <v>1137</v>
      </c>
      <c r="M313" t="s" s="55">
        <v>1138</v>
      </c>
      <c r="S313" t="s" s="54">
        <v>1160</v>
      </c>
      <c r="T313" t="s" s="57">
        <v>1140</v>
      </c>
      <c r="U313" t="s" s="6">
        <v>302</v>
      </c>
      <c r="AA313" s="14">
        <v>-108.455</v>
      </c>
      <c r="AB313" s="14">
        <v>35.513</v>
      </c>
      <c r="AK313" s="60">
        <v>0.71024</v>
      </c>
      <c r="AL313" s="14">
        <v>0.709192</v>
      </c>
      <c r="AM313" s="14">
        <v>1.2e-05</v>
      </c>
      <c r="AN313" s="63">
        <f>AL313-(AK313-0.71029)</f>
        <v>0.709242</v>
      </c>
      <c r="AX313" s="77"/>
    </row>
    <row r="314" s="9" customFormat="1" ht="61" customHeight="1">
      <c r="A314" t="s" s="6">
        <v>1162</v>
      </c>
      <c r="B314" s="14">
        <v>123592</v>
      </c>
      <c r="E314" t="s" s="54">
        <v>1134</v>
      </c>
      <c r="F314" t="s" s="55">
        <v>419</v>
      </c>
      <c r="G314" t="s" s="56">
        <v>1135</v>
      </c>
      <c r="H314" t="s" s="56">
        <v>1136</v>
      </c>
      <c r="L314" t="s" s="54">
        <v>1137</v>
      </c>
      <c r="M314" t="s" s="55">
        <v>1138</v>
      </c>
      <c r="S314" t="s" s="54">
        <v>1160</v>
      </c>
      <c r="T314" t="s" s="57">
        <v>1140</v>
      </c>
      <c r="U314" t="s" s="6">
        <v>302</v>
      </c>
      <c r="AA314" s="14">
        <v>-108.455</v>
      </c>
      <c r="AB314" s="14">
        <v>35.513</v>
      </c>
      <c r="AK314" s="60">
        <v>0.71024</v>
      </c>
      <c r="AL314" s="14">
        <v>0.709113</v>
      </c>
      <c r="AM314" s="14">
        <v>1e-05</v>
      </c>
      <c r="AN314" s="63">
        <f>AL314-(AK314-0.71029)</f>
        <v>0.709163</v>
      </c>
      <c r="AX314" s="77"/>
    </row>
    <row r="315" s="9" customFormat="1" ht="61" customHeight="1">
      <c r="A315" t="s" s="6">
        <v>1163</v>
      </c>
      <c r="B315" s="14">
        <v>123593</v>
      </c>
      <c r="E315" t="s" s="54">
        <v>1134</v>
      </c>
      <c r="F315" t="s" s="55">
        <v>419</v>
      </c>
      <c r="G315" t="s" s="56">
        <v>1135</v>
      </c>
      <c r="H315" t="s" s="56">
        <v>1136</v>
      </c>
      <c r="L315" t="s" s="54">
        <v>1137</v>
      </c>
      <c r="M315" t="s" s="55">
        <v>1138</v>
      </c>
      <c r="S315" t="s" s="54">
        <v>1160</v>
      </c>
      <c r="T315" t="s" s="57">
        <v>1140</v>
      </c>
      <c r="U315" t="s" s="6">
        <v>302</v>
      </c>
      <c r="AA315" s="14">
        <v>-108.455</v>
      </c>
      <c r="AB315" s="14">
        <v>35.513</v>
      </c>
      <c r="AK315" s="60">
        <v>0.71024</v>
      </c>
      <c r="AL315" s="14">
        <v>0.70907</v>
      </c>
      <c r="AM315" s="14">
        <v>7e-06</v>
      </c>
      <c r="AN315" s="63">
        <f>AL315-(AK315-0.71029)</f>
        <v>0.70912</v>
      </c>
      <c r="AX315" s="77"/>
    </row>
    <row r="316" s="9" customFormat="1" ht="61" customHeight="1">
      <c r="A316" t="s" s="6">
        <v>1164</v>
      </c>
      <c r="B316" s="14">
        <v>123594</v>
      </c>
      <c r="E316" t="s" s="54">
        <v>1134</v>
      </c>
      <c r="F316" t="s" s="55">
        <v>419</v>
      </c>
      <c r="G316" t="s" s="56">
        <v>1135</v>
      </c>
      <c r="H316" t="s" s="56">
        <v>1136</v>
      </c>
      <c r="L316" t="s" s="54">
        <v>1137</v>
      </c>
      <c r="M316" t="s" s="55">
        <v>1138</v>
      </c>
      <c r="S316" t="s" s="54">
        <v>1160</v>
      </c>
      <c r="T316" t="s" s="57">
        <v>1140</v>
      </c>
      <c r="U316" t="s" s="6">
        <v>302</v>
      </c>
      <c r="AA316" s="14">
        <v>-108.455</v>
      </c>
      <c r="AB316" s="14">
        <v>35.513</v>
      </c>
      <c r="AK316" s="60">
        <v>0.71024</v>
      </c>
      <c r="AL316" s="14">
        <v>0.709461</v>
      </c>
      <c r="AM316" s="14">
        <v>6e-06</v>
      </c>
      <c r="AN316" s="63">
        <f>AL316-(AK316-0.71029)</f>
        <v>0.709511</v>
      </c>
      <c r="AX316" s="77"/>
    </row>
    <row r="317" s="9" customFormat="1" ht="61" customHeight="1">
      <c r="A317" t="s" s="6">
        <v>1165</v>
      </c>
      <c r="B317" s="14">
        <v>123595</v>
      </c>
      <c r="E317" t="s" s="54">
        <v>1134</v>
      </c>
      <c r="F317" t="s" s="55">
        <v>419</v>
      </c>
      <c r="G317" t="s" s="56">
        <v>1135</v>
      </c>
      <c r="H317" t="s" s="56">
        <v>1136</v>
      </c>
      <c r="L317" t="s" s="54">
        <v>1137</v>
      </c>
      <c r="M317" t="s" s="55">
        <v>1138</v>
      </c>
      <c r="S317" t="s" s="54">
        <v>1160</v>
      </c>
      <c r="T317" t="s" s="57">
        <v>1140</v>
      </c>
      <c r="U317" t="s" s="6">
        <v>302</v>
      </c>
      <c r="AA317" s="14">
        <v>-108.455</v>
      </c>
      <c r="AB317" s="14">
        <v>35.513</v>
      </c>
      <c r="AK317" s="60">
        <v>0.71024</v>
      </c>
      <c r="AL317" s="14">
        <v>0.70925</v>
      </c>
      <c r="AM317" s="14">
        <v>7e-06</v>
      </c>
      <c r="AN317" s="63">
        <f>AL317-(AK317-0.71029)</f>
        <v>0.7093</v>
      </c>
      <c r="AX317" s="77"/>
    </row>
    <row r="318" s="9" customFormat="1" ht="61" customHeight="1">
      <c r="A318" t="s" s="6">
        <v>1166</v>
      </c>
      <c r="B318" s="14">
        <v>123596</v>
      </c>
      <c r="E318" t="s" s="54">
        <v>1134</v>
      </c>
      <c r="F318" t="s" s="55">
        <v>419</v>
      </c>
      <c r="G318" t="s" s="56">
        <v>1135</v>
      </c>
      <c r="H318" t="s" s="56">
        <v>1136</v>
      </c>
      <c r="L318" t="s" s="54">
        <v>1137</v>
      </c>
      <c r="M318" t="s" s="55">
        <v>1138</v>
      </c>
      <c r="S318" t="s" s="54">
        <v>1160</v>
      </c>
      <c r="T318" t="s" s="57">
        <v>1140</v>
      </c>
      <c r="U318" t="s" s="6">
        <v>302</v>
      </c>
      <c r="AA318" s="14">
        <v>-108.455</v>
      </c>
      <c r="AB318" s="14">
        <v>35.513</v>
      </c>
      <c r="AK318" s="60">
        <v>0.71024</v>
      </c>
      <c r="AL318" s="14">
        <v>0.709218</v>
      </c>
      <c r="AM318" s="14">
        <v>1.2e-05</v>
      </c>
      <c r="AN318" s="63">
        <f>AL318-(AK318-0.71029)</f>
        <v>0.709268</v>
      </c>
      <c r="AX318" s="77"/>
    </row>
    <row r="319" s="9" customFormat="1" ht="61" customHeight="1">
      <c r="A319" t="s" s="6">
        <v>1167</v>
      </c>
      <c r="B319" s="14">
        <v>123597</v>
      </c>
      <c r="E319" t="s" s="54">
        <v>1134</v>
      </c>
      <c r="F319" t="s" s="55">
        <v>419</v>
      </c>
      <c r="G319" t="s" s="56">
        <v>1135</v>
      </c>
      <c r="H319" t="s" s="56">
        <v>1136</v>
      </c>
      <c r="L319" t="s" s="54">
        <v>1137</v>
      </c>
      <c r="M319" t="s" s="55">
        <v>1138</v>
      </c>
      <c r="S319" t="s" s="54">
        <v>1160</v>
      </c>
      <c r="T319" t="s" s="57">
        <v>1140</v>
      </c>
      <c r="U319" t="s" s="6">
        <v>302</v>
      </c>
      <c r="AA319" s="14">
        <v>-108.455</v>
      </c>
      <c r="AB319" s="14">
        <v>35.513</v>
      </c>
      <c r="AK319" s="60">
        <v>0.71024</v>
      </c>
      <c r="AL319" s="14">
        <v>0.709186</v>
      </c>
      <c r="AM319" s="14">
        <v>8e-06</v>
      </c>
      <c r="AN319" s="63">
        <f>AL319-(AK319-0.71029)</f>
        <v>0.709236</v>
      </c>
      <c r="AX319" s="77"/>
    </row>
    <row r="320" s="9" customFormat="1" ht="61" customHeight="1">
      <c r="A320" t="s" s="6">
        <v>1168</v>
      </c>
      <c r="B320" s="14">
        <v>123598</v>
      </c>
      <c r="E320" t="s" s="54">
        <v>1134</v>
      </c>
      <c r="F320" t="s" s="55">
        <v>419</v>
      </c>
      <c r="G320" t="s" s="56">
        <v>1135</v>
      </c>
      <c r="H320" t="s" s="56">
        <v>1136</v>
      </c>
      <c r="L320" t="s" s="54">
        <v>1137</v>
      </c>
      <c r="M320" t="s" s="55">
        <v>1138</v>
      </c>
      <c r="S320" t="s" s="54">
        <v>1160</v>
      </c>
      <c r="T320" t="s" s="57">
        <v>1140</v>
      </c>
      <c r="U320" t="s" s="6">
        <v>302</v>
      </c>
      <c r="AA320" s="14">
        <v>-108.455</v>
      </c>
      <c r="AB320" s="14">
        <v>35.513</v>
      </c>
      <c r="AK320" s="60">
        <v>0.71024</v>
      </c>
      <c r="AL320" s="14">
        <v>0.709117</v>
      </c>
      <c r="AM320" s="14">
        <v>1.9e-05</v>
      </c>
      <c r="AN320" s="63">
        <f>AL320-(AK320-0.71029)</f>
        <v>0.709167</v>
      </c>
      <c r="AX320" s="77"/>
    </row>
    <row r="321" s="9" customFormat="1" ht="61" customHeight="1">
      <c r="A321" t="s" s="6">
        <v>1169</v>
      </c>
      <c r="B321" s="14">
        <v>123599</v>
      </c>
      <c r="E321" t="s" s="54">
        <v>1134</v>
      </c>
      <c r="F321" t="s" s="55">
        <v>419</v>
      </c>
      <c r="G321" t="s" s="56">
        <v>1135</v>
      </c>
      <c r="H321" t="s" s="56">
        <v>1136</v>
      </c>
      <c r="L321" t="s" s="54">
        <v>1137</v>
      </c>
      <c r="M321" t="s" s="55">
        <v>1138</v>
      </c>
      <c r="S321" t="s" s="54">
        <v>1160</v>
      </c>
      <c r="T321" t="s" s="57">
        <v>1140</v>
      </c>
      <c r="U321" t="s" s="6">
        <v>302</v>
      </c>
      <c r="AA321" s="14">
        <v>-108.455</v>
      </c>
      <c r="AB321" s="14">
        <v>35.513</v>
      </c>
      <c r="AK321" s="60">
        <v>0.71024</v>
      </c>
      <c r="AL321" s="14">
        <v>0.709125</v>
      </c>
      <c r="AM321" s="14">
        <v>8e-06</v>
      </c>
      <c r="AN321" s="63">
        <f>AL321-(AK321-0.71029)</f>
        <v>0.709175</v>
      </c>
      <c r="AX321" s="77"/>
    </row>
    <row r="322" s="9" customFormat="1" ht="61" customHeight="1">
      <c r="A322" t="s" s="6">
        <v>1170</v>
      </c>
      <c r="B322" s="14">
        <v>123600</v>
      </c>
      <c r="E322" t="s" s="54">
        <v>1134</v>
      </c>
      <c r="F322" t="s" s="55">
        <v>419</v>
      </c>
      <c r="G322" t="s" s="56">
        <v>1171</v>
      </c>
      <c r="H322" t="s" s="56">
        <v>1172</v>
      </c>
      <c r="L322" t="s" s="54">
        <v>1137</v>
      </c>
      <c r="M322" t="s" s="55">
        <v>1138</v>
      </c>
      <c r="S322" t="s" s="54">
        <v>1173</v>
      </c>
      <c r="T322" t="s" s="57">
        <v>1140</v>
      </c>
      <c r="U322" t="s" s="6">
        <v>302</v>
      </c>
      <c r="AA322" s="14">
        <v>-108.455</v>
      </c>
      <c r="AB322" s="14">
        <v>35.513</v>
      </c>
      <c r="AK322" s="60">
        <v>0.71024</v>
      </c>
      <c r="AL322" s="14">
        <v>0.709396</v>
      </c>
      <c r="AM322" s="14">
        <v>1e-05</v>
      </c>
      <c r="AN322" s="63">
        <f>AL322-(AK322-0.71029)</f>
        <v>0.709446</v>
      </c>
      <c r="AX322" s="77"/>
    </row>
    <row r="323" s="9" customFormat="1" ht="61" customHeight="1">
      <c r="A323" t="s" s="6">
        <v>1174</v>
      </c>
      <c r="B323" s="14">
        <v>123600</v>
      </c>
      <c r="E323" t="s" s="54">
        <v>1134</v>
      </c>
      <c r="F323" t="s" s="55">
        <v>419</v>
      </c>
      <c r="G323" t="s" s="56">
        <v>1171</v>
      </c>
      <c r="H323" t="s" s="56">
        <v>1172</v>
      </c>
      <c r="L323" t="s" s="54">
        <v>1137</v>
      </c>
      <c r="M323" t="s" s="55">
        <v>1138</v>
      </c>
      <c r="S323" t="s" s="54">
        <v>1175</v>
      </c>
      <c r="T323" t="s" s="57">
        <v>1140</v>
      </c>
      <c r="U323" t="s" s="6">
        <v>302</v>
      </c>
      <c r="AA323" s="14">
        <v>-108.455</v>
      </c>
      <c r="AB323" s="14">
        <v>35.513</v>
      </c>
      <c r="AK323" s="60">
        <v>0.71024</v>
      </c>
      <c r="AL323" s="14">
        <v>0.719473</v>
      </c>
      <c r="AM323" s="14">
        <v>9e-06</v>
      </c>
      <c r="AN323" s="63">
        <f>AL323-(AK323-0.71029)</f>
        <v>0.719523</v>
      </c>
      <c r="AX323" s="77"/>
    </row>
    <row r="324" s="9" customFormat="1" ht="61" customHeight="1">
      <c r="A324" t="s" s="6">
        <v>1176</v>
      </c>
      <c r="B324" s="14">
        <v>123601</v>
      </c>
      <c r="E324" t="s" s="54">
        <v>1134</v>
      </c>
      <c r="F324" t="s" s="55">
        <v>419</v>
      </c>
      <c r="G324" t="s" s="56">
        <v>1171</v>
      </c>
      <c r="H324" t="s" s="56">
        <v>1172</v>
      </c>
      <c r="L324" t="s" s="54">
        <v>1137</v>
      </c>
      <c r="M324" t="s" s="55">
        <v>1138</v>
      </c>
      <c r="S324" t="s" s="54">
        <v>1173</v>
      </c>
      <c r="T324" t="s" s="57">
        <v>1140</v>
      </c>
      <c r="U324" t="s" s="6">
        <v>302</v>
      </c>
      <c r="AA324" s="14">
        <v>-108.455</v>
      </c>
      <c r="AB324" s="14">
        <v>35.513</v>
      </c>
      <c r="AK324" s="60">
        <v>0.71024</v>
      </c>
      <c r="AL324" s="14">
        <v>0.709429</v>
      </c>
      <c r="AM324" s="14">
        <v>7e-06</v>
      </c>
      <c r="AN324" s="63">
        <f>AL324-(AK324-0.71029)</f>
        <v>0.709479</v>
      </c>
      <c r="AX324" s="77"/>
    </row>
    <row r="325" s="9" customFormat="1" ht="61" customHeight="1">
      <c r="A325" t="s" s="6">
        <v>1177</v>
      </c>
      <c r="B325" s="14">
        <v>123601</v>
      </c>
      <c r="E325" t="s" s="54">
        <v>1134</v>
      </c>
      <c r="F325" t="s" s="55">
        <v>419</v>
      </c>
      <c r="G325" t="s" s="56">
        <v>1171</v>
      </c>
      <c r="H325" t="s" s="56">
        <v>1172</v>
      </c>
      <c r="L325" t="s" s="54">
        <v>1137</v>
      </c>
      <c r="M325" t="s" s="55">
        <v>1138</v>
      </c>
      <c r="S325" t="s" s="54">
        <v>1175</v>
      </c>
      <c r="T325" t="s" s="57">
        <v>1140</v>
      </c>
      <c r="U325" t="s" s="6">
        <v>302</v>
      </c>
      <c r="AA325" s="14">
        <v>-108.455</v>
      </c>
      <c r="AB325" s="14">
        <v>35.513</v>
      </c>
      <c r="AK325" s="60">
        <v>0.71024</v>
      </c>
      <c r="AL325" s="14">
        <v>0.715144</v>
      </c>
      <c r="AM325" s="14">
        <v>1.4e-05</v>
      </c>
      <c r="AN325" s="63">
        <f>AL325-(AK325-0.71029)</f>
        <v>0.715194</v>
      </c>
      <c r="AX325" s="77"/>
    </row>
    <row r="326" s="9" customFormat="1" ht="61" customHeight="1">
      <c r="A326" t="s" s="6">
        <v>1178</v>
      </c>
      <c r="B326" s="14">
        <v>123602</v>
      </c>
      <c r="E326" t="s" s="54">
        <v>1134</v>
      </c>
      <c r="F326" t="s" s="55">
        <v>419</v>
      </c>
      <c r="G326" t="s" s="56">
        <v>1171</v>
      </c>
      <c r="H326" t="s" s="56">
        <v>1172</v>
      </c>
      <c r="L326" t="s" s="54">
        <v>1137</v>
      </c>
      <c r="M326" t="s" s="55">
        <v>1138</v>
      </c>
      <c r="S326" t="s" s="54">
        <v>1173</v>
      </c>
      <c r="T326" t="s" s="57">
        <v>1140</v>
      </c>
      <c r="U326" t="s" s="6">
        <v>302</v>
      </c>
      <c r="AA326" s="14">
        <v>-108.455</v>
      </c>
      <c r="AB326" s="14">
        <v>35.513</v>
      </c>
      <c r="AK326" s="60">
        <v>0.71024</v>
      </c>
      <c r="AL326" s="14">
        <v>0.70941</v>
      </c>
      <c r="AM326" s="14">
        <v>9e-06</v>
      </c>
      <c r="AN326" s="63">
        <f>AL326-(AK326-0.71029)</f>
        <v>0.70946</v>
      </c>
      <c r="AX326" s="77"/>
    </row>
    <row r="327" s="9" customFormat="1" ht="61" customHeight="1">
      <c r="A327" t="s" s="6">
        <v>1179</v>
      </c>
      <c r="B327" s="14">
        <v>123602</v>
      </c>
      <c r="E327" t="s" s="54">
        <v>1134</v>
      </c>
      <c r="F327" t="s" s="55">
        <v>419</v>
      </c>
      <c r="G327" t="s" s="56">
        <v>1171</v>
      </c>
      <c r="H327" t="s" s="56">
        <v>1172</v>
      </c>
      <c r="L327" t="s" s="54">
        <v>1137</v>
      </c>
      <c r="M327" t="s" s="55">
        <v>1138</v>
      </c>
      <c r="S327" t="s" s="54">
        <v>1175</v>
      </c>
      <c r="T327" t="s" s="57">
        <v>1140</v>
      </c>
      <c r="U327" t="s" s="6">
        <v>302</v>
      </c>
      <c r="AA327" s="14">
        <v>-108.455</v>
      </c>
      <c r="AB327" s="14">
        <v>35.513</v>
      </c>
      <c r="AK327" s="60">
        <v>0.71024</v>
      </c>
      <c r="AL327" s="14">
        <v>0.714762</v>
      </c>
      <c r="AM327" s="14">
        <v>2e-05</v>
      </c>
      <c r="AN327" s="63">
        <f>AL327-(AK327-0.71029)</f>
        <v>0.714812</v>
      </c>
      <c r="AX327" s="77"/>
    </row>
    <row r="328" s="9" customFormat="1" ht="61" customHeight="1">
      <c r="A328" t="s" s="6">
        <v>1180</v>
      </c>
      <c r="B328" s="14">
        <v>123603</v>
      </c>
      <c r="E328" t="s" s="54">
        <v>1134</v>
      </c>
      <c r="F328" t="s" s="55">
        <v>419</v>
      </c>
      <c r="G328" t="s" s="56">
        <v>1181</v>
      </c>
      <c r="H328" t="s" s="56">
        <v>1181</v>
      </c>
      <c r="L328" t="s" s="54">
        <v>1137</v>
      </c>
      <c r="M328" t="s" s="55">
        <v>1138</v>
      </c>
      <c r="S328" t="s" s="54">
        <v>1182</v>
      </c>
      <c r="T328" t="s" s="57">
        <v>1140</v>
      </c>
      <c r="U328" t="s" s="6">
        <v>302</v>
      </c>
      <c r="AA328" s="14">
        <v>-108.455</v>
      </c>
      <c r="AB328" s="14">
        <v>35.513</v>
      </c>
      <c r="AK328" s="60">
        <v>0.71024</v>
      </c>
      <c r="AL328" s="14">
        <v>0.708525</v>
      </c>
      <c r="AM328" s="14">
        <v>1.2e-05</v>
      </c>
      <c r="AN328" s="63">
        <f>AL328-(AK328-0.71029)</f>
        <v>0.708575</v>
      </c>
      <c r="AX328" s="77"/>
    </row>
    <row r="329" s="9" customFormat="1" ht="46" customHeight="1">
      <c r="A329" t="s" s="6">
        <v>1183</v>
      </c>
      <c r="B329" t="s" s="56">
        <v>1184</v>
      </c>
      <c r="E329" t="s" s="54">
        <v>1185</v>
      </c>
      <c r="F329" t="s" s="55">
        <v>419</v>
      </c>
      <c r="G329" t="s" s="56">
        <v>1186</v>
      </c>
      <c r="H329" t="s" s="56">
        <v>1172</v>
      </c>
      <c r="L329" t="s" s="54">
        <v>1187</v>
      </c>
      <c r="M329" t="s" s="55">
        <v>1138</v>
      </c>
      <c r="T329" t="s" s="57">
        <v>1188</v>
      </c>
      <c r="X329" t="s" s="56">
        <v>425</v>
      </c>
      <c r="Y329" s="14">
        <v>378952</v>
      </c>
      <c r="Z329" s="14">
        <v>4012056</v>
      </c>
      <c r="AA329" s="14">
        <v>-112.347222</v>
      </c>
      <c r="AB329" s="14">
        <v>36.245833</v>
      </c>
      <c r="AK329" t="s" s="55">
        <v>831</v>
      </c>
      <c r="AL329" s="14">
        <v>0.7403</v>
      </c>
      <c r="AN329" t="s" s="56">
        <v>831</v>
      </c>
      <c r="AX329" s="77"/>
    </row>
    <row r="330" s="9" customFormat="1" ht="46" customHeight="1">
      <c r="A330" t="s" s="6">
        <v>1189</v>
      </c>
      <c r="B330" t="s" s="56">
        <v>1190</v>
      </c>
      <c r="E330" t="s" s="54">
        <v>1185</v>
      </c>
      <c r="F330" t="s" s="55">
        <v>419</v>
      </c>
      <c r="G330" t="s" s="56">
        <v>1186</v>
      </c>
      <c r="H330" t="s" s="56">
        <v>1172</v>
      </c>
      <c r="L330" t="s" s="54">
        <v>1187</v>
      </c>
      <c r="M330" t="s" s="55">
        <v>1138</v>
      </c>
      <c r="T330" t="s" s="57">
        <v>1188</v>
      </c>
      <c r="X330" t="s" s="56">
        <v>425</v>
      </c>
      <c r="Y330" s="14">
        <v>378952</v>
      </c>
      <c r="Z330" s="14">
        <v>4012056</v>
      </c>
      <c r="AA330" s="14">
        <v>-112.347222</v>
      </c>
      <c r="AB330" s="14">
        <v>36.245833</v>
      </c>
      <c r="AK330" t="s" s="55">
        <v>831</v>
      </c>
      <c r="AL330" s="14">
        <v>0.7419</v>
      </c>
      <c r="AN330" t="s" s="56">
        <v>831</v>
      </c>
      <c r="AX330" s="77"/>
    </row>
    <row r="331" s="9" customFormat="1" ht="46" customHeight="1">
      <c r="A331" t="s" s="6">
        <v>1191</v>
      </c>
      <c r="B331" t="s" s="56">
        <v>1192</v>
      </c>
      <c r="E331" t="s" s="54">
        <v>1185</v>
      </c>
      <c r="F331" t="s" s="55">
        <v>419</v>
      </c>
      <c r="G331" t="s" s="56">
        <v>1186</v>
      </c>
      <c r="H331" t="s" s="56">
        <v>1172</v>
      </c>
      <c r="L331" t="s" s="54">
        <v>1187</v>
      </c>
      <c r="M331" t="s" s="55">
        <v>1138</v>
      </c>
      <c r="T331" t="s" s="57">
        <v>1188</v>
      </c>
      <c r="X331" t="s" s="56">
        <v>425</v>
      </c>
      <c r="Y331" s="14">
        <v>378952</v>
      </c>
      <c r="Z331" s="14">
        <v>4012056</v>
      </c>
      <c r="AA331" s="14">
        <v>-112.347222</v>
      </c>
      <c r="AB331" s="14">
        <v>36.245833</v>
      </c>
      <c r="AK331" t="s" s="55">
        <v>831</v>
      </c>
      <c r="AL331" s="14">
        <v>0.7122000000000001</v>
      </c>
      <c r="AN331" t="s" s="56">
        <v>831</v>
      </c>
      <c r="AX331" s="77"/>
    </row>
    <row r="332" s="9" customFormat="1" ht="46" customHeight="1">
      <c r="A332" t="s" s="6">
        <v>1193</v>
      </c>
      <c r="B332" t="s" s="56">
        <v>1194</v>
      </c>
      <c r="E332" t="s" s="54">
        <v>1185</v>
      </c>
      <c r="F332" t="s" s="55">
        <v>419</v>
      </c>
      <c r="G332" t="s" s="56">
        <v>1186</v>
      </c>
      <c r="H332" t="s" s="56">
        <v>1172</v>
      </c>
      <c r="L332" t="s" s="54">
        <v>1187</v>
      </c>
      <c r="M332" t="s" s="55">
        <v>1138</v>
      </c>
      <c r="T332" t="s" s="57">
        <v>1188</v>
      </c>
      <c r="X332" t="s" s="56">
        <v>425</v>
      </c>
      <c r="Y332" s="14">
        <v>378952</v>
      </c>
      <c r="Z332" s="14">
        <v>4012056</v>
      </c>
      <c r="AA332" s="14">
        <v>-112.347222</v>
      </c>
      <c r="AB332" s="14">
        <v>36.245833</v>
      </c>
      <c r="AK332" t="s" s="55">
        <v>831</v>
      </c>
      <c r="AL332" s="14">
        <v>0.7060999999999999</v>
      </c>
      <c r="AN332" t="s" s="56">
        <v>831</v>
      </c>
      <c r="AX332" s="77"/>
    </row>
    <row r="333" s="9" customFormat="1" ht="46" customHeight="1">
      <c r="A333" t="s" s="6">
        <v>1195</v>
      </c>
      <c r="B333" t="s" s="56">
        <v>1196</v>
      </c>
      <c r="E333" t="s" s="54">
        <v>1185</v>
      </c>
      <c r="F333" t="s" s="55">
        <v>419</v>
      </c>
      <c r="G333" t="s" s="56">
        <v>1186</v>
      </c>
      <c r="H333" t="s" s="56">
        <v>1172</v>
      </c>
      <c r="L333" t="s" s="54">
        <v>1187</v>
      </c>
      <c r="M333" t="s" s="55">
        <v>1138</v>
      </c>
      <c r="T333" t="s" s="57">
        <v>1188</v>
      </c>
      <c r="X333" t="s" s="56">
        <v>425</v>
      </c>
      <c r="Y333" s="14">
        <v>378952</v>
      </c>
      <c r="Z333" s="14">
        <v>4012056</v>
      </c>
      <c r="AA333" s="14">
        <v>-112.347222</v>
      </c>
      <c r="AB333" s="14">
        <v>36.245833</v>
      </c>
      <c r="AK333" t="s" s="55">
        <v>831</v>
      </c>
      <c r="AL333" s="14">
        <v>0.7062</v>
      </c>
      <c r="AN333" t="s" s="56">
        <v>831</v>
      </c>
      <c r="AX333" s="77"/>
    </row>
    <row r="334" s="9" customFormat="1" ht="46" customHeight="1">
      <c r="A334" t="s" s="6">
        <v>1197</v>
      </c>
      <c r="B334" t="s" s="56">
        <v>1198</v>
      </c>
      <c r="E334" t="s" s="54">
        <v>1185</v>
      </c>
      <c r="F334" t="s" s="55">
        <v>419</v>
      </c>
      <c r="G334" t="s" s="56">
        <v>1186</v>
      </c>
      <c r="H334" t="s" s="56">
        <v>1172</v>
      </c>
      <c r="L334" t="s" s="54">
        <v>1199</v>
      </c>
      <c r="M334" t="s" s="55">
        <v>1138</v>
      </c>
      <c r="T334" t="s" s="57">
        <v>1188</v>
      </c>
      <c r="X334" t="s" s="56">
        <v>425</v>
      </c>
      <c r="Y334" s="14">
        <v>423128</v>
      </c>
      <c r="Z334" s="14">
        <v>3997226</v>
      </c>
      <c r="AA334" s="14">
        <v>-111.854167</v>
      </c>
      <c r="AB334" s="14">
        <v>36.116667</v>
      </c>
      <c r="AK334" t="s" s="55">
        <v>831</v>
      </c>
      <c r="AL334" s="14">
        <v>0.73065</v>
      </c>
      <c r="AN334" t="s" s="56">
        <v>831</v>
      </c>
      <c r="AX334" s="77"/>
    </row>
    <row r="335" s="9" customFormat="1" ht="46" customHeight="1">
      <c r="A335" t="s" s="6">
        <v>1200</v>
      </c>
      <c r="B335" t="s" s="56">
        <v>1201</v>
      </c>
      <c r="E335" t="s" s="54">
        <v>1185</v>
      </c>
      <c r="F335" t="s" s="55">
        <v>419</v>
      </c>
      <c r="G335" t="s" s="56">
        <v>1186</v>
      </c>
      <c r="H335" t="s" s="56">
        <v>1172</v>
      </c>
      <c r="L335" t="s" s="54">
        <v>1199</v>
      </c>
      <c r="M335" t="s" s="55">
        <v>1138</v>
      </c>
      <c r="T335" t="s" s="57">
        <v>1188</v>
      </c>
      <c r="X335" t="s" s="56">
        <v>425</v>
      </c>
      <c r="Y335" s="14">
        <v>423128</v>
      </c>
      <c r="Z335" s="14">
        <v>3997226</v>
      </c>
      <c r="AA335" s="14">
        <v>-111.854167</v>
      </c>
      <c r="AB335" s="14">
        <v>36.116667</v>
      </c>
      <c r="AK335" t="s" s="55">
        <v>831</v>
      </c>
      <c r="AL335" s="14">
        <v>0.7302999999999999</v>
      </c>
      <c r="AN335" t="s" s="56">
        <v>831</v>
      </c>
      <c r="AX335" s="77"/>
    </row>
    <row r="336" s="9" customFormat="1" ht="46" customHeight="1">
      <c r="A336" t="s" s="6">
        <v>1202</v>
      </c>
      <c r="B336" t="s" s="56">
        <v>1203</v>
      </c>
      <c r="E336" t="s" s="54">
        <v>1185</v>
      </c>
      <c r="F336" t="s" s="55">
        <v>419</v>
      </c>
      <c r="G336" t="s" s="56">
        <v>1186</v>
      </c>
      <c r="H336" t="s" s="56">
        <v>1172</v>
      </c>
      <c r="L336" t="s" s="54">
        <v>1199</v>
      </c>
      <c r="M336" t="s" s="55">
        <v>1138</v>
      </c>
      <c r="T336" t="s" s="57">
        <v>1188</v>
      </c>
      <c r="X336" t="s" s="56">
        <v>425</v>
      </c>
      <c r="Y336" s="14">
        <v>423128</v>
      </c>
      <c r="Z336" s="14">
        <v>3997226</v>
      </c>
      <c r="AA336" s="14">
        <v>-111.854167</v>
      </c>
      <c r="AB336" s="14">
        <v>36.116667</v>
      </c>
      <c r="AK336" t="s" s="55">
        <v>831</v>
      </c>
      <c r="AL336" s="14">
        <v>0.7270799999999999</v>
      </c>
      <c r="AN336" t="s" s="56">
        <v>831</v>
      </c>
      <c r="AX336" s="77"/>
    </row>
    <row r="337" s="9" customFormat="1" ht="46" customHeight="1">
      <c r="A337" t="s" s="6">
        <v>1204</v>
      </c>
      <c r="B337" t="s" s="56">
        <v>1205</v>
      </c>
      <c r="E337" t="s" s="54">
        <v>1185</v>
      </c>
      <c r="F337" t="s" s="55">
        <v>419</v>
      </c>
      <c r="G337" t="s" s="56">
        <v>1186</v>
      </c>
      <c r="H337" t="s" s="56">
        <v>1172</v>
      </c>
      <c r="L337" t="s" s="54">
        <v>1199</v>
      </c>
      <c r="M337" t="s" s="55">
        <v>1138</v>
      </c>
      <c r="T337" t="s" s="57">
        <v>1188</v>
      </c>
      <c r="X337" t="s" s="56">
        <v>425</v>
      </c>
      <c r="Y337" s="14">
        <v>423128</v>
      </c>
      <c r="Z337" s="14">
        <v>3997226</v>
      </c>
      <c r="AA337" s="14">
        <v>-111.854167</v>
      </c>
      <c r="AB337" s="14">
        <v>36.116667</v>
      </c>
      <c r="AK337" t="s" s="55">
        <v>831</v>
      </c>
      <c r="AL337" s="14">
        <v>0.72406</v>
      </c>
      <c r="AN337" t="s" s="56">
        <v>831</v>
      </c>
      <c r="AX337" s="77"/>
    </row>
    <row r="338" s="9" customFormat="1" ht="46" customHeight="1">
      <c r="A338" t="s" s="6">
        <v>1206</v>
      </c>
      <c r="B338" t="s" s="56">
        <v>1207</v>
      </c>
      <c r="E338" t="s" s="54">
        <v>1185</v>
      </c>
      <c r="F338" t="s" s="55">
        <v>419</v>
      </c>
      <c r="G338" t="s" s="56">
        <v>1186</v>
      </c>
      <c r="H338" t="s" s="56">
        <v>1172</v>
      </c>
      <c r="L338" t="s" s="54">
        <v>1199</v>
      </c>
      <c r="M338" t="s" s="55">
        <v>1138</v>
      </c>
      <c r="T338" t="s" s="57">
        <v>1188</v>
      </c>
      <c r="X338" t="s" s="56">
        <v>425</v>
      </c>
      <c r="Y338" s="14">
        <v>423128</v>
      </c>
      <c r="Z338" s="14">
        <v>3997226</v>
      </c>
      <c r="AA338" s="14">
        <v>-111.854167</v>
      </c>
      <c r="AB338" s="14">
        <v>36.116667</v>
      </c>
      <c r="AK338" t="s" s="55">
        <v>831</v>
      </c>
      <c r="AL338" s="14">
        <v>0.74803</v>
      </c>
      <c r="AN338" t="s" s="56">
        <v>831</v>
      </c>
      <c r="AX338" s="77"/>
    </row>
    <row r="339" s="9" customFormat="1" ht="46" customHeight="1">
      <c r="A339" t="s" s="6">
        <v>1208</v>
      </c>
      <c r="B339" t="s" s="56">
        <v>1209</v>
      </c>
      <c r="E339" t="s" s="54">
        <v>1185</v>
      </c>
      <c r="F339" t="s" s="55">
        <v>419</v>
      </c>
      <c r="G339" t="s" s="56">
        <v>1186</v>
      </c>
      <c r="H339" t="s" s="56">
        <v>1172</v>
      </c>
      <c r="L339" t="s" s="54">
        <v>1199</v>
      </c>
      <c r="M339" t="s" s="55">
        <v>1138</v>
      </c>
      <c r="T339" t="s" s="57">
        <v>1188</v>
      </c>
      <c r="X339" t="s" s="56">
        <v>425</v>
      </c>
      <c r="Y339" s="14">
        <v>423128</v>
      </c>
      <c r="Z339" s="14">
        <v>3997226</v>
      </c>
      <c r="AA339" s="14">
        <v>-111.854167</v>
      </c>
      <c r="AB339" s="14">
        <v>36.116667</v>
      </c>
      <c r="AK339" t="s" s="55">
        <v>831</v>
      </c>
      <c r="AL339" s="14">
        <v>0.74274</v>
      </c>
      <c r="AN339" t="s" s="56">
        <v>831</v>
      </c>
      <c r="AX339" s="77"/>
    </row>
    <row r="340" s="9" customFormat="1" ht="46" customHeight="1">
      <c r="A340" t="s" s="6">
        <v>1210</v>
      </c>
      <c r="B340" t="s" s="56">
        <v>1211</v>
      </c>
      <c r="E340" t="s" s="54">
        <v>1185</v>
      </c>
      <c r="F340" t="s" s="55">
        <v>419</v>
      </c>
      <c r="G340" t="s" s="56">
        <v>1186</v>
      </c>
      <c r="H340" t="s" s="56">
        <v>1172</v>
      </c>
      <c r="L340" t="s" s="54">
        <v>1199</v>
      </c>
      <c r="M340" t="s" s="55">
        <v>1138</v>
      </c>
      <c r="T340" t="s" s="57">
        <v>1188</v>
      </c>
      <c r="X340" t="s" s="56">
        <v>425</v>
      </c>
      <c r="Y340" s="14">
        <v>414239</v>
      </c>
      <c r="Z340" s="14">
        <v>3990683</v>
      </c>
      <c r="AA340" s="14">
        <v>-111.952222</v>
      </c>
      <c r="AB340" s="14">
        <v>36.056944</v>
      </c>
      <c r="AK340" t="s" s="55">
        <v>831</v>
      </c>
      <c r="AL340" s="14">
        <v>0.70956</v>
      </c>
      <c r="AN340" t="s" s="56">
        <v>831</v>
      </c>
      <c r="AX340" s="77"/>
    </row>
    <row r="341" s="9" customFormat="1" ht="46" customHeight="1">
      <c r="A341" t="s" s="6">
        <v>1212</v>
      </c>
      <c r="B341" t="s" s="56">
        <v>1213</v>
      </c>
      <c r="E341" t="s" s="54">
        <v>1185</v>
      </c>
      <c r="F341" t="s" s="55">
        <v>419</v>
      </c>
      <c r="G341" t="s" s="56">
        <v>1181</v>
      </c>
      <c r="H341" t="s" s="56">
        <v>1181</v>
      </c>
      <c r="L341" t="s" s="54">
        <v>1214</v>
      </c>
      <c r="M341" t="s" s="55">
        <v>1138</v>
      </c>
      <c r="T341" t="s" s="57">
        <v>1188</v>
      </c>
      <c r="AK341" t="s" s="55">
        <v>831</v>
      </c>
      <c r="AL341" s="14">
        <v>0.709025</v>
      </c>
      <c r="AN341" t="s" s="56">
        <v>831</v>
      </c>
      <c r="AX341" s="77"/>
    </row>
    <row r="342" s="9" customFormat="1" ht="16" customHeight="1">
      <c r="A342" t="s" s="6">
        <v>1215</v>
      </c>
      <c r="B342" t="s" s="56">
        <v>1216</v>
      </c>
      <c r="E342" t="s" s="54">
        <v>703</v>
      </c>
      <c r="F342" t="s" s="55">
        <v>727</v>
      </c>
      <c r="G342" t="s" s="56">
        <v>194</v>
      </c>
      <c r="H342" t="s" s="56">
        <v>195</v>
      </c>
      <c r="I342" t="s" s="56">
        <v>196</v>
      </c>
      <c r="J342" t="s" s="56">
        <v>54</v>
      </c>
      <c r="M342" t="s" s="55">
        <v>197</v>
      </c>
      <c r="N342" t="s" s="56">
        <v>223</v>
      </c>
      <c r="Q342" t="s" s="56">
        <v>201</v>
      </c>
      <c r="R342" t="s" s="56">
        <v>202</v>
      </c>
      <c r="S342" t="s" s="54">
        <v>223</v>
      </c>
      <c r="T342" t="s" s="57">
        <v>1217</v>
      </c>
      <c r="U342" t="s" s="6">
        <v>302</v>
      </c>
      <c r="AR342" s="68"/>
      <c r="AS342" s="67"/>
      <c r="AT342" s="67"/>
      <c r="AU342" s="59">
        <v>-7.2</v>
      </c>
      <c r="AV342" s="59">
        <f>AU342</f>
        <v>-7.2</v>
      </c>
      <c r="AW342" s="59">
        <f>AV342-9.7</f>
        <v>-16.9</v>
      </c>
      <c r="BI342" t="s" s="55">
        <v>1218</v>
      </c>
      <c r="BK342" s="14">
        <f>BI342+0.36</f>
        <v>0.5600000000000001</v>
      </c>
      <c r="BR342" t="s" s="55">
        <v>574</v>
      </c>
      <c r="BT342" t="s" s="56">
        <v>574</v>
      </c>
    </row>
    <row r="343" s="9" customFormat="1" ht="16" customHeight="1">
      <c r="A343" t="s" s="6">
        <v>1219</v>
      </c>
      <c r="B343" t="s" s="56">
        <v>1220</v>
      </c>
      <c r="E343" t="s" s="54">
        <v>703</v>
      </c>
      <c r="F343" t="s" s="55">
        <v>710</v>
      </c>
      <c r="G343" t="s" s="56">
        <v>194</v>
      </c>
      <c r="H343" t="s" s="56">
        <v>195</v>
      </c>
      <c r="I343" t="s" s="56">
        <v>196</v>
      </c>
      <c r="J343" t="s" s="56">
        <v>54</v>
      </c>
      <c r="M343" t="s" s="55">
        <v>197</v>
      </c>
      <c r="N343" t="s" s="56">
        <v>216</v>
      </c>
      <c r="Q343" t="s" s="56">
        <v>201</v>
      </c>
      <c r="R343" t="s" s="56">
        <v>202</v>
      </c>
      <c r="S343" t="s" s="54">
        <v>216</v>
      </c>
      <c r="T343" t="s" s="57">
        <v>706</v>
      </c>
      <c r="U343" t="s" s="6">
        <v>302</v>
      </c>
      <c r="W343" t="s" s="6">
        <v>1221</v>
      </c>
      <c r="AF343" t="s" s="56">
        <v>521</v>
      </c>
      <c r="AG343" s="14">
        <v>900</v>
      </c>
      <c r="AH343" s="61">
        <f>MEDIAN(AG343,AI343)</f>
        <v>1025</v>
      </c>
      <c r="AI343" s="14">
        <v>1150</v>
      </c>
      <c r="AJ343" t="s" s="54">
        <v>708</v>
      </c>
      <c r="AR343" s="58">
        <v>-8.5</v>
      </c>
      <c r="AS343" s="59">
        <f>AR343</f>
        <v>-8.5</v>
      </c>
      <c r="AT343" s="59">
        <f>AS343-5</f>
        <v>-13.5</v>
      </c>
      <c r="AU343" s="59">
        <v>-1.4</v>
      </c>
      <c r="AV343" s="59">
        <f>AU343</f>
        <v>-1.4</v>
      </c>
      <c r="AW343" s="59">
        <f>AV343-9.7</f>
        <v>-11.1</v>
      </c>
      <c r="BI343" t="s" s="55">
        <v>1222</v>
      </c>
      <c r="BK343" s="14">
        <f>BI343+0.36</f>
        <v>-3.84</v>
      </c>
      <c r="BR343" s="60">
        <v>3.8</v>
      </c>
      <c r="BT343" s="14">
        <v>3.3</v>
      </c>
    </row>
    <row r="344" s="9" customFormat="1" ht="16" customHeight="1">
      <c r="A344" t="s" s="6">
        <v>1223</v>
      </c>
      <c r="B344" t="s" s="56">
        <v>1224</v>
      </c>
      <c r="E344" t="s" s="54">
        <v>703</v>
      </c>
      <c r="F344" t="s" s="55">
        <v>710</v>
      </c>
      <c r="G344" t="s" s="56">
        <v>194</v>
      </c>
      <c r="H344" t="s" s="56">
        <v>195</v>
      </c>
      <c r="I344" t="s" s="56">
        <v>196</v>
      </c>
      <c r="J344" t="s" s="56">
        <v>54</v>
      </c>
      <c r="M344" t="s" s="55">
        <v>197</v>
      </c>
      <c r="N344" t="s" s="56">
        <v>216</v>
      </c>
      <c r="Q344" t="s" s="56">
        <v>201</v>
      </c>
      <c r="R344" t="s" s="56">
        <v>202</v>
      </c>
      <c r="S344" t="s" s="54">
        <v>216</v>
      </c>
      <c r="T344" t="s" s="57">
        <v>706</v>
      </c>
      <c r="U344" t="s" s="6">
        <v>302</v>
      </c>
      <c r="W344" t="s" s="6">
        <v>1221</v>
      </c>
      <c r="AF344" t="s" s="56">
        <v>521</v>
      </c>
      <c r="AG344" s="14">
        <v>900</v>
      </c>
      <c r="AH344" s="61">
        <f>MEDIAN(AG344,AI344)</f>
        <v>1025</v>
      </c>
      <c r="AI344" s="14">
        <v>1150</v>
      </c>
      <c r="AJ344" t="s" s="54">
        <v>708</v>
      </c>
      <c r="AR344" s="58">
        <v>-11.1</v>
      </c>
      <c r="AS344" s="59">
        <f>AR344</f>
        <v>-11.1</v>
      </c>
      <c r="AT344" s="59">
        <f>AS344-5</f>
        <v>-16.1</v>
      </c>
      <c r="AU344" s="59">
        <v>-3.9</v>
      </c>
      <c r="AV344" s="59">
        <f>AU344</f>
        <v>-3.9</v>
      </c>
      <c r="AW344" s="59">
        <f>AV344-9.7</f>
        <v>-13.6</v>
      </c>
      <c r="BI344" t="s" s="55">
        <v>744</v>
      </c>
      <c r="BK344" s="14">
        <f>BI344+0.36</f>
        <v>-3.64</v>
      </c>
      <c r="BR344" s="60">
        <v>6.6</v>
      </c>
      <c r="BT344" s="14">
        <v>3.3</v>
      </c>
    </row>
    <row r="345" s="9" customFormat="1" ht="16" customHeight="1">
      <c r="A345" t="s" s="6">
        <v>1225</v>
      </c>
      <c r="B345" t="s" s="56">
        <v>1226</v>
      </c>
      <c r="E345" t="s" s="54">
        <v>703</v>
      </c>
      <c r="F345" t="s" s="55">
        <v>710</v>
      </c>
      <c r="G345" t="s" s="56">
        <v>194</v>
      </c>
      <c r="H345" t="s" s="56">
        <v>195</v>
      </c>
      <c r="I345" t="s" s="56">
        <v>196</v>
      </c>
      <c r="J345" t="s" s="56">
        <v>54</v>
      </c>
      <c r="M345" t="s" s="55">
        <v>197</v>
      </c>
      <c r="N345" t="s" s="56">
        <v>1227</v>
      </c>
      <c r="Q345" t="s" s="56">
        <v>201</v>
      </c>
      <c r="R345" t="s" s="56">
        <v>202</v>
      </c>
      <c r="S345" t="s" s="54">
        <v>1227</v>
      </c>
      <c r="T345" t="s" s="57">
        <v>706</v>
      </c>
      <c r="U345" t="s" s="6">
        <v>302</v>
      </c>
      <c r="W345" t="s" s="6">
        <v>722</v>
      </c>
      <c r="AF345" t="s" s="56">
        <v>723</v>
      </c>
      <c r="AG345" s="14">
        <v>1150</v>
      </c>
      <c r="AH345" s="61">
        <f>MEDIAN(AG345,AI345)</f>
        <v>1250</v>
      </c>
      <c r="AI345" s="14">
        <v>1350</v>
      </c>
      <c r="AJ345" t="s" s="54">
        <v>724</v>
      </c>
      <c r="AR345" s="58">
        <v>-7.4</v>
      </c>
      <c r="AS345" s="59">
        <f>AR345</f>
        <v>-7.4</v>
      </c>
      <c r="AT345" s="59">
        <f>AS345-5</f>
        <v>-12.4</v>
      </c>
      <c r="AU345" s="59">
        <v>-2.1</v>
      </c>
      <c r="AV345" s="59">
        <f>AU345</f>
        <v>-2.1</v>
      </c>
      <c r="AW345" s="59">
        <f>AV345-9.7</f>
        <v>-11.8</v>
      </c>
      <c r="BI345" t="s" s="55">
        <v>1228</v>
      </c>
      <c r="BK345" s="14">
        <f>BI345+0.36</f>
        <v>-4.04</v>
      </c>
      <c r="BR345" s="60">
        <v>5.8</v>
      </c>
      <c r="BT345" s="14">
        <v>3.3</v>
      </c>
    </row>
    <row r="346" s="9" customFormat="1" ht="16" customHeight="1">
      <c r="A346" t="s" s="6">
        <v>1229</v>
      </c>
      <c r="B346" t="s" s="56">
        <v>1230</v>
      </c>
      <c r="E346" t="s" s="54">
        <v>703</v>
      </c>
      <c r="F346" t="s" s="55">
        <v>727</v>
      </c>
      <c r="G346" t="s" s="56">
        <v>194</v>
      </c>
      <c r="H346" t="s" s="56">
        <v>195</v>
      </c>
      <c r="I346" t="s" s="56">
        <v>196</v>
      </c>
      <c r="J346" t="s" s="56">
        <v>54</v>
      </c>
      <c r="M346" t="s" s="55">
        <v>197</v>
      </c>
      <c r="N346" t="s" s="56">
        <v>216</v>
      </c>
      <c r="Q346" t="s" s="56">
        <v>201</v>
      </c>
      <c r="R346" t="s" s="56">
        <v>202</v>
      </c>
      <c r="S346" t="s" s="54">
        <v>216</v>
      </c>
      <c r="T346" t="s" s="57">
        <v>706</v>
      </c>
      <c r="U346" t="s" s="6">
        <v>302</v>
      </c>
      <c r="W346" t="s" s="6">
        <v>722</v>
      </c>
      <c r="AF346" t="s" s="56">
        <v>723</v>
      </c>
      <c r="AG346" s="14">
        <v>1150</v>
      </c>
      <c r="AH346" s="61">
        <f>MEDIAN(AG346,AI346)</f>
        <v>1250</v>
      </c>
      <c r="AI346" s="14">
        <v>1350</v>
      </c>
      <c r="AJ346" t="s" s="54">
        <v>724</v>
      </c>
      <c r="AR346" s="68"/>
      <c r="AS346" s="67"/>
      <c r="AT346" s="67"/>
      <c r="AU346" s="59">
        <v>-2.3</v>
      </c>
      <c r="AV346" s="59">
        <f>AU346</f>
        <v>-2.3</v>
      </c>
      <c r="AW346" s="59">
        <f>AV346-9.7</f>
        <v>-12</v>
      </c>
      <c r="BI346" t="s" s="55">
        <v>746</v>
      </c>
      <c r="BK346" s="14">
        <f>BI346+0.36</f>
        <v>-4.24</v>
      </c>
      <c r="BR346" t="s" s="55">
        <v>574</v>
      </c>
      <c r="BT346" t="s" s="56">
        <v>574</v>
      </c>
    </row>
    <row r="347" s="9" customFormat="1" ht="16" customHeight="1">
      <c r="A347" t="s" s="6">
        <v>1231</v>
      </c>
      <c r="B347" t="s" s="56">
        <v>1232</v>
      </c>
      <c r="E347" t="s" s="54">
        <v>703</v>
      </c>
      <c r="F347" t="s" s="55">
        <v>710</v>
      </c>
      <c r="G347" t="s" s="56">
        <v>194</v>
      </c>
      <c r="H347" t="s" s="56">
        <v>195</v>
      </c>
      <c r="I347" t="s" s="56">
        <v>196</v>
      </c>
      <c r="J347" t="s" s="56">
        <v>54</v>
      </c>
      <c r="M347" t="s" s="55">
        <v>197</v>
      </c>
      <c r="N347" t="s" s="56">
        <v>216</v>
      </c>
      <c r="Q347" t="s" s="56">
        <v>201</v>
      </c>
      <c r="R347" t="s" s="56">
        <v>202</v>
      </c>
      <c r="S347" t="s" s="54">
        <v>216</v>
      </c>
      <c r="T347" t="s" s="57">
        <v>706</v>
      </c>
      <c r="U347" t="s" s="6">
        <v>302</v>
      </c>
      <c r="W347" t="s" s="6">
        <v>722</v>
      </c>
      <c r="AF347" t="s" s="56">
        <v>723</v>
      </c>
      <c r="AG347" s="14">
        <v>1150</v>
      </c>
      <c r="AH347" s="61">
        <f>MEDIAN(AG347,AI347)</f>
        <v>1250</v>
      </c>
      <c r="AI347" s="14">
        <v>1350</v>
      </c>
      <c r="AJ347" t="s" s="54">
        <v>724</v>
      </c>
      <c r="AR347" s="58">
        <v>-9</v>
      </c>
      <c r="AS347" s="59">
        <f>AR347</f>
        <v>-9</v>
      </c>
      <c r="AT347" s="59">
        <f>AS347-5</f>
        <v>-14</v>
      </c>
      <c r="AU347" s="59">
        <v>-1.8</v>
      </c>
      <c r="AV347" s="59">
        <f>AU347</f>
        <v>-1.8</v>
      </c>
      <c r="AW347" s="59">
        <f>AV347-9.7</f>
        <v>-11.5</v>
      </c>
      <c r="BI347" t="s" s="55">
        <v>1233</v>
      </c>
      <c r="BK347" s="14">
        <f>BI347+0.36</f>
        <v>-3.04</v>
      </c>
      <c r="BR347" s="60">
        <v>6.8</v>
      </c>
      <c r="BT347" s="14">
        <v>3.3</v>
      </c>
    </row>
    <row r="348" s="9" customFormat="1" ht="16" customHeight="1">
      <c r="A348" t="s" s="6">
        <v>1234</v>
      </c>
      <c r="B348" t="s" s="56">
        <v>1235</v>
      </c>
      <c r="E348" t="s" s="54">
        <v>703</v>
      </c>
      <c r="F348" t="s" s="55">
        <v>710</v>
      </c>
      <c r="G348" t="s" s="56">
        <v>194</v>
      </c>
      <c r="H348" t="s" s="56">
        <v>195</v>
      </c>
      <c r="I348" t="s" s="56">
        <v>196</v>
      </c>
      <c r="J348" t="s" s="56">
        <v>54</v>
      </c>
      <c r="M348" t="s" s="55">
        <v>197</v>
      </c>
      <c r="N348" t="s" s="56">
        <v>209</v>
      </c>
      <c r="Q348" t="s" s="56">
        <v>201</v>
      </c>
      <c r="R348" t="s" s="56">
        <v>202</v>
      </c>
      <c r="S348" t="s" s="54">
        <v>1236</v>
      </c>
      <c r="T348" t="s" s="57">
        <v>1237</v>
      </c>
      <c r="U348" t="s" s="6">
        <v>302</v>
      </c>
      <c r="W348" t="s" s="6">
        <v>1238</v>
      </c>
      <c r="AR348" s="58">
        <v>-9.6</v>
      </c>
      <c r="AS348" s="59">
        <f>AR348</f>
        <v>-9.6</v>
      </c>
      <c r="AT348" s="59">
        <f>AS348-5</f>
        <v>-14.6</v>
      </c>
      <c r="AU348" s="59">
        <v>-6.1</v>
      </c>
      <c r="AV348" s="59">
        <f>AU348</f>
        <v>-6.1</v>
      </c>
      <c r="AW348" s="59">
        <f>AV348-9.7</f>
        <v>-15.8</v>
      </c>
      <c r="BI348" t="s" s="55">
        <v>329</v>
      </c>
      <c r="BK348" s="14">
        <f>BI348+0.36</f>
        <v>-4.14</v>
      </c>
      <c r="BR348" s="60">
        <v>10.8</v>
      </c>
      <c r="BT348" s="14">
        <v>3.3</v>
      </c>
    </row>
    <row r="349" s="9" customFormat="1" ht="16" customHeight="1">
      <c r="A349" t="s" s="6">
        <v>1239</v>
      </c>
      <c r="B349" s="14">
        <v>112</v>
      </c>
      <c r="E349" t="s" s="54">
        <v>418</v>
      </c>
      <c r="F349" t="s" s="55">
        <v>419</v>
      </c>
      <c r="G349" t="s" s="56">
        <v>420</v>
      </c>
      <c r="H349" t="s" s="56">
        <v>1240</v>
      </c>
      <c r="I349" t="s" s="56">
        <v>1241</v>
      </c>
      <c r="M349" t="s" s="55">
        <v>197</v>
      </c>
      <c r="S349" t="s" s="54">
        <v>1242</v>
      </c>
      <c r="T349" t="s" s="57">
        <v>423</v>
      </c>
      <c r="W349" t="s" s="6">
        <v>1243</v>
      </c>
      <c r="X349" t="s" s="56">
        <v>425</v>
      </c>
      <c r="Y349" s="14">
        <v>563467</v>
      </c>
      <c r="Z349" s="14">
        <v>3772481</v>
      </c>
      <c r="AA349" s="14">
        <v>-110.312</v>
      </c>
      <c r="AB349" s="14">
        <v>34.0912</v>
      </c>
      <c r="AK349" s="60">
        <v>0.710273</v>
      </c>
      <c r="AL349" s="14">
        <v>0.71006</v>
      </c>
      <c r="AN349" s="63">
        <f>AL349-(AK349-0.71029)</f>
        <v>0.710077</v>
      </c>
      <c r="AO349" s="14">
        <v>0.71066</v>
      </c>
      <c r="AQ349" s="64">
        <f>AO349-(AK349-0.71029)</f>
        <v>0.710677</v>
      </c>
    </row>
    <row r="350" s="9" customFormat="1" ht="31" customHeight="1">
      <c r="A350" t="s" s="6">
        <v>1244</v>
      </c>
      <c r="B350" t="s" s="56">
        <v>1245</v>
      </c>
      <c r="E350" t="s" s="54">
        <v>450</v>
      </c>
      <c r="F350" t="s" s="55">
        <v>419</v>
      </c>
      <c r="G350" t="s" s="56">
        <v>194</v>
      </c>
      <c r="H350" t="s" s="56">
        <v>195</v>
      </c>
      <c r="I350" t="s" s="56">
        <v>421</v>
      </c>
      <c r="M350" t="s" s="55">
        <v>197</v>
      </c>
      <c r="N350" t="s" s="56">
        <v>220</v>
      </c>
      <c r="O350" t="s" s="56">
        <v>199</v>
      </c>
      <c r="P350" t="s" s="56">
        <v>200</v>
      </c>
      <c r="Q350" t="s" s="56">
        <v>201</v>
      </c>
      <c r="R350" t="s" s="56">
        <v>202</v>
      </c>
      <c r="S350" t="s" s="54">
        <v>1246</v>
      </c>
      <c r="T350" t="s" s="57">
        <v>1247</v>
      </c>
      <c r="U350" t="s" s="6">
        <v>302</v>
      </c>
      <c r="V350" t="s" s="56">
        <v>1248</v>
      </c>
      <c r="W350" t="s" s="6">
        <v>1249</v>
      </c>
      <c r="X350" s="14">
        <v>13</v>
      </c>
      <c r="Y350" s="14">
        <v>233661</v>
      </c>
      <c r="Z350" s="14">
        <v>3995744</v>
      </c>
      <c r="AF350" t="s" s="56">
        <v>1250</v>
      </c>
      <c r="AG350" s="14">
        <v>1350</v>
      </c>
      <c r="AH350" s="61">
        <f>MEDIAN(AG350,AI350)</f>
        <v>1475</v>
      </c>
      <c r="AI350" s="14">
        <v>1600</v>
      </c>
      <c r="AJ350" t="s" s="54">
        <v>1251</v>
      </c>
      <c r="AK350" s="62">
        <v>0.7102584</v>
      </c>
      <c r="AL350" s="14">
        <v>0.709446</v>
      </c>
      <c r="AM350" s="14">
        <v>2.3e-05</v>
      </c>
      <c r="AN350" s="63">
        <f>AL350-(AK350-0.71029)</f>
        <v>0.7094776</v>
      </c>
    </row>
    <row r="351" s="9" customFormat="1" ht="31" customHeight="1">
      <c r="A351" t="s" s="6">
        <v>1252</v>
      </c>
      <c r="B351" t="s" s="56">
        <v>1253</v>
      </c>
      <c r="E351" t="s" s="54">
        <v>450</v>
      </c>
      <c r="F351" t="s" s="55">
        <v>419</v>
      </c>
      <c r="G351" t="s" s="56">
        <v>194</v>
      </c>
      <c r="H351" t="s" s="56">
        <v>195</v>
      </c>
      <c r="I351" t="s" s="56">
        <v>421</v>
      </c>
      <c r="M351" t="s" s="55">
        <v>197</v>
      </c>
      <c r="N351" t="s" s="56">
        <v>1254</v>
      </c>
      <c r="O351" t="s" s="56">
        <v>199</v>
      </c>
      <c r="P351" t="s" s="56">
        <v>200</v>
      </c>
      <c r="Q351" t="s" s="56">
        <v>201</v>
      </c>
      <c r="R351" t="s" s="56">
        <v>202</v>
      </c>
      <c r="S351" t="s" s="54">
        <v>1255</v>
      </c>
      <c r="T351" t="s" s="57">
        <v>1256</v>
      </c>
      <c r="U351" t="s" s="6">
        <v>302</v>
      </c>
      <c r="V351" t="s" s="56">
        <v>1257</v>
      </c>
      <c r="W351" t="s" s="6">
        <v>1258</v>
      </c>
      <c r="X351" s="14">
        <v>13</v>
      </c>
      <c r="Y351" s="14">
        <v>237611</v>
      </c>
      <c r="Z351" s="14">
        <v>3991584</v>
      </c>
      <c r="AF351" t="s" s="56">
        <v>477</v>
      </c>
      <c r="AH351" s="61"/>
      <c r="AI351" s="14">
        <v>950</v>
      </c>
      <c r="AJ351" t="s" s="54">
        <v>478</v>
      </c>
      <c r="AK351" s="62">
        <v>0.7102584</v>
      </c>
      <c r="AL351" s="14">
        <v>0.709176</v>
      </c>
      <c r="AM351" s="14">
        <v>2.1e-05</v>
      </c>
      <c r="AN351" s="63">
        <f>AL351-(AK351-0.71029)</f>
        <v>0.7092076</v>
      </c>
    </row>
    <row r="352" s="9" customFormat="1" ht="31" customHeight="1">
      <c r="A352" t="s" s="6">
        <v>1259</v>
      </c>
      <c r="B352" t="s" s="56">
        <v>1260</v>
      </c>
      <c r="E352" t="s" s="54">
        <v>1261</v>
      </c>
      <c r="F352" t="s" s="55">
        <v>310</v>
      </c>
      <c r="G352" t="s" s="56">
        <v>194</v>
      </c>
      <c r="H352" t="s" s="56">
        <v>293</v>
      </c>
      <c r="I352" t="s" s="56">
        <v>294</v>
      </c>
      <c r="J352" t="s" s="56">
        <v>49</v>
      </c>
      <c r="M352" t="s" s="55">
        <v>1138</v>
      </c>
      <c r="Q352" t="s" s="56">
        <v>298</v>
      </c>
      <c r="R352" t="s" s="56">
        <v>299</v>
      </c>
      <c r="S352" t="s" s="54">
        <v>1262</v>
      </c>
      <c r="U352" t="s" s="6">
        <v>1263</v>
      </c>
      <c r="AK352" s="62">
        <v>0.7102584</v>
      </c>
      <c r="AX352" s="77"/>
      <c r="BL352" t="s" s="56">
        <v>1264</v>
      </c>
      <c r="BM352" s="14">
        <v>0.2</v>
      </c>
      <c r="BN352" t="s" s="56">
        <v>1264</v>
      </c>
    </row>
    <row r="353" s="9" customFormat="1" ht="31" customHeight="1">
      <c r="A353" t="s" s="6">
        <v>1265</v>
      </c>
      <c r="B353" t="s" s="56">
        <v>1266</v>
      </c>
      <c r="E353" t="s" s="54">
        <v>1261</v>
      </c>
      <c r="F353" t="s" s="55">
        <v>310</v>
      </c>
      <c r="G353" t="s" s="56">
        <v>194</v>
      </c>
      <c r="H353" t="s" s="56">
        <v>293</v>
      </c>
      <c r="I353" t="s" s="56">
        <v>294</v>
      </c>
      <c r="J353" t="s" s="56">
        <v>49</v>
      </c>
      <c r="M353" t="s" s="55">
        <v>1138</v>
      </c>
      <c r="Q353" t="s" s="56">
        <v>298</v>
      </c>
      <c r="R353" t="s" s="56">
        <v>299</v>
      </c>
      <c r="S353" t="s" s="54">
        <v>1262</v>
      </c>
      <c r="U353" t="s" s="6">
        <v>1263</v>
      </c>
      <c r="AK353" s="62">
        <v>0.7102584</v>
      </c>
      <c r="AX353" s="77"/>
      <c r="BL353" t="s" s="56">
        <v>1267</v>
      </c>
      <c r="BM353" s="14">
        <v>0</v>
      </c>
      <c r="BN353" t="s" s="56">
        <v>1267</v>
      </c>
    </row>
    <row r="354" s="9" customFormat="1" ht="31" customHeight="1">
      <c r="A354" t="s" s="6">
        <v>1268</v>
      </c>
      <c r="B354" t="s" s="56">
        <v>1269</v>
      </c>
      <c r="E354" t="s" s="54">
        <v>1261</v>
      </c>
      <c r="F354" t="s" s="55">
        <v>310</v>
      </c>
      <c r="G354" t="s" s="56">
        <v>194</v>
      </c>
      <c r="H354" t="s" s="56">
        <v>293</v>
      </c>
      <c r="I354" t="s" s="56">
        <v>294</v>
      </c>
      <c r="J354" t="s" s="56">
        <v>49</v>
      </c>
      <c r="M354" t="s" s="55">
        <v>1138</v>
      </c>
      <c r="Q354" t="s" s="56">
        <v>298</v>
      </c>
      <c r="R354" t="s" s="56">
        <v>299</v>
      </c>
      <c r="S354" t="s" s="54">
        <v>1262</v>
      </c>
      <c r="U354" t="s" s="6">
        <v>1263</v>
      </c>
      <c r="AK354" s="62">
        <v>0.7102584</v>
      </c>
      <c r="AX354" s="77"/>
      <c r="BL354" t="s" s="56">
        <v>1267</v>
      </c>
      <c r="BM354" s="14">
        <v>0</v>
      </c>
      <c r="BN354" t="s" s="56">
        <v>1267</v>
      </c>
    </row>
    <row r="355" s="9" customFormat="1" ht="31" customHeight="1">
      <c r="A355" t="s" s="6">
        <v>1270</v>
      </c>
      <c r="B355" t="s" s="56">
        <v>1271</v>
      </c>
      <c r="E355" t="s" s="54">
        <v>1261</v>
      </c>
      <c r="F355" t="s" s="55">
        <v>310</v>
      </c>
      <c r="G355" t="s" s="56">
        <v>194</v>
      </c>
      <c r="H355" t="s" s="56">
        <v>293</v>
      </c>
      <c r="I355" t="s" s="56">
        <v>294</v>
      </c>
      <c r="J355" t="s" s="56">
        <v>49</v>
      </c>
      <c r="M355" t="s" s="55">
        <v>1138</v>
      </c>
      <c r="Q355" t="s" s="56">
        <v>298</v>
      </c>
      <c r="R355" t="s" s="56">
        <v>299</v>
      </c>
      <c r="S355" t="s" s="54">
        <v>1262</v>
      </c>
      <c r="U355" t="s" s="6">
        <v>1263</v>
      </c>
      <c r="AK355" s="62">
        <v>0.7102584</v>
      </c>
      <c r="AX355" s="77"/>
      <c r="BL355" t="s" s="56">
        <v>1272</v>
      </c>
      <c r="BM355" s="14">
        <v>3.3</v>
      </c>
      <c r="BN355" t="s" s="56">
        <v>1272</v>
      </c>
    </row>
    <row r="356" s="9" customFormat="1" ht="31" customHeight="1">
      <c r="A356" t="s" s="6">
        <v>1273</v>
      </c>
      <c r="B356" t="s" s="56">
        <v>1274</v>
      </c>
      <c r="E356" t="s" s="54">
        <v>450</v>
      </c>
      <c r="F356" t="s" s="55">
        <v>419</v>
      </c>
      <c r="G356" t="s" s="56">
        <v>194</v>
      </c>
      <c r="H356" t="s" s="56">
        <v>293</v>
      </c>
      <c r="I356" t="s" s="56">
        <v>294</v>
      </c>
      <c r="M356" t="s" s="55">
        <v>197</v>
      </c>
      <c r="O356" t="s" s="56">
        <v>297</v>
      </c>
      <c r="Q356" t="s" s="56">
        <v>298</v>
      </c>
      <c r="R356" t="s" s="56">
        <v>299</v>
      </c>
      <c r="S356" t="s" s="54">
        <v>451</v>
      </c>
      <c r="T356" t="s" s="57">
        <v>1247</v>
      </c>
      <c r="U356" t="s" s="6">
        <v>302</v>
      </c>
      <c r="V356" t="s" s="56">
        <v>1248</v>
      </c>
      <c r="W356" t="s" s="6">
        <v>1249</v>
      </c>
      <c r="X356" s="14">
        <v>13</v>
      </c>
      <c r="Y356" s="14">
        <v>233661</v>
      </c>
      <c r="Z356" s="14">
        <v>3995744</v>
      </c>
      <c r="AF356" t="s" s="56">
        <v>1250</v>
      </c>
      <c r="AG356" s="14">
        <v>1350</v>
      </c>
      <c r="AH356" s="61">
        <f>MEDIAN(AG356,AI356)</f>
        <v>1475</v>
      </c>
      <c r="AI356" s="14">
        <v>1600</v>
      </c>
      <c r="AJ356" t="s" s="54">
        <v>1251</v>
      </c>
      <c r="AK356" s="62">
        <v>0.7102584</v>
      </c>
      <c r="AN356" s="63"/>
      <c r="AO356" s="14">
        <v>0.709421</v>
      </c>
      <c r="AP356" s="14">
        <v>2.8e-05</v>
      </c>
      <c r="AQ356" s="64">
        <f>AO356-(AK356-0.71029)</f>
        <v>0.7094526</v>
      </c>
    </row>
    <row r="357" s="9" customFormat="1" ht="61" customHeight="1">
      <c r="A357" t="s" s="6">
        <v>1275</v>
      </c>
      <c r="B357" t="s" s="56">
        <v>1276</v>
      </c>
      <c r="E357" t="s" s="54">
        <v>1134</v>
      </c>
      <c r="F357" t="s" s="55">
        <v>419</v>
      </c>
      <c r="G357" t="s" s="56">
        <v>1135</v>
      </c>
      <c r="L357" t="s" s="54">
        <v>1137</v>
      </c>
      <c r="M357" t="s" s="55">
        <v>1138</v>
      </c>
      <c r="S357" t="s" s="54">
        <v>1277</v>
      </c>
      <c r="T357" t="s" s="57">
        <v>1140</v>
      </c>
      <c r="U357" t="s" s="6">
        <v>302</v>
      </c>
      <c r="AA357" s="14">
        <v>-108.455</v>
      </c>
      <c r="AB357" s="14">
        <v>35.513</v>
      </c>
      <c r="AK357" s="78">
        <v>0.71024</v>
      </c>
      <c r="AL357" s="14">
        <v>0.709368</v>
      </c>
      <c r="AM357" s="14">
        <v>1.2e-05</v>
      </c>
      <c r="AN357" s="63">
        <f>AL357-(AK357-0.71029)</f>
        <v>0.709418</v>
      </c>
      <c r="AX357" s="77"/>
    </row>
    <row r="358" s="9" customFormat="1" ht="61" customHeight="1">
      <c r="A358" t="s" s="6">
        <v>1278</v>
      </c>
      <c r="B358" t="s" s="56">
        <v>1279</v>
      </c>
      <c r="E358" t="s" s="54">
        <v>1134</v>
      </c>
      <c r="F358" t="s" s="55">
        <v>419</v>
      </c>
      <c r="G358" t="s" s="56">
        <v>1135</v>
      </c>
      <c r="L358" t="s" s="54">
        <v>1137</v>
      </c>
      <c r="M358" t="s" s="55">
        <v>1138</v>
      </c>
      <c r="S358" t="s" s="54">
        <v>1280</v>
      </c>
      <c r="T358" t="s" s="57">
        <v>1140</v>
      </c>
      <c r="U358" t="s" s="6">
        <v>302</v>
      </c>
      <c r="AA358" s="14">
        <v>-108.455</v>
      </c>
      <c r="AB358" s="14">
        <v>35.513</v>
      </c>
      <c r="AK358" s="78">
        <v>0.71024</v>
      </c>
      <c r="AL358" s="14">
        <v>0.7093699999999999</v>
      </c>
      <c r="AM358" s="14">
        <v>1e-05</v>
      </c>
      <c r="AN358" s="63">
        <f>AL358-(AK358-0.71029)</f>
        <v>0.7094200000000001</v>
      </c>
      <c r="AX358" s="77"/>
    </row>
    <row r="359" s="9" customFormat="1" ht="16" customHeight="1">
      <c r="A359" t="s" s="6">
        <v>1281</v>
      </c>
      <c r="B359" t="s" s="56">
        <v>1282</v>
      </c>
      <c r="E359" t="s" s="54">
        <v>1283</v>
      </c>
      <c r="F359" t="s" s="55">
        <v>419</v>
      </c>
      <c r="G359" t="s" s="56">
        <v>194</v>
      </c>
      <c r="H359" t="s" s="56">
        <v>293</v>
      </c>
      <c r="I359" t="s" s="56">
        <v>294</v>
      </c>
      <c r="M359" t="s" s="55">
        <v>197</v>
      </c>
      <c r="N359" t="s" s="56">
        <v>1284</v>
      </c>
      <c r="Q359" t="s" s="56">
        <v>1285</v>
      </c>
      <c r="R359" t="s" s="56">
        <v>1286</v>
      </c>
      <c r="S359" t="s" s="54">
        <v>1287</v>
      </c>
      <c r="U359" t="s" s="6">
        <v>1263</v>
      </c>
      <c r="AK359" t="s" s="55">
        <v>831</v>
      </c>
      <c r="AN359" s="63"/>
      <c r="AO359" s="14">
        <v>0.7103292</v>
      </c>
      <c r="AQ359" t="s" s="76">
        <v>831</v>
      </c>
    </row>
    <row r="360" s="9" customFormat="1" ht="31" customHeight="1">
      <c r="A360" t="s" s="6">
        <v>1288</v>
      </c>
      <c r="B360" t="s" s="56">
        <v>1289</v>
      </c>
      <c r="E360" t="s" s="54">
        <v>1261</v>
      </c>
      <c r="F360" t="s" s="55">
        <v>310</v>
      </c>
      <c r="G360" t="s" s="56">
        <v>194</v>
      </c>
      <c r="H360" t="s" s="56">
        <v>293</v>
      </c>
      <c r="I360" t="s" s="56">
        <v>294</v>
      </c>
      <c r="J360" t="s" s="56">
        <v>49</v>
      </c>
      <c r="M360" t="s" s="55">
        <v>1138</v>
      </c>
      <c r="Q360" t="s" s="56">
        <v>298</v>
      </c>
      <c r="R360" t="s" s="56">
        <v>299</v>
      </c>
      <c r="S360" t="s" s="54">
        <v>1262</v>
      </c>
      <c r="U360" t="s" s="6">
        <v>1263</v>
      </c>
      <c r="AK360" s="62">
        <v>0.7102584</v>
      </c>
      <c r="AX360" s="77"/>
      <c r="BL360" t="s" s="56">
        <v>1272</v>
      </c>
      <c r="BM360" s="14">
        <v>0</v>
      </c>
      <c r="BN360" t="s" s="56">
        <v>1272</v>
      </c>
    </row>
    <row r="361" s="9" customFormat="1" ht="31" customHeight="1">
      <c r="A361" t="s" s="6">
        <v>1290</v>
      </c>
      <c r="B361" t="s" s="56">
        <v>1291</v>
      </c>
      <c r="E361" t="s" s="54">
        <v>1261</v>
      </c>
      <c r="F361" t="s" s="55">
        <v>310</v>
      </c>
      <c r="G361" t="s" s="56">
        <v>194</v>
      </c>
      <c r="H361" t="s" s="56">
        <v>293</v>
      </c>
      <c r="I361" t="s" s="56">
        <v>294</v>
      </c>
      <c r="J361" t="s" s="56">
        <v>49</v>
      </c>
      <c r="M361" t="s" s="55">
        <v>1138</v>
      </c>
      <c r="Q361" t="s" s="56">
        <v>298</v>
      </c>
      <c r="R361" t="s" s="56">
        <v>299</v>
      </c>
      <c r="S361" t="s" s="54">
        <v>1262</v>
      </c>
      <c r="U361" t="s" s="6">
        <v>1263</v>
      </c>
      <c r="AK361" s="62">
        <v>0.7102584</v>
      </c>
      <c r="AX361" s="77"/>
      <c r="BL361" t="s" s="56">
        <v>1292</v>
      </c>
      <c r="BM361" s="14">
        <v>0.1</v>
      </c>
      <c r="BN361" t="s" s="56">
        <v>1292</v>
      </c>
    </row>
    <row r="362" s="9" customFormat="1" ht="31" customHeight="1">
      <c r="A362" t="s" s="6">
        <v>1293</v>
      </c>
      <c r="B362" t="s" s="56">
        <v>1294</v>
      </c>
      <c r="E362" t="s" s="54">
        <v>1261</v>
      </c>
      <c r="F362" t="s" s="55">
        <v>310</v>
      </c>
      <c r="G362" t="s" s="56">
        <v>194</v>
      </c>
      <c r="H362" t="s" s="56">
        <v>293</v>
      </c>
      <c r="I362" t="s" s="56">
        <v>294</v>
      </c>
      <c r="J362" t="s" s="56">
        <v>49</v>
      </c>
      <c r="M362" t="s" s="55">
        <v>1138</v>
      </c>
      <c r="Q362" t="s" s="56">
        <v>298</v>
      </c>
      <c r="R362" t="s" s="56">
        <v>299</v>
      </c>
      <c r="S362" t="s" s="54">
        <v>1262</v>
      </c>
      <c r="U362" t="s" s="6">
        <v>1263</v>
      </c>
      <c r="AK362" s="62">
        <v>0.7102584</v>
      </c>
      <c r="AX362" s="77"/>
      <c r="BL362" t="s" s="56">
        <v>717</v>
      </c>
      <c r="BM362" s="14">
        <v>0.1</v>
      </c>
      <c r="BN362" t="s" s="56">
        <v>717</v>
      </c>
    </row>
    <row r="363" s="9" customFormat="1" ht="31" customHeight="1">
      <c r="A363" t="s" s="6">
        <v>1295</v>
      </c>
      <c r="B363" t="s" s="56">
        <v>1296</v>
      </c>
      <c r="E363" t="s" s="54">
        <v>1261</v>
      </c>
      <c r="F363" t="s" s="55">
        <v>310</v>
      </c>
      <c r="G363" t="s" s="56">
        <v>194</v>
      </c>
      <c r="H363" t="s" s="56">
        <v>293</v>
      </c>
      <c r="I363" t="s" s="56">
        <v>294</v>
      </c>
      <c r="J363" t="s" s="56">
        <v>49</v>
      </c>
      <c r="M363" t="s" s="55">
        <v>1138</v>
      </c>
      <c r="Q363" t="s" s="56">
        <v>298</v>
      </c>
      <c r="R363" t="s" s="56">
        <v>299</v>
      </c>
      <c r="S363" t="s" s="54">
        <v>1262</v>
      </c>
      <c r="U363" t="s" s="6">
        <v>1263</v>
      </c>
      <c r="AK363" s="62">
        <v>0.7102584</v>
      </c>
      <c r="AX363" s="77"/>
      <c r="BL363" t="s" s="56">
        <v>1267</v>
      </c>
      <c r="BM363" s="14">
        <v>0.1</v>
      </c>
      <c r="BN363" t="s" s="56">
        <v>1267</v>
      </c>
    </row>
    <row r="364" s="9" customFormat="1" ht="16" customHeight="1">
      <c r="A364" t="s" s="6">
        <v>1297</v>
      </c>
      <c r="B364" t="s" s="56">
        <v>1298</v>
      </c>
      <c r="E364" t="s" s="54">
        <v>703</v>
      </c>
      <c r="F364" t="s" s="55">
        <v>727</v>
      </c>
      <c r="G364" t="s" s="56">
        <v>194</v>
      </c>
      <c r="H364" t="s" s="56">
        <v>195</v>
      </c>
      <c r="I364" t="s" s="56">
        <v>196</v>
      </c>
      <c r="J364" t="s" s="56">
        <v>54</v>
      </c>
      <c r="M364" t="s" s="55">
        <v>197</v>
      </c>
      <c r="N364" t="s" s="56">
        <v>1119</v>
      </c>
      <c r="Q364" t="s" s="56">
        <v>201</v>
      </c>
      <c r="R364" t="s" s="56">
        <v>202</v>
      </c>
      <c r="S364" t="s" s="54">
        <v>1119</v>
      </c>
      <c r="T364" t="s" s="57">
        <v>1237</v>
      </c>
      <c r="U364" t="s" s="6">
        <v>302</v>
      </c>
      <c r="W364" t="s" s="6">
        <v>1299</v>
      </c>
      <c r="AR364" s="68"/>
      <c r="AS364" s="67"/>
      <c r="AT364" s="67"/>
      <c r="AU364" s="59">
        <v>-2.2</v>
      </c>
      <c r="AV364" s="59">
        <f>AU364</f>
        <v>-2.2</v>
      </c>
      <c r="AW364" s="59">
        <f>AV364-9.7</f>
        <v>-11.9</v>
      </c>
      <c r="BI364" t="s" s="55">
        <v>1300</v>
      </c>
      <c r="BK364" s="14">
        <f>BI364+0.36</f>
        <v>-4.94</v>
      </c>
      <c r="BR364" t="s" s="55">
        <v>574</v>
      </c>
      <c r="BT364" t="s" s="56">
        <v>574</v>
      </c>
    </row>
    <row r="365" s="9" customFormat="1" ht="16" customHeight="1">
      <c r="A365" t="s" s="6">
        <v>1301</v>
      </c>
      <c r="B365" s="14">
        <v>152</v>
      </c>
      <c r="E365" t="s" s="54">
        <v>418</v>
      </c>
      <c r="F365" t="s" s="55">
        <v>419</v>
      </c>
      <c r="G365" t="s" s="56">
        <v>420</v>
      </c>
      <c r="H365" t="s" s="56">
        <v>1240</v>
      </c>
      <c r="I365" t="s" s="56">
        <v>1241</v>
      </c>
      <c r="M365" t="s" s="55">
        <v>197</v>
      </c>
      <c r="S365" t="s" s="54">
        <v>422</v>
      </c>
      <c r="T365" t="s" s="57">
        <v>423</v>
      </c>
      <c r="W365" t="s" s="6">
        <v>1302</v>
      </c>
      <c r="X365" t="s" s="56">
        <v>425</v>
      </c>
      <c r="Y365" s="14">
        <v>563467</v>
      </c>
      <c r="Z365" s="14">
        <v>3772481</v>
      </c>
      <c r="AA365" s="14">
        <v>-110.312</v>
      </c>
      <c r="AB365" s="14">
        <v>34.0912</v>
      </c>
      <c r="AK365" s="60">
        <v>0.710273</v>
      </c>
      <c r="AL365" s="14">
        <v>0.70996</v>
      </c>
      <c r="AN365" s="63">
        <f>AL365-(AK365-0.71029)</f>
        <v>0.709977</v>
      </c>
      <c r="AO365" s="14">
        <v>0.71023</v>
      </c>
      <c r="AQ365" s="64">
        <f>AO365-(AK365-0.71029)</f>
        <v>0.710247</v>
      </c>
    </row>
    <row r="366" s="9" customFormat="1" ht="31" customHeight="1">
      <c r="A366" t="s" s="6">
        <v>1303</v>
      </c>
      <c r="B366" t="s" s="56">
        <v>1304</v>
      </c>
      <c r="E366" t="s" s="54">
        <v>450</v>
      </c>
      <c r="F366" t="s" s="55">
        <v>419</v>
      </c>
      <c r="G366" t="s" s="56">
        <v>194</v>
      </c>
      <c r="H366" t="s" s="56">
        <v>195</v>
      </c>
      <c r="I366" t="s" s="56">
        <v>421</v>
      </c>
      <c r="M366" t="s" s="55">
        <v>197</v>
      </c>
      <c r="N366" t="s" s="56">
        <v>1227</v>
      </c>
      <c r="O366" t="s" s="56">
        <v>199</v>
      </c>
      <c r="P366" t="s" s="56">
        <v>200</v>
      </c>
      <c r="Q366" t="s" s="56">
        <v>201</v>
      </c>
      <c r="R366" t="s" s="56">
        <v>202</v>
      </c>
      <c r="S366" t="s" s="54">
        <v>1305</v>
      </c>
      <c r="T366" t="s" s="57">
        <v>1306</v>
      </c>
      <c r="U366" t="s" s="6">
        <v>302</v>
      </c>
      <c r="V366" t="s" s="56">
        <v>1307</v>
      </c>
      <c r="W366" t="s" s="6">
        <v>1308</v>
      </c>
      <c r="X366" s="14">
        <v>13</v>
      </c>
      <c r="Y366" s="14">
        <v>236311</v>
      </c>
      <c r="Z366" s="14">
        <v>3991314</v>
      </c>
      <c r="AF366" t="s" s="56">
        <v>477</v>
      </c>
      <c r="AH366" s="61"/>
      <c r="AI366" s="14">
        <v>950</v>
      </c>
      <c r="AJ366" t="s" s="54">
        <v>478</v>
      </c>
      <c r="AK366" s="62">
        <v>0.7102584</v>
      </c>
      <c r="AL366" s="14">
        <v>0.709244</v>
      </c>
      <c r="AM366" s="14">
        <v>2.4e-05</v>
      </c>
      <c r="AN366" s="63">
        <f>AL366-(AK366-0.71029)</f>
        <v>0.7092756</v>
      </c>
    </row>
    <row r="367" s="9" customFormat="1" ht="31" customHeight="1">
      <c r="A367" t="s" s="6">
        <v>1309</v>
      </c>
      <c r="B367" t="s" s="56">
        <v>1310</v>
      </c>
      <c r="E367" t="s" s="54">
        <v>450</v>
      </c>
      <c r="F367" t="s" s="55">
        <v>419</v>
      </c>
      <c r="G367" t="s" s="56">
        <v>194</v>
      </c>
      <c r="H367" t="s" s="56">
        <v>195</v>
      </c>
      <c r="I367" t="s" s="56">
        <v>421</v>
      </c>
      <c r="M367" t="s" s="55">
        <v>197</v>
      </c>
      <c r="N367" t="s" s="56">
        <v>262</v>
      </c>
      <c r="O367" t="s" s="56">
        <v>199</v>
      </c>
      <c r="P367" t="s" s="56">
        <v>200</v>
      </c>
      <c r="Q367" t="s" s="56">
        <v>201</v>
      </c>
      <c r="R367" t="s" s="56">
        <v>202</v>
      </c>
      <c r="S367" t="s" s="54">
        <v>1311</v>
      </c>
      <c r="T367" t="s" s="57">
        <v>1306</v>
      </c>
      <c r="U367" t="s" s="6">
        <v>302</v>
      </c>
      <c r="V367" t="s" s="56">
        <v>1307</v>
      </c>
      <c r="W367" t="s" s="6">
        <v>1312</v>
      </c>
      <c r="X367" s="14">
        <v>13</v>
      </c>
      <c r="Y367" s="14">
        <v>236311</v>
      </c>
      <c r="Z367" s="14">
        <v>3991314</v>
      </c>
      <c r="AF367" t="s" s="56">
        <v>477</v>
      </c>
      <c r="AH367" s="61"/>
      <c r="AI367" s="14">
        <v>950</v>
      </c>
      <c r="AJ367" t="s" s="54">
        <v>478</v>
      </c>
      <c r="AK367" s="62">
        <v>0.7102584</v>
      </c>
      <c r="AL367" s="14">
        <v>0.709334</v>
      </c>
      <c r="AM367" s="14">
        <v>2.3e-05</v>
      </c>
      <c r="AN367" s="63">
        <f>AL367-(AK367-0.71029)</f>
        <v>0.7093656</v>
      </c>
    </row>
    <row r="368" s="9" customFormat="1" ht="16" customHeight="1">
      <c r="A368" t="s" s="6">
        <v>1313</v>
      </c>
      <c r="B368" t="s" s="56">
        <v>1314</v>
      </c>
      <c r="E368" t="s" s="54">
        <v>703</v>
      </c>
      <c r="F368" t="s" s="55">
        <v>710</v>
      </c>
      <c r="G368" t="s" s="56">
        <v>194</v>
      </c>
      <c r="H368" t="s" s="56">
        <v>195</v>
      </c>
      <c r="I368" t="s" s="56">
        <v>196</v>
      </c>
      <c r="J368" t="s" s="56">
        <v>54</v>
      </c>
      <c r="M368" t="s" s="55">
        <v>197</v>
      </c>
      <c r="N368" t="s" s="56">
        <v>223</v>
      </c>
      <c r="Q368" t="s" s="56">
        <v>201</v>
      </c>
      <c r="R368" t="s" s="56">
        <v>202</v>
      </c>
      <c r="S368" t="s" s="54">
        <v>223</v>
      </c>
      <c r="T368" t="s" s="57">
        <v>1237</v>
      </c>
      <c r="U368" t="s" s="6">
        <v>302</v>
      </c>
      <c r="W368" t="s" s="6">
        <v>1315</v>
      </c>
      <c r="AR368" s="58">
        <v>-9.5</v>
      </c>
      <c r="AS368" s="59">
        <f>AR368</f>
        <v>-9.5</v>
      </c>
      <c r="AT368" s="59">
        <f>AS368-5</f>
        <v>-14.5</v>
      </c>
      <c r="AU368" s="59">
        <v>-2</v>
      </c>
      <c r="AV368" s="59">
        <f>AU368</f>
        <v>-2</v>
      </c>
      <c r="AW368" s="59">
        <f>AV368-9.7</f>
        <v>-11.7</v>
      </c>
      <c r="BI368" t="s" s="55">
        <v>744</v>
      </c>
      <c r="BK368" s="14">
        <f>BI368+0.36</f>
        <v>-3.64</v>
      </c>
      <c r="BR368" s="60">
        <v>6.2</v>
      </c>
      <c r="BT368" s="14">
        <v>3.3</v>
      </c>
    </row>
    <row r="369" s="9" customFormat="1" ht="16" customHeight="1">
      <c r="A369" t="s" s="6">
        <v>1316</v>
      </c>
      <c r="B369" t="s" s="56">
        <v>1317</v>
      </c>
      <c r="E369" t="s" s="54">
        <v>703</v>
      </c>
      <c r="F369" t="s" s="55">
        <v>710</v>
      </c>
      <c r="G369" t="s" s="56">
        <v>194</v>
      </c>
      <c r="H369" t="s" s="56">
        <v>195</v>
      </c>
      <c r="I369" t="s" s="56">
        <v>196</v>
      </c>
      <c r="J369" t="s" s="56">
        <v>54</v>
      </c>
      <c r="M369" t="s" s="55">
        <v>197</v>
      </c>
      <c r="N369" t="s" s="56">
        <v>404</v>
      </c>
      <c r="Q369" t="s" s="56">
        <v>201</v>
      </c>
      <c r="R369" t="s" s="56">
        <v>202</v>
      </c>
      <c r="S369" t="s" s="54">
        <v>404</v>
      </c>
      <c r="T369" t="s" s="57">
        <v>1237</v>
      </c>
      <c r="U369" t="s" s="6">
        <v>302</v>
      </c>
      <c r="W369" t="s" s="6">
        <v>1315</v>
      </c>
      <c r="AR369" s="58">
        <v>-9.300000000000001</v>
      </c>
      <c r="AS369" s="59">
        <f>AR369</f>
        <v>-9.300000000000001</v>
      </c>
      <c r="AT369" s="59">
        <f>AS369-5</f>
        <v>-14.3</v>
      </c>
      <c r="AU369" s="59">
        <v>-2.2</v>
      </c>
      <c r="AV369" s="59">
        <f>AU369</f>
        <v>-2.2</v>
      </c>
      <c r="AW369" s="59">
        <f>AV369-9.7</f>
        <v>-11.9</v>
      </c>
      <c r="BI369" t="s" s="55">
        <v>1318</v>
      </c>
      <c r="BK369" s="14">
        <f>BI369+0.36</f>
        <v>-4.74</v>
      </c>
      <c r="BR369" s="60">
        <v>6</v>
      </c>
      <c r="BT369" s="14">
        <v>3.3</v>
      </c>
    </row>
    <row r="370" s="9" customFormat="1" ht="46" customHeight="1">
      <c r="A370" t="s" s="6">
        <v>1319</v>
      </c>
      <c r="B370" t="s" s="56">
        <v>1320</v>
      </c>
      <c r="E370" t="s" s="54">
        <v>1185</v>
      </c>
      <c r="F370" t="s" s="55">
        <v>419</v>
      </c>
      <c r="G370" t="s" s="56">
        <v>1181</v>
      </c>
      <c r="H370" t="s" s="56">
        <v>1181</v>
      </c>
      <c r="L370" t="s" s="54">
        <v>1321</v>
      </c>
      <c r="M370" t="s" s="55">
        <v>1138</v>
      </c>
      <c r="T370" t="s" s="57">
        <v>1322</v>
      </c>
      <c r="AK370" t="s" s="55">
        <v>831</v>
      </c>
      <c r="AL370" s="14">
        <v>0.7087599999999999</v>
      </c>
      <c r="AN370" t="s" s="56">
        <v>831</v>
      </c>
      <c r="AX370" s="77"/>
    </row>
    <row r="371" s="9" customFormat="1" ht="31" customHeight="1">
      <c r="A371" t="s" s="6">
        <v>1323</v>
      </c>
      <c r="B371" t="s" s="56">
        <v>1324</v>
      </c>
      <c r="E371" t="s" s="54">
        <v>1261</v>
      </c>
      <c r="F371" t="s" s="55">
        <v>310</v>
      </c>
      <c r="G371" t="s" s="56">
        <v>194</v>
      </c>
      <c r="H371" t="s" s="56">
        <v>293</v>
      </c>
      <c r="I371" t="s" s="56">
        <v>294</v>
      </c>
      <c r="J371" t="s" s="56">
        <v>49</v>
      </c>
      <c r="M371" t="s" s="55">
        <v>1138</v>
      </c>
      <c r="Q371" t="s" s="56">
        <v>298</v>
      </c>
      <c r="R371" t="s" s="56">
        <v>299</v>
      </c>
      <c r="S371" t="s" s="54">
        <v>1262</v>
      </c>
      <c r="U371" t="s" s="6">
        <v>1263</v>
      </c>
      <c r="AK371" s="62">
        <v>0.7102584</v>
      </c>
      <c r="AX371" s="77"/>
      <c r="BL371" t="s" s="56">
        <v>1292</v>
      </c>
      <c r="BM371" s="14">
        <v>0.1</v>
      </c>
      <c r="BN371" t="s" s="56">
        <v>1292</v>
      </c>
    </row>
    <row r="372" s="9" customFormat="1" ht="31" customHeight="1">
      <c r="A372" t="s" s="6">
        <v>1325</v>
      </c>
      <c r="B372" t="s" s="56">
        <v>1326</v>
      </c>
      <c r="E372" t="s" s="54">
        <v>1261</v>
      </c>
      <c r="F372" t="s" s="55">
        <v>310</v>
      </c>
      <c r="G372" t="s" s="56">
        <v>194</v>
      </c>
      <c r="H372" t="s" s="56">
        <v>293</v>
      </c>
      <c r="I372" t="s" s="56">
        <v>294</v>
      </c>
      <c r="J372" t="s" s="56">
        <v>49</v>
      </c>
      <c r="M372" t="s" s="55">
        <v>1138</v>
      </c>
      <c r="Q372" t="s" s="56">
        <v>298</v>
      </c>
      <c r="R372" t="s" s="56">
        <v>299</v>
      </c>
      <c r="S372" t="s" s="54">
        <v>1262</v>
      </c>
      <c r="U372" t="s" s="6">
        <v>1263</v>
      </c>
      <c r="AK372" s="62">
        <v>0.7102584</v>
      </c>
      <c r="AX372" s="77"/>
      <c r="BL372" t="s" s="56">
        <v>1327</v>
      </c>
      <c r="BM372" s="14">
        <v>0</v>
      </c>
      <c r="BN372" t="s" s="56">
        <v>1327</v>
      </c>
    </row>
    <row r="373" s="9" customFormat="1" ht="31" customHeight="1">
      <c r="A373" t="s" s="6">
        <v>1328</v>
      </c>
      <c r="B373" t="s" s="56">
        <v>1329</v>
      </c>
      <c r="E373" t="s" s="54">
        <v>1261</v>
      </c>
      <c r="F373" t="s" s="55">
        <v>310</v>
      </c>
      <c r="G373" t="s" s="56">
        <v>194</v>
      </c>
      <c r="H373" t="s" s="56">
        <v>293</v>
      </c>
      <c r="I373" t="s" s="56">
        <v>294</v>
      </c>
      <c r="J373" t="s" s="56">
        <v>49</v>
      </c>
      <c r="M373" t="s" s="55">
        <v>1138</v>
      </c>
      <c r="Q373" t="s" s="56">
        <v>298</v>
      </c>
      <c r="R373" t="s" s="56">
        <v>299</v>
      </c>
      <c r="S373" t="s" s="54">
        <v>1262</v>
      </c>
      <c r="U373" t="s" s="6">
        <v>1263</v>
      </c>
      <c r="AK373" s="62">
        <v>0.7102584</v>
      </c>
      <c r="AX373" s="77"/>
      <c r="BL373" t="s" s="56">
        <v>1330</v>
      </c>
      <c r="BM373" s="14">
        <v>0</v>
      </c>
      <c r="BN373" t="s" s="56">
        <v>1330</v>
      </c>
    </row>
    <row r="374" s="9" customFormat="1" ht="31" customHeight="1">
      <c r="A374" t="s" s="6">
        <v>1331</v>
      </c>
      <c r="B374" t="s" s="56">
        <v>1332</v>
      </c>
      <c r="E374" t="s" s="54">
        <v>1261</v>
      </c>
      <c r="F374" t="s" s="55">
        <v>310</v>
      </c>
      <c r="G374" t="s" s="56">
        <v>194</v>
      </c>
      <c r="H374" t="s" s="56">
        <v>293</v>
      </c>
      <c r="I374" t="s" s="56">
        <v>294</v>
      </c>
      <c r="J374" t="s" s="56">
        <v>49</v>
      </c>
      <c r="M374" t="s" s="55">
        <v>1138</v>
      </c>
      <c r="Q374" t="s" s="56">
        <v>298</v>
      </c>
      <c r="R374" t="s" s="56">
        <v>299</v>
      </c>
      <c r="S374" t="s" s="54">
        <v>1262</v>
      </c>
      <c r="U374" t="s" s="6">
        <v>1263</v>
      </c>
      <c r="AK374" s="62">
        <v>0.7102584</v>
      </c>
      <c r="AX374" s="77"/>
      <c r="BL374" t="s" s="56">
        <v>1330</v>
      </c>
      <c r="BM374" s="14">
        <v>0</v>
      </c>
      <c r="BN374" t="s" s="56">
        <v>1330</v>
      </c>
    </row>
    <row r="375" s="9" customFormat="1" ht="31" customHeight="1">
      <c r="A375" t="s" s="6">
        <v>1333</v>
      </c>
      <c r="B375" t="s" s="56">
        <v>1334</v>
      </c>
      <c r="E375" t="s" s="54">
        <v>1261</v>
      </c>
      <c r="F375" t="s" s="55">
        <v>310</v>
      </c>
      <c r="G375" t="s" s="56">
        <v>194</v>
      </c>
      <c r="H375" t="s" s="56">
        <v>293</v>
      </c>
      <c r="I375" t="s" s="56">
        <v>294</v>
      </c>
      <c r="J375" t="s" s="56">
        <v>49</v>
      </c>
      <c r="M375" t="s" s="55">
        <v>1138</v>
      </c>
      <c r="Q375" t="s" s="56">
        <v>298</v>
      </c>
      <c r="R375" t="s" s="56">
        <v>299</v>
      </c>
      <c r="S375" t="s" s="54">
        <v>1262</v>
      </c>
      <c r="U375" t="s" s="6">
        <v>1263</v>
      </c>
      <c r="AK375" s="62">
        <v>0.7102584</v>
      </c>
      <c r="AX375" s="77"/>
      <c r="BL375" t="s" s="56">
        <v>1335</v>
      </c>
      <c r="BM375" s="14">
        <v>0</v>
      </c>
      <c r="BN375" t="s" s="56">
        <v>1335</v>
      </c>
    </row>
    <row r="376" s="9" customFormat="1" ht="31" customHeight="1">
      <c r="A376" t="s" s="6">
        <v>1336</v>
      </c>
      <c r="B376" t="s" s="56">
        <v>1337</v>
      </c>
      <c r="E376" t="s" s="54">
        <v>1261</v>
      </c>
      <c r="F376" t="s" s="55">
        <v>310</v>
      </c>
      <c r="G376" t="s" s="56">
        <v>194</v>
      </c>
      <c r="H376" t="s" s="56">
        <v>293</v>
      </c>
      <c r="I376" t="s" s="56">
        <v>294</v>
      </c>
      <c r="J376" t="s" s="56">
        <v>49</v>
      </c>
      <c r="M376" t="s" s="55">
        <v>1138</v>
      </c>
      <c r="Q376" t="s" s="56">
        <v>298</v>
      </c>
      <c r="R376" t="s" s="56">
        <v>299</v>
      </c>
      <c r="S376" t="s" s="54">
        <v>1262</v>
      </c>
      <c r="U376" t="s" s="6">
        <v>1263</v>
      </c>
      <c r="AK376" s="62">
        <v>0.7102584</v>
      </c>
      <c r="AX376" s="77"/>
      <c r="BL376" t="s" s="56">
        <v>1338</v>
      </c>
      <c r="BM376" s="14">
        <v>0</v>
      </c>
      <c r="BN376" t="s" s="56">
        <v>1338</v>
      </c>
    </row>
    <row r="377" s="9" customFormat="1" ht="16" customHeight="1">
      <c r="A377" t="s" s="6">
        <v>1339</v>
      </c>
      <c r="B377" t="s" s="56">
        <v>1340</v>
      </c>
      <c r="E377" t="s" s="54">
        <v>1283</v>
      </c>
      <c r="F377" t="s" s="55">
        <v>419</v>
      </c>
      <c r="G377" t="s" s="56">
        <v>194</v>
      </c>
      <c r="H377" t="s" s="56">
        <v>293</v>
      </c>
      <c r="I377" t="s" s="56">
        <v>294</v>
      </c>
      <c r="M377" t="s" s="55">
        <v>197</v>
      </c>
      <c r="N377" t="s" s="56">
        <v>1341</v>
      </c>
      <c r="Q377" t="s" s="56">
        <v>298</v>
      </c>
      <c r="R377" t="s" s="56">
        <v>299</v>
      </c>
      <c r="S377" t="s" s="54">
        <v>1342</v>
      </c>
      <c r="T377" t="s" s="57">
        <v>1343</v>
      </c>
      <c r="U377" t="s" s="6">
        <v>1263</v>
      </c>
      <c r="AK377" t="s" s="55">
        <v>831</v>
      </c>
      <c r="AN377" s="63"/>
      <c r="AO377" s="14">
        <v>0.7088785</v>
      </c>
      <c r="AQ377" t="s" s="76">
        <v>831</v>
      </c>
    </row>
    <row r="378" s="9" customFormat="1" ht="16" customHeight="1">
      <c r="A378" t="s" s="6">
        <v>1344</v>
      </c>
      <c r="B378" t="s" s="56">
        <v>1345</v>
      </c>
      <c r="E378" t="s" s="54">
        <v>1283</v>
      </c>
      <c r="F378" t="s" s="55">
        <v>419</v>
      </c>
      <c r="G378" t="s" s="56">
        <v>194</v>
      </c>
      <c r="H378" t="s" s="56">
        <v>293</v>
      </c>
      <c r="I378" t="s" s="56">
        <v>294</v>
      </c>
      <c r="M378" t="s" s="55">
        <v>197</v>
      </c>
      <c r="N378" t="s" s="56">
        <v>1346</v>
      </c>
      <c r="O378" t="s" s="56">
        <v>1347</v>
      </c>
      <c r="Q378" t="s" s="56">
        <v>1348</v>
      </c>
      <c r="S378" t="s" s="54">
        <v>1349</v>
      </c>
      <c r="U378" t="s" s="6">
        <v>1263</v>
      </c>
      <c r="AK378" t="s" s="55">
        <v>831</v>
      </c>
      <c r="AN378" s="63"/>
      <c r="AO378" s="14">
        <v>0.709089</v>
      </c>
      <c r="AQ378" t="s" s="76">
        <v>831</v>
      </c>
    </row>
    <row r="379" s="9" customFormat="1" ht="16" customHeight="1">
      <c r="A379" t="s" s="6">
        <v>1350</v>
      </c>
      <c r="B379" t="s" s="56">
        <v>1351</v>
      </c>
      <c r="E379" t="s" s="54">
        <v>703</v>
      </c>
      <c r="F379" t="s" s="55">
        <v>710</v>
      </c>
      <c r="G379" t="s" s="56">
        <v>194</v>
      </c>
      <c r="H379" t="s" s="56">
        <v>195</v>
      </c>
      <c r="I379" t="s" s="56">
        <v>196</v>
      </c>
      <c r="J379" t="s" s="56">
        <v>54</v>
      </c>
      <c r="M379" t="s" s="55">
        <v>197</v>
      </c>
      <c r="N379" t="s" s="56">
        <v>198</v>
      </c>
      <c r="Q379" t="s" s="56">
        <v>201</v>
      </c>
      <c r="R379" t="s" s="56">
        <v>202</v>
      </c>
      <c r="S379" t="s" s="54">
        <v>198</v>
      </c>
      <c r="T379" t="s" s="57">
        <v>1237</v>
      </c>
      <c r="U379" t="s" s="6">
        <v>302</v>
      </c>
      <c r="W379" t="s" s="6">
        <v>1299</v>
      </c>
      <c r="AR379" s="58">
        <v>-8.300000000000001</v>
      </c>
      <c r="AS379" s="59">
        <f>AR379</f>
        <v>-8.300000000000001</v>
      </c>
      <c r="AT379" s="59">
        <f>AS379-5</f>
        <v>-13.3</v>
      </c>
      <c r="AU379" s="59">
        <v>-1.2</v>
      </c>
      <c r="AV379" s="59">
        <f>AU379</f>
        <v>-1.2</v>
      </c>
      <c r="AW379" s="59">
        <f>AV379-9.7</f>
        <v>-10.9</v>
      </c>
      <c r="BI379" t="s" s="55">
        <v>1128</v>
      </c>
      <c r="BK379" s="14">
        <f>BI379+0.36</f>
        <v>-4.44</v>
      </c>
      <c r="BR379" s="60">
        <v>7.1</v>
      </c>
      <c r="BT379" s="14">
        <v>3.3</v>
      </c>
    </row>
    <row r="380" s="9" customFormat="1" ht="16" customHeight="1">
      <c r="A380" t="s" s="6">
        <v>1352</v>
      </c>
      <c r="B380" t="s" s="56">
        <v>1353</v>
      </c>
      <c r="E380" t="s" s="54">
        <v>703</v>
      </c>
      <c r="F380" t="s" s="55">
        <v>193</v>
      </c>
      <c r="G380" t="s" s="56">
        <v>194</v>
      </c>
      <c r="H380" t="s" s="56">
        <v>195</v>
      </c>
      <c r="I380" t="s" s="56">
        <v>403</v>
      </c>
      <c r="M380" t="s" s="55">
        <v>197</v>
      </c>
      <c r="N380" t="s" s="56">
        <v>198</v>
      </c>
      <c r="Q380" t="s" s="56">
        <v>201</v>
      </c>
      <c r="R380" t="s" s="56">
        <v>202</v>
      </c>
      <c r="S380" t="s" s="54">
        <v>198</v>
      </c>
      <c r="T380" t="s" s="57">
        <v>1237</v>
      </c>
      <c r="U380" t="s" s="6">
        <v>302</v>
      </c>
      <c r="W380" t="s" s="6">
        <v>1299</v>
      </c>
      <c r="AR380" s="58">
        <v>-7.8</v>
      </c>
      <c r="AS380" s="59">
        <f>AR380</f>
        <v>-7.8</v>
      </c>
      <c r="AT380" s="59">
        <f>AS380-5</f>
        <v>-12.8</v>
      </c>
      <c r="AU380" s="67"/>
      <c r="AV380" s="67"/>
      <c r="AW380" s="67"/>
      <c r="BI380" t="s" s="55">
        <v>574</v>
      </c>
      <c r="BR380" s="60">
        <v>7.1</v>
      </c>
      <c r="BT380" s="14">
        <v>3.3</v>
      </c>
    </row>
    <row r="381" s="9" customFormat="1" ht="16" customHeight="1">
      <c r="A381" t="s" s="6">
        <v>1354</v>
      </c>
      <c r="B381" t="s" s="56">
        <v>1355</v>
      </c>
      <c r="E381" t="s" s="54">
        <v>703</v>
      </c>
      <c r="F381" t="s" s="55">
        <v>193</v>
      </c>
      <c r="G381" t="s" s="56">
        <v>194</v>
      </c>
      <c r="H381" t="s" s="56">
        <v>195</v>
      </c>
      <c r="I381" t="s" s="56">
        <v>403</v>
      </c>
      <c r="M381" t="s" s="55">
        <v>197</v>
      </c>
      <c r="N381" t="s" s="56">
        <v>262</v>
      </c>
      <c r="Q381" t="s" s="56">
        <v>201</v>
      </c>
      <c r="R381" t="s" s="56">
        <v>202</v>
      </c>
      <c r="S381" t="s" s="54">
        <v>262</v>
      </c>
      <c r="T381" t="s" s="57">
        <v>1237</v>
      </c>
      <c r="U381" t="s" s="6">
        <v>302</v>
      </c>
      <c r="W381" t="s" s="6">
        <v>1299</v>
      </c>
      <c r="AR381" s="58">
        <v>-7.9</v>
      </c>
      <c r="AS381" s="59">
        <f>AR381</f>
        <v>-7.9</v>
      </c>
      <c r="AT381" s="59">
        <f>AS381-5</f>
        <v>-12.9</v>
      </c>
      <c r="AU381" s="67"/>
      <c r="AV381" s="67"/>
      <c r="AW381" s="67"/>
      <c r="BL381" t="s" s="56">
        <v>574</v>
      </c>
      <c r="BR381" s="60">
        <v>7</v>
      </c>
      <c r="BT381" s="14">
        <v>3.4</v>
      </c>
    </row>
    <row r="382" s="9" customFormat="1" ht="16" customHeight="1">
      <c r="A382" t="s" s="6">
        <v>1356</v>
      </c>
      <c r="B382" t="s" s="56">
        <v>1357</v>
      </c>
      <c r="E382" t="s" s="54">
        <v>703</v>
      </c>
      <c r="F382" t="s" s="55">
        <v>710</v>
      </c>
      <c r="G382" t="s" s="56">
        <v>194</v>
      </c>
      <c r="H382" t="s" s="56">
        <v>195</v>
      </c>
      <c r="I382" t="s" s="56">
        <v>196</v>
      </c>
      <c r="J382" t="s" s="56">
        <v>54</v>
      </c>
      <c r="M382" t="s" s="55">
        <v>197</v>
      </c>
      <c r="N382" t="s" s="56">
        <v>216</v>
      </c>
      <c r="Q382" t="s" s="56">
        <v>201</v>
      </c>
      <c r="R382" t="s" s="56">
        <v>202</v>
      </c>
      <c r="S382" t="s" s="54">
        <v>216</v>
      </c>
      <c r="T382" t="s" s="57">
        <v>1237</v>
      </c>
      <c r="U382" t="s" s="6">
        <v>302</v>
      </c>
      <c r="W382" t="s" s="6">
        <v>1299</v>
      </c>
      <c r="AR382" s="58">
        <v>-9.9</v>
      </c>
      <c r="AS382" s="59">
        <f>AR382</f>
        <v>-9.9</v>
      </c>
      <c r="AT382" s="59">
        <f>AS382-5</f>
        <v>-14.9</v>
      </c>
      <c r="AU382" s="59">
        <v>-1.9</v>
      </c>
      <c r="AV382" s="59">
        <f>AU382</f>
        <v>-1.9</v>
      </c>
      <c r="AW382" s="59">
        <f>AV382-9.7</f>
        <v>-11.6</v>
      </c>
      <c r="BL382" t="s" s="56">
        <v>731</v>
      </c>
      <c r="BN382" s="14">
        <f>BL382+0.36</f>
        <v>-5.14</v>
      </c>
      <c r="BR382" s="60">
        <v>6.2</v>
      </c>
      <c r="BT382" s="14">
        <v>3.3</v>
      </c>
    </row>
    <row r="383" s="9" customFormat="1" ht="16" customHeight="1">
      <c r="A383" t="s" s="6">
        <v>1358</v>
      </c>
      <c r="B383" t="s" s="56">
        <v>1359</v>
      </c>
      <c r="E383" t="s" s="54">
        <v>703</v>
      </c>
      <c r="F383" t="s" s="55">
        <v>710</v>
      </c>
      <c r="G383" t="s" s="56">
        <v>194</v>
      </c>
      <c r="H383" t="s" s="56">
        <v>195</v>
      </c>
      <c r="I383" t="s" s="56">
        <v>196</v>
      </c>
      <c r="J383" t="s" s="56">
        <v>54</v>
      </c>
      <c r="M383" t="s" s="55">
        <v>197</v>
      </c>
      <c r="N383" t="s" s="56">
        <v>223</v>
      </c>
      <c r="Q383" t="s" s="56">
        <v>201</v>
      </c>
      <c r="R383" t="s" s="56">
        <v>202</v>
      </c>
      <c r="S383" t="s" s="54">
        <v>223</v>
      </c>
      <c r="T383" t="s" s="57">
        <v>1237</v>
      </c>
      <c r="U383" t="s" s="6">
        <v>302</v>
      </c>
      <c r="W383" t="s" s="6">
        <v>1299</v>
      </c>
      <c r="AR383" s="58">
        <v>-8.199999999999999</v>
      </c>
      <c r="AS383" s="59">
        <f>AR383</f>
        <v>-8.199999999999999</v>
      </c>
      <c r="AT383" s="59">
        <f>AS383-5</f>
        <v>-13.2</v>
      </c>
      <c r="AU383" s="59">
        <v>-1.6</v>
      </c>
      <c r="AV383" s="59">
        <f>AU383</f>
        <v>-1.6</v>
      </c>
      <c r="AW383" s="59">
        <f>AV383-9.7</f>
        <v>-11.3</v>
      </c>
      <c r="BL383" t="s" s="56">
        <v>1360</v>
      </c>
      <c r="BN383" s="14">
        <f>BL383+0.36</f>
        <v>-4.34</v>
      </c>
      <c r="BR383" s="60">
        <v>6.9</v>
      </c>
      <c r="BT383" s="14">
        <v>3.3</v>
      </c>
    </row>
    <row r="384" s="9" customFormat="1" ht="16" customHeight="1">
      <c r="A384" t="s" s="6">
        <v>1361</v>
      </c>
      <c r="B384" t="s" s="56">
        <v>1362</v>
      </c>
      <c r="E384" t="s" s="54">
        <v>703</v>
      </c>
      <c r="F384" t="s" s="55">
        <v>710</v>
      </c>
      <c r="G384" t="s" s="56">
        <v>194</v>
      </c>
      <c r="H384" t="s" s="56">
        <v>195</v>
      </c>
      <c r="I384" t="s" s="56">
        <v>196</v>
      </c>
      <c r="J384" t="s" s="56">
        <v>54</v>
      </c>
      <c r="M384" t="s" s="55">
        <v>197</v>
      </c>
      <c r="N384" t="s" s="56">
        <v>209</v>
      </c>
      <c r="Q384" t="s" s="56">
        <v>201</v>
      </c>
      <c r="R384" t="s" s="56">
        <v>202</v>
      </c>
      <c r="S384" t="s" s="54">
        <v>1236</v>
      </c>
      <c r="T384" t="s" s="57">
        <v>1237</v>
      </c>
      <c r="U384" t="s" s="6">
        <v>302</v>
      </c>
      <c r="W384" t="s" s="6">
        <v>1299</v>
      </c>
      <c r="AR384" s="58">
        <v>-9.6</v>
      </c>
      <c r="AS384" s="59">
        <f>AR384</f>
        <v>-9.6</v>
      </c>
      <c r="AT384" s="59">
        <f>AS384-5</f>
        <v>-14.6</v>
      </c>
      <c r="AU384" s="59">
        <v>-1.8</v>
      </c>
      <c r="AV384" s="59">
        <f>AU384</f>
        <v>-1.8</v>
      </c>
      <c r="AW384" s="59">
        <f>AV384-9.7</f>
        <v>-11.5</v>
      </c>
      <c r="BL384" t="s" s="56">
        <v>725</v>
      </c>
      <c r="BN384" s="14">
        <f>BL384+0.36</f>
        <v>-3.14</v>
      </c>
      <c r="BR384" s="60">
        <v>6</v>
      </c>
      <c r="BT384" s="14">
        <v>3.3</v>
      </c>
    </row>
    <row r="385" s="9" customFormat="1" ht="16" customHeight="1">
      <c r="A385" t="s" s="6">
        <v>1363</v>
      </c>
      <c r="B385" t="s" s="56">
        <v>1364</v>
      </c>
      <c r="E385" t="s" s="54">
        <v>703</v>
      </c>
      <c r="F385" t="s" s="55">
        <v>710</v>
      </c>
      <c r="G385" t="s" s="56">
        <v>194</v>
      </c>
      <c r="H385" t="s" s="56">
        <v>195</v>
      </c>
      <c r="I385" t="s" s="56">
        <v>196</v>
      </c>
      <c r="J385" t="s" s="56">
        <v>54</v>
      </c>
      <c r="M385" t="s" s="55">
        <v>197</v>
      </c>
      <c r="N385" t="s" s="56">
        <v>220</v>
      </c>
      <c r="Q385" t="s" s="56">
        <v>201</v>
      </c>
      <c r="R385" t="s" s="56">
        <v>202</v>
      </c>
      <c r="S385" t="s" s="54">
        <v>220</v>
      </c>
      <c r="T385" t="s" s="57">
        <v>1237</v>
      </c>
      <c r="U385" t="s" s="6">
        <v>302</v>
      </c>
      <c r="W385" t="s" s="6">
        <v>1299</v>
      </c>
      <c r="AR385" s="58">
        <v>-8.1</v>
      </c>
      <c r="AS385" s="59">
        <f>AR385</f>
        <v>-8.1</v>
      </c>
      <c r="AT385" s="59">
        <f>AS385-5</f>
        <v>-13.1</v>
      </c>
      <c r="AU385" s="59">
        <v>-1.6</v>
      </c>
      <c r="AV385" s="59">
        <f>AU385</f>
        <v>-1.6</v>
      </c>
      <c r="AW385" s="59">
        <f>AV385-9.7</f>
        <v>-11.3</v>
      </c>
      <c r="BL385" t="s" s="56">
        <v>1128</v>
      </c>
      <c r="BN385" s="14">
        <f>BL385+0.36</f>
        <v>-4.44</v>
      </c>
      <c r="BR385" s="60">
        <v>7.1</v>
      </c>
      <c r="BT385" s="14">
        <v>3.3</v>
      </c>
    </row>
    <row r="386" s="9" customFormat="1" ht="16" customHeight="1">
      <c r="A386" t="s" s="6">
        <v>1365</v>
      </c>
      <c r="B386" t="s" s="56">
        <v>1366</v>
      </c>
      <c r="E386" t="s" s="54">
        <v>703</v>
      </c>
      <c r="F386" t="s" s="55">
        <v>710</v>
      </c>
      <c r="G386" t="s" s="56">
        <v>194</v>
      </c>
      <c r="H386" t="s" s="56">
        <v>195</v>
      </c>
      <c r="I386" t="s" s="56">
        <v>196</v>
      </c>
      <c r="J386" t="s" s="56">
        <v>54</v>
      </c>
      <c r="M386" t="s" s="55">
        <v>197</v>
      </c>
      <c r="N386" t="s" s="56">
        <v>220</v>
      </c>
      <c r="Q386" t="s" s="56">
        <v>201</v>
      </c>
      <c r="R386" t="s" s="56">
        <v>202</v>
      </c>
      <c r="S386" t="s" s="54">
        <v>220</v>
      </c>
      <c r="T386" t="s" s="57">
        <v>1237</v>
      </c>
      <c r="U386" t="s" s="6">
        <v>302</v>
      </c>
      <c r="W386" t="s" s="6">
        <v>1299</v>
      </c>
      <c r="AR386" s="58">
        <v>-9.6</v>
      </c>
      <c r="AS386" s="59">
        <f>AR386</f>
        <v>-9.6</v>
      </c>
      <c r="AT386" s="59">
        <f>AS386-5</f>
        <v>-14.6</v>
      </c>
      <c r="AU386" s="59">
        <v>-2</v>
      </c>
      <c r="AV386" s="59">
        <f>AU386</f>
        <v>-2</v>
      </c>
      <c r="AW386" s="59">
        <f>AV386-9.7</f>
        <v>-11.7</v>
      </c>
      <c r="BL386" t="s" s="56">
        <v>1367</v>
      </c>
      <c r="BN386" s="14">
        <f>BL386+0.36</f>
        <v>-4.54</v>
      </c>
      <c r="BR386" s="60">
        <v>6</v>
      </c>
      <c r="BT386" s="14">
        <v>3.3</v>
      </c>
    </row>
    <row r="387" s="9" customFormat="1" ht="16" customHeight="1">
      <c r="A387" t="s" s="6">
        <v>1368</v>
      </c>
      <c r="B387" t="s" s="56">
        <v>1369</v>
      </c>
      <c r="E387" t="s" s="54">
        <v>703</v>
      </c>
      <c r="F387" t="s" s="55">
        <v>710</v>
      </c>
      <c r="G387" t="s" s="56">
        <v>194</v>
      </c>
      <c r="H387" t="s" s="56">
        <v>195</v>
      </c>
      <c r="I387" t="s" s="56">
        <v>196</v>
      </c>
      <c r="J387" t="s" s="56">
        <v>54</v>
      </c>
      <c r="M387" t="s" s="55">
        <v>197</v>
      </c>
      <c r="N387" t="s" s="56">
        <v>220</v>
      </c>
      <c r="Q387" t="s" s="56">
        <v>201</v>
      </c>
      <c r="R387" t="s" s="56">
        <v>202</v>
      </c>
      <c r="S387" t="s" s="54">
        <v>220</v>
      </c>
      <c r="T387" t="s" s="57">
        <v>1237</v>
      </c>
      <c r="U387" t="s" s="6">
        <v>302</v>
      </c>
      <c r="W387" t="s" s="6">
        <v>1299</v>
      </c>
      <c r="AR387" s="58">
        <v>-8.699999999999999</v>
      </c>
      <c r="AS387" s="59">
        <f>AR387</f>
        <v>-8.699999999999999</v>
      </c>
      <c r="AT387" s="59">
        <f>AS387-5</f>
        <v>-13.7</v>
      </c>
      <c r="AU387" s="59">
        <v>-2.5</v>
      </c>
      <c r="AV387" s="59">
        <f>AU387</f>
        <v>-2.5</v>
      </c>
      <c r="AW387" s="59">
        <f>AV387-9.7</f>
        <v>-12.2</v>
      </c>
      <c r="BL387" t="s" s="56">
        <v>1367</v>
      </c>
      <c r="BN387" s="14">
        <f>BL387+0.36</f>
        <v>-4.54</v>
      </c>
      <c r="BR387" s="60">
        <v>6</v>
      </c>
      <c r="BT387" s="14">
        <v>3.3</v>
      </c>
    </row>
    <row r="388" s="9" customFormat="1" ht="16" customHeight="1">
      <c r="A388" t="s" s="6">
        <v>1370</v>
      </c>
      <c r="B388" t="s" s="56">
        <v>1371</v>
      </c>
      <c r="E388" t="s" s="54">
        <v>703</v>
      </c>
      <c r="F388" t="s" s="55">
        <v>710</v>
      </c>
      <c r="G388" t="s" s="56">
        <v>194</v>
      </c>
      <c r="H388" t="s" s="56">
        <v>195</v>
      </c>
      <c r="I388" t="s" s="56">
        <v>196</v>
      </c>
      <c r="J388" t="s" s="56">
        <v>54</v>
      </c>
      <c r="M388" t="s" s="55">
        <v>197</v>
      </c>
      <c r="N388" t="s" s="56">
        <v>216</v>
      </c>
      <c r="Q388" t="s" s="56">
        <v>201</v>
      </c>
      <c r="R388" t="s" s="56">
        <v>202</v>
      </c>
      <c r="S388" t="s" s="54">
        <v>216</v>
      </c>
      <c r="T388" t="s" s="57">
        <v>1237</v>
      </c>
      <c r="U388" t="s" s="6">
        <v>302</v>
      </c>
      <c r="W388" t="s" s="6">
        <v>1299</v>
      </c>
      <c r="AR388" s="58">
        <v>-8.199999999999999</v>
      </c>
      <c r="AS388" s="59">
        <f>AR388</f>
        <v>-8.199999999999999</v>
      </c>
      <c r="AT388" s="59">
        <f>AS388-5</f>
        <v>-13.2</v>
      </c>
      <c r="AU388" s="59">
        <v>-0.9</v>
      </c>
      <c r="AV388" s="59">
        <f>AU388</f>
        <v>-0.9</v>
      </c>
      <c r="AW388" s="59">
        <f>AV388-9.7</f>
        <v>-10.6</v>
      </c>
      <c r="BL388" t="s" s="56">
        <v>731</v>
      </c>
      <c r="BN388" s="14">
        <f>BL388+0.36</f>
        <v>-5.14</v>
      </c>
      <c r="BR388" s="60">
        <v>7.1</v>
      </c>
      <c r="BT388" s="14">
        <v>3.4</v>
      </c>
    </row>
    <row r="389" s="9" customFormat="1" ht="16" customHeight="1">
      <c r="A389" t="s" s="6">
        <v>1372</v>
      </c>
      <c r="B389" t="s" s="56">
        <v>1373</v>
      </c>
      <c r="E389" t="s" s="54">
        <v>703</v>
      </c>
      <c r="F389" t="s" s="55">
        <v>710</v>
      </c>
      <c r="G389" t="s" s="56">
        <v>194</v>
      </c>
      <c r="H389" t="s" s="56">
        <v>195</v>
      </c>
      <c r="I389" t="s" s="56">
        <v>196</v>
      </c>
      <c r="J389" t="s" s="56">
        <v>54</v>
      </c>
      <c r="M389" t="s" s="55">
        <v>197</v>
      </c>
      <c r="N389" t="s" s="56">
        <v>404</v>
      </c>
      <c r="Q389" t="s" s="56">
        <v>201</v>
      </c>
      <c r="R389" t="s" s="56">
        <v>202</v>
      </c>
      <c r="S389" t="s" s="54">
        <v>404</v>
      </c>
      <c r="T389" t="s" s="57">
        <v>1237</v>
      </c>
      <c r="U389" t="s" s="6">
        <v>302</v>
      </c>
      <c r="W389" t="s" s="6">
        <v>1299</v>
      </c>
      <c r="AR389" s="58">
        <v>-8</v>
      </c>
      <c r="AS389" s="59">
        <f>AR389</f>
        <v>-8</v>
      </c>
      <c r="AT389" s="59">
        <f>AS389-5</f>
        <v>-13</v>
      </c>
      <c r="AU389" s="59">
        <v>-1.2</v>
      </c>
      <c r="AV389" s="59">
        <f>AU389</f>
        <v>-1.2</v>
      </c>
      <c r="AW389" s="59">
        <f>AV389-9.7</f>
        <v>-10.9</v>
      </c>
      <c r="BL389" t="s" s="56">
        <v>1360</v>
      </c>
      <c r="BN389" s="14">
        <f>BL389+0.36</f>
        <v>-4.34</v>
      </c>
      <c r="BR389" s="60">
        <v>7</v>
      </c>
      <c r="BT389" s="14">
        <v>3.3</v>
      </c>
    </row>
    <row r="390" s="9" customFormat="1" ht="16" customHeight="1">
      <c r="A390" t="s" s="6">
        <v>1374</v>
      </c>
      <c r="B390" t="s" s="56">
        <v>1375</v>
      </c>
      <c r="E390" t="s" s="54">
        <v>703</v>
      </c>
      <c r="F390" t="s" s="55">
        <v>193</v>
      </c>
      <c r="G390" t="s" s="56">
        <v>194</v>
      </c>
      <c r="H390" t="s" s="56">
        <v>195</v>
      </c>
      <c r="I390" t="s" s="56">
        <v>403</v>
      </c>
      <c r="M390" t="s" s="55">
        <v>197</v>
      </c>
      <c r="N390" t="s" s="56">
        <v>404</v>
      </c>
      <c r="Q390" t="s" s="56">
        <v>201</v>
      </c>
      <c r="R390" t="s" s="56">
        <v>202</v>
      </c>
      <c r="S390" t="s" s="54">
        <v>404</v>
      </c>
      <c r="T390" t="s" s="57">
        <v>1237</v>
      </c>
      <c r="U390" t="s" s="6">
        <v>302</v>
      </c>
      <c r="W390" t="s" s="6">
        <v>1299</v>
      </c>
      <c r="AR390" s="58">
        <v>-9.4</v>
      </c>
      <c r="AS390" s="59">
        <f>AR390</f>
        <v>-9.4</v>
      </c>
      <c r="AT390" s="59">
        <f>AS390-5</f>
        <v>-14.4</v>
      </c>
      <c r="AU390" s="67"/>
      <c r="AV390" s="67"/>
      <c r="AW390" s="67"/>
      <c r="BL390" t="s" s="56">
        <v>574</v>
      </c>
      <c r="BR390" s="60">
        <v>6</v>
      </c>
      <c r="BT390" s="14">
        <v>3.3</v>
      </c>
    </row>
    <row r="391" s="9" customFormat="1" ht="16" customHeight="1">
      <c r="A391" t="s" s="6">
        <v>1376</v>
      </c>
      <c r="B391" s="14">
        <v>197</v>
      </c>
      <c r="E391" t="s" s="54">
        <v>418</v>
      </c>
      <c r="F391" t="s" s="55">
        <v>419</v>
      </c>
      <c r="G391" t="s" s="56">
        <v>420</v>
      </c>
      <c r="H391" t="s" s="56">
        <v>1240</v>
      </c>
      <c r="I391" t="s" s="56">
        <v>1241</v>
      </c>
      <c r="M391" t="s" s="55">
        <v>197</v>
      </c>
      <c r="S391" t="s" s="54">
        <v>1242</v>
      </c>
      <c r="T391" t="s" s="57">
        <v>423</v>
      </c>
      <c r="W391" t="s" s="6">
        <v>1377</v>
      </c>
      <c r="X391" t="s" s="56">
        <v>425</v>
      </c>
      <c r="Y391" s="14">
        <v>563467</v>
      </c>
      <c r="Z391" s="14">
        <v>3772481</v>
      </c>
      <c r="AA391" s="14">
        <v>-110.312</v>
      </c>
      <c r="AB391" s="14">
        <v>34.0912</v>
      </c>
      <c r="AK391" s="60">
        <v>0.710273</v>
      </c>
      <c r="AL391" s="14">
        <v>0.70975</v>
      </c>
      <c r="AN391" s="63">
        <f>AL391-(AK391-0.71029)</f>
        <v>0.709767</v>
      </c>
      <c r="AO391" s="14">
        <v>0.70975</v>
      </c>
      <c r="AQ391" s="64">
        <f>AO391-(AK391-0.71029)</f>
        <v>0.709767</v>
      </c>
    </row>
    <row r="392" s="9" customFormat="1" ht="31" customHeight="1">
      <c r="A392" t="s" s="6">
        <v>1378</v>
      </c>
      <c r="B392" t="s" s="56">
        <v>1379</v>
      </c>
      <c r="E392" t="s" s="54">
        <v>450</v>
      </c>
      <c r="F392" t="s" s="55">
        <v>419</v>
      </c>
      <c r="G392" t="s" s="56">
        <v>194</v>
      </c>
      <c r="H392" t="s" s="56">
        <v>293</v>
      </c>
      <c r="I392" t="s" s="56">
        <v>294</v>
      </c>
      <c r="M392" t="s" s="55">
        <v>197</v>
      </c>
      <c r="O392" t="s" s="56">
        <v>835</v>
      </c>
      <c r="Q392" t="s" s="56">
        <v>464</v>
      </c>
      <c r="R392" t="s" s="56">
        <v>836</v>
      </c>
      <c r="S392" t="s" s="54">
        <v>1380</v>
      </c>
      <c r="U392" t="s" s="6">
        <v>302</v>
      </c>
      <c r="V392" t="s" s="56">
        <v>475</v>
      </c>
      <c r="W392" t="s" s="6">
        <v>1381</v>
      </c>
      <c r="AF392" t="s" s="56">
        <v>477</v>
      </c>
      <c r="AH392" s="61"/>
      <c r="AI392" s="14">
        <v>950</v>
      </c>
      <c r="AJ392" t="s" s="54">
        <v>478</v>
      </c>
      <c r="AK392" s="62">
        <v>0.7102584</v>
      </c>
      <c r="AN392" s="63"/>
      <c r="AO392" s="14">
        <v>0.709342</v>
      </c>
      <c r="AP392" s="14">
        <v>2.7e-05</v>
      </c>
      <c r="AQ392" s="64">
        <f>AO392-(AK392-0.71029)</f>
        <v>0.7093736</v>
      </c>
    </row>
    <row r="393" s="9" customFormat="1" ht="31" customHeight="1">
      <c r="A393" t="s" s="6">
        <v>1382</v>
      </c>
      <c r="B393" t="s" s="56">
        <v>1383</v>
      </c>
      <c r="E393" t="s" s="54">
        <v>1261</v>
      </c>
      <c r="F393" t="s" s="55">
        <v>310</v>
      </c>
      <c r="G393" t="s" s="56">
        <v>194</v>
      </c>
      <c r="H393" t="s" s="56">
        <v>293</v>
      </c>
      <c r="I393" t="s" s="56">
        <v>294</v>
      </c>
      <c r="J393" t="s" s="56">
        <v>49</v>
      </c>
      <c r="M393" t="s" s="55">
        <v>1138</v>
      </c>
      <c r="Q393" t="s" s="56">
        <v>298</v>
      </c>
      <c r="R393" t="s" s="56">
        <v>299</v>
      </c>
      <c r="S393" t="s" s="54">
        <v>1262</v>
      </c>
      <c r="U393" t="s" s="6">
        <v>1263</v>
      </c>
      <c r="AK393" s="62">
        <v>0.7102584</v>
      </c>
      <c r="AX393" s="77"/>
      <c r="BL393" t="s" s="56">
        <v>1384</v>
      </c>
      <c r="BM393" s="14">
        <v>0.1</v>
      </c>
      <c r="BN393" t="s" s="56">
        <v>1384</v>
      </c>
    </row>
    <row r="394" s="9" customFormat="1" ht="31" customHeight="1">
      <c r="A394" t="s" s="6">
        <v>1385</v>
      </c>
      <c r="B394" t="s" s="56">
        <v>1386</v>
      </c>
      <c r="E394" t="s" s="54">
        <v>1261</v>
      </c>
      <c r="F394" t="s" s="55">
        <v>310</v>
      </c>
      <c r="G394" t="s" s="56">
        <v>194</v>
      </c>
      <c r="H394" t="s" s="56">
        <v>293</v>
      </c>
      <c r="I394" t="s" s="56">
        <v>294</v>
      </c>
      <c r="J394" t="s" s="56">
        <v>49</v>
      </c>
      <c r="M394" t="s" s="55">
        <v>1138</v>
      </c>
      <c r="Q394" t="s" s="56">
        <v>298</v>
      </c>
      <c r="R394" t="s" s="56">
        <v>299</v>
      </c>
      <c r="S394" t="s" s="54">
        <v>1262</v>
      </c>
      <c r="U394" t="s" s="6">
        <v>1263</v>
      </c>
      <c r="AK394" s="62">
        <v>0.7102584</v>
      </c>
      <c r="AX394" s="77"/>
      <c r="BL394" t="s" s="56">
        <v>1387</v>
      </c>
      <c r="BM394" s="14">
        <v>0</v>
      </c>
      <c r="BN394" t="s" s="56">
        <v>1387</v>
      </c>
    </row>
    <row r="395" s="9" customFormat="1" ht="31" customHeight="1">
      <c r="A395" t="s" s="6">
        <v>1388</v>
      </c>
      <c r="B395" t="s" s="56">
        <v>1389</v>
      </c>
      <c r="E395" t="s" s="54">
        <v>1261</v>
      </c>
      <c r="F395" t="s" s="55">
        <v>310</v>
      </c>
      <c r="G395" t="s" s="56">
        <v>194</v>
      </c>
      <c r="H395" t="s" s="56">
        <v>293</v>
      </c>
      <c r="I395" t="s" s="56">
        <v>294</v>
      </c>
      <c r="J395" t="s" s="56">
        <v>49</v>
      </c>
      <c r="M395" t="s" s="55">
        <v>1138</v>
      </c>
      <c r="Q395" t="s" s="56">
        <v>298</v>
      </c>
      <c r="R395" t="s" s="56">
        <v>299</v>
      </c>
      <c r="S395" t="s" s="54">
        <v>1262</v>
      </c>
      <c r="U395" t="s" s="6">
        <v>1263</v>
      </c>
      <c r="AK395" s="62">
        <v>0.7102584</v>
      </c>
      <c r="AX395" s="77"/>
      <c r="BL395" t="s" s="56">
        <v>1233</v>
      </c>
      <c r="BM395" s="14">
        <v>0</v>
      </c>
      <c r="BN395" t="s" s="56">
        <v>1233</v>
      </c>
    </row>
    <row r="396" s="9" customFormat="1" ht="31" customHeight="1">
      <c r="A396" t="s" s="6">
        <v>1390</v>
      </c>
      <c r="B396" t="s" s="56">
        <v>1391</v>
      </c>
      <c r="E396" t="s" s="54">
        <v>1261</v>
      </c>
      <c r="F396" t="s" s="55">
        <v>310</v>
      </c>
      <c r="G396" t="s" s="56">
        <v>194</v>
      </c>
      <c r="H396" t="s" s="56">
        <v>293</v>
      </c>
      <c r="I396" t="s" s="56">
        <v>294</v>
      </c>
      <c r="J396" t="s" s="56">
        <v>49</v>
      </c>
      <c r="M396" t="s" s="55">
        <v>1138</v>
      </c>
      <c r="Q396" t="s" s="56">
        <v>298</v>
      </c>
      <c r="R396" t="s" s="56">
        <v>299</v>
      </c>
      <c r="S396" t="s" s="54">
        <v>1262</v>
      </c>
      <c r="U396" t="s" s="6">
        <v>1263</v>
      </c>
      <c r="AK396" s="62">
        <v>0.7102584</v>
      </c>
      <c r="AX396" s="77"/>
      <c r="BL396" t="s" s="56">
        <v>1392</v>
      </c>
      <c r="BM396" s="14">
        <v>0.1</v>
      </c>
      <c r="BN396" t="s" s="56">
        <v>1392</v>
      </c>
    </row>
    <row r="397" s="9" customFormat="1" ht="31" customHeight="1">
      <c r="A397" t="s" s="6">
        <v>1393</v>
      </c>
      <c r="B397" t="s" s="56">
        <v>1394</v>
      </c>
      <c r="E397" t="s" s="54">
        <v>1261</v>
      </c>
      <c r="F397" t="s" s="55">
        <v>310</v>
      </c>
      <c r="G397" t="s" s="56">
        <v>194</v>
      </c>
      <c r="H397" t="s" s="56">
        <v>293</v>
      </c>
      <c r="I397" t="s" s="56">
        <v>294</v>
      </c>
      <c r="J397" t="s" s="56">
        <v>49</v>
      </c>
      <c r="M397" t="s" s="55">
        <v>1138</v>
      </c>
      <c r="Q397" t="s" s="56">
        <v>298</v>
      </c>
      <c r="R397" t="s" s="56">
        <v>299</v>
      </c>
      <c r="S397" t="s" s="54">
        <v>1262</v>
      </c>
      <c r="U397" t="s" s="6">
        <v>1263</v>
      </c>
      <c r="AK397" s="62">
        <v>0.7102584</v>
      </c>
      <c r="AX397" s="77"/>
      <c r="BL397" t="s" s="56">
        <v>1267</v>
      </c>
      <c r="BM397" s="14">
        <v>0</v>
      </c>
      <c r="BN397" t="s" s="56">
        <v>1267</v>
      </c>
    </row>
    <row r="398" s="9" customFormat="1" ht="31" customHeight="1">
      <c r="A398" t="s" s="6">
        <v>1395</v>
      </c>
      <c r="B398" t="s" s="56">
        <v>1396</v>
      </c>
      <c r="E398" t="s" s="54">
        <v>450</v>
      </c>
      <c r="F398" t="s" s="55">
        <v>419</v>
      </c>
      <c r="G398" t="s" s="56">
        <v>194</v>
      </c>
      <c r="H398" t="s" s="56">
        <v>195</v>
      </c>
      <c r="I398" t="s" s="56">
        <v>421</v>
      </c>
      <c r="M398" t="s" s="55">
        <v>197</v>
      </c>
      <c r="N398" t="s" s="56">
        <v>216</v>
      </c>
      <c r="O398" t="s" s="56">
        <v>199</v>
      </c>
      <c r="P398" t="s" s="56">
        <v>200</v>
      </c>
      <c r="Q398" t="s" s="56">
        <v>201</v>
      </c>
      <c r="R398" t="s" s="56">
        <v>202</v>
      </c>
      <c r="S398" t="s" s="54">
        <v>1397</v>
      </c>
      <c r="T398" t="s" s="57">
        <v>1247</v>
      </c>
      <c r="U398" t="s" s="6">
        <v>302</v>
      </c>
      <c r="V398" t="s" s="56">
        <v>1248</v>
      </c>
      <c r="W398" t="s" s="6">
        <v>1398</v>
      </c>
      <c r="AF398" t="s" s="56">
        <v>1250</v>
      </c>
      <c r="AG398" s="14">
        <v>1150</v>
      </c>
      <c r="AH398" s="61">
        <f>MEDIAN(AG398,AI398)</f>
        <v>1375</v>
      </c>
      <c r="AI398" s="14">
        <v>1600</v>
      </c>
      <c r="AJ398" t="s" s="54">
        <v>1251</v>
      </c>
      <c r="AK398" s="62">
        <v>0.7102584</v>
      </c>
      <c r="AL398" s="14">
        <v>0.709269</v>
      </c>
      <c r="AM398" s="14">
        <v>9.399999999999999e-05</v>
      </c>
      <c r="AN398" s="63">
        <f>AL398-(AK398-0.71029)</f>
        <v>0.7093005999999999</v>
      </c>
    </row>
    <row r="399" s="9" customFormat="1" ht="31" customHeight="1">
      <c r="A399" t="s" s="6">
        <v>1399</v>
      </c>
      <c r="B399" t="s" s="56">
        <v>1400</v>
      </c>
      <c r="E399" t="s" s="54">
        <v>450</v>
      </c>
      <c r="F399" t="s" s="55">
        <v>419</v>
      </c>
      <c r="G399" t="s" s="56">
        <v>194</v>
      </c>
      <c r="H399" t="s" s="56">
        <v>195</v>
      </c>
      <c r="I399" t="s" s="56">
        <v>421</v>
      </c>
      <c r="M399" t="s" s="55">
        <v>197</v>
      </c>
      <c r="N399" t="s" s="56">
        <v>1401</v>
      </c>
      <c r="O399" t="s" s="56">
        <v>297</v>
      </c>
      <c r="Q399" t="s" s="56">
        <v>298</v>
      </c>
      <c r="R399" t="s" s="56">
        <v>299</v>
      </c>
      <c r="S399" t="s" s="54">
        <v>1402</v>
      </c>
      <c r="U399" t="s" s="6">
        <v>302</v>
      </c>
      <c r="V399" t="s" s="56">
        <v>1403</v>
      </c>
      <c r="W399" t="s" s="6">
        <v>1404</v>
      </c>
      <c r="AF399" t="s" s="56">
        <v>500</v>
      </c>
      <c r="AG399" s="14">
        <v>1050</v>
      </c>
      <c r="AH399" s="61">
        <f>MEDIAN(AG399,AI399)</f>
        <v>1075</v>
      </c>
      <c r="AI399" s="14">
        <v>1100</v>
      </c>
      <c r="AJ399" t="s" s="54">
        <v>1405</v>
      </c>
      <c r="AK399" s="62">
        <v>0.7102584</v>
      </c>
      <c r="AL399" s="14">
        <v>0.70989</v>
      </c>
      <c r="AM399" s="14">
        <v>2.8e-05</v>
      </c>
      <c r="AN399" s="63">
        <f>AL399-(AK399-0.71029)</f>
        <v>0.7099216</v>
      </c>
    </row>
    <row r="400" s="9" customFormat="1" ht="31" customHeight="1">
      <c r="A400" t="s" s="6">
        <v>1406</v>
      </c>
      <c r="B400" t="s" s="56">
        <v>1407</v>
      </c>
      <c r="E400" t="s" s="54">
        <v>450</v>
      </c>
      <c r="F400" t="s" s="55">
        <v>419</v>
      </c>
      <c r="G400" t="s" s="56">
        <v>194</v>
      </c>
      <c r="H400" t="s" s="56">
        <v>195</v>
      </c>
      <c r="I400" t="s" s="56">
        <v>421</v>
      </c>
      <c r="M400" t="s" s="55">
        <v>197</v>
      </c>
      <c r="N400" t="s" s="56">
        <v>1119</v>
      </c>
      <c r="O400" t="s" s="56">
        <v>297</v>
      </c>
      <c r="Q400" t="s" s="56">
        <v>298</v>
      </c>
      <c r="R400" t="s" s="56">
        <v>299</v>
      </c>
      <c r="S400" t="s" s="54">
        <v>1408</v>
      </c>
      <c r="U400" t="s" s="6">
        <v>302</v>
      </c>
      <c r="V400" t="s" s="56">
        <v>1307</v>
      </c>
      <c r="W400" t="s" s="6">
        <v>1409</v>
      </c>
      <c r="AF400" t="s" s="56">
        <v>477</v>
      </c>
      <c r="AH400" s="61"/>
      <c r="AI400" s="14">
        <v>950</v>
      </c>
      <c r="AJ400" t="s" s="54">
        <v>478</v>
      </c>
      <c r="AK400" s="62">
        <v>0.7102584</v>
      </c>
      <c r="AL400" s="14">
        <v>0.709349</v>
      </c>
      <c r="AM400" s="14">
        <v>2.1e-05</v>
      </c>
      <c r="AN400" s="63">
        <f>AL400-(AK400-0.71029)</f>
        <v>0.7093806</v>
      </c>
    </row>
    <row r="401" s="9" customFormat="1" ht="31" customHeight="1">
      <c r="A401" t="s" s="6">
        <v>1410</v>
      </c>
      <c r="B401" t="s" s="56">
        <v>1411</v>
      </c>
      <c r="E401" t="s" s="54">
        <v>1412</v>
      </c>
      <c r="F401" t="s" s="55">
        <v>1413</v>
      </c>
      <c r="G401" t="s" s="56">
        <v>420</v>
      </c>
      <c r="H401" t="s" s="56">
        <v>195</v>
      </c>
      <c r="I401" t="s" s="56">
        <v>403</v>
      </c>
      <c r="M401" t="s" s="55">
        <v>197</v>
      </c>
      <c r="N401" t="s" s="56">
        <v>1414</v>
      </c>
      <c r="S401" t="s" s="54">
        <v>1415</v>
      </c>
      <c r="T401" t="s" s="57">
        <v>1416</v>
      </c>
      <c r="U401" t="s" s="6">
        <v>302</v>
      </c>
      <c r="V401" s="14">
        <v>2559</v>
      </c>
      <c r="AF401" t="s" s="56">
        <v>1417</v>
      </c>
      <c r="AG401" s="14">
        <v>1150</v>
      </c>
      <c r="AH401" s="61">
        <f>MEDIAN(AG401,AI401)</f>
        <v>1250</v>
      </c>
      <c r="AI401" s="14">
        <v>1350</v>
      </c>
      <c r="AJ401" t="s" s="54">
        <v>723</v>
      </c>
      <c r="AR401" s="58">
        <v>-8.119999999999999</v>
      </c>
      <c r="AS401" s="59">
        <f>AR401</f>
        <v>-8.119999999999999</v>
      </c>
      <c r="AT401" s="59">
        <f>AS401-5</f>
        <v>-13.12</v>
      </c>
    </row>
    <row r="402" s="9" customFormat="1" ht="31" customHeight="1">
      <c r="A402" t="s" s="6">
        <v>1418</v>
      </c>
      <c r="B402" t="s" s="56">
        <v>1419</v>
      </c>
      <c r="E402" t="s" s="54">
        <v>450</v>
      </c>
      <c r="F402" t="s" s="55">
        <v>419</v>
      </c>
      <c r="G402" t="s" s="56">
        <v>194</v>
      </c>
      <c r="H402" t="s" s="56">
        <v>195</v>
      </c>
      <c r="I402" t="s" s="56">
        <v>421</v>
      </c>
      <c r="M402" t="s" s="55">
        <v>197</v>
      </c>
      <c r="N402" t="s" s="56">
        <v>223</v>
      </c>
      <c r="O402" t="s" s="56">
        <v>199</v>
      </c>
      <c r="P402" t="s" s="56">
        <v>200</v>
      </c>
      <c r="Q402" t="s" s="56">
        <v>201</v>
      </c>
      <c r="R402" t="s" s="56">
        <v>202</v>
      </c>
      <c r="S402" t="s" s="54">
        <v>1420</v>
      </c>
      <c r="U402" t="s" s="6">
        <v>302</v>
      </c>
      <c r="V402" t="s" s="56">
        <v>1307</v>
      </c>
      <c r="W402" t="s" s="6">
        <v>1409</v>
      </c>
      <c r="AF402" t="s" s="56">
        <v>1421</v>
      </c>
      <c r="AH402" s="61"/>
      <c r="AI402" s="14">
        <v>950</v>
      </c>
      <c r="AJ402" t="s" s="54">
        <v>478</v>
      </c>
      <c r="AK402" s="62">
        <v>0.7102584</v>
      </c>
      <c r="AL402" s="14">
        <v>0.709429</v>
      </c>
      <c r="AM402" s="14">
        <v>2.7e-05</v>
      </c>
      <c r="AN402" s="63">
        <f>AL402-(AK402-0.71029)</f>
        <v>0.7094606</v>
      </c>
    </row>
    <row r="403" s="9" customFormat="1" ht="31" customHeight="1">
      <c r="A403" t="s" s="6">
        <v>1422</v>
      </c>
      <c r="B403" t="s" s="56">
        <v>1423</v>
      </c>
      <c r="E403" t="s" s="54">
        <v>450</v>
      </c>
      <c r="F403" t="s" s="55">
        <v>419</v>
      </c>
      <c r="G403" t="s" s="56">
        <v>194</v>
      </c>
      <c r="H403" t="s" s="56">
        <v>195</v>
      </c>
      <c r="I403" t="s" s="56">
        <v>421</v>
      </c>
      <c r="M403" t="s" s="55">
        <v>197</v>
      </c>
      <c r="N403" t="s" s="56">
        <v>1119</v>
      </c>
      <c r="O403" t="s" s="56">
        <v>199</v>
      </c>
      <c r="P403" t="s" s="56">
        <v>200</v>
      </c>
      <c r="Q403" t="s" s="56">
        <v>201</v>
      </c>
      <c r="R403" t="s" s="56">
        <v>202</v>
      </c>
      <c r="S403" t="s" s="54">
        <v>1424</v>
      </c>
      <c r="T403" t="s" s="57">
        <v>1247</v>
      </c>
      <c r="U403" t="s" s="6">
        <v>302</v>
      </c>
      <c r="V403" t="s" s="56">
        <v>1248</v>
      </c>
      <c r="W403" t="s" s="6">
        <v>1425</v>
      </c>
      <c r="AF403" t="s" s="56">
        <v>1250</v>
      </c>
      <c r="AG403" s="14">
        <v>1150</v>
      </c>
      <c r="AH403" s="61"/>
      <c r="AJ403" t="s" s="54">
        <v>1251</v>
      </c>
      <c r="AK403" s="62">
        <v>0.7102584</v>
      </c>
      <c r="AL403" s="14">
        <v>0.70945</v>
      </c>
      <c r="AM403" s="14">
        <v>2.6e-05</v>
      </c>
      <c r="AN403" s="63">
        <f>AL403-(AK403-0.71029)</f>
        <v>0.7094816</v>
      </c>
    </row>
    <row r="404" s="9" customFormat="1" ht="31" customHeight="1">
      <c r="A404" t="s" s="6">
        <v>1426</v>
      </c>
      <c r="B404" t="s" s="56">
        <v>1427</v>
      </c>
      <c r="E404" t="s" s="54">
        <v>1412</v>
      </c>
      <c r="F404" t="s" s="55">
        <v>1413</v>
      </c>
      <c r="G404" t="s" s="56">
        <v>420</v>
      </c>
      <c r="H404" t="s" s="56">
        <v>195</v>
      </c>
      <c r="I404" t="s" s="56">
        <v>403</v>
      </c>
      <c r="M404" t="s" s="55">
        <v>197</v>
      </c>
      <c r="N404" t="s" s="56">
        <v>1414</v>
      </c>
      <c r="S404" t="s" s="54">
        <v>1428</v>
      </c>
      <c r="T404" t="s" s="57">
        <v>1416</v>
      </c>
      <c r="U404" t="s" s="6">
        <v>302</v>
      </c>
      <c r="V404" s="14">
        <v>2741</v>
      </c>
      <c r="AF404" t="s" s="56">
        <v>723</v>
      </c>
      <c r="AG404" s="14">
        <v>1150</v>
      </c>
      <c r="AH404" s="61">
        <f>MEDIAN(AG404,AI404)</f>
        <v>1250</v>
      </c>
      <c r="AI404" s="14">
        <v>1350</v>
      </c>
      <c r="AJ404" t="s" s="54">
        <v>723</v>
      </c>
      <c r="AR404" s="58">
        <v>-8.470000000000001</v>
      </c>
      <c r="AS404" s="59">
        <f>AR404</f>
        <v>-8.470000000000001</v>
      </c>
      <c r="AT404" s="59">
        <f>AS404-5</f>
        <v>-13.47</v>
      </c>
    </row>
    <row r="405" s="9" customFormat="1" ht="31" customHeight="1">
      <c r="A405" t="s" s="6">
        <v>1429</v>
      </c>
      <c r="B405" t="s" s="56">
        <v>1430</v>
      </c>
      <c r="E405" t="s" s="54">
        <v>1412</v>
      </c>
      <c r="F405" t="s" s="55">
        <v>1413</v>
      </c>
      <c r="G405" t="s" s="56">
        <v>420</v>
      </c>
      <c r="H405" t="s" s="56">
        <v>195</v>
      </c>
      <c r="I405" t="s" s="56">
        <v>403</v>
      </c>
      <c r="M405" t="s" s="55">
        <v>197</v>
      </c>
      <c r="N405" t="s" s="56">
        <v>1414</v>
      </c>
      <c r="S405" t="s" s="54">
        <v>1431</v>
      </c>
      <c r="T405" t="s" s="57">
        <v>1416</v>
      </c>
      <c r="U405" t="s" s="6">
        <v>302</v>
      </c>
      <c r="V405" s="14">
        <v>2785</v>
      </c>
      <c r="AF405" t="s" s="56">
        <v>723</v>
      </c>
      <c r="AG405" s="14">
        <v>1150</v>
      </c>
      <c r="AH405" s="61">
        <f>MEDIAN(AG405,AI405)</f>
        <v>1250</v>
      </c>
      <c r="AI405" s="14">
        <v>1350</v>
      </c>
      <c r="AJ405" t="s" s="54">
        <v>723</v>
      </c>
      <c r="AR405" s="58">
        <v>-7.86</v>
      </c>
      <c r="AS405" s="59">
        <f>AR405</f>
        <v>-7.86</v>
      </c>
      <c r="AT405" s="59">
        <f>AS405-5</f>
        <v>-12.86</v>
      </c>
    </row>
    <row r="406" s="9" customFormat="1" ht="31" customHeight="1">
      <c r="A406" t="s" s="6">
        <v>1432</v>
      </c>
      <c r="B406" t="s" s="56">
        <v>1433</v>
      </c>
      <c r="E406" t="s" s="54">
        <v>1412</v>
      </c>
      <c r="F406" t="s" s="55">
        <v>1413</v>
      </c>
      <c r="G406" t="s" s="56">
        <v>420</v>
      </c>
      <c r="H406" t="s" s="56">
        <v>195</v>
      </c>
      <c r="I406" t="s" s="56">
        <v>403</v>
      </c>
      <c r="M406" t="s" s="55">
        <v>197</v>
      </c>
      <c r="N406" t="s" s="56">
        <v>1414</v>
      </c>
      <c r="S406" t="s" s="54">
        <v>1434</v>
      </c>
      <c r="T406" t="s" s="57">
        <v>1416</v>
      </c>
      <c r="U406" t="s" s="6">
        <v>302</v>
      </c>
      <c r="V406" s="14">
        <v>2785</v>
      </c>
      <c r="AF406" t="s" s="56">
        <v>723</v>
      </c>
      <c r="AG406" s="14">
        <v>1150</v>
      </c>
      <c r="AH406" s="61">
        <f>MEDIAN(AG406,AI406)</f>
        <v>1250</v>
      </c>
      <c r="AI406" s="14">
        <v>1350</v>
      </c>
      <c r="AJ406" t="s" s="54">
        <v>723</v>
      </c>
      <c r="AR406" s="58">
        <v>-8.65</v>
      </c>
      <c r="AS406" s="59">
        <f>AR406</f>
        <v>-8.65</v>
      </c>
      <c r="AT406" s="59">
        <f>AS406-5</f>
        <v>-13.65</v>
      </c>
    </row>
    <row r="407" s="9" customFormat="1" ht="31" customHeight="1">
      <c r="A407" t="s" s="6">
        <v>1435</v>
      </c>
      <c r="B407" t="s" s="56">
        <v>1436</v>
      </c>
      <c r="E407" t="s" s="54">
        <v>1261</v>
      </c>
      <c r="F407" t="s" s="55">
        <v>310</v>
      </c>
      <c r="G407" t="s" s="56">
        <v>194</v>
      </c>
      <c r="H407" t="s" s="56">
        <v>293</v>
      </c>
      <c r="I407" t="s" s="56">
        <v>294</v>
      </c>
      <c r="J407" t="s" s="56">
        <v>49</v>
      </c>
      <c r="M407" t="s" s="55">
        <v>1138</v>
      </c>
      <c r="Q407" t="s" s="56">
        <v>298</v>
      </c>
      <c r="R407" t="s" s="56">
        <v>299</v>
      </c>
      <c r="S407" t="s" s="54">
        <v>1262</v>
      </c>
      <c r="U407" t="s" s="6">
        <v>1263</v>
      </c>
      <c r="AK407" s="62">
        <v>0.7102584</v>
      </c>
      <c r="AX407" s="77"/>
      <c r="BL407" t="s" s="56">
        <v>737</v>
      </c>
      <c r="BM407" s="14">
        <v>0</v>
      </c>
      <c r="BN407" t="s" s="56">
        <v>737</v>
      </c>
    </row>
    <row r="408" s="9" customFormat="1" ht="31" customHeight="1">
      <c r="A408" t="s" s="6">
        <v>1437</v>
      </c>
      <c r="B408" t="s" s="56">
        <v>1438</v>
      </c>
      <c r="E408" t="s" s="54">
        <v>1261</v>
      </c>
      <c r="F408" t="s" s="55">
        <v>310</v>
      </c>
      <c r="G408" t="s" s="56">
        <v>194</v>
      </c>
      <c r="H408" t="s" s="56">
        <v>293</v>
      </c>
      <c r="I408" t="s" s="56">
        <v>294</v>
      </c>
      <c r="J408" t="s" s="56">
        <v>49</v>
      </c>
      <c r="M408" t="s" s="55">
        <v>1138</v>
      </c>
      <c r="Q408" t="s" s="56">
        <v>298</v>
      </c>
      <c r="R408" t="s" s="56">
        <v>299</v>
      </c>
      <c r="S408" t="s" s="54">
        <v>1262</v>
      </c>
      <c r="U408" t="s" s="6">
        <v>1263</v>
      </c>
      <c r="AK408" s="62">
        <v>0.7102584</v>
      </c>
      <c r="AX408" s="77"/>
      <c r="BL408" t="s" s="56">
        <v>1439</v>
      </c>
      <c r="BM408" s="14">
        <v>0.1</v>
      </c>
      <c r="BN408" t="s" s="56">
        <v>1439</v>
      </c>
    </row>
    <row r="409" s="9" customFormat="1" ht="31" customHeight="1">
      <c r="A409" t="s" s="6">
        <v>1440</v>
      </c>
      <c r="B409" t="s" s="56">
        <v>1441</v>
      </c>
      <c r="E409" t="s" s="54">
        <v>1261</v>
      </c>
      <c r="F409" t="s" s="55">
        <v>310</v>
      </c>
      <c r="G409" t="s" s="56">
        <v>194</v>
      </c>
      <c r="H409" t="s" s="56">
        <v>293</v>
      </c>
      <c r="I409" t="s" s="56">
        <v>294</v>
      </c>
      <c r="J409" t="s" s="56">
        <v>49</v>
      </c>
      <c r="M409" t="s" s="55">
        <v>1138</v>
      </c>
      <c r="Q409" t="s" s="56">
        <v>298</v>
      </c>
      <c r="R409" t="s" s="56">
        <v>299</v>
      </c>
      <c r="S409" t="s" s="54">
        <v>1262</v>
      </c>
      <c r="U409" t="s" s="6">
        <v>1263</v>
      </c>
      <c r="AK409" s="62">
        <v>0.7102584</v>
      </c>
      <c r="AX409" s="77"/>
      <c r="BL409" t="s" s="56">
        <v>1442</v>
      </c>
      <c r="BM409" s="14">
        <v>0</v>
      </c>
      <c r="BN409" t="s" s="56">
        <v>1442</v>
      </c>
    </row>
    <row r="410" s="9" customFormat="1" ht="31" customHeight="1">
      <c r="A410" t="s" s="6">
        <v>1443</v>
      </c>
      <c r="B410" t="s" s="56">
        <v>1444</v>
      </c>
      <c r="E410" t="s" s="54">
        <v>1261</v>
      </c>
      <c r="F410" t="s" s="55">
        <v>310</v>
      </c>
      <c r="G410" t="s" s="56">
        <v>194</v>
      </c>
      <c r="H410" t="s" s="56">
        <v>293</v>
      </c>
      <c r="I410" t="s" s="56">
        <v>294</v>
      </c>
      <c r="J410" t="s" s="56">
        <v>49</v>
      </c>
      <c r="M410" t="s" s="55">
        <v>1138</v>
      </c>
      <c r="Q410" t="s" s="56">
        <v>298</v>
      </c>
      <c r="R410" t="s" s="56">
        <v>299</v>
      </c>
      <c r="S410" t="s" s="54">
        <v>1262</v>
      </c>
      <c r="U410" t="s" s="6">
        <v>1263</v>
      </c>
      <c r="AK410" s="62">
        <v>0.7102584</v>
      </c>
      <c r="AX410" s="77"/>
      <c r="BL410" t="s" s="56">
        <v>1360</v>
      </c>
      <c r="BM410" s="14">
        <v>0</v>
      </c>
      <c r="BN410" t="s" s="56">
        <v>1360</v>
      </c>
    </row>
    <row r="411" s="9" customFormat="1" ht="31" customHeight="1">
      <c r="A411" t="s" s="6">
        <v>1445</v>
      </c>
      <c r="B411" t="s" s="56">
        <v>1446</v>
      </c>
      <c r="E411" t="s" s="54">
        <v>1261</v>
      </c>
      <c r="F411" t="s" s="55">
        <v>310</v>
      </c>
      <c r="G411" t="s" s="56">
        <v>194</v>
      </c>
      <c r="H411" t="s" s="56">
        <v>293</v>
      </c>
      <c r="I411" t="s" s="56">
        <v>294</v>
      </c>
      <c r="J411" t="s" s="56">
        <v>49</v>
      </c>
      <c r="M411" t="s" s="55">
        <v>1138</v>
      </c>
      <c r="Q411" t="s" s="56">
        <v>298</v>
      </c>
      <c r="R411" t="s" s="56">
        <v>299</v>
      </c>
      <c r="S411" t="s" s="54">
        <v>1262</v>
      </c>
      <c r="U411" t="s" s="6">
        <v>1263</v>
      </c>
      <c r="AK411" s="62">
        <v>0.7102584</v>
      </c>
      <c r="AX411" s="77"/>
      <c r="BL411" t="s" s="56">
        <v>744</v>
      </c>
      <c r="BM411" s="14">
        <v>0.1</v>
      </c>
      <c r="BN411" t="s" s="56">
        <v>744</v>
      </c>
    </row>
    <row r="412" s="9" customFormat="1" ht="31" customHeight="1">
      <c r="A412" t="s" s="6">
        <v>1447</v>
      </c>
      <c r="B412" t="s" s="56">
        <v>1448</v>
      </c>
      <c r="E412" t="s" s="54">
        <v>1261</v>
      </c>
      <c r="F412" t="s" s="55">
        <v>310</v>
      </c>
      <c r="G412" t="s" s="56">
        <v>194</v>
      </c>
      <c r="H412" t="s" s="56">
        <v>293</v>
      </c>
      <c r="I412" t="s" s="56">
        <v>294</v>
      </c>
      <c r="J412" t="s" s="56">
        <v>49</v>
      </c>
      <c r="M412" t="s" s="55">
        <v>1138</v>
      </c>
      <c r="Q412" t="s" s="56">
        <v>298</v>
      </c>
      <c r="R412" t="s" s="56">
        <v>299</v>
      </c>
      <c r="S412" t="s" s="54">
        <v>1262</v>
      </c>
      <c r="U412" t="s" s="6">
        <v>1263</v>
      </c>
      <c r="AK412" s="62">
        <v>0.7102584</v>
      </c>
      <c r="AX412" s="77"/>
      <c r="BL412" t="s" s="56">
        <v>760</v>
      </c>
      <c r="BM412" s="14">
        <v>0</v>
      </c>
      <c r="BN412" t="s" s="56">
        <v>760</v>
      </c>
    </row>
    <row r="413" s="9" customFormat="1" ht="31" customHeight="1">
      <c r="A413" t="s" s="6">
        <v>1449</v>
      </c>
      <c r="B413" t="s" s="56">
        <v>1450</v>
      </c>
      <c r="E413" t="s" s="54">
        <v>1261</v>
      </c>
      <c r="F413" t="s" s="55">
        <v>310</v>
      </c>
      <c r="G413" t="s" s="56">
        <v>194</v>
      </c>
      <c r="H413" t="s" s="56">
        <v>293</v>
      </c>
      <c r="I413" t="s" s="56">
        <v>294</v>
      </c>
      <c r="J413" t="s" s="56">
        <v>49</v>
      </c>
      <c r="M413" t="s" s="55">
        <v>1138</v>
      </c>
      <c r="Q413" t="s" s="56">
        <v>298</v>
      </c>
      <c r="R413" t="s" s="56">
        <v>299</v>
      </c>
      <c r="S413" t="s" s="54">
        <v>1262</v>
      </c>
      <c r="U413" t="s" s="6">
        <v>1263</v>
      </c>
      <c r="AK413" s="62">
        <v>0.7102584</v>
      </c>
      <c r="AX413" s="77"/>
      <c r="BL413" t="s" s="56">
        <v>1451</v>
      </c>
      <c r="BM413" s="14">
        <v>0</v>
      </c>
      <c r="BN413" t="s" s="56">
        <v>1451</v>
      </c>
    </row>
    <row r="414" s="9" customFormat="1" ht="31" customHeight="1">
      <c r="A414" t="s" s="6">
        <v>1452</v>
      </c>
      <c r="B414" s="14">
        <v>292</v>
      </c>
      <c r="E414" t="s" s="54">
        <v>418</v>
      </c>
      <c r="F414" t="s" s="55">
        <v>419</v>
      </c>
      <c r="G414" t="s" s="56">
        <v>420</v>
      </c>
      <c r="H414" t="s" s="56">
        <v>1240</v>
      </c>
      <c r="I414" t="s" s="56">
        <v>1241</v>
      </c>
      <c r="L414" t="s" s="54">
        <v>1453</v>
      </c>
      <c r="M414" t="s" s="55">
        <v>197</v>
      </c>
      <c r="S414" t="s" s="54">
        <v>422</v>
      </c>
      <c r="T414" t="s" s="57">
        <v>455</v>
      </c>
      <c r="W414" t="s" s="6">
        <v>1454</v>
      </c>
      <c r="AK414" s="60">
        <v>0.710273</v>
      </c>
      <c r="AL414" s="14">
        <v>0.7091</v>
      </c>
      <c r="AN414" s="63">
        <f>AL414-(AK414-0.71029)</f>
        <v>0.709117</v>
      </c>
      <c r="AO414" s="14">
        <v>0.71073</v>
      </c>
      <c r="AQ414" s="64">
        <f>AO414-(AK414-0.71029)</f>
        <v>0.710747</v>
      </c>
    </row>
    <row r="415" s="9" customFormat="1" ht="31" customHeight="1">
      <c r="A415" t="s" s="6">
        <v>1455</v>
      </c>
      <c r="B415" s="14">
        <v>294</v>
      </c>
      <c r="E415" t="s" s="54">
        <v>418</v>
      </c>
      <c r="F415" t="s" s="55">
        <v>419</v>
      </c>
      <c r="G415" t="s" s="56">
        <v>420</v>
      </c>
      <c r="H415" t="s" s="56">
        <v>1240</v>
      </c>
      <c r="I415" t="s" s="56">
        <v>1241</v>
      </c>
      <c r="L415" t="s" s="54">
        <v>1456</v>
      </c>
      <c r="M415" t="s" s="55">
        <v>197</v>
      </c>
      <c r="S415" t="s" s="54">
        <v>1242</v>
      </c>
      <c r="T415" t="s" s="57">
        <v>455</v>
      </c>
      <c r="W415" t="s" s="6">
        <v>1457</v>
      </c>
      <c r="AK415" s="60">
        <v>0.710273</v>
      </c>
      <c r="AL415" s="14">
        <v>0.70951</v>
      </c>
      <c r="AN415" s="63">
        <f>AL415-(AK415-0.71029)</f>
        <v>0.709527</v>
      </c>
      <c r="AO415" s="14">
        <v>0.71079</v>
      </c>
      <c r="AQ415" s="64">
        <f>AO415-(AK415-0.71029)</f>
        <v>0.710807</v>
      </c>
    </row>
    <row r="416" s="9" customFormat="1" ht="46" customHeight="1">
      <c r="A416" t="s" s="6">
        <v>1458</v>
      </c>
      <c r="B416" t="s" s="56">
        <v>1459</v>
      </c>
      <c r="E416" t="s" s="54">
        <v>1185</v>
      </c>
      <c r="F416" t="s" s="55">
        <v>419</v>
      </c>
      <c r="G416" t="s" s="56">
        <v>1186</v>
      </c>
      <c r="H416" t="s" s="56">
        <v>1172</v>
      </c>
      <c r="L416" t="s" s="54">
        <v>1460</v>
      </c>
      <c r="M416" t="s" s="55">
        <v>1138</v>
      </c>
      <c r="T416" t="s" s="57">
        <v>1461</v>
      </c>
      <c r="AK416" t="s" s="55">
        <v>831</v>
      </c>
      <c r="AL416" s="14">
        <v>0.7030999999999999</v>
      </c>
      <c r="AN416" t="s" s="56">
        <v>831</v>
      </c>
      <c r="AX416" s="77"/>
    </row>
    <row r="417" s="9" customFormat="1" ht="31" customHeight="1">
      <c r="A417" t="s" s="6">
        <v>1462</v>
      </c>
      <c r="B417" t="s" s="56">
        <v>1463</v>
      </c>
      <c r="E417" t="s" s="54">
        <v>1261</v>
      </c>
      <c r="F417" t="s" s="55">
        <v>310</v>
      </c>
      <c r="G417" t="s" s="56">
        <v>194</v>
      </c>
      <c r="H417" t="s" s="56">
        <v>293</v>
      </c>
      <c r="I417" t="s" s="56">
        <v>294</v>
      </c>
      <c r="J417" t="s" s="56">
        <v>49</v>
      </c>
      <c r="M417" t="s" s="55">
        <v>1138</v>
      </c>
      <c r="Q417" t="s" s="56">
        <v>298</v>
      </c>
      <c r="R417" t="s" s="56">
        <v>299</v>
      </c>
      <c r="S417" t="s" s="54">
        <v>1262</v>
      </c>
      <c r="U417" t="s" s="6">
        <v>1263</v>
      </c>
      <c r="AK417" s="62">
        <v>0.7102584</v>
      </c>
      <c r="AX417" s="77"/>
      <c r="BL417" t="s" s="56">
        <v>1464</v>
      </c>
      <c r="BM417" s="14">
        <v>0</v>
      </c>
      <c r="BN417" t="s" s="56">
        <v>1464</v>
      </c>
    </row>
    <row r="418" s="9" customFormat="1" ht="31" customHeight="1">
      <c r="A418" t="s" s="6">
        <v>1465</v>
      </c>
      <c r="B418" t="s" s="56">
        <v>1466</v>
      </c>
      <c r="E418" t="s" s="54">
        <v>1261</v>
      </c>
      <c r="F418" t="s" s="55">
        <v>310</v>
      </c>
      <c r="G418" t="s" s="56">
        <v>194</v>
      </c>
      <c r="H418" t="s" s="56">
        <v>293</v>
      </c>
      <c r="I418" t="s" s="56">
        <v>294</v>
      </c>
      <c r="J418" t="s" s="56">
        <v>49</v>
      </c>
      <c r="M418" t="s" s="55">
        <v>1138</v>
      </c>
      <c r="Q418" t="s" s="56">
        <v>298</v>
      </c>
      <c r="R418" t="s" s="56">
        <v>299</v>
      </c>
      <c r="S418" t="s" s="54">
        <v>1262</v>
      </c>
      <c r="U418" t="s" s="6">
        <v>1263</v>
      </c>
      <c r="AK418" s="62">
        <v>0.7102584</v>
      </c>
      <c r="AX418" s="77"/>
      <c r="BL418" t="s" s="56">
        <v>746</v>
      </c>
      <c r="BM418" s="14">
        <v>0</v>
      </c>
      <c r="BN418" t="s" s="56">
        <v>746</v>
      </c>
    </row>
    <row r="419" s="9" customFormat="1" ht="31" customHeight="1">
      <c r="A419" t="s" s="6">
        <v>1467</v>
      </c>
      <c r="B419" t="s" s="56">
        <v>1468</v>
      </c>
      <c r="E419" t="s" s="54">
        <v>1261</v>
      </c>
      <c r="F419" t="s" s="55">
        <v>310</v>
      </c>
      <c r="G419" t="s" s="56">
        <v>194</v>
      </c>
      <c r="H419" t="s" s="56">
        <v>293</v>
      </c>
      <c r="I419" t="s" s="56">
        <v>294</v>
      </c>
      <c r="J419" t="s" s="56">
        <v>49</v>
      </c>
      <c r="M419" t="s" s="55">
        <v>1138</v>
      </c>
      <c r="Q419" t="s" s="56">
        <v>298</v>
      </c>
      <c r="R419" t="s" s="56">
        <v>299</v>
      </c>
      <c r="S419" t="s" s="54">
        <v>1262</v>
      </c>
      <c r="U419" t="s" s="6">
        <v>1263</v>
      </c>
      <c r="AK419" s="62">
        <v>0.7102584</v>
      </c>
      <c r="AX419" s="77"/>
      <c r="BL419" t="s" s="56">
        <v>1222</v>
      </c>
      <c r="BM419" s="14">
        <v>0</v>
      </c>
      <c r="BN419" t="s" s="56">
        <v>1222</v>
      </c>
    </row>
    <row r="420" s="9" customFormat="1" ht="31" customHeight="1">
      <c r="A420" t="s" s="6">
        <v>1469</v>
      </c>
      <c r="B420" t="s" s="56">
        <v>1470</v>
      </c>
      <c r="E420" t="s" s="54">
        <v>1261</v>
      </c>
      <c r="F420" t="s" s="55">
        <v>310</v>
      </c>
      <c r="G420" t="s" s="56">
        <v>194</v>
      </c>
      <c r="H420" t="s" s="56">
        <v>293</v>
      </c>
      <c r="I420" t="s" s="56">
        <v>294</v>
      </c>
      <c r="J420" t="s" s="56">
        <v>49</v>
      </c>
      <c r="M420" t="s" s="55">
        <v>1138</v>
      </c>
      <c r="Q420" t="s" s="56">
        <v>298</v>
      </c>
      <c r="R420" t="s" s="56">
        <v>299</v>
      </c>
      <c r="S420" t="s" s="54">
        <v>1262</v>
      </c>
      <c r="U420" t="s" s="6">
        <v>1263</v>
      </c>
      <c r="AK420" s="62">
        <v>0.7102584</v>
      </c>
      <c r="AX420" s="77"/>
      <c r="BL420" t="s" s="56">
        <v>757</v>
      </c>
      <c r="BM420" s="14">
        <v>0.1</v>
      </c>
      <c r="BN420" t="s" s="56">
        <v>757</v>
      </c>
    </row>
    <row r="421" s="9" customFormat="1" ht="31" customHeight="1">
      <c r="A421" t="s" s="6">
        <v>1471</v>
      </c>
      <c r="B421" t="s" s="56">
        <v>1472</v>
      </c>
      <c r="E421" t="s" s="54">
        <v>1261</v>
      </c>
      <c r="F421" t="s" s="55">
        <v>310</v>
      </c>
      <c r="G421" t="s" s="56">
        <v>194</v>
      </c>
      <c r="H421" t="s" s="56">
        <v>293</v>
      </c>
      <c r="I421" t="s" s="56">
        <v>294</v>
      </c>
      <c r="J421" t="s" s="56">
        <v>49</v>
      </c>
      <c r="M421" t="s" s="55">
        <v>1138</v>
      </c>
      <c r="Q421" t="s" s="56">
        <v>298</v>
      </c>
      <c r="R421" t="s" s="56">
        <v>299</v>
      </c>
      <c r="S421" t="s" s="54">
        <v>1262</v>
      </c>
      <c r="U421" t="s" s="6">
        <v>1263</v>
      </c>
      <c r="AK421" s="62">
        <v>0.7102584</v>
      </c>
      <c r="AX421" s="77"/>
      <c r="BL421" t="s" s="56">
        <v>886</v>
      </c>
      <c r="BM421" s="14">
        <v>0</v>
      </c>
      <c r="BN421" t="s" s="56">
        <v>886</v>
      </c>
    </row>
    <row r="422" s="9" customFormat="1" ht="31" customHeight="1">
      <c r="A422" t="s" s="6">
        <v>1473</v>
      </c>
      <c r="B422" t="s" s="56">
        <v>1474</v>
      </c>
      <c r="E422" t="s" s="54">
        <v>1261</v>
      </c>
      <c r="F422" t="s" s="55">
        <v>310</v>
      </c>
      <c r="G422" t="s" s="56">
        <v>194</v>
      </c>
      <c r="H422" t="s" s="56">
        <v>293</v>
      </c>
      <c r="I422" t="s" s="56">
        <v>294</v>
      </c>
      <c r="J422" t="s" s="56">
        <v>49</v>
      </c>
      <c r="M422" t="s" s="55">
        <v>1138</v>
      </c>
      <c r="Q422" t="s" s="56">
        <v>298</v>
      </c>
      <c r="R422" t="s" s="56">
        <v>299</v>
      </c>
      <c r="S422" t="s" s="54">
        <v>1262</v>
      </c>
      <c r="U422" t="s" s="6">
        <v>1263</v>
      </c>
      <c r="AK422" s="62">
        <v>0.7102584</v>
      </c>
      <c r="AX422" s="77"/>
      <c r="BL422" t="s" s="56">
        <v>1475</v>
      </c>
      <c r="BM422" s="14">
        <v>0.1</v>
      </c>
      <c r="BN422" t="s" s="56">
        <v>1475</v>
      </c>
    </row>
    <row r="423" s="9" customFormat="1" ht="31" customHeight="1">
      <c r="A423" t="s" s="6">
        <v>1476</v>
      </c>
      <c r="B423" t="s" s="56">
        <v>1477</v>
      </c>
      <c r="E423" t="s" s="54">
        <v>450</v>
      </c>
      <c r="F423" t="s" s="55">
        <v>419</v>
      </c>
      <c r="G423" t="s" s="56">
        <v>194</v>
      </c>
      <c r="H423" t="s" s="56">
        <v>195</v>
      </c>
      <c r="I423" t="s" s="56">
        <v>421</v>
      </c>
      <c r="M423" t="s" s="55">
        <v>197</v>
      </c>
      <c r="N423" t="s" s="56">
        <v>220</v>
      </c>
      <c r="O423" t="s" s="56">
        <v>199</v>
      </c>
      <c r="P423" t="s" s="56">
        <v>200</v>
      </c>
      <c r="Q423" t="s" s="56">
        <v>201</v>
      </c>
      <c r="R423" t="s" s="56">
        <v>202</v>
      </c>
      <c r="S423" t="s" s="54">
        <v>1478</v>
      </c>
      <c r="U423" t="s" s="6">
        <v>302</v>
      </c>
      <c r="V423" t="s" s="56">
        <v>1307</v>
      </c>
      <c r="W423" t="s" s="6">
        <v>1409</v>
      </c>
      <c r="AF423" t="s" s="56">
        <v>477</v>
      </c>
      <c r="AH423" s="61"/>
      <c r="AI423" s="14">
        <v>950</v>
      </c>
      <c r="AJ423" t="s" s="54">
        <v>478</v>
      </c>
      <c r="AK423" s="62">
        <v>0.7102584</v>
      </c>
      <c r="AL423" s="14">
        <v>0.709118</v>
      </c>
      <c r="AM423" s="14">
        <v>0.000171</v>
      </c>
      <c r="AN423" s="63">
        <f>AL423-(AK423-0.71029)</f>
        <v>0.7091496</v>
      </c>
    </row>
    <row r="424" s="9" customFormat="1" ht="31" customHeight="1">
      <c r="A424" t="s" s="6">
        <v>1479</v>
      </c>
      <c r="B424" t="s" s="56">
        <v>1480</v>
      </c>
      <c r="E424" t="s" s="54">
        <v>450</v>
      </c>
      <c r="F424" t="s" s="55">
        <v>419</v>
      </c>
      <c r="G424" t="s" s="56">
        <v>194</v>
      </c>
      <c r="H424" t="s" s="56">
        <v>195</v>
      </c>
      <c r="I424" t="s" s="56">
        <v>421</v>
      </c>
      <c r="M424" t="s" s="55">
        <v>197</v>
      </c>
      <c r="N424" t="s" s="56">
        <v>1401</v>
      </c>
      <c r="O424" t="s" s="56">
        <v>297</v>
      </c>
      <c r="Q424" t="s" s="56">
        <v>298</v>
      </c>
      <c r="R424" t="s" s="56">
        <v>299</v>
      </c>
      <c r="S424" t="s" s="54">
        <v>1481</v>
      </c>
      <c r="U424" t="s" s="6">
        <v>302</v>
      </c>
      <c r="V424" t="s" s="56">
        <v>1403</v>
      </c>
      <c r="W424" t="s" s="6">
        <v>1482</v>
      </c>
      <c r="AF424" t="s" s="56">
        <v>477</v>
      </c>
      <c r="AH424" s="61"/>
      <c r="AI424" s="14">
        <v>950</v>
      </c>
      <c r="AJ424" t="s" s="54">
        <v>478</v>
      </c>
      <c r="AK424" s="62">
        <v>0.7102584</v>
      </c>
      <c r="AL424" s="14">
        <v>0.70934</v>
      </c>
      <c r="AM424" s="14">
        <v>0.000143</v>
      </c>
      <c r="AN424" s="63">
        <f>AL424-(AK424-0.71029)</f>
        <v>0.7093716</v>
      </c>
    </row>
    <row r="425" s="9" customFormat="1" ht="31" customHeight="1">
      <c r="A425" t="s" s="6">
        <v>1483</v>
      </c>
      <c r="B425" t="s" s="56">
        <v>1484</v>
      </c>
      <c r="E425" t="s" s="54">
        <v>450</v>
      </c>
      <c r="F425" t="s" s="55">
        <v>419</v>
      </c>
      <c r="G425" t="s" s="56">
        <v>194</v>
      </c>
      <c r="H425" t="s" s="56">
        <v>293</v>
      </c>
      <c r="I425" t="s" s="56">
        <v>294</v>
      </c>
      <c r="M425" t="s" s="55">
        <v>197</v>
      </c>
      <c r="O425" t="s" s="56">
        <v>835</v>
      </c>
      <c r="Q425" t="s" s="56">
        <v>464</v>
      </c>
      <c r="R425" t="s" s="56">
        <v>836</v>
      </c>
      <c r="S425" t="s" s="54">
        <v>1380</v>
      </c>
      <c r="U425" t="s" s="6">
        <v>302</v>
      </c>
      <c r="V425" t="s" s="56">
        <v>475</v>
      </c>
      <c r="W425" t="s" s="6">
        <v>1381</v>
      </c>
      <c r="AF425" t="s" s="56">
        <v>477</v>
      </c>
      <c r="AH425" s="61"/>
      <c r="AI425" s="14">
        <v>950</v>
      </c>
      <c r="AJ425" t="s" s="54">
        <v>478</v>
      </c>
      <c r="AK425" s="62">
        <v>0.7102584</v>
      </c>
      <c r="AN425" s="63"/>
      <c r="AO425" s="14">
        <v>0.7094510000000001</v>
      </c>
      <c r="AP425" s="14">
        <v>2.8e-05</v>
      </c>
      <c r="AQ425" s="64">
        <f>AO425-(AK425-0.71029)</f>
        <v>0.7094826</v>
      </c>
    </row>
    <row r="426" s="9" customFormat="1" ht="31" customHeight="1">
      <c r="A426" t="s" s="6">
        <v>1485</v>
      </c>
      <c r="B426" t="s" s="56">
        <v>1486</v>
      </c>
      <c r="E426" t="s" s="54">
        <v>450</v>
      </c>
      <c r="F426" t="s" s="55">
        <v>419</v>
      </c>
      <c r="G426" t="s" s="56">
        <v>194</v>
      </c>
      <c r="H426" t="s" s="56">
        <v>195</v>
      </c>
      <c r="I426" t="s" s="56">
        <v>421</v>
      </c>
      <c r="M426" t="s" s="55">
        <v>197</v>
      </c>
      <c r="N426" t="s" s="56">
        <v>404</v>
      </c>
      <c r="O426" t="s" s="56">
        <v>199</v>
      </c>
      <c r="P426" t="s" s="56">
        <v>200</v>
      </c>
      <c r="Q426" t="s" s="56">
        <v>201</v>
      </c>
      <c r="R426" t="s" s="56">
        <v>202</v>
      </c>
      <c r="S426" t="s" s="54">
        <v>1487</v>
      </c>
      <c r="T426" t="s" s="57">
        <v>1247</v>
      </c>
      <c r="U426" t="s" s="6">
        <v>302</v>
      </c>
      <c r="V426" t="s" s="56">
        <v>1248</v>
      </c>
      <c r="W426" t="s" s="6">
        <v>1488</v>
      </c>
      <c r="AF426" t="s" s="56">
        <v>1250</v>
      </c>
      <c r="AG426" s="14">
        <v>1150</v>
      </c>
      <c r="AH426" s="61"/>
      <c r="AJ426" t="s" s="54">
        <v>1251</v>
      </c>
      <c r="AK426" s="62">
        <v>0.7102584</v>
      </c>
      <c r="AL426" s="14">
        <v>0.709368</v>
      </c>
      <c r="AM426" s="14">
        <v>6.4e-05</v>
      </c>
      <c r="AN426" s="63">
        <f>AL426-(AK426-0.71029)</f>
        <v>0.7093996</v>
      </c>
    </row>
    <row r="427" s="9" customFormat="1" ht="31" customHeight="1">
      <c r="A427" t="s" s="6">
        <v>1489</v>
      </c>
      <c r="B427" t="s" s="56">
        <v>1490</v>
      </c>
      <c r="E427" t="s" s="54">
        <v>450</v>
      </c>
      <c r="F427" t="s" s="55">
        <v>419</v>
      </c>
      <c r="G427" t="s" s="56">
        <v>194</v>
      </c>
      <c r="H427" t="s" s="56">
        <v>195</v>
      </c>
      <c r="I427" t="s" s="56">
        <v>421</v>
      </c>
      <c r="M427" t="s" s="55">
        <v>197</v>
      </c>
      <c r="N427" t="s" s="56">
        <v>216</v>
      </c>
      <c r="O427" t="s" s="56">
        <v>199</v>
      </c>
      <c r="P427" t="s" s="56">
        <v>200</v>
      </c>
      <c r="Q427" t="s" s="56">
        <v>201</v>
      </c>
      <c r="R427" t="s" s="56">
        <v>202</v>
      </c>
      <c r="S427" t="s" s="54">
        <v>474</v>
      </c>
      <c r="T427" t="s" s="57">
        <v>1247</v>
      </c>
      <c r="U427" t="s" s="6">
        <v>302</v>
      </c>
      <c r="V427" t="s" s="56">
        <v>1248</v>
      </c>
      <c r="W427" t="s" s="6">
        <v>1488</v>
      </c>
      <c r="AF427" t="s" s="56">
        <v>1250</v>
      </c>
      <c r="AG427" s="14">
        <v>1150</v>
      </c>
      <c r="AH427" s="61"/>
      <c r="AJ427" t="s" s="54">
        <v>1251</v>
      </c>
      <c r="AK427" s="62">
        <v>0.7102584</v>
      </c>
      <c r="AL427" s="14">
        <v>0.70941</v>
      </c>
      <c r="AM427" s="14">
        <v>2.7e-05</v>
      </c>
      <c r="AN427" s="63">
        <f>AL427-(AK427-0.71029)</f>
        <v>0.7094416</v>
      </c>
    </row>
    <row r="428" s="9" customFormat="1" ht="31" customHeight="1">
      <c r="A428" t="s" s="6">
        <v>1491</v>
      </c>
      <c r="B428" t="s" s="56">
        <v>1492</v>
      </c>
      <c r="E428" t="s" s="54">
        <v>450</v>
      </c>
      <c r="F428" t="s" s="55">
        <v>419</v>
      </c>
      <c r="G428" t="s" s="56">
        <v>194</v>
      </c>
      <c r="H428" t="s" s="56">
        <v>293</v>
      </c>
      <c r="I428" t="s" s="56">
        <v>294</v>
      </c>
      <c r="M428" t="s" s="55">
        <v>197</v>
      </c>
      <c r="O428" t="s" s="56">
        <v>835</v>
      </c>
      <c r="Q428" t="s" s="56">
        <v>464</v>
      </c>
      <c r="R428" t="s" s="56">
        <v>836</v>
      </c>
      <c r="S428" t="s" s="54">
        <v>1380</v>
      </c>
      <c r="U428" t="s" s="6">
        <v>302</v>
      </c>
      <c r="V428" t="s" s="56">
        <v>475</v>
      </c>
      <c r="W428" t="s" s="6">
        <v>1381</v>
      </c>
      <c r="AF428" t="s" s="56">
        <v>477</v>
      </c>
      <c r="AH428" s="61"/>
      <c r="AI428" s="14">
        <v>950</v>
      </c>
      <c r="AJ428" t="s" s="54">
        <v>478</v>
      </c>
      <c r="AK428" s="62">
        <v>0.7102584</v>
      </c>
      <c r="AN428" s="63"/>
      <c r="AO428" s="14">
        <v>0.709409</v>
      </c>
      <c r="AP428" s="14">
        <v>3e-05</v>
      </c>
      <c r="AQ428" s="64">
        <f>AO428-(AK428-0.71029)</f>
        <v>0.7094406</v>
      </c>
    </row>
    <row r="429" s="9" customFormat="1" ht="16" customHeight="1">
      <c r="A429" t="s" s="6">
        <v>1493</v>
      </c>
      <c r="B429" t="s" s="56">
        <v>1494</v>
      </c>
      <c r="E429" t="s" s="54">
        <v>1283</v>
      </c>
      <c r="F429" t="s" s="55">
        <v>419</v>
      </c>
      <c r="G429" t="s" s="56">
        <v>194</v>
      </c>
      <c r="H429" t="s" s="56">
        <v>293</v>
      </c>
      <c r="I429" t="s" s="56">
        <v>294</v>
      </c>
      <c r="M429" t="s" s="55">
        <v>197</v>
      </c>
      <c r="N429" t="s" s="56">
        <v>1284</v>
      </c>
      <c r="Q429" t="s" s="56">
        <v>464</v>
      </c>
      <c r="R429" t="s" s="56">
        <v>465</v>
      </c>
      <c r="S429" t="s" s="54">
        <v>1495</v>
      </c>
      <c r="AK429" t="s" s="55">
        <v>831</v>
      </c>
      <c r="AN429" s="63"/>
      <c r="AO429" s="14">
        <v>0.709662</v>
      </c>
      <c r="AQ429" t="s" s="76">
        <v>831</v>
      </c>
    </row>
    <row r="430" s="9" customFormat="1" ht="46" customHeight="1">
      <c r="A430" t="s" s="6">
        <v>1496</v>
      </c>
      <c r="B430" t="s" s="56">
        <v>1497</v>
      </c>
      <c r="E430" t="s" s="54">
        <v>1185</v>
      </c>
      <c r="F430" t="s" s="55">
        <v>419</v>
      </c>
      <c r="G430" t="s" s="56">
        <v>1186</v>
      </c>
      <c r="H430" t="s" s="56">
        <v>1172</v>
      </c>
      <c r="L430" t="s" s="54">
        <v>1460</v>
      </c>
      <c r="M430" t="s" s="55">
        <v>1138</v>
      </c>
      <c r="T430" t="s" s="57">
        <v>1461</v>
      </c>
      <c r="AK430" t="s" s="55">
        <v>831</v>
      </c>
      <c r="AL430" s="14">
        <v>0.7034</v>
      </c>
      <c r="AN430" t="s" s="56">
        <v>831</v>
      </c>
      <c r="AX430" s="77"/>
    </row>
    <row r="431" s="9" customFormat="1" ht="31" customHeight="1">
      <c r="A431" t="s" s="6">
        <v>1498</v>
      </c>
      <c r="B431" t="s" s="56">
        <v>1499</v>
      </c>
      <c r="E431" t="s" s="54">
        <v>450</v>
      </c>
      <c r="F431" t="s" s="55">
        <v>419</v>
      </c>
      <c r="G431" t="s" s="56">
        <v>194</v>
      </c>
      <c r="H431" t="s" s="56">
        <v>195</v>
      </c>
      <c r="I431" t="s" s="56">
        <v>421</v>
      </c>
      <c r="M431" t="s" s="55">
        <v>197</v>
      </c>
      <c r="N431" t="s" s="56">
        <v>223</v>
      </c>
      <c r="O431" t="s" s="56">
        <v>297</v>
      </c>
      <c r="Q431" t="s" s="56">
        <v>298</v>
      </c>
      <c r="R431" t="s" s="56">
        <v>299</v>
      </c>
      <c r="S431" t="s" s="54">
        <v>1500</v>
      </c>
      <c r="T431" t="s" s="57">
        <v>1247</v>
      </c>
      <c r="U431" t="s" s="6">
        <v>302</v>
      </c>
      <c r="V431" t="s" s="56">
        <v>1248</v>
      </c>
      <c r="W431" t="s" s="6">
        <v>1501</v>
      </c>
      <c r="AF431" t="s" s="56">
        <v>1250</v>
      </c>
      <c r="AG431" s="14">
        <v>1150</v>
      </c>
      <c r="AH431" s="61"/>
      <c r="AJ431" t="s" s="54">
        <v>1251</v>
      </c>
      <c r="AK431" s="62">
        <v>0.7102584</v>
      </c>
      <c r="AL431" s="14">
        <v>0.709797</v>
      </c>
      <c r="AM431" s="14">
        <v>2e-05</v>
      </c>
      <c r="AN431" s="63">
        <f>AL431-(AK431-0.71029)</f>
        <v>0.7098286</v>
      </c>
    </row>
    <row r="432" s="9" customFormat="1" ht="31" customHeight="1">
      <c r="A432" t="s" s="6">
        <v>1502</v>
      </c>
      <c r="B432" t="s" s="56">
        <v>1503</v>
      </c>
      <c r="E432" t="s" s="54">
        <v>450</v>
      </c>
      <c r="F432" t="s" s="55">
        <v>419</v>
      </c>
      <c r="G432" t="s" s="56">
        <v>194</v>
      </c>
      <c r="H432" t="s" s="56">
        <v>195</v>
      </c>
      <c r="I432" t="s" s="56">
        <v>421</v>
      </c>
      <c r="M432" t="s" s="55">
        <v>197</v>
      </c>
      <c r="N432" t="s" s="56">
        <v>404</v>
      </c>
      <c r="O432" t="s" s="56">
        <v>199</v>
      </c>
      <c r="P432" t="s" s="56">
        <v>200</v>
      </c>
      <c r="Q432" t="s" s="56">
        <v>201</v>
      </c>
      <c r="R432" t="s" s="56">
        <v>202</v>
      </c>
      <c r="S432" t="s" s="54">
        <v>1504</v>
      </c>
      <c r="T432" t="s" s="57">
        <v>1247</v>
      </c>
      <c r="U432" t="s" s="6">
        <v>302</v>
      </c>
      <c r="V432" t="s" s="56">
        <v>1248</v>
      </c>
      <c r="W432" t="s" s="6">
        <v>1501</v>
      </c>
      <c r="AF432" t="s" s="56">
        <v>1250</v>
      </c>
      <c r="AG432" s="14">
        <v>1150</v>
      </c>
      <c r="AH432" s="61"/>
      <c r="AJ432" t="s" s="54">
        <v>1251</v>
      </c>
      <c r="AK432" s="62">
        <v>0.7102584</v>
      </c>
      <c r="AL432" s="14">
        <v>0.709376</v>
      </c>
      <c r="AM432" s="14">
        <v>5.1e-05</v>
      </c>
      <c r="AN432" s="63">
        <f>AL432-(AK432-0.71029)</f>
        <v>0.7094076</v>
      </c>
    </row>
    <row r="433" s="9" customFormat="1" ht="31" customHeight="1">
      <c r="A433" t="s" s="6">
        <v>1505</v>
      </c>
      <c r="B433" t="s" s="56">
        <v>1506</v>
      </c>
      <c r="E433" t="s" s="54">
        <v>450</v>
      </c>
      <c r="F433" t="s" s="55">
        <v>419</v>
      </c>
      <c r="G433" t="s" s="56">
        <v>194</v>
      </c>
      <c r="H433" t="s" s="56">
        <v>195</v>
      </c>
      <c r="I433" t="s" s="56">
        <v>421</v>
      </c>
      <c r="M433" t="s" s="55">
        <v>197</v>
      </c>
      <c r="N433" t="s" s="56">
        <v>1119</v>
      </c>
      <c r="O433" t="s" s="56">
        <v>297</v>
      </c>
      <c r="Q433" t="s" s="56">
        <v>298</v>
      </c>
      <c r="R433" t="s" s="56">
        <v>299</v>
      </c>
      <c r="S433" t="s" s="54">
        <v>1507</v>
      </c>
      <c r="T433" t="s" s="57">
        <v>1247</v>
      </c>
      <c r="U433" t="s" s="6">
        <v>302</v>
      </c>
      <c r="V433" t="s" s="56">
        <v>1248</v>
      </c>
      <c r="W433" t="s" s="6">
        <v>1508</v>
      </c>
      <c r="AF433" t="s" s="56">
        <v>500</v>
      </c>
      <c r="AG433" s="14">
        <v>1050</v>
      </c>
      <c r="AH433" s="61">
        <f>MEDIAN(AG433,AI433)</f>
        <v>1075</v>
      </c>
      <c r="AI433" s="14">
        <v>1100</v>
      </c>
      <c r="AJ433" t="s" s="54">
        <v>1405</v>
      </c>
      <c r="AK433" s="62">
        <v>0.7102584</v>
      </c>
      <c r="AL433" s="14">
        <v>0.709632</v>
      </c>
      <c r="AM433" s="14">
        <v>0.000221</v>
      </c>
      <c r="AN433" s="63">
        <f>AL433-(AK433-0.71029)</f>
        <v>0.7096636</v>
      </c>
    </row>
    <row r="434" s="9" customFormat="1" ht="31" customHeight="1">
      <c r="A434" t="s" s="6">
        <v>1509</v>
      </c>
      <c r="B434" t="s" s="56">
        <v>1510</v>
      </c>
      <c r="E434" t="s" s="54">
        <v>450</v>
      </c>
      <c r="F434" t="s" s="55">
        <v>419</v>
      </c>
      <c r="G434" t="s" s="56">
        <v>194</v>
      </c>
      <c r="H434" t="s" s="56">
        <v>195</v>
      </c>
      <c r="I434" t="s" s="56">
        <v>421</v>
      </c>
      <c r="M434" t="s" s="55">
        <v>197</v>
      </c>
      <c r="N434" t="s" s="56">
        <v>262</v>
      </c>
      <c r="O434" t="s" s="56">
        <v>199</v>
      </c>
      <c r="P434" t="s" s="56">
        <v>200</v>
      </c>
      <c r="Q434" t="s" s="56">
        <v>201</v>
      </c>
      <c r="R434" t="s" s="56">
        <v>202</v>
      </c>
      <c r="S434" t="s" s="54">
        <v>1511</v>
      </c>
      <c r="T434" t="s" s="57">
        <v>1247</v>
      </c>
      <c r="U434" t="s" s="6">
        <v>302</v>
      </c>
      <c r="V434" t="s" s="56">
        <v>1248</v>
      </c>
      <c r="W434" t="s" s="6">
        <v>1508</v>
      </c>
      <c r="AF434" t="s" s="56">
        <v>500</v>
      </c>
      <c r="AG434" s="14">
        <v>1050</v>
      </c>
      <c r="AH434" s="61">
        <f>MEDIAN(AG434,AI434)</f>
        <v>1075</v>
      </c>
      <c r="AI434" s="14">
        <v>1100</v>
      </c>
      <c r="AJ434" t="s" s="54">
        <v>1405</v>
      </c>
      <c r="AK434" s="62">
        <v>0.7102584</v>
      </c>
      <c r="AL434" s="14">
        <v>0.709507</v>
      </c>
      <c r="AM434" s="14">
        <v>2.4e-05</v>
      </c>
      <c r="AN434" s="63">
        <f>AL434-(AK434-0.71029)</f>
        <v>0.7095386</v>
      </c>
    </row>
    <row r="435" s="9" customFormat="1" ht="31" customHeight="1">
      <c r="A435" t="s" s="6">
        <v>1512</v>
      </c>
      <c r="B435" t="s" s="56">
        <v>1513</v>
      </c>
      <c r="E435" t="s" s="54">
        <v>450</v>
      </c>
      <c r="F435" t="s" s="55">
        <v>419</v>
      </c>
      <c r="G435" t="s" s="56">
        <v>194</v>
      </c>
      <c r="H435" t="s" s="56">
        <v>195</v>
      </c>
      <c r="I435" t="s" s="56">
        <v>421</v>
      </c>
      <c r="M435" t="s" s="55">
        <v>197</v>
      </c>
      <c r="N435" t="s" s="56">
        <v>1119</v>
      </c>
      <c r="O435" t="s" s="56">
        <v>199</v>
      </c>
      <c r="P435" t="s" s="56">
        <v>200</v>
      </c>
      <c r="Q435" t="s" s="56">
        <v>201</v>
      </c>
      <c r="R435" t="s" s="56">
        <v>202</v>
      </c>
      <c r="S435" t="s" s="54">
        <v>1424</v>
      </c>
      <c r="T435" t="s" s="57">
        <v>1247</v>
      </c>
      <c r="U435" t="s" s="6">
        <v>302</v>
      </c>
      <c r="V435" t="s" s="56">
        <v>1248</v>
      </c>
      <c r="W435" t="s" s="6">
        <v>1514</v>
      </c>
      <c r="AF435" t="s" s="56">
        <v>1250</v>
      </c>
      <c r="AG435" s="14">
        <v>1150</v>
      </c>
      <c r="AH435" s="61"/>
      <c r="AJ435" t="s" s="54">
        <v>1251</v>
      </c>
      <c r="AK435" s="62">
        <v>0.7102584</v>
      </c>
      <c r="AL435" s="14">
        <v>0.709359</v>
      </c>
      <c r="AM435" s="14">
        <v>2.6e-05</v>
      </c>
      <c r="AN435" s="63">
        <f>AL435-(AK435-0.71029)</f>
        <v>0.7093906</v>
      </c>
    </row>
    <row r="436" s="9" customFormat="1" ht="31" customHeight="1">
      <c r="A436" t="s" s="6">
        <v>1515</v>
      </c>
      <c r="B436" t="s" s="56">
        <v>1516</v>
      </c>
      <c r="E436" t="s" s="54">
        <v>450</v>
      </c>
      <c r="F436" t="s" s="55">
        <v>419</v>
      </c>
      <c r="G436" t="s" s="56">
        <v>194</v>
      </c>
      <c r="H436" t="s" s="56">
        <v>195</v>
      </c>
      <c r="I436" t="s" s="56">
        <v>421</v>
      </c>
      <c r="M436" t="s" s="55">
        <v>197</v>
      </c>
      <c r="N436" t="s" s="56">
        <v>1517</v>
      </c>
      <c r="O436" t="s" s="56">
        <v>297</v>
      </c>
      <c r="Q436" t="s" s="56">
        <v>298</v>
      </c>
      <c r="R436" t="s" s="56">
        <v>299</v>
      </c>
      <c r="S436" t="s" s="54">
        <v>1518</v>
      </c>
      <c r="U436" t="s" s="6">
        <v>302</v>
      </c>
      <c r="V436" t="s" s="56">
        <v>1403</v>
      </c>
      <c r="W436" t="s" s="6">
        <v>1519</v>
      </c>
      <c r="AF436" t="s" s="56">
        <v>521</v>
      </c>
      <c r="AG436" s="14">
        <v>1050</v>
      </c>
      <c r="AH436" s="61">
        <f>MEDIAN(AG436,AI436)</f>
        <v>1075</v>
      </c>
      <c r="AI436" s="14">
        <v>1100</v>
      </c>
      <c r="AJ436" t="s" s="54">
        <v>1405</v>
      </c>
      <c r="AK436" s="62">
        <v>0.7102584</v>
      </c>
      <c r="AL436" s="14">
        <v>0.708403</v>
      </c>
      <c r="AM436" s="14">
        <v>2.4e-05</v>
      </c>
      <c r="AN436" s="63">
        <f>AL436-(AK436-0.71029)</f>
        <v>0.7084346</v>
      </c>
    </row>
    <row r="437" s="9" customFormat="1" ht="31" customHeight="1">
      <c r="A437" t="s" s="6">
        <v>1520</v>
      </c>
      <c r="B437" t="s" s="56">
        <v>1521</v>
      </c>
      <c r="E437" t="s" s="54">
        <v>1522</v>
      </c>
      <c r="F437" t="s" s="55">
        <v>310</v>
      </c>
      <c r="G437" t="s" s="56">
        <v>1135</v>
      </c>
      <c r="J437" t="s" s="56">
        <v>35</v>
      </c>
      <c r="M437" t="s" s="55">
        <v>197</v>
      </c>
      <c r="S437" t="s" s="54">
        <v>1523</v>
      </c>
      <c r="T437" t="s" s="57">
        <v>1524</v>
      </c>
      <c r="X437" t="s" s="56">
        <v>425</v>
      </c>
      <c r="Y437" s="14">
        <v>647715</v>
      </c>
      <c r="Z437" s="14">
        <v>4243781</v>
      </c>
      <c r="AA437" s="14">
        <v>-109.31</v>
      </c>
      <c r="AB437" s="14">
        <v>38.33</v>
      </c>
      <c r="AX437" s="77"/>
      <c r="BI437" t="s" s="55">
        <v>1525</v>
      </c>
      <c r="BK437" t="s" s="56">
        <v>1525</v>
      </c>
    </row>
    <row r="438" s="9" customFormat="1" ht="31" customHeight="1">
      <c r="A438" t="s" s="6">
        <v>1526</v>
      </c>
      <c r="B438" t="s" s="56">
        <v>1527</v>
      </c>
      <c r="E438" t="s" s="54">
        <v>1522</v>
      </c>
      <c r="F438" t="s" s="55">
        <v>310</v>
      </c>
      <c r="G438" t="s" s="56">
        <v>1135</v>
      </c>
      <c r="J438" t="s" s="56">
        <v>35</v>
      </c>
      <c r="M438" t="s" s="55">
        <v>197</v>
      </c>
      <c r="S438" t="s" s="54">
        <v>1523</v>
      </c>
      <c r="T438" t="s" s="57">
        <v>1528</v>
      </c>
      <c r="X438" t="s" s="56">
        <v>425</v>
      </c>
      <c r="Y438" s="14">
        <v>491143</v>
      </c>
      <c r="Z438" s="14">
        <v>4133704</v>
      </c>
      <c r="AA438" s="79">
        <v>-111.1</v>
      </c>
      <c r="AB438" s="14">
        <v>37.35</v>
      </c>
      <c r="AX438" s="77"/>
      <c r="BI438" t="s" s="55">
        <v>1529</v>
      </c>
      <c r="BK438" t="s" s="56">
        <v>1529</v>
      </c>
    </row>
    <row r="439" s="9" customFormat="1" ht="31" customHeight="1">
      <c r="A439" t="s" s="6">
        <v>1530</v>
      </c>
      <c r="B439" t="s" s="56">
        <v>1531</v>
      </c>
      <c r="E439" t="s" s="54">
        <v>1522</v>
      </c>
      <c r="F439" t="s" s="55">
        <v>310</v>
      </c>
      <c r="G439" t="s" s="56">
        <v>1135</v>
      </c>
      <c r="J439" t="s" s="56">
        <v>35</v>
      </c>
      <c r="M439" t="s" s="55">
        <v>197</v>
      </c>
      <c r="S439" t="s" s="54">
        <v>1523</v>
      </c>
      <c r="T439" t="s" s="57">
        <v>1532</v>
      </c>
      <c r="X439" t="s" s="56">
        <v>425</v>
      </c>
      <c r="Y439" s="14">
        <v>561997</v>
      </c>
      <c r="Z439" s="14">
        <v>4133929</v>
      </c>
      <c r="AA439" s="79">
        <v>-110.3</v>
      </c>
      <c r="AB439" s="14">
        <v>37.35</v>
      </c>
      <c r="AX439" s="77"/>
      <c r="BI439" t="s" s="55">
        <v>1533</v>
      </c>
      <c r="BK439" t="s" s="56">
        <v>1533</v>
      </c>
    </row>
    <row r="440" s="9" customFormat="1" ht="31" customHeight="1">
      <c r="A440" t="s" s="6">
        <v>1534</v>
      </c>
      <c r="B440" t="s" s="56">
        <v>1535</v>
      </c>
      <c r="E440" t="s" s="54">
        <v>1522</v>
      </c>
      <c r="F440" t="s" s="55">
        <v>310</v>
      </c>
      <c r="G440" t="s" s="56">
        <v>1135</v>
      </c>
      <c r="J440" t="s" s="56">
        <v>35</v>
      </c>
      <c r="M440" t="s" s="55">
        <v>197</v>
      </c>
      <c r="S440" t="s" s="54">
        <v>1523</v>
      </c>
      <c r="T440" t="s" s="57">
        <v>1532</v>
      </c>
      <c r="X440" t="s" s="56">
        <v>425</v>
      </c>
      <c r="Y440" s="14">
        <v>647283</v>
      </c>
      <c r="Z440" s="14">
        <v>4219352</v>
      </c>
      <c r="AA440" s="14">
        <v>-109.32</v>
      </c>
      <c r="AB440" s="14">
        <v>38.11</v>
      </c>
      <c r="AX440" s="77"/>
      <c r="BI440" t="s" s="55">
        <v>1536</v>
      </c>
      <c r="BK440" t="s" s="56">
        <v>1536</v>
      </c>
    </row>
    <row r="441" s="9" customFormat="1" ht="31" customHeight="1">
      <c r="A441" t="s" s="6">
        <v>1537</v>
      </c>
      <c r="B441" t="s" s="56">
        <v>1538</v>
      </c>
      <c r="E441" t="s" s="54">
        <v>1522</v>
      </c>
      <c r="F441" t="s" s="55">
        <v>310</v>
      </c>
      <c r="G441" t="s" s="56">
        <v>1135</v>
      </c>
      <c r="J441" t="s" s="56">
        <v>35</v>
      </c>
      <c r="M441" t="s" s="55">
        <v>197</v>
      </c>
      <c r="S441" t="s" s="54">
        <v>1523</v>
      </c>
      <c r="T441" t="s" s="57">
        <v>1539</v>
      </c>
      <c r="X441" t="s" s="56">
        <v>425</v>
      </c>
      <c r="Y441" s="14">
        <v>662296</v>
      </c>
      <c r="Z441" s="14">
        <v>4383959</v>
      </c>
      <c r="AA441" s="14">
        <v>-109.11</v>
      </c>
      <c r="AB441" s="14">
        <v>39.59</v>
      </c>
      <c r="AX441" s="77"/>
      <c r="BI441" t="s" s="55">
        <v>1540</v>
      </c>
      <c r="BK441" t="s" s="56">
        <v>1540</v>
      </c>
    </row>
    <row r="442" s="9" customFormat="1" ht="31" customHeight="1">
      <c r="A442" t="s" s="6">
        <v>1541</v>
      </c>
      <c r="B442" t="s" s="56">
        <v>1542</v>
      </c>
      <c r="E442" t="s" s="54">
        <v>450</v>
      </c>
      <c r="F442" t="s" s="55">
        <v>419</v>
      </c>
      <c r="G442" t="s" s="56">
        <v>194</v>
      </c>
      <c r="H442" t="s" s="56">
        <v>293</v>
      </c>
      <c r="I442" t="s" s="56">
        <v>294</v>
      </c>
      <c r="M442" t="s" s="55">
        <v>197</v>
      </c>
      <c r="N442" t="s" s="56">
        <v>1254</v>
      </c>
      <c r="O442" t="s" s="56">
        <v>297</v>
      </c>
      <c r="Q442" t="s" s="56">
        <v>298</v>
      </c>
      <c r="R442" t="s" s="56">
        <v>299</v>
      </c>
      <c r="S442" t="s" s="54">
        <v>1543</v>
      </c>
      <c r="U442" t="s" s="6">
        <v>302</v>
      </c>
      <c r="V442" t="s" s="56">
        <v>475</v>
      </c>
      <c r="W442" t="s" s="6">
        <v>476</v>
      </c>
      <c r="AF442" t="s" s="56">
        <v>477</v>
      </c>
      <c r="AH442" s="61"/>
      <c r="AI442" s="14">
        <v>950</v>
      </c>
      <c r="AJ442" t="s" s="54">
        <v>478</v>
      </c>
      <c r="AK442" s="62">
        <v>0.7102584</v>
      </c>
      <c r="AN442" s="63"/>
      <c r="AO442" s="14">
        <v>0.709404</v>
      </c>
      <c r="AP442" s="14">
        <v>2.1e-05</v>
      </c>
      <c r="AQ442" s="64">
        <f>AO442-(AK442-0.71029)</f>
        <v>0.7094356000000001</v>
      </c>
    </row>
    <row r="443" s="9" customFormat="1" ht="31" customHeight="1">
      <c r="A443" t="s" s="6">
        <v>1544</v>
      </c>
      <c r="B443" s="14">
        <v>466</v>
      </c>
      <c r="E443" t="s" s="54">
        <v>418</v>
      </c>
      <c r="F443" t="s" s="55">
        <v>419</v>
      </c>
      <c r="G443" t="s" s="56">
        <v>420</v>
      </c>
      <c r="H443" t="s" s="56">
        <v>1240</v>
      </c>
      <c r="I443" t="s" s="56">
        <v>1241</v>
      </c>
      <c r="L443" t="s" s="54">
        <v>1545</v>
      </c>
      <c r="M443" t="s" s="55">
        <v>197</v>
      </c>
      <c r="S443" t="s" s="54">
        <v>1242</v>
      </c>
      <c r="T443" t="s" s="57">
        <v>423</v>
      </c>
      <c r="W443" t="s" s="6">
        <v>1546</v>
      </c>
      <c r="X443" t="s" s="56">
        <v>425</v>
      </c>
      <c r="Y443" s="14">
        <v>563467</v>
      </c>
      <c r="Z443" s="14">
        <v>3772481</v>
      </c>
      <c r="AA443" s="14">
        <v>-110.312</v>
      </c>
      <c r="AB443" s="14">
        <v>34.0912</v>
      </c>
      <c r="AK443" s="60">
        <v>0.710273</v>
      </c>
      <c r="AL443" s="14">
        <v>0.71029</v>
      </c>
      <c r="AN443" s="63">
        <f>AL443-(AK443-0.71029)</f>
        <v>0.710307</v>
      </c>
      <c r="AO443" s="14">
        <v>0.71192</v>
      </c>
      <c r="AQ443" s="64">
        <f>AO443-(AK443-0.71029)</f>
        <v>0.711937</v>
      </c>
    </row>
    <row r="444" s="9" customFormat="1" ht="46" customHeight="1">
      <c r="A444" t="s" s="6">
        <v>1547</v>
      </c>
      <c r="B444" t="s" s="56">
        <v>1548</v>
      </c>
      <c r="E444" t="s" s="54">
        <v>1185</v>
      </c>
      <c r="F444" t="s" s="55">
        <v>419</v>
      </c>
      <c r="G444" t="s" s="56">
        <v>1181</v>
      </c>
      <c r="H444" t="s" s="56">
        <v>1181</v>
      </c>
      <c r="L444" t="s" s="54">
        <v>1321</v>
      </c>
      <c r="M444" t="s" s="55">
        <v>1138</v>
      </c>
      <c r="T444" t="s" s="57">
        <v>1322</v>
      </c>
      <c r="AK444" t="s" s="55">
        <v>831</v>
      </c>
      <c r="AL444" s="14">
        <v>0.7088</v>
      </c>
      <c r="AN444" t="s" s="56">
        <v>831</v>
      </c>
      <c r="AX444" s="77"/>
    </row>
    <row r="445" s="9" customFormat="1" ht="31" customHeight="1">
      <c r="A445" t="s" s="6">
        <v>1549</v>
      </c>
      <c r="B445" t="s" s="56">
        <v>1550</v>
      </c>
      <c r="E445" t="s" s="54">
        <v>1261</v>
      </c>
      <c r="F445" t="s" s="55">
        <v>310</v>
      </c>
      <c r="G445" t="s" s="56">
        <v>194</v>
      </c>
      <c r="H445" t="s" s="56">
        <v>293</v>
      </c>
      <c r="I445" t="s" s="56">
        <v>294</v>
      </c>
      <c r="J445" t="s" s="56">
        <v>49</v>
      </c>
      <c r="M445" t="s" s="55">
        <v>1138</v>
      </c>
      <c r="Q445" t="s" s="56">
        <v>298</v>
      </c>
      <c r="R445" t="s" s="56">
        <v>299</v>
      </c>
      <c r="S445" t="s" s="54">
        <v>1262</v>
      </c>
      <c r="U445" t="s" s="6">
        <v>1263</v>
      </c>
      <c r="AK445" s="62">
        <v>0.7102584</v>
      </c>
      <c r="AX445" s="77"/>
      <c r="BL445" t="s" s="56">
        <v>1551</v>
      </c>
      <c r="BM445" s="14">
        <v>0</v>
      </c>
      <c r="BN445" t="s" s="56">
        <v>1551</v>
      </c>
    </row>
    <row r="446" s="9" customFormat="1" ht="31" customHeight="1">
      <c r="A446" t="s" s="6">
        <v>1552</v>
      </c>
      <c r="B446" t="s" s="56">
        <v>1553</v>
      </c>
      <c r="E446" t="s" s="54">
        <v>1261</v>
      </c>
      <c r="F446" t="s" s="55">
        <v>310</v>
      </c>
      <c r="G446" t="s" s="56">
        <v>194</v>
      </c>
      <c r="H446" t="s" s="56">
        <v>293</v>
      </c>
      <c r="I446" t="s" s="56">
        <v>294</v>
      </c>
      <c r="J446" t="s" s="56">
        <v>49</v>
      </c>
      <c r="M446" t="s" s="55">
        <v>1138</v>
      </c>
      <c r="Q446" t="s" s="56">
        <v>298</v>
      </c>
      <c r="R446" t="s" s="56">
        <v>299</v>
      </c>
      <c r="S446" t="s" s="54">
        <v>1262</v>
      </c>
      <c r="U446" t="s" s="6">
        <v>1263</v>
      </c>
      <c r="AK446" s="62">
        <v>0.7102584</v>
      </c>
      <c r="AX446" s="77"/>
      <c r="BL446" t="s" s="56">
        <v>740</v>
      </c>
      <c r="BM446" s="14">
        <v>0</v>
      </c>
      <c r="BN446" t="s" s="56">
        <v>740</v>
      </c>
    </row>
    <row r="447" s="9" customFormat="1" ht="31" customHeight="1">
      <c r="A447" t="s" s="6">
        <v>1554</v>
      </c>
      <c r="B447" t="s" s="56">
        <v>1555</v>
      </c>
      <c r="E447" t="s" s="54">
        <v>1261</v>
      </c>
      <c r="F447" t="s" s="55">
        <v>310</v>
      </c>
      <c r="G447" t="s" s="56">
        <v>194</v>
      </c>
      <c r="H447" t="s" s="56">
        <v>293</v>
      </c>
      <c r="I447" t="s" s="56">
        <v>294</v>
      </c>
      <c r="J447" t="s" s="56">
        <v>49</v>
      </c>
      <c r="M447" t="s" s="55">
        <v>1138</v>
      </c>
      <c r="Q447" t="s" s="56">
        <v>298</v>
      </c>
      <c r="R447" t="s" s="56">
        <v>299</v>
      </c>
      <c r="S447" t="s" s="54">
        <v>1262</v>
      </c>
      <c r="U447" t="s" s="6">
        <v>1263</v>
      </c>
      <c r="AK447" s="62">
        <v>0.7102584</v>
      </c>
      <c r="AX447" s="77"/>
      <c r="BL447" t="s" s="56">
        <v>1556</v>
      </c>
      <c r="BM447" s="14">
        <v>0</v>
      </c>
      <c r="BN447" t="s" s="56">
        <v>1556</v>
      </c>
    </row>
    <row r="448" s="9" customFormat="1" ht="31" customHeight="1">
      <c r="A448" t="s" s="6">
        <v>1557</v>
      </c>
      <c r="B448" t="s" s="56">
        <v>1558</v>
      </c>
      <c r="E448" t="s" s="54">
        <v>1261</v>
      </c>
      <c r="F448" t="s" s="55">
        <v>310</v>
      </c>
      <c r="G448" t="s" s="56">
        <v>194</v>
      </c>
      <c r="H448" t="s" s="56">
        <v>293</v>
      </c>
      <c r="I448" t="s" s="56">
        <v>294</v>
      </c>
      <c r="J448" t="s" s="56">
        <v>49</v>
      </c>
      <c r="M448" t="s" s="55">
        <v>1138</v>
      </c>
      <c r="Q448" t="s" s="56">
        <v>298</v>
      </c>
      <c r="R448" t="s" s="56">
        <v>299</v>
      </c>
      <c r="S448" t="s" s="54">
        <v>1262</v>
      </c>
      <c r="U448" t="s" s="6">
        <v>1263</v>
      </c>
      <c r="AK448" s="62">
        <v>0.7102584</v>
      </c>
      <c r="AX448" s="77"/>
      <c r="BL448" t="s" s="56">
        <v>1559</v>
      </c>
      <c r="BM448" s="14">
        <v>0.1</v>
      </c>
      <c r="BN448" t="s" s="56">
        <v>1559</v>
      </c>
    </row>
    <row r="449" s="9" customFormat="1" ht="31" customHeight="1">
      <c r="A449" t="s" s="6">
        <v>1560</v>
      </c>
      <c r="B449" t="s" s="56">
        <v>1561</v>
      </c>
      <c r="E449" t="s" s="54">
        <v>1261</v>
      </c>
      <c r="F449" t="s" s="55">
        <v>310</v>
      </c>
      <c r="G449" t="s" s="56">
        <v>194</v>
      </c>
      <c r="H449" t="s" s="56">
        <v>293</v>
      </c>
      <c r="I449" t="s" s="56">
        <v>294</v>
      </c>
      <c r="J449" t="s" s="56">
        <v>49</v>
      </c>
      <c r="M449" t="s" s="55">
        <v>1138</v>
      </c>
      <c r="Q449" t="s" s="56">
        <v>298</v>
      </c>
      <c r="R449" t="s" s="56">
        <v>299</v>
      </c>
      <c r="S449" t="s" s="54">
        <v>1262</v>
      </c>
      <c r="U449" t="s" s="6">
        <v>1263</v>
      </c>
      <c r="AK449" s="62">
        <v>0.7102584</v>
      </c>
      <c r="AX449" s="77"/>
      <c r="BL449" t="s" s="56">
        <v>1335</v>
      </c>
      <c r="BM449" s="14">
        <v>0</v>
      </c>
      <c r="BN449" t="s" s="56">
        <v>1335</v>
      </c>
    </row>
    <row r="450" s="9" customFormat="1" ht="31" customHeight="1">
      <c r="A450" t="s" s="6">
        <v>1562</v>
      </c>
      <c r="B450" t="s" s="56">
        <v>1563</v>
      </c>
      <c r="E450" t="s" s="54">
        <v>1261</v>
      </c>
      <c r="F450" t="s" s="55">
        <v>310</v>
      </c>
      <c r="G450" t="s" s="56">
        <v>194</v>
      </c>
      <c r="H450" t="s" s="56">
        <v>293</v>
      </c>
      <c r="I450" t="s" s="56">
        <v>294</v>
      </c>
      <c r="J450" t="s" s="56">
        <v>49</v>
      </c>
      <c r="M450" t="s" s="55">
        <v>1138</v>
      </c>
      <c r="Q450" t="s" s="56">
        <v>298</v>
      </c>
      <c r="R450" t="s" s="56">
        <v>299</v>
      </c>
      <c r="S450" t="s" s="54">
        <v>1262</v>
      </c>
      <c r="U450" t="s" s="6">
        <v>1263</v>
      </c>
      <c r="AK450" s="62">
        <v>0.7102584</v>
      </c>
      <c r="AX450" s="77"/>
      <c r="BL450" t="s" s="56">
        <v>1338</v>
      </c>
      <c r="BM450" s="14">
        <v>0.1</v>
      </c>
      <c r="BN450" t="s" s="56">
        <v>1338</v>
      </c>
    </row>
    <row r="451" s="9" customFormat="1" ht="46" customHeight="1">
      <c r="A451" t="s" s="6">
        <v>1564</v>
      </c>
      <c r="B451" t="s" s="56">
        <v>1565</v>
      </c>
      <c r="E451" t="s" s="54">
        <v>1185</v>
      </c>
      <c r="F451" t="s" s="55">
        <v>419</v>
      </c>
      <c r="G451" t="s" s="56">
        <v>1181</v>
      </c>
      <c r="H451" t="s" s="56">
        <v>1181</v>
      </c>
      <c r="L451" t="s" s="54">
        <v>1321</v>
      </c>
      <c r="M451" t="s" s="55">
        <v>1138</v>
      </c>
      <c r="T451" t="s" s="57">
        <v>1322</v>
      </c>
      <c r="AK451" t="s" s="55">
        <v>831</v>
      </c>
      <c r="AL451" s="14">
        <v>0.70971</v>
      </c>
      <c r="AN451" t="s" s="56">
        <v>831</v>
      </c>
      <c r="AX451" s="77"/>
    </row>
    <row r="452" s="9" customFormat="1" ht="46" customHeight="1">
      <c r="A452" t="s" s="6">
        <v>1566</v>
      </c>
      <c r="B452" t="s" s="56">
        <v>1567</v>
      </c>
      <c r="E452" t="s" s="54">
        <v>1185</v>
      </c>
      <c r="F452" t="s" s="55">
        <v>419</v>
      </c>
      <c r="G452" t="s" s="56">
        <v>1181</v>
      </c>
      <c r="H452" t="s" s="56">
        <v>1181</v>
      </c>
      <c r="L452" t="s" s="54">
        <v>1321</v>
      </c>
      <c r="M452" t="s" s="55">
        <v>1138</v>
      </c>
      <c r="T452" t="s" s="57">
        <v>1322</v>
      </c>
      <c r="AK452" t="s" s="55">
        <v>831</v>
      </c>
      <c r="AL452" s="14">
        <v>0.70809</v>
      </c>
      <c r="AN452" t="s" s="56">
        <v>831</v>
      </c>
      <c r="AX452" s="77"/>
    </row>
    <row r="453" s="9" customFormat="1" ht="31" customHeight="1">
      <c r="A453" t="s" s="6">
        <v>1568</v>
      </c>
      <c r="B453" t="s" s="56">
        <v>1569</v>
      </c>
      <c r="E453" t="s" s="54">
        <v>1261</v>
      </c>
      <c r="F453" t="s" s="55">
        <v>310</v>
      </c>
      <c r="G453" t="s" s="56">
        <v>194</v>
      </c>
      <c r="H453" t="s" s="56">
        <v>293</v>
      </c>
      <c r="I453" t="s" s="56">
        <v>294</v>
      </c>
      <c r="J453" t="s" s="56">
        <v>49</v>
      </c>
      <c r="M453" t="s" s="55">
        <v>1138</v>
      </c>
      <c r="Q453" t="s" s="56">
        <v>298</v>
      </c>
      <c r="R453" t="s" s="56">
        <v>299</v>
      </c>
      <c r="S453" t="s" s="54">
        <v>1262</v>
      </c>
      <c r="U453" t="s" s="6">
        <v>1263</v>
      </c>
      <c r="AK453" s="62">
        <v>0.7102584</v>
      </c>
      <c r="AX453" s="77"/>
      <c r="BL453" t="s" s="56">
        <v>725</v>
      </c>
      <c r="BM453" s="14">
        <v>0</v>
      </c>
      <c r="BN453" t="s" s="56">
        <v>725</v>
      </c>
    </row>
    <row r="454" s="9" customFormat="1" ht="31" customHeight="1">
      <c r="A454" t="s" s="6">
        <v>1570</v>
      </c>
      <c r="B454" t="s" s="56">
        <v>1571</v>
      </c>
      <c r="E454" t="s" s="54">
        <v>1261</v>
      </c>
      <c r="F454" t="s" s="55">
        <v>310</v>
      </c>
      <c r="G454" t="s" s="56">
        <v>194</v>
      </c>
      <c r="H454" t="s" s="56">
        <v>293</v>
      </c>
      <c r="I454" t="s" s="56">
        <v>294</v>
      </c>
      <c r="J454" t="s" s="56">
        <v>49</v>
      </c>
      <c r="M454" t="s" s="55">
        <v>1138</v>
      </c>
      <c r="Q454" t="s" s="56">
        <v>298</v>
      </c>
      <c r="R454" t="s" s="56">
        <v>299</v>
      </c>
      <c r="S454" t="s" s="54">
        <v>1262</v>
      </c>
      <c r="U454" t="s" s="6">
        <v>1263</v>
      </c>
      <c r="AK454" s="62">
        <v>0.7102584</v>
      </c>
      <c r="AX454" s="77"/>
      <c r="BL454" t="s" s="56">
        <v>1392</v>
      </c>
      <c r="BM454" s="14">
        <v>0</v>
      </c>
      <c r="BN454" t="s" s="56">
        <v>1392</v>
      </c>
    </row>
    <row r="455" s="9" customFormat="1" ht="31" customHeight="1">
      <c r="A455" t="s" s="6">
        <v>1572</v>
      </c>
      <c r="B455" t="s" s="56">
        <v>1573</v>
      </c>
      <c r="E455" t="s" s="54">
        <v>1261</v>
      </c>
      <c r="F455" t="s" s="55">
        <v>310</v>
      </c>
      <c r="G455" t="s" s="56">
        <v>194</v>
      </c>
      <c r="H455" t="s" s="56">
        <v>293</v>
      </c>
      <c r="I455" t="s" s="56">
        <v>294</v>
      </c>
      <c r="J455" t="s" s="56">
        <v>49</v>
      </c>
      <c r="M455" t="s" s="55">
        <v>1138</v>
      </c>
      <c r="Q455" t="s" s="56">
        <v>298</v>
      </c>
      <c r="R455" t="s" s="56">
        <v>299</v>
      </c>
      <c r="S455" t="s" s="54">
        <v>1262</v>
      </c>
      <c r="U455" t="s" s="6">
        <v>1263</v>
      </c>
      <c r="AK455" s="62">
        <v>0.7102584</v>
      </c>
      <c r="AX455" s="77"/>
      <c r="BL455" t="s" s="56">
        <v>1222</v>
      </c>
      <c r="BM455" s="14">
        <v>0</v>
      </c>
      <c r="BN455" t="s" s="56">
        <v>1222</v>
      </c>
    </row>
    <row r="456" s="9" customFormat="1" ht="31" customHeight="1">
      <c r="A456" t="s" s="6">
        <v>1574</v>
      </c>
      <c r="B456" t="s" s="56">
        <v>1575</v>
      </c>
      <c r="E456" t="s" s="54">
        <v>1261</v>
      </c>
      <c r="F456" t="s" s="55">
        <v>310</v>
      </c>
      <c r="G456" t="s" s="56">
        <v>194</v>
      </c>
      <c r="H456" t="s" s="56">
        <v>293</v>
      </c>
      <c r="I456" t="s" s="56">
        <v>294</v>
      </c>
      <c r="J456" t="s" s="56">
        <v>49</v>
      </c>
      <c r="M456" t="s" s="55">
        <v>1138</v>
      </c>
      <c r="Q456" t="s" s="56">
        <v>298</v>
      </c>
      <c r="R456" t="s" s="56">
        <v>299</v>
      </c>
      <c r="S456" t="s" s="54">
        <v>1262</v>
      </c>
      <c r="U456" t="s" s="6">
        <v>1263</v>
      </c>
      <c r="AK456" s="62">
        <v>0.7102584</v>
      </c>
      <c r="AX456" s="77"/>
      <c r="BL456" t="s" s="56">
        <v>1267</v>
      </c>
      <c r="BM456" s="14">
        <v>0</v>
      </c>
      <c r="BN456" t="s" s="56">
        <v>1267</v>
      </c>
    </row>
    <row r="457" s="9" customFormat="1" ht="31" customHeight="1">
      <c r="A457" t="s" s="6">
        <v>1576</v>
      </c>
      <c r="B457" t="s" s="56">
        <v>1577</v>
      </c>
      <c r="E457" t="s" s="54">
        <v>1261</v>
      </c>
      <c r="F457" t="s" s="55">
        <v>310</v>
      </c>
      <c r="G457" t="s" s="56">
        <v>194</v>
      </c>
      <c r="H457" t="s" s="56">
        <v>293</v>
      </c>
      <c r="I457" t="s" s="56">
        <v>294</v>
      </c>
      <c r="J457" t="s" s="56">
        <v>49</v>
      </c>
      <c r="M457" t="s" s="55">
        <v>1138</v>
      </c>
      <c r="Q457" t="s" s="56">
        <v>298</v>
      </c>
      <c r="R457" t="s" s="56">
        <v>299</v>
      </c>
      <c r="S457" t="s" s="54">
        <v>1262</v>
      </c>
      <c r="U457" t="s" s="6">
        <v>1263</v>
      </c>
      <c r="AK457" s="62">
        <v>0.7102584</v>
      </c>
      <c r="AX457" s="77"/>
      <c r="BL457" t="s" s="56">
        <v>1233</v>
      </c>
      <c r="BM457" s="14">
        <v>0.1</v>
      </c>
      <c r="BN457" t="s" s="56">
        <v>1233</v>
      </c>
    </row>
    <row r="458" s="9" customFormat="1" ht="31" customHeight="1">
      <c r="A458" t="s" s="6">
        <v>1578</v>
      </c>
      <c r="B458" t="s" s="56">
        <v>1579</v>
      </c>
      <c r="E458" t="s" s="54">
        <v>450</v>
      </c>
      <c r="F458" t="s" s="55">
        <v>419</v>
      </c>
      <c r="G458" t="s" s="56">
        <v>194</v>
      </c>
      <c r="H458" t="s" s="56">
        <v>195</v>
      </c>
      <c r="I458" t="s" s="56">
        <v>421</v>
      </c>
      <c r="M458" t="s" s="55">
        <v>197</v>
      </c>
      <c r="N458" t="s" s="56">
        <v>1580</v>
      </c>
      <c r="O458" t="s" s="56">
        <v>199</v>
      </c>
      <c r="P458" t="s" s="56">
        <v>200</v>
      </c>
      <c r="Q458" t="s" s="56">
        <v>201</v>
      </c>
      <c r="R458" t="s" s="56">
        <v>202</v>
      </c>
      <c r="S458" t="s" s="54">
        <v>1581</v>
      </c>
      <c r="T458" t="s" s="57">
        <v>1247</v>
      </c>
      <c r="U458" t="s" s="6">
        <v>302</v>
      </c>
      <c r="V458" t="s" s="56">
        <v>1248</v>
      </c>
      <c r="W458" t="s" s="6">
        <v>1582</v>
      </c>
      <c r="AF458" t="s" s="56">
        <v>1250</v>
      </c>
      <c r="AG458" s="14">
        <v>1150</v>
      </c>
      <c r="AH458" s="61"/>
      <c r="AJ458" t="s" s="54">
        <v>1251</v>
      </c>
      <c r="AK458" s="62">
        <v>0.7102584</v>
      </c>
      <c r="AL458" s="14">
        <v>0.709429</v>
      </c>
      <c r="AM458" s="14">
        <v>2.1e-05</v>
      </c>
      <c r="AN458" s="63">
        <f>AL458-(AK458-0.71029)</f>
        <v>0.7094606</v>
      </c>
    </row>
    <row r="459" s="9" customFormat="1" ht="16" customHeight="1">
      <c r="A459" t="s" s="6">
        <v>1583</v>
      </c>
      <c r="B459" s="14">
        <v>543</v>
      </c>
      <c r="E459" t="s" s="54">
        <v>418</v>
      </c>
      <c r="F459" t="s" s="55">
        <v>419</v>
      </c>
      <c r="G459" t="s" s="56">
        <v>420</v>
      </c>
      <c r="H459" t="s" s="56">
        <v>1240</v>
      </c>
      <c r="I459" t="s" s="56">
        <v>1241</v>
      </c>
      <c r="M459" t="s" s="55">
        <v>197</v>
      </c>
      <c r="S459" t="s" s="54">
        <v>422</v>
      </c>
      <c r="T459" t="s" s="57">
        <v>423</v>
      </c>
      <c r="W459" t="s" s="6">
        <v>1584</v>
      </c>
      <c r="X459" t="s" s="56">
        <v>425</v>
      </c>
      <c r="Y459" s="14">
        <v>563467</v>
      </c>
      <c r="Z459" s="14">
        <v>3772481</v>
      </c>
      <c r="AA459" s="14">
        <v>-110.312</v>
      </c>
      <c r="AB459" s="14">
        <v>34.0912</v>
      </c>
      <c r="AK459" s="60">
        <v>0.710273</v>
      </c>
      <c r="AL459" s="14">
        <v>0.71034</v>
      </c>
      <c r="AN459" s="63">
        <f>AL459-(AK459-0.71029)</f>
        <v>0.710357</v>
      </c>
      <c r="AO459" s="14">
        <v>0.70955</v>
      </c>
      <c r="AQ459" s="64">
        <f>AO459-(AK459-0.71029)</f>
        <v>0.7095669999999999</v>
      </c>
    </row>
    <row r="460" s="9" customFormat="1" ht="16" customHeight="1">
      <c r="A460" t="s" s="6">
        <v>1585</v>
      </c>
      <c r="B460" s="14">
        <v>545</v>
      </c>
      <c r="E460" t="s" s="54">
        <v>418</v>
      </c>
      <c r="F460" t="s" s="55">
        <v>419</v>
      </c>
      <c r="G460" t="s" s="56">
        <v>420</v>
      </c>
      <c r="H460" t="s" s="56">
        <v>1240</v>
      </c>
      <c r="I460" t="s" s="56">
        <v>1241</v>
      </c>
      <c r="M460" t="s" s="55">
        <v>197</v>
      </c>
      <c r="S460" t="s" s="54">
        <v>1242</v>
      </c>
      <c r="T460" t="s" s="57">
        <v>423</v>
      </c>
      <c r="W460" t="s" s="6">
        <v>1586</v>
      </c>
      <c r="X460" t="s" s="56">
        <v>425</v>
      </c>
      <c r="Y460" s="14">
        <v>563467</v>
      </c>
      <c r="Z460" s="14">
        <v>3772481</v>
      </c>
      <c r="AA460" s="14">
        <v>-110.312</v>
      </c>
      <c r="AB460" s="14">
        <v>34.0912</v>
      </c>
      <c r="AK460" s="60">
        <v>0.710273</v>
      </c>
      <c r="AL460" s="14">
        <v>0.71013</v>
      </c>
      <c r="AN460" s="63">
        <f>AL460-(AK460-0.71029)</f>
        <v>0.710147</v>
      </c>
      <c r="AO460" s="14">
        <v>0.71448</v>
      </c>
      <c r="AQ460" s="64">
        <f>AO460-(AK460-0.71029)</f>
        <v>0.714497</v>
      </c>
    </row>
    <row r="461" s="9" customFormat="1" ht="31" customHeight="1">
      <c r="A461" t="s" s="6">
        <v>1587</v>
      </c>
      <c r="B461" t="s" s="56">
        <v>1588</v>
      </c>
      <c r="E461" t="s" s="54">
        <v>1261</v>
      </c>
      <c r="F461" t="s" s="55">
        <v>310</v>
      </c>
      <c r="G461" t="s" s="56">
        <v>194</v>
      </c>
      <c r="H461" t="s" s="56">
        <v>293</v>
      </c>
      <c r="I461" t="s" s="56">
        <v>294</v>
      </c>
      <c r="J461" t="s" s="56">
        <v>49</v>
      </c>
      <c r="M461" t="s" s="55">
        <v>1138</v>
      </c>
      <c r="Q461" t="s" s="56">
        <v>298</v>
      </c>
      <c r="R461" t="s" s="56">
        <v>299</v>
      </c>
      <c r="S461" t="s" s="54">
        <v>1262</v>
      </c>
      <c r="U461" t="s" s="6">
        <v>1263</v>
      </c>
      <c r="AK461" s="62">
        <v>0.7102584</v>
      </c>
      <c r="AX461" s="77"/>
      <c r="BL461" t="s" s="56">
        <v>740</v>
      </c>
      <c r="BM461" s="14">
        <v>0.1</v>
      </c>
      <c r="BN461" t="s" s="56">
        <v>740</v>
      </c>
    </row>
    <row r="462" s="9" customFormat="1" ht="31" customHeight="1">
      <c r="A462" t="s" s="6">
        <v>1589</v>
      </c>
      <c r="B462" t="s" s="56">
        <v>1590</v>
      </c>
      <c r="E462" t="s" s="54">
        <v>1261</v>
      </c>
      <c r="F462" t="s" s="55">
        <v>310</v>
      </c>
      <c r="G462" t="s" s="56">
        <v>194</v>
      </c>
      <c r="H462" t="s" s="56">
        <v>293</v>
      </c>
      <c r="I462" t="s" s="56">
        <v>294</v>
      </c>
      <c r="J462" t="s" s="56">
        <v>49</v>
      </c>
      <c r="M462" t="s" s="55">
        <v>1138</v>
      </c>
      <c r="Q462" t="s" s="56">
        <v>298</v>
      </c>
      <c r="R462" t="s" s="56">
        <v>299</v>
      </c>
      <c r="S462" t="s" s="54">
        <v>1262</v>
      </c>
      <c r="U462" t="s" s="6">
        <v>1263</v>
      </c>
      <c r="AK462" s="62">
        <v>0.7102584</v>
      </c>
      <c r="AX462" s="77"/>
      <c r="BL462" t="s" s="56">
        <v>1360</v>
      </c>
      <c r="BM462" s="14">
        <v>0.1</v>
      </c>
      <c r="BN462" t="s" s="56">
        <v>1360</v>
      </c>
    </row>
    <row r="463" s="9" customFormat="1" ht="31" customHeight="1">
      <c r="A463" t="s" s="6">
        <v>1591</v>
      </c>
      <c r="B463" t="s" s="56">
        <v>1592</v>
      </c>
      <c r="E463" t="s" s="54">
        <v>1261</v>
      </c>
      <c r="F463" t="s" s="55">
        <v>310</v>
      </c>
      <c r="G463" t="s" s="56">
        <v>194</v>
      </c>
      <c r="H463" t="s" s="56">
        <v>293</v>
      </c>
      <c r="I463" t="s" s="56">
        <v>294</v>
      </c>
      <c r="J463" t="s" s="56">
        <v>49</v>
      </c>
      <c r="M463" t="s" s="55">
        <v>1138</v>
      </c>
      <c r="Q463" t="s" s="56">
        <v>298</v>
      </c>
      <c r="R463" t="s" s="56">
        <v>299</v>
      </c>
      <c r="S463" t="s" s="54">
        <v>1262</v>
      </c>
      <c r="U463" t="s" s="6">
        <v>1263</v>
      </c>
      <c r="AK463" s="62">
        <v>0.7102584</v>
      </c>
      <c r="AX463" s="77"/>
      <c r="BL463" t="s" s="56">
        <v>744</v>
      </c>
      <c r="BM463" s="14">
        <v>0.1</v>
      </c>
      <c r="BN463" t="s" s="56">
        <v>744</v>
      </c>
    </row>
    <row r="464" s="9" customFormat="1" ht="31" customHeight="1">
      <c r="A464" t="s" s="6">
        <v>1593</v>
      </c>
      <c r="B464" t="s" s="56">
        <v>1594</v>
      </c>
      <c r="E464" t="s" s="54">
        <v>1261</v>
      </c>
      <c r="F464" t="s" s="55">
        <v>310</v>
      </c>
      <c r="G464" t="s" s="56">
        <v>194</v>
      </c>
      <c r="H464" t="s" s="56">
        <v>293</v>
      </c>
      <c r="I464" t="s" s="56">
        <v>294</v>
      </c>
      <c r="J464" t="s" s="56">
        <v>49</v>
      </c>
      <c r="M464" t="s" s="55">
        <v>1138</v>
      </c>
      <c r="Q464" t="s" s="56">
        <v>298</v>
      </c>
      <c r="R464" t="s" s="56">
        <v>299</v>
      </c>
      <c r="S464" t="s" s="54">
        <v>1262</v>
      </c>
      <c r="U464" t="s" s="6">
        <v>1263</v>
      </c>
      <c r="AK464" s="62">
        <v>0.7102584</v>
      </c>
      <c r="AX464" s="77"/>
      <c r="BL464" t="s" s="56">
        <v>760</v>
      </c>
      <c r="BM464" s="14">
        <v>0.1</v>
      </c>
      <c r="BN464" t="s" s="56">
        <v>760</v>
      </c>
    </row>
    <row r="465" s="9" customFormat="1" ht="31" customHeight="1">
      <c r="A465" t="s" s="6">
        <v>1595</v>
      </c>
      <c r="B465" t="s" s="56">
        <v>1596</v>
      </c>
      <c r="E465" t="s" s="54">
        <v>1261</v>
      </c>
      <c r="F465" t="s" s="55">
        <v>310</v>
      </c>
      <c r="G465" t="s" s="56">
        <v>194</v>
      </c>
      <c r="H465" t="s" s="56">
        <v>293</v>
      </c>
      <c r="I465" t="s" s="56">
        <v>294</v>
      </c>
      <c r="J465" t="s" s="56">
        <v>49</v>
      </c>
      <c r="M465" t="s" s="55">
        <v>1138</v>
      </c>
      <c r="Q465" t="s" s="56">
        <v>298</v>
      </c>
      <c r="R465" t="s" s="56">
        <v>299</v>
      </c>
      <c r="S465" t="s" s="54">
        <v>1262</v>
      </c>
      <c r="U465" t="s" s="6">
        <v>1263</v>
      </c>
      <c r="AK465" s="62">
        <v>0.7102584</v>
      </c>
      <c r="AX465" s="77"/>
      <c r="BL465" t="s" s="56">
        <v>725</v>
      </c>
      <c r="BM465" s="14">
        <v>0.1</v>
      </c>
      <c r="BN465" t="s" s="56">
        <v>725</v>
      </c>
    </row>
    <row r="466" s="9" customFormat="1" ht="31" customHeight="1">
      <c r="A466" t="s" s="6">
        <v>1597</v>
      </c>
      <c r="B466" t="s" s="56">
        <v>1598</v>
      </c>
      <c r="E466" t="s" s="54">
        <v>1261</v>
      </c>
      <c r="F466" t="s" s="55">
        <v>310</v>
      </c>
      <c r="G466" t="s" s="56">
        <v>194</v>
      </c>
      <c r="H466" t="s" s="56">
        <v>293</v>
      </c>
      <c r="I466" t="s" s="56">
        <v>294</v>
      </c>
      <c r="J466" t="s" s="56">
        <v>49</v>
      </c>
      <c r="M466" t="s" s="55">
        <v>1138</v>
      </c>
      <c r="Q466" t="s" s="56">
        <v>298</v>
      </c>
      <c r="R466" t="s" s="56">
        <v>299</v>
      </c>
      <c r="S466" t="s" s="54">
        <v>1262</v>
      </c>
      <c r="U466" t="s" s="6">
        <v>1263</v>
      </c>
      <c r="AK466" s="62">
        <v>0.7102584</v>
      </c>
      <c r="AX466" s="77"/>
      <c r="BL466" t="s" s="56">
        <v>1384</v>
      </c>
      <c r="BM466" s="14">
        <v>0.1</v>
      </c>
      <c r="BN466" t="s" s="56">
        <v>1384</v>
      </c>
    </row>
    <row r="467" s="9" customFormat="1" ht="31" customHeight="1">
      <c r="A467" t="s" s="6">
        <v>1599</v>
      </c>
      <c r="B467" t="s" s="56">
        <v>1600</v>
      </c>
      <c r="E467" t="s" s="54">
        <v>1261</v>
      </c>
      <c r="F467" t="s" s="55">
        <v>310</v>
      </c>
      <c r="G467" t="s" s="56">
        <v>194</v>
      </c>
      <c r="H467" t="s" s="56">
        <v>293</v>
      </c>
      <c r="I467" t="s" s="56">
        <v>294</v>
      </c>
      <c r="J467" t="s" s="56">
        <v>49</v>
      </c>
      <c r="M467" t="s" s="55">
        <v>1138</v>
      </c>
      <c r="Q467" t="s" s="56">
        <v>298</v>
      </c>
      <c r="R467" t="s" s="56">
        <v>299</v>
      </c>
      <c r="S467" t="s" s="54">
        <v>1262</v>
      </c>
      <c r="U467" t="s" s="6">
        <v>1263</v>
      </c>
      <c r="AK467" s="62">
        <v>0.7102584</v>
      </c>
      <c r="AX467" s="77"/>
      <c r="BL467" t="s" s="56">
        <v>1556</v>
      </c>
      <c r="BM467" s="14">
        <v>0</v>
      </c>
      <c r="BN467" t="s" s="56">
        <v>1556</v>
      </c>
    </row>
    <row r="468" s="9" customFormat="1" ht="31" customHeight="1">
      <c r="A468" t="s" s="6">
        <v>1601</v>
      </c>
      <c r="B468" t="s" s="56">
        <v>1602</v>
      </c>
      <c r="E468" t="s" s="54">
        <v>450</v>
      </c>
      <c r="F468" t="s" s="55">
        <v>419</v>
      </c>
      <c r="G468" t="s" s="56">
        <v>194</v>
      </c>
      <c r="H468" t="s" s="56">
        <v>195</v>
      </c>
      <c r="I468" t="s" s="56">
        <v>421</v>
      </c>
      <c r="M468" t="s" s="55">
        <v>197</v>
      </c>
      <c r="N468" t="s" s="56">
        <v>223</v>
      </c>
      <c r="O468" t="s" s="56">
        <v>297</v>
      </c>
      <c r="Q468" t="s" s="56">
        <v>298</v>
      </c>
      <c r="R468" t="s" s="56">
        <v>299</v>
      </c>
      <c r="S468" t="s" s="54">
        <v>1603</v>
      </c>
      <c r="U468" t="s" s="6">
        <v>302</v>
      </c>
      <c r="V468" t="s" s="56">
        <v>1403</v>
      </c>
      <c r="W468" t="s" s="6">
        <v>1604</v>
      </c>
      <c r="AF468" t="s" s="56">
        <v>477</v>
      </c>
      <c r="AH468" s="61"/>
      <c r="AI468" s="14">
        <v>950</v>
      </c>
      <c r="AJ468" t="s" s="54">
        <v>478</v>
      </c>
      <c r="AK468" s="62">
        <v>0.7102584</v>
      </c>
      <c r="AL468" s="14">
        <v>0.709411</v>
      </c>
      <c r="AM468" s="14">
        <v>2.1e-05</v>
      </c>
      <c r="AN468" s="63">
        <f>AL468-(AK468-0.71029)</f>
        <v>0.7094426</v>
      </c>
    </row>
    <row r="469" s="9" customFormat="1" ht="46" customHeight="1">
      <c r="A469" t="s" s="6">
        <v>1605</v>
      </c>
      <c r="B469" t="s" s="56">
        <v>1606</v>
      </c>
      <c r="E469" t="s" s="54">
        <v>1185</v>
      </c>
      <c r="F469" t="s" s="55">
        <v>419</v>
      </c>
      <c r="G469" t="s" s="56">
        <v>1181</v>
      </c>
      <c r="H469" t="s" s="56">
        <v>1181</v>
      </c>
      <c r="L469" t="s" s="54">
        <v>1321</v>
      </c>
      <c r="M469" t="s" s="55">
        <v>1138</v>
      </c>
      <c r="T469" t="s" s="57">
        <v>1322</v>
      </c>
      <c r="AK469" t="s" s="55">
        <v>831</v>
      </c>
      <c r="AL469" s="14">
        <v>0.7081</v>
      </c>
      <c r="AN469" t="s" s="56">
        <v>831</v>
      </c>
      <c r="AX469" s="77"/>
    </row>
    <row r="470" s="9" customFormat="1" ht="46" customHeight="1">
      <c r="A470" t="s" s="6">
        <v>1607</v>
      </c>
      <c r="B470" t="s" s="56">
        <v>1608</v>
      </c>
      <c r="E470" t="s" s="54">
        <v>1185</v>
      </c>
      <c r="F470" t="s" s="55">
        <v>419</v>
      </c>
      <c r="G470" t="s" s="56">
        <v>1181</v>
      </c>
      <c r="H470" t="s" s="56">
        <v>1181</v>
      </c>
      <c r="L470" t="s" s="54">
        <v>1321</v>
      </c>
      <c r="M470" t="s" s="55">
        <v>1138</v>
      </c>
      <c r="T470" t="s" s="57">
        <v>1322</v>
      </c>
      <c r="AK470" t="s" s="55">
        <v>831</v>
      </c>
      <c r="AL470" s="14">
        <v>0.70818</v>
      </c>
      <c r="AN470" t="s" s="56">
        <v>831</v>
      </c>
      <c r="AX470" s="77"/>
    </row>
    <row r="471" s="9" customFormat="1" ht="46" customHeight="1">
      <c r="A471" t="s" s="6">
        <v>1609</v>
      </c>
      <c r="B471" t="s" s="56">
        <v>1610</v>
      </c>
      <c r="E471" t="s" s="54">
        <v>1185</v>
      </c>
      <c r="F471" t="s" s="55">
        <v>419</v>
      </c>
      <c r="G471" t="s" s="56">
        <v>1181</v>
      </c>
      <c r="H471" t="s" s="56">
        <v>1181</v>
      </c>
      <c r="L471" t="s" s="54">
        <v>1321</v>
      </c>
      <c r="M471" t="s" s="55">
        <v>1138</v>
      </c>
      <c r="T471" t="s" s="57">
        <v>1322</v>
      </c>
      <c r="AK471" t="s" s="55">
        <v>831</v>
      </c>
      <c r="AL471" s="14">
        <v>0.70833</v>
      </c>
      <c r="AN471" t="s" s="56">
        <v>831</v>
      </c>
      <c r="AX471" s="77"/>
    </row>
    <row r="472" s="9" customFormat="1" ht="31" customHeight="1">
      <c r="A472" t="s" s="6">
        <v>1611</v>
      </c>
      <c r="B472" t="s" s="56">
        <v>1612</v>
      </c>
      <c r="E472" t="s" s="54">
        <v>450</v>
      </c>
      <c r="F472" t="s" s="55">
        <v>419</v>
      </c>
      <c r="G472" t="s" s="56">
        <v>194</v>
      </c>
      <c r="H472" t="s" s="56">
        <v>195</v>
      </c>
      <c r="I472" t="s" s="56">
        <v>421</v>
      </c>
      <c r="M472" t="s" s="55">
        <v>197</v>
      </c>
      <c r="N472" t="s" s="56">
        <v>213</v>
      </c>
      <c r="O472" t="s" s="56">
        <v>199</v>
      </c>
      <c r="P472" t="s" s="56">
        <v>200</v>
      </c>
      <c r="Q472" t="s" s="56">
        <v>201</v>
      </c>
      <c r="R472" t="s" s="56">
        <v>202</v>
      </c>
      <c r="S472" t="s" s="54">
        <v>1613</v>
      </c>
      <c r="T472" t="s" s="57">
        <v>1247</v>
      </c>
      <c r="U472" t="s" s="6">
        <v>302</v>
      </c>
      <c r="V472" t="s" s="56">
        <v>1248</v>
      </c>
      <c r="W472" t="s" s="6">
        <v>1614</v>
      </c>
      <c r="AF472" t="s" s="56">
        <v>1250</v>
      </c>
      <c r="AG472" s="14">
        <v>1150</v>
      </c>
      <c r="AH472" s="61"/>
      <c r="AJ472" t="s" s="54">
        <v>1251</v>
      </c>
      <c r="AK472" s="62">
        <v>0.7102584</v>
      </c>
      <c r="AL472" s="14">
        <v>0.709433</v>
      </c>
      <c r="AM472" s="14">
        <v>3.4e-05</v>
      </c>
      <c r="AN472" s="63">
        <f>AL472-(AK472-0.71029)</f>
        <v>0.7094646</v>
      </c>
    </row>
    <row r="473" s="9" customFormat="1" ht="16" customHeight="1">
      <c r="A473" t="s" s="6">
        <v>1615</v>
      </c>
      <c r="B473" t="s" s="56">
        <v>1616</v>
      </c>
      <c r="E473" t="s" s="54">
        <v>703</v>
      </c>
      <c r="F473" t="s" s="55">
        <v>710</v>
      </c>
      <c r="G473" t="s" s="56">
        <v>194</v>
      </c>
      <c r="H473" t="s" s="56">
        <v>195</v>
      </c>
      <c r="I473" t="s" s="56">
        <v>196</v>
      </c>
      <c r="J473" t="s" s="56">
        <v>54</v>
      </c>
      <c r="M473" t="s" s="55">
        <v>197</v>
      </c>
      <c r="N473" t="s" s="56">
        <v>216</v>
      </c>
      <c r="Q473" t="s" s="56">
        <v>201</v>
      </c>
      <c r="R473" t="s" s="56">
        <v>202</v>
      </c>
      <c r="S473" t="s" s="54">
        <v>216</v>
      </c>
      <c r="T473" t="s" s="57">
        <v>1237</v>
      </c>
      <c r="U473" t="s" s="6">
        <v>302</v>
      </c>
      <c r="W473" t="s" s="6">
        <v>1238</v>
      </c>
      <c r="AR473" s="58">
        <v>-7.4</v>
      </c>
      <c r="AS473" s="59">
        <f>AR473</f>
        <v>-7.4</v>
      </c>
      <c r="AT473" s="59">
        <f>AS473-5</f>
        <v>-12.4</v>
      </c>
      <c r="AU473" s="59">
        <v>-1.3</v>
      </c>
      <c r="AV473" s="59">
        <f>AU473</f>
        <v>-1.3</v>
      </c>
      <c r="AW473" s="59">
        <f>AV473-9.7</f>
        <v>-11</v>
      </c>
      <c r="BL473" t="s" s="56">
        <v>1617</v>
      </c>
      <c r="BN473" s="14">
        <f>BL473+0.36</f>
        <v>-5.74</v>
      </c>
      <c r="BR473" s="60">
        <v>6.4</v>
      </c>
      <c r="BT473" s="14">
        <v>3.3</v>
      </c>
    </row>
    <row r="474" s="9" customFormat="1" ht="46" customHeight="1">
      <c r="A474" t="s" s="6">
        <v>1618</v>
      </c>
      <c r="B474" t="s" s="56">
        <v>1619</v>
      </c>
      <c r="E474" t="s" s="54">
        <v>1185</v>
      </c>
      <c r="F474" t="s" s="55">
        <v>419</v>
      </c>
      <c r="G474" t="s" s="56">
        <v>1181</v>
      </c>
      <c r="H474" t="s" s="56">
        <v>1181</v>
      </c>
      <c r="L474" t="s" s="54">
        <v>1321</v>
      </c>
      <c r="M474" t="s" s="55">
        <v>1138</v>
      </c>
      <c r="T474" t="s" s="57">
        <v>1322</v>
      </c>
      <c r="AK474" t="s" s="55">
        <v>831</v>
      </c>
      <c r="AL474" s="14">
        <v>0.70822</v>
      </c>
      <c r="AN474" t="s" s="56">
        <v>831</v>
      </c>
      <c r="AX474" s="77"/>
    </row>
    <row r="475" s="9" customFormat="1" ht="46" customHeight="1">
      <c r="A475" t="s" s="6">
        <v>1620</v>
      </c>
      <c r="B475" t="s" s="56">
        <v>1621</v>
      </c>
      <c r="E475" t="s" s="54">
        <v>1185</v>
      </c>
      <c r="F475" t="s" s="55">
        <v>419</v>
      </c>
      <c r="G475" t="s" s="56">
        <v>1181</v>
      </c>
      <c r="H475" t="s" s="56">
        <v>1181</v>
      </c>
      <c r="L475" t="s" s="54">
        <v>1321</v>
      </c>
      <c r="M475" t="s" s="55">
        <v>1138</v>
      </c>
      <c r="T475" t="s" s="57">
        <v>1322</v>
      </c>
      <c r="AK475" t="s" s="55">
        <v>831</v>
      </c>
      <c r="AL475" s="14">
        <v>0.70848</v>
      </c>
      <c r="AN475" t="s" s="56">
        <v>831</v>
      </c>
      <c r="AX475" s="77"/>
    </row>
    <row r="476" s="9" customFormat="1" ht="46" customHeight="1">
      <c r="A476" t="s" s="6">
        <v>1622</v>
      </c>
      <c r="B476" t="s" s="56">
        <v>1623</v>
      </c>
      <c r="E476" t="s" s="54">
        <v>1185</v>
      </c>
      <c r="F476" t="s" s="55">
        <v>419</v>
      </c>
      <c r="G476" t="s" s="56">
        <v>1181</v>
      </c>
      <c r="H476" t="s" s="56">
        <v>1181</v>
      </c>
      <c r="L476" t="s" s="54">
        <v>1321</v>
      </c>
      <c r="M476" t="s" s="55">
        <v>1138</v>
      </c>
      <c r="T476" t="s" s="57">
        <v>1322</v>
      </c>
      <c r="AK476" t="s" s="55">
        <v>831</v>
      </c>
      <c r="AL476" s="14">
        <v>0.7081</v>
      </c>
      <c r="AN476" t="s" s="56">
        <v>831</v>
      </c>
      <c r="AX476" s="77"/>
    </row>
    <row r="477" s="9" customFormat="1" ht="46" customHeight="1">
      <c r="A477" t="s" s="6">
        <v>1624</v>
      </c>
      <c r="B477" t="s" s="56">
        <v>1625</v>
      </c>
      <c r="E477" t="s" s="54">
        <v>1185</v>
      </c>
      <c r="F477" t="s" s="55">
        <v>419</v>
      </c>
      <c r="G477" t="s" s="56">
        <v>1181</v>
      </c>
      <c r="H477" t="s" s="56">
        <v>1181</v>
      </c>
      <c r="L477" t="s" s="54">
        <v>1321</v>
      </c>
      <c r="M477" t="s" s="55">
        <v>1138</v>
      </c>
      <c r="T477" t="s" s="57">
        <v>1322</v>
      </c>
      <c r="AK477" t="s" s="55">
        <v>831</v>
      </c>
      <c r="AL477" s="14">
        <v>0.70855</v>
      </c>
      <c r="AN477" t="s" s="56">
        <v>831</v>
      </c>
      <c r="AX477" s="77"/>
    </row>
    <row r="478" s="9" customFormat="1" ht="31" customHeight="1">
      <c r="A478" t="s" s="6">
        <v>1626</v>
      </c>
      <c r="B478" t="s" s="56">
        <v>1627</v>
      </c>
      <c r="E478" t="s" s="54">
        <v>1261</v>
      </c>
      <c r="F478" t="s" s="55">
        <v>310</v>
      </c>
      <c r="G478" t="s" s="56">
        <v>194</v>
      </c>
      <c r="H478" t="s" s="56">
        <v>293</v>
      </c>
      <c r="I478" t="s" s="56">
        <v>294</v>
      </c>
      <c r="J478" t="s" s="56">
        <v>49</v>
      </c>
      <c r="M478" t="s" s="55">
        <v>1138</v>
      </c>
      <c r="Q478" t="s" s="56">
        <v>298</v>
      </c>
      <c r="R478" t="s" s="56">
        <v>299</v>
      </c>
      <c r="S478" t="s" s="54">
        <v>1262</v>
      </c>
      <c r="U478" t="s" s="6">
        <v>1263</v>
      </c>
      <c r="AK478" s="62">
        <v>0.7102584</v>
      </c>
      <c r="AX478" s="77"/>
      <c r="BL478" t="s" s="56">
        <v>725</v>
      </c>
      <c r="BM478" s="14">
        <v>0</v>
      </c>
      <c r="BN478" t="s" s="56">
        <v>725</v>
      </c>
    </row>
    <row r="479" s="9" customFormat="1" ht="31" customHeight="1">
      <c r="A479" t="s" s="6">
        <v>1628</v>
      </c>
      <c r="B479" t="s" s="56">
        <v>1629</v>
      </c>
      <c r="E479" t="s" s="54">
        <v>1261</v>
      </c>
      <c r="F479" t="s" s="55">
        <v>310</v>
      </c>
      <c r="G479" t="s" s="56">
        <v>194</v>
      </c>
      <c r="H479" t="s" s="56">
        <v>293</v>
      </c>
      <c r="I479" t="s" s="56">
        <v>294</v>
      </c>
      <c r="J479" t="s" s="56">
        <v>49</v>
      </c>
      <c r="M479" t="s" s="55">
        <v>1138</v>
      </c>
      <c r="Q479" t="s" s="56">
        <v>298</v>
      </c>
      <c r="R479" t="s" s="56">
        <v>299</v>
      </c>
      <c r="S479" t="s" s="54">
        <v>1262</v>
      </c>
      <c r="U479" t="s" s="6">
        <v>1263</v>
      </c>
      <c r="AK479" s="62">
        <v>0.7102584</v>
      </c>
      <c r="AX479" s="77"/>
      <c r="BL479" t="s" s="56">
        <v>1630</v>
      </c>
      <c r="BM479" s="14">
        <v>0.1</v>
      </c>
      <c r="BN479" t="s" s="56">
        <v>1630</v>
      </c>
    </row>
    <row r="480" s="9" customFormat="1" ht="31" customHeight="1">
      <c r="A480" t="s" s="6">
        <v>1631</v>
      </c>
      <c r="B480" t="s" s="56">
        <v>1632</v>
      </c>
      <c r="E480" t="s" s="54">
        <v>1261</v>
      </c>
      <c r="F480" t="s" s="55">
        <v>310</v>
      </c>
      <c r="G480" t="s" s="56">
        <v>194</v>
      </c>
      <c r="H480" t="s" s="56">
        <v>293</v>
      </c>
      <c r="I480" t="s" s="56">
        <v>294</v>
      </c>
      <c r="J480" t="s" s="56">
        <v>49</v>
      </c>
      <c r="M480" t="s" s="55">
        <v>1138</v>
      </c>
      <c r="Q480" t="s" s="56">
        <v>298</v>
      </c>
      <c r="R480" t="s" s="56">
        <v>299</v>
      </c>
      <c r="S480" t="s" s="54">
        <v>1262</v>
      </c>
      <c r="U480" t="s" s="6">
        <v>1263</v>
      </c>
      <c r="AK480" s="62">
        <v>0.7102584</v>
      </c>
      <c r="AX480" s="77"/>
      <c r="BL480" t="s" s="56">
        <v>1633</v>
      </c>
      <c r="BM480" s="14">
        <v>0</v>
      </c>
      <c r="BN480" t="s" s="56">
        <v>1633</v>
      </c>
    </row>
    <row r="481" s="9" customFormat="1" ht="31" customHeight="1">
      <c r="A481" t="s" s="6">
        <v>1634</v>
      </c>
      <c r="B481" t="s" s="56">
        <v>1635</v>
      </c>
      <c r="E481" t="s" s="54">
        <v>1261</v>
      </c>
      <c r="F481" t="s" s="55">
        <v>310</v>
      </c>
      <c r="G481" t="s" s="56">
        <v>194</v>
      </c>
      <c r="H481" t="s" s="56">
        <v>293</v>
      </c>
      <c r="I481" t="s" s="56">
        <v>294</v>
      </c>
      <c r="J481" t="s" s="56">
        <v>49</v>
      </c>
      <c r="M481" t="s" s="55">
        <v>1138</v>
      </c>
      <c r="Q481" t="s" s="56">
        <v>298</v>
      </c>
      <c r="R481" t="s" s="56">
        <v>299</v>
      </c>
      <c r="S481" t="s" s="54">
        <v>1262</v>
      </c>
      <c r="U481" t="s" s="6">
        <v>1263</v>
      </c>
      <c r="AK481" s="62">
        <v>0.7102584</v>
      </c>
      <c r="AX481" s="77"/>
      <c r="BL481" t="s" s="56">
        <v>1551</v>
      </c>
      <c r="BM481" s="14">
        <v>0</v>
      </c>
      <c r="BN481" t="s" s="56">
        <v>1551</v>
      </c>
    </row>
    <row r="482" s="9" customFormat="1" ht="31" customHeight="1">
      <c r="A482" t="s" s="6">
        <v>1636</v>
      </c>
      <c r="B482" t="s" s="56">
        <v>1637</v>
      </c>
      <c r="E482" t="s" s="54">
        <v>1261</v>
      </c>
      <c r="F482" t="s" s="55">
        <v>310</v>
      </c>
      <c r="G482" t="s" s="56">
        <v>194</v>
      </c>
      <c r="H482" t="s" s="56">
        <v>293</v>
      </c>
      <c r="I482" t="s" s="56">
        <v>294</v>
      </c>
      <c r="J482" t="s" s="56">
        <v>49</v>
      </c>
      <c r="M482" t="s" s="55">
        <v>1138</v>
      </c>
      <c r="Q482" t="s" s="56">
        <v>298</v>
      </c>
      <c r="R482" t="s" s="56">
        <v>299</v>
      </c>
      <c r="S482" t="s" s="54">
        <v>1262</v>
      </c>
      <c r="U482" t="s" s="6">
        <v>1263</v>
      </c>
      <c r="AK482" s="62">
        <v>0.7102584</v>
      </c>
      <c r="AX482" s="77"/>
      <c r="BL482" t="s" s="56">
        <v>1264</v>
      </c>
      <c r="BM482" s="14">
        <v>0</v>
      </c>
      <c r="BN482" t="s" s="56">
        <v>1264</v>
      </c>
    </row>
    <row r="483" s="9" customFormat="1" ht="31" customHeight="1">
      <c r="A483" t="s" s="6">
        <v>1638</v>
      </c>
      <c r="B483" t="s" s="56">
        <v>1639</v>
      </c>
      <c r="E483" t="s" s="54">
        <v>1261</v>
      </c>
      <c r="F483" t="s" s="55">
        <v>310</v>
      </c>
      <c r="G483" t="s" s="56">
        <v>194</v>
      </c>
      <c r="H483" t="s" s="56">
        <v>293</v>
      </c>
      <c r="I483" t="s" s="56">
        <v>294</v>
      </c>
      <c r="J483" t="s" s="56">
        <v>49</v>
      </c>
      <c r="M483" t="s" s="55">
        <v>1138</v>
      </c>
      <c r="Q483" t="s" s="56">
        <v>298</v>
      </c>
      <c r="R483" t="s" s="56">
        <v>299</v>
      </c>
      <c r="S483" t="s" s="54">
        <v>1262</v>
      </c>
      <c r="U483" t="s" s="6">
        <v>1263</v>
      </c>
      <c r="AK483" s="62">
        <v>0.7102584</v>
      </c>
      <c r="AX483" s="77"/>
      <c r="BL483" t="s" s="56">
        <v>1330</v>
      </c>
      <c r="BM483" s="14">
        <v>0</v>
      </c>
      <c r="BN483" t="s" s="56">
        <v>1330</v>
      </c>
    </row>
    <row r="484" s="9" customFormat="1" ht="31" customHeight="1">
      <c r="A484" t="s" s="6">
        <v>1640</v>
      </c>
      <c r="B484" t="s" s="56">
        <v>1641</v>
      </c>
      <c r="E484" t="s" s="54">
        <v>1412</v>
      </c>
      <c r="F484" t="s" s="55">
        <v>1642</v>
      </c>
      <c r="G484" t="s" s="56">
        <v>420</v>
      </c>
      <c r="H484" t="s" s="56">
        <v>195</v>
      </c>
      <c r="I484" t="s" s="56">
        <v>403</v>
      </c>
      <c r="M484" t="s" s="55">
        <v>197</v>
      </c>
      <c r="N484" t="s" s="56">
        <v>1414</v>
      </c>
      <c r="S484" t="s" s="54">
        <v>1643</v>
      </c>
      <c r="U484" t="s" s="6">
        <v>302</v>
      </c>
      <c r="V484" s="14">
        <v>820</v>
      </c>
      <c r="W484" t="s" s="6">
        <v>1644</v>
      </c>
      <c r="AF484" t="s" s="56">
        <v>490</v>
      </c>
      <c r="AG484" s="14">
        <v>900</v>
      </c>
      <c r="AH484" s="61">
        <f>MEDIAN(AG484,AI484)</f>
        <v>1125</v>
      </c>
      <c r="AI484" s="14">
        <v>1350</v>
      </c>
      <c r="AJ484" t="s" s="54">
        <v>490</v>
      </c>
      <c r="AR484" s="58">
        <v>-8.82</v>
      </c>
      <c r="AS484" s="59">
        <f>AR484</f>
        <v>-8.82</v>
      </c>
      <c r="AT484" s="59">
        <f>AS484-5</f>
        <v>-13.82</v>
      </c>
    </row>
    <row r="485" s="9" customFormat="1" ht="31" customHeight="1">
      <c r="A485" t="s" s="6">
        <v>1645</v>
      </c>
      <c r="B485" t="s" s="56">
        <v>1646</v>
      </c>
      <c r="E485" t="s" s="54">
        <v>1412</v>
      </c>
      <c r="F485" t="s" s="55">
        <v>1642</v>
      </c>
      <c r="G485" t="s" s="56">
        <v>420</v>
      </c>
      <c r="H485" t="s" s="56">
        <v>195</v>
      </c>
      <c r="I485" t="s" s="56">
        <v>403</v>
      </c>
      <c r="M485" t="s" s="55">
        <v>197</v>
      </c>
      <c r="N485" t="s" s="56">
        <v>1414</v>
      </c>
      <c r="S485" t="s" s="54">
        <v>1647</v>
      </c>
      <c r="U485" t="s" s="6">
        <v>302</v>
      </c>
      <c r="V485" s="14">
        <v>820</v>
      </c>
      <c r="W485" t="s" s="6">
        <v>1644</v>
      </c>
      <c r="AF485" t="s" s="56">
        <v>490</v>
      </c>
      <c r="AG485" s="14">
        <v>900</v>
      </c>
      <c r="AH485" s="61">
        <f>MEDIAN(AG485,AI485)</f>
        <v>1125</v>
      </c>
      <c r="AI485" s="14">
        <v>1350</v>
      </c>
      <c r="AJ485" t="s" s="54">
        <v>490</v>
      </c>
      <c r="AR485" s="58">
        <v>-8.33</v>
      </c>
      <c r="AS485" s="59">
        <f>AR485</f>
        <v>-8.33</v>
      </c>
      <c r="AT485" s="59">
        <f>AS485-5</f>
        <v>-13.33</v>
      </c>
    </row>
    <row r="486" s="9" customFormat="1" ht="31" customHeight="1">
      <c r="A486" t="s" s="6">
        <v>1648</v>
      </c>
      <c r="B486" t="s" s="56">
        <v>1649</v>
      </c>
      <c r="E486" t="s" s="54">
        <v>1412</v>
      </c>
      <c r="F486" t="s" s="55">
        <v>1642</v>
      </c>
      <c r="G486" t="s" s="56">
        <v>420</v>
      </c>
      <c r="H486" t="s" s="56">
        <v>195</v>
      </c>
      <c r="I486" t="s" s="56">
        <v>403</v>
      </c>
      <c r="M486" t="s" s="55">
        <v>197</v>
      </c>
      <c r="N486" t="s" s="56">
        <v>1414</v>
      </c>
      <c r="S486" t="s" s="54">
        <v>1428</v>
      </c>
      <c r="U486" t="s" s="6">
        <v>302</v>
      </c>
      <c r="V486" s="14">
        <v>820</v>
      </c>
      <c r="W486" t="s" s="6">
        <v>1644</v>
      </c>
      <c r="AF486" t="s" s="56">
        <v>490</v>
      </c>
      <c r="AG486" s="14">
        <v>900</v>
      </c>
      <c r="AH486" s="61">
        <f>MEDIAN(AG486,AI486)</f>
        <v>1125</v>
      </c>
      <c r="AI486" s="14">
        <v>1350</v>
      </c>
      <c r="AJ486" t="s" s="54">
        <v>490</v>
      </c>
      <c r="AR486" s="58">
        <v>-8.279999999999999</v>
      </c>
      <c r="AS486" s="59">
        <f>AR486</f>
        <v>-8.279999999999999</v>
      </c>
      <c r="AT486" s="59">
        <f>AS486-5</f>
        <v>-13.28</v>
      </c>
    </row>
    <row r="487" s="9" customFormat="1" ht="31" customHeight="1">
      <c r="A487" t="s" s="6">
        <v>1650</v>
      </c>
      <c r="B487" t="s" s="56">
        <v>1651</v>
      </c>
      <c r="E487" t="s" s="54">
        <v>1412</v>
      </c>
      <c r="F487" t="s" s="55">
        <v>1642</v>
      </c>
      <c r="G487" t="s" s="56">
        <v>420</v>
      </c>
      <c r="H487" t="s" s="56">
        <v>195</v>
      </c>
      <c r="I487" t="s" s="56">
        <v>403</v>
      </c>
      <c r="M487" t="s" s="55">
        <v>197</v>
      </c>
      <c r="N487" t="s" s="56">
        <v>1414</v>
      </c>
      <c r="S487" t="s" s="54">
        <v>1652</v>
      </c>
      <c r="U487" t="s" s="6">
        <v>302</v>
      </c>
      <c r="V487" s="14">
        <v>820</v>
      </c>
      <c r="W487" t="s" s="6">
        <v>1644</v>
      </c>
      <c r="AF487" t="s" s="56">
        <v>490</v>
      </c>
      <c r="AG487" s="14">
        <v>900</v>
      </c>
      <c r="AH487" s="61">
        <f>MEDIAN(AG487,AI487)</f>
        <v>1125</v>
      </c>
      <c r="AI487" s="14">
        <v>1350</v>
      </c>
      <c r="AJ487" t="s" s="54">
        <v>490</v>
      </c>
      <c r="AR487" s="58">
        <v>-8.81</v>
      </c>
      <c r="AS487" s="59">
        <f>AR487</f>
        <v>-8.81</v>
      </c>
      <c r="AT487" s="59">
        <f>AS487-5</f>
        <v>-13.81</v>
      </c>
    </row>
    <row r="488" s="9" customFormat="1" ht="31" customHeight="1">
      <c r="A488" t="s" s="6">
        <v>1653</v>
      </c>
      <c r="B488" t="s" s="56">
        <v>1654</v>
      </c>
      <c r="E488" t="s" s="54">
        <v>1412</v>
      </c>
      <c r="F488" t="s" s="55">
        <v>1642</v>
      </c>
      <c r="G488" t="s" s="56">
        <v>420</v>
      </c>
      <c r="H488" t="s" s="56">
        <v>195</v>
      </c>
      <c r="I488" t="s" s="56">
        <v>403</v>
      </c>
      <c r="M488" t="s" s="55">
        <v>197</v>
      </c>
      <c r="N488" t="s" s="56">
        <v>1414</v>
      </c>
      <c r="S488" t="s" s="54">
        <v>1431</v>
      </c>
      <c r="U488" t="s" s="6">
        <v>302</v>
      </c>
      <c r="V488" s="14">
        <v>820</v>
      </c>
      <c r="W488" t="s" s="6">
        <v>1644</v>
      </c>
      <c r="AF488" t="s" s="56">
        <v>490</v>
      </c>
      <c r="AG488" s="14">
        <v>900</v>
      </c>
      <c r="AH488" s="61">
        <f>MEDIAN(AG488,AI488)</f>
        <v>1125</v>
      </c>
      <c r="AI488" s="14">
        <v>1350</v>
      </c>
      <c r="AJ488" t="s" s="54">
        <v>490</v>
      </c>
      <c r="AR488" s="58">
        <v>-9.390000000000001</v>
      </c>
      <c r="AS488" s="59">
        <f>AR488</f>
        <v>-9.390000000000001</v>
      </c>
      <c r="AT488" s="59">
        <f>AS488-5</f>
        <v>-14.39</v>
      </c>
    </row>
    <row r="489" s="9" customFormat="1" ht="16" customHeight="1">
      <c r="A489" t="s" s="6">
        <v>1655</v>
      </c>
      <c r="B489" t="s" s="56">
        <v>1656</v>
      </c>
      <c r="E489" t="s" s="54">
        <v>703</v>
      </c>
      <c r="F489" t="s" s="55">
        <v>710</v>
      </c>
      <c r="G489" t="s" s="56">
        <v>194</v>
      </c>
      <c r="H489" t="s" s="56">
        <v>195</v>
      </c>
      <c r="I489" t="s" s="56">
        <v>196</v>
      </c>
      <c r="J489" t="s" s="56">
        <v>54</v>
      </c>
      <c r="M489" t="s" s="55">
        <v>197</v>
      </c>
      <c r="N489" t="s" s="56">
        <v>198</v>
      </c>
      <c r="Q489" t="s" s="56">
        <v>201</v>
      </c>
      <c r="R489" t="s" s="56">
        <v>202</v>
      </c>
      <c r="S489" t="s" s="54">
        <v>198</v>
      </c>
      <c r="T489" t="s" s="57">
        <v>1237</v>
      </c>
      <c r="U489" t="s" s="6">
        <v>302</v>
      </c>
      <c r="W489" t="s" s="6">
        <v>1238</v>
      </c>
      <c r="AR489" s="58">
        <v>-7.3</v>
      </c>
      <c r="AS489" s="59">
        <f>AR489</f>
        <v>-7.3</v>
      </c>
      <c r="AT489" s="59">
        <f>AS489-5</f>
        <v>-12.3</v>
      </c>
      <c r="AU489" s="59">
        <v>-1.2</v>
      </c>
      <c r="AV489" s="59">
        <f>AU489</f>
        <v>-1.2</v>
      </c>
      <c r="AW489" s="59">
        <f>AV489-9.7</f>
        <v>-10.9</v>
      </c>
      <c r="BL489" t="s" s="56">
        <v>1439</v>
      </c>
      <c r="BN489" s="14">
        <f>BL489+0.36</f>
        <v>-5.64</v>
      </c>
      <c r="BR489" s="60">
        <v>5.3</v>
      </c>
      <c r="BT489" s="14">
        <v>3.3</v>
      </c>
    </row>
    <row r="490" s="9" customFormat="1" ht="16" customHeight="1">
      <c r="A490" t="s" s="6">
        <v>1657</v>
      </c>
      <c r="B490" t="s" s="56">
        <v>1658</v>
      </c>
      <c r="E490" t="s" s="54">
        <v>703</v>
      </c>
      <c r="F490" t="s" s="55">
        <v>710</v>
      </c>
      <c r="G490" t="s" s="56">
        <v>194</v>
      </c>
      <c r="H490" t="s" s="56">
        <v>195</v>
      </c>
      <c r="I490" t="s" s="56">
        <v>196</v>
      </c>
      <c r="J490" t="s" s="56">
        <v>54</v>
      </c>
      <c r="M490" t="s" s="55">
        <v>197</v>
      </c>
      <c r="N490" t="s" s="56">
        <v>209</v>
      </c>
      <c r="Q490" t="s" s="56">
        <v>201</v>
      </c>
      <c r="R490" t="s" s="56">
        <v>202</v>
      </c>
      <c r="S490" t="s" s="54">
        <v>1236</v>
      </c>
      <c r="T490" t="s" s="57">
        <v>1237</v>
      </c>
      <c r="U490" t="s" s="6">
        <v>302</v>
      </c>
      <c r="W490" t="s" s="6">
        <v>1238</v>
      </c>
      <c r="AR490" s="58">
        <v>-7.9</v>
      </c>
      <c r="AS490" s="59">
        <f>AR490</f>
        <v>-7.9</v>
      </c>
      <c r="AT490" s="59">
        <f>AS490-5</f>
        <v>-12.9</v>
      </c>
      <c r="AU490" s="59">
        <v>-1.9</v>
      </c>
      <c r="AV490" s="59">
        <f>AU490</f>
        <v>-1.9</v>
      </c>
      <c r="AW490" s="59">
        <f>AV490-9.7</f>
        <v>-11.6</v>
      </c>
      <c r="BL490" t="s" s="56">
        <v>757</v>
      </c>
      <c r="BN490" s="14">
        <f>BL490+0.36</f>
        <v>-2.54</v>
      </c>
      <c r="BR490" s="60">
        <v>6</v>
      </c>
      <c r="BT490" s="14">
        <v>3.4</v>
      </c>
    </row>
    <row r="491" s="9" customFormat="1" ht="16" customHeight="1">
      <c r="A491" t="s" s="6">
        <v>1659</v>
      </c>
      <c r="B491" t="s" s="56">
        <v>1660</v>
      </c>
      <c r="E491" t="s" s="54">
        <v>703</v>
      </c>
      <c r="F491" t="s" s="55">
        <v>710</v>
      </c>
      <c r="G491" t="s" s="56">
        <v>194</v>
      </c>
      <c r="H491" t="s" s="56">
        <v>195</v>
      </c>
      <c r="I491" t="s" s="56">
        <v>196</v>
      </c>
      <c r="J491" t="s" s="56">
        <v>54</v>
      </c>
      <c r="M491" t="s" s="55">
        <v>197</v>
      </c>
      <c r="N491" t="s" s="56">
        <v>223</v>
      </c>
      <c r="Q491" t="s" s="56">
        <v>201</v>
      </c>
      <c r="R491" t="s" s="56">
        <v>202</v>
      </c>
      <c r="S491" t="s" s="54">
        <v>223</v>
      </c>
      <c r="T491" t="s" s="57">
        <v>1237</v>
      </c>
      <c r="U491" t="s" s="6">
        <v>302</v>
      </c>
      <c r="W491" t="s" s="6">
        <v>1661</v>
      </c>
      <c r="AR491" s="58">
        <v>-8.4</v>
      </c>
      <c r="AS491" s="59">
        <f>AR491</f>
        <v>-8.4</v>
      </c>
      <c r="AT491" s="59">
        <f>AS491-5</f>
        <v>-13.4</v>
      </c>
      <c r="AU491" s="59">
        <v>-1.3</v>
      </c>
      <c r="AV491" s="59">
        <f>AU491</f>
        <v>-1.3</v>
      </c>
      <c r="AW491" s="59">
        <f>AV491-9.7</f>
        <v>-11</v>
      </c>
      <c r="BL491" t="s" s="56">
        <v>1662</v>
      </c>
      <c r="BN491" s="14">
        <f>BL491+0.36</f>
        <v>-6.14</v>
      </c>
      <c r="BR491" s="60">
        <v>6.2</v>
      </c>
      <c r="BT491" s="14">
        <v>3.3</v>
      </c>
    </row>
    <row r="492" s="9" customFormat="1" ht="31" customHeight="1">
      <c r="A492" t="s" s="6">
        <v>1663</v>
      </c>
      <c r="B492" t="s" s="56">
        <v>1664</v>
      </c>
      <c r="E492" t="s" s="54">
        <v>1261</v>
      </c>
      <c r="F492" t="s" s="55">
        <v>310</v>
      </c>
      <c r="G492" t="s" s="56">
        <v>194</v>
      </c>
      <c r="H492" t="s" s="56">
        <v>293</v>
      </c>
      <c r="I492" t="s" s="56">
        <v>294</v>
      </c>
      <c r="J492" t="s" s="56">
        <v>49</v>
      </c>
      <c r="M492" t="s" s="55">
        <v>1138</v>
      </c>
      <c r="Q492" t="s" s="56">
        <v>298</v>
      </c>
      <c r="R492" t="s" s="56">
        <v>299</v>
      </c>
      <c r="S492" t="s" s="54">
        <v>1262</v>
      </c>
      <c r="U492" t="s" s="6">
        <v>1263</v>
      </c>
      <c r="AK492" s="62">
        <v>0.7102584</v>
      </c>
      <c r="AX492" s="77"/>
      <c r="BL492" t="s" s="56">
        <v>1665</v>
      </c>
      <c r="BM492" s="14">
        <v>0.1</v>
      </c>
      <c r="BN492" t="s" s="56">
        <v>1665</v>
      </c>
    </row>
    <row r="493" s="9" customFormat="1" ht="31" customHeight="1">
      <c r="A493" t="s" s="6">
        <v>1666</v>
      </c>
      <c r="B493" t="s" s="56">
        <v>1667</v>
      </c>
      <c r="E493" t="s" s="54">
        <v>1261</v>
      </c>
      <c r="F493" t="s" s="55">
        <v>310</v>
      </c>
      <c r="G493" t="s" s="56">
        <v>194</v>
      </c>
      <c r="H493" t="s" s="56">
        <v>293</v>
      </c>
      <c r="I493" t="s" s="56">
        <v>294</v>
      </c>
      <c r="J493" t="s" s="56">
        <v>49</v>
      </c>
      <c r="M493" t="s" s="55">
        <v>1138</v>
      </c>
      <c r="Q493" t="s" s="56">
        <v>298</v>
      </c>
      <c r="R493" t="s" s="56">
        <v>299</v>
      </c>
      <c r="S493" t="s" s="54">
        <v>1262</v>
      </c>
      <c r="U493" t="s" s="6">
        <v>1263</v>
      </c>
      <c r="AK493" s="62">
        <v>0.7102584</v>
      </c>
      <c r="AX493" s="77"/>
      <c r="BL493" t="s" s="56">
        <v>1668</v>
      </c>
      <c r="BM493" s="14">
        <v>0.1</v>
      </c>
      <c r="BN493" t="s" s="56">
        <v>1668</v>
      </c>
    </row>
    <row r="494" s="9" customFormat="1" ht="31" customHeight="1">
      <c r="A494" t="s" s="6">
        <v>1669</v>
      </c>
      <c r="B494" t="s" s="56">
        <v>1670</v>
      </c>
      <c r="E494" t="s" s="54">
        <v>1261</v>
      </c>
      <c r="F494" t="s" s="55">
        <v>310</v>
      </c>
      <c r="G494" t="s" s="56">
        <v>194</v>
      </c>
      <c r="H494" t="s" s="56">
        <v>293</v>
      </c>
      <c r="I494" t="s" s="56">
        <v>294</v>
      </c>
      <c r="J494" t="s" s="56">
        <v>49</v>
      </c>
      <c r="M494" t="s" s="55">
        <v>1138</v>
      </c>
      <c r="Q494" t="s" s="56">
        <v>298</v>
      </c>
      <c r="R494" t="s" s="56">
        <v>299</v>
      </c>
      <c r="S494" t="s" s="54">
        <v>1262</v>
      </c>
      <c r="U494" t="s" s="6">
        <v>1263</v>
      </c>
      <c r="AK494" s="62">
        <v>0.7102584</v>
      </c>
      <c r="AX494" s="77"/>
      <c r="BL494" t="s" s="56">
        <v>1110</v>
      </c>
      <c r="BM494" s="14">
        <v>0.1</v>
      </c>
      <c r="BN494" t="s" s="56">
        <v>1110</v>
      </c>
    </row>
    <row r="495" s="9" customFormat="1" ht="31" customHeight="1">
      <c r="A495" t="s" s="6">
        <v>1671</v>
      </c>
      <c r="B495" t="s" s="56">
        <v>1672</v>
      </c>
      <c r="E495" t="s" s="54">
        <v>1261</v>
      </c>
      <c r="F495" t="s" s="55">
        <v>310</v>
      </c>
      <c r="G495" t="s" s="56">
        <v>194</v>
      </c>
      <c r="H495" t="s" s="56">
        <v>293</v>
      </c>
      <c r="I495" t="s" s="56">
        <v>294</v>
      </c>
      <c r="J495" t="s" s="56">
        <v>49</v>
      </c>
      <c r="M495" t="s" s="55">
        <v>1138</v>
      </c>
      <c r="Q495" t="s" s="56">
        <v>298</v>
      </c>
      <c r="R495" t="s" s="56">
        <v>299</v>
      </c>
      <c r="S495" t="s" s="54">
        <v>1262</v>
      </c>
      <c r="U495" t="s" s="6">
        <v>1263</v>
      </c>
      <c r="AK495" s="62">
        <v>0.7102584</v>
      </c>
      <c r="AX495" s="77"/>
      <c r="BL495" t="s" s="56">
        <v>1110</v>
      </c>
      <c r="BM495" s="14">
        <v>0.1</v>
      </c>
      <c r="BN495" t="s" s="56">
        <v>1110</v>
      </c>
    </row>
    <row r="496" s="9" customFormat="1" ht="31" customHeight="1">
      <c r="A496" t="s" s="6">
        <v>1673</v>
      </c>
      <c r="B496" t="s" s="56">
        <v>1674</v>
      </c>
      <c r="E496" t="s" s="54">
        <v>1261</v>
      </c>
      <c r="F496" t="s" s="55">
        <v>310</v>
      </c>
      <c r="G496" t="s" s="56">
        <v>194</v>
      </c>
      <c r="H496" t="s" s="56">
        <v>293</v>
      </c>
      <c r="I496" t="s" s="56">
        <v>294</v>
      </c>
      <c r="J496" t="s" s="56">
        <v>49</v>
      </c>
      <c r="M496" t="s" s="55">
        <v>1138</v>
      </c>
      <c r="Q496" t="s" s="56">
        <v>298</v>
      </c>
      <c r="R496" t="s" s="56">
        <v>299</v>
      </c>
      <c r="S496" t="s" s="54">
        <v>1262</v>
      </c>
      <c r="U496" t="s" s="6">
        <v>1263</v>
      </c>
      <c r="AK496" s="62">
        <v>0.7102584</v>
      </c>
      <c r="AX496" s="77"/>
      <c r="BL496" t="s" s="56">
        <v>1124</v>
      </c>
      <c r="BM496" s="14">
        <v>0</v>
      </c>
      <c r="BN496" t="s" s="56">
        <v>1124</v>
      </c>
    </row>
    <row r="497" s="9" customFormat="1" ht="31" customHeight="1">
      <c r="A497" t="s" s="6">
        <v>1675</v>
      </c>
      <c r="B497" t="s" s="56">
        <v>1676</v>
      </c>
      <c r="E497" t="s" s="54">
        <v>1261</v>
      </c>
      <c r="F497" t="s" s="55">
        <v>310</v>
      </c>
      <c r="G497" t="s" s="56">
        <v>194</v>
      </c>
      <c r="H497" t="s" s="56">
        <v>293</v>
      </c>
      <c r="I497" t="s" s="56">
        <v>294</v>
      </c>
      <c r="J497" t="s" s="56">
        <v>49</v>
      </c>
      <c r="M497" t="s" s="55">
        <v>1138</v>
      </c>
      <c r="Q497" t="s" s="56">
        <v>298</v>
      </c>
      <c r="R497" t="s" s="56">
        <v>299</v>
      </c>
      <c r="S497" t="s" s="54">
        <v>1262</v>
      </c>
      <c r="U497" t="s" s="6">
        <v>1263</v>
      </c>
      <c r="AK497" s="62">
        <v>0.7102584</v>
      </c>
      <c r="AX497" s="77"/>
      <c r="BL497" t="s" s="56">
        <v>1677</v>
      </c>
      <c r="BM497" s="14">
        <v>0</v>
      </c>
      <c r="BN497" t="s" s="56">
        <v>1677</v>
      </c>
    </row>
    <row r="498" s="9" customFormat="1" ht="31" customHeight="1">
      <c r="A498" t="s" s="6">
        <v>1678</v>
      </c>
      <c r="B498" t="s" s="56">
        <v>1679</v>
      </c>
      <c r="E498" t="s" s="54">
        <v>1261</v>
      </c>
      <c r="F498" t="s" s="55">
        <v>310</v>
      </c>
      <c r="G498" t="s" s="56">
        <v>194</v>
      </c>
      <c r="H498" t="s" s="56">
        <v>293</v>
      </c>
      <c r="I498" t="s" s="56">
        <v>294</v>
      </c>
      <c r="J498" t="s" s="56">
        <v>49</v>
      </c>
      <c r="M498" t="s" s="55">
        <v>1138</v>
      </c>
      <c r="Q498" t="s" s="56">
        <v>298</v>
      </c>
      <c r="R498" t="s" s="56">
        <v>299</v>
      </c>
      <c r="S498" t="s" s="54">
        <v>1262</v>
      </c>
      <c r="U498" t="s" s="6">
        <v>1263</v>
      </c>
      <c r="AK498" s="62">
        <v>0.7102584</v>
      </c>
      <c r="AX498" s="77"/>
      <c r="BL498" t="s" s="56">
        <v>740</v>
      </c>
      <c r="BM498" s="14">
        <v>0</v>
      </c>
      <c r="BN498" t="s" s="56">
        <v>740</v>
      </c>
    </row>
    <row r="499" s="9" customFormat="1" ht="16" customHeight="1">
      <c r="A499" t="s" s="6">
        <v>1680</v>
      </c>
      <c r="B499" t="s" s="56">
        <v>1681</v>
      </c>
      <c r="E499" t="s" s="54">
        <v>703</v>
      </c>
      <c r="F499" t="s" s="55">
        <v>710</v>
      </c>
      <c r="G499" t="s" s="56">
        <v>194</v>
      </c>
      <c r="H499" t="s" s="56">
        <v>195</v>
      </c>
      <c r="I499" t="s" s="56">
        <v>196</v>
      </c>
      <c r="J499" t="s" s="56">
        <v>54</v>
      </c>
      <c r="M499" t="s" s="55">
        <v>197</v>
      </c>
      <c r="N499" t="s" s="56">
        <v>223</v>
      </c>
      <c r="Q499" t="s" s="56">
        <v>201</v>
      </c>
      <c r="R499" t="s" s="56">
        <v>202</v>
      </c>
      <c r="S499" t="s" s="54">
        <v>223</v>
      </c>
      <c r="T499" t="s" s="57">
        <v>1237</v>
      </c>
      <c r="U499" t="s" s="6">
        <v>302</v>
      </c>
      <c r="W499" t="s" s="6">
        <v>1682</v>
      </c>
      <c r="AR499" s="58">
        <v>-9.699999999999999</v>
      </c>
      <c r="AS499" s="59">
        <f>AR499</f>
        <v>-9.699999999999999</v>
      </c>
      <c r="AT499" s="59">
        <f>AS499-5</f>
        <v>-14.7</v>
      </c>
      <c r="AU499" s="59">
        <v>-2.9</v>
      </c>
      <c r="AV499" s="59">
        <f>AU499</f>
        <v>-2.9</v>
      </c>
      <c r="AW499" s="59">
        <f>AV499-9.7</f>
        <v>-12.6</v>
      </c>
      <c r="BL499" t="s" s="56">
        <v>1617</v>
      </c>
      <c r="BN499" s="14">
        <f>BL499+0.36</f>
        <v>-5.74</v>
      </c>
      <c r="BR499" s="60">
        <v>8.9</v>
      </c>
      <c r="BT499" s="14">
        <v>3.3</v>
      </c>
    </row>
    <row r="500" s="9" customFormat="1" ht="16" customHeight="1">
      <c r="A500" t="s" s="6">
        <v>1683</v>
      </c>
      <c r="B500" t="s" s="56">
        <v>1684</v>
      </c>
      <c r="E500" t="s" s="54">
        <v>1283</v>
      </c>
      <c r="F500" t="s" s="55">
        <v>419</v>
      </c>
      <c r="G500" t="s" s="56">
        <v>194</v>
      </c>
      <c r="H500" t="s" s="56">
        <v>293</v>
      </c>
      <c r="I500" t="s" s="56">
        <v>294</v>
      </c>
      <c r="M500" t="s" s="55">
        <v>197</v>
      </c>
      <c r="N500" t="s" s="56">
        <v>1284</v>
      </c>
      <c r="Q500" t="s" s="56">
        <v>464</v>
      </c>
      <c r="R500" t="s" s="56">
        <v>836</v>
      </c>
      <c r="S500" t="s" s="54">
        <v>1685</v>
      </c>
      <c r="AK500" t="s" s="55">
        <v>831</v>
      </c>
      <c r="AN500" s="63"/>
      <c r="AO500" s="14">
        <v>0.709639</v>
      </c>
      <c r="AQ500" t="s" s="76">
        <v>831</v>
      </c>
    </row>
    <row r="501" s="9" customFormat="1" ht="16" customHeight="1">
      <c r="A501" t="s" s="6">
        <v>1686</v>
      </c>
      <c r="B501" t="s" s="56">
        <v>1687</v>
      </c>
      <c r="E501" t="s" s="54">
        <v>703</v>
      </c>
      <c r="F501" t="s" s="55">
        <v>710</v>
      </c>
      <c r="G501" t="s" s="56">
        <v>194</v>
      </c>
      <c r="H501" t="s" s="56">
        <v>195</v>
      </c>
      <c r="I501" t="s" s="56">
        <v>196</v>
      </c>
      <c r="J501" t="s" s="56">
        <v>54</v>
      </c>
      <c r="M501" t="s" s="55">
        <v>197</v>
      </c>
      <c r="N501" t="s" s="56">
        <v>209</v>
      </c>
      <c r="Q501" t="s" s="56">
        <v>201</v>
      </c>
      <c r="R501" t="s" s="56">
        <v>202</v>
      </c>
      <c r="S501" t="s" s="54">
        <v>1236</v>
      </c>
      <c r="T501" t="s" s="57">
        <v>1237</v>
      </c>
      <c r="U501" t="s" s="6">
        <v>302</v>
      </c>
      <c r="W501" t="s" s="6">
        <v>1238</v>
      </c>
      <c r="AR501" s="58">
        <v>-9.4</v>
      </c>
      <c r="AS501" s="59">
        <f>AR501</f>
        <v>-9.4</v>
      </c>
      <c r="AT501" s="59">
        <f>AS501-5</f>
        <v>-14.4</v>
      </c>
      <c r="AU501" s="59">
        <v>-1.7</v>
      </c>
      <c r="AV501" s="59">
        <f>AU501</f>
        <v>-1.7</v>
      </c>
      <c r="AW501" s="59">
        <f>AV501-9.7</f>
        <v>-11.4</v>
      </c>
      <c r="BL501" t="s" s="56">
        <v>725</v>
      </c>
      <c r="BN501" s="14">
        <f>BL501+0.36</f>
        <v>-3.14</v>
      </c>
      <c r="BR501" s="60">
        <v>6.4</v>
      </c>
      <c r="BT501" s="14">
        <v>3.3</v>
      </c>
    </row>
    <row r="502" s="9" customFormat="1" ht="16" customHeight="1">
      <c r="A502" t="s" s="6">
        <v>1688</v>
      </c>
      <c r="B502" t="s" s="56">
        <v>1689</v>
      </c>
      <c r="E502" t="s" s="54">
        <v>703</v>
      </c>
      <c r="F502" t="s" s="55">
        <v>710</v>
      </c>
      <c r="G502" t="s" s="56">
        <v>194</v>
      </c>
      <c r="H502" t="s" s="56">
        <v>195</v>
      </c>
      <c r="I502" t="s" s="56">
        <v>196</v>
      </c>
      <c r="J502" t="s" s="56">
        <v>54</v>
      </c>
      <c r="M502" t="s" s="55">
        <v>197</v>
      </c>
      <c r="N502" t="s" s="56">
        <v>262</v>
      </c>
      <c r="Q502" t="s" s="56">
        <v>201</v>
      </c>
      <c r="R502" t="s" s="56">
        <v>202</v>
      </c>
      <c r="S502" t="s" s="54">
        <v>262</v>
      </c>
      <c r="T502" t="s" s="57">
        <v>1237</v>
      </c>
      <c r="U502" t="s" s="6">
        <v>302</v>
      </c>
      <c r="W502" t="s" s="6">
        <v>1690</v>
      </c>
      <c r="AR502" s="58">
        <v>-8.199999999999999</v>
      </c>
      <c r="AS502" s="59">
        <f>AR502</f>
        <v>-8.199999999999999</v>
      </c>
      <c r="AT502" s="59">
        <f>AS502-5</f>
        <v>-13.2</v>
      </c>
      <c r="AU502" s="59">
        <v>-2.2</v>
      </c>
      <c r="AV502" s="59">
        <f>AU502</f>
        <v>-2.2</v>
      </c>
      <c r="AW502" s="59">
        <f>AV502-9.7</f>
        <v>-11.9</v>
      </c>
      <c r="BL502" t="s" s="56">
        <v>1233</v>
      </c>
      <c r="BN502" s="14">
        <f>BL502+0.36</f>
        <v>-3.04</v>
      </c>
      <c r="BR502" s="60">
        <v>9</v>
      </c>
      <c r="BT502" s="14">
        <v>3.3</v>
      </c>
    </row>
    <row r="503" s="9" customFormat="1" ht="16" customHeight="1">
      <c r="A503" t="s" s="6">
        <v>1691</v>
      </c>
      <c r="B503" t="s" s="56">
        <v>1692</v>
      </c>
      <c r="E503" t="s" s="54">
        <v>703</v>
      </c>
      <c r="F503" t="s" s="55">
        <v>710</v>
      </c>
      <c r="G503" t="s" s="56">
        <v>194</v>
      </c>
      <c r="H503" t="s" s="56">
        <v>195</v>
      </c>
      <c r="I503" t="s" s="56">
        <v>196</v>
      </c>
      <c r="J503" t="s" s="56">
        <v>54</v>
      </c>
      <c r="M503" t="s" s="55">
        <v>197</v>
      </c>
      <c r="N503" t="s" s="56">
        <v>262</v>
      </c>
      <c r="Q503" t="s" s="56">
        <v>201</v>
      </c>
      <c r="R503" t="s" s="56">
        <v>202</v>
      </c>
      <c r="S503" t="s" s="54">
        <v>262</v>
      </c>
      <c r="T503" t="s" s="57">
        <v>1237</v>
      </c>
      <c r="U503" t="s" s="6">
        <v>302</v>
      </c>
      <c r="W503" t="s" s="6">
        <v>1682</v>
      </c>
      <c r="AR503" s="58">
        <v>-7.4</v>
      </c>
      <c r="AS503" s="59">
        <f>AR503</f>
        <v>-7.4</v>
      </c>
      <c r="AT503" s="59">
        <f>AS503-5</f>
        <v>-12.4</v>
      </c>
      <c r="AU503" s="59">
        <v>-2.6</v>
      </c>
      <c r="AV503" s="59">
        <f>AU503</f>
        <v>-2.6</v>
      </c>
      <c r="AW503" s="59">
        <f>AV503-9.7</f>
        <v>-12.3</v>
      </c>
      <c r="BL503" t="s" s="56">
        <v>448</v>
      </c>
      <c r="BN503" s="14">
        <f>BL503+0.36</f>
        <v>-5.34</v>
      </c>
      <c r="BR503" s="60">
        <v>5.9</v>
      </c>
      <c r="BT503" s="14">
        <v>3.3</v>
      </c>
    </row>
    <row r="504" s="9" customFormat="1" ht="16" customHeight="1">
      <c r="A504" t="s" s="6">
        <v>1693</v>
      </c>
      <c r="B504" t="s" s="56">
        <v>1694</v>
      </c>
      <c r="E504" t="s" s="54">
        <v>1283</v>
      </c>
      <c r="F504" t="s" s="55">
        <v>419</v>
      </c>
      <c r="G504" t="s" s="56">
        <v>194</v>
      </c>
      <c r="H504" t="s" s="56">
        <v>293</v>
      </c>
      <c r="I504" t="s" s="56">
        <v>294</v>
      </c>
      <c r="M504" t="s" s="55">
        <v>197</v>
      </c>
      <c r="N504" t="s" s="56">
        <v>1284</v>
      </c>
      <c r="Q504" t="s" s="56">
        <v>298</v>
      </c>
      <c r="R504" t="s" s="56">
        <v>1695</v>
      </c>
      <c r="S504" t="s" s="54">
        <v>1696</v>
      </c>
      <c r="AK504" t="s" s="55">
        <v>831</v>
      </c>
      <c r="AN504" s="63"/>
      <c r="AO504" s="14">
        <v>0.710016</v>
      </c>
      <c r="AQ504" t="s" s="76">
        <v>831</v>
      </c>
    </row>
    <row r="505" s="9" customFormat="1" ht="46" customHeight="1">
      <c r="A505" t="s" s="6">
        <v>1697</v>
      </c>
      <c r="B505" t="s" s="56">
        <v>1698</v>
      </c>
      <c r="E505" t="s" s="54">
        <v>1185</v>
      </c>
      <c r="F505" t="s" s="55">
        <v>419</v>
      </c>
      <c r="G505" t="s" s="56">
        <v>1181</v>
      </c>
      <c r="H505" t="s" s="56">
        <v>1181</v>
      </c>
      <c r="L505" t="s" s="54">
        <v>1214</v>
      </c>
      <c r="M505" t="s" s="55">
        <v>1138</v>
      </c>
      <c r="T505" t="s" s="57">
        <v>1699</v>
      </c>
      <c r="AK505" t="s" s="55">
        <v>831</v>
      </c>
      <c r="AL505" s="14">
        <v>0.709002</v>
      </c>
      <c r="AN505" t="s" s="56">
        <v>831</v>
      </c>
      <c r="AX505" s="77"/>
    </row>
    <row r="506" s="9" customFormat="1" ht="46" customHeight="1">
      <c r="A506" t="s" s="6">
        <v>1700</v>
      </c>
      <c r="B506" t="s" s="56">
        <v>1701</v>
      </c>
      <c r="E506" t="s" s="54">
        <v>1185</v>
      </c>
      <c r="F506" t="s" s="55">
        <v>419</v>
      </c>
      <c r="G506" t="s" s="56">
        <v>1186</v>
      </c>
      <c r="H506" t="s" s="56">
        <v>1172</v>
      </c>
      <c r="L506" t="s" s="54">
        <v>1214</v>
      </c>
      <c r="M506" t="s" s="55">
        <v>1138</v>
      </c>
      <c r="T506" t="s" s="57">
        <v>1188</v>
      </c>
      <c r="AK506" t="s" s="55">
        <v>831</v>
      </c>
      <c r="AL506" s="14">
        <v>0.708827</v>
      </c>
      <c r="AN506" t="s" s="56">
        <v>831</v>
      </c>
      <c r="AX506" s="77"/>
    </row>
    <row r="507" s="9" customFormat="1" ht="46" customHeight="1">
      <c r="A507" t="s" s="6">
        <v>1702</v>
      </c>
      <c r="B507" t="s" s="56">
        <v>1703</v>
      </c>
      <c r="E507" t="s" s="54">
        <v>1185</v>
      </c>
      <c r="F507" t="s" s="55">
        <v>419</v>
      </c>
      <c r="G507" t="s" s="56">
        <v>1186</v>
      </c>
      <c r="H507" t="s" s="56">
        <v>1172</v>
      </c>
      <c r="L507" t="s" s="54">
        <v>1214</v>
      </c>
      <c r="M507" t="s" s="55">
        <v>1138</v>
      </c>
      <c r="T507" t="s" s="57">
        <v>1188</v>
      </c>
      <c r="AK507" t="s" s="55">
        <v>831</v>
      </c>
      <c r="AL507" s="14">
        <v>0.709</v>
      </c>
      <c r="AN507" t="s" s="56">
        <v>831</v>
      </c>
      <c r="AX507" s="77"/>
    </row>
    <row r="508" s="9" customFormat="1" ht="46" customHeight="1">
      <c r="A508" t="s" s="6">
        <v>1704</v>
      </c>
      <c r="B508" t="s" s="56">
        <v>1705</v>
      </c>
      <c r="E508" t="s" s="54">
        <v>1185</v>
      </c>
      <c r="F508" t="s" s="55">
        <v>419</v>
      </c>
      <c r="G508" t="s" s="56">
        <v>1186</v>
      </c>
      <c r="H508" t="s" s="56">
        <v>1172</v>
      </c>
      <c r="L508" t="s" s="54">
        <v>1214</v>
      </c>
      <c r="M508" t="s" s="55">
        <v>1138</v>
      </c>
      <c r="T508" t="s" s="57">
        <v>1188</v>
      </c>
      <c r="AK508" t="s" s="55">
        <v>831</v>
      </c>
      <c r="AL508" s="14">
        <v>0.708071</v>
      </c>
      <c r="AN508" t="s" s="56">
        <v>831</v>
      </c>
      <c r="AX508" s="77"/>
    </row>
    <row r="509" s="9" customFormat="1" ht="46" customHeight="1">
      <c r="A509" t="s" s="6">
        <v>1706</v>
      </c>
      <c r="B509" t="s" s="56">
        <v>1707</v>
      </c>
      <c r="E509" t="s" s="54">
        <v>1185</v>
      </c>
      <c r="F509" t="s" s="55">
        <v>419</v>
      </c>
      <c r="G509" t="s" s="56">
        <v>1186</v>
      </c>
      <c r="H509" t="s" s="56">
        <v>1172</v>
      </c>
      <c r="L509" t="s" s="54">
        <v>1214</v>
      </c>
      <c r="M509" t="s" s="55">
        <v>1138</v>
      </c>
      <c r="T509" t="s" s="57">
        <v>1188</v>
      </c>
      <c r="AK509" t="s" s="55">
        <v>831</v>
      </c>
      <c r="AL509" s="14">
        <v>0.708474</v>
      </c>
      <c r="AN509" t="s" s="56">
        <v>831</v>
      </c>
      <c r="AX509" s="77"/>
    </row>
    <row r="510" s="9" customFormat="1" ht="31" customHeight="1">
      <c r="A510" t="s" s="6">
        <v>1708</v>
      </c>
      <c r="B510" t="s" s="56">
        <v>1709</v>
      </c>
      <c r="E510" t="s" s="54">
        <v>1261</v>
      </c>
      <c r="F510" t="s" s="55">
        <v>310</v>
      </c>
      <c r="G510" t="s" s="56">
        <v>194</v>
      </c>
      <c r="H510" t="s" s="56">
        <v>293</v>
      </c>
      <c r="I510" t="s" s="56">
        <v>294</v>
      </c>
      <c r="J510" t="s" s="56">
        <v>49</v>
      </c>
      <c r="M510" t="s" s="55">
        <v>1138</v>
      </c>
      <c r="Q510" t="s" s="56">
        <v>298</v>
      </c>
      <c r="R510" t="s" s="56">
        <v>299</v>
      </c>
      <c r="S510" t="s" s="54">
        <v>1262</v>
      </c>
      <c r="U510" t="s" s="6">
        <v>1263</v>
      </c>
      <c r="AK510" s="62">
        <v>0.7102584</v>
      </c>
      <c r="AX510" s="77"/>
      <c r="BL510" t="s" s="56">
        <v>1633</v>
      </c>
      <c r="BM510" s="14">
        <v>0</v>
      </c>
      <c r="BN510" t="s" s="56">
        <v>1633</v>
      </c>
    </row>
    <row r="511" s="9" customFormat="1" ht="31" customHeight="1">
      <c r="A511" t="s" s="6">
        <v>1710</v>
      </c>
      <c r="B511" t="s" s="56">
        <v>1711</v>
      </c>
      <c r="E511" t="s" s="54">
        <v>1261</v>
      </c>
      <c r="F511" t="s" s="55">
        <v>310</v>
      </c>
      <c r="G511" t="s" s="56">
        <v>194</v>
      </c>
      <c r="H511" t="s" s="56">
        <v>293</v>
      </c>
      <c r="I511" t="s" s="56">
        <v>294</v>
      </c>
      <c r="J511" t="s" s="56">
        <v>49</v>
      </c>
      <c r="M511" t="s" s="55">
        <v>1138</v>
      </c>
      <c r="Q511" t="s" s="56">
        <v>298</v>
      </c>
      <c r="R511" t="s" s="56">
        <v>299</v>
      </c>
      <c r="S511" t="s" s="54">
        <v>1262</v>
      </c>
      <c r="U511" t="s" s="6">
        <v>1263</v>
      </c>
      <c r="AK511" s="62">
        <v>0.7102584</v>
      </c>
      <c r="AX511" s="77"/>
      <c r="BL511" t="s" s="56">
        <v>744</v>
      </c>
      <c r="BM511" s="14">
        <v>0.1</v>
      </c>
      <c r="BN511" t="s" s="56">
        <v>744</v>
      </c>
    </row>
    <row r="512" s="9" customFormat="1" ht="31" customHeight="1">
      <c r="A512" t="s" s="6">
        <v>1712</v>
      </c>
      <c r="B512" t="s" s="56">
        <v>1713</v>
      </c>
      <c r="E512" t="s" s="54">
        <v>1261</v>
      </c>
      <c r="F512" t="s" s="55">
        <v>310</v>
      </c>
      <c r="G512" t="s" s="56">
        <v>194</v>
      </c>
      <c r="H512" t="s" s="56">
        <v>293</v>
      </c>
      <c r="I512" t="s" s="56">
        <v>294</v>
      </c>
      <c r="J512" t="s" s="56">
        <v>49</v>
      </c>
      <c r="M512" t="s" s="55">
        <v>1138</v>
      </c>
      <c r="Q512" t="s" s="56">
        <v>298</v>
      </c>
      <c r="R512" t="s" s="56">
        <v>299</v>
      </c>
      <c r="S512" t="s" s="54">
        <v>1262</v>
      </c>
      <c r="U512" t="s" s="6">
        <v>1263</v>
      </c>
      <c r="AK512" s="62">
        <v>0.7102584</v>
      </c>
      <c r="AX512" s="77"/>
      <c r="BL512" t="s" s="56">
        <v>1327</v>
      </c>
      <c r="BM512" s="14">
        <v>0.1</v>
      </c>
      <c r="BN512" t="s" s="56">
        <v>1327</v>
      </c>
    </row>
    <row r="513" s="9" customFormat="1" ht="31" customHeight="1">
      <c r="A513" t="s" s="6">
        <v>1714</v>
      </c>
      <c r="B513" t="s" s="56">
        <v>1715</v>
      </c>
      <c r="E513" t="s" s="54">
        <v>1261</v>
      </c>
      <c r="F513" t="s" s="55">
        <v>310</v>
      </c>
      <c r="G513" t="s" s="56">
        <v>194</v>
      </c>
      <c r="H513" t="s" s="56">
        <v>293</v>
      </c>
      <c r="I513" t="s" s="56">
        <v>294</v>
      </c>
      <c r="J513" t="s" s="56">
        <v>49</v>
      </c>
      <c r="M513" t="s" s="55">
        <v>1138</v>
      </c>
      <c r="Q513" t="s" s="56">
        <v>298</v>
      </c>
      <c r="R513" t="s" s="56">
        <v>299</v>
      </c>
      <c r="S513" t="s" s="54">
        <v>1262</v>
      </c>
      <c r="U513" t="s" s="6">
        <v>1263</v>
      </c>
      <c r="AK513" s="62">
        <v>0.7102584</v>
      </c>
      <c r="AX513" s="77"/>
      <c r="BL513" t="s" s="56">
        <v>757</v>
      </c>
      <c r="BM513" s="14">
        <v>0.1</v>
      </c>
      <c r="BN513" t="s" s="56">
        <v>757</v>
      </c>
    </row>
    <row r="514" s="9" customFormat="1" ht="46" customHeight="1">
      <c r="A514" t="s" s="6">
        <v>1716</v>
      </c>
      <c r="B514" t="s" s="56">
        <v>1717</v>
      </c>
      <c r="C514" t="s" s="56">
        <v>1718</v>
      </c>
      <c r="E514" t="s" s="54">
        <v>1719</v>
      </c>
      <c r="F514" t="s" s="55">
        <v>1413</v>
      </c>
      <c r="G514" t="s" s="56">
        <v>1135</v>
      </c>
      <c r="H514" t="s" s="56">
        <v>1720</v>
      </c>
      <c r="L514" t="s" s="54">
        <v>1721</v>
      </c>
      <c r="M514" t="s" s="55">
        <v>197</v>
      </c>
      <c r="S514" t="s" s="54">
        <v>1722</v>
      </c>
      <c r="T514" t="s" s="57">
        <v>1723</v>
      </c>
      <c r="U514" t="s" s="6">
        <v>302</v>
      </c>
      <c r="W514" t="s" s="6">
        <v>1724</v>
      </c>
      <c r="AF514" t="s" s="56">
        <v>611</v>
      </c>
      <c r="AG514" s="14">
        <v>-756</v>
      </c>
      <c r="AH514" s="61">
        <f>MEDIAN(AG514,AI514)</f>
        <v>-582.5</v>
      </c>
      <c r="AI514" s="14">
        <v>-409</v>
      </c>
      <c r="AJ514" t="s" s="54">
        <v>1725</v>
      </c>
      <c r="AX514" s="77"/>
      <c r="BB514" s="59">
        <v>-21.6</v>
      </c>
      <c r="BC514" s="59">
        <f>BB514</f>
        <v>-21.6</v>
      </c>
    </row>
    <row r="515" s="9" customFormat="1" ht="91" customHeight="1">
      <c r="A515" t="s" s="6">
        <v>1726</v>
      </c>
      <c r="B515" t="s" s="56">
        <v>1727</v>
      </c>
      <c r="E515" t="s" s="54">
        <v>1728</v>
      </c>
      <c r="F515" t="s" s="55">
        <v>419</v>
      </c>
      <c r="G515" t="s" s="56">
        <v>1181</v>
      </c>
      <c r="L515" t="s" s="54">
        <v>1729</v>
      </c>
      <c r="M515" t="s" s="55">
        <v>1138</v>
      </c>
      <c r="T515" t="s" s="57">
        <v>1730</v>
      </c>
      <c r="U515" t="s" s="6">
        <v>302</v>
      </c>
      <c r="X515" t="s" s="56">
        <v>425</v>
      </c>
      <c r="Y515" s="14">
        <v>749897</v>
      </c>
      <c r="Z515" s="14">
        <v>4067340</v>
      </c>
      <c r="AA515" s="14">
        <v>-108.202</v>
      </c>
      <c r="AB515" s="14">
        <v>36.71891</v>
      </c>
      <c r="AK515" s="60">
        <v>0.710276</v>
      </c>
      <c r="AL515" s="14">
        <v>0.709495</v>
      </c>
      <c r="AM515" s="14">
        <v>8e-06</v>
      </c>
      <c r="AN515" s="63">
        <f>AL515-(AK515-0.71029)</f>
        <v>0.7095089999999999</v>
      </c>
      <c r="AX515" s="77"/>
    </row>
    <row r="516" s="9" customFormat="1" ht="46" customHeight="1">
      <c r="A516" t="s" s="6">
        <v>1731</v>
      </c>
      <c r="B516" t="s" s="56">
        <v>1732</v>
      </c>
      <c r="E516" t="s" s="54">
        <v>1728</v>
      </c>
      <c r="F516" t="s" s="55">
        <v>419</v>
      </c>
      <c r="G516" t="s" s="56">
        <v>1181</v>
      </c>
      <c r="M516" t="s" s="55">
        <v>1138</v>
      </c>
      <c r="T516" t="s" s="57">
        <v>1733</v>
      </c>
      <c r="U516" t="s" s="6">
        <v>302</v>
      </c>
      <c r="X516" t="s" s="56">
        <v>207</v>
      </c>
      <c r="Y516" s="14">
        <v>244842</v>
      </c>
      <c r="Z516" s="14">
        <v>4127567</v>
      </c>
      <c r="AA516" s="14">
        <v>-107.8772</v>
      </c>
      <c r="AB516" s="14">
        <v>37.25974</v>
      </c>
      <c r="AK516" s="60">
        <v>0.710276</v>
      </c>
      <c r="AL516" s="14">
        <v>0.709925</v>
      </c>
      <c r="AM516" s="14">
        <v>2.2e-05</v>
      </c>
      <c r="AN516" s="63">
        <f>AL516-(AK516-0.71029)</f>
        <v>0.709939</v>
      </c>
      <c r="AX516" s="77"/>
    </row>
    <row r="517" s="9" customFormat="1" ht="61" customHeight="1">
      <c r="A517" t="s" s="6">
        <v>1734</v>
      </c>
      <c r="B517" t="s" s="56">
        <v>1732</v>
      </c>
      <c r="C517" s="14">
        <v>46482</v>
      </c>
      <c r="E517" t="s" s="54">
        <v>1261</v>
      </c>
      <c r="F517" t="s" s="55">
        <v>1735</v>
      </c>
      <c r="G517" t="s" s="56">
        <v>1181</v>
      </c>
      <c r="J517" t="s" s="56">
        <v>49</v>
      </c>
      <c r="L517" t="s" s="54">
        <v>1736</v>
      </c>
      <c r="M517" t="s" s="55">
        <v>1138</v>
      </c>
      <c r="S517" t="s" s="54">
        <v>1737</v>
      </c>
      <c r="T517" t="s" s="57">
        <v>1738</v>
      </c>
      <c r="U517" t="s" s="6">
        <v>302</v>
      </c>
      <c r="X517" t="s" s="56">
        <v>425</v>
      </c>
      <c r="Y517" s="14">
        <v>776950</v>
      </c>
      <c r="Z517" s="14">
        <v>4128055</v>
      </c>
      <c r="AC517" t="s" s="56">
        <v>1739</v>
      </c>
      <c r="AK517" s="62">
        <v>0.7102584</v>
      </c>
      <c r="AL517" s="14">
        <v>0.709925</v>
      </c>
      <c r="AM517" s="14">
        <v>2.2e-05</v>
      </c>
      <c r="AN517" s="63">
        <f>AL517-(AK517-0.71029)</f>
        <v>0.7099566</v>
      </c>
      <c r="AX517" s="77"/>
      <c r="BO517" s="14">
        <v>-13.7</v>
      </c>
      <c r="BQ517" s="80">
        <f>(BO517-30.91)/1.03091</f>
        <v>-43.272448613361</v>
      </c>
      <c r="BX517" s="60">
        <v>-100.9</v>
      </c>
    </row>
    <row r="518" s="9" customFormat="1" ht="31" customHeight="1">
      <c r="A518" t="s" s="6">
        <v>1740</v>
      </c>
      <c r="B518" t="s" s="56">
        <v>1741</v>
      </c>
      <c r="E518" t="s" s="54">
        <v>1728</v>
      </c>
      <c r="F518" t="s" s="55">
        <v>419</v>
      </c>
      <c r="G518" t="s" s="56">
        <v>1181</v>
      </c>
      <c r="M518" t="s" s="55">
        <v>1138</v>
      </c>
      <c r="T518" t="s" s="57">
        <v>1730</v>
      </c>
      <c r="U518" t="s" s="6">
        <v>302</v>
      </c>
      <c r="X518" t="s" s="56">
        <v>425</v>
      </c>
      <c r="Y518" s="14">
        <v>749932</v>
      </c>
      <c r="Z518" s="14">
        <v>4067335</v>
      </c>
      <c r="AA518" s="14">
        <v>-108.20161</v>
      </c>
      <c r="AB518" s="14">
        <v>36.718858</v>
      </c>
      <c r="AK518" s="60">
        <v>0.710276</v>
      </c>
      <c r="AL518" s="14">
        <v>0.709661</v>
      </c>
      <c r="AM518" s="14">
        <v>2.1e-05</v>
      </c>
      <c r="AN518" s="63">
        <f>AL518-(AK518-0.71029)</f>
        <v>0.7096749999999999</v>
      </c>
      <c r="AX518" s="77"/>
    </row>
    <row r="519" s="9" customFormat="1" ht="61" customHeight="1">
      <c r="A519" t="s" s="6">
        <v>1742</v>
      </c>
      <c r="B519" t="s" s="56">
        <v>1741</v>
      </c>
      <c r="C519" s="14">
        <v>46487</v>
      </c>
      <c r="E519" t="s" s="54">
        <v>1261</v>
      </c>
      <c r="F519" t="s" s="55">
        <v>1735</v>
      </c>
      <c r="G519" t="s" s="56">
        <v>1181</v>
      </c>
      <c r="J519" t="s" s="56">
        <v>49</v>
      </c>
      <c r="L519" t="s" s="54">
        <v>1736</v>
      </c>
      <c r="M519" t="s" s="55">
        <v>1138</v>
      </c>
      <c r="S519" t="s" s="54">
        <v>1743</v>
      </c>
      <c r="T519" t="s" s="57">
        <v>1738</v>
      </c>
      <c r="U519" t="s" s="6">
        <v>302</v>
      </c>
      <c r="X519" t="s" s="56">
        <v>425</v>
      </c>
      <c r="Y519" s="14">
        <v>749932</v>
      </c>
      <c r="Z519" s="14">
        <v>4067336</v>
      </c>
      <c r="AC519" t="s" s="56">
        <v>1744</v>
      </c>
      <c r="AK519" s="62">
        <v>0.7102584</v>
      </c>
      <c r="AL519" s="14">
        <v>0.709661</v>
      </c>
      <c r="AM519" s="14">
        <v>2.1e-05</v>
      </c>
      <c r="AN519" s="63">
        <f>AL519-(AK519-0.71029)</f>
        <v>0.7096926</v>
      </c>
      <c r="AX519" s="77"/>
      <c r="BO519" s="14">
        <v>-13</v>
      </c>
      <c r="BQ519" s="80">
        <f>(BO519-30.91)/1.03091</f>
        <v>-42.5934368664578</v>
      </c>
      <c r="BX519" s="60">
        <v>-98.09999999999999</v>
      </c>
    </row>
    <row r="520" s="9" customFormat="1" ht="46" customHeight="1">
      <c r="A520" t="s" s="6">
        <v>1745</v>
      </c>
      <c r="B520" t="s" s="56">
        <v>1746</v>
      </c>
      <c r="E520" t="s" s="54">
        <v>1185</v>
      </c>
      <c r="F520" t="s" s="55">
        <v>419</v>
      </c>
      <c r="G520" t="s" s="56">
        <v>1186</v>
      </c>
      <c r="H520" t="s" s="56">
        <v>1172</v>
      </c>
      <c r="L520" t="s" s="54">
        <v>1747</v>
      </c>
      <c r="M520" t="s" s="55">
        <v>1138</v>
      </c>
      <c r="T520" t="s" s="57">
        <v>1461</v>
      </c>
      <c r="AK520" t="s" s="55">
        <v>831</v>
      </c>
      <c r="AL520" s="14">
        <v>0.703425</v>
      </c>
      <c r="AN520" t="s" s="56">
        <v>831</v>
      </c>
      <c r="AX520" s="77"/>
    </row>
    <row r="521" s="9" customFormat="1" ht="46" customHeight="1">
      <c r="A521" t="s" s="6">
        <v>1748</v>
      </c>
      <c r="B521" t="s" s="56">
        <v>1749</v>
      </c>
      <c r="E521" t="s" s="54">
        <v>1185</v>
      </c>
      <c r="F521" t="s" s="55">
        <v>419</v>
      </c>
      <c r="G521" t="s" s="56">
        <v>1186</v>
      </c>
      <c r="H521" t="s" s="56">
        <v>1172</v>
      </c>
      <c r="L521" t="s" s="54">
        <v>1747</v>
      </c>
      <c r="M521" t="s" s="55">
        <v>1138</v>
      </c>
      <c r="T521" t="s" s="57">
        <v>1461</v>
      </c>
      <c r="AK521" t="s" s="55">
        <v>831</v>
      </c>
      <c r="AL521" s="14">
        <v>0.703426</v>
      </c>
      <c r="AN521" t="s" s="56">
        <v>831</v>
      </c>
      <c r="AX521" s="77"/>
    </row>
    <row r="522" s="9" customFormat="1" ht="46" customHeight="1">
      <c r="A522" t="s" s="6">
        <v>1750</v>
      </c>
      <c r="B522" t="s" s="56">
        <v>1751</v>
      </c>
      <c r="E522" t="s" s="54">
        <v>1728</v>
      </c>
      <c r="F522" t="s" s="55">
        <v>419</v>
      </c>
      <c r="G522" t="s" s="56">
        <v>1171</v>
      </c>
      <c r="M522" t="s" s="55">
        <v>1138</v>
      </c>
      <c r="T522" t="s" s="57">
        <v>1752</v>
      </c>
      <c r="U522" t="s" s="6">
        <v>302</v>
      </c>
      <c r="X522" t="s" s="56">
        <v>207</v>
      </c>
      <c r="Y522" s="14">
        <v>233057</v>
      </c>
      <c r="Z522" s="14">
        <v>4080772</v>
      </c>
      <c r="AA522" s="14">
        <v>-107.99332</v>
      </c>
      <c r="AB522" s="14">
        <v>36.83519</v>
      </c>
      <c r="AK522" s="60">
        <v>0.710276</v>
      </c>
      <c r="AL522" s="14">
        <v>0.7098989999999999</v>
      </c>
      <c r="AM522" s="14">
        <v>2e-05</v>
      </c>
      <c r="AN522" s="63">
        <f>AL522-(AK522-0.71029)</f>
        <v>0.709913</v>
      </c>
      <c r="AX522" s="77"/>
    </row>
    <row r="523" s="9" customFormat="1" ht="31" customHeight="1">
      <c r="A523" t="s" s="6">
        <v>1753</v>
      </c>
      <c r="B523" t="s" s="56">
        <v>1754</v>
      </c>
      <c r="E523" t="s" s="54">
        <v>1728</v>
      </c>
      <c r="F523" t="s" s="55">
        <v>419</v>
      </c>
      <c r="G523" t="s" s="56">
        <v>1171</v>
      </c>
      <c r="M523" t="s" s="55">
        <v>1138</v>
      </c>
      <c r="T523" t="s" s="57">
        <v>1755</v>
      </c>
      <c r="U523" t="s" s="6">
        <v>302</v>
      </c>
      <c r="X523" t="s" s="56">
        <v>207</v>
      </c>
      <c r="Y523" s="14">
        <v>233057</v>
      </c>
      <c r="Z523" s="14">
        <v>4080772</v>
      </c>
      <c r="AA523" s="14">
        <v>-107.99332</v>
      </c>
      <c r="AB523" s="14">
        <v>36.83519</v>
      </c>
      <c r="AK523" s="60">
        <v>0.710276</v>
      </c>
      <c r="AL523" s="14">
        <v>0.709557</v>
      </c>
      <c r="AM523" s="14">
        <v>1.7e-05</v>
      </c>
      <c r="AN523" s="63">
        <f>AL523-(AK523-0.71029)</f>
        <v>0.709571</v>
      </c>
      <c r="AX523" s="77"/>
    </row>
    <row r="524" s="9" customFormat="1" ht="31" customHeight="1">
      <c r="A524" t="s" s="6">
        <v>1756</v>
      </c>
      <c r="B524" t="s" s="56">
        <v>1757</v>
      </c>
      <c r="E524" t="s" s="54">
        <v>1728</v>
      </c>
      <c r="F524" t="s" s="55">
        <v>419</v>
      </c>
      <c r="G524" t="s" s="56">
        <v>1171</v>
      </c>
      <c r="M524" t="s" s="55">
        <v>1138</v>
      </c>
      <c r="T524" t="s" s="57">
        <v>1758</v>
      </c>
      <c r="U524" t="s" s="6">
        <v>302</v>
      </c>
      <c r="X524" t="s" s="56">
        <v>207</v>
      </c>
      <c r="Y524" s="14">
        <v>232896</v>
      </c>
      <c r="Z524" s="14">
        <v>4080932</v>
      </c>
      <c r="AA524" s="14">
        <v>-107.99519</v>
      </c>
      <c r="AB524" s="14">
        <v>36.83659</v>
      </c>
      <c r="AK524" s="60">
        <v>0.710276</v>
      </c>
      <c r="AL524" s="14">
        <v>0.709581</v>
      </c>
      <c r="AM524" s="14">
        <v>1.3e-05</v>
      </c>
      <c r="AN524" s="63">
        <f>AL524-(AK524-0.71029)</f>
        <v>0.709595</v>
      </c>
      <c r="AX524" s="77"/>
    </row>
    <row r="525" s="9" customFormat="1" ht="31" customHeight="1">
      <c r="A525" t="s" s="6">
        <v>1759</v>
      </c>
      <c r="B525" t="s" s="56">
        <v>1760</v>
      </c>
      <c r="E525" t="s" s="54">
        <v>1728</v>
      </c>
      <c r="F525" t="s" s="55">
        <v>419</v>
      </c>
      <c r="G525" t="s" s="56">
        <v>1171</v>
      </c>
      <c r="M525" t="s" s="55">
        <v>1138</v>
      </c>
      <c r="T525" t="s" s="57">
        <v>1758</v>
      </c>
      <c r="U525" t="s" s="6">
        <v>302</v>
      </c>
      <c r="X525" t="s" s="56">
        <v>207</v>
      </c>
      <c r="Y525" s="14">
        <v>232896</v>
      </c>
      <c r="Z525" s="14">
        <v>4080932</v>
      </c>
      <c r="AA525" s="14">
        <v>-107.99519</v>
      </c>
      <c r="AB525" s="14">
        <v>36.83659</v>
      </c>
      <c r="AK525" s="60">
        <v>0.710276</v>
      </c>
      <c r="AL525" s="14">
        <v>0.70956</v>
      </c>
      <c r="AM525" s="14">
        <v>2.1e-05</v>
      </c>
      <c r="AN525" s="63">
        <f>AL525-(AK525-0.71029)</f>
        <v>0.709574</v>
      </c>
      <c r="AX525" s="77"/>
    </row>
    <row r="526" s="9" customFormat="1" ht="31" customHeight="1">
      <c r="A526" t="s" s="6">
        <v>1761</v>
      </c>
      <c r="B526" t="s" s="56">
        <v>1762</v>
      </c>
      <c r="E526" t="s" s="54">
        <v>1728</v>
      </c>
      <c r="F526" t="s" s="55">
        <v>419</v>
      </c>
      <c r="G526" t="s" s="56">
        <v>1171</v>
      </c>
      <c r="M526" t="s" s="55">
        <v>1138</v>
      </c>
      <c r="T526" t="s" s="57">
        <v>1758</v>
      </c>
      <c r="U526" t="s" s="6">
        <v>302</v>
      </c>
      <c r="X526" t="s" s="56">
        <v>207</v>
      </c>
      <c r="Y526" s="14">
        <v>232896</v>
      </c>
      <c r="Z526" s="14">
        <v>4080932</v>
      </c>
      <c r="AA526" s="14">
        <v>-107.99519</v>
      </c>
      <c r="AB526" s="14">
        <v>36.83659</v>
      </c>
      <c r="AK526" s="60">
        <v>0.710276</v>
      </c>
      <c r="AL526" s="14">
        <v>0.709577</v>
      </c>
      <c r="AM526" s="14">
        <v>1.9e-05</v>
      </c>
      <c r="AN526" s="63">
        <f>AL526-(AK526-0.71029)</f>
        <v>0.709591</v>
      </c>
      <c r="AX526" s="77"/>
    </row>
    <row r="527" s="9" customFormat="1" ht="46" customHeight="1">
      <c r="A527" t="s" s="6">
        <v>1763</v>
      </c>
      <c r="B527" t="s" s="56">
        <v>1764</v>
      </c>
      <c r="E527" t="s" s="54">
        <v>1728</v>
      </c>
      <c r="F527" t="s" s="55">
        <v>419</v>
      </c>
      <c r="G527" t="s" s="56">
        <v>1171</v>
      </c>
      <c r="M527" t="s" s="55">
        <v>1138</v>
      </c>
      <c r="T527" t="s" s="57">
        <v>1765</v>
      </c>
      <c r="U527" t="s" s="6">
        <v>302</v>
      </c>
      <c r="X527" t="s" s="56">
        <v>425</v>
      </c>
      <c r="Y527" s="14">
        <v>767476</v>
      </c>
      <c r="Z527" s="14">
        <v>4080862</v>
      </c>
      <c r="AA527" s="14">
        <v>-108.00066</v>
      </c>
      <c r="AB527" s="14">
        <v>36.83585</v>
      </c>
      <c r="AK527" s="60">
        <v>0.710276</v>
      </c>
      <c r="AL527" s="14">
        <v>0.70965</v>
      </c>
      <c r="AM527" s="14">
        <v>1.1e-05</v>
      </c>
      <c r="AN527" s="63">
        <f>AL527-(AK527-0.71029)</f>
        <v>0.709664</v>
      </c>
      <c r="AX527" s="77"/>
    </row>
    <row r="528" s="9" customFormat="1" ht="46" customHeight="1">
      <c r="A528" t="s" s="6">
        <v>1766</v>
      </c>
      <c r="B528" t="s" s="56">
        <v>1767</v>
      </c>
      <c r="E528" t="s" s="54">
        <v>1728</v>
      </c>
      <c r="F528" t="s" s="55">
        <v>419</v>
      </c>
      <c r="G528" t="s" s="56">
        <v>1171</v>
      </c>
      <c r="M528" t="s" s="55">
        <v>1138</v>
      </c>
      <c r="T528" t="s" s="57">
        <v>1765</v>
      </c>
      <c r="U528" t="s" s="6">
        <v>302</v>
      </c>
      <c r="X528" t="s" s="56">
        <v>425</v>
      </c>
      <c r="Y528" s="14">
        <v>767476</v>
      </c>
      <c r="Z528" s="14">
        <v>4080862</v>
      </c>
      <c r="AA528" s="14">
        <v>-108.00066</v>
      </c>
      <c r="AB528" s="14">
        <v>36.83585</v>
      </c>
      <c r="AK528" s="60">
        <v>0.710276</v>
      </c>
      <c r="AL528" s="14">
        <v>0.7096</v>
      </c>
      <c r="AM528" s="14">
        <v>1.7e-05</v>
      </c>
      <c r="AN528" s="63">
        <f>AL528-(AK528-0.71029)</f>
        <v>0.709614</v>
      </c>
      <c r="AX528" s="77"/>
    </row>
    <row r="529" s="9" customFormat="1" ht="46" customHeight="1">
      <c r="A529" t="s" s="6">
        <v>1768</v>
      </c>
      <c r="B529" t="s" s="56">
        <v>1769</v>
      </c>
      <c r="E529" t="s" s="54">
        <v>1728</v>
      </c>
      <c r="F529" t="s" s="55">
        <v>419</v>
      </c>
      <c r="G529" t="s" s="56">
        <v>1171</v>
      </c>
      <c r="M529" t="s" s="55">
        <v>1138</v>
      </c>
      <c r="T529" t="s" s="57">
        <v>1765</v>
      </c>
      <c r="U529" t="s" s="6">
        <v>302</v>
      </c>
      <c r="X529" t="s" s="56">
        <v>425</v>
      </c>
      <c r="Y529" s="14">
        <v>767476</v>
      </c>
      <c r="Z529" s="14">
        <v>4080862</v>
      </c>
      <c r="AA529" s="14">
        <v>-108.00066</v>
      </c>
      <c r="AB529" s="14">
        <v>36.83585</v>
      </c>
      <c r="AK529" s="60">
        <v>0.710276</v>
      </c>
      <c r="AL529" s="14">
        <v>0.709558</v>
      </c>
      <c r="AM529" s="14">
        <v>2e-05</v>
      </c>
      <c r="AN529" s="63">
        <f>AL529-(AK529-0.71029)</f>
        <v>0.709572</v>
      </c>
      <c r="AX529" s="77"/>
    </row>
    <row r="530" s="9" customFormat="1" ht="46" customHeight="1">
      <c r="A530" t="s" s="6">
        <v>1770</v>
      </c>
      <c r="B530" t="s" s="56">
        <v>1771</v>
      </c>
      <c r="E530" t="s" s="54">
        <v>1772</v>
      </c>
      <c r="F530" t="s" s="55">
        <v>419</v>
      </c>
      <c r="G530" t="s" s="56">
        <v>1135</v>
      </c>
      <c r="H530" t="s" s="56">
        <v>1773</v>
      </c>
      <c r="M530" t="s" s="55">
        <v>197</v>
      </c>
      <c r="S530" t="s" s="54">
        <v>1774</v>
      </c>
      <c r="T530" t="s" s="57">
        <v>1775</v>
      </c>
      <c r="U530" t="s" s="6">
        <v>302</v>
      </c>
      <c r="W530" t="s" s="6">
        <v>1776</v>
      </c>
      <c r="Y530" s="14">
        <v>231925</v>
      </c>
      <c r="Z530" s="14">
        <v>4081548</v>
      </c>
      <c r="AF530" t="s" s="56">
        <v>723</v>
      </c>
      <c r="AG530" s="14">
        <v>1150</v>
      </c>
      <c r="AH530" s="61">
        <v>1241</v>
      </c>
      <c r="AI530" s="14">
        <v>1350</v>
      </c>
      <c r="AJ530" t="s" s="54">
        <v>1777</v>
      </c>
      <c r="AK530" s="60">
        <v>0.71028</v>
      </c>
      <c r="AL530" s="14">
        <v>0.710166</v>
      </c>
      <c r="AM530" s="14">
        <v>3.4e-05</v>
      </c>
      <c r="AN530" s="63">
        <f>AL530-(AK530-0.71029)</f>
        <v>0.710176</v>
      </c>
      <c r="AX530" s="77"/>
    </row>
    <row r="531" s="9" customFormat="1" ht="46" customHeight="1">
      <c r="A531" t="s" s="6">
        <v>1778</v>
      </c>
      <c r="B531" t="s" s="56">
        <v>1779</v>
      </c>
      <c r="E531" t="s" s="54">
        <v>1772</v>
      </c>
      <c r="F531" t="s" s="55">
        <v>419</v>
      </c>
      <c r="G531" t="s" s="56">
        <v>1135</v>
      </c>
      <c r="H531" t="s" s="56">
        <v>1773</v>
      </c>
      <c r="M531" t="s" s="55">
        <v>197</v>
      </c>
      <c r="S531" t="s" s="54">
        <v>1774</v>
      </c>
      <c r="T531" t="s" s="57">
        <v>1775</v>
      </c>
      <c r="U531" t="s" s="6">
        <v>302</v>
      </c>
      <c r="W531" t="s" s="6">
        <v>1780</v>
      </c>
      <c r="Y531" s="14">
        <v>231925</v>
      </c>
      <c r="Z531" s="14">
        <v>4081548</v>
      </c>
      <c r="AF531" t="s" s="56">
        <v>723</v>
      </c>
      <c r="AG531" s="14">
        <v>1150</v>
      </c>
      <c r="AH531" s="61">
        <v>1240</v>
      </c>
      <c r="AI531" s="14">
        <v>1350</v>
      </c>
      <c r="AJ531" t="s" s="54">
        <v>1781</v>
      </c>
      <c r="AK531" s="60">
        <v>0.71028</v>
      </c>
      <c r="AL531" s="14">
        <v>0.7103120000000001</v>
      </c>
      <c r="AM531" s="14">
        <v>1.9e-05</v>
      </c>
      <c r="AN531" s="63">
        <f>AL531-(AK531-0.71029)</f>
        <v>0.710322</v>
      </c>
      <c r="AX531" s="77"/>
    </row>
    <row r="532" s="9" customFormat="1" ht="46" customHeight="1">
      <c r="A532" t="s" s="6">
        <v>1782</v>
      </c>
      <c r="B532" t="s" s="56">
        <v>1783</v>
      </c>
      <c r="E532" t="s" s="54">
        <v>1772</v>
      </c>
      <c r="F532" t="s" s="55">
        <v>419</v>
      </c>
      <c r="G532" t="s" s="56">
        <v>1135</v>
      </c>
      <c r="H532" t="s" s="56">
        <v>1773</v>
      </c>
      <c r="M532" t="s" s="55">
        <v>197</v>
      </c>
      <c r="S532" t="s" s="54">
        <v>1774</v>
      </c>
      <c r="T532" t="s" s="57">
        <v>1775</v>
      </c>
      <c r="U532" t="s" s="6">
        <v>302</v>
      </c>
      <c r="W532" t="s" s="6">
        <v>1784</v>
      </c>
      <c r="Y532" s="14">
        <v>231925</v>
      </c>
      <c r="Z532" s="14">
        <v>4081548</v>
      </c>
      <c r="AF532" t="s" s="56">
        <v>500</v>
      </c>
      <c r="AG532" s="14">
        <v>900</v>
      </c>
      <c r="AH532" s="61">
        <v>1114</v>
      </c>
      <c r="AI532" s="14">
        <v>1150</v>
      </c>
      <c r="AJ532" t="s" s="54">
        <v>1785</v>
      </c>
      <c r="AK532" s="60">
        <v>0.71028</v>
      </c>
      <c r="AL532" s="14">
        <v>0.709694</v>
      </c>
      <c r="AM532" s="14">
        <v>1.5e-05</v>
      </c>
      <c r="AN532" s="63">
        <f>AL532-(AK532-0.71029)</f>
        <v>0.709704</v>
      </c>
      <c r="AX532" s="77"/>
    </row>
    <row r="533" s="9" customFormat="1" ht="46" customHeight="1">
      <c r="A533" t="s" s="6">
        <v>1786</v>
      </c>
      <c r="B533" t="s" s="56">
        <v>1787</v>
      </c>
      <c r="E533" t="s" s="54">
        <v>1772</v>
      </c>
      <c r="F533" t="s" s="55">
        <v>419</v>
      </c>
      <c r="G533" t="s" s="56">
        <v>1135</v>
      </c>
      <c r="H533" t="s" s="56">
        <v>1773</v>
      </c>
      <c r="M533" t="s" s="55">
        <v>197</v>
      </c>
      <c r="S533" t="s" s="54">
        <v>1774</v>
      </c>
      <c r="T533" t="s" s="57">
        <v>1775</v>
      </c>
      <c r="U533" t="s" s="6">
        <v>302</v>
      </c>
      <c r="W533" t="s" s="6">
        <v>1788</v>
      </c>
      <c r="Y533" s="14">
        <v>231925</v>
      </c>
      <c r="Z533" s="14">
        <v>4081548</v>
      </c>
      <c r="AF533" t="s" s="56">
        <v>723</v>
      </c>
      <c r="AG533" s="14">
        <v>1150</v>
      </c>
      <c r="AH533" s="61">
        <v>1241</v>
      </c>
      <c r="AI533" s="14">
        <v>1350</v>
      </c>
      <c r="AJ533" t="s" s="54">
        <v>1777</v>
      </c>
      <c r="AK533" s="60">
        <v>0.71028</v>
      </c>
      <c r="AL533" s="14">
        <v>0.709801</v>
      </c>
      <c r="AM533" s="14">
        <v>1.5e-05</v>
      </c>
      <c r="AN533" s="63">
        <f>AL533-(AK533-0.71029)</f>
        <v>0.709811</v>
      </c>
      <c r="AX533" s="77"/>
    </row>
    <row r="534" s="9" customFormat="1" ht="46" customHeight="1">
      <c r="A534" t="s" s="6">
        <v>1789</v>
      </c>
      <c r="B534" t="s" s="56">
        <v>1790</v>
      </c>
      <c r="E534" t="s" s="54">
        <v>1772</v>
      </c>
      <c r="F534" t="s" s="55">
        <v>419</v>
      </c>
      <c r="G534" t="s" s="56">
        <v>1135</v>
      </c>
      <c r="H534" t="s" s="56">
        <v>1773</v>
      </c>
      <c r="M534" t="s" s="55">
        <v>197</v>
      </c>
      <c r="S534" t="s" s="54">
        <v>1774</v>
      </c>
      <c r="T534" t="s" s="57">
        <v>1775</v>
      </c>
      <c r="U534" t="s" s="6">
        <v>302</v>
      </c>
      <c r="W534" t="s" s="6">
        <v>1791</v>
      </c>
      <c r="Y534" s="14">
        <v>231925</v>
      </c>
      <c r="Z534" s="14">
        <v>4081548</v>
      </c>
      <c r="AK534" s="60">
        <v>0.71028</v>
      </c>
      <c r="AL534" s="14">
        <v>0.7097909999999999</v>
      </c>
      <c r="AM534" s="14">
        <v>1.2e-05</v>
      </c>
      <c r="AN534" s="63">
        <f>AL534-(AK534-0.71029)</f>
        <v>0.709801</v>
      </c>
      <c r="AX534" s="77"/>
    </row>
    <row r="535" s="9" customFormat="1" ht="46" customHeight="1">
      <c r="A535" t="s" s="6">
        <v>1792</v>
      </c>
      <c r="B535" t="s" s="56">
        <v>1793</v>
      </c>
      <c r="E535" t="s" s="54">
        <v>1772</v>
      </c>
      <c r="F535" t="s" s="55">
        <v>419</v>
      </c>
      <c r="G535" t="s" s="56">
        <v>1135</v>
      </c>
      <c r="H535" t="s" s="56">
        <v>1773</v>
      </c>
      <c r="M535" t="s" s="55">
        <v>197</v>
      </c>
      <c r="S535" t="s" s="54">
        <v>1774</v>
      </c>
      <c r="T535" t="s" s="57">
        <v>1775</v>
      </c>
      <c r="U535" t="s" s="6">
        <v>302</v>
      </c>
      <c r="W535" t="s" s="6">
        <v>1794</v>
      </c>
      <c r="Y535" s="14">
        <v>231925</v>
      </c>
      <c r="Z535" s="14">
        <v>4081548</v>
      </c>
      <c r="AF535" t="s" s="56">
        <v>723</v>
      </c>
      <c r="AG535" s="14">
        <v>1150</v>
      </c>
      <c r="AH535" s="61">
        <v>1215</v>
      </c>
      <c r="AI535" s="14">
        <v>1350</v>
      </c>
      <c r="AJ535" t="s" s="54">
        <v>1795</v>
      </c>
      <c r="AK535" s="60">
        <v>0.71028</v>
      </c>
      <c r="AL535" s="14">
        <v>0.709848</v>
      </c>
      <c r="AM535" s="14">
        <v>1.1e-05</v>
      </c>
      <c r="AN535" s="63">
        <f>AL535-(AK535-0.71029)</f>
        <v>0.709858</v>
      </c>
      <c r="AX535" s="77"/>
    </row>
    <row r="536" s="9" customFormat="1" ht="46" customHeight="1">
      <c r="A536" t="s" s="6">
        <v>1796</v>
      </c>
      <c r="B536" t="s" s="56">
        <v>1797</v>
      </c>
      <c r="E536" t="s" s="54">
        <v>1772</v>
      </c>
      <c r="F536" t="s" s="55">
        <v>419</v>
      </c>
      <c r="G536" t="s" s="56">
        <v>1135</v>
      </c>
      <c r="H536" t="s" s="56">
        <v>1773</v>
      </c>
      <c r="M536" t="s" s="55">
        <v>197</v>
      </c>
      <c r="S536" t="s" s="54">
        <v>1774</v>
      </c>
      <c r="T536" t="s" s="57">
        <v>1775</v>
      </c>
      <c r="U536" t="s" s="6">
        <v>302</v>
      </c>
      <c r="W536" t="s" s="6">
        <v>1794</v>
      </c>
      <c r="Y536" s="14">
        <v>231925</v>
      </c>
      <c r="Z536" s="14">
        <v>4081548</v>
      </c>
      <c r="AF536" t="s" s="56">
        <v>723</v>
      </c>
      <c r="AG536" s="14">
        <v>1150</v>
      </c>
      <c r="AH536" s="61">
        <v>1215</v>
      </c>
      <c r="AI536" s="14">
        <v>1350</v>
      </c>
      <c r="AJ536" t="s" s="54">
        <v>1795</v>
      </c>
      <c r="AK536" s="60">
        <v>0.71028</v>
      </c>
      <c r="AL536" s="14">
        <v>0.7101189999999999</v>
      </c>
      <c r="AM536" s="14">
        <v>1e-05</v>
      </c>
      <c r="AN536" s="63">
        <f>AL536-(AK536-0.71029)</f>
        <v>0.710129</v>
      </c>
      <c r="AX536" s="77"/>
    </row>
    <row r="537" s="9" customFormat="1" ht="46" customHeight="1">
      <c r="A537" t="s" s="6">
        <v>1798</v>
      </c>
      <c r="B537" t="s" s="56">
        <v>1799</v>
      </c>
      <c r="E537" t="s" s="54">
        <v>1772</v>
      </c>
      <c r="F537" t="s" s="55">
        <v>419</v>
      </c>
      <c r="G537" t="s" s="56">
        <v>1135</v>
      </c>
      <c r="H537" t="s" s="56">
        <v>1773</v>
      </c>
      <c r="M537" t="s" s="55">
        <v>197</v>
      </c>
      <c r="S537" t="s" s="54">
        <v>1774</v>
      </c>
      <c r="T537" t="s" s="57">
        <v>1775</v>
      </c>
      <c r="U537" t="s" s="6">
        <v>302</v>
      </c>
      <c r="W537" t="s" s="6">
        <v>1800</v>
      </c>
      <c r="Y537" s="14">
        <v>231925</v>
      </c>
      <c r="Z537" s="14">
        <v>4081548</v>
      </c>
      <c r="AK537" s="60">
        <v>0.71028</v>
      </c>
      <c r="AL537" s="14">
        <v>0.710062</v>
      </c>
      <c r="AM537" s="14">
        <v>1.2e-05</v>
      </c>
      <c r="AN537" s="63">
        <f>AL537-(AK537-0.71029)</f>
        <v>0.710072</v>
      </c>
      <c r="AX537" s="77"/>
    </row>
    <row r="538" s="9" customFormat="1" ht="46" customHeight="1">
      <c r="A538" t="s" s="6">
        <v>1801</v>
      </c>
      <c r="B538" t="s" s="56">
        <v>1802</v>
      </c>
      <c r="E538" t="s" s="54">
        <v>1772</v>
      </c>
      <c r="F538" t="s" s="55">
        <v>419</v>
      </c>
      <c r="G538" t="s" s="56">
        <v>1135</v>
      </c>
      <c r="H538" t="s" s="56">
        <v>1773</v>
      </c>
      <c r="M538" t="s" s="55">
        <v>197</v>
      </c>
      <c r="S538" t="s" s="54">
        <v>1774</v>
      </c>
      <c r="T538" t="s" s="57">
        <v>1775</v>
      </c>
      <c r="U538" t="s" s="6">
        <v>302</v>
      </c>
      <c r="W538" t="s" s="6">
        <v>1800</v>
      </c>
      <c r="Y538" s="14">
        <v>231925</v>
      </c>
      <c r="Z538" s="14">
        <v>4081548</v>
      </c>
      <c r="AK538" s="60">
        <v>0.71028</v>
      </c>
      <c r="AL538" s="14">
        <v>0.709705</v>
      </c>
      <c r="AM538" s="14">
        <v>1.6e-05</v>
      </c>
      <c r="AN538" s="63">
        <f>AL538-(AK538-0.71029)</f>
        <v>0.709715</v>
      </c>
      <c r="AX538" s="77"/>
    </row>
    <row r="539" s="9" customFormat="1" ht="46" customHeight="1">
      <c r="A539" t="s" s="6">
        <v>1803</v>
      </c>
      <c r="B539" t="s" s="56">
        <v>1804</v>
      </c>
      <c r="E539" t="s" s="54">
        <v>1772</v>
      </c>
      <c r="F539" t="s" s="55">
        <v>419</v>
      </c>
      <c r="G539" t="s" s="56">
        <v>1135</v>
      </c>
      <c r="H539" t="s" s="56">
        <v>1773</v>
      </c>
      <c r="M539" t="s" s="55">
        <v>197</v>
      </c>
      <c r="S539" t="s" s="54">
        <v>1774</v>
      </c>
      <c r="T539" t="s" s="57">
        <v>1775</v>
      </c>
      <c r="U539" t="s" s="6">
        <v>302</v>
      </c>
      <c r="W539" t="s" s="6">
        <v>1800</v>
      </c>
      <c r="Y539" s="14">
        <v>231925</v>
      </c>
      <c r="Z539" s="14">
        <v>4081548</v>
      </c>
      <c r="AK539" s="60">
        <v>0.71028</v>
      </c>
      <c r="AL539" s="14">
        <v>0.709977</v>
      </c>
      <c r="AM539" s="14">
        <v>1.2e-05</v>
      </c>
      <c r="AN539" s="63">
        <f>AL539-(AK539-0.71029)</f>
        <v>0.709987</v>
      </c>
      <c r="AX539" s="77"/>
    </row>
    <row r="540" s="9" customFormat="1" ht="46" customHeight="1">
      <c r="A540" t="s" s="6">
        <v>1805</v>
      </c>
      <c r="B540" t="s" s="56">
        <v>1806</v>
      </c>
      <c r="C540" t="s" s="56">
        <v>1807</v>
      </c>
      <c r="E540" t="s" s="54">
        <v>1719</v>
      </c>
      <c r="F540" t="s" s="55">
        <v>1413</v>
      </c>
      <c r="G540" t="s" s="56">
        <v>1135</v>
      </c>
      <c r="H540" t="s" s="56">
        <v>1720</v>
      </c>
      <c r="L540" t="s" s="54">
        <v>1721</v>
      </c>
      <c r="M540" t="s" s="55">
        <v>197</v>
      </c>
      <c r="S540" t="s" s="54">
        <v>1722</v>
      </c>
      <c r="T540" t="s" s="57">
        <v>1723</v>
      </c>
      <c r="U540" t="s" s="6">
        <v>302</v>
      </c>
      <c r="W540" t="s" s="6">
        <v>1724</v>
      </c>
      <c r="AF540" t="s" s="56">
        <v>1808</v>
      </c>
      <c r="AG540" s="14">
        <v>-829</v>
      </c>
      <c r="AH540" s="61">
        <f>MEDIAN(AG540,AI540)</f>
        <v>-708</v>
      </c>
      <c r="AI540" s="14">
        <v>-587</v>
      </c>
      <c r="AJ540" t="s" s="54">
        <v>1809</v>
      </c>
      <c r="AX540" s="77"/>
      <c r="BB540" s="59">
        <v>-20.7</v>
      </c>
      <c r="BC540" s="59">
        <f>BB540</f>
        <v>-20.7</v>
      </c>
    </row>
    <row r="541" s="9" customFormat="1" ht="31" customHeight="1">
      <c r="A541" t="s" s="6">
        <v>1810</v>
      </c>
      <c r="B541" t="s" s="56">
        <v>1811</v>
      </c>
      <c r="E541" t="s" s="54">
        <v>1812</v>
      </c>
      <c r="F541" t="s" s="55">
        <v>1413</v>
      </c>
      <c r="G541" t="s" s="56">
        <v>194</v>
      </c>
      <c r="H541" t="s" s="56">
        <v>195</v>
      </c>
      <c r="I541" t="s" s="56">
        <v>403</v>
      </c>
      <c r="L541" t="s" s="54">
        <v>1813</v>
      </c>
      <c r="M541" t="s" s="55">
        <v>197</v>
      </c>
      <c r="Q541" t="s" s="56">
        <v>1814</v>
      </c>
      <c r="R541" t="s" s="56">
        <v>1815</v>
      </c>
      <c r="S541" t="s" s="54">
        <v>1816</v>
      </c>
      <c r="T541" t="s" s="57">
        <v>1817</v>
      </c>
      <c r="AR541" s="58">
        <v>-16.2</v>
      </c>
      <c r="AS541" s="59">
        <f>AR541</f>
        <v>-16.2</v>
      </c>
      <c r="AT541" s="59">
        <f>AS541-5</f>
        <v>-21.2</v>
      </c>
    </row>
    <row r="542" s="9" customFormat="1" ht="31" customHeight="1">
      <c r="A542" t="s" s="6">
        <v>1818</v>
      </c>
      <c r="B542" t="s" s="56">
        <v>1819</v>
      </c>
      <c r="E542" t="s" s="54">
        <v>1812</v>
      </c>
      <c r="F542" t="s" s="55">
        <v>1413</v>
      </c>
      <c r="G542" t="s" s="56">
        <v>194</v>
      </c>
      <c r="H542" t="s" s="56">
        <v>195</v>
      </c>
      <c r="I542" t="s" s="56">
        <v>403</v>
      </c>
      <c r="L542" t="s" s="54">
        <v>1813</v>
      </c>
      <c r="M542" t="s" s="55">
        <v>197</v>
      </c>
      <c r="Q542" t="s" s="56">
        <v>1814</v>
      </c>
      <c r="R542" t="s" s="56">
        <v>1815</v>
      </c>
      <c r="S542" t="s" s="54">
        <v>1816</v>
      </c>
      <c r="T542" t="s" s="57">
        <v>1817</v>
      </c>
      <c r="AR542" s="58">
        <v>-15</v>
      </c>
      <c r="AS542" s="59">
        <f>AR542</f>
        <v>-15</v>
      </c>
      <c r="AT542" s="59">
        <f>AS542-5</f>
        <v>-20</v>
      </c>
    </row>
    <row r="543" s="9" customFormat="1" ht="76" customHeight="1">
      <c r="A543" t="s" s="6">
        <v>1820</v>
      </c>
      <c r="B543" t="s" s="56">
        <v>1821</v>
      </c>
      <c r="E543" t="s" s="54">
        <v>1822</v>
      </c>
      <c r="F543" t="s" s="55">
        <v>1413</v>
      </c>
      <c r="G543" t="s" s="56">
        <v>420</v>
      </c>
      <c r="H543" t="s" s="56">
        <v>195</v>
      </c>
      <c r="I543" t="s" s="56">
        <v>403</v>
      </c>
      <c r="L543" t="s" s="54">
        <v>1823</v>
      </c>
      <c r="M543" t="s" s="55">
        <v>197</v>
      </c>
      <c r="T543" t="s" s="57">
        <v>1817</v>
      </c>
      <c r="AF543" t="s" s="56">
        <v>584</v>
      </c>
      <c r="AG543" s="14">
        <v>-500</v>
      </c>
      <c r="AH543" s="61">
        <f>MEDIAN(AG543,AI543)</f>
        <v>0</v>
      </c>
      <c r="AI543" s="14">
        <v>500</v>
      </c>
      <c r="AJ543" t="s" s="54">
        <v>584</v>
      </c>
      <c r="AR543" s="58">
        <v>-7.5</v>
      </c>
      <c r="AS543" s="59">
        <f>AR543</f>
        <v>-7.5</v>
      </c>
      <c r="AT543" s="59">
        <f>AS543-5</f>
        <v>-12.5</v>
      </c>
    </row>
    <row r="544" s="9" customFormat="1" ht="91" customHeight="1">
      <c r="A544" t="s" s="6">
        <v>1824</v>
      </c>
      <c r="B544" t="s" s="56">
        <v>1821</v>
      </c>
      <c r="E544" t="s" s="54">
        <v>1825</v>
      </c>
      <c r="F544" t="s" s="55">
        <v>1413</v>
      </c>
      <c r="G544" t="s" s="56">
        <v>420</v>
      </c>
      <c r="H544" t="s" s="56">
        <v>195</v>
      </c>
      <c r="I544" t="s" s="56">
        <v>403</v>
      </c>
      <c r="L544" t="s" s="54">
        <v>1826</v>
      </c>
      <c r="M544" t="s" s="55">
        <v>197</v>
      </c>
      <c r="T544" t="s" s="57">
        <v>1817</v>
      </c>
      <c r="AF544" t="s" s="56">
        <v>584</v>
      </c>
      <c r="AG544" s="14">
        <v>-500</v>
      </c>
      <c r="AH544" s="61">
        <f>MEDIAN(AG544,AI544)</f>
        <v>0</v>
      </c>
      <c r="AI544" s="14">
        <v>500</v>
      </c>
      <c r="AJ544" t="s" s="54">
        <v>584</v>
      </c>
      <c r="AR544" s="58">
        <v>-7.5</v>
      </c>
      <c r="AS544" s="59">
        <f>AR544</f>
        <v>-7.5</v>
      </c>
      <c r="AT544" s="59">
        <f>AS544-5</f>
        <v>-12.5</v>
      </c>
    </row>
    <row r="545" s="9" customFormat="1" ht="31" customHeight="1">
      <c r="A545" t="s" s="6">
        <v>1827</v>
      </c>
      <c r="B545" t="s" s="56">
        <v>1828</v>
      </c>
      <c r="E545" t="s" s="54">
        <v>1812</v>
      </c>
      <c r="F545" t="s" s="55">
        <v>193</v>
      </c>
      <c r="G545" t="s" s="56">
        <v>194</v>
      </c>
      <c r="H545" t="s" s="56">
        <v>195</v>
      </c>
      <c r="I545" t="s" s="56">
        <v>403</v>
      </c>
      <c r="L545" t="s" s="54">
        <v>1813</v>
      </c>
      <c r="M545" t="s" s="55">
        <v>197</v>
      </c>
      <c r="Q545" t="s" s="56">
        <v>1814</v>
      </c>
      <c r="R545" t="s" s="56">
        <v>1815</v>
      </c>
      <c r="S545" t="s" s="54">
        <v>1816</v>
      </c>
      <c r="T545" t="s" s="57">
        <v>1817</v>
      </c>
      <c r="AR545" s="58">
        <v>-17.1</v>
      </c>
      <c r="AS545" s="59">
        <f>AR545</f>
        <v>-17.1</v>
      </c>
      <c r="AT545" s="59">
        <f>AS545-5</f>
        <v>-22.1</v>
      </c>
      <c r="BR545" s="60">
        <v>4.8</v>
      </c>
    </row>
    <row r="546" s="9" customFormat="1" ht="31" customHeight="1">
      <c r="A546" t="s" s="6">
        <v>1829</v>
      </c>
      <c r="B546" t="s" s="56">
        <v>1830</v>
      </c>
      <c r="E546" t="s" s="54">
        <v>1412</v>
      </c>
      <c r="F546" t="s" s="55">
        <v>1413</v>
      </c>
      <c r="G546" t="s" s="56">
        <v>420</v>
      </c>
      <c r="H546" t="s" s="56">
        <v>195</v>
      </c>
      <c r="I546" t="s" s="56">
        <v>403</v>
      </c>
      <c r="M546" t="s" s="55">
        <v>197</v>
      </c>
      <c r="N546" t="s" s="56">
        <v>1414</v>
      </c>
      <c r="S546" t="s" s="54">
        <v>1831</v>
      </c>
      <c r="T546" t="s" s="57">
        <v>1832</v>
      </c>
      <c r="U546" t="s" s="6">
        <v>302</v>
      </c>
      <c r="V546" s="14">
        <v>1452</v>
      </c>
      <c r="W546" t="s" s="6">
        <v>1644</v>
      </c>
      <c r="AF546" t="s" s="56">
        <v>490</v>
      </c>
      <c r="AG546" s="14">
        <v>900</v>
      </c>
      <c r="AH546" s="61">
        <f>MEDIAN(AG546,AI546)</f>
        <v>1125</v>
      </c>
      <c r="AI546" s="14">
        <v>1350</v>
      </c>
      <c r="AJ546" t="s" s="54">
        <v>490</v>
      </c>
      <c r="AR546" s="58">
        <v>-8.359999999999999</v>
      </c>
      <c r="AS546" s="59">
        <f>AR546</f>
        <v>-8.359999999999999</v>
      </c>
      <c r="AT546" s="59">
        <f>AS546-5</f>
        <v>-13.36</v>
      </c>
    </row>
    <row r="547" s="9" customFormat="1" ht="31" customHeight="1">
      <c r="A547" t="s" s="6">
        <v>1833</v>
      </c>
      <c r="B547" t="s" s="56">
        <v>1834</v>
      </c>
      <c r="E547" t="s" s="54">
        <v>1412</v>
      </c>
      <c r="F547" t="s" s="55">
        <v>1413</v>
      </c>
      <c r="G547" t="s" s="56">
        <v>420</v>
      </c>
      <c r="H547" t="s" s="56">
        <v>195</v>
      </c>
      <c r="I547" t="s" s="56">
        <v>403</v>
      </c>
      <c r="M547" t="s" s="55">
        <v>197</v>
      </c>
      <c r="N547" t="s" s="56">
        <v>1414</v>
      </c>
      <c r="S547" t="s" s="54">
        <v>1835</v>
      </c>
      <c r="T547" t="s" s="57">
        <v>1832</v>
      </c>
      <c r="U547" t="s" s="6">
        <v>302</v>
      </c>
      <c r="V547" s="14">
        <v>1452</v>
      </c>
      <c r="W547" t="s" s="6">
        <v>1644</v>
      </c>
      <c r="AF547" t="s" s="56">
        <v>490</v>
      </c>
      <c r="AG547" s="14">
        <v>900</v>
      </c>
      <c r="AH547" s="61">
        <f>MEDIAN(AG547,AI547)</f>
        <v>1125</v>
      </c>
      <c r="AI547" s="14">
        <v>1350</v>
      </c>
      <c r="AJ547" t="s" s="54">
        <v>490</v>
      </c>
      <c r="AR547" s="58">
        <v>-8.619999999999999</v>
      </c>
      <c r="AS547" s="59">
        <f>AR547</f>
        <v>-8.619999999999999</v>
      </c>
      <c r="AT547" s="59">
        <f>AS547-5</f>
        <v>-13.62</v>
      </c>
    </row>
    <row r="548" s="9" customFormat="1" ht="31" customHeight="1">
      <c r="A548" t="s" s="6">
        <v>1836</v>
      </c>
      <c r="B548" t="s" s="56">
        <v>1837</v>
      </c>
      <c r="E548" t="s" s="54">
        <v>1412</v>
      </c>
      <c r="F548" t="s" s="55">
        <v>1413</v>
      </c>
      <c r="G548" t="s" s="56">
        <v>420</v>
      </c>
      <c r="H548" t="s" s="56">
        <v>195</v>
      </c>
      <c r="I548" t="s" s="56">
        <v>403</v>
      </c>
      <c r="M548" t="s" s="55">
        <v>197</v>
      </c>
      <c r="N548" t="s" s="56">
        <v>1414</v>
      </c>
      <c r="S548" t="s" s="54">
        <v>1838</v>
      </c>
      <c r="T548" t="s" s="57">
        <v>1832</v>
      </c>
      <c r="U548" t="s" s="6">
        <v>302</v>
      </c>
      <c r="V548" s="14">
        <v>1452</v>
      </c>
      <c r="W548" t="s" s="6">
        <v>1644</v>
      </c>
      <c r="AF548" t="s" s="56">
        <v>490</v>
      </c>
      <c r="AG548" s="14">
        <v>900</v>
      </c>
      <c r="AH548" s="61">
        <f>MEDIAN(AG548,AI548)</f>
        <v>1125</v>
      </c>
      <c r="AI548" s="14">
        <v>1350</v>
      </c>
      <c r="AJ548" t="s" s="54">
        <v>490</v>
      </c>
      <c r="AR548" s="58">
        <v>-7.79</v>
      </c>
      <c r="AS548" s="59">
        <f>AR548</f>
        <v>-7.79</v>
      </c>
      <c r="AT548" s="59">
        <f>AS548-5</f>
        <v>-12.79</v>
      </c>
    </row>
    <row r="549" s="9" customFormat="1" ht="31" customHeight="1">
      <c r="A549" t="s" s="6">
        <v>1839</v>
      </c>
      <c r="B549" t="s" s="56">
        <v>1840</v>
      </c>
      <c r="E549" t="s" s="54">
        <v>1412</v>
      </c>
      <c r="F549" t="s" s="55">
        <v>1413</v>
      </c>
      <c r="G549" t="s" s="56">
        <v>420</v>
      </c>
      <c r="H549" t="s" s="56">
        <v>195</v>
      </c>
      <c r="I549" t="s" s="56">
        <v>403</v>
      </c>
      <c r="M549" t="s" s="55">
        <v>197</v>
      </c>
      <c r="N549" t="s" s="56">
        <v>1414</v>
      </c>
      <c r="S549" t="s" s="54">
        <v>1841</v>
      </c>
      <c r="T549" t="s" s="57">
        <v>1832</v>
      </c>
      <c r="U549" t="s" s="6">
        <v>302</v>
      </c>
      <c r="V549" s="14">
        <v>1452</v>
      </c>
      <c r="W549" t="s" s="6">
        <v>1644</v>
      </c>
      <c r="AF549" t="s" s="56">
        <v>490</v>
      </c>
      <c r="AG549" s="14">
        <v>900</v>
      </c>
      <c r="AH549" s="61">
        <f>MEDIAN(AG549,AI549)</f>
        <v>1125</v>
      </c>
      <c r="AI549" s="14">
        <v>1350</v>
      </c>
      <c r="AJ549" t="s" s="54">
        <v>490</v>
      </c>
      <c r="AR549" s="58">
        <v>-8.02</v>
      </c>
      <c r="AS549" s="59">
        <f>AR549</f>
        <v>-8.02</v>
      </c>
      <c r="AT549" s="59">
        <f>AS549-5</f>
        <v>-13.02</v>
      </c>
    </row>
    <row r="550" s="9" customFormat="1" ht="31" customHeight="1">
      <c r="A550" t="s" s="6">
        <v>1842</v>
      </c>
      <c r="B550" t="s" s="56">
        <v>1843</v>
      </c>
      <c r="E550" t="s" s="54">
        <v>1412</v>
      </c>
      <c r="F550" t="s" s="55">
        <v>1413</v>
      </c>
      <c r="G550" t="s" s="56">
        <v>420</v>
      </c>
      <c r="H550" t="s" s="56">
        <v>195</v>
      </c>
      <c r="I550" t="s" s="56">
        <v>403</v>
      </c>
      <c r="M550" t="s" s="55">
        <v>197</v>
      </c>
      <c r="N550" t="s" s="56">
        <v>1414</v>
      </c>
      <c r="S550" t="s" s="54">
        <v>1844</v>
      </c>
      <c r="T550" t="s" s="57">
        <v>1832</v>
      </c>
      <c r="U550" t="s" s="6">
        <v>302</v>
      </c>
      <c r="V550" s="14">
        <v>1452</v>
      </c>
      <c r="W550" t="s" s="6">
        <v>1644</v>
      </c>
      <c r="AF550" t="s" s="56">
        <v>490</v>
      </c>
      <c r="AG550" s="14">
        <v>900</v>
      </c>
      <c r="AH550" s="61">
        <f>MEDIAN(AG550,AI550)</f>
        <v>1125</v>
      </c>
      <c r="AI550" s="14">
        <v>1350</v>
      </c>
      <c r="AJ550" t="s" s="54">
        <v>490</v>
      </c>
      <c r="AR550" s="58">
        <v>-8.279999999999999</v>
      </c>
      <c r="AS550" s="59">
        <f>AR550</f>
        <v>-8.279999999999999</v>
      </c>
      <c r="AT550" s="59">
        <f>AS550-5</f>
        <v>-13.28</v>
      </c>
    </row>
    <row r="551" s="9" customFormat="1" ht="31" customHeight="1">
      <c r="A551" t="s" s="6">
        <v>1845</v>
      </c>
      <c r="B551" t="s" s="56">
        <v>1846</v>
      </c>
      <c r="E551" t="s" s="54">
        <v>1412</v>
      </c>
      <c r="F551" t="s" s="55">
        <v>1413</v>
      </c>
      <c r="G551" t="s" s="56">
        <v>420</v>
      </c>
      <c r="H551" t="s" s="56">
        <v>195</v>
      </c>
      <c r="I551" t="s" s="56">
        <v>403</v>
      </c>
      <c r="M551" t="s" s="55">
        <v>197</v>
      </c>
      <c r="N551" t="s" s="56">
        <v>1414</v>
      </c>
      <c r="S551" t="s" s="54">
        <v>1847</v>
      </c>
      <c r="T551" t="s" s="57">
        <v>1832</v>
      </c>
      <c r="U551" t="s" s="6">
        <v>302</v>
      </c>
      <c r="V551" s="14">
        <v>1452</v>
      </c>
      <c r="W551" t="s" s="6">
        <v>1644</v>
      </c>
      <c r="AF551" t="s" s="56">
        <v>490</v>
      </c>
      <c r="AG551" s="14">
        <v>900</v>
      </c>
      <c r="AH551" s="61">
        <f>MEDIAN(AG551,AI551)</f>
        <v>1125</v>
      </c>
      <c r="AI551" s="14">
        <v>1350</v>
      </c>
      <c r="AJ551" t="s" s="54">
        <v>490</v>
      </c>
      <c r="AR551" s="58">
        <v>-8.76</v>
      </c>
      <c r="AS551" s="59">
        <f>AR551</f>
        <v>-8.76</v>
      </c>
      <c r="AT551" s="59">
        <f>AS551-5</f>
        <v>-13.76</v>
      </c>
    </row>
    <row r="552" s="9" customFormat="1" ht="31" customHeight="1">
      <c r="A552" t="s" s="6">
        <v>1848</v>
      </c>
      <c r="B552" t="s" s="56">
        <v>1849</v>
      </c>
      <c r="E552" t="s" s="54">
        <v>1412</v>
      </c>
      <c r="F552" t="s" s="55">
        <v>1413</v>
      </c>
      <c r="G552" t="s" s="56">
        <v>420</v>
      </c>
      <c r="H552" t="s" s="56">
        <v>195</v>
      </c>
      <c r="I552" t="s" s="56">
        <v>403</v>
      </c>
      <c r="M552" t="s" s="55">
        <v>197</v>
      </c>
      <c r="N552" t="s" s="56">
        <v>1414</v>
      </c>
      <c r="S552" t="s" s="54">
        <v>1850</v>
      </c>
      <c r="T552" t="s" s="57">
        <v>1832</v>
      </c>
      <c r="U552" t="s" s="6">
        <v>302</v>
      </c>
      <c r="V552" s="14">
        <v>1452</v>
      </c>
      <c r="W552" t="s" s="6">
        <v>1644</v>
      </c>
      <c r="AF552" t="s" s="56">
        <v>490</v>
      </c>
      <c r="AG552" s="14">
        <v>900</v>
      </c>
      <c r="AH552" s="61">
        <f>MEDIAN(AG552,AI552)</f>
        <v>1125</v>
      </c>
      <c r="AI552" s="14">
        <v>1350</v>
      </c>
      <c r="AJ552" t="s" s="54">
        <v>490</v>
      </c>
      <c r="AR552" s="58">
        <v>-9.06</v>
      </c>
      <c r="AS552" s="59">
        <f>AR552</f>
        <v>-9.06</v>
      </c>
      <c r="AT552" s="59">
        <f>AS552-5</f>
        <v>-14.06</v>
      </c>
    </row>
    <row r="553" s="9" customFormat="1" ht="31" customHeight="1">
      <c r="A553" t="s" s="6">
        <v>1851</v>
      </c>
      <c r="B553" t="s" s="56">
        <v>1852</v>
      </c>
      <c r="E553" t="s" s="54">
        <v>1412</v>
      </c>
      <c r="F553" t="s" s="55">
        <v>1413</v>
      </c>
      <c r="G553" t="s" s="56">
        <v>420</v>
      </c>
      <c r="H553" t="s" s="56">
        <v>195</v>
      </c>
      <c r="I553" t="s" s="56">
        <v>403</v>
      </c>
      <c r="M553" t="s" s="55">
        <v>197</v>
      </c>
      <c r="N553" t="s" s="56">
        <v>1414</v>
      </c>
      <c r="S553" t="s" s="54">
        <v>1853</v>
      </c>
      <c r="T553" t="s" s="57">
        <v>1832</v>
      </c>
      <c r="U553" t="s" s="6">
        <v>302</v>
      </c>
      <c r="V553" s="14">
        <v>1452</v>
      </c>
      <c r="W553" t="s" s="6">
        <v>1644</v>
      </c>
      <c r="AF553" t="s" s="56">
        <v>490</v>
      </c>
      <c r="AG553" s="14">
        <v>900</v>
      </c>
      <c r="AH553" s="61">
        <f>MEDIAN(AG553,AI553)</f>
        <v>1125</v>
      </c>
      <c r="AI553" s="14">
        <v>1350</v>
      </c>
      <c r="AJ553" t="s" s="54">
        <v>490</v>
      </c>
      <c r="AR553" s="58">
        <v>-8.720000000000001</v>
      </c>
      <c r="AS553" s="59">
        <f>AR553</f>
        <v>-8.720000000000001</v>
      </c>
      <c r="AT553" s="59">
        <f>AS553-5</f>
        <v>-13.72</v>
      </c>
    </row>
    <row r="554" s="9" customFormat="1" ht="31" customHeight="1">
      <c r="A554" t="s" s="6">
        <v>1854</v>
      </c>
      <c r="B554" t="s" s="56">
        <v>1855</v>
      </c>
      <c r="E554" t="s" s="54">
        <v>1412</v>
      </c>
      <c r="F554" t="s" s="55">
        <v>1413</v>
      </c>
      <c r="G554" t="s" s="56">
        <v>420</v>
      </c>
      <c r="H554" t="s" s="56">
        <v>195</v>
      </c>
      <c r="I554" t="s" s="56">
        <v>403</v>
      </c>
      <c r="M554" t="s" s="55">
        <v>197</v>
      </c>
      <c r="N554" t="s" s="56">
        <v>1414</v>
      </c>
      <c r="S554" t="s" s="54">
        <v>1856</v>
      </c>
      <c r="T554" t="s" s="57">
        <v>1832</v>
      </c>
      <c r="U554" t="s" s="6">
        <v>302</v>
      </c>
      <c r="V554" s="14">
        <v>1452</v>
      </c>
      <c r="W554" t="s" s="6">
        <v>1644</v>
      </c>
      <c r="AF554" t="s" s="56">
        <v>490</v>
      </c>
      <c r="AG554" s="14">
        <v>900</v>
      </c>
      <c r="AH554" s="61">
        <f>MEDIAN(AG554,AI554)</f>
        <v>1125</v>
      </c>
      <c r="AI554" s="14">
        <v>1350</v>
      </c>
      <c r="AJ554" t="s" s="54">
        <v>490</v>
      </c>
      <c r="AR554" s="58">
        <v>-6.37</v>
      </c>
      <c r="AS554" s="59">
        <f>AR554</f>
        <v>-6.37</v>
      </c>
      <c r="AT554" s="59">
        <f>AS554-5</f>
        <v>-11.37</v>
      </c>
    </row>
    <row r="555" s="9" customFormat="1" ht="31" customHeight="1">
      <c r="A555" t="s" s="6">
        <v>1857</v>
      </c>
      <c r="B555" t="s" s="56">
        <v>1858</v>
      </c>
      <c r="E555" t="s" s="54">
        <v>1412</v>
      </c>
      <c r="F555" t="s" s="55">
        <v>1413</v>
      </c>
      <c r="G555" t="s" s="56">
        <v>420</v>
      </c>
      <c r="H555" t="s" s="56">
        <v>195</v>
      </c>
      <c r="I555" t="s" s="56">
        <v>403</v>
      </c>
      <c r="M555" t="s" s="55">
        <v>197</v>
      </c>
      <c r="N555" t="s" s="56">
        <v>1414</v>
      </c>
      <c r="S555" t="s" s="54">
        <v>1859</v>
      </c>
      <c r="T555" t="s" s="57">
        <v>1832</v>
      </c>
      <c r="U555" t="s" s="6">
        <v>302</v>
      </c>
      <c r="V555" s="14">
        <v>1452</v>
      </c>
      <c r="W555" t="s" s="6">
        <v>1644</v>
      </c>
      <c r="AF555" t="s" s="56">
        <v>490</v>
      </c>
      <c r="AG555" s="14">
        <v>900</v>
      </c>
      <c r="AH555" s="61">
        <f>MEDIAN(AG555,AI555)</f>
        <v>1125</v>
      </c>
      <c r="AI555" s="14">
        <v>1350</v>
      </c>
      <c r="AJ555" t="s" s="54">
        <v>490</v>
      </c>
      <c r="AR555" s="58">
        <v>-8.609999999999999</v>
      </c>
      <c r="AS555" s="59">
        <f>AR555</f>
        <v>-8.609999999999999</v>
      </c>
      <c r="AT555" s="59">
        <f>AS555-5</f>
        <v>-13.61</v>
      </c>
    </row>
    <row r="556" s="9" customFormat="1" ht="16" customHeight="1">
      <c r="A556" t="s" s="6">
        <v>1860</v>
      </c>
      <c r="B556" t="s" s="56">
        <v>1861</v>
      </c>
      <c r="E556" t="s" s="54">
        <v>1862</v>
      </c>
      <c r="F556" t="s" s="55">
        <v>419</v>
      </c>
      <c r="G556" t="s" s="56">
        <v>194</v>
      </c>
      <c r="H556" t="s" s="56">
        <v>1863</v>
      </c>
      <c r="I556" t="s" s="56">
        <v>421</v>
      </c>
      <c r="M556" t="s" s="55">
        <v>197</v>
      </c>
      <c r="O556" t="s" s="56">
        <v>1864</v>
      </c>
      <c r="P556" t="s" s="56">
        <v>1865</v>
      </c>
      <c r="Q556" t="s" s="56">
        <v>1814</v>
      </c>
      <c r="R556" t="s" s="56">
        <v>1866</v>
      </c>
      <c r="S556" t="s" s="54">
        <v>1867</v>
      </c>
      <c r="T556" t="s" s="57">
        <v>1868</v>
      </c>
      <c r="W556" t="s" s="6">
        <v>1869</v>
      </c>
      <c r="AK556" t="s" s="55">
        <v>831</v>
      </c>
      <c r="AL556" s="14">
        <v>0.708997</v>
      </c>
      <c r="AN556" t="s" s="56">
        <v>831</v>
      </c>
    </row>
    <row r="557" s="9" customFormat="1" ht="16" customHeight="1">
      <c r="A557" t="s" s="6">
        <v>1870</v>
      </c>
      <c r="B557" t="s" s="56">
        <v>1871</v>
      </c>
      <c r="E557" t="s" s="54">
        <v>1862</v>
      </c>
      <c r="F557" t="s" s="55">
        <v>419</v>
      </c>
      <c r="G557" t="s" s="56">
        <v>194</v>
      </c>
      <c r="H557" t="s" s="56">
        <v>293</v>
      </c>
      <c r="I557" t="s" s="56">
        <v>294</v>
      </c>
      <c r="M557" t="s" s="55">
        <v>197</v>
      </c>
      <c r="N557" t="s" s="56">
        <v>1872</v>
      </c>
      <c r="Q557" t="s" s="56">
        <v>1814</v>
      </c>
      <c r="R557" t="s" s="56">
        <v>1866</v>
      </c>
      <c r="S557" t="s" s="54">
        <v>1873</v>
      </c>
      <c r="T557" t="s" s="57">
        <v>1868</v>
      </c>
      <c r="W557" t="s" s="6">
        <v>1874</v>
      </c>
      <c r="AK557" t="s" s="55">
        <v>831</v>
      </c>
      <c r="AN557" s="63"/>
      <c r="AO557" s="14">
        <v>0.709461</v>
      </c>
      <c r="AQ557" t="s" s="76">
        <v>831</v>
      </c>
    </row>
    <row r="558" s="9" customFormat="1" ht="16" customHeight="1">
      <c r="A558" t="s" s="6">
        <v>1875</v>
      </c>
      <c r="B558" t="s" s="56">
        <v>1876</v>
      </c>
      <c r="E558" t="s" s="54">
        <v>1862</v>
      </c>
      <c r="F558" t="s" s="55">
        <v>419</v>
      </c>
      <c r="G558" t="s" s="56">
        <v>194</v>
      </c>
      <c r="H558" t="s" s="56">
        <v>293</v>
      </c>
      <c r="I558" t="s" s="56">
        <v>294</v>
      </c>
      <c r="M558" t="s" s="55">
        <v>197</v>
      </c>
      <c r="N558" t="s" s="56">
        <v>1877</v>
      </c>
      <c r="Q558" t="s" s="56">
        <v>1814</v>
      </c>
      <c r="R558" t="s" s="56">
        <v>1866</v>
      </c>
      <c r="S558" t="s" s="54">
        <v>1878</v>
      </c>
      <c r="T558" t="s" s="57">
        <v>1868</v>
      </c>
      <c r="W558" t="s" s="6">
        <v>1879</v>
      </c>
      <c r="AK558" t="s" s="55">
        <v>831</v>
      </c>
      <c r="AN558" s="63"/>
      <c r="AO558" s="14">
        <v>0.708526</v>
      </c>
      <c r="AQ558" t="s" s="76">
        <v>831</v>
      </c>
    </row>
    <row r="559" s="9" customFormat="1" ht="16" customHeight="1">
      <c r="A559" t="s" s="6">
        <v>1880</v>
      </c>
      <c r="B559" t="s" s="56">
        <v>1881</v>
      </c>
      <c r="E559" t="s" s="54">
        <v>1862</v>
      </c>
      <c r="F559" t="s" s="55">
        <v>419</v>
      </c>
      <c r="G559" t="s" s="56">
        <v>194</v>
      </c>
      <c r="H559" t="s" s="56">
        <v>293</v>
      </c>
      <c r="I559" t="s" s="56">
        <v>294</v>
      </c>
      <c r="M559" t="s" s="55">
        <v>197</v>
      </c>
      <c r="N559" t="s" s="56">
        <v>1882</v>
      </c>
      <c r="Q559" t="s" s="56">
        <v>1814</v>
      </c>
      <c r="R559" t="s" s="56">
        <v>1866</v>
      </c>
      <c r="S559" t="s" s="54">
        <v>1883</v>
      </c>
      <c r="T559" t="s" s="57">
        <v>1868</v>
      </c>
      <c r="W559" t="s" s="6">
        <v>1879</v>
      </c>
      <c r="AK559" t="s" s="55">
        <v>831</v>
      </c>
      <c r="AN559" s="63"/>
      <c r="AO559" s="14">
        <v>0.708974</v>
      </c>
      <c r="AQ559" t="s" s="76">
        <v>831</v>
      </c>
    </row>
    <row r="560" s="9" customFormat="1" ht="46" customHeight="1">
      <c r="A560" t="s" s="6">
        <v>1884</v>
      </c>
      <c r="B560" t="s" s="56">
        <v>1885</v>
      </c>
      <c r="E560" t="s" s="54">
        <v>1185</v>
      </c>
      <c r="F560" t="s" s="55">
        <v>419</v>
      </c>
      <c r="G560" t="s" s="56">
        <v>194</v>
      </c>
      <c r="H560" t="s" s="56">
        <v>1886</v>
      </c>
      <c r="I560" t="s" s="56">
        <v>1887</v>
      </c>
      <c r="L560" t="s" s="54">
        <v>1888</v>
      </c>
      <c r="M560" t="s" s="55">
        <v>197</v>
      </c>
      <c r="O560" t="s" s="56">
        <v>835</v>
      </c>
      <c r="Q560" t="s" s="56">
        <v>464</v>
      </c>
      <c r="R560" t="s" s="56">
        <v>836</v>
      </c>
      <c r="S560" t="s" s="54">
        <v>1889</v>
      </c>
      <c r="T560" t="s" s="57">
        <v>1890</v>
      </c>
      <c r="AK560" t="s" s="55">
        <v>831</v>
      </c>
      <c r="AO560" s="14">
        <v>0.708974</v>
      </c>
      <c r="AQ560" t="s" s="76">
        <v>831</v>
      </c>
    </row>
    <row r="561" s="9" customFormat="1" ht="46" customHeight="1">
      <c r="A561" t="s" s="6">
        <v>1891</v>
      </c>
      <c r="B561" t="s" s="56">
        <v>1892</v>
      </c>
      <c r="E561" t="s" s="54">
        <v>1185</v>
      </c>
      <c r="F561" t="s" s="55">
        <v>419</v>
      </c>
      <c r="G561" t="s" s="56">
        <v>194</v>
      </c>
      <c r="H561" t="s" s="56">
        <v>1886</v>
      </c>
      <c r="I561" t="s" s="56">
        <v>1887</v>
      </c>
      <c r="L561" t="s" s="54">
        <v>1888</v>
      </c>
      <c r="M561" t="s" s="55">
        <v>197</v>
      </c>
      <c r="O561" t="s" s="56">
        <v>463</v>
      </c>
      <c r="Q561" t="s" s="56">
        <v>464</v>
      </c>
      <c r="R561" t="s" s="56">
        <v>465</v>
      </c>
      <c r="S561" t="s" s="54">
        <v>1893</v>
      </c>
      <c r="T561" t="s" s="57">
        <v>1890</v>
      </c>
      <c r="AK561" t="s" s="55">
        <v>831</v>
      </c>
      <c r="AO561" s="14">
        <v>0.70902</v>
      </c>
      <c r="AQ561" t="s" s="76">
        <v>831</v>
      </c>
    </row>
    <row r="562" s="9" customFormat="1" ht="16" customHeight="1">
      <c r="A562" t="s" s="6">
        <v>1894</v>
      </c>
      <c r="B562" t="s" s="56">
        <v>1895</v>
      </c>
      <c r="E562" t="s" s="54">
        <v>1862</v>
      </c>
      <c r="F562" t="s" s="55">
        <v>419</v>
      </c>
      <c r="G562" t="s" s="56">
        <v>194</v>
      </c>
      <c r="H562" t="s" s="56">
        <v>293</v>
      </c>
      <c r="I562" t="s" s="56">
        <v>294</v>
      </c>
      <c r="M562" t="s" s="55">
        <v>197</v>
      </c>
      <c r="N562" t="s" s="56">
        <v>1896</v>
      </c>
      <c r="Q562" t="s" s="56">
        <v>1814</v>
      </c>
      <c r="R562" t="s" s="56">
        <v>1866</v>
      </c>
      <c r="S562" t="s" s="54">
        <v>1897</v>
      </c>
      <c r="T562" t="s" s="57">
        <v>1898</v>
      </c>
      <c r="W562" t="s" s="6">
        <v>1899</v>
      </c>
      <c r="AK562" t="s" s="55">
        <v>831</v>
      </c>
      <c r="AN562" s="63"/>
      <c r="AO562" s="14">
        <v>0.709545</v>
      </c>
      <c r="AQ562" t="s" s="76">
        <v>831</v>
      </c>
    </row>
    <row r="563" s="9" customFormat="1" ht="31" customHeight="1">
      <c r="A563" t="s" s="6">
        <v>1900</v>
      </c>
      <c r="B563" t="s" s="56">
        <v>1901</v>
      </c>
      <c r="E563" t="s" s="54">
        <v>1862</v>
      </c>
      <c r="F563" t="s" s="55">
        <v>419</v>
      </c>
      <c r="G563" t="s" s="56">
        <v>194</v>
      </c>
      <c r="H563" t="s" s="56">
        <v>293</v>
      </c>
      <c r="I563" t="s" s="56">
        <v>294</v>
      </c>
      <c r="M563" t="s" s="55">
        <v>197</v>
      </c>
      <c r="N563" t="s" s="56">
        <v>1896</v>
      </c>
      <c r="Q563" t="s" s="56">
        <v>1814</v>
      </c>
      <c r="R563" t="s" s="56">
        <v>1866</v>
      </c>
      <c r="S563" t="s" s="54">
        <v>1902</v>
      </c>
      <c r="T563" t="s" s="57">
        <v>1898</v>
      </c>
      <c r="W563" t="s" s="6">
        <v>1899</v>
      </c>
      <c r="AK563" t="s" s="55">
        <v>831</v>
      </c>
      <c r="AN563" s="63"/>
      <c r="AO563" s="14">
        <v>0.709551</v>
      </c>
      <c r="AQ563" t="s" s="76">
        <v>831</v>
      </c>
    </row>
    <row r="564" s="9" customFormat="1" ht="16" customHeight="1">
      <c r="A564" t="s" s="6">
        <v>1903</v>
      </c>
      <c r="B564" t="s" s="56">
        <v>1904</v>
      </c>
      <c r="E564" t="s" s="54">
        <v>1862</v>
      </c>
      <c r="F564" t="s" s="55">
        <v>419</v>
      </c>
      <c r="G564" t="s" s="56">
        <v>194</v>
      </c>
      <c r="H564" t="s" s="56">
        <v>293</v>
      </c>
      <c r="I564" t="s" s="56">
        <v>294</v>
      </c>
      <c r="M564" t="s" s="55">
        <v>197</v>
      </c>
      <c r="N564" t="s" s="56">
        <v>1896</v>
      </c>
      <c r="Q564" t="s" s="56">
        <v>1814</v>
      </c>
      <c r="R564" t="s" s="56">
        <v>1866</v>
      </c>
      <c r="S564" t="s" s="54">
        <v>1905</v>
      </c>
      <c r="T564" t="s" s="57">
        <v>1898</v>
      </c>
      <c r="W564" t="s" s="6">
        <v>1899</v>
      </c>
      <c r="AK564" t="s" s="55">
        <v>831</v>
      </c>
      <c r="AN564" s="63"/>
      <c r="AO564" s="14">
        <v>0.70949</v>
      </c>
      <c r="AQ564" t="s" s="76">
        <v>831</v>
      </c>
    </row>
    <row r="565" s="9" customFormat="1" ht="16" customHeight="1">
      <c r="A565" t="s" s="6">
        <v>1906</v>
      </c>
      <c r="B565" t="s" s="56">
        <v>1907</v>
      </c>
      <c r="E565" t="s" s="54">
        <v>1862</v>
      </c>
      <c r="F565" t="s" s="55">
        <v>419</v>
      </c>
      <c r="G565" t="s" s="56">
        <v>194</v>
      </c>
      <c r="H565" t="s" s="56">
        <v>293</v>
      </c>
      <c r="I565" t="s" s="56">
        <v>294</v>
      </c>
      <c r="M565" t="s" s="55">
        <v>197</v>
      </c>
      <c r="N565" t="s" s="56">
        <v>1896</v>
      </c>
      <c r="Q565" t="s" s="56">
        <v>1814</v>
      </c>
      <c r="R565" t="s" s="56">
        <v>1866</v>
      </c>
      <c r="S565" t="s" s="54">
        <v>1905</v>
      </c>
      <c r="T565" t="s" s="57">
        <v>1898</v>
      </c>
      <c r="W565" t="s" s="6">
        <v>1899</v>
      </c>
      <c r="AK565" t="s" s="55">
        <v>831</v>
      </c>
      <c r="AN565" s="63"/>
      <c r="AO565" s="14">
        <v>0.709517</v>
      </c>
      <c r="AQ565" t="s" s="76">
        <v>831</v>
      </c>
    </row>
    <row r="566" s="9" customFormat="1" ht="16" customHeight="1">
      <c r="A566" t="s" s="6">
        <v>1908</v>
      </c>
      <c r="B566" t="s" s="56">
        <v>1909</v>
      </c>
      <c r="E566" t="s" s="54">
        <v>1862</v>
      </c>
      <c r="F566" t="s" s="55">
        <v>419</v>
      </c>
      <c r="G566" t="s" s="56">
        <v>194</v>
      </c>
      <c r="H566" t="s" s="56">
        <v>293</v>
      </c>
      <c r="I566" t="s" s="56">
        <v>294</v>
      </c>
      <c r="M566" t="s" s="55">
        <v>197</v>
      </c>
      <c r="N566" t="s" s="56">
        <v>1896</v>
      </c>
      <c r="Q566" t="s" s="56">
        <v>1814</v>
      </c>
      <c r="R566" t="s" s="56">
        <v>1866</v>
      </c>
      <c r="S566" t="s" s="54">
        <v>1905</v>
      </c>
      <c r="T566" t="s" s="57">
        <v>1898</v>
      </c>
      <c r="W566" t="s" s="6">
        <v>1899</v>
      </c>
      <c r="AK566" t="s" s="55">
        <v>831</v>
      </c>
      <c r="AN566" s="63"/>
      <c r="AO566" s="14">
        <v>0.709502</v>
      </c>
      <c r="AQ566" t="s" s="76">
        <v>831</v>
      </c>
    </row>
    <row r="567" s="9" customFormat="1" ht="16" customHeight="1">
      <c r="A567" t="s" s="6">
        <v>1910</v>
      </c>
      <c r="B567" t="s" s="56">
        <v>1911</v>
      </c>
      <c r="E567" t="s" s="54">
        <v>1862</v>
      </c>
      <c r="F567" t="s" s="55">
        <v>419</v>
      </c>
      <c r="G567" t="s" s="56">
        <v>194</v>
      </c>
      <c r="H567" t="s" s="56">
        <v>293</v>
      </c>
      <c r="I567" t="s" s="56">
        <v>294</v>
      </c>
      <c r="M567" t="s" s="55">
        <v>197</v>
      </c>
      <c r="N567" t="s" s="56">
        <v>1896</v>
      </c>
      <c r="Q567" t="s" s="56">
        <v>1814</v>
      </c>
      <c r="R567" t="s" s="56">
        <v>1866</v>
      </c>
      <c r="S567" t="s" s="54">
        <v>1905</v>
      </c>
      <c r="T567" t="s" s="57">
        <v>1898</v>
      </c>
      <c r="W567" t="s" s="6">
        <v>1899</v>
      </c>
      <c r="AK567" t="s" s="55">
        <v>831</v>
      </c>
      <c r="AN567" s="63"/>
      <c r="AO567" s="14">
        <v>0.709494</v>
      </c>
      <c r="AQ567" t="s" s="76">
        <v>831</v>
      </c>
    </row>
    <row r="568" s="9" customFormat="1" ht="16" customHeight="1">
      <c r="A568" t="s" s="6">
        <v>1912</v>
      </c>
      <c r="B568" t="s" s="56">
        <v>1913</v>
      </c>
      <c r="E568" t="s" s="54">
        <v>1862</v>
      </c>
      <c r="F568" t="s" s="55">
        <v>419</v>
      </c>
      <c r="G568" t="s" s="56">
        <v>194</v>
      </c>
      <c r="H568" t="s" s="56">
        <v>293</v>
      </c>
      <c r="I568" t="s" s="56">
        <v>294</v>
      </c>
      <c r="M568" t="s" s="55">
        <v>197</v>
      </c>
      <c r="N568" t="s" s="56">
        <v>1896</v>
      </c>
      <c r="Q568" t="s" s="56">
        <v>1814</v>
      </c>
      <c r="R568" t="s" s="56">
        <v>1866</v>
      </c>
      <c r="S568" t="s" s="54">
        <v>1905</v>
      </c>
      <c r="T568" t="s" s="57">
        <v>1898</v>
      </c>
      <c r="W568" t="s" s="6">
        <v>1899</v>
      </c>
      <c r="AK568" t="s" s="55">
        <v>831</v>
      </c>
      <c r="AN568" s="63"/>
      <c r="AO568" s="14">
        <v>0.709506</v>
      </c>
      <c r="AQ568" t="s" s="76">
        <v>831</v>
      </c>
    </row>
    <row r="569" s="9" customFormat="1" ht="16" customHeight="1">
      <c r="A569" t="s" s="6">
        <v>1914</v>
      </c>
      <c r="B569" t="s" s="56">
        <v>1915</v>
      </c>
      <c r="E569" t="s" s="54">
        <v>1862</v>
      </c>
      <c r="F569" t="s" s="55">
        <v>419</v>
      </c>
      <c r="G569" t="s" s="56">
        <v>194</v>
      </c>
      <c r="H569" t="s" s="56">
        <v>293</v>
      </c>
      <c r="I569" t="s" s="56">
        <v>294</v>
      </c>
      <c r="M569" t="s" s="55">
        <v>197</v>
      </c>
      <c r="N569" t="s" s="56">
        <v>1896</v>
      </c>
      <c r="Q569" t="s" s="56">
        <v>1814</v>
      </c>
      <c r="R569" t="s" s="56">
        <v>1866</v>
      </c>
      <c r="S569" t="s" s="54">
        <v>1905</v>
      </c>
      <c r="T569" t="s" s="57">
        <v>1898</v>
      </c>
      <c r="W569" t="s" s="6">
        <v>1899</v>
      </c>
      <c r="AK569" t="s" s="55">
        <v>831</v>
      </c>
      <c r="AN569" s="63"/>
      <c r="AO569" s="14">
        <v>0.709543</v>
      </c>
      <c r="AQ569" t="s" s="76">
        <v>831</v>
      </c>
    </row>
    <row r="570" s="9" customFormat="1" ht="46" customHeight="1">
      <c r="A570" t="s" s="6">
        <v>1916</v>
      </c>
      <c r="B570" t="s" s="56">
        <v>1917</v>
      </c>
      <c r="E570" t="s" s="54">
        <v>1185</v>
      </c>
      <c r="F570" t="s" s="55">
        <v>419</v>
      </c>
      <c r="G570" t="s" s="56">
        <v>194</v>
      </c>
      <c r="H570" t="s" s="56">
        <v>1886</v>
      </c>
      <c r="I570" t="s" s="56">
        <v>1887</v>
      </c>
      <c r="L570" t="s" s="54">
        <v>1888</v>
      </c>
      <c r="M570" t="s" s="55">
        <v>197</v>
      </c>
      <c r="O570" t="s" s="56">
        <v>835</v>
      </c>
      <c r="Q570" t="s" s="56">
        <v>464</v>
      </c>
      <c r="R570" t="s" s="56">
        <v>836</v>
      </c>
      <c r="S570" t="s" s="54">
        <v>1889</v>
      </c>
      <c r="T570" t="s" s="57">
        <v>1890</v>
      </c>
      <c r="AK570" t="s" s="55">
        <v>831</v>
      </c>
      <c r="AO570" s="14">
        <v>0.7093</v>
      </c>
      <c r="AQ570" t="s" s="76">
        <v>831</v>
      </c>
    </row>
    <row r="571" s="9" customFormat="1" ht="46" customHeight="1">
      <c r="A571" t="s" s="6">
        <v>1918</v>
      </c>
      <c r="B571" t="s" s="56">
        <v>1919</v>
      </c>
      <c r="E571" t="s" s="54">
        <v>1185</v>
      </c>
      <c r="F571" t="s" s="55">
        <v>419</v>
      </c>
      <c r="G571" t="s" s="56">
        <v>194</v>
      </c>
      <c r="H571" t="s" s="56">
        <v>1886</v>
      </c>
      <c r="I571" t="s" s="56">
        <v>1887</v>
      </c>
      <c r="L571" t="s" s="54">
        <v>1888</v>
      </c>
      <c r="M571" t="s" s="55">
        <v>197</v>
      </c>
      <c r="O571" t="s" s="56">
        <v>835</v>
      </c>
      <c r="Q571" t="s" s="56">
        <v>464</v>
      </c>
      <c r="R571" t="s" s="56">
        <v>836</v>
      </c>
      <c r="S571" t="s" s="54">
        <v>1889</v>
      </c>
      <c r="T571" t="s" s="57">
        <v>1890</v>
      </c>
      <c r="AK571" t="s" s="55">
        <v>831</v>
      </c>
      <c r="AO571" s="14">
        <v>0.709349</v>
      </c>
      <c r="AQ571" t="s" s="76">
        <v>831</v>
      </c>
    </row>
    <row r="572" s="9" customFormat="1" ht="46" customHeight="1">
      <c r="A572" t="s" s="6">
        <v>1920</v>
      </c>
      <c r="B572" t="s" s="56">
        <v>1921</v>
      </c>
      <c r="E572" t="s" s="54">
        <v>1185</v>
      </c>
      <c r="F572" t="s" s="55">
        <v>419</v>
      </c>
      <c r="G572" t="s" s="56">
        <v>1922</v>
      </c>
      <c r="L572" t="s" s="54">
        <v>1888</v>
      </c>
      <c r="M572" t="s" s="55">
        <v>1138</v>
      </c>
      <c r="T572" t="s" s="57">
        <v>1188</v>
      </c>
      <c r="AK572" t="s" s="55">
        <v>831</v>
      </c>
      <c r="AL572" s="14">
        <v>0.710562</v>
      </c>
      <c r="AN572" t="s" s="56">
        <v>831</v>
      </c>
      <c r="AX572" s="77"/>
    </row>
    <row r="573" s="9" customFormat="1" ht="46" customHeight="1">
      <c r="A573" t="s" s="6">
        <v>1923</v>
      </c>
      <c r="B573" t="s" s="56">
        <v>1924</v>
      </c>
      <c r="E573" t="s" s="54">
        <v>1185</v>
      </c>
      <c r="F573" t="s" s="55">
        <v>419</v>
      </c>
      <c r="G573" t="s" s="56">
        <v>1922</v>
      </c>
      <c r="L573" t="s" s="54">
        <v>1888</v>
      </c>
      <c r="M573" t="s" s="55">
        <v>1138</v>
      </c>
      <c r="T573" t="s" s="57">
        <v>1188</v>
      </c>
      <c r="AK573" t="s" s="55">
        <v>831</v>
      </c>
      <c r="AL573" s="14">
        <v>0.710796</v>
      </c>
      <c r="AN573" t="s" s="56">
        <v>831</v>
      </c>
      <c r="AX573" s="77"/>
    </row>
    <row r="574" s="9" customFormat="1" ht="46" customHeight="1">
      <c r="A574" t="s" s="6">
        <v>1925</v>
      </c>
      <c r="B574" t="s" s="56">
        <v>1926</v>
      </c>
      <c r="E574" t="s" s="54">
        <v>1185</v>
      </c>
      <c r="F574" t="s" s="55">
        <v>419</v>
      </c>
      <c r="G574" t="s" s="56">
        <v>1922</v>
      </c>
      <c r="L574" t="s" s="54">
        <v>1888</v>
      </c>
      <c r="M574" t="s" s="55">
        <v>1138</v>
      </c>
      <c r="T574" t="s" s="57">
        <v>1927</v>
      </c>
      <c r="AK574" t="s" s="55">
        <v>831</v>
      </c>
      <c r="AL574" s="14">
        <v>0.7073660000000001</v>
      </c>
      <c r="AN574" t="s" s="56">
        <v>831</v>
      </c>
      <c r="AX574" s="77"/>
    </row>
    <row r="575" s="9" customFormat="1" ht="46" customHeight="1">
      <c r="A575" t="s" s="6">
        <v>1928</v>
      </c>
      <c r="B575" t="s" s="56">
        <v>1929</v>
      </c>
      <c r="E575" t="s" s="54">
        <v>1185</v>
      </c>
      <c r="F575" t="s" s="55">
        <v>419</v>
      </c>
      <c r="G575" t="s" s="56">
        <v>1922</v>
      </c>
      <c r="L575" t="s" s="54">
        <v>1888</v>
      </c>
      <c r="M575" t="s" s="55">
        <v>1138</v>
      </c>
      <c r="T575" t="s" s="57">
        <v>1188</v>
      </c>
      <c r="AK575" t="s" s="55">
        <v>831</v>
      </c>
      <c r="AL575" s="14">
        <v>0.706559</v>
      </c>
      <c r="AN575" t="s" s="56">
        <v>831</v>
      </c>
      <c r="AX575" s="77"/>
    </row>
    <row r="576" s="9" customFormat="1" ht="46" customHeight="1">
      <c r="A576" t="s" s="6">
        <v>1930</v>
      </c>
      <c r="B576" t="s" s="56">
        <v>1931</v>
      </c>
      <c r="E576" t="s" s="54">
        <v>1185</v>
      </c>
      <c r="F576" t="s" s="55">
        <v>419</v>
      </c>
      <c r="G576" t="s" s="56">
        <v>1922</v>
      </c>
      <c r="L576" t="s" s="54">
        <v>1888</v>
      </c>
      <c r="M576" t="s" s="55">
        <v>1138</v>
      </c>
      <c r="T576" t="s" s="57">
        <v>1461</v>
      </c>
      <c r="AK576" t="s" s="55">
        <v>831</v>
      </c>
      <c r="AL576" s="14">
        <v>0.716502</v>
      </c>
      <c r="AN576" t="s" s="56">
        <v>831</v>
      </c>
      <c r="AX576" s="77"/>
    </row>
    <row r="577" s="9" customFormat="1" ht="16" customHeight="1">
      <c r="A577" t="s" s="6">
        <v>1932</v>
      </c>
      <c r="B577" t="s" s="56">
        <v>1933</v>
      </c>
      <c r="E577" t="s" s="54">
        <v>1862</v>
      </c>
      <c r="F577" t="s" s="55">
        <v>419</v>
      </c>
      <c r="G577" t="s" s="56">
        <v>194</v>
      </c>
      <c r="H577" t="s" s="56">
        <v>293</v>
      </c>
      <c r="I577" t="s" s="56">
        <v>294</v>
      </c>
      <c r="M577" t="s" s="55">
        <v>197</v>
      </c>
      <c r="N577" t="s" s="56">
        <v>1934</v>
      </c>
      <c r="Q577" t="s" s="56">
        <v>1814</v>
      </c>
      <c r="R577" t="s" s="56">
        <v>1866</v>
      </c>
      <c r="S577" t="s" s="54">
        <v>1935</v>
      </c>
      <c r="T577" t="s" s="57">
        <v>1868</v>
      </c>
      <c r="W577" t="s" s="6">
        <v>1936</v>
      </c>
      <c r="AK577" t="s" s="55">
        <v>831</v>
      </c>
      <c r="AN577" s="63"/>
      <c r="AO577" s="14">
        <v>0.709263</v>
      </c>
      <c r="AQ577" t="s" s="76">
        <v>831</v>
      </c>
    </row>
    <row r="578" s="9" customFormat="1" ht="16" customHeight="1">
      <c r="A578" t="s" s="6">
        <v>1937</v>
      </c>
      <c r="B578" t="s" s="56">
        <v>1938</v>
      </c>
      <c r="E578" t="s" s="54">
        <v>1939</v>
      </c>
      <c r="F578" t="s" s="55">
        <v>419</v>
      </c>
      <c r="G578" t="s" s="56">
        <v>1171</v>
      </c>
      <c r="H578" t="s" s="56">
        <v>1172</v>
      </c>
      <c r="M578" t="s" s="55">
        <v>1138</v>
      </c>
      <c r="S578" t="s" s="54">
        <v>1940</v>
      </c>
      <c r="T578" t="s" s="57">
        <v>1941</v>
      </c>
      <c r="U578" t="s" s="6">
        <v>302</v>
      </c>
      <c r="X578" t="s" s="81">
        <v>425</v>
      </c>
      <c r="Y578" s="82">
        <v>786575</v>
      </c>
      <c r="Z578" s="82">
        <v>3996888.75</v>
      </c>
      <c r="AD578" t="s" s="83">
        <v>1942</v>
      </c>
      <c r="AK578" s="60">
        <v>0.71028</v>
      </c>
      <c r="AL578" s="14">
        <v>0.708713</v>
      </c>
      <c r="AM578" s="14">
        <v>1.3e-05</v>
      </c>
      <c r="AN578" s="63">
        <f>AL578-(AK578-0.71029)</f>
        <v>0.708723</v>
      </c>
      <c r="AX578" s="77"/>
    </row>
    <row r="579" s="9" customFormat="1" ht="16" customHeight="1">
      <c r="A579" t="s" s="6">
        <v>1943</v>
      </c>
      <c r="B579" t="s" s="56">
        <v>1944</v>
      </c>
      <c r="E579" t="s" s="54">
        <v>1939</v>
      </c>
      <c r="F579" t="s" s="55">
        <v>419</v>
      </c>
      <c r="G579" t="s" s="56">
        <v>1171</v>
      </c>
      <c r="H579" t="s" s="56">
        <v>1172</v>
      </c>
      <c r="M579" t="s" s="55">
        <v>1138</v>
      </c>
      <c r="S579" t="s" s="54">
        <v>1940</v>
      </c>
      <c r="T579" t="s" s="57">
        <v>1941</v>
      </c>
      <c r="U579" t="s" s="6">
        <v>302</v>
      </c>
      <c r="X579" t="s" s="81">
        <v>425</v>
      </c>
      <c r="Y579" s="82">
        <v>787530.4375</v>
      </c>
      <c r="Z579" s="82">
        <v>3997645.25</v>
      </c>
      <c r="AD579" t="s" s="83">
        <v>1942</v>
      </c>
      <c r="AK579" s="60">
        <v>0.71028</v>
      </c>
      <c r="AL579" s="14">
        <v>0.7089800000000001</v>
      </c>
      <c r="AM579" s="14">
        <v>9e-06</v>
      </c>
      <c r="AN579" s="63">
        <f>AL579-(AK579-0.71029)</f>
        <v>0.70899</v>
      </c>
      <c r="AX579" s="77"/>
    </row>
    <row r="580" s="9" customFormat="1" ht="16" customHeight="1">
      <c r="A580" t="s" s="6">
        <v>1945</v>
      </c>
      <c r="B580" t="s" s="56">
        <v>1946</v>
      </c>
      <c r="E580" t="s" s="54">
        <v>1947</v>
      </c>
      <c r="F580" t="s" s="55">
        <v>193</v>
      </c>
      <c r="G580" t="s" s="56">
        <v>420</v>
      </c>
      <c r="H580" t="s" s="56">
        <v>195</v>
      </c>
      <c r="I580" t="s" s="56">
        <v>403</v>
      </c>
      <c r="L580" t="s" s="54">
        <v>1948</v>
      </c>
      <c r="M580" t="s" s="55">
        <v>197</v>
      </c>
      <c r="T580" t="s" s="57">
        <v>1322</v>
      </c>
      <c r="AR580" s="58">
        <v>-7.6</v>
      </c>
      <c r="AS580" s="59">
        <f>AR580</f>
        <v>-7.6</v>
      </c>
      <c r="AT580" s="59">
        <f>AS580-5</f>
        <v>-12.6</v>
      </c>
      <c r="BR580" s="60">
        <v>7.4</v>
      </c>
    </row>
    <row r="581" s="9" customFormat="1" ht="16" customHeight="1">
      <c r="A581" t="s" s="6">
        <v>1949</v>
      </c>
      <c r="B581" t="s" s="56">
        <v>1950</v>
      </c>
      <c r="E581" t="s" s="54">
        <v>1947</v>
      </c>
      <c r="F581" t="s" s="55">
        <v>193</v>
      </c>
      <c r="G581" t="s" s="56">
        <v>420</v>
      </c>
      <c r="H581" t="s" s="56">
        <v>195</v>
      </c>
      <c r="I581" t="s" s="56">
        <v>403</v>
      </c>
      <c r="L581" t="s" s="54">
        <v>1948</v>
      </c>
      <c r="M581" t="s" s="55">
        <v>197</v>
      </c>
      <c r="T581" t="s" s="57">
        <v>1322</v>
      </c>
      <c r="AR581" s="58">
        <v>-8.6</v>
      </c>
      <c r="AS581" s="59">
        <f>AR581</f>
        <v>-8.6</v>
      </c>
      <c r="AT581" s="59">
        <f>AS581-5</f>
        <v>-13.6</v>
      </c>
      <c r="BR581" s="60">
        <v>5.9</v>
      </c>
    </row>
    <row r="582" s="9" customFormat="1" ht="16" customHeight="1">
      <c r="A582" t="s" s="6">
        <v>1951</v>
      </c>
      <c r="B582" t="s" s="56">
        <v>1952</v>
      </c>
      <c r="E582" t="s" s="54">
        <v>1947</v>
      </c>
      <c r="F582" t="s" s="55">
        <v>193</v>
      </c>
      <c r="G582" t="s" s="56">
        <v>420</v>
      </c>
      <c r="H582" t="s" s="56">
        <v>195</v>
      </c>
      <c r="I582" t="s" s="56">
        <v>403</v>
      </c>
      <c r="L582" t="s" s="54">
        <v>1948</v>
      </c>
      <c r="M582" t="s" s="55">
        <v>197</v>
      </c>
      <c r="T582" t="s" s="57">
        <v>1322</v>
      </c>
      <c r="AR582" s="58">
        <v>-7.5</v>
      </c>
      <c r="AS582" s="59">
        <f>AR582</f>
        <v>-7.5</v>
      </c>
      <c r="AT582" s="59">
        <f>AS582-5</f>
        <v>-12.5</v>
      </c>
      <c r="BR582" s="60">
        <v>6.2</v>
      </c>
    </row>
    <row r="583" s="9" customFormat="1" ht="46" customHeight="1">
      <c r="A583" t="s" s="6">
        <v>1953</v>
      </c>
      <c r="B583" t="s" s="56">
        <v>1954</v>
      </c>
      <c r="E583" t="s" s="54">
        <v>1185</v>
      </c>
      <c r="F583" t="s" s="55">
        <v>419</v>
      </c>
      <c r="G583" t="s" s="56">
        <v>1186</v>
      </c>
      <c r="L583" t="s" s="54">
        <v>1321</v>
      </c>
      <c r="M583" t="s" s="55">
        <v>1138</v>
      </c>
      <c r="T583" t="s" s="57">
        <v>1322</v>
      </c>
      <c r="AK583" t="s" s="55">
        <v>831</v>
      </c>
      <c r="AL583" s="14">
        <v>0.721728</v>
      </c>
      <c r="AN583" t="s" s="56">
        <v>831</v>
      </c>
      <c r="AX583" s="77"/>
    </row>
    <row r="584" s="9" customFormat="1" ht="46" customHeight="1">
      <c r="A584" t="s" s="6">
        <v>1955</v>
      </c>
      <c r="B584" t="s" s="56">
        <v>1956</v>
      </c>
      <c r="E584" t="s" s="54">
        <v>1185</v>
      </c>
      <c r="F584" t="s" s="55">
        <v>419</v>
      </c>
      <c r="G584" t="s" s="56">
        <v>1186</v>
      </c>
      <c r="L584" t="s" s="54">
        <v>1321</v>
      </c>
      <c r="M584" t="s" s="55">
        <v>1138</v>
      </c>
      <c r="T584" t="s" s="57">
        <v>1322</v>
      </c>
      <c r="AK584" t="s" s="55">
        <v>831</v>
      </c>
      <c r="AL584" s="14">
        <v>0.72161</v>
      </c>
      <c r="AN584" t="s" s="56">
        <v>831</v>
      </c>
      <c r="AX584" s="77"/>
    </row>
    <row r="585" s="9" customFormat="1" ht="46" customHeight="1">
      <c r="A585" t="s" s="6">
        <v>1957</v>
      </c>
      <c r="B585" t="s" s="56">
        <v>1958</v>
      </c>
      <c r="E585" t="s" s="54">
        <v>1185</v>
      </c>
      <c r="F585" t="s" s="55">
        <v>419</v>
      </c>
      <c r="G585" t="s" s="56">
        <v>1186</v>
      </c>
      <c r="L585" t="s" s="54">
        <v>1321</v>
      </c>
      <c r="M585" t="s" s="55">
        <v>1138</v>
      </c>
      <c r="T585" t="s" s="57">
        <v>1322</v>
      </c>
      <c r="AK585" t="s" s="55">
        <v>831</v>
      </c>
      <c r="AL585" s="14">
        <v>0.731744</v>
      </c>
      <c r="AN585" t="s" s="56">
        <v>831</v>
      </c>
      <c r="AX585" s="77"/>
    </row>
    <row r="586" s="9" customFormat="1" ht="46" customHeight="1">
      <c r="A586" t="s" s="6">
        <v>1959</v>
      </c>
      <c r="B586" t="s" s="56">
        <v>1960</v>
      </c>
      <c r="E586" t="s" s="54">
        <v>1185</v>
      </c>
      <c r="F586" t="s" s="55">
        <v>419</v>
      </c>
      <c r="G586" t="s" s="56">
        <v>1186</v>
      </c>
      <c r="L586" t="s" s="54">
        <v>1321</v>
      </c>
      <c r="M586" t="s" s="55">
        <v>1138</v>
      </c>
      <c r="T586" t="s" s="57">
        <v>1322</v>
      </c>
      <c r="AK586" t="s" s="55">
        <v>831</v>
      </c>
      <c r="AL586" s="14">
        <v>0.720766</v>
      </c>
      <c r="AN586" t="s" s="56">
        <v>831</v>
      </c>
      <c r="AX586" s="77"/>
    </row>
    <row r="587" s="69" customFormat="1" ht="45" customHeight="1">
      <c r="A587" t="s" s="6">
        <v>1961</v>
      </c>
      <c r="B587" t="s" s="56">
        <v>1962</v>
      </c>
      <c r="C587" s="70"/>
      <c r="D587" s="70"/>
      <c r="E587" t="s" s="54">
        <v>1185</v>
      </c>
      <c r="F587" t="s" s="55">
        <v>419</v>
      </c>
      <c r="G587" t="s" s="56">
        <v>1186</v>
      </c>
      <c r="H587" s="70"/>
      <c r="I587" s="70"/>
      <c r="J587" s="7"/>
      <c r="K587" s="70"/>
      <c r="L587" t="s" s="54">
        <v>1321</v>
      </c>
      <c r="M587" t="s" s="55">
        <v>1138</v>
      </c>
      <c r="N587" s="70"/>
      <c r="O587" s="70"/>
      <c r="P587" s="70"/>
      <c r="Q587" s="70"/>
      <c r="R587" s="70"/>
      <c r="S587" s="84"/>
      <c r="T587" t="s" s="57">
        <v>1322</v>
      </c>
      <c r="U587" s="7"/>
      <c r="V587" s="70"/>
      <c r="W587" s="7"/>
      <c r="X587" s="70"/>
      <c r="Y587" s="70"/>
      <c r="Z587" s="70"/>
      <c r="AA587" s="70"/>
      <c r="AB587" s="70"/>
      <c r="AC587" s="70"/>
      <c r="AD587" s="73"/>
      <c r="AE587" s="74"/>
      <c r="AF587" s="70"/>
      <c r="AG587" s="70"/>
      <c r="AH587" s="70"/>
      <c r="AI587" s="70"/>
      <c r="AJ587" s="84"/>
      <c r="AK587" t="s" s="55">
        <v>831</v>
      </c>
      <c r="AL587" s="14">
        <v>0.719313</v>
      </c>
      <c r="AM587" s="70"/>
      <c r="AN587" t="s" s="56">
        <v>831</v>
      </c>
      <c r="AO587" s="70"/>
      <c r="AP587" s="70"/>
      <c r="AQ587" s="64"/>
      <c r="AR587" s="74"/>
      <c r="AS587" s="70"/>
      <c r="AT587" s="70"/>
      <c r="AU587" s="70"/>
      <c r="AV587" s="70"/>
      <c r="AW587" s="70"/>
      <c r="AX587" s="70"/>
      <c r="AY587" s="70"/>
      <c r="AZ587" s="70"/>
      <c r="BA587" s="70"/>
      <c r="BB587" s="70"/>
      <c r="BC587" s="70"/>
      <c r="BD587" s="70"/>
      <c r="BE587" s="70"/>
      <c r="BF587" s="70"/>
      <c r="BG587" s="70"/>
      <c r="BH587" s="73"/>
      <c r="BI587" s="74"/>
      <c r="BJ587" s="70"/>
      <c r="BK587" s="70"/>
      <c r="BL587" s="70"/>
      <c r="BM587" s="70"/>
      <c r="BN587" s="70"/>
      <c r="BO587" s="70"/>
      <c r="BP587" s="71"/>
      <c r="BR587" s="74"/>
      <c r="BS587" s="70"/>
      <c r="BT587" s="70"/>
      <c r="BU587" s="70"/>
      <c r="BV587" s="70"/>
      <c r="BW587" s="73"/>
      <c r="BX587" s="74"/>
      <c r="BY587" s="73"/>
      <c r="BZ587" s="74"/>
      <c r="CA587" s="70"/>
      <c r="CB587" s="70"/>
      <c r="CC587" s="70"/>
      <c r="CD587" s="70"/>
      <c r="CE587" s="70"/>
      <c r="CF587" s="70"/>
      <c r="CG587" s="70"/>
      <c r="CH587" s="70"/>
      <c r="CI587" s="70"/>
      <c r="CJ587" s="70"/>
      <c r="CK587" s="70"/>
      <c r="CL587" s="70"/>
      <c r="CM587" s="70"/>
      <c r="CN587" s="70"/>
      <c r="CO587" s="70"/>
      <c r="CP587" s="70"/>
      <c r="CQ587" s="70"/>
      <c r="CR587" s="70"/>
      <c r="CS587" s="70"/>
      <c r="CT587" s="70"/>
      <c r="CU587" s="70"/>
      <c r="CV587" s="70"/>
      <c r="CW587" s="70"/>
      <c r="CX587" s="70"/>
      <c r="CY587" s="73"/>
    </row>
    <row r="588" s="69" customFormat="1" ht="45" customHeight="1">
      <c r="A588" t="s" s="6">
        <v>1963</v>
      </c>
      <c r="B588" t="s" s="56">
        <v>1964</v>
      </c>
      <c r="C588" s="70"/>
      <c r="D588" s="70"/>
      <c r="E588" t="s" s="54">
        <v>1185</v>
      </c>
      <c r="F588" t="s" s="55">
        <v>419</v>
      </c>
      <c r="G588" t="s" s="56">
        <v>1186</v>
      </c>
      <c r="H588" s="70"/>
      <c r="I588" s="70"/>
      <c r="J588" s="7"/>
      <c r="K588" s="70"/>
      <c r="L588" t="s" s="54">
        <v>1321</v>
      </c>
      <c r="M588" t="s" s="55">
        <v>1138</v>
      </c>
      <c r="N588" s="70"/>
      <c r="O588" s="70"/>
      <c r="P588" s="70"/>
      <c r="Q588" s="70"/>
      <c r="R588" s="70"/>
      <c r="S588" s="84"/>
      <c r="T588" t="s" s="57">
        <v>1322</v>
      </c>
      <c r="U588" s="7"/>
      <c r="V588" s="70"/>
      <c r="W588" s="7"/>
      <c r="X588" s="70"/>
      <c r="Y588" s="70"/>
      <c r="Z588" s="70"/>
      <c r="AA588" s="70"/>
      <c r="AB588" s="70"/>
      <c r="AC588" s="70"/>
      <c r="AD588" s="73"/>
      <c r="AE588" s="74"/>
      <c r="AF588" s="70"/>
      <c r="AG588" s="70"/>
      <c r="AH588" s="70"/>
      <c r="AI588" s="70"/>
      <c r="AJ588" s="84"/>
      <c r="AK588" t="s" s="55">
        <v>831</v>
      </c>
      <c r="AL588" s="14">
        <v>0.712385</v>
      </c>
      <c r="AM588" s="70"/>
      <c r="AN588" t="s" s="56">
        <v>831</v>
      </c>
      <c r="AO588" s="70"/>
      <c r="AP588" s="70"/>
      <c r="AQ588" s="64"/>
      <c r="AR588" s="74"/>
      <c r="AS588" s="70"/>
      <c r="AT588" s="70"/>
      <c r="AU588" s="70"/>
      <c r="AV588" s="70"/>
      <c r="AW588" s="70"/>
      <c r="AX588" s="70"/>
      <c r="AY588" s="70"/>
      <c r="AZ588" s="70"/>
      <c r="BA588" s="70"/>
      <c r="BB588" s="70"/>
      <c r="BC588" s="70"/>
      <c r="BD588" s="70"/>
      <c r="BE588" s="70"/>
      <c r="BF588" s="70"/>
      <c r="BG588" s="70"/>
      <c r="BH588" s="73"/>
      <c r="BI588" s="74"/>
      <c r="BJ588" s="70"/>
      <c r="BK588" s="70"/>
      <c r="BL588" s="70"/>
      <c r="BM588" s="70"/>
      <c r="BN588" s="70"/>
      <c r="BO588" s="70"/>
      <c r="BP588" s="71"/>
      <c r="BR588" s="74"/>
      <c r="BS588" s="70"/>
      <c r="BT588" s="70"/>
      <c r="BU588" s="70"/>
      <c r="BV588" s="70"/>
      <c r="BW588" s="73"/>
      <c r="BX588" s="74"/>
      <c r="BY588" s="73"/>
      <c r="BZ588" s="74"/>
      <c r="CA588" s="70"/>
      <c r="CB588" s="70"/>
      <c r="CC588" s="70"/>
      <c r="CD588" s="70"/>
      <c r="CE588" s="70"/>
      <c r="CF588" s="70"/>
      <c r="CG588" s="70"/>
      <c r="CH588" s="70"/>
      <c r="CI588" s="70"/>
      <c r="CJ588" s="70"/>
      <c r="CK588" s="70"/>
      <c r="CL588" s="70"/>
      <c r="CM588" s="70"/>
      <c r="CN588" s="70"/>
      <c r="CO588" s="70"/>
      <c r="CP588" s="70"/>
      <c r="CQ588" s="70"/>
      <c r="CR588" s="70"/>
      <c r="CS588" s="70"/>
      <c r="CT588" s="70"/>
      <c r="CU588" s="70"/>
      <c r="CV588" s="70"/>
      <c r="CW588" s="70"/>
      <c r="CX588" s="70"/>
      <c r="CY588" s="73"/>
    </row>
    <row r="589" s="69" customFormat="1" ht="45" customHeight="1">
      <c r="A589" t="s" s="6">
        <v>1965</v>
      </c>
      <c r="B589" t="s" s="56">
        <v>1966</v>
      </c>
      <c r="C589" s="70"/>
      <c r="D589" s="70"/>
      <c r="E589" t="s" s="54">
        <v>1185</v>
      </c>
      <c r="F589" t="s" s="55">
        <v>419</v>
      </c>
      <c r="G589" t="s" s="56">
        <v>1186</v>
      </c>
      <c r="H589" s="70"/>
      <c r="I589" s="70"/>
      <c r="J589" s="7"/>
      <c r="K589" s="70"/>
      <c r="L589" t="s" s="54">
        <v>1321</v>
      </c>
      <c r="M589" t="s" s="55">
        <v>1138</v>
      </c>
      <c r="N589" s="70"/>
      <c r="O589" s="70"/>
      <c r="P589" s="70"/>
      <c r="Q589" s="70"/>
      <c r="R589" s="70"/>
      <c r="S589" s="84"/>
      <c r="T589" t="s" s="57">
        <v>1322</v>
      </c>
      <c r="U589" s="7"/>
      <c r="V589" s="70"/>
      <c r="W589" s="7"/>
      <c r="X589" s="70"/>
      <c r="Y589" s="70"/>
      <c r="Z589" s="70"/>
      <c r="AA589" s="70"/>
      <c r="AB589" s="70"/>
      <c r="AC589" s="70"/>
      <c r="AD589" s="73"/>
      <c r="AE589" s="74"/>
      <c r="AF589" s="70"/>
      <c r="AG589" s="70"/>
      <c r="AH589" s="70"/>
      <c r="AI589" s="70"/>
      <c r="AJ589" s="84"/>
      <c r="AK589" t="s" s="55">
        <v>831</v>
      </c>
      <c r="AL589" s="14">
        <v>0.714423</v>
      </c>
      <c r="AM589" s="70"/>
      <c r="AN589" t="s" s="56">
        <v>831</v>
      </c>
      <c r="AO589" s="70"/>
      <c r="AP589" s="70"/>
      <c r="AQ589" s="64"/>
      <c r="AR589" s="74"/>
      <c r="AS589" s="70"/>
      <c r="AT589" s="70"/>
      <c r="AU589" s="70"/>
      <c r="AV589" s="70"/>
      <c r="AW589" s="70"/>
      <c r="AX589" s="70"/>
      <c r="AY589" s="70"/>
      <c r="AZ589" s="70"/>
      <c r="BA589" s="70"/>
      <c r="BB589" s="70"/>
      <c r="BC589" s="70"/>
      <c r="BD589" s="70"/>
      <c r="BE589" s="70"/>
      <c r="BF589" s="70"/>
      <c r="BG589" s="70"/>
      <c r="BH589" s="73"/>
      <c r="BI589" s="74"/>
      <c r="BJ589" s="70"/>
      <c r="BK589" s="70"/>
      <c r="BL589" s="70"/>
      <c r="BM589" s="70"/>
      <c r="BN589" s="70"/>
      <c r="BO589" s="70"/>
      <c r="BP589" s="71"/>
      <c r="BR589" s="74"/>
      <c r="BS589" s="70"/>
      <c r="BT589" s="70"/>
      <c r="BU589" s="70"/>
      <c r="BV589" s="70"/>
      <c r="BW589" s="73"/>
      <c r="BX589" s="74"/>
      <c r="BY589" s="73"/>
      <c r="BZ589" s="74"/>
      <c r="CA589" s="70"/>
      <c r="CB589" s="70"/>
      <c r="CC589" s="70"/>
      <c r="CD589" s="70"/>
      <c r="CE589" s="70"/>
      <c r="CF589" s="70"/>
      <c r="CG589" s="70"/>
      <c r="CH589" s="70"/>
      <c r="CI589" s="70"/>
      <c r="CJ589" s="70"/>
      <c r="CK589" s="70"/>
      <c r="CL589" s="70"/>
      <c r="CM589" s="70"/>
      <c r="CN589" s="70"/>
      <c r="CO589" s="70"/>
      <c r="CP589" s="70"/>
      <c r="CQ589" s="70"/>
      <c r="CR589" s="70"/>
      <c r="CS589" s="70"/>
      <c r="CT589" s="70"/>
      <c r="CU589" s="70"/>
      <c r="CV589" s="70"/>
      <c r="CW589" s="70"/>
      <c r="CX589" s="70"/>
      <c r="CY589" s="73"/>
    </row>
    <row r="590" s="69" customFormat="1" ht="45" customHeight="1">
      <c r="A590" t="s" s="6">
        <v>1967</v>
      </c>
      <c r="B590" t="s" s="56">
        <v>1968</v>
      </c>
      <c r="C590" s="70"/>
      <c r="D590" s="70"/>
      <c r="E590" t="s" s="54">
        <v>1185</v>
      </c>
      <c r="F590" t="s" s="55">
        <v>419</v>
      </c>
      <c r="G590" t="s" s="56">
        <v>1186</v>
      </c>
      <c r="H590" s="70"/>
      <c r="I590" s="70"/>
      <c r="J590" s="7"/>
      <c r="K590" s="70"/>
      <c r="L590" t="s" s="54">
        <v>1321</v>
      </c>
      <c r="M590" t="s" s="55">
        <v>1138</v>
      </c>
      <c r="N590" s="70"/>
      <c r="O590" s="70"/>
      <c r="P590" s="70"/>
      <c r="Q590" s="70"/>
      <c r="R590" s="70"/>
      <c r="S590" s="84"/>
      <c r="T590" t="s" s="57">
        <v>1322</v>
      </c>
      <c r="U590" s="7"/>
      <c r="V590" s="70"/>
      <c r="W590" s="7"/>
      <c r="X590" s="70"/>
      <c r="Y590" s="70"/>
      <c r="Z590" s="70"/>
      <c r="AA590" s="70"/>
      <c r="AB590" s="70"/>
      <c r="AC590" s="70"/>
      <c r="AD590" s="73"/>
      <c r="AE590" s="74"/>
      <c r="AF590" s="70"/>
      <c r="AG590" s="70"/>
      <c r="AH590" s="70"/>
      <c r="AI590" s="70"/>
      <c r="AJ590" s="84"/>
      <c r="AK590" t="s" s="55">
        <v>831</v>
      </c>
      <c r="AL590" s="14">
        <v>0.710408</v>
      </c>
      <c r="AM590" s="70"/>
      <c r="AN590" t="s" s="56">
        <v>831</v>
      </c>
      <c r="AO590" s="70"/>
      <c r="AP590" s="70"/>
      <c r="AQ590" s="64"/>
      <c r="AR590" s="74"/>
      <c r="AS590" s="70"/>
      <c r="AT590" s="70"/>
      <c r="AU590" s="70"/>
      <c r="AV590" s="70"/>
      <c r="AW590" s="70"/>
      <c r="AX590" s="70"/>
      <c r="AY590" s="70"/>
      <c r="AZ590" s="70"/>
      <c r="BA590" s="70"/>
      <c r="BB590" s="70"/>
      <c r="BC590" s="70"/>
      <c r="BD590" s="70"/>
      <c r="BE590" s="70"/>
      <c r="BF590" s="70"/>
      <c r="BG590" s="70"/>
      <c r="BH590" s="73"/>
      <c r="BI590" s="74"/>
      <c r="BJ590" s="70"/>
      <c r="BK590" s="70"/>
      <c r="BL590" s="70"/>
      <c r="BM590" s="70"/>
      <c r="BN590" s="70"/>
      <c r="BO590" s="70"/>
      <c r="BP590" s="71"/>
      <c r="BR590" s="74"/>
      <c r="BS590" s="70"/>
      <c r="BT590" s="70"/>
      <c r="BU590" s="70"/>
      <c r="BV590" s="70"/>
      <c r="BW590" s="73"/>
      <c r="BX590" s="74"/>
      <c r="BY590" s="73"/>
      <c r="BZ590" s="74"/>
      <c r="CA590" s="70"/>
      <c r="CB590" s="70"/>
      <c r="CC590" s="70"/>
      <c r="CD590" s="70"/>
      <c r="CE590" s="70"/>
      <c r="CF590" s="70"/>
      <c r="CG590" s="70"/>
      <c r="CH590" s="70"/>
      <c r="CI590" s="70"/>
      <c r="CJ590" s="70"/>
      <c r="CK590" s="70"/>
      <c r="CL590" s="70"/>
      <c r="CM590" s="70"/>
      <c r="CN590" s="70"/>
      <c r="CO590" s="70"/>
      <c r="CP590" s="70"/>
      <c r="CQ590" s="70"/>
      <c r="CR590" s="70"/>
      <c r="CS590" s="70"/>
      <c r="CT590" s="70"/>
      <c r="CU590" s="70"/>
      <c r="CV590" s="70"/>
      <c r="CW590" s="70"/>
      <c r="CX590" s="70"/>
      <c r="CY590" s="73"/>
    </row>
    <row r="591" s="69" customFormat="1" ht="45" customHeight="1">
      <c r="A591" t="s" s="6">
        <v>1969</v>
      </c>
      <c r="B591" t="s" s="56">
        <v>1970</v>
      </c>
      <c r="C591" s="70"/>
      <c r="D591" s="70"/>
      <c r="E591" t="s" s="54">
        <v>1185</v>
      </c>
      <c r="F591" t="s" s="55">
        <v>419</v>
      </c>
      <c r="G591" t="s" s="56">
        <v>1186</v>
      </c>
      <c r="H591" s="70"/>
      <c r="I591" s="70"/>
      <c r="J591" s="7"/>
      <c r="K591" s="70"/>
      <c r="L591" t="s" s="54">
        <v>1321</v>
      </c>
      <c r="M591" t="s" s="55">
        <v>1138</v>
      </c>
      <c r="N591" s="70"/>
      <c r="O591" s="70"/>
      <c r="P591" s="70"/>
      <c r="Q591" s="70"/>
      <c r="R591" s="70"/>
      <c r="S591" s="84"/>
      <c r="T591" t="s" s="57">
        <v>1322</v>
      </c>
      <c r="U591" s="7"/>
      <c r="V591" s="70"/>
      <c r="W591" s="7"/>
      <c r="X591" s="70"/>
      <c r="Y591" s="70"/>
      <c r="Z591" s="70"/>
      <c r="AA591" s="70"/>
      <c r="AB591" s="70"/>
      <c r="AC591" s="70"/>
      <c r="AD591" s="73"/>
      <c r="AE591" s="74"/>
      <c r="AF591" s="70"/>
      <c r="AG591" s="70"/>
      <c r="AH591" s="70"/>
      <c r="AI591" s="70"/>
      <c r="AJ591" s="84"/>
      <c r="AK591" t="s" s="55">
        <v>831</v>
      </c>
      <c r="AL591" s="14">
        <v>0.7330100000000001</v>
      </c>
      <c r="AM591" s="70"/>
      <c r="AN591" t="s" s="56">
        <v>831</v>
      </c>
      <c r="AO591" s="70"/>
      <c r="AP591" s="70"/>
      <c r="AQ591" s="64"/>
      <c r="AR591" s="74"/>
      <c r="AS591" s="70"/>
      <c r="AT591" s="70"/>
      <c r="AU591" s="70"/>
      <c r="AV591" s="70"/>
      <c r="AW591" s="70"/>
      <c r="AX591" s="70"/>
      <c r="AY591" s="70"/>
      <c r="AZ591" s="70"/>
      <c r="BA591" s="70"/>
      <c r="BB591" s="70"/>
      <c r="BC591" s="70"/>
      <c r="BD591" s="70"/>
      <c r="BE591" s="70"/>
      <c r="BF591" s="70"/>
      <c r="BG591" s="70"/>
      <c r="BH591" s="73"/>
      <c r="BI591" s="74"/>
      <c r="BJ591" s="70"/>
      <c r="BK591" s="70"/>
      <c r="BL591" s="70"/>
      <c r="BM591" s="70"/>
      <c r="BN591" s="70"/>
      <c r="BO591" s="70"/>
      <c r="BP591" s="71"/>
      <c r="BR591" s="74"/>
      <c r="BS591" s="70"/>
      <c r="BT591" s="70"/>
      <c r="BU591" s="70"/>
      <c r="BV591" s="70"/>
      <c r="BW591" s="73"/>
      <c r="BX591" s="74"/>
      <c r="BY591" s="73"/>
      <c r="BZ591" s="74"/>
      <c r="CA591" s="70"/>
      <c r="CB591" s="70"/>
      <c r="CC591" s="70"/>
      <c r="CD591" s="70"/>
      <c r="CE591" s="70"/>
      <c r="CF591" s="70"/>
      <c r="CG591" s="70"/>
      <c r="CH591" s="70"/>
      <c r="CI591" s="70"/>
      <c r="CJ591" s="70"/>
      <c r="CK591" s="70"/>
      <c r="CL591" s="70"/>
      <c r="CM591" s="70"/>
      <c r="CN591" s="70"/>
      <c r="CO591" s="70"/>
      <c r="CP591" s="70"/>
      <c r="CQ591" s="70"/>
      <c r="CR591" s="70"/>
      <c r="CS591" s="70"/>
      <c r="CT591" s="70"/>
      <c r="CU591" s="70"/>
      <c r="CV591" s="70"/>
      <c r="CW591" s="70"/>
      <c r="CX591" s="70"/>
      <c r="CY591" s="73"/>
    </row>
    <row r="592" s="69" customFormat="1" ht="45" customHeight="1">
      <c r="A592" t="s" s="6">
        <v>1971</v>
      </c>
      <c r="B592" t="s" s="56">
        <v>1972</v>
      </c>
      <c r="C592" s="70"/>
      <c r="D592" s="70"/>
      <c r="E592" t="s" s="54">
        <v>1185</v>
      </c>
      <c r="F592" t="s" s="55">
        <v>419</v>
      </c>
      <c r="G592" t="s" s="56">
        <v>1186</v>
      </c>
      <c r="H592" s="70"/>
      <c r="I592" s="70"/>
      <c r="J592" s="7"/>
      <c r="K592" s="70"/>
      <c r="L592" t="s" s="54">
        <v>1321</v>
      </c>
      <c r="M592" t="s" s="55">
        <v>1138</v>
      </c>
      <c r="N592" s="70"/>
      <c r="O592" s="70"/>
      <c r="P592" s="70"/>
      <c r="Q592" s="70"/>
      <c r="R592" s="70"/>
      <c r="S592" s="84"/>
      <c r="T592" t="s" s="57">
        <v>1322</v>
      </c>
      <c r="U592" s="7"/>
      <c r="V592" s="70"/>
      <c r="W592" s="7"/>
      <c r="X592" s="70"/>
      <c r="Y592" s="70"/>
      <c r="Z592" s="70"/>
      <c r="AA592" s="70"/>
      <c r="AB592" s="70"/>
      <c r="AC592" s="70"/>
      <c r="AD592" s="73"/>
      <c r="AE592" s="74"/>
      <c r="AF592" s="70"/>
      <c r="AG592" s="70"/>
      <c r="AH592" s="70"/>
      <c r="AI592" s="70"/>
      <c r="AJ592" s="84"/>
      <c r="AK592" t="s" s="55">
        <v>831</v>
      </c>
      <c r="AL592" s="14">
        <v>0.717686</v>
      </c>
      <c r="AM592" s="70"/>
      <c r="AN592" t="s" s="56">
        <v>831</v>
      </c>
      <c r="AO592" s="70"/>
      <c r="AP592" s="70"/>
      <c r="AQ592" s="64"/>
      <c r="AR592" s="74"/>
      <c r="AS592" s="70"/>
      <c r="AT592" s="70"/>
      <c r="AU592" s="70"/>
      <c r="AV592" s="70"/>
      <c r="AW592" s="70"/>
      <c r="AX592" s="70"/>
      <c r="AY592" s="70"/>
      <c r="AZ592" s="70"/>
      <c r="BA592" s="70"/>
      <c r="BB592" s="70"/>
      <c r="BC592" s="70"/>
      <c r="BD592" s="70"/>
      <c r="BE592" s="70"/>
      <c r="BF592" s="70"/>
      <c r="BG592" s="70"/>
      <c r="BH592" s="73"/>
      <c r="BI592" s="74"/>
      <c r="BJ592" s="70"/>
      <c r="BK592" s="70"/>
      <c r="BL592" s="70"/>
      <c r="BM592" s="70"/>
      <c r="BN592" s="70"/>
      <c r="BO592" s="70"/>
      <c r="BP592" s="71"/>
      <c r="BR592" s="74"/>
      <c r="BS592" s="70"/>
      <c r="BT592" s="70"/>
      <c r="BU592" s="70"/>
      <c r="BV592" s="70"/>
      <c r="BW592" s="73"/>
      <c r="BX592" s="74"/>
      <c r="BY592" s="73"/>
      <c r="BZ592" s="74"/>
      <c r="CA592" s="70"/>
      <c r="CB592" s="70"/>
      <c r="CC592" s="70"/>
      <c r="CD592" s="70"/>
      <c r="CE592" s="70"/>
      <c r="CF592" s="70"/>
      <c r="CG592" s="70"/>
      <c r="CH592" s="70"/>
      <c r="CI592" s="70"/>
      <c r="CJ592" s="70"/>
      <c r="CK592" s="70"/>
      <c r="CL592" s="70"/>
      <c r="CM592" s="70"/>
      <c r="CN592" s="70"/>
      <c r="CO592" s="70"/>
      <c r="CP592" s="70"/>
      <c r="CQ592" s="70"/>
      <c r="CR592" s="70"/>
      <c r="CS592" s="70"/>
      <c r="CT592" s="70"/>
      <c r="CU592" s="70"/>
      <c r="CV592" s="70"/>
      <c r="CW592" s="70"/>
      <c r="CX592" s="70"/>
      <c r="CY592" s="73"/>
    </row>
    <row r="593" s="69" customFormat="1" ht="31" customHeight="1">
      <c r="A593" t="s" s="6">
        <v>1973</v>
      </c>
      <c r="B593" t="s" s="56">
        <v>1974</v>
      </c>
      <c r="C593" s="70"/>
      <c r="D593" s="70"/>
      <c r="E593" t="s" s="54">
        <v>1728</v>
      </c>
      <c r="F593" t="s" s="55">
        <v>419</v>
      </c>
      <c r="G593" t="s" s="56">
        <v>1181</v>
      </c>
      <c r="H593" s="70"/>
      <c r="I593" s="70"/>
      <c r="J593" s="7"/>
      <c r="K593" s="70"/>
      <c r="L593" s="84"/>
      <c r="M593" t="s" s="55">
        <v>1138</v>
      </c>
      <c r="N593" s="70"/>
      <c r="O593" s="70"/>
      <c r="P593" s="70"/>
      <c r="Q593" s="70"/>
      <c r="R593" s="70"/>
      <c r="S593" s="84"/>
      <c r="T593" t="s" s="57">
        <v>1975</v>
      </c>
      <c r="U593" t="s" s="6">
        <v>302</v>
      </c>
      <c r="V593" s="70"/>
      <c r="W593" s="7"/>
      <c r="X593" s="70"/>
      <c r="Y593" s="70"/>
      <c r="Z593" s="70"/>
      <c r="AA593" s="70"/>
      <c r="AB593" s="70"/>
      <c r="AC593" s="70"/>
      <c r="AD593" s="73"/>
      <c r="AE593" s="74"/>
      <c r="AF593" s="70"/>
      <c r="AG593" s="70"/>
      <c r="AH593" s="70"/>
      <c r="AI593" s="70"/>
      <c r="AJ593" s="84"/>
      <c r="AK593" s="60">
        <v>0.710276</v>
      </c>
      <c r="AL593" s="14">
        <v>0.7093660000000001</v>
      </c>
      <c r="AM593" s="14">
        <v>1e-05</v>
      </c>
      <c r="AN593" s="63">
        <f>AL593-(AK593-0.71029)</f>
        <v>0.70938</v>
      </c>
      <c r="AO593" s="70"/>
      <c r="AP593" s="70"/>
      <c r="AQ593" s="64"/>
      <c r="AR593" s="74"/>
      <c r="AS593" s="70"/>
      <c r="AT593" s="70"/>
      <c r="AU593" s="70"/>
      <c r="AV593" s="70"/>
      <c r="AW593" s="70"/>
      <c r="AX593" s="70"/>
      <c r="AY593" s="70"/>
      <c r="AZ593" s="70"/>
      <c r="BA593" s="70"/>
      <c r="BB593" s="70"/>
      <c r="BC593" s="70"/>
      <c r="BD593" s="70"/>
      <c r="BE593" s="70"/>
      <c r="BF593" s="70"/>
      <c r="BG593" s="70"/>
      <c r="BH593" s="73"/>
      <c r="BI593" s="74"/>
      <c r="BJ593" s="70"/>
      <c r="BK593" s="70"/>
      <c r="BL593" s="70"/>
      <c r="BM593" s="70"/>
      <c r="BN593" s="70"/>
      <c r="BO593" s="70"/>
      <c r="BP593" s="71"/>
      <c r="BR593" s="74"/>
      <c r="BS593" s="70"/>
      <c r="BT593" s="70"/>
      <c r="BU593" s="70"/>
      <c r="BV593" s="70"/>
      <c r="BW593" s="73"/>
      <c r="BX593" s="74"/>
      <c r="BY593" s="73"/>
      <c r="BZ593" s="74"/>
      <c r="CA593" s="70"/>
      <c r="CB593" s="70"/>
      <c r="CC593" s="70"/>
      <c r="CD593" s="70"/>
      <c r="CE593" s="70"/>
      <c r="CF593" s="70"/>
      <c r="CG593" s="70"/>
      <c r="CH593" s="70"/>
      <c r="CI593" s="70"/>
      <c r="CJ593" s="70"/>
      <c r="CK593" s="70"/>
      <c r="CL593" s="70"/>
      <c r="CM593" s="70"/>
      <c r="CN593" s="70"/>
      <c r="CO593" s="70"/>
      <c r="CP593" s="70"/>
      <c r="CQ593" s="70"/>
      <c r="CR593" s="70"/>
      <c r="CS593" s="70"/>
      <c r="CT593" s="70"/>
      <c r="CU593" s="70"/>
      <c r="CV593" s="70"/>
      <c r="CW593" s="70"/>
      <c r="CX593" s="70"/>
      <c r="CY593" s="73"/>
    </row>
    <row r="594" s="69" customFormat="1" ht="61" customHeight="1">
      <c r="A594" t="s" s="6">
        <v>1976</v>
      </c>
      <c r="B594" t="s" s="56">
        <v>1974</v>
      </c>
      <c r="C594" s="14">
        <v>46488</v>
      </c>
      <c r="D594" s="70"/>
      <c r="E594" t="s" s="54">
        <v>1261</v>
      </c>
      <c r="F594" t="s" s="55">
        <v>1735</v>
      </c>
      <c r="G594" t="s" s="56">
        <v>1181</v>
      </c>
      <c r="H594" s="70"/>
      <c r="I594" s="70"/>
      <c r="J594" t="s" s="56">
        <v>49</v>
      </c>
      <c r="K594" s="70"/>
      <c r="L594" t="s" s="54">
        <v>1736</v>
      </c>
      <c r="M594" t="s" s="55">
        <v>1138</v>
      </c>
      <c r="N594" s="70"/>
      <c r="O594" s="70"/>
      <c r="P594" s="70"/>
      <c r="Q594" s="70"/>
      <c r="R594" s="70"/>
      <c r="S594" t="s" s="54">
        <v>1977</v>
      </c>
      <c r="T594" t="s" s="57">
        <v>1978</v>
      </c>
      <c r="U594" t="s" s="6">
        <v>1263</v>
      </c>
      <c r="V594" s="70"/>
      <c r="W594" s="7"/>
      <c r="X594" t="s" s="56">
        <v>425</v>
      </c>
      <c r="Y594" s="14">
        <v>696343</v>
      </c>
      <c r="Z594" s="14">
        <v>4011300</v>
      </c>
      <c r="AA594" s="70"/>
      <c r="AB594" s="70"/>
      <c r="AC594" t="s" s="56">
        <v>1979</v>
      </c>
      <c r="AD594" s="73"/>
      <c r="AE594" s="74"/>
      <c r="AF594" s="70"/>
      <c r="AG594" s="70"/>
      <c r="AH594" s="70"/>
      <c r="AI594" s="70"/>
      <c r="AJ594" s="84"/>
      <c r="AK594" s="62">
        <v>0.7102584</v>
      </c>
      <c r="AL594" s="14">
        <v>0.7093660000000001</v>
      </c>
      <c r="AM594" s="14">
        <v>1e-05</v>
      </c>
      <c r="AN594" s="63">
        <f>AL594-(AK594-0.71029)</f>
        <v>0.7093976</v>
      </c>
      <c r="AO594" s="70"/>
      <c r="AP594" s="70"/>
      <c r="AQ594" s="64"/>
      <c r="AR594" s="74"/>
      <c r="AS594" s="70"/>
      <c r="AT594" s="70"/>
      <c r="AU594" s="70"/>
      <c r="AV594" s="70"/>
      <c r="AW594" s="70"/>
      <c r="AX594" s="70"/>
      <c r="AY594" s="70"/>
      <c r="AZ594" s="70"/>
      <c r="BA594" s="70"/>
      <c r="BB594" s="70"/>
      <c r="BC594" s="70"/>
      <c r="BD594" s="70"/>
      <c r="BE594" s="70"/>
      <c r="BF594" s="70"/>
      <c r="BG594" s="70"/>
      <c r="BH594" s="73"/>
      <c r="BI594" s="74"/>
      <c r="BJ594" s="70"/>
      <c r="BK594" s="70"/>
      <c r="BL594" s="70"/>
      <c r="BM594" s="70"/>
      <c r="BN594" s="70"/>
      <c r="BO594" s="14">
        <v>0.8</v>
      </c>
      <c r="BP594" s="70"/>
      <c r="BQ594" s="85">
        <f>(BO594-30.91)/1.03091</f>
        <v>-29.2072052846514</v>
      </c>
      <c r="BR594" s="74"/>
      <c r="BS594" s="70"/>
      <c r="BT594" s="70"/>
      <c r="BU594" s="70"/>
      <c r="BV594" s="70"/>
      <c r="BW594" s="73"/>
      <c r="BX594" s="60">
        <v>-39.5</v>
      </c>
      <c r="BY594" s="73"/>
      <c r="BZ594" s="74"/>
      <c r="CA594" s="70"/>
      <c r="CB594" s="70"/>
      <c r="CC594" s="70"/>
      <c r="CD594" s="70"/>
      <c r="CE594" s="70"/>
      <c r="CF594" s="70"/>
      <c r="CG594" s="70"/>
      <c r="CH594" s="70"/>
      <c r="CI594" s="70"/>
      <c r="CJ594" s="70"/>
      <c r="CK594" s="70"/>
      <c r="CL594" s="70"/>
      <c r="CM594" s="70"/>
      <c r="CN594" s="70"/>
      <c r="CO594" s="70"/>
      <c r="CP594" s="70"/>
      <c r="CQ594" s="70"/>
      <c r="CR594" s="70"/>
      <c r="CS594" s="70"/>
      <c r="CT594" s="70"/>
      <c r="CU594" s="70"/>
      <c r="CV594" s="70"/>
      <c r="CW594" s="70"/>
      <c r="CX594" s="70"/>
      <c r="CY594" s="73"/>
    </row>
    <row r="595" s="69" customFormat="1" ht="14.5" customHeight="1">
      <c r="A595" t="s" s="6">
        <v>1980</v>
      </c>
      <c r="B595" t="s" s="56">
        <v>1981</v>
      </c>
      <c r="C595" s="70"/>
      <c r="D595" s="70"/>
      <c r="E595" t="s" s="54">
        <v>1939</v>
      </c>
      <c r="F595" t="s" s="55">
        <v>419</v>
      </c>
      <c r="G595" t="s" s="56">
        <v>1171</v>
      </c>
      <c r="H595" t="s" s="56">
        <v>1172</v>
      </c>
      <c r="I595" s="70"/>
      <c r="J595" s="7"/>
      <c r="K595" s="70"/>
      <c r="L595" s="84"/>
      <c r="M595" t="s" s="55">
        <v>1138</v>
      </c>
      <c r="N595" s="70"/>
      <c r="O595" s="70"/>
      <c r="P595" s="70"/>
      <c r="Q595" s="70"/>
      <c r="R595" s="70"/>
      <c r="S595" t="s" s="54">
        <v>1940</v>
      </c>
      <c r="T595" t="s" s="57">
        <v>1982</v>
      </c>
      <c r="U595" t="s" s="6">
        <v>302</v>
      </c>
      <c r="V595" s="70"/>
      <c r="W595" s="7"/>
      <c r="X595" t="s" s="81">
        <v>425</v>
      </c>
      <c r="Y595" s="82">
        <v>797613.0625</v>
      </c>
      <c r="Z595" s="82">
        <v>4011438.25</v>
      </c>
      <c r="AA595" s="70"/>
      <c r="AB595" s="70"/>
      <c r="AC595" s="70"/>
      <c r="AD595" t="s" s="83">
        <v>1942</v>
      </c>
      <c r="AE595" s="74"/>
      <c r="AF595" s="70"/>
      <c r="AG595" s="70"/>
      <c r="AH595" s="70"/>
      <c r="AI595" s="70"/>
      <c r="AJ595" s="84"/>
      <c r="AK595" s="60">
        <v>0.71028</v>
      </c>
      <c r="AL595" s="14">
        <v>0.709462</v>
      </c>
      <c r="AM595" s="14">
        <v>1.4e-05</v>
      </c>
      <c r="AN595" s="63">
        <f>AL595-(AK595-0.71029)</f>
        <v>0.709472</v>
      </c>
      <c r="AO595" s="70"/>
      <c r="AP595" s="70"/>
      <c r="AQ595" s="64"/>
      <c r="AR595" s="74"/>
      <c r="AS595" s="70"/>
      <c r="AT595" s="70"/>
      <c r="AU595" s="70"/>
      <c r="AV595" s="70"/>
      <c r="AW595" s="70"/>
      <c r="AX595" s="70"/>
      <c r="AY595" s="70"/>
      <c r="AZ595" s="70"/>
      <c r="BA595" s="70"/>
      <c r="BB595" s="70"/>
      <c r="BC595" s="70"/>
      <c r="BD595" s="70"/>
      <c r="BE595" s="70"/>
      <c r="BF595" s="70"/>
      <c r="BG595" s="70"/>
      <c r="BH595" s="73"/>
      <c r="BI595" s="74"/>
      <c r="BJ595" s="70"/>
      <c r="BK595" s="70"/>
      <c r="BL595" s="70"/>
      <c r="BM595" s="70"/>
      <c r="BN595" s="70"/>
      <c r="BO595" s="70"/>
      <c r="BP595" s="71"/>
      <c r="BR595" s="74"/>
      <c r="BS595" s="70"/>
      <c r="BT595" s="70"/>
      <c r="BU595" s="70"/>
      <c r="BV595" s="70"/>
      <c r="BW595" s="73"/>
      <c r="BX595" s="74"/>
      <c r="BY595" s="73"/>
      <c r="BZ595" s="74"/>
      <c r="CA595" s="70"/>
      <c r="CB595" s="70"/>
      <c r="CC595" s="70"/>
      <c r="CD595" s="70"/>
      <c r="CE595" s="70"/>
      <c r="CF595" s="70"/>
      <c r="CG595" s="70"/>
      <c r="CH595" s="70"/>
      <c r="CI595" s="70"/>
      <c r="CJ595" s="70"/>
      <c r="CK595" s="70"/>
      <c r="CL595" s="70"/>
      <c r="CM595" s="70"/>
      <c r="CN595" s="70"/>
      <c r="CO595" s="70"/>
      <c r="CP595" s="70"/>
      <c r="CQ595" s="70"/>
      <c r="CR595" s="70"/>
      <c r="CS595" s="70"/>
      <c r="CT595" s="70"/>
      <c r="CU595" s="70"/>
      <c r="CV595" s="70"/>
      <c r="CW595" s="70"/>
      <c r="CX595" s="70"/>
      <c r="CY595" s="73"/>
    </row>
    <row r="596" s="69" customFormat="1" ht="76" customHeight="1">
      <c r="A596" t="s" s="6">
        <v>1983</v>
      </c>
      <c r="B596" t="s" s="56">
        <v>1984</v>
      </c>
      <c r="C596" s="70"/>
      <c r="D596" s="70"/>
      <c r="E596" t="s" s="54">
        <v>1822</v>
      </c>
      <c r="F596" t="s" s="55">
        <v>193</v>
      </c>
      <c r="G596" t="s" s="56">
        <v>420</v>
      </c>
      <c r="H596" t="s" s="56">
        <v>195</v>
      </c>
      <c r="I596" t="s" s="56">
        <v>403</v>
      </c>
      <c r="J596" s="7"/>
      <c r="K596" s="70"/>
      <c r="L596" t="s" s="54">
        <v>1823</v>
      </c>
      <c r="M596" t="s" s="55">
        <v>197</v>
      </c>
      <c r="N596" s="70"/>
      <c r="O596" s="70"/>
      <c r="P596" s="70"/>
      <c r="Q596" s="70"/>
      <c r="R596" s="70"/>
      <c r="S596" s="84"/>
      <c r="T596" t="s" s="57">
        <v>1817</v>
      </c>
      <c r="U596" s="7"/>
      <c r="V596" s="70"/>
      <c r="W596" s="7"/>
      <c r="X596" s="70"/>
      <c r="Y596" s="70"/>
      <c r="Z596" s="70"/>
      <c r="AA596" s="70"/>
      <c r="AB596" s="70"/>
      <c r="AC596" s="70"/>
      <c r="AD596" s="73"/>
      <c r="AE596" s="74"/>
      <c r="AF596" t="s" s="56">
        <v>723</v>
      </c>
      <c r="AG596" s="14">
        <v>1150</v>
      </c>
      <c r="AH596" s="61">
        <f>MEDIAN(AG596,AI596)</f>
        <v>1250</v>
      </c>
      <c r="AI596" s="14">
        <v>1350</v>
      </c>
      <c r="AJ596" t="s" s="54">
        <v>723</v>
      </c>
      <c r="AK596" s="74"/>
      <c r="AL596" s="70"/>
      <c r="AM596" s="70"/>
      <c r="AN596" s="70"/>
      <c r="AO596" s="70"/>
      <c r="AP596" s="70"/>
      <c r="AQ596" s="73"/>
      <c r="AR596" s="58">
        <v>-7.3</v>
      </c>
      <c r="AS596" s="59">
        <f>AR596</f>
        <v>-7.3</v>
      </c>
      <c r="AT596" s="59">
        <f>AS596-5</f>
        <v>-12.3</v>
      </c>
      <c r="AU596" s="70"/>
      <c r="AV596" s="70"/>
      <c r="AW596" s="70"/>
      <c r="AX596" s="75"/>
      <c r="AY596" s="70"/>
      <c r="AZ596" s="70"/>
      <c r="BA596" s="70"/>
      <c r="BB596" s="70"/>
      <c r="BC596" s="70"/>
      <c r="BD596" s="70"/>
      <c r="BE596" s="70"/>
      <c r="BF596" s="70"/>
      <c r="BG596" s="70"/>
      <c r="BH596" s="73"/>
      <c r="BI596" s="74"/>
      <c r="BJ596" s="70"/>
      <c r="BK596" s="70"/>
      <c r="BL596" s="70"/>
      <c r="BM596" s="70"/>
      <c r="BN596" s="70"/>
      <c r="BO596" s="70"/>
      <c r="BP596" s="70"/>
      <c r="BQ596" s="86"/>
      <c r="BR596" s="60">
        <v>10.5</v>
      </c>
      <c r="BS596" s="70"/>
      <c r="BT596" s="70"/>
      <c r="BU596" s="70"/>
      <c r="BV596" s="70"/>
      <c r="BW596" s="73"/>
      <c r="BX596" s="74"/>
      <c r="BY596" s="73"/>
      <c r="BZ596" s="74"/>
      <c r="CA596" s="70"/>
      <c r="CB596" s="70"/>
      <c r="CC596" s="70"/>
      <c r="CD596" s="70"/>
      <c r="CE596" s="70"/>
      <c r="CF596" s="70"/>
      <c r="CG596" s="70"/>
      <c r="CH596" s="70"/>
      <c r="CI596" s="70"/>
      <c r="CJ596" s="70"/>
      <c r="CK596" s="70"/>
      <c r="CL596" s="70"/>
      <c r="CM596" s="70"/>
      <c r="CN596" s="70"/>
      <c r="CO596" s="70"/>
      <c r="CP596" s="70"/>
      <c r="CQ596" s="70"/>
      <c r="CR596" s="70"/>
      <c r="CS596" s="70"/>
      <c r="CT596" s="70"/>
      <c r="CU596" s="70"/>
      <c r="CV596" s="70"/>
      <c r="CW596" s="70"/>
      <c r="CX596" s="70"/>
      <c r="CY596" s="73"/>
    </row>
    <row r="597" s="69" customFormat="1" ht="76" customHeight="1">
      <c r="A597" t="s" s="6">
        <v>1985</v>
      </c>
      <c r="B597" t="s" s="56">
        <v>1986</v>
      </c>
      <c r="C597" s="70"/>
      <c r="D597" s="70"/>
      <c r="E597" t="s" s="54">
        <v>1822</v>
      </c>
      <c r="F597" t="s" s="55">
        <v>1413</v>
      </c>
      <c r="G597" t="s" s="56">
        <v>420</v>
      </c>
      <c r="H597" t="s" s="56">
        <v>195</v>
      </c>
      <c r="I597" t="s" s="56">
        <v>403</v>
      </c>
      <c r="J597" s="7"/>
      <c r="K597" s="70"/>
      <c r="L597" t="s" s="54">
        <v>1823</v>
      </c>
      <c r="M597" t="s" s="55">
        <v>197</v>
      </c>
      <c r="N597" s="70"/>
      <c r="O597" s="70"/>
      <c r="P597" s="70"/>
      <c r="Q597" s="70"/>
      <c r="R597" s="70"/>
      <c r="S597" s="84"/>
      <c r="T597" t="s" s="57">
        <v>1817</v>
      </c>
      <c r="U597" s="7"/>
      <c r="V597" s="70"/>
      <c r="W597" s="7"/>
      <c r="X597" s="70"/>
      <c r="Y597" s="70"/>
      <c r="Z597" s="70"/>
      <c r="AA597" s="70"/>
      <c r="AB597" s="70"/>
      <c r="AC597" s="70"/>
      <c r="AD597" s="73"/>
      <c r="AE597" s="74"/>
      <c r="AF597" t="s" s="56">
        <v>584</v>
      </c>
      <c r="AG597" s="14">
        <v>-500</v>
      </c>
      <c r="AH597" s="61">
        <f>MEDIAN(AG597,AI597)</f>
        <v>0</v>
      </c>
      <c r="AI597" s="14">
        <v>500</v>
      </c>
      <c r="AJ597" t="s" s="54">
        <v>584</v>
      </c>
      <c r="AK597" s="74"/>
      <c r="AL597" s="70"/>
      <c r="AM597" s="70"/>
      <c r="AN597" s="70"/>
      <c r="AO597" s="70"/>
      <c r="AP597" s="70"/>
      <c r="AQ597" s="73"/>
      <c r="AR597" s="58">
        <v>-7.9</v>
      </c>
      <c r="AS597" s="59">
        <f>AR597</f>
        <v>-7.9</v>
      </c>
      <c r="AT597" s="59">
        <f>AS597-5</f>
        <v>-12.9</v>
      </c>
      <c r="AU597" s="70"/>
      <c r="AV597" s="70"/>
      <c r="AW597" s="70"/>
      <c r="AX597" s="75"/>
      <c r="AY597" s="70"/>
      <c r="AZ597" s="70"/>
      <c r="BA597" s="70"/>
      <c r="BB597" s="70"/>
      <c r="BC597" s="70"/>
      <c r="BD597" s="70"/>
      <c r="BE597" s="70"/>
      <c r="BF597" s="70"/>
      <c r="BG597" s="70"/>
      <c r="BH597" s="73"/>
      <c r="BI597" s="74"/>
      <c r="BJ597" s="70"/>
      <c r="BK597" s="70"/>
      <c r="BL597" s="70"/>
      <c r="BM597" s="70"/>
      <c r="BN597" s="70"/>
      <c r="BO597" s="70"/>
      <c r="BP597" s="70"/>
      <c r="BQ597" s="73"/>
      <c r="BR597" s="74"/>
      <c r="BS597" s="70"/>
      <c r="BT597" s="70"/>
      <c r="BU597" s="70"/>
      <c r="BV597" s="70"/>
      <c r="BW597" s="73"/>
      <c r="BX597" s="74"/>
      <c r="BY597" s="73"/>
      <c r="BZ597" s="74"/>
      <c r="CA597" s="70"/>
      <c r="CB597" s="70"/>
      <c r="CC597" s="70"/>
      <c r="CD597" s="70"/>
      <c r="CE597" s="70"/>
      <c r="CF597" s="70"/>
      <c r="CG597" s="70"/>
      <c r="CH597" s="70"/>
      <c r="CI597" s="70"/>
      <c r="CJ597" s="70"/>
      <c r="CK597" s="70"/>
      <c r="CL597" s="70"/>
      <c r="CM597" s="70"/>
      <c r="CN597" s="70"/>
      <c r="CO597" s="70"/>
      <c r="CP597" s="70"/>
      <c r="CQ597" s="70"/>
      <c r="CR597" s="70"/>
      <c r="CS597" s="70"/>
      <c r="CT597" s="70"/>
      <c r="CU597" s="70"/>
      <c r="CV597" s="70"/>
      <c r="CW597" s="70"/>
      <c r="CX597" s="70"/>
      <c r="CY597" s="73"/>
    </row>
    <row r="598" s="69" customFormat="1" ht="91" customHeight="1">
      <c r="A598" t="s" s="6">
        <v>1987</v>
      </c>
      <c r="B598" t="s" s="56">
        <v>1986</v>
      </c>
      <c r="C598" s="70"/>
      <c r="D598" s="70"/>
      <c r="E598" t="s" s="54">
        <v>1825</v>
      </c>
      <c r="F598" t="s" s="55">
        <v>1413</v>
      </c>
      <c r="G598" t="s" s="56">
        <v>420</v>
      </c>
      <c r="H598" t="s" s="56">
        <v>195</v>
      </c>
      <c r="I598" t="s" s="56">
        <v>403</v>
      </c>
      <c r="J598" s="7"/>
      <c r="K598" s="70"/>
      <c r="L598" t="s" s="54">
        <v>1826</v>
      </c>
      <c r="M598" t="s" s="55">
        <v>197</v>
      </c>
      <c r="N598" s="70"/>
      <c r="O598" s="70"/>
      <c r="P598" s="70"/>
      <c r="Q598" s="70"/>
      <c r="R598" s="70"/>
      <c r="S598" s="84"/>
      <c r="T598" t="s" s="57">
        <v>1817</v>
      </c>
      <c r="U598" s="7"/>
      <c r="V598" s="70"/>
      <c r="W598" s="7"/>
      <c r="X598" s="70"/>
      <c r="Y598" s="70"/>
      <c r="Z598" s="70"/>
      <c r="AA598" s="70"/>
      <c r="AB598" s="70"/>
      <c r="AC598" s="70"/>
      <c r="AD598" s="73"/>
      <c r="AE598" s="74"/>
      <c r="AF598" t="s" s="56">
        <v>584</v>
      </c>
      <c r="AG598" s="14">
        <v>-500</v>
      </c>
      <c r="AH598" s="61">
        <f>MEDIAN(AG598,AI598)</f>
        <v>0</v>
      </c>
      <c r="AI598" s="14">
        <v>500</v>
      </c>
      <c r="AJ598" t="s" s="54">
        <v>584</v>
      </c>
      <c r="AK598" s="74"/>
      <c r="AL598" s="70"/>
      <c r="AM598" s="70"/>
      <c r="AN598" s="70"/>
      <c r="AO598" s="70"/>
      <c r="AP598" s="70"/>
      <c r="AQ598" s="73"/>
      <c r="AR598" s="58">
        <v>-7.9</v>
      </c>
      <c r="AS598" s="59">
        <f>AR598</f>
        <v>-7.9</v>
      </c>
      <c r="AT598" s="59">
        <f>AS598-5</f>
        <v>-12.9</v>
      </c>
      <c r="AU598" s="70"/>
      <c r="AV598" s="70"/>
      <c r="AW598" s="70"/>
      <c r="AX598" s="75"/>
      <c r="AY598" s="70"/>
      <c r="AZ598" s="70"/>
      <c r="BA598" s="70"/>
      <c r="BB598" s="70"/>
      <c r="BC598" s="70"/>
      <c r="BD598" s="70"/>
      <c r="BE598" s="70"/>
      <c r="BF598" s="70"/>
      <c r="BG598" s="70"/>
      <c r="BH598" s="73"/>
      <c r="BI598" s="74"/>
      <c r="BJ598" s="70"/>
      <c r="BK598" s="70"/>
      <c r="BL598" s="70"/>
      <c r="BM598" s="70"/>
      <c r="BN598" s="70"/>
      <c r="BO598" s="70"/>
      <c r="BP598" s="70"/>
      <c r="BQ598" s="73"/>
      <c r="BR598" s="74"/>
      <c r="BS598" s="70"/>
      <c r="BT598" s="70"/>
      <c r="BU598" s="70"/>
      <c r="BV598" s="70"/>
      <c r="BW598" s="73"/>
      <c r="BX598" s="74"/>
      <c r="BY598" s="73"/>
      <c r="BZ598" s="74"/>
      <c r="CA598" s="70"/>
      <c r="CB598" s="70"/>
      <c r="CC598" s="70"/>
      <c r="CD598" s="70"/>
      <c r="CE598" s="70"/>
      <c r="CF598" s="70"/>
      <c r="CG598" s="70"/>
      <c r="CH598" s="70"/>
      <c r="CI598" s="70"/>
      <c r="CJ598" s="70"/>
      <c r="CK598" s="70"/>
      <c r="CL598" s="70"/>
      <c r="CM598" s="70"/>
      <c r="CN598" s="70"/>
      <c r="CO598" s="70"/>
      <c r="CP598" s="70"/>
      <c r="CQ598" s="70"/>
      <c r="CR598" s="70"/>
      <c r="CS598" s="70"/>
      <c r="CT598" s="70"/>
      <c r="CU598" s="70"/>
      <c r="CV598" s="70"/>
      <c r="CW598" s="70"/>
      <c r="CX598" s="70"/>
      <c r="CY598" s="73"/>
    </row>
    <row r="599" s="9" customFormat="1" ht="91" customHeight="1">
      <c r="A599" t="s" s="6">
        <v>1988</v>
      </c>
      <c r="B599" t="s" s="56">
        <v>1989</v>
      </c>
      <c r="E599" t="s" s="54">
        <v>1825</v>
      </c>
      <c r="F599" t="s" s="55">
        <v>1413</v>
      </c>
      <c r="G599" t="s" s="56">
        <v>420</v>
      </c>
      <c r="H599" t="s" s="56">
        <v>195</v>
      </c>
      <c r="I599" t="s" s="56">
        <v>403</v>
      </c>
      <c r="L599" t="s" s="54">
        <v>1826</v>
      </c>
      <c r="M599" t="s" s="55">
        <v>197</v>
      </c>
      <c r="T599" t="s" s="57">
        <v>1817</v>
      </c>
      <c r="AF599" t="s" s="56">
        <v>723</v>
      </c>
      <c r="AG599" s="14">
        <v>1150</v>
      </c>
      <c r="AH599" s="61">
        <f>MEDIAN(AG599,AI599)</f>
        <v>1250</v>
      </c>
      <c r="AI599" s="14">
        <v>1350</v>
      </c>
      <c r="AJ599" t="s" s="54">
        <v>723</v>
      </c>
      <c r="AR599" s="58">
        <v>-7.3</v>
      </c>
      <c r="AS599" s="59">
        <f>AR599</f>
        <v>-7.3</v>
      </c>
      <c r="AT599" s="59">
        <f>AS599-5</f>
        <v>-12.3</v>
      </c>
    </row>
    <row r="600" s="9" customFormat="1" ht="31" customHeight="1">
      <c r="A600" t="s" s="6">
        <v>1990</v>
      </c>
      <c r="B600" t="s" s="56">
        <v>1413</v>
      </c>
      <c r="C600" t="s" s="56">
        <v>1991</v>
      </c>
      <c r="E600" t="s" s="54">
        <v>1719</v>
      </c>
      <c r="F600" t="s" s="55">
        <v>1413</v>
      </c>
      <c r="G600" t="s" s="56">
        <v>1135</v>
      </c>
      <c r="H600" t="s" s="56">
        <v>1720</v>
      </c>
      <c r="L600" t="s" s="54">
        <v>1721</v>
      </c>
      <c r="M600" t="s" s="55">
        <v>197</v>
      </c>
      <c r="S600" t="s" s="54">
        <v>1722</v>
      </c>
      <c r="T600" t="s" s="57">
        <v>1723</v>
      </c>
      <c r="U600" t="s" s="6">
        <v>302</v>
      </c>
      <c r="W600" t="s" s="6">
        <v>1992</v>
      </c>
      <c r="AF600" t="s" s="56">
        <v>1808</v>
      </c>
      <c r="AG600" s="14">
        <v>-898</v>
      </c>
      <c r="AH600" s="61">
        <f>MEDIAN(AG600,AI600)</f>
        <v>-840.5</v>
      </c>
      <c r="AI600" s="14">
        <v>-783</v>
      </c>
      <c r="AJ600" t="s" s="54">
        <v>1993</v>
      </c>
      <c r="AX600" s="77"/>
      <c r="BB600" s="59">
        <v>-20.9</v>
      </c>
      <c r="BC600" s="59">
        <f>BB600</f>
        <v>-20.9</v>
      </c>
    </row>
    <row r="601" s="9" customFormat="1" ht="16" customHeight="1">
      <c r="A601" t="s" s="6">
        <v>1994</v>
      </c>
      <c r="B601" t="s" s="56">
        <v>1995</v>
      </c>
      <c r="E601" t="s" s="54">
        <v>1996</v>
      </c>
      <c r="F601" t="s" s="55">
        <v>193</v>
      </c>
      <c r="G601" t="s" s="56">
        <v>420</v>
      </c>
      <c r="H601" t="s" s="56">
        <v>195</v>
      </c>
      <c r="I601" t="s" s="56">
        <v>403</v>
      </c>
      <c r="M601" t="s" s="55">
        <v>197</v>
      </c>
      <c r="V601" t="s" s="56">
        <v>1997</v>
      </c>
      <c r="W601" t="s" s="6">
        <v>1995</v>
      </c>
      <c r="AF601" t="s" s="56">
        <v>693</v>
      </c>
      <c r="AG601" s="14">
        <v>-500</v>
      </c>
      <c r="AH601" s="61">
        <f>MEDIAN(AG601,AI601)</f>
        <v>0</v>
      </c>
      <c r="AI601" s="14">
        <v>500</v>
      </c>
      <c r="AJ601" t="s" s="54">
        <v>693</v>
      </c>
      <c r="AR601" s="58">
        <v>-7.9</v>
      </c>
      <c r="AS601" s="59">
        <f>AR601</f>
        <v>-7.9</v>
      </c>
      <c r="AT601" s="59">
        <f>AS601-5</f>
        <v>-12.9</v>
      </c>
      <c r="BR601" s="60">
        <v>8.699999999999999</v>
      </c>
    </row>
    <row r="602" s="9" customFormat="1" ht="16" customHeight="1">
      <c r="A602" t="s" s="6">
        <v>1998</v>
      </c>
      <c r="B602" t="s" s="56">
        <v>1999</v>
      </c>
      <c r="E602" t="s" s="54">
        <v>1996</v>
      </c>
      <c r="F602" t="s" s="55">
        <v>193</v>
      </c>
      <c r="G602" t="s" s="56">
        <v>420</v>
      </c>
      <c r="H602" t="s" s="56">
        <v>195</v>
      </c>
      <c r="I602" t="s" s="56">
        <v>403</v>
      </c>
      <c r="M602" t="s" s="55">
        <v>197</v>
      </c>
      <c r="V602" t="s" s="56">
        <v>1997</v>
      </c>
      <c r="W602" t="s" s="6">
        <v>1999</v>
      </c>
      <c r="AF602" t="s" s="56">
        <v>693</v>
      </c>
      <c r="AG602" s="14">
        <v>-500</v>
      </c>
      <c r="AH602" s="61">
        <f>MEDIAN(AG602,AI602)</f>
        <v>0</v>
      </c>
      <c r="AI602" s="14">
        <v>500</v>
      </c>
      <c r="AJ602" t="s" s="54">
        <v>693</v>
      </c>
      <c r="AR602" s="58">
        <v>-12.1</v>
      </c>
      <c r="AS602" s="59">
        <f>AR602</f>
        <v>-12.1</v>
      </c>
      <c r="AT602" s="59">
        <f>AS602-5</f>
        <v>-17.1</v>
      </c>
      <c r="BR602" s="60">
        <v>11.9</v>
      </c>
    </row>
    <row r="603" s="9" customFormat="1" ht="46" customHeight="1">
      <c r="A603" t="s" s="6">
        <v>2000</v>
      </c>
      <c r="B603" t="s" s="56">
        <v>2001</v>
      </c>
      <c r="E603" t="s" s="54">
        <v>2002</v>
      </c>
      <c r="F603" t="s" s="55">
        <v>419</v>
      </c>
      <c r="G603" t="s" s="56">
        <v>1171</v>
      </c>
      <c r="H603" t="s" s="56">
        <v>1172</v>
      </c>
      <c r="M603" t="s" s="55">
        <v>1138</v>
      </c>
      <c r="S603" t="s" s="54">
        <v>2003</v>
      </c>
      <c r="T603" t="s" s="57">
        <v>2004</v>
      </c>
      <c r="U603" t="s" s="6">
        <v>302</v>
      </c>
      <c r="X603" t="s" s="81">
        <v>425</v>
      </c>
      <c r="Y603" s="82">
        <v>772600.5</v>
      </c>
      <c r="Z603" s="82">
        <v>3995236.75</v>
      </c>
      <c r="AA603" s="14">
        <v>-107.9734</v>
      </c>
      <c r="AB603" s="14">
        <v>36.06535</v>
      </c>
      <c r="AD603" t="s" s="83">
        <v>2005</v>
      </c>
      <c r="AK603" s="60">
        <v>0.71028</v>
      </c>
      <c r="AL603" s="14">
        <v>0.709036</v>
      </c>
      <c r="AM603" s="14">
        <v>1.3e-05</v>
      </c>
      <c r="AN603" s="63">
        <f>AL603-(AK603-0.71029)</f>
        <v>0.709046</v>
      </c>
      <c r="AX603" s="77"/>
    </row>
    <row r="604" s="9" customFormat="1" ht="46" customHeight="1">
      <c r="A604" t="s" s="6">
        <v>2006</v>
      </c>
      <c r="B604" t="s" s="56">
        <v>2007</v>
      </c>
      <c r="E604" t="s" s="54">
        <v>2008</v>
      </c>
      <c r="F604" t="s" s="55">
        <v>419</v>
      </c>
      <c r="G604" t="s" s="56">
        <v>1171</v>
      </c>
      <c r="M604" t="s" s="55">
        <v>1138</v>
      </c>
      <c r="T604" t="s" s="57">
        <v>2004</v>
      </c>
      <c r="U604" t="s" s="6">
        <v>302</v>
      </c>
      <c r="X604" t="s" s="81">
        <v>425</v>
      </c>
      <c r="Y604" s="82">
        <v>772600.5</v>
      </c>
      <c r="Z604" s="82">
        <v>3995236.75</v>
      </c>
      <c r="AA604" s="14">
        <v>-107.9734</v>
      </c>
      <c r="AB604" s="14">
        <v>36.06535</v>
      </c>
      <c r="AD604" t="s" s="83">
        <v>2009</v>
      </c>
      <c r="AK604" s="60">
        <v>0.71028</v>
      </c>
      <c r="AL604" s="14">
        <v>0.709083</v>
      </c>
      <c r="AM604" s="14">
        <v>1.5e-05</v>
      </c>
      <c r="AN604" s="63">
        <f>AL604-(AK604-0.71029)</f>
        <v>0.709093</v>
      </c>
      <c r="AX604" s="77"/>
    </row>
    <row r="605" s="9" customFormat="1" ht="46" customHeight="1">
      <c r="A605" t="s" s="6">
        <v>2010</v>
      </c>
      <c r="B605" t="s" s="56">
        <v>2011</v>
      </c>
      <c r="E605" t="s" s="54">
        <v>2008</v>
      </c>
      <c r="F605" t="s" s="55">
        <v>419</v>
      </c>
      <c r="G605" t="s" s="56">
        <v>1171</v>
      </c>
      <c r="M605" t="s" s="55">
        <v>1138</v>
      </c>
      <c r="T605" t="s" s="57">
        <v>2004</v>
      </c>
      <c r="U605" t="s" s="6">
        <v>302</v>
      </c>
      <c r="X605" t="s" s="81">
        <v>425</v>
      </c>
      <c r="Y605" s="82">
        <v>772600.5</v>
      </c>
      <c r="Z605" s="82">
        <v>3995236.75</v>
      </c>
      <c r="AA605" s="14">
        <v>-107.9734</v>
      </c>
      <c r="AB605" s="14">
        <v>36.06535</v>
      </c>
      <c r="AD605" t="s" s="83">
        <v>2012</v>
      </c>
      <c r="AK605" s="60">
        <v>0.71028</v>
      </c>
      <c r="AL605" s="14">
        <v>0.709066</v>
      </c>
      <c r="AM605" s="14">
        <v>1.1e-05</v>
      </c>
      <c r="AN605" s="63">
        <f>AL605-(AK605-0.71029)</f>
        <v>0.709076</v>
      </c>
      <c r="AX605" s="77"/>
    </row>
    <row r="606" s="9" customFormat="1" ht="16" customHeight="1">
      <c r="A606" t="s" s="6">
        <v>2013</v>
      </c>
      <c r="B606" t="s" s="56">
        <v>2014</v>
      </c>
      <c r="E606" t="s" s="54">
        <v>1939</v>
      </c>
      <c r="F606" t="s" s="55">
        <v>419</v>
      </c>
      <c r="G606" t="s" s="56">
        <v>1171</v>
      </c>
      <c r="H606" t="s" s="56">
        <v>1172</v>
      </c>
      <c r="M606" t="s" s="55">
        <v>1138</v>
      </c>
      <c r="S606" t="s" s="54">
        <v>2015</v>
      </c>
      <c r="T606" t="s" s="57">
        <v>2016</v>
      </c>
      <c r="U606" t="s" s="6">
        <v>302</v>
      </c>
      <c r="X606" t="s" s="81">
        <v>425</v>
      </c>
      <c r="Y606" s="82">
        <v>772737.75</v>
      </c>
      <c r="Z606" s="82">
        <v>3995821.5</v>
      </c>
      <c r="AD606" t="s" s="83">
        <v>2017</v>
      </c>
      <c r="AK606" s="60">
        <v>0.71028</v>
      </c>
      <c r="AL606" s="14">
        <v>0.708792</v>
      </c>
      <c r="AM606" s="14">
        <v>2.2e-05</v>
      </c>
      <c r="AN606" s="63">
        <f>AL606-(AK606-0.71029)</f>
        <v>0.708802</v>
      </c>
      <c r="AX606" s="77"/>
    </row>
    <row r="607" s="9" customFormat="1" ht="13.75" customHeight="1">
      <c r="A607" t="s" s="6">
        <v>2018</v>
      </c>
      <c r="B607" t="s" s="56">
        <v>2014</v>
      </c>
      <c r="C607" s="56"/>
      <c r="D607" t="s" s="56">
        <v>2019</v>
      </c>
      <c r="E607" t="s" s="54">
        <v>2020</v>
      </c>
      <c r="F607" t="s" s="55">
        <v>419</v>
      </c>
      <c r="G607" t="s" s="56">
        <v>1171</v>
      </c>
      <c r="M607" t="s" s="55">
        <v>1138</v>
      </c>
      <c r="S607" t="s" s="54">
        <v>2021</v>
      </c>
      <c r="T607" t="s" s="57">
        <v>2016</v>
      </c>
      <c r="U607" t="s" s="6">
        <v>302</v>
      </c>
      <c r="X607" t="s" s="56">
        <v>425</v>
      </c>
      <c r="Y607" s="14">
        <v>772738</v>
      </c>
      <c r="Z607" s="14">
        <v>3995822</v>
      </c>
      <c r="AD607" t="s" s="76">
        <v>2022</v>
      </c>
      <c r="AK607" s="60">
        <v>0.71028</v>
      </c>
      <c r="AL607" s="14">
        <v>0.708792</v>
      </c>
      <c r="AM607" s="14">
        <v>2.2e-05</v>
      </c>
      <c r="AN607" s="63">
        <f>AL607-(AK607-0.71029)</f>
        <v>0.708802</v>
      </c>
      <c r="AX607" s="77"/>
    </row>
    <row r="608" s="9" customFormat="1" ht="16" customHeight="1">
      <c r="A608" t="s" s="6">
        <v>2023</v>
      </c>
      <c r="B608" t="s" s="56">
        <v>2024</v>
      </c>
      <c r="D608" s="87">
        <v>38504</v>
      </c>
      <c r="E608" t="s" s="54">
        <v>2020</v>
      </c>
      <c r="F608" t="s" s="55">
        <v>419</v>
      </c>
      <c r="G608" t="s" s="56">
        <v>194</v>
      </c>
      <c r="H608" t="s" s="56">
        <v>195</v>
      </c>
      <c r="I608" t="s" s="56">
        <v>421</v>
      </c>
      <c r="M608" t="s" s="55">
        <v>1138</v>
      </c>
      <c r="Q608" t="s" s="56">
        <v>822</v>
      </c>
      <c r="R608" t="s" s="56">
        <v>2025</v>
      </c>
      <c r="S608" t="s" s="54">
        <v>2026</v>
      </c>
      <c r="T608" t="s" s="57">
        <v>2027</v>
      </c>
      <c r="U608" t="s" s="6">
        <v>302</v>
      </c>
      <c r="X608" t="s" s="56">
        <v>207</v>
      </c>
      <c r="Y608" s="14">
        <v>232365</v>
      </c>
      <c r="Z608" s="14">
        <v>3995664</v>
      </c>
      <c r="AK608" s="60">
        <v>0.71028</v>
      </c>
      <c r="AL608" s="14">
        <v>0.709634</v>
      </c>
      <c r="AM608" s="14">
        <v>1.3e-05</v>
      </c>
      <c r="AN608" s="63">
        <f>AL608-(AK608-0.71029)</f>
        <v>0.7096440000000001</v>
      </c>
      <c r="AX608" s="77"/>
    </row>
    <row r="609" s="9" customFormat="1" ht="16" customHeight="1">
      <c r="A609" t="s" s="6">
        <v>2028</v>
      </c>
      <c r="B609" t="s" s="56">
        <v>2029</v>
      </c>
      <c r="D609" s="87">
        <v>38504</v>
      </c>
      <c r="E609" t="s" s="54">
        <v>2020</v>
      </c>
      <c r="F609" t="s" s="55">
        <v>419</v>
      </c>
      <c r="G609" t="s" s="56">
        <v>194</v>
      </c>
      <c r="H609" t="s" s="56">
        <v>195</v>
      </c>
      <c r="I609" t="s" s="56">
        <v>421</v>
      </c>
      <c r="M609" t="s" s="55">
        <v>1138</v>
      </c>
      <c r="Q609" t="s" s="56">
        <v>822</v>
      </c>
      <c r="R609" t="s" s="56">
        <v>2025</v>
      </c>
      <c r="S609" t="s" s="54">
        <v>2026</v>
      </c>
      <c r="T609" t="s" s="57">
        <v>2027</v>
      </c>
      <c r="U609" t="s" s="6">
        <v>302</v>
      </c>
      <c r="X609" t="s" s="56">
        <v>207</v>
      </c>
      <c r="Y609" s="14">
        <v>232365</v>
      </c>
      <c r="Z609" s="14">
        <v>3995664</v>
      </c>
      <c r="AK609" s="60">
        <v>0.71028</v>
      </c>
      <c r="AL609" s="14">
        <v>0.7098179999999999</v>
      </c>
      <c r="AM609" s="14">
        <v>1.1e-05</v>
      </c>
      <c r="AN609" s="63">
        <f>AL609-(AK609-0.71029)</f>
        <v>0.709828</v>
      </c>
      <c r="AX609" s="77"/>
    </row>
    <row r="610" s="9" customFormat="1" ht="16" customHeight="1">
      <c r="A610" t="s" s="6">
        <v>2030</v>
      </c>
      <c r="B610" t="s" s="56">
        <v>2031</v>
      </c>
      <c r="E610" t="s" s="54">
        <v>1939</v>
      </c>
      <c r="F610" t="s" s="55">
        <v>419</v>
      </c>
      <c r="G610" t="s" s="56">
        <v>1171</v>
      </c>
      <c r="H610" t="s" s="56">
        <v>1172</v>
      </c>
      <c r="M610" t="s" s="55">
        <v>1138</v>
      </c>
      <c r="S610" t="s" s="54">
        <v>1940</v>
      </c>
      <c r="T610" t="s" s="57">
        <v>2032</v>
      </c>
      <c r="U610" t="s" s="6">
        <v>302</v>
      </c>
      <c r="X610" t="s" s="81">
        <v>425</v>
      </c>
      <c r="Y610" s="88">
        <v>762573</v>
      </c>
      <c r="Z610" s="88">
        <v>3998249</v>
      </c>
      <c r="AD610" t="s" s="83">
        <v>2033</v>
      </c>
      <c r="AK610" s="60">
        <v>0.71028</v>
      </c>
      <c r="AL610" s="14">
        <v>0.7092850000000001</v>
      </c>
      <c r="AM610" s="14">
        <v>1.5e-05</v>
      </c>
      <c r="AN610" s="63">
        <f>AL610-(AK610-0.71029)</f>
        <v>0.709295</v>
      </c>
      <c r="AX610" s="77"/>
    </row>
    <row r="611" s="9" customFormat="1" ht="16" customHeight="1">
      <c r="A611" t="s" s="6">
        <v>2034</v>
      </c>
      <c r="B611" t="s" s="56">
        <v>2035</v>
      </c>
      <c r="E611" t="s" s="54">
        <v>1939</v>
      </c>
      <c r="F611" t="s" s="55">
        <v>419</v>
      </c>
      <c r="G611" t="s" s="56">
        <v>1171</v>
      </c>
      <c r="H611" t="s" s="56">
        <v>1172</v>
      </c>
      <c r="M611" t="s" s="55">
        <v>1138</v>
      </c>
      <c r="S611" t="s" s="54">
        <v>1940</v>
      </c>
      <c r="T611" t="s" s="57">
        <v>2032</v>
      </c>
      <c r="U611" t="s" s="6">
        <v>302</v>
      </c>
      <c r="X611" t="s" s="81">
        <v>425</v>
      </c>
      <c r="Y611" s="88">
        <v>762832</v>
      </c>
      <c r="Z611" s="88">
        <v>3997950</v>
      </c>
      <c r="AD611" t="s" s="83">
        <v>2033</v>
      </c>
      <c r="AK611" s="60">
        <v>0.71028</v>
      </c>
      <c r="AL611" s="14">
        <v>0.70905</v>
      </c>
      <c r="AM611" s="14">
        <v>1.7e-05</v>
      </c>
      <c r="AN611" s="63">
        <f>AL611-(AK611-0.71029)</f>
        <v>0.70906</v>
      </c>
      <c r="AX611" s="77"/>
    </row>
    <row r="612" s="9" customFormat="1" ht="16" customHeight="1">
      <c r="A612" t="s" s="6">
        <v>2036</v>
      </c>
      <c r="B612" t="s" s="56">
        <v>2037</v>
      </c>
      <c r="E612" t="s" s="54">
        <v>1939</v>
      </c>
      <c r="F612" t="s" s="55">
        <v>419</v>
      </c>
      <c r="G612" t="s" s="56">
        <v>1171</v>
      </c>
      <c r="H612" t="s" s="56">
        <v>1172</v>
      </c>
      <c r="M612" t="s" s="55">
        <v>1138</v>
      </c>
      <c r="S612" t="s" s="54">
        <v>1940</v>
      </c>
      <c r="T612" t="s" s="57">
        <v>2032</v>
      </c>
      <c r="U612" t="s" s="6">
        <v>302</v>
      </c>
      <c r="X612" t="s" s="81">
        <v>425</v>
      </c>
      <c r="Y612" s="88">
        <v>762772</v>
      </c>
      <c r="Z612" s="88">
        <v>3997745</v>
      </c>
      <c r="AD612" t="s" s="83">
        <v>2033</v>
      </c>
      <c r="AK612" s="60">
        <v>0.71028</v>
      </c>
      <c r="AL612" s="14">
        <v>0.709354</v>
      </c>
      <c r="AM612" s="14">
        <v>2e-05</v>
      </c>
      <c r="AN612" s="63">
        <f>AL612-(AK612-0.71029)</f>
        <v>0.709364</v>
      </c>
      <c r="AX612" s="77"/>
    </row>
    <row r="613" s="9" customFormat="1" ht="16" customHeight="1">
      <c r="A613" t="s" s="6">
        <v>2038</v>
      </c>
      <c r="B613" t="s" s="56">
        <v>2039</v>
      </c>
      <c r="E613" t="s" s="54">
        <v>1939</v>
      </c>
      <c r="F613" t="s" s="55">
        <v>419</v>
      </c>
      <c r="G613" t="s" s="56">
        <v>1171</v>
      </c>
      <c r="H613" t="s" s="56">
        <v>1172</v>
      </c>
      <c r="M613" t="s" s="55">
        <v>1138</v>
      </c>
      <c r="S613" t="s" s="54">
        <v>1940</v>
      </c>
      <c r="T613" t="s" s="57">
        <v>2032</v>
      </c>
      <c r="U613" t="s" s="6">
        <v>302</v>
      </c>
      <c r="X613" t="s" s="81">
        <v>425</v>
      </c>
      <c r="Y613" s="88">
        <v>764131</v>
      </c>
      <c r="Z613" s="88">
        <v>3995670</v>
      </c>
      <c r="AD613" t="s" s="83">
        <v>2033</v>
      </c>
      <c r="AK613" s="60">
        <v>0.71028</v>
      </c>
      <c r="AL613" s="14">
        <v>0.709104</v>
      </c>
      <c r="AM613" s="14">
        <v>2.1e-05</v>
      </c>
      <c r="AN613" s="63">
        <f>AL613-(AK613-0.71029)</f>
        <v>0.709114</v>
      </c>
      <c r="AX613" s="77"/>
    </row>
    <row r="614" s="9" customFormat="1" ht="31" customHeight="1">
      <c r="A614" t="s" s="6">
        <v>2040</v>
      </c>
      <c r="B614" t="s" s="56">
        <v>2041</v>
      </c>
      <c r="E614" t="s" s="54">
        <v>1728</v>
      </c>
      <c r="F614" t="s" s="55">
        <v>419</v>
      </c>
      <c r="G614" t="s" s="56">
        <v>1181</v>
      </c>
      <c r="M614" t="s" s="55">
        <v>1138</v>
      </c>
      <c r="T614" t="s" s="57">
        <v>2042</v>
      </c>
      <c r="U614" t="s" s="6">
        <v>302</v>
      </c>
      <c r="AK614" s="60">
        <v>0.710276</v>
      </c>
      <c r="AL614" s="14">
        <v>0.70925</v>
      </c>
      <c r="AM614" s="14">
        <v>1e-05</v>
      </c>
      <c r="AN614" s="63">
        <f>AL614-(AK614-0.71029)</f>
        <v>0.709264</v>
      </c>
      <c r="AX614" s="77"/>
    </row>
    <row r="615" s="9" customFormat="1" ht="16" customHeight="1">
      <c r="A615" t="s" s="6">
        <v>2043</v>
      </c>
      <c r="B615" t="s" s="56">
        <v>2044</v>
      </c>
      <c r="E615" t="s" s="54">
        <v>1947</v>
      </c>
      <c r="F615" t="s" s="55">
        <v>193</v>
      </c>
      <c r="G615" t="s" s="56">
        <v>420</v>
      </c>
      <c r="H615" t="s" s="56">
        <v>195</v>
      </c>
      <c r="I615" t="s" s="56">
        <v>403</v>
      </c>
      <c r="L615" t="s" s="54">
        <v>1948</v>
      </c>
      <c r="M615" t="s" s="55">
        <v>197</v>
      </c>
      <c r="T615" t="s" s="57">
        <v>1817</v>
      </c>
      <c r="AR615" s="58">
        <v>-7.3</v>
      </c>
      <c r="AS615" s="59">
        <f>AR615</f>
        <v>-7.3</v>
      </c>
      <c r="AT615" s="59">
        <f>AS615-5</f>
        <v>-12.3</v>
      </c>
      <c r="BR615" s="60">
        <v>10.5</v>
      </c>
    </row>
    <row r="616" s="9" customFormat="1" ht="16" customHeight="1">
      <c r="A616" t="s" s="6">
        <v>2045</v>
      </c>
      <c r="B616" t="s" s="56">
        <v>2046</v>
      </c>
      <c r="E616" t="s" s="54">
        <v>1947</v>
      </c>
      <c r="F616" t="s" s="55">
        <v>193</v>
      </c>
      <c r="G616" t="s" s="56">
        <v>420</v>
      </c>
      <c r="H616" t="s" s="56">
        <v>195</v>
      </c>
      <c r="I616" t="s" s="56">
        <v>403</v>
      </c>
      <c r="L616" t="s" s="54">
        <v>1948</v>
      </c>
      <c r="M616" t="s" s="55">
        <v>197</v>
      </c>
      <c r="T616" t="s" s="57">
        <v>1817</v>
      </c>
      <c r="AR616" s="58">
        <v>-7.3</v>
      </c>
      <c r="AS616" s="59">
        <f>AR616</f>
        <v>-7.3</v>
      </c>
      <c r="AT616" s="59">
        <f>AS616-5</f>
        <v>-12.3</v>
      </c>
      <c r="BR616" s="60">
        <v>10.8</v>
      </c>
    </row>
    <row r="617" s="9" customFormat="1" ht="16" customHeight="1">
      <c r="A617" t="s" s="6">
        <v>2047</v>
      </c>
      <c r="B617" t="s" s="56">
        <v>2048</v>
      </c>
      <c r="E617" t="s" s="54">
        <v>1947</v>
      </c>
      <c r="F617" t="s" s="55">
        <v>193</v>
      </c>
      <c r="G617" t="s" s="56">
        <v>420</v>
      </c>
      <c r="H617" t="s" s="56">
        <v>195</v>
      </c>
      <c r="I617" t="s" s="56">
        <v>403</v>
      </c>
      <c r="L617" t="s" s="54">
        <v>1948</v>
      </c>
      <c r="M617" t="s" s="55">
        <v>197</v>
      </c>
      <c r="T617" t="s" s="57">
        <v>1817</v>
      </c>
      <c r="AR617" s="58">
        <v>-7.7</v>
      </c>
      <c r="AS617" s="59">
        <f>AR617</f>
        <v>-7.7</v>
      </c>
      <c r="AT617" s="59">
        <f>AS617-5</f>
        <v>-12.7</v>
      </c>
      <c r="BR617" s="60">
        <v>10</v>
      </c>
    </row>
    <row r="618" s="9" customFormat="1" ht="31" customHeight="1">
      <c r="A618" t="s" s="6">
        <v>2049</v>
      </c>
      <c r="B618" t="s" s="56">
        <v>2050</v>
      </c>
      <c r="E618" t="s" s="54">
        <v>2051</v>
      </c>
      <c r="F618" t="s" s="55">
        <v>419</v>
      </c>
      <c r="G618" t="s" s="56">
        <v>1922</v>
      </c>
      <c r="M618" t="s" s="55">
        <v>1138</v>
      </c>
      <c r="S618" t="s" s="54">
        <v>2052</v>
      </c>
      <c r="T618" t="s" s="57">
        <v>1723</v>
      </c>
      <c r="U618" t="s" s="6">
        <v>302</v>
      </c>
      <c r="AK618" s="60">
        <v>0.71026</v>
      </c>
      <c r="AL618" s="14">
        <v>0.71005</v>
      </c>
      <c r="AN618" s="63">
        <f>AL618-(AK618-0.71029)</f>
        <v>0.71008</v>
      </c>
      <c r="AX618" s="77"/>
    </row>
    <row r="619" s="9" customFormat="1" ht="31" customHeight="1">
      <c r="A619" t="s" s="6">
        <v>2053</v>
      </c>
      <c r="B619" t="s" s="56">
        <v>2054</v>
      </c>
      <c r="E619" t="s" s="54">
        <v>2051</v>
      </c>
      <c r="F619" t="s" s="55">
        <v>419</v>
      </c>
      <c r="G619" t="s" s="56">
        <v>1922</v>
      </c>
      <c r="M619" t="s" s="55">
        <v>1138</v>
      </c>
      <c r="S619" t="s" s="54">
        <v>2052</v>
      </c>
      <c r="T619" t="s" s="57">
        <v>1723</v>
      </c>
      <c r="U619" t="s" s="6">
        <v>302</v>
      </c>
      <c r="AK619" s="60">
        <v>0.71026</v>
      </c>
      <c r="AL619" s="14">
        <v>0.71112</v>
      </c>
      <c r="AN619" s="63">
        <f>AL619-(AK619-0.71029)</f>
        <v>0.7111499999999999</v>
      </c>
      <c r="AX619" s="77"/>
    </row>
    <row r="620" s="9" customFormat="1" ht="31" customHeight="1">
      <c r="A620" t="s" s="6">
        <v>2055</v>
      </c>
      <c r="B620" t="s" s="56">
        <v>2056</v>
      </c>
      <c r="E620" t="s" s="54">
        <v>2051</v>
      </c>
      <c r="F620" t="s" s="55">
        <v>419</v>
      </c>
      <c r="G620" t="s" s="56">
        <v>1922</v>
      </c>
      <c r="M620" t="s" s="55">
        <v>1138</v>
      </c>
      <c r="S620" t="s" s="54">
        <v>2052</v>
      </c>
      <c r="T620" t="s" s="57">
        <v>1723</v>
      </c>
      <c r="U620" t="s" s="6">
        <v>302</v>
      </c>
      <c r="AK620" s="60">
        <v>0.71026</v>
      </c>
      <c r="AL620" s="14">
        <v>0.71023</v>
      </c>
      <c r="AN620" s="63">
        <f>AL620-(AK620-0.71029)</f>
        <v>0.71026</v>
      </c>
      <c r="AX620" s="77"/>
    </row>
    <row r="621" s="9" customFormat="1" ht="31" customHeight="1">
      <c r="A621" t="s" s="6">
        <v>2057</v>
      </c>
      <c r="B621" t="s" s="56">
        <v>2058</v>
      </c>
      <c r="E621" t="s" s="54">
        <v>2051</v>
      </c>
      <c r="F621" t="s" s="55">
        <v>419</v>
      </c>
      <c r="G621" t="s" s="56">
        <v>1922</v>
      </c>
      <c r="M621" t="s" s="55">
        <v>1138</v>
      </c>
      <c r="S621" t="s" s="54">
        <v>2052</v>
      </c>
      <c r="T621" t="s" s="57">
        <v>1723</v>
      </c>
      <c r="U621" t="s" s="6">
        <v>302</v>
      </c>
      <c r="AK621" s="60">
        <v>0.71026</v>
      </c>
      <c r="AL621" s="14">
        <v>0.71046</v>
      </c>
      <c r="AN621" s="63">
        <f>AL621-(AK621-0.71029)</f>
        <v>0.71049</v>
      </c>
      <c r="AX621" s="77"/>
    </row>
    <row r="622" s="9" customFormat="1" ht="31" customHeight="1">
      <c r="A622" t="s" s="6">
        <v>2059</v>
      </c>
      <c r="B622" t="s" s="56">
        <v>2060</v>
      </c>
      <c r="E622" t="s" s="54">
        <v>2051</v>
      </c>
      <c r="F622" t="s" s="55">
        <v>419</v>
      </c>
      <c r="G622" t="s" s="56">
        <v>1922</v>
      </c>
      <c r="M622" t="s" s="55">
        <v>1138</v>
      </c>
      <c r="S622" t="s" s="54">
        <v>2052</v>
      </c>
      <c r="T622" t="s" s="57">
        <v>1723</v>
      </c>
      <c r="U622" t="s" s="6">
        <v>302</v>
      </c>
      <c r="AK622" s="60">
        <v>0.71026</v>
      </c>
      <c r="AL622" s="14">
        <v>0.71016</v>
      </c>
      <c r="AN622" s="63">
        <f>AL622-(AK622-0.71029)</f>
        <v>0.71019</v>
      </c>
      <c r="AX622" s="77"/>
    </row>
    <row r="623" s="9" customFormat="1" ht="31" customHeight="1">
      <c r="A623" t="s" s="6">
        <v>2061</v>
      </c>
      <c r="B623" t="s" s="56">
        <v>2062</v>
      </c>
      <c r="E623" t="s" s="54">
        <v>2051</v>
      </c>
      <c r="F623" t="s" s="55">
        <v>419</v>
      </c>
      <c r="G623" t="s" s="56">
        <v>1922</v>
      </c>
      <c r="M623" t="s" s="55">
        <v>1138</v>
      </c>
      <c r="S623" t="s" s="54">
        <v>2052</v>
      </c>
      <c r="T623" t="s" s="57">
        <v>1723</v>
      </c>
      <c r="U623" t="s" s="6">
        <v>302</v>
      </c>
      <c r="AK623" s="60">
        <v>0.71026</v>
      </c>
      <c r="AL623" s="14">
        <v>0.70958</v>
      </c>
      <c r="AN623" s="63">
        <f>AL623-(AK623-0.71029)</f>
        <v>0.70961</v>
      </c>
      <c r="AX623" s="77"/>
    </row>
    <row r="624" s="9" customFormat="1" ht="31" customHeight="1">
      <c r="A624" t="s" s="6">
        <v>2063</v>
      </c>
      <c r="B624" t="s" s="56">
        <v>2064</v>
      </c>
      <c r="E624" t="s" s="54">
        <v>2051</v>
      </c>
      <c r="F624" t="s" s="55">
        <v>419</v>
      </c>
      <c r="G624" t="s" s="56">
        <v>1922</v>
      </c>
      <c r="M624" t="s" s="55">
        <v>1138</v>
      </c>
      <c r="S624" t="s" s="54">
        <v>2052</v>
      </c>
      <c r="T624" t="s" s="57">
        <v>1723</v>
      </c>
      <c r="U624" t="s" s="6">
        <v>302</v>
      </c>
      <c r="AK624" s="60">
        <v>0.71026</v>
      </c>
      <c r="AL624" s="14">
        <v>0.71006</v>
      </c>
      <c r="AN624" s="63">
        <f>AL624-(AK624-0.71029)</f>
        <v>0.71009</v>
      </c>
      <c r="AX624" s="77"/>
    </row>
    <row r="625" s="9" customFormat="1" ht="31" customHeight="1">
      <c r="A625" t="s" s="6">
        <v>2065</v>
      </c>
      <c r="B625" t="s" s="56">
        <v>2066</v>
      </c>
      <c r="E625" t="s" s="54">
        <v>2051</v>
      </c>
      <c r="F625" t="s" s="55">
        <v>419</v>
      </c>
      <c r="G625" t="s" s="56">
        <v>1922</v>
      </c>
      <c r="M625" t="s" s="55">
        <v>1138</v>
      </c>
      <c r="S625" t="s" s="54">
        <v>2052</v>
      </c>
      <c r="T625" t="s" s="57">
        <v>1723</v>
      </c>
      <c r="U625" t="s" s="6">
        <v>302</v>
      </c>
      <c r="AK625" s="60">
        <v>0.71026</v>
      </c>
      <c r="AL625" s="14">
        <v>0.71002</v>
      </c>
      <c r="AN625" s="63">
        <f>AL625-(AK625-0.71029)</f>
        <v>0.71005</v>
      </c>
      <c r="AX625" s="77"/>
    </row>
    <row r="626" s="9" customFormat="1" ht="31" customHeight="1">
      <c r="A626" t="s" s="6">
        <v>2067</v>
      </c>
      <c r="B626" t="s" s="56">
        <v>2068</v>
      </c>
      <c r="E626" t="s" s="54">
        <v>2051</v>
      </c>
      <c r="F626" t="s" s="55">
        <v>419</v>
      </c>
      <c r="G626" t="s" s="56">
        <v>1922</v>
      </c>
      <c r="M626" t="s" s="55">
        <v>1138</v>
      </c>
      <c r="S626" t="s" s="54">
        <v>2052</v>
      </c>
      <c r="T626" t="s" s="57">
        <v>1723</v>
      </c>
      <c r="U626" t="s" s="6">
        <v>302</v>
      </c>
      <c r="AK626" s="60">
        <v>0.71026</v>
      </c>
      <c r="AL626" s="14">
        <v>0.70987</v>
      </c>
      <c r="AN626" s="63">
        <f>AL626-(AK626-0.71029)</f>
        <v>0.7099</v>
      </c>
      <c r="AX626" s="77"/>
    </row>
    <row r="627" s="9" customFormat="1" ht="31" customHeight="1">
      <c r="A627" t="s" s="6">
        <v>2069</v>
      </c>
      <c r="B627" t="s" s="56">
        <v>2070</v>
      </c>
      <c r="E627" t="s" s="54">
        <v>2051</v>
      </c>
      <c r="F627" t="s" s="55">
        <v>419</v>
      </c>
      <c r="G627" t="s" s="56">
        <v>1922</v>
      </c>
      <c r="M627" t="s" s="55">
        <v>1138</v>
      </c>
      <c r="S627" t="s" s="54">
        <v>2052</v>
      </c>
      <c r="T627" t="s" s="57">
        <v>1723</v>
      </c>
      <c r="U627" t="s" s="6">
        <v>302</v>
      </c>
      <c r="AK627" s="60">
        <v>0.71026</v>
      </c>
      <c r="AL627" s="14">
        <v>0.70966</v>
      </c>
      <c r="AN627" s="63">
        <f>AL627-(AK627-0.71029)</f>
        <v>0.70969</v>
      </c>
      <c r="AX627" s="77"/>
    </row>
    <row r="628" s="9" customFormat="1" ht="31" customHeight="1">
      <c r="A628" t="s" s="6">
        <v>2071</v>
      </c>
      <c r="B628" t="s" s="56">
        <v>2072</v>
      </c>
      <c r="E628" t="s" s="54">
        <v>2051</v>
      </c>
      <c r="F628" t="s" s="55">
        <v>419</v>
      </c>
      <c r="G628" t="s" s="56">
        <v>1922</v>
      </c>
      <c r="M628" t="s" s="55">
        <v>1138</v>
      </c>
      <c r="S628" t="s" s="54">
        <v>2052</v>
      </c>
      <c r="T628" t="s" s="57">
        <v>1723</v>
      </c>
      <c r="U628" t="s" s="6">
        <v>302</v>
      </c>
      <c r="AK628" s="60">
        <v>0.71026</v>
      </c>
      <c r="AL628" s="14">
        <v>0.71017</v>
      </c>
      <c r="AN628" s="63">
        <f>AL628-(AK628-0.71029)</f>
        <v>0.7102000000000001</v>
      </c>
      <c r="AX628" s="77"/>
    </row>
    <row r="629" s="9" customFormat="1" ht="31" customHeight="1">
      <c r="A629" t="s" s="6">
        <v>2073</v>
      </c>
      <c r="B629" t="s" s="56">
        <v>2074</v>
      </c>
      <c r="E629" t="s" s="54">
        <v>2051</v>
      </c>
      <c r="F629" t="s" s="55">
        <v>419</v>
      </c>
      <c r="G629" t="s" s="56">
        <v>1922</v>
      </c>
      <c r="M629" t="s" s="55">
        <v>1138</v>
      </c>
      <c r="S629" t="s" s="54">
        <v>2052</v>
      </c>
      <c r="T629" t="s" s="57">
        <v>1723</v>
      </c>
      <c r="U629" t="s" s="6">
        <v>302</v>
      </c>
      <c r="AK629" s="60">
        <v>0.71026</v>
      </c>
      <c r="AL629" s="14">
        <v>0.71031</v>
      </c>
      <c r="AN629" s="63">
        <f>AL629-(AK629-0.71029)</f>
        <v>0.71034</v>
      </c>
      <c r="AX629" s="77"/>
    </row>
    <row r="630" s="9" customFormat="1" ht="31" customHeight="1">
      <c r="A630" t="s" s="6">
        <v>2075</v>
      </c>
      <c r="B630" t="s" s="56">
        <v>2076</v>
      </c>
      <c r="E630" t="s" s="54">
        <v>2077</v>
      </c>
      <c r="F630" t="s" s="55">
        <v>419</v>
      </c>
      <c r="G630" t="s" s="56">
        <v>1135</v>
      </c>
      <c r="H630" t="s" s="56">
        <v>1773</v>
      </c>
      <c r="M630" t="s" s="55">
        <v>197</v>
      </c>
      <c r="S630" t="s" s="54">
        <v>1774</v>
      </c>
      <c r="T630" t="s" s="57">
        <v>1256</v>
      </c>
      <c r="U630" t="s" s="6">
        <v>302</v>
      </c>
      <c r="AK630" s="60">
        <v>0.71028</v>
      </c>
      <c r="AL630" s="14">
        <v>0.7094009999999999</v>
      </c>
      <c r="AM630" s="14">
        <v>9e-06</v>
      </c>
      <c r="AN630" s="63">
        <f>AL630-(AK630-0.71029)</f>
        <v>0.709411</v>
      </c>
      <c r="AX630" s="77"/>
    </row>
    <row r="631" s="9" customFormat="1" ht="16" customHeight="1">
      <c r="A631" t="s" s="6">
        <v>2078</v>
      </c>
      <c r="B631" t="s" s="56">
        <v>2079</v>
      </c>
      <c r="E631" t="s" s="54">
        <v>2080</v>
      </c>
      <c r="F631" t="s" s="55">
        <v>2081</v>
      </c>
      <c r="G631" t="s" s="56">
        <v>1135</v>
      </c>
      <c r="H631" t="s" s="56">
        <v>1773</v>
      </c>
      <c r="M631" t="s" s="55">
        <v>197</v>
      </c>
      <c r="S631" t="s" s="54">
        <v>1774</v>
      </c>
      <c r="T631" t="s" s="57">
        <v>2082</v>
      </c>
      <c r="U631" t="s" s="6">
        <v>302</v>
      </c>
      <c r="AE631" t="s" s="55">
        <v>2083</v>
      </c>
      <c r="AF631" t="s" s="56">
        <v>2084</v>
      </c>
      <c r="AG631" s="14">
        <v>1736</v>
      </c>
      <c r="AH631" s="61">
        <f>MEDIAN(AG631,AI631)</f>
        <v>1758</v>
      </c>
      <c r="AI631" s="14">
        <v>1780</v>
      </c>
      <c r="AJ631" t="s" s="54">
        <v>2085</v>
      </c>
      <c r="AK631" s="60">
        <v>0.71028</v>
      </c>
      <c r="AL631" s="14">
        <v>0.713553</v>
      </c>
      <c r="AM631" s="14">
        <v>1.3e-06</v>
      </c>
      <c r="AN631" s="63">
        <f>AL631-(AK631-0.71029)</f>
        <v>0.7135629999999999</v>
      </c>
      <c r="AX631" s="77"/>
      <c r="BB631" s="59">
        <v>-9.9</v>
      </c>
      <c r="BC631" s="59">
        <f>BB631</f>
        <v>-9.9</v>
      </c>
    </row>
    <row r="632" s="9" customFormat="1" ht="46" customHeight="1">
      <c r="A632" t="s" s="6">
        <v>2086</v>
      </c>
      <c r="B632" t="s" s="56">
        <v>2087</v>
      </c>
      <c r="E632" t="s" s="54">
        <v>2088</v>
      </c>
      <c r="F632" t="s" s="55">
        <v>2081</v>
      </c>
      <c r="G632" t="s" s="56">
        <v>1135</v>
      </c>
      <c r="H632" t="s" s="56">
        <v>1773</v>
      </c>
      <c r="K632" s="63"/>
      <c r="M632" t="s" s="55">
        <v>1138</v>
      </c>
      <c r="S632" t="s" s="54">
        <v>2089</v>
      </c>
      <c r="T632" t="s" s="57">
        <v>2090</v>
      </c>
      <c r="U632" t="s" s="6">
        <v>302</v>
      </c>
      <c r="AE632" t="s" s="55">
        <v>2091</v>
      </c>
      <c r="AF632" t="s" s="56">
        <v>2092</v>
      </c>
      <c r="AG632" s="14">
        <v>1470</v>
      </c>
      <c r="AH632" s="61">
        <f>MEDIAN(AG632,AI632)</f>
        <v>1494.5</v>
      </c>
      <c r="AI632" s="14">
        <v>1519</v>
      </c>
      <c r="AJ632" t="s" s="54">
        <v>2093</v>
      </c>
      <c r="AK632" s="60">
        <v>0.71028</v>
      </c>
      <c r="AL632" s="63">
        <v>0.710082</v>
      </c>
      <c r="AM632" s="14">
        <v>1.5e-05</v>
      </c>
      <c r="AN632" s="63">
        <f>AL632-(AK632-0.71029)</f>
        <v>0.7100919999999999</v>
      </c>
      <c r="AX632" s="77"/>
      <c r="BB632" s="59">
        <v>-10.2</v>
      </c>
      <c r="BC632" s="59">
        <f>BB632-2</f>
        <v>-12.2</v>
      </c>
    </row>
    <row r="633" s="9" customFormat="1" ht="46" customHeight="1">
      <c r="A633" t="s" s="6">
        <v>2094</v>
      </c>
      <c r="B633" t="s" s="56">
        <v>2095</v>
      </c>
      <c r="E633" t="s" s="54">
        <v>2096</v>
      </c>
      <c r="F633" t="s" s="55">
        <v>2081</v>
      </c>
      <c r="G633" t="s" s="56">
        <v>1135</v>
      </c>
      <c r="H633" t="s" s="56">
        <v>1773</v>
      </c>
      <c r="K633" s="63"/>
      <c r="M633" t="s" s="55">
        <v>197</v>
      </c>
      <c r="S633" t="s" s="54">
        <v>1774</v>
      </c>
      <c r="T633" t="s" s="57">
        <v>2097</v>
      </c>
      <c r="U633" t="s" s="6">
        <v>302</v>
      </c>
      <c r="W633" t="s" s="6">
        <v>2098</v>
      </c>
      <c r="X633" s="14">
        <v>13</v>
      </c>
      <c r="Y633" s="14">
        <v>233941</v>
      </c>
      <c r="Z633" s="14">
        <v>3994684</v>
      </c>
      <c r="AE633" t="s" s="55">
        <v>2099</v>
      </c>
      <c r="AF633" t="s" s="56">
        <v>723</v>
      </c>
      <c r="AG633" s="14">
        <v>1156</v>
      </c>
      <c r="AH633" s="61">
        <f>MEDIAN(AG633,AI633)</f>
        <v>1183</v>
      </c>
      <c r="AI633" s="14">
        <v>1210</v>
      </c>
      <c r="AJ633" t="s" s="54">
        <v>2100</v>
      </c>
      <c r="AK633" s="60">
        <v>0.71028</v>
      </c>
      <c r="AL633" s="63">
        <v>0.709523</v>
      </c>
      <c r="AM633" s="14">
        <v>1.4e-05</v>
      </c>
      <c r="AN633" s="63">
        <f>AL633-(AK633-0.71029)</f>
        <v>0.709533</v>
      </c>
      <c r="AX633" s="77"/>
      <c r="BB633" s="59">
        <v>-9.300000000000001</v>
      </c>
      <c r="BC633" s="59">
        <f>BB633</f>
        <v>-9.300000000000001</v>
      </c>
    </row>
    <row r="634" s="9" customFormat="1" ht="16" customHeight="1">
      <c r="A634" t="s" s="6">
        <v>2101</v>
      </c>
      <c r="B634" t="s" s="56">
        <v>2102</v>
      </c>
      <c r="E634" t="s" s="54">
        <v>2103</v>
      </c>
      <c r="F634" t="s" s="55">
        <v>2081</v>
      </c>
      <c r="G634" t="s" s="56">
        <v>1135</v>
      </c>
      <c r="H634" t="s" s="56">
        <v>1773</v>
      </c>
      <c r="M634" t="s" s="55">
        <v>197</v>
      </c>
      <c r="T634" t="s" s="57">
        <v>2104</v>
      </c>
      <c r="U634" t="s" s="6">
        <v>302</v>
      </c>
      <c r="X634" s="14">
        <v>13</v>
      </c>
      <c r="Y634" s="14">
        <v>233941</v>
      </c>
      <c r="Z634" s="14">
        <v>3994684</v>
      </c>
      <c r="AE634" t="s" s="55">
        <v>2105</v>
      </c>
      <c r="AF634" t="s" s="56">
        <v>723</v>
      </c>
      <c r="AG634" s="14">
        <v>1163</v>
      </c>
      <c r="AH634" s="61">
        <f>MEDIAN(AG634,AI634)</f>
        <v>1185.5</v>
      </c>
      <c r="AI634" s="14">
        <v>1208</v>
      </c>
      <c r="AJ634" t="s" s="54">
        <v>2106</v>
      </c>
      <c r="AK634" s="60">
        <v>0.71028</v>
      </c>
      <c r="AL634" s="14">
        <v>0.70935</v>
      </c>
      <c r="AM634" s="14">
        <v>9e-06</v>
      </c>
      <c r="AN634" s="63">
        <f>AL634-(AK634-0.71029)</f>
        <v>0.70936</v>
      </c>
      <c r="AX634" s="77"/>
      <c r="BB634" s="59">
        <v>-9.1</v>
      </c>
      <c r="BC634" s="59">
        <f>BB634</f>
        <v>-9.1</v>
      </c>
    </row>
    <row r="635" s="9" customFormat="1" ht="31" customHeight="1">
      <c r="A635" t="s" s="6">
        <v>2107</v>
      </c>
      <c r="B635" t="s" s="56">
        <v>2102</v>
      </c>
      <c r="E635" t="s" s="54">
        <v>2108</v>
      </c>
      <c r="F635" t="s" s="55">
        <v>419</v>
      </c>
      <c r="G635" t="s" s="56">
        <v>1135</v>
      </c>
      <c r="K635" s="63"/>
      <c r="M635" t="s" s="55">
        <v>197</v>
      </c>
      <c r="S635" t="s" s="54">
        <v>1774</v>
      </c>
      <c r="T635" t="s" s="57">
        <v>2097</v>
      </c>
      <c r="U635" t="s" s="6">
        <v>302</v>
      </c>
      <c r="W635" t="s" s="6">
        <v>2098</v>
      </c>
      <c r="X635" s="14">
        <v>13</v>
      </c>
      <c r="Y635" s="14">
        <v>233941</v>
      </c>
      <c r="Z635" s="14">
        <v>3994684</v>
      </c>
      <c r="AF635" t="s" s="56">
        <v>1250</v>
      </c>
      <c r="AG635" s="14">
        <v>1140</v>
      </c>
      <c r="AH635" s="61"/>
      <c r="AJ635" t="s" s="54">
        <v>2109</v>
      </c>
      <c r="AK635" s="78">
        <v>0.71024</v>
      </c>
      <c r="AL635" s="63">
        <v>0.70935</v>
      </c>
      <c r="AM635" s="14">
        <v>9e-06</v>
      </c>
      <c r="AN635" s="63">
        <f>AL635-(AK635-0.71029)</f>
        <v>0.7094</v>
      </c>
      <c r="AX635" s="77"/>
    </row>
    <row r="636" s="9" customFormat="1" ht="31" customHeight="1">
      <c r="A636" t="s" s="6">
        <v>2110</v>
      </c>
      <c r="B636" t="s" s="56">
        <v>2111</v>
      </c>
      <c r="E636" t="s" s="54">
        <v>2112</v>
      </c>
      <c r="F636" t="s" s="55">
        <v>2081</v>
      </c>
      <c r="G636" t="s" s="56">
        <v>1135</v>
      </c>
      <c r="H636" t="s" s="56">
        <v>1773</v>
      </c>
      <c r="M636" t="s" s="55">
        <v>197</v>
      </c>
      <c r="S636" t="s" s="54">
        <v>1774</v>
      </c>
      <c r="T636" t="s" s="57">
        <v>2113</v>
      </c>
      <c r="U636" t="s" s="6">
        <v>302</v>
      </c>
      <c r="W636" t="s" s="6">
        <v>2098</v>
      </c>
      <c r="X636" s="14">
        <v>13</v>
      </c>
      <c r="Y636" s="14">
        <v>233941</v>
      </c>
      <c r="Z636" s="14">
        <v>3994684</v>
      </c>
      <c r="AE636" t="s" s="55">
        <v>2114</v>
      </c>
      <c r="AF636" t="s" s="56">
        <v>723</v>
      </c>
      <c r="AG636" s="14">
        <v>1163</v>
      </c>
      <c r="AH636" s="61">
        <f>MEDIAN(AG636,AI636)</f>
        <v>1185.5</v>
      </c>
      <c r="AI636" s="14">
        <v>1208</v>
      </c>
      <c r="AJ636" t="s" s="54">
        <v>2106</v>
      </c>
      <c r="AK636" s="60">
        <v>0.71028</v>
      </c>
      <c r="AL636" s="14">
        <v>0.709547</v>
      </c>
      <c r="AM636" s="14">
        <v>1.5e-05</v>
      </c>
      <c r="AN636" s="63">
        <f>AL636-(AK636-0.71029)</f>
        <v>0.709557</v>
      </c>
      <c r="AX636" s="77"/>
      <c r="BB636" s="59">
        <v>-9.5</v>
      </c>
      <c r="BC636" s="59">
        <f>BB636</f>
        <v>-9.5</v>
      </c>
    </row>
    <row r="637" s="9" customFormat="1" ht="31" customHeight="1">
      <c r="A637" t="s" s="6">
        <v>2115</v>
      </c>
      <c r="B637" t="s" s="56">
        <v>2116</v>
      </c>
      <c r="E637" t="s" s="54">
        <v>2112</v>
      </c>
      <c r="F637" t="s" s="55">
        <v>2081</v>
      </c>
      <c r="G637" t="s" s="56">
        <v>1135</v>
      </c>
      <c r="H637" t="s" s="56">
        <v>1773</v>
      </c>
      <c r="M637" t="s" s="55">
        <v>197</v>
      </c>
      <c r="S637" t="s" s="54">
        <v>1774</v>
      </c>
      <c r="T637" t="s" s="57">
        <v>2117</v>
      </c>
      <c r="U637" t="s" s="6">
        <v>302</v>
      </c>
      <c r="X637" s="14">
        <v>13</v>
      </c>
      <c r="Y637" s="14">
        <v>232491</v>
      </c>
      <c r="Z637" s="14">
        <v>3995254</v>
      </c>
      <c r="AE637" t="s" s="55">
        <v>2118</v>
      </c>
      <c r="AF637" t="s" s="56">
        <v>723</v>
      </c>
      <c r="AG637" s="14">
        <v>1222</v>
      </c>
      <c r="AH637" s="61">
        <f>MEDIAN(AG637,AI637)</f>
        <v>1238</v>
      </c>
      <c r="AI637" s="14">
        <v>1254</v>
      </c>
      <c r="AJ637" t="s" s="54">
        <v>2119</v>
      </c>
      <c r="AK637" s="60">
        <v>0.71028</v>
      </c>
      <c r="AL637" s="14">
        <v>0.710747</v>
      </c>
      <c r="AM637" s="14">
        <v>1e-05</v>
      </c>
      <c r="AN637" s="63">
        <f>AL637-(AK637-0.71029)</f>
        <v>0.710757</v>
      </c>
      <c r="AX637" s="77"/>
      <c r="BB637" s="59">
        <v>-9.4</v>
      </c>
      <c r="BC637" s="59">
        <f>BB637</f>
        <v>-9.4</v>
      </c>
    </row>
    <row r="638" s="9" customFormat="1" ht="16" customHeight="1">
      <c r="A638" t="s" s="6">
        <v>2120</v>
      </c>
      <c r="B638" t="s" s="56">
        <v>2121</v>
      </c>
      <c r="E638" t="s" s="54">
        <v>2103</v>
      </c>
      <c r="F638" t="s" s="55">
        <v>2081</v>
      </c>
      <c r="G638" t="s" s="56">
        <v>1135</v>
      </c>
      <c r="H638" t="s" s="56">
        <v>1773</v>
      </c>
      <c r="M638" t="s" s="55">
        <v>197</v>
      </c>
      <c r="S638" t="s" s="54">
        <v>1774</v>
      </c>
      <c r="T638" t="s" s="57">
        <v>2117</v>
      </c>
      <c r="U638" t="s" s="6">
        <v>302</v>
      </c>
      <c r="X638" s="14">
        <v>13</v>
      </c>
      <c r="Y638" s="14">
        <v>232491</v>
      </c>
      <c r="Z638" s="14">
        <v>3995254</v>
      </c>
      <c r="AE638" t="s" s="55">
        <v>2122</v>
      </c>
      <c r="AF638" t="s" s="56">
        <v>723</v>
      </c>
      <c r="AG638" s="14">
        <v>1170</v>
      </c>
      <c r="AH638" s="61">
        <f>MEDIAN(AG638,AI638)</f>
        <v>1194</v>
      </c>
      <c r="AI638" s="14">
        <v>1218</v>
      </c>
      <c r="AJ638" t="s" s="54">
        <v>2123</v>
      </c>
      <c r="AK638" s="60">
        <v>0.71028</v>
      </c>
      <c r="AL638" s="14">
        <v>0.7092580000000001</v>
      </c>
      <c r="AM638" s="14">
        <v>1.5e-05</v>
      </c>
      <c r="AN638" s="63">
        <f>AL638-(AK638-0.71029)</f>
        <v>0.709268</v>
      </c>
      <c r="AX638" s="77"/>
      <c r="BB638" s="59">
        <v>-10.1</v>
      </c>
      <c r="BC638" s="59">
        <f>BB638</f>
        <v>-10.1</v>
      </c>
    </row>
    <row r="639" s="9" customFormat="1" ht="16" customHeight="1">
      <c r="A639" t="s" s="6">
        <v>2124</v>
      </c>
      <c r="B639" t="s" s="56">
        <v>2125</v>
      </c>
      <c r="E639" t="s" s="54">
        <v>2103</v>
      </c>
      <c r="F639" t="s" s="55">
        <v>2081</v>
      </c>
      <c r="G639" t="s" s="56">
        <v>1135</v>
      </c>
      <c r="H639" t="s" s="56">
        <v>1773</v>
      </c>
      <c r="M639" t="s" s="55">
        <v>197</v>
      </c>
      <c r="S639" t="s" s="54">
        <v>1774</v>
      </c>
      <c r="T639" t="s" s="57">
        <v>2117</v>
      </c>
      <c r="U639" t="s" s="6">
        <v>302</v>
      </c>
      <c r="X639" s="14">
        <v>13</v>
      </c>
      <c r="Y639" s="14">
        <v>232491</v>
      </c>
      <c r="Z639" s="14">
        <v>3995254</v>
      </c>
      <c r="AE639" t="s" s="55">
        <v>2126</v>
      </c>
      <c r="AF639" t="s" s="56">
        <v>723</v>
      </c>
      <c r="AG639" s="14">
        <v>1156</v>
      </c>
      <c r="AH639" s="61">
        <f>MEDIAN(AG639,AI639)</f>
        <v>1183</v>
      </c>
      <c r="AI639" s="14">
        <v>1210</v>
      </c>
      <c r="AJ639" t="s" s="54">
        <v>2100</v>
      </c>
      <c r="AK639" s="60">
        <v>0.71028</v>
      </c>
      <c r="AL639" s="14">
        <v>0.70928</v>
      </c>
      <c r="AM639" s="14">
        <v>1.2e-05</v>
      </c>
      <c r="AN639" s="63">
        <f>AL639-(AK639-0.71029)</f>
        <v>0.70929</v>
      </c>
      <c r="AX639" s="77"/>
      <c r="BB639" s="59">
        <v>-9.699999999999999</v>
      </c>
      <c r="BC639" s="59">
        <f>BB639</f>
        <v>-9.699999999999999</v>
      </c>
    </row>
    <row r="640" s="9" customFormat="1" ht="46" customHeight="1">
      <c r="A640" t="s" s="6">
        <v>2127</v>
      </c>
      <c r="B640" t="s" s="56">
        <v>2128</v>
      </c>
      <c r="E640" t="s" s="54">
        <v>2096</v>
      </c>
      <c r="F640" t="s" s="55">
        <v>2081</v>
      </c>
      <c r="G640" t="s" s="56">
        <v>1135</v>
      </c>
      <c r="H640" t="s" s="56">
        <v>1773</v>
      </c>
      <c r="K640" s="63"/>
      <c r="M640" t="s" s="55">
        <v>197</v>
      </c>
      <c r="S640" t="s" s="54">
        <v>1774</v>
      </c>
      <c r="T640" t="s" s="57">
        <v>2129</v>
      </c>
      <c r="U640" t="s" s="6">
        <v>302</v>
      </c>
      <c r="AE640" t="s" s="55">
        <v>2130</v>
      </c>
      <c r="AF640" t="s" s="56">
        <v>723</v>
      </c>
      <c r="AG640" s="14">
        <v>1170</v>
      </c>
      <c r="AH640" s="61">
        <f>MEDIAN(AG640,AI640)</f>
        <v>1194</v>
      </c>
      <c r="AI640" s="14">
        <v>1218</v>
      </c>
      <c r="AJ640" t="s" s="54">
        <v>2123</v>
      </c>
      <c r="AK640" s="60">
        <v>0.71028</v>
      </c>
      <c r="AL640" s="63">
        <v>0.71088</v>
      </c>
      <c r="AM640" s="14">
        <v>1.4e-05</v>
      </c>
      <c r="AN640" s="63">
        <f>AL640-(AK640-0.71029)</f>
        <v>0.71089</v>
      </c>
      <c r="AX640" s="77"/>
      <c r="BB640" s="59">
        <v>-8.800000000000001</v>
      </c>
      <c r="BC640" s="59">
        <f>BB640</f>
        <v>-8.800000000000001</v>
      </c>
    </row>
    <row r="641" s="9" customFormat="1" ht="16" customHeight="1">
      <c r="A641" t="s" s="6">
        <v>2131</v>
      </c>
      <c r="B641" t="s" s="56">
        <v>2132</v>
      </c>
      <c r="E641" t="s" s="54">
        <v>2103</v>
      </c>
      <c r="F641" t="s" s="55">
        <v>2081</v>
      </c>
      <c r="G641" t="s" s="56">
        <v>1135</v>
      </c>
      <c r="H641" t="s" s="56">
        <v>1773</v>
      </c>
      <c r="M641" t="s" s="55">
        <v>197</v>
      </c>
      <c r="T641" t="s" s="57">
        <v>2129</v>
      </c>
      <c r="U641" t="s" s="6">
        <v>302</v>
      </c>
      <c r="AE641" t="s" s="55">
        <v>2133</v>
      </c>
      <c r="AF641" t="s" s="56">
        <v>723</v>
      </c>
      <c r="AG641" s="14">
        <v>1167</v>
      </c>
      <c r="AH641" s="61">
        <f>MEDIAN(AG641,AI641)</f>
        <v>1188</v>
      </c>
      <c r="AI641" s="14">
        <v>1209</v>
      </c>
      <c r="AJ641" t="s" s="54">
        <v>2134</v>
      </c>
      <c r="AK641" s="60">
        <v>0.71028</v>
      </c>
      <c r="AL641" s="14">
        <v>0.709961</v>
      </c>
      <c r="AM641" s="14">
        <v>1.4e-05</v>
      </c>
      <c r="AN641" s="63">
        <f>AL641-(AK641-0.71029)</f>
        <v>0.709971</v>
      </c>
      <c r="AX641" s="77"/>
      <c r="BB641" s="59">
        <v>-10.2</v>
      </c>
      <c r="BC641" s="59">
        <f>BB641</f>
        <v>-10.2</v>
      </c>
    </row>
    <row r="642" s="9" customFormat="1" ht="31" customHeight="1">
      <c r="A642" t="s" s="6">
        <v>2135</v>
      </c>
      <c r="B642" t="s" s="56">
        <v>2132</v>
      </c>
      <c r="E642" t="s" s="54">
        <v>2108</v>
      </c>
      <c r="F642" t="s" s="55">
        <v>419</v>
      </c>
      <c r="G642" t="s" s="56">
        <v>1135</v>
      </c>
      <c r="M642" t="s" s="55">
        <v>197</v>
      </c>
      <c r="S642" t="s" s="54">
        <v>1774</v>
      </c>
      <c r="T642" t="s" s="57">
        <v>2129</v>
      </c>
      <c r="U642" t="s" s="6">
        <v>302</v>
      </c>
      <c r="AK642" s="78">
        <v>0.71024</v>
      </c>
      <c r="AL642" s="14">
        <v>0.709961</v>
      </c>
      <c r="AM642" s="14">
        <v>1.4e-05</v>
      </c>
      <c r="AN642" s="63">
        <f>AL642-(AK642-0.71029)</f>
        <v>0.7100109999999999</v>
      </c>
      <c r="AX642" s="77"/>
    </row>
    <row r="643" s="9" customFormat="1" ht="31" customHeight="1">
      <c r="A643" t="s" s="6">
        <v>2136</v>
      </c>
      <c r="B643" t="s" s="56">
        <v>2137</v>
      </c>
      <c r="E643" t="s" s="54">
        <v>2112</v>
      </c>
      <c r="F643" t="s" s="55">
        <v>2081</v>
      </c>
      <c r="G643" t="s" s="56">
        <v>1135</v>
      </c>
      <c r="H643" t="s" s="56">
        <v>1773</v>
      </c>
      <c r="M643" t="s" s="55">
        <v>197</v>
      </c>
      <c r="S643" t="s" s="54">
        <v>1774</v>
      </c>
      <c r="T643" t="s" s="57">
        <v>2129</v>
      </c>
      <c r="U643" t="s" s="6">
        <v>302</v>
      </c>
      <c r="AE643" t="s" s="55">
        <v>2138</v>
      </c>
      <c r="AF643" t="s" s="56">
        <v>723</v>
      </c>
      <c r="AG643" s="14">
        <v>1167</v>
      </c>
      <c r="AH643" s="61">
        <f>MEDIAN(AG643,AI643)</f>
        <v>1188</v>
      </c>
      <c r="AI643" s="14">
        <v>1209</v>
      </c>
      <c r="AJ643" t="s" s="54">
        <v>2134</v>
      </c>
      <c r="AK643" s="60">
        <v>0.71028</v>
      </c>
      <c r="AL643" s="14">
        <v>0.71027</v>
      </c>
      <c r="AM643" s="14">
        <v>1.3e-05</v>
      </c>
      <c r="AN643" s="63">
        <f>AL643-(AK643-0.71029)</f>
        <v>0.71028</v>
      </c>
      <c r="AX643" s="77"/>
      <c r="BB643" s="59">
        <v>-9.800000000000001</v>
      </c>
      <c r="BC643" s="59">
        <f>BB643</f>
        <v>-9.800000000000001</v>
      </c>
    </row>
    <row r="644" s="9" customFormat="1" ht="31" customHeight="1">
      <c r="A644" t="s" s="6">
        <v>2139</v>
      </c>
      <c r="B644" t="s" s="56">
        <v>2140</v>
      </c>
      <c r="E644" t="s" s="54">
        <v>2112</v>
      </c>
      <c r="F644" t="s" s="55">
        <v>2081</v>
      </c>
      <c r="G644" t="s" s="56">
        <v>1135</v>
      </c>
      <c r="H644" t="s" s="56">
        <v>1773</v>
      </c>
      <c r="M644" t="s" s="55">
        <v>197</v>
      </c>
      <c r="S644" t="s" s="54">
        <v>1774</v>
      </c>
      <c r="T644" t="s" s="57">
        <v>2129</v>
      </c>
      <c r="U644" t="s" s="6">
        <v>302</v>
      </c>
      <c r="AE644" t="s" s="55">
        <v>2141</v>
      </c>
      <c r="AF644" t="s" s="56">
        <v>723</v>
      </c>
      <c r="AG644" s="14">
        <v>1156</v>
      </c>
      <c r="AH644" s="61">
        <f>MEDIAN(AG644,AI644)</f>
        <v>1183</v>
      </c>
      <c r="AI644" s="14">
        <v>1210</v>
      </c>
      <c r="AJ644" t="s" s="54">
        <v>2100</v>
      </c>
      <c r="AK644" s="60">
        <v>0.71028</v>
      </c>
      <c r="AL644" s="14">
        <v>0.710198</v>
      </c>
      <c r="AM644" s="14">
        <v>1e-05</v>
      </c>
      <c r="AN644" s="63">
        <f>AL644-(AK644-0.71029)</f>
        <v>0.710208</v>
      </c>
      <c r="AX644" s="77"/>
      <c r="BB644" s="59">
        <v>-10.1</v>
      </c>
      <c r="BC644" s="59">
        <f>BB644</f>
        <v>-10.1</v>
      </c>
    </row>
    <row r="645" s="9" customFormat="1" ht="31" customHeight="1">
      <c r="A645" t="s" s="6">
        <v>2142</v>
      </c>
      <c r="B645" t="s" s="56">
        <v>2143</v>
      </c>
      <c r="E645" t="s" s="54">
        <v>2112</v>
      </c>
      <c r="F645" t="s" s="55">
        <v>2081</v>
      </c>
      <c r="G645" t="s" s="56">
        <v>1135</v>
      </c>
      <c r="H645" t="s" s="56">
        <v>1773</v>
      </c>
      <c r="M645" t="s" s="55">
        <v>197</v>
      </c>
      <c r="S645" t="s" s="54">
        <v>1774</v>
      </c>
      <c r="T645" t="s" s="57">
        <v>2129</v>
      </c>
      <c r="U645" t="s" s="6">
        <v>302</v>
      </c>
      <c r="AE645" t="s" s="55">
        <v>2144</v>
      </c>
      <c r="AF645" t="s" s="56">
        <v>723</v>
      </c>
      <c r="AG645" s="14">
        <v>1160</v>
      </c>
      <c r="AH645" s="61">
        <f>MEDIAN(AG645,AI645)</f>
        <v>1184</v>
      </c>
      <c r="AI645" s="14">
        <v>1208</v>
      </c>
      <c r="AJ645" t="s" s="54">
        <v>2145</v>
      </c>
      <c r="AK645" s="60">
        <v>0.71028</v>
      </c>
      <c r="AL645" s="14">
        <v>0.71158</v>
      </c>
      <c r="AM645" s="14">
        <v>1.3e-05</v>
      </c>
      <c r="AN645" s="63">
        <f>AL645-(AK645-0.71029)</f>
        <v>0.7115899999999999</v>
      </c>
      <c r="AX645" s="77"/>
      <c r="BB645" s="59">
        <v>-9.1</v>
      </c>
      <c r="BC645" s="59">
        <f>BB645</f>
        <v>-9.1</v>
      </c>
    </row>
    <row r="646" s="9" customFormat="1" ht="31" customHeight="1">
      <c r="A646" t="s" s="6">
        <v>2146</v>
      </c>
      <c r="B646" t="s" s="56">
        <v>2147</v>
      </c>
      <c r="E646" t="s" s="54">
        <v>2112</v>
      </c>
      <c r="F646" t="s" s="55">
        <v>2081</v>
      </c>
      <c r="G646" t="s" s="56">
        <v>1135</v>
      </c>
      <c r="H646" t="s" s="56">
        <v>1773</v>
      </c>
      <c r="M646" t="s" s="55">
        <v>197</v>
      </c>
      <c r="S646" t="s" s="54">
        <v>1774</v>
      </c>
      <c r="T646" t="s" s="57">
        <v>2129</v>
      </c>
      <c r="U646" t="s" s="6">
        <v>302</v>
      </c>
      <c r="AE646" t="s" s="55">
        <v>2148</v>
      </c>
      <c r="AF646" t="s" s="56">
        <v>723</v>
      </c>
      <c r="AG646" s="14">
        <v>1163</v>
      </c>
      <c r="AH646" s="61">
        <f>MEDIAN(AG646,AI646)</f>
        <v>1185.5</v>
      </c>
      <c r="AI646" s="14">
        <v>1208</v>
      </c>
      <c r="AJ646" t="s" s="54">
        <v>2106</v>
      </c>
      <c r="AK646" s="60">
        <v>0.71028</v>
      </c>
      <c r="AL646" s="14">
        <v>0.711575</v>
      </c>
      <c r="AM646" s="14">
        <v>1.5e-05</v>
      </c>
      <c r="AN646" s="63">
        <f>AL646-(AK646-0.71029)</f>
        <v>0.711585</v>
      </c>
      <c r="AX646" s="77"/>
      <c r="BB646" s="59">
        <v>-8.800000000000001</v>
      </c>
      <c r="BC646" s="59">
        <f>BB646</f>
        <v>-8.800000000000001</v>
      </c>
    </row>
    <row r="647" s="9" customFormat="1" ht="16" customHeight="1">
      <c r="A647" t="s" s="6">
        <v>2149</v>
      </c>
      <c r="B647" t="s" s="56">
        <v>2150</v>
      </c>
      <c r="E647" t="s" s="54">
        <v>2103</v>
      </c>
      <c r="F647" t="s" s="55">
        <v>2081</v>
      </c>
      <c r="G647" t="s" s="56">
        <v>1135</v>
      </c>
      <c r="H647" t="s" s="56">
        <v>1773</v>
      </c>
      <c r="M647" t="s" s="55">
        <v>197</v>
      </c>
      <c r="S647" t="s" s="54">
        <v>1774</v>
      </c>
      <c r="T647" t="s" s="57">
        <v>2129</v>
      </c>
      <c r="U647" t="s" s="6">
        <v>302</v>
      </c>
      <c r="AE647" t="s" s="55">
        <v>2151</v>
      </c>
      <c r="AF647" t="s" s="56">
        <v>723</v>
      </c>
      <c r="AG647" s="14">
        <v>1160</v>
      </c>
      <c r="AH647" s="61">
        <f>MEDIAN(AG647,AI647)</f>
        <v>1184</v>
      </c>
      <c r="AI647" s="14">
        <v>1208</v>
      </c>
      <c r="AJ647" t="s" s="54">
        <v>2145</v>
      </c>
      <c r="AK647" s="60">
        <v>0.71028</v>
      </c>
      <c r="AL647" s="14">
        <v>0.710143</v>
      </c>
      <c r="AM647" s="14">
        <v>1.5e-05</v>
      </c>
      <c r="AN647" s="63">
        <f>AL647-(AK647-0.71029)</f>
        <v>0.710153</v>
      </c>
      <c r="AX647" s="77"/>
      <c r="BB647" s="59">
        <v>-9.5</v>
      </c>
      <c r="BC647" s="59">
        <f>BB647</f>
        <v>-9.5</v>
      </c>
    </row>
    <row r="648" s="9" customFormat="1" ht="31" customHeight="1">
      <c r="A648" t="s" s="6">
        <v>2152</v>
      </c>
      <c r="B648" t="s" s="56">
        <v>2150</v>
      </c>
      <c r="E648" t="s" s="54">
        <v>2108</v>
      </c>
      <c r="F648" t="s" s="55">
        <v>419</v>
      </c>
      <c r="G648" t="s" s="56">
        <v>1135</v>
      </c>
      <c r="M648" t="s" s="55">
        <v>197</v>
      </c>
      <c r="S648" t="s" s="54">
        <v>1774</v>
      </c>
      <c r="T648" t="s" s="57">
        <v>2129</v>
      </c>
      <c r="U648" t="s" s="6">
        <v>302</v>
      </c>
      <c r="AK648" s="78">
        <v>0.71024</v>
      </c>
      <c r="AL648" s="14">
        <v>0.710143</v>
      </c>
      <c r="AM648" s="14">
        <v>1.5e-05</v>
      </c>
      <c r="AN648" s="63">
        <f>AL648-(AK648-0.71029)</f>
        <v>0.710193</v>
      </c>
      <c r="AX648" s="77"/>
    </row>
    <row r="649" s="9" customFormat="1" ht="16" customHeight="1">
      <c r="A649" t="s" s="6">
        <v>2153</v>
      </c>
      <c r="B649" t="s" s="56">
        <v>2154</v>
      </c>
      <c r="E649" t="s" s="54">
        <v>2103</v>
      </c>
      <c r="F649" t="s" s="55">
        <v>2081</v>
      </c>
      <c r="G649" t="s" s="56">
        <v>1135</v>
      </c>
      <c r="H649" t="s" s="56">
        <v>1773</v>
      </c>
      <c r="M649" t="s" s="55">
        <v>197</v>
      </c>
      <c r="S649" t="s" s="54">
        <v>1774</v>
      </c>
      <c r="T649" t="s" s="57">
        <v>2129</v>
      </c>
      <c r="U649" t="s" s="6">
        <v>302</v>
      </c>
      <c r="AE649" t="s" s="55">
        <v>2155</v>
      </c>
      <c r="AF649" t="s" s="56">
        <v>723</v>
      </c>
      <c r="AG649" s="14">
        <v>1155</v>
      </c>
      <c r="AH649" s="61">
        <f>MEDIAN(AG649,AI649)</f>
        <v>1181.5</v>
      </c>
      <c r="AI649" s="14">
        <v>1208</v>
      </c>
      <c r="AJ649" t="s" s="54">
        <v>2156</v>
      </c>
      <c r="AK649" s="60">
        <v>0.71028</v>
      </c>
      <c r="AL649" s="14">
        <v>0.710094</v>
      </c>
      <c r="AM649" s="14">
        <v>1.3e-05</v>
      </c>
      <c r="AN649" s="63">
        <f>AL649-(AK649-0.71029)</f>
        <v>0.710104</v>
      </c>
      <c r="AX649" s="77"/>
      <c r="BB649" s="59">
        <v>-8.9</v>
      </c>
      <c r="BC649" s="59">
        <f>BB649</f>
        <v>-8.9</v>
      </c>
    </row>
    <row r="650" s="9" customFormat="1" ht="31" customHeight="1">
      <c r="A650" t="s" s="6">
        <v>2157</v>
      </c>
      <c r="B650" t="s" s="56">
        <v>2154</v>
      </c>
      <c r="E650" t="s" s="54">
        <v>2108</v>
      </c>
      <c r="F650" t="s" s="55">
        <v>419</v>
      </c>
      <c r="G650" t="s" s="56">
        <v>1135</v>
      </c>
      <c r="M650" t="s" s="55">
        <v>197</v>
      </c>
      <c r="S650" t="s" s="54">
        <v>1774</v>
      </c>
      <c r="T650" t="s" s="57">
        <v>2129</v>
      </c>
      <c r="U650" t="s" s="6">
        <v>302</v>
      </c>
      <c r="AK650" s="78">
        <v>0.71024</v>
      </c>
      <c r="AL650" s="14">
        <v>0.710094</v>
      </c>
      <c r="AM650" s="14">
        <v>1.3e-05</v>
      </c>
      <c r="AN650" s="63">
        <f>AL650-(AK650-0.71029)</f>
        <v>0.710144</v>
      </c>
      <c r="AX650" s="77"/>
    </row>
    <row r="651" s="9" customFormat="1" ht="31" customHeight="1">
      <c r="A651" t="s" s="6">
        <v>2158</v>
      </c>
      <c r="B651" t="s" s="56">
        <v>2159</v>
      </c>
      <c r="E651" t="s" s="54">
        <v>2112</v>
      </c>
      <c r="F651" t="s" s="55">
        <v>2081</v>
      </c>
      <c r="G651" t="s" s="56">
        <v>1135</v>
      </c>
      <c r="H651" t="s" s="56">
        <v>1773</v>
      </c>
      <c r="M651" t="s" s="55">
        <v>197</v>
      </c>
      <c r="S651" t="s" s="54">
        <v>1774</v>
      </c>
      <c r="T651" t="s" s="57">
        <v>2129</v>
      </c>
      <c r="U651" t="s" s="6">
        <v>302</v>
      </c>
      <c r="AE651" t="s" s="55">
        <v>2160</v>
      </c>
      <c r="AF651" t="s" s="56">
        <v>723</v>
      </c>
      <c r="AG651" s="14">
        <v>1177</v>
      </c>
      <c r="AH651" s="61">
        <f>MEDIAN(AG651,AI651)</f>
        <v>1198</v>
      </c>
      <c r="AI651" s="14">
        <v>1219</v>
      </c>
      <c r="AJ651" t="s" s="54">
        <v>2161</v>
      </c>
      <c r="AK651" s="60">
        <v>0.71028</v>
      </c>
      <c r="AL651" s="14">
        <v>0.711062</v>
      </c>
      <c r="AM651" s="14">
        <v>1.4e-05</v>
      </c>
      <c r="AN651" s="63">
        <f>AL651-(AK651-0.71029)</f>
        <v>0.711072</v>
      </c>
      <c r="AX651" s="77"/>
      <c r="BB651" s="59">
        <v>-9.6</v>
      </c>
      <c r="BC651" s="59">
        <f>BB651</f>
        <v>-9.6</v>
      </c>
    </row>
    <row r="652" s="9" customFormat="1" ht="16" customHeight="1">
      <c r="A652" t="s" s="6">
        <v>2162</v>
      </c>
      <c r="B652" t="s" s="56">
        <v>2163</v>
      </c>
      <c r="E652" t="s" s="54">
        <v>2103</v>
      </c>
      <c r="F652" t="s" s="55">
        <v>2081</v>
      </c>
      <c r="G652" t="s" s="56">
        <v>1135</v>
      </c>
      <c r="H652" t="s" s="56">
        <v>1773</v>
      </c>
      <c r="M652" t="s" s="55">
        <v>197</v>
      </c>
      <c r="S652" t="s" s="54">
        <v>1774</v>
      </c>
      <c r="T652" t="s" s="57">
        <v>2129</v>
      </c>
      <c r="U652" t="s" s="6">
        <v>302</v>
      </c>
      <c r="AE652" t="s" s="55">
        <v>2164</v>
      </c>
      <c r="AF652" t="s" s="56">
        <v>723</v>
      </c>
      <c r="AG652" s="14">
        <v>1170</v>
      </c>
      <c r="AH652" s="61">
        <f>MEDIAN(AG652,AI652)</f>
        <v>1194</v>
      </c>
      <c r="AI652" s="14">
        <v>1218</v>
      </c>
      <c r="AJ652" t="s" s="54">
        <v>2123</v>
      </c>
      <c r="AK652" s="60">
        <v>0.71028</v>
      </c>
      <c r="AL652" s="14">
        <v>0.709638</v>
      </c>
      <c r="AM652" s="14">
        <v>1.1e-05</v>
      </c>
      <c r="AN652" s="63">
        <f>AL652-(AK652-0.71029)</f>
        <v>0.7096479999999999</v>
      </c>
      <c r="AX652" s="77"/>
      <c r="BB652" s="59">
        <v>-10.6</v>
      </c>
      <c r="BC652" s="59">
        <f>BB652</f>
        <v>-10.6</v>
      </c>
    </row>
    <row r="653" s="9" customFormat="1" ht="31" customHeight="1">
      <c r="A653" t="s" s="6">
        <v>2165</v>
      </c>
      <c r="B653" t="s" s="56">
        <v>2163</v>
      </c>
      <c r="E653" t="s" s="54">
        <v>2108</v>
      </c>
      <c r="F653" t="s" s="55">
        <v>419</v>
      </c>
      <c r="G653" t="s" s="56">
        <v>1135</v>
      </c>
      <c r="K653" s="63"/>
      <c r="M653" t="s" s="55">
        <v>197</v>
      </c>
      <c r="S653" t="s" s="54">
        <v>1774</v>
      </c>
      <c r="T653" t="s" s="57">
        <v>2129</v>
      </c>
      <c r="U653" t="s" s="6">
        <v>302</v>
      </c>
      <c r="AK653" s="78">
        <v>0.71024</v>
      </c>
      <c r="AL653" s="63">
        <v>0.709638</v>
      </c>
      <c r="AM653" s="14">
        <v>1.1e-05</v>
      </c>
      <c r="AN653" s="63">
        <f>AL653-(AK653-0.71029)</f>
        <v>0.709688</v>
      </c>
      <c r="AX653" s="77"/>
    </row>
    <row r="654" s="9" customFormat="1" ht="31" customHeight="1">
      <c r="A654" t="s" s="6">
        <v>2166</v>
      </c>
      <c r="B654" t="s" s="56">
        <v>2167</v>
      </c>
      <c r="E654" t="s" s="54">
        <v>2112</v>
      </c>
      <c r="F654" t="s" s="55">
        <v>2081</v>
      </c>
      <c r="G654" t="s" s="56">
        <v>1135</v>
      </c>
      <c r="H654" t="s" s="56">
        <v>1773</v>
      </c>
      <c r="M654" t="s" s="55">
        <v>197</v>
      </c>
      <c r="S654" t="s" s="54">
        <v>1774</v>
      </c>
      <c r="T654" t="s" s="57">
        <v>2129</v>
      </c>
      <c r="U654" t="s" s="6">
        <v>302</v>
      </c>
      <c r="AE654" t="s" s="55">
        <v>2168</v>
      </c>
      <c r="AF654" t="s" s="56">
        <v>521</v>
      </c>
      <c r="AG654" s="14">
        <v>1045</v>
      </c>
      <c r="AH654" s="61">
        <f>MEDIAN(AG654,AI654)</f>
        <v>1070</v>
      </c>
      <c r="AI654" s="14">
        <v>1095</v>
      </c>
      <c r="AJ654" t="s" s="54">
        <v>2169</v>
      </c>
      <c r="AK654" s="60">
        <v>0.71028</v>
      </c>
      <c r="AL654" s="14">
        <v>0.70977</v>
      </c>
      <c r="AM654" s="14">
        <v>1.1e-05</v>
      </c>
      <c r="AN654" s="63">
        <f>AL654-(AK654-0.71029)</f>
        <v>0.70978</v>
      </c>
      <c r="AX654" s="77"/>
      <c r="BB654" s="59">
        <v>-10.5</v>
      </c>
      <c r="BC654" s="59">
        <f>BB654</f>
        <v>-10.5</v>
      </c>
    </row>
    <row r="655" s="9" customFormat="1" ht="16" customHeight="1">
      <c r="A655" t="s" s="6">
        <v>2170</v>
      </c>
      <c r="B655" t="s" s="56">
        <v>2171</v>
      </c>
      <c r="E655" t="s" s="54">
        <v>2103</v>
      </c>
      <c r="F655" t="s" s="55">
        <v>2081</v>
      </c>
      <c r="G655" t="s" s="56">
        <v>1135</v>
      </c>
      <c r="H655" t="s" s="56">
        <v>1773</v>
      </c>
      <c r="M655" t="s" s="55">
        <v>197</v>
      </c>
      <c r="S655" t="s" s="54">
        <v>1774</v>
      </c>
      <c r="T655" t="s" s="57">
        <v>2129</v>
      </c>
      <c r="U655" t="s" s="6">
        <v>302</v>
      </c>
      <c r="AE655" t="s" s="55">
        <v>2172</v>
      </c>
      <c r="AF655" t="s" s="56">
        <v>723</v>
      </c>
      <c r="AG655" s="14">
        <v>1156</v>
      </c>
      <c r="AH655" s="61">
        <f>MEDIAN(AG655,AI655)</f>
        <v>1183</v>
      </c>
      <c r="AI655" s="14">
        <v>1210</v>
      </c>
      <c r="AJ655" t="s" s="54">
        <v>2100</v>
      </c>
      <c r="AK655" s="60">
        <v>0.71028</v>
      </c>
      <c r="AL655" s="14">
        <v>0.7095860000000001</v>
      </c>
      <c r="AM655" s="14">
        <v>1.5e-05</v>
      </c>
      <c r="AN655" s="63">
        <f>AL655-(AK655-0.71029)</f>
        <v>0.709596</v>
      </c>
      <c r="AX655" s="77"/>
      <c r="BB655" s="59">
        <v>-10.1</v>
      </c>
      <c r="BC655" s="59">
        <f>BB655</f>
        <v>-10.1</v>
      </c>
    </row>
    <row r="656" s="9" customFormat="1" ht="31" customHeight="1">
      <c r="A656" t="s" s="6">
        <v>2173</v>
      </c>
      <c r="B656" t="s" s="56">
        <v>2171</v>
      </c>
      <c r="E656" t="s" s="54">
        <v>2108</v>
      </c>
      <c r="F656" t="s" s="55">
        <v>419</v>
      </c>
      <c r="G656" t="s" s="56">
        <v>1135</v>
      </c>
      <c r="K656" s="63"/>
      <c r="M656" t="s" s="55">
        <v>197</v>
      </c>
      <c r="S656" t="s" s="54">
        <v>1774</v>
      </c>
      <c r="T656" t="s" s="57">
        <v>2129</v>
      </c>
      <c r="U656" t="s" s="6">
        <v>302</v>
      </c>
      <c r="AK656" s="78">
        <v>0.71024</v>
      </c>
      <c r="AL656" s="63">
        <v>0.7095860000000001</v>
      </c>
      <c r="AM656" s="14">
        <v>1.5e-05</v>
      </c>
      <c r="AN656" s="63">
        <f>AL656-(AK656-0.71029)</f>
        <v>0.709636</v>
      </c>
      <c r="AX656" s="77"/>
    </row>
    <row r="657" s="9" customFormat="1" ht="16" customHeight="1">
      <c r="A657" t="s" s="6">
        <v>2174</v>
      </c>
      <c r="B657" t="s" s="56">
        <v>2175</v>
      </c>
      <c r="E657" t="s" s="54">
        <v>2103</v>
      </c>
      <c r="F657" t="s" s="55">
        <v>2081</v>
      </c>
      <c r="G657" t="s" s="56">
        <v>1135</v>
      </c>
      <c r="H657" t="s" s="56">
        <v>1773</v>
      </c>
      <c r="M657" t="s" s="55">
        <v>197</v>
      </c>
      <c r="S657" t="s" s="54">
        <v>1774</v>
      </c>
      <c r="T657" t="s" s="57">
        <v>2129</v>
      </c>
      <c r="U657" t="s" s="6">
        <v>302</v>
      </c>
      <c r="AE657" t="s" s="55">
        <v>2176</v>
      </c>
      <c r="AF657" t="s" s="56">
        <v>723</v>
      </c>
      <c r="AG657" s="14">
        <v>1160</v>
      </c>
      <c r="AH657" s="61">
        <f>MEDIAN(AG657,AI657)</f>
        <v>1186</v>
      </c>
      <c r="AI657" s="14">
        <v>1212</v>
      </c>
      <c r="AJ657" t="s" s="54">
        <v>2177</v>
      </c>
      <c r="AK657" s="60">
        <v>0.71028</v>
      </c>
      <c r="AL657" s="14">
        <v>0.709412</v>
      </c>
      <c r="AM657" s="14">
        <v>1.1e-05</v>
      </c>
      <c r="AN657" s="63">
        <f>AL657-(AK657-0.71029)</f>
        <v>0.709422</v>
      </c>
      <c r="AX657" s="77"/>
      <c r="BB657" s="59">
        <v>-9.6</v>
      </c>
      <c r="BC657" s="59">
        <f>BB657</f>
        <v>-9.6</v>
      </c>
    </row>
    <row r="658" s="9" customFormat="1" ht="31" customHeight="1">
      <c r="A658" t="s" s="6">
        <v>2178</v>
      </c>
      <c r="B658" t="s" s="56">
        <v>2175</v>
      </c>
      <c r="E658" t="s" s="54">
        <v>2108</v>
      </c>
      <c r="F658" t="s" s="55">
        <v>419</v>
      </c>
      <c r="G658" t="s" s="56">
        <v>1135</v>
      </c>
      <c r="M658" t="s" s="55">
        <v>197</v>
      </c>
      <c r="S658" t="s" s="54">
        <v>1774</v>
      </c>
      <c r="T658" t="s" s="57">
        <v>2129</v>
      </c>
      <c r="U658" t="s" s="6">
        <v>302</v>
      </c>
      <c r="AK658" s="78">
        <v>0.71024</v>
      </c>
      <c r="AL658" s="14">
        <v>0.709412</v>
      </c>
      <c r="AM658" s="14">
        <v>1.1e-05</v>
      </c>
      <c r="AN658" s="63">
        <f>AL658-(AK658-0.71029)</f>
        <v>0.709462</v>
      </c>
      <c r="AX658" s="77"/>
    </row>
    <row r="659" s="9" customFormat="1" ht="31" customHeight="1">
      <c r="A659" t="s" s="6">
        <v>2179</v>
      </c>
      <c r="B659" t="s" s="56">
        <v>2180</v>
      </c>
      <c r="E659" t="s" s="54">
        <v>2112</v>
      </c>
      <c r="F659" t="s" s="55">
        <v>2081</v>
      </c>
      <c r="G659" t="s" s="56">
        <v>1135</v>
      </c>
      <c r="H659" t="s" s="56">
        <v>1773</v>
      </c>
      <c r="M659" t="s" s="55">
        <v>197</v>
      </c>
      <c r="S659" t="s" s="54">
        <v>1774</v>
      </c>
      <c r="T659" t="s" s="57">
        <v>2129</v>
      </c>
      <c r="U659" t="s" s="6">
        <v>302</v>
      </c>
      <c r="AE659" t="s" s="55">
        <v>2181</v>
      </c>
      <c r="AF659" t="s" s="56">
        <v>723</v>
      </c>
      <c r="AG659" s="14">
        <v>1155</v>
      </c>
      <c r="AH659" s="61">
        <f>MEDIAN(AG659,AI659)</f>
        <v>1184.5</v>
      </c>
      <c r="AI659" s="14">
        <v>1214</v>
      </c>
      <c r="AJ659" t="s" s="54">
        <v>2182</v>
      </c>
      <c r="AK659" s="60">
        <v>0.71028</v>
      </c>
      <c r="AL659" s="14">
        <v>0.710244</v>
      </c>
      <c r="AM659" s="14">
        <v>1e-05</v>
      </c>
      <c r="AN659" s="63">
        <f>AL659-(AK659-0.71029)</f>
        <v>0.7102540000000001</v>
      </c>
      <c r="AX659" s="77"/>
      <c r="BB659" s="59">
        <v>-10</v>
      </c>
      <c r="BC659" s="59">
        <f>BB659</f>
        <v>-10</v>
      </c>
    </row>
    <row r="660" s="9" customFormat="1" ht="16" customHeight="1">
      <c r="A660" t="s" s="6">
        <v>2183</v>
      </c>
      <c r="B660" t="s" s="56">
        <v>2184</v>
      </c>
      <c r="E660" t="s" s="54">
        <v>2103</v>
      </c>
      <c r="F660" t="s" s="55">
        <v>2081</v>
      </c>
      <c r="G660" t="s" s="56">
        <v>1135</v>
      </c>
      <c r="H660" t="s" s="56">
        <v>1773</v>
      </c>
      <c r="M660" t="s" s="55">
        <v>197</v>
      </c>
      <c r="S660" t="s" s="54">
        <v>1774</v>
      </c>
      <c r="T660" t="s" s="57">
        <v>2129</v>
      </c>
      <c r="U660" t="s" s="6">
        <v>302</v>
      </c>
      <c r="AE660" t="s" s="55">
        <v>2185</v>
      </c>
      <c r="AF660" t="s" s="56">
        <v>723</v>
      </c>
      <c r="AG660" s="14">
        <v>1155</v>
      </c>
      <c r="AH660" s="61">
        <f>MEDIAN(AG660,AI660)</f>
        <v>1183.5</v>
      </c>
      <c r="AI660" s="14">
        <v>1212</v>
      </c>
      <c r="AJ660" t="s" s="54">
        <v>2186</v>
      </c>
      <c r="AK660" s="60">
        <v>0.71028</v>
      </c>
      <c r="AL660" s="14">
        <v>0.709579</v>
      </c>
      <c r="AM660" s="14">
        <v>1.1e-05</v>
      </c>
      <c r="AN660" s="63">
        <f>AL660-(AK660-0.71029)</f>
        <v>0.709589</v>
      </c>
      <c r="AX660" s="77"/>
      <c r="BB660" s="59">
        <v>-10</v>
      </c>
      <c r="BC660" s="59">
        <f>BB660</f>
        <v>-10</v>
      </c>
    </row>
    <row r="661" s="9" customFormat="1" ht="31" customHeight="1">
      <c r="A661" t="s" s="6">
        <v>2187</v>
      </c>
      <c r="B661" t="s" s="56">
        <v>2184</v>
      </c>
      <c r="E661" t="s" s="54">
        <v>2108</v>
      </c>
      <c r="F661" t="s" s="55">
        <v>419</v>
      </c>
      <c r="G661" t="s" s="56">
        <v>1135</v>
      </c>
      <c r="M661" t="s" s="55">
        <v>197</v>
      </c>
      <c r="S661" t="s" s="54">
        <v>1774</v>
      </c>
      <c r="T661" t="s" s="57">
        <v>2129</v>
      </c>
      <c r="U661" t="s" s="6">
        <v>302</v>
      </c>
      <c r="AK661" s="78">
        <v>0.71024</v>
      </c>
      <c r="AL661" s="14">
        <v>0.709759</v>
      </c>
      <c r="AM661" s="14">
        <v>1.1e-05</v>
      </c>
      <c r="AN661" s="63">
        <f>AL661-(AK661-0.71029)</f>
        <v>0.709809</v>
      </c>
      <c r="AX661" s="77"/>
    </row>
    <row r="662" s="9" customFormat="1" ht="27" customHeight="1">
      <c r="A662" t="s" s="6">
        <v>2188</v>
      </c>
      <c r="B662" t="s" s="56">
        <v>2189</v>
      </c>
      <c r="E662" t="s" s="54">
        <v>2103</v>
      </c>
      <c r="F662" t="s" s="55">
        <v>2081</v>
      </c>
      <c r="G662" t="s" s="56">
        <v>1135</v>
      </c>
      <c r="H662" t="s" s="56">
        <v>1773</v>
      </c>
      <c r="M662" t="s" s="55">
        <v>197</v>
      </c>
      <c r="S662" t="s" s="54">
        <v>1774</v>
      </c>
      <c r="T662" t="s" s="57">
        <v>2129</v>
      </c>
      <c r="U662" t="s" s="6">
        <v>302</v>
      </c>
      <c r="AE662" t="s" s="55">
        <v>2190</v>
      </c>
      <c r="AF662" t="s" s="56">
        <v>723</v>
      </c>
      <c r="AG662" s="14">
        <v>1162</v>
      </c>
      <c r="AH662" s="61">
        <f>MEDIAN(AG662,AI662)</f>
        <v>1190.5</v>
      </c>
      <c r="AI662" s="14">
        <v>1219</v>
      </c>
      <c r="AJ662" t="s" s="54">
        <v>2191</v>
      </c>
      <c r="AK662" s="60">
        <v>0.71028</v>
      </c>
      <c r="AL662" s="14">
        <v>0.71001</v>
      </c>
      <c r="AM662" s="14">
        <v>1.4e-05</v>
      </c>
      <c r="AN662" s="63">
        <f>AL662-(AK662-0.71029)</f>
        <v>0.71002</v>
      </c>
      <c r="AX662" s="77"/>
      <c r="BB662" s="59">
        <v>-9.4</v>
      </c>
      <c r="BC662" s="59">
        <f>BB662</f>
        <v>-9.4</v>
      </c>
    </row>
    <row r="663" s="9" customFormat="1" ht="31" customHeight="1">
      <c r="A663" t="s" s="6">
        <v>2192</v>
      </c>
      <c r="B663" t="s" s="56">
        <v>2189</v>
      </c>
      <c r="E663" t="s" s="54">
        <v>2108</v>
      </c>
      <c r="F663" t="s" s="55">
        <v>419</v>
      </c>
      <c r="G663" t="s" s="56">
        <v>1135</v>
      </c>
      <c r="K663" s="63"/>
      <c r="M663" t="s" s="55">
        <v>197</v>
      </c>
      <c r="S663" t="s" s="54">
        <v>1774</v>
      </c>
      <c r="T663" t="s" s="57">
        <v>2129</v>
      </c>
      <c r="U663" t="s" s="6">
        <v>302</v>
      </c>
      <c r="AK663" s="78">
        <v>0.71024</v>
      </c>
      <c r="AL663" s="63">
        <v>0.71001</v>
      </c>
      <c r="AM663" s="14">
        <v>1.4e-05</v>
      </c>
      <c r="AN663" s="63">
        <f>AL663-(AK663-0.71029)</f>
        <v>0.71006</v>
      </c>
      <c r="AX663" s="77"/>
    </row>
    <row r="664" s="9" customFormat="1" ht="16" customHeight="1">
      <c r="A664" t="s" s="6">
        <v>2193</v>
      </c>
      <c r="B664" t="s" s="56">
        <v>2194</v>
      </c>
      <c r="E664" t="s" s="54">
        <v>2195</v>
      </c>
      <c r="F664" t="s" s="55">
        <v>419</v>
      </c>
      <c r="G664" t="s" s="56">
        <v>1135</v>
      </c>
      <c r="M664" t="s" s="55">
        <v>197</v>
      </c>
      <c r="T664" t="s" s="57">
        <v>2129</v>
      </c>
      <c r="U664" t="s" s="6">
        <v>302</v>
      </c>
      <c r="AK664" s="60">
        <v>0.71028</v>
      </c>
      <c r="AL664" s="14">
        <v>0.71155</v>
      </c>
      <c r="AM664" s="14">
        <v>0.00016</v>
      </c>
      <c r="AN664" s="63">
        <f>AL664-(AK664-0.71029)</f>
        <v>0.71156</v>
      </c>
      <c r="AX664" s="77"/>
    </row>
    <row r="665" s="9" customFormat="1" ht="16" customHeight="1">
      <c r="A665" t="s" s="6">
        <v>2196</v>
      </c>
      <c r="B665" t="s" s="56">
        <v>2197</v>
      </c>
      <c r="E665" t="s" s="54">
        <v>2195</v>
      </c>
      <c r="F665" t="s" s="55">
        <v>419</v>
      </c>
      <c r="G665" t="s" s="56">
        <v>1135</v>
      </c>
      <c r="M665" t="s" s="55">
        <v>197</v>
      </c>
      <c r="T665" t="s" s="57">
        <v>2129</v>
      </c>
      <c r="U665" t="s" s="6">
        <v>302</v>
      </c>
      <c r="AK665" s="60">
        <v>0.71028</v>
      </c>
      <c r="AL665" s="14">
        <v>0.71</v>
      </c>
      <c r="AM665" s="14">
        <v>0.00024</v>
      </c>
      <c r="AN665" s="63">
        <f>AL665-(AK665-0.71029)</f>
        <v>0.71001</v>
      </c>
      <c r="AX665" s="77"/>
    </row>
    <row r="666" s="9" customFormat="1" ht="16" customHeight="1">
      <c r="A666" t="s" s="6">
        <v>2198</v>
      </c>
      <c r="B666" t="s" s="56">
        <v>2199</v>
      </c>
      <c r="E666" t="s" s="54">
        <v>2195</v>
      </c>
      <c r="F666" t="s" s="55">
        <v>419</v>
      </c>
      <c r="G666" t="s" s="56">
        <v>1135</v>
      </c>
      <c r="M666" t="s" s="55">
        <v>197</v>
      </c>
      <c r="T666" t="s" s="57">
        <v>2129</v>
      </c>
      <c r="U666" t="s" s="6">
        <v>302</v>
      </c>
      <c r="AK666" s="60">
        <v>0.71028</v>
      </c>
      <c r="AL666" s="14">
        <v>0.7110300000000001</v>
      </c>
      <c r="AM666" s="14">
        <v>0.00013</v>
      </c>
      <c r="AN666" s="63">
        <f>AL666-(AK666-0.71029)</f>
        <v>0.71104</v>
      </c>
      <c r="AX666" s="77"/>
    </row>
    <row r="667" s="9" customFormat="1" ht="16" customHeight="1">
      <c r="A667" t="s" s="6">
        <v>2200</v>
      </c>
      <c r="B667" t="s" s="56">
        <v>2201</v>
      </c>
      <c r="E667" t="s" s="54">
        <v>2195</v>
      </c>
      <c r="F667" t="s" s="55">
        <v>419</v>
      </c>
      <c r="G667" t="s" s="56">
        <v>1135</v>
      </c>
      <c r="M667" t="s" s="55">
        <v>197</v>
      </c>
      <c r="T667" t="s" s="57">
        <v>2129</v>
      </c>
      <c r="U667" t="s" s="6">
        <v>302</v>
      </c>
      <c r="AK667" s="60">
        <v>0.71028</v>
      </c>
      <c r="AL667" s="14">
        <v>0.71335</v>
      </c>
      <c r="AM667" s="14">
        <v>5e-05</v>
      </c>
      <c r="AN667" s="63">
        <f>AL667-(AK667-0.71029)</f>
        <v>0.71336</v>
      </c>
      <c r="AX667" s="77"/>
    </row>
    <row r="668" s="9" customFormat="1" ht="16" customHeight="1">
      <c r="A668" t="s" s="6">
        <v>2202</v>
      </c>
      <c r="B668" t="s" s="56">
        <v>2203</v>
      </c>
      <c r="E668" t="s" s="54">
        <v>2195</v>
      </c>
      <c r="F668" t="s" s="55">
        <v>419</v>
      </c>
      <c r="G668" t="s" s="56">
        <v>1135</v>
      </c>
      <c r="M668" t="s" s="55">
        <v>197</v>
      </c>
      <c r="T668" t="s" s="57">
        <v>2129</v>
      </c>
      <c r="U668" t="s" s="6">
        <v>302</v>
      </c>
      <c r="AK668" s="60">
        <v>0.71028</v>
      </c>
      <c r="AL668" s="14">
        <v>0.71467</v>
      </c>
      <c r="AM668" s="14">
        <v>5e-05</v>
      </c>
      <c r="AN668" s="63">
        <f>AL668-(AK668-0.71029)</f>
        <v>0.71468</v>
      </c>
      <c r="AX668" s="77"/>
    </row>
    <row r="669" s="9" customFormat="1" ht="16" customHeight="1">
      <c r="A669" t="s" s="6">
        <v>2204</v>
      </c>
      <c r="B669" t="s" s="56">
        <v>2205</v>
      </c>
      <c r="E669" t="s" s="54">
        <v>2195</v>
      </c>
      <c r="F669" t="s" s="55">
        <v>419</v>
      </c>
      <c r="G669" t="s" s="56">
        <v>1135</v>
      </c>
      <c r="M669" t="s" s="55">
        <v>197</v>
      </c>
      <c r="T669" t="s" s="57">
        <v>2129</v>
      </c>
      <c r="U669" t="s" s="6">
        <v>302</v>
      </c>
      <c r="AK669" s="60">
        <v>0.71028</v>
      </c>
      <c r="AL669" s="14">
        <v>0.7125</v>
      </c>
      <c r="AM669" s="14">
        <v>0.00027</v>
      </c>
      <c r="AN669" s="63">
        <f>AL669-(AK669-0.71029)</f>
        <v>0.71251</v>
      </c>
      <c r="AX669" s="77"/>
    </row>
    <row r="670" s="9" customFormat="1" ht="16" customHeight="1">
      <c r="A670" t="s" s="6">
        <v>2206</v>
      </c>
      <c r="B670" t="s" s="56">
        <v>2207</v>
      </c>
      <c r="E670" t="s" s="54">
        <v>2195</v>
      </c>
      <c r="F670" t="s" s="55">
        <v>419</v>
      </c>
      <c r="G670" t="s" s="56">
        <v>1135</v>
      </c>
      <c r="M670" t="s" s="55">
        <v>197</v>
      </c>
      <c r="T670" t="s" s="57">
        <v>2129</v>
      </c>
      <c r="U670" t="s" s="6">
        <v>302</v>
      </c>
      <c r="AK670" s="60">
        <v>0.71028</v>
      </c>
      <c r="AL670" s="14">
        <v>0.71089</v>
      </c>
      <c r="AM670" s="14">
        <v>0.0001</v>
      </c>
      <c r="AN670" s="63">
        <f>AL670-(AK670-0.71029)</f>
        <v>0.7109</v>
      </c>
      <c r="AX670" s="77"/>
    </row>
    <row r="671" s="9" customFormat="1" ht="16" customHeight="1">
      <c r="A671" t="s" s="6">
        <v>2208</v>
      </c>
      <c r="B671" t="s" s="56">
        <v>2209</v>
      </c>
      <c r="E671" t="s" s="54">
        <v>2195</v>
      </c>
      <c r="F671" t="s" s="55">
        <v>419</v>
      </c>
      <c r="G671" t="s" s="56">
        <v>1135</v>
      </c>
      <c r="M671" t="s" s="55">
        <v>197</v>
      </c>
      <c r="T671" t="s" s="57">
        <v>2129</v>
      </c>
      <c r="U671" t="s" s="6">
        <v>302</v>
      </c>
      <c r="AK671" s="60">
        <v>0.71028</v>
      </c>
      <c r="AL671" s="14">
        <v>0.71005</v>
      </c>
      <c r="AM671" s="14">
        <v>5e-05</v>
      </c>
      <c r="AN671" s="63">
        <f>AL671-(AK671-0.71029)</f>
        <v>0.71006</v>
      </c>
      <c r="AX671" s="77"/>
    </row>
    <row r="672" s="9" customFormat="1" ht="16" customHeight="1">
      <c r="A672" t="s" s="6">
        <v>2210</v>
      </c>
      <c r="B672" t="s" s="56">
        <v>2211</v>
      </c>
      <c r="E672" t="s" s="54">
        <v>2195</v>
      </c>
      <c r="F672" t="s" s="55">
        <v>419</v>
      </c>
      <c r="G672" t="s" s="56">
        <v>1135</v>
      </c>
      <c r="M672" t="s" s="55">
        <v>197</v>
      </c>
      <c r="T672" t="s" s="57">
        <v>2129</v>
      </c>
      <c r="U672" t="s" s="6">
        <v>302</v>
      </c>
      <c r="AK672" s="60">
        <v>0.71028</v>
      </c>
      <c r="AL672" s="14">
        <v>0.71302</v>
      </c>
      <c r="AM672" s="14">
        <v>0.00011</v>
      </c>
      <c r="AN672" s="63">
        <f>AL672-(AK672-0.71029)</f>
        <v>0.7130300000000001</v>
      </c>
      <c r="AX672" s="77"/>
    </row>
    <row r="673" s="9" customFormat="1" ht="16" customHeight="1">
      <c r="A673" t="s" s="6">
        <v>2212</v>
      </c>
      <c r="B673" t="s" s="56">
        <v>2213</v>
      </c>
      <c r="E673" t="s" s="54">
        <v>2195</v>
      </c>
      <c r="F673" t="s" s="55">
        <v>419</v>
      </c>
      <c r="G673" t="s" s="56">
        <v>1135</v>
      </c>
      <c r="M673" t="s" s="55">
        <v>197</v>
      </c>
      <c r="T673" t="s" s="57">
        <v>2129</v>
      </c>
      <c r="U673" t="s" s="6">
        <v>302</v>
      </c>
      <c r="AK673" s="60">
        <v>0.71028</v>
      </c>
      <c r="AL673" s="14">
        <v>0.71183</v>
      </c>
      <c r="AM673" s="14">
        <v>3e-05</v>
      </c>
      <c r="AN673" s="63">
        <f>AL673-(AK673-0.71029)</f>
        <v>0.71184</v>
      </c>
      <c r="AX673" s="77"/>
    </row>
    <row r="674" s="9" customFormat="1" ht="16" customHeight="1">
      <c r="A674" t="s" s="6">
        <v>2214</v>
      </c>
      <c r="B674" t="s" s="56">
        <v>2215</v>
      </c>
      <c r="E674" t="s" s="54">
        <v>2103</v>
      </c>
      <c r="F674" t="s" s="55">
        <v>2081</v>
      </c>
      <c r="G674" t="s" s="56">
        <v>1135</v>
      </c>
      <c r="H674" t="s" s="56">
        <v>1773</v>
      </c>
      <c r="M674" t="s" s="55">
        <v>197</v>
      </c>
      <c r="S674" t="s" s="54">
        <v>1774</v>
      </c>
      <c r="T674" t="s" s="57">
        <v>2216</v>
      </c>
      <c r="U674" t="s" s="6">
        <v>302</v>
      </c>
      <c r="AE674" t="s" s="55">
        <v>2217</v>
      </c>
      <c r="AF674" t="s" s="56">
        <v>2084</v>
      </c>
      <c r="AG674" s="14">
        <v>1832</v>
      </c>
      <c r="AH674" s="61">
        <f>MEDIAN(AG674,AI674)</f>
        <v>1858.5</v>
      </c>
      <c r="AI674" s="14">
        <v>1885</v>
      </c>
      <c r="AJ674" t="s" s="54">
        <v>2218</v>
      </c>
      <c r="AK674" s="60">
        <v>0.71028</v>
      </c>
      <c r="AL674" s="14">
        <v>0.710769</v>
      </c>
      <c r="AM674" s="14">
        <v>2.2e-05</v>
      </c>
      <c r="AN674" s="63">
        <f>AL674-(AK674-0.71029)</f>
        <v>0.710779</v>
      </c>
      <c r="AX674" s="77"/>
      <c r="BB674" s="59">
        <v>-8.199999999999999</v>
      </c>
      <c r="BC674" s="59">
        <f>BB674</f>
        <v>-8.199999999999999</v>
      </c>
    </row>
    <row r="675" s="9" customFormat="1" ht="16" customHeight="1">
      <c r="A675" t="s" s="6">
        <v>2219</v>
      </c>
      <c r="B675" t="s" s="56">
        <v>2220</v>
      </c>
      <c r="E675" t="s" s="54">
        <v>2103</v>
      </c>
      <c r="F675" t="s" s="55">
        <v>2081</v>
      </c>
      <c r="G675" t="s" s="56">
        <v>1135</v>
      </c>
      <c r="H675" t="s" s="56">
        <v>1773</v>
      </c>
      <c r="M675" t="s" s="55">
        <v>197</v>
      </c>
      <c r="S675" t="s" s="54">
        <v>1774</v>
      </c>
      <c r="T675" t="s" s="57">
        <v>2216</v>
      </c>
      <c r="U675" t="s" s="6">
        <v>302</v>
      </c>
      <c r="AE675" t="s" s="55">
        <v>2221</v>
      </c>
      <c r="AF675" t="s" s="56">
        <v>2084</v>
      </c>
      <c r="AG675" s="14">
        <v>1832</v>
      </c>
      <c r="AH675" s="61">
        <f>MEDIAN(AG675,AI675)</f>
        <v>1859</v>
      </c>
      <c r="AI675" s="14">
        <v>1886</v>
      </c>
      <c r="AJ675" t="s" s="54">
        <v>2222</v>
      </c>
      <c r="AK675" s="60">
        <v>0.71028</v>
      </c>
      <c r="AL675" s="14">
        <v>0.711302</v>
      </c>
      <c r="AM675" s="14">
        <v>1.4e-05</v>
      </c>
      <c r="AN675" s="63">
        <f>AL675-(AK675-0.71029)</f>
        <v>0.7113120000000001</v>
      </c>
      <c r="AX675" s="77"/>
      <c r="BB675" s="59">
        <v>-9</v>
      </c>
      <c r="BC675" s="59">
        <f>BB675</f>
        <v>-9</v>
      </c>
    </row>
    <row r="676" s="9" customFormat="1" ht="31" customHeight="1">
      <c r="A676" t="s" s="6">
        <v>2223</v>
      </c>
      <c r="B676" t="s" s="56">
        <v>2224</v>
      </c>
      <c r="E676" t="s" s="54">
        <v>2112</v>
      </c>
      <c r="F676" t="s" s="55">
        <v>2081</v>
      </c>
      <c r="G676" t="s" s="56">
        <v>1135</v>
      </c>
      <c r="H676" t="s" s="56">
        <v>1773</v>
      </c>
      <c r="M676" t="s" s="55">
        <v>197</v>
      </c>
      <c r="S676" t="s" s="54">
        <v>1774</v>
      </c>
      <c r="T676" t="s" s="57">
        <v>2225</v>
      </c>
      <c r="U676" t="s" s="6">
        <v>302</v>
      </c>
      <c r="AE676" t="s" s="55">
        <v>2226</v>
      </c>
      <c r="AF676" t="s" s="56">
        <v>723</v>
      </c>
      <c r="AG676" s="14">
        <f>1201-25</f>
        <v>1176</v>
      </c>
      <c r="AH676" s="61">
        <v>1201</v>
      </c>
      <c r="AI676" s="14">
        <f>1201+25</f>
        <v>1226</v>
      </c>
      <c r="AJ676" t="s" s="54">
        <v>2227</v>
      </c>
      <c r="AK676" s="60">
        <v>0.71028</v>
      </c>
      <c r="AL676" s="14">
        <v>0.710165</v>
      </c>
      <c r="AM676" s="14">
        <v>1.4e-05</v>
      </c>
      <c r="AN676" s="63">
        <f>AL676-(AK676-0.71029)</f>
        <v>0.710175</v>
      </c>
      <c r="AX676" s="77"/>
      <c r="BB676" s="59">
        <v>-9.699999999999999</v>
      </c>
      <c r="BC676" s="59">
        <f>BB676</f>
        <v>-9.699999999999999</v>
      </c>
    </row>
    <row r="677" s="9" customFormat="1" ht="61" customHeight="1">
      <c r="A677" t="s" s="6">
        <v>2228</v>
      </c>
      <c r="B677" t="s" s="56">
        <v>2229</v>
      </c>
      <c r="C677" s="14">
        <v>46465</v>
      </c>
      <c r="E677" t="s" s="54">
        <v>1261</v>
      </c>
      <c r="F677" t="s" s="55">
        <v>2230</v>
      </c>
      <c r="G677" t="s" s="56">
        <v>1181</v>
      </c>
      <c r="J677" t="s" s="56">
        <v>49</v>
      </c>
      <c r="L677" t="s" s="54">
        <v>1736</v>
      </c>
      <c r="M677" t="s" s="55">
        <v>1138</v>
      </c>
      <c r="S677" t="s" s="54">
        <v>2231</v>
      </c>
      <c r="U677" t="s" s="6">
        <v>302</v>
      </c>
      <c r="X677" t="s" s="56">
        <v>207</v>
      </c>
      <c r="Y677" s="14">
        <v>300348</v>
      </c>
      <c r="Z677" s="14">
        <v>3966670</v>
      </c>
      <c r="AC677" t="s" s="56">
        <v>2232</v>
      </c>
      <c r="AK677" s="62">
        <v>0.7102584</v>
      </c>
      <c r="AX677" s="77"/>
      <c r="BO677" s="14">
        <v>-7.3</v>
      </c>
      <c r="BQ677" s="80">
        <f>(BO677-30.91)/1.03091</f>
        <v>-37.064341213103</v>
      </c>
      <c r="BX677" s="60">
        <v>-52.2</v>
      </c>
    </row>
    <row r="678" s="9" customFormat="1" ht="61" customHeight="1">
      <c r="A678" t="s" s="6">
        <v>2233</v>
      </c>
      <c r="B678" t="s" s="56">
        <v>2234</v>
      </c>
      <c r="C678" s="14">
        <v>46471</v>
      </c>
      <c r="E678" t="s" s="54">
        <v>1261</v>
      </c>
      <c r="F678" t="s" s="55">
        <v>2230</v>
      </c>
      <c r="G678" t="s" s="56">
        <v>1181</v>
      </c>
      <c r="J678" t="s" s="56">
        <v>49</v>
      </c>
      <c r="L678" t="s" s="54">
        <v>1736</v>
      </c>
      <c r="M678" t="s" s="55">
        <v>1138</v>
      </c>
      <c r="S678" t="s" s="54">
        <v>2235</v>
      </c>
      <c r="U678" t="s" s="6">
        <v>302</v>
      </c>
      <c r="X678" t="s" s="56">
        <v>207</v>
      </c>
      <c r="Y678" s="14">
        <v>237787</v>
      </c>
      <c r="Z678" s="14">
        <v>3991275</v>
      </c>
      <c r="AC678" t="s" s="56">
        <v>2236</v>
      </c>
      <c r="AK678" s="62">
        <v>0.7102584</v>
      </c>
      <c r="AX678" s="77"/>
      <c r="BO678" s="14">
        <v>-13.8</v>
      </c>
      <c r="BQ678" s="80">
        <f>(BO678-30.91)/1.03091</f>
        <v>-43.369450291490</v>
      </c>
      <c r="BX678" s="60">
        <v>-99.59999999999999</v>
      </c>
    </row>
    <row r="679" s="9" customFormat="1" ht="61" customHeight="1">
      <c r="A679" t="s" s="6">
        <v>2237</v>
      </c>
      <c r="B679" t="s" s="56">
        <v>2238</v>
      </c>
      <c r="C679" s="14">
        <v>46470</v>
      </c>
      <c r="E679" t="s" s="54">
        <v>1261</v>
      </c>
      <c r="F679" t="s" s="55">
        <v>2230</v>
      </c>
      <c r="G679" t="s" s="56">
        <v>1181</v>
      </c>
      <c r="J679" t="s" s="56">
        <v>49</v>
      </c>
      <c r="L679" t="s" s="54">
        <v>1736</v>
      </c>
      <c r="M679" t="s" s="55">
        <v>1138</v>
      </c>
      <c r="S679" t="s" s="54">
        <v>2239</v>
      </c>
      <c r="U679" t="s" s="6">
        <v>302</v>
      </c>
      <c r="X679" t="s" s="56">
        <v>207</v>
      </c>
      <c r="Y679" s="14">
        <v>290235</v>
      </c>
      <c r="Z679" s="14">
        <v>3966481</v>
      </c>
      <c r="AC679" t="s" s="56">
        <v>2240</v>
      </c>
      <c r="AK679" s="62">
        <v>0.7102584</v>
      </c>
      <c r="AX679" s="77"/>
      <c r="BO679" s="14">
        <v>-12.6</v>
      </c>
      <c r="BQ679" s="80">
        <f>(BO679-30.91)/1.03091</f>
        <v>-42.2054301539417</v>
      </c>
      <c r="BX679" s="60">
        <v>-97.09999999999999</v>
      </c>
    </row>
    <row r="680" s="9" customFormat="1" ht="61" customHeight="1">
      <c r="A680" t="s" s="6">
        <v>2241</v>
      </c>
      <c r="B680" t="s" s="56">
        <v>2242</v>
      </c>
      <c r="C680" s="14">
        <v>46466</v>
      </c>
      <c r="E680" t="s" s="54">
        <v>1261</v>
      </c>
      <c r="F680" t="s" s="55">
        <v>2230</v>
      </c>
      <c r="G680" t="s" s="56">
        <v>1181</v>
      </c>
      <c r="J680" t="s" s="56">
        <v>49</v>
      </c>
      <c r="L680" t="s" s="54">
        <v>1736</v>
      </c>
      <c r="M680" t="s" s="55">
        <v>1138</v>
      </c>
      <c r="S680" t="s" s="54">
        <v>2243</v>
      </c>
      <c r="U680" t="s" s="6">
        <v>302</v>
      </c>
      <c r="X680" t="s" s="56">
        <v>207</v>
      </c>
      <c r="Y680" s="14">
        <v>299255</v>
      </c>
      <c r="Z680" s="14">
        <v>3965737</v>
      </c>
      <c r="AC680" t="s" s="56">
        <v>2244</v>
      </c>
      <c r="AK680" s="62">
        <v>0.7102584</v>
      </c>
      <c r="AX680" s="77"/>
      <c r="BO680" s="14">
        <v>-5.8</v>
      </c>
      <c r="BQ680" s="80">
        <f>(BO680-30.91)/1.03091</f>
        <v>-35.6093160411675</v>
      </c>
      <c r="BX680" s="60">
        <v>-42.6</v>
      </c>
    </row>
    <row r="681" s="9" customFormat="1" ht="61" customHeight="1">
      <c r="A681" t="s" s="6">
        <v>2245</v>
      </c>
      <c r="B681" t="s" s="56">
        <v>2246</v>
      </c>
      <c r="C681" s="14">
        <v>46472</v>
      </c>
      <c r="E681" t="s" s="54">
        <v>819</v>
      </c>
      <c r="F681" t="s" s="55">
        <v>2230</v>
      </c>
      <c r="G681" t="s" s="56">
        <v>1181</v>
      </c>
      <c r="J681" t="s" s="56">
        <v>311</v>
      </c>
      <c r="L681" t="s" s="54">
        <v>1736</v>
      </c>
      <c r="M681" t="s" s="55">
        <v>1138</v>
      </c>
      <c r="S681" t="s" s="54">
        <v>2247</v>
      </c>
      <c r="U681" t="s" s="6">
        <v>302</v>
      </c>
      <c r="X681" t="s" s="56">
        <v>207</v>
      </c>
      <c r="Y681" s="14">
        <v>330859</v>
      </c>
      <c r="Z681" s="14">
        <v>3984775</v>
      </c>
      <c r="AC681" t="s" s="56">
        <v>2248</v>
      </c>
      <c r="AK681" s="62">
        <v>0.7102584</v>
      </c>
      <c r="AX681" s="77"/>
      <c r="BO681" s="14">
        <v>-13.1</v>
      </c>
      <c r="BQ681" s="80">
        <f>(BO681-30.91)/1.03091</f>
        <v>-42.6904385445868</v>
      </c>
      <c r="BX681" s="60">
        <v>-93.59999999999999</v>
      </c>
    </row>
    <row r="682" s="9" customFormat="1" ht="61" customHeight="1">
      <c r="A682" t="s" s="6">
        <v>2249</v>
      </c>
      <c r="B682" t="s" s="56">
        <v>2250</v>
      </c>
      <c r="C682" s="14">
        <v>46475</v>
      </c>
      <c r="E682" t="s" s="54">
        <v>309</v>
      </c>
      <c r="F682" t="s" s="55">
        <v>2230</v>
      </c>
      <c r="G682" t="s" s="56">
        <v>1181</v>
      </c>
      <c r="J682" t="s" s="56">
        <v>311</v>
      </c>
      <c r="L682" t="s" s="54">
        <v>1736</v>
      </c>
      <c r="M682" t="s" s="55">
        <v>1138</v>
      </c>
      <c r="S682" t="s" s="54">
        <v>2251</v>
      </c>
      <c r="U682" t="s" s="6">
        <v>302</v>
      </c>
      <c r="X682" t="s" s="56">
        <v>207</v>
      </c>
      <c r="Y682" s="14">
        <v>333770</v>
      </c>
      <c r="Z682" s="14">
        <v>3987849</v>
      </c>
      <c r="AC682" t="s" s="56">
        <v>2252</v>
      </c>
      <c r="AK682" s="62">
        <v>0.7102584</v>
      </c>
      <c r="AX682" s="77"/>
      <c r="BO682" s="14">
        <v>-12.2</v>
      </c>
      <c r="BQ682" s="80">
        <f>(BO682-30.91)/1.03091</f>
        <v>-41.8174234414255</v>
      </c>
      <c r="BX682" s="60">
        <v>-84.5</v>
      </c>
    </row>
    <row r="683" s="9" customFormat="1" ht="61" customHeight="1">
      <c r="A683" t="s" s="6">
        <v>2253</v>
      </c>
      <c r="B683" t="s" s="56">
        <v>2254</v>
      </c>
      <c r="C683" s="14">
        <v>46468</v>
      </c>
      <c r="E683" t="s" s="54">
        <v>309</v>
      </c>
      <c r="F683" t="s" s="55">
        <v>2230</v>
      </c>
      <c r="G683" t="s" s="56">
        <v>1181</v>
      </c>
      <c r="J683" t="s" s="56">
        <v>311</v>
      </c>
      <c r="L683" t="s" s="54">
        <v>1736</v>
      </c>
      <c r="M683" t="s" s="55">
        <v>1138</v>
      </c>
      <c r="S683" t="s" s="54">
        <v>2239</v>
      </c>
      <c r="U683" t="s" s="6">
        <v>302</v>
      </c>
      <c r="X683" t="s" s="56">
        <v>207</v>
      </c>
      <c r="Y683" s="14">
        <v>338360</v>
      </c>
      <c r="Z683" s="14">
        <v>3988820</v>
      </c>
      <c r="AC683" t="s" s="56">
        <v>2255</v>
      </c>
      <c r="AK683" s="62">
        <v>0.7102584</v>
      </c>
      <c r="AX683" s="77"/>
      <c r="BO683" s="14">
        <v>-12.6</v>
      </c>
      <c r="BQ683" s="80">
        <f>(BO683-30.91)/1.03091</f>
        <v>-42.2054301539417</v>
      </c>
      <c r="BX683" s="60">
        <v>-89</v>
      </c>
    </row>
    <row r="684" s="9" customFormat="1" ht="61" customHeight="1">
      <c r="A684" t="s" s="6">
        <v>2256</v>
      </c>
      <c r="B684" t="s" s="56">
        <v>2257</v>
      </c>
      <c r="C684" s="14">
        <v>46469</v>
      </c>
      <c r="E684" t="s" s="54">
        <v>309</v>
      </c>
      <c r="F684" t="s" s="55">
        <v>2230</v>
      </c>
      <c r="G684" t="s" s="56">
        <v>1181</v>
      </c>
      <c r="J684" t="s" s="56">
        <v>311</v>
      </c>
      <c r="L684" t="s" s="54">
        <v>1736</v>
      </c>
      <c r="M684" t="s" s="55">
        <v>1138</v>
      </c>
      <c r="S684" t="s" s="54">
        <v>2258</v>
      </c>
      <c r="U684" t="s" s="6">
        <v>302</v>
      </c>
      <c r="X684" t="s" s="56">
        <v>207</v>
      </c>
      <c r="Y684" s="14">
        <v>330887</v>
      </c>
      <c r="Z684" s="14">
        <v>3984811</v>
      </c>
      <c r="AC684" t="s" s="56">
        <v>2259</v>
      </c>
      <c r="AK684" s="62">
        <v>0.7102584</v>
      </c>
      <c r="AX684" s="77"/>
      <c r="BO684" s="14">
        <v>-13.2</v>
      </c>
      <c r="BQ684" s="80">
        <f>(BO684-30.91)/1.03091</f>
        <v>-42.7874402227159</v>
      </c>
      <c r="BX684" s="60">
        <v>-93.90000000000001</v>
      </c>
    </row>
    <row r="685" s="9" customFormat="1" ht="46" customHeight="1">
      <c r="A685" t="s" s="6">
        <v>2260</v>
      </c>
      <c r="B685" t="s" s="56">
        <v>2261</v>
      </c>
      <c r="E685" t="s" s="54">
        <v>1185</v>
      </c>
      <c r="F685" t="s" s="55">
        <v>419</v>
      </c>
      <c r="G685" t="s" s="56">
        <v>1181</v>
      </c>
      <c r="L685" t="s" s="54">
        <v>1321</v>
      </c>
      <c r="M685" t="s" s="55">
        <v>1138</v>
      </c>
      <c r="T685" t="s" s="57">
        <v>1322</v>
      </c>
      <c r="AK685" t="s" s="55">
        <v>831</v>
      </c>
      <c r="AL685" s="14">
        <v>0.70847</v>
      </c>
      <c r="AN685" t="s" s="56">
        <v>831</v>
      </c>
      <c r="AX685" s="77"/>
    </row>
    <row r="686" s="9" customFormat="1" ht="91" customHeight="1">
      <c r="A686" t="s" s="6">
        <v>2262</v>
      </c>
      <c r="B686" t="s" s="56">
        <v>2263</v>
      </c>
      <c r="E686" t="s" s="54">
        <v>2264</v>
      </c>
      <c r="F686" t="s" s="55">
        <v>419</v>
      </c>
      <c r="G686" t="s" s="56">
        <v>1922</v>
      </c>
      <c r="L686" t="s" s="54">
        <v>2265</v>
      </c>
      <c r="M686" t="s" s="55">
        <v>1138</v>
      </c>
      <c r="S686" t="s" s="54">
        <v>2266</v>
      </c>
      <c r="T686" t="s" s="57">
        <v>2267</v>
      </c>
      <c r="U686" t="s" s="6">
        <v>302</v>
      </c>
      <c r="X686" t="s" s="56">
        <v>425</v>
      </c>
      <c r="Y686" s="14">
        <v>724143</v>
      </c>
      <c r="Z686" s="14">
        <v>3993199</v>
      </c>
      <c r="AA686" t="s" s="56">
        <v>2268</v>
      </c>
      <c r="AB686" t="s" s="56">
        <v>2269</v>
      </c>
      <c r="AC686" s="14">
        <v>2534</v>
      </c>
      <c r="AK686" s="60">
        <v>0.710268</v>
      </c>
      <c r="AL686" s="14">
        <v>0.70706</v>
      </c>
      <c r="AM686" s="14">
        <v>2e-05</v>
      </c>
      <c r="AN686" s="63">
        <f>AL686-(AK686-0.71029)</f>
        <v>0.707082</v>
      </c>
      <c r="AX686" s="77"/>
    </row>
    <row r="687" s="9" customFormat="1" ht="91" customHeight="1">
      <c r="A687" t="s" s="6">
        <v>2270</v>
      </c>
      <c r="B687" t="s" s="56">
        <v>2271</v>
      </c>
      <c r="E687" t="s" s="54">
        <v>2264</v>
      </c>
      <c r="F687" t="s" s="55">
        <v>419</v>
      </c>
      <c r="G687" t="s" s="56">
        <v>1922</v>
      </c>
      <c r="L687" t="s" s="54">
        <v>2265</v>
      </c>
      <c r="M687" t="s" s="55">
        <v>1138</v>
      </c>
      <c r="S687" t="s" s="54">
        <v>2266</v>
      </c>
      <c r="T687" t="s" s="57">
        <v>2267</v>
      </c>
      <c r="U687" t="s" s="6">
        <v>302</v>
      </c>
      <c r="X687" t="s" s="56">
        <v>425</v>
      </c>
      <c r="Y687" s="14">
        <v>724143</v>
      </c>
      <c r="Z687" s="14">
        <v>3993199</v>
      </c>
      <c r="AA687" t="s" s="56">
        <v>2268</v>
      </c>
      <c r="AB687" t="s" s="56">
        <v>2269</v>
      </c>
      <c r="AC687" s="14">
        <v>2534</v>
      </c>
      <c r="AK687" s="60">
        <v>0.710268</v>
      </c>
      <c r="AL687" s="14">
        <v>0.70713</v>
      </c>
      <c r="AM687" s="14">
        <v>0.00017</v>
      </c>
      <c r="AN687" s="63">
        <f>AL687-(AK687-0.71029)</f>
        <v>0.707152</v>
      </c>
      <c r="AX687" s="77"/>
    </row>
    <row r="688" s="9" customFormat="1" ht="91" customHeight="1">
      <c r="A688" t="s" s="6">
        <v>2272</v>
      </c>
      <c r="B688" t="s" s="56">
        <v>2273</v>
      </c>
      <c r="E688" t="s" s="54">
        <v>2264</v>
      </c>
      <c r="F688" t="s" s="55">
        <v>419</v>
      </c>
      <c r="G688" t="s" s="56">
        <v>1922</v>
      </c>
      <c r="L688" t="s" s="54">
        <v>2265</v>
      </c>
      <c r="M688" t="s" s="55">
        <v>1138</v>
      </c>
      <c r="S688" t="s" s="54">
        <v>2266</v>
      </c>
      <c r="T688" t="s" s="57">
        <v>2267</v>
      </c>
      <c r="U688" t="s" s="6">
        <v>302</v>
      </c>
      <c r="X688" t="s" s="56">
        <v>425</v>
      </c>
      <c r="Y688" s="14">
        <v>722476</v>
      </c>
      <c r="Z688" s="14">
        <v>3992106</v>
      </c>
      <c r="AA688" t="s" s="56">
        <v>2274</v>
      </c>
      <c r="AB688" t="s" s="56">
        <v>2275</v>
      </c>
      <c r="AC688" s="14">
        <v>2531</v>
      </c>
      <c r="AK688" s="60">
        <v>0.710268</v>
      </c>
      <c r="AL688" s="14">
        <v>0.70914</v>
      </c>
      <c r="AM688" s="14">
        <v>2e-05</v>
      </c>
      <c r="AN688" s="63">
        <f>AL688-(AK688-0.71029)</f>
        <v>0.709162</v>
      </c>
      <c r="AX688" s="77"/>
    </row>
    <row r="689" s="9" customFormat="1" ht="91" customHeight="1">
      <c r="A689" t="s" s="6">
        <v>2276</v>
      </c>
      <c r="B689" t="s" s="56">
        <v>2277</v>
      </c>
      <c r="E689" t="s" s="54">
        <v>2264</v>
      </c>
      <c r="F689" t="s" s="55">
        <v>419</v>
      </c>
      <c r="G689" t="s" s="56">
        <v>1922</v>
      </c>
      <c r="L689" t="s" s="54">
        <v>2265</v>
      </c>
      <c r="M689" t="s" s="55">
        <v>1138</v>
      </c>
      <c r="S689" t="s" s="54">
        <v>2266</v>
      </c>
      <c r="T689" t="s" s="57">
        <v>2267</v>
      </c>
      <c r="U689" t="s" s="6">
        <v>302</v>
      </c>
      <c r="X689" t="s" s="56">
        <v>425</v>
      </c>
      <c r="Y689" s="14">
        <v>722476</v>
      </c>
      <c r="Z689" s="14">
        <v>3992106</v>
      </c>
      <c r="AA689" t="s" s="56">
        <v>2274</v>
      </c>
      <c r="AB689" t="s" s="56">
        <v>2275</v>
      </c>
      <c r="AC689" s="14">
        <v>2531</v>
      </c>
      <c r="AK689" s="60">
        <v>0.710268</v>
      </c>
      <c r="AL689" s="14">
        <v>0.70917</v>
      </c>
      <c r="AM689" s="14">
        <v>0.00012</v>
      </c>
      <c r="AN689" s="63">
        <f>AL689-(AK689-0.71029)</f>
        <v>0.709192</v>
      </c>
      <c r="AX689" s="77"/>
    </row>
    <row r="690" s="9" customFormat="1" ht="91" customHeight="1">
      <c r="A690" t="s" s="6">
        <v>2278</v>
      </c>
      <c r="B690" t="s" s="56">
        <v>2279</v>
      </c>
      <c r="E690" t="s" s="54">
        <v>2264</v>
      </c>
      <c r="F690" t="s" s="55">
        <v>419</v>
      </c>
      <c r="G690" t="s" s="56">
        <v>1922</v>
      </c>
      <c r="L690" t="s" s="54">
        <v>2265</v>
      </c>
      <c r="M690" t="s" s="55">
        <v>1138</v>
      </c>
      <c r="S690" t="s" s="54">
        <v>2266</v>
      </c>
      <c r="T690" t="s" s="57">
        <v>2267</v>
      </c>
      <c r="U690" t="s" s="6">
        <v>302</v>
      </c>
      <c r="X690" t="s" s="56">
        <v>425</v>
      </c>
      <c r="Y690" s="14">
        <v>722476</v>
      </c>
      <c r="Z690" s="14">
        <v>3992106</v>
      </c>
      <c r="AA690" t="s" s="56">
        <v>2274</v>
      </c>
      <c r="AB690" t="s" s="56">
        <v>2275</v>
      </c>
      <c r="AC690" s="14">
        <v>2531</v>
      </c>
      <c r="AK690" s="60">
        <v>0.710268</v>
      </c>
      <c r="AL690" s="14">
        <v>0.70892</v>
      </c>
      <c r="AM690" s="14">
        <v>0.00019</v>
      </c>
      <c r="AN690" s="63">
        <f>AL690-(AK690-0.71029)</f>
        <v>0.708942</v>
      </c>
      <c r="AX690" s="77"/>
    </row>
    <row r="691" s="9" customFormat="1" ht="91" customHeight="1">
      <c r="A691" t="s" s="6">
        <v>2280</v>
      </c>
      <c r="B691" t="s" s="56">
        <v>2281</v>
      </c>
      <c r="E691" t="s" s="54">
        <v>2264</v>
      </c>
      <c r="F691" t="s" s="55">
        <v>419</v>
      </c>
      <c r="G691" t="s" s="56">
        <v>1922</v>
      </c>
      <c r="L691" t="s" s="54">
        <v>2265</v>
      </c>
      <c r="M691" t="s" s="55">
        <v>1138</v>
      </c>
      <c r="S691" t="s" s="54">
        <v>2266</v>
      </c>
      <c r="T691" t="s" s="57">
        <v>2267</v>
      </c>
      <c r="U691" t="s" s="6">
        <v>302</v>
      </c>
      <c r="X691" t="s" s="56">
        <v>425</v>
      </c>
      <c r="Y691" s="14">
        <v>722476</v>
      </c>
      <c r="Z691" s="14">
        <v>3992106</v>
      </c>
      <c r="AA691" t="s" s="56">
        <v>2274</v>
      </c>
      <c r="AB691" t="s" s="56">
        <v>2275</v>
      </c>
      <c r="AC691" s="14">
        <v>2531</v>
      </c>
      <c r="AK691" s="60">
        <v>0.710268</v>
      </c>
      <c r="AL691" s="14">
        <v>0.70913</v>
      </c>
      <c r="AM691" s="14">
        <v>0.0001</v>
      </c>
      <c r="AN691" s="63">
        <f>AL691-(AK691-0.71029)</f>
        <v>0.709152</v>
      </c>
      <c r="AX691" s="77"/>
    </row>
    <row r="692" s="9" customFormat="1" ht="91" customHeight="1">
      <c r="A692" t="s" s="6">
        <v>2282</v>
      </c>
      <c r="B692" t="s" s="56">
        <v>2283</v>
      </c>
      <c r="E692" t="s" s="54">
        <v>2264</v>
      </c>
      <c r="F692" t="s" s="55">
        <v>419</v>
      </c>
      <c r="G692" t="s" s="56">
        <v>1922</v>
      </c>
      <c r="L692" t="s" s="54">
        <v>2265</v>
      </c>
      <c r="M692" t="s" s="55">
        <v>1138</v>
      </c>
      <c r="S692" t="s" s="54">
        <v>2266</v>
      </c>
      <c r="T692" t="s" s="57">
        <v>2267</v>
      </c>
      <c r="U692" t="s" s="6">
        <v>302</v>
      </c>
      <c r="X692" t="s" s="56">
        <v>425</v>
      </c>
      <c r="Y692" s="14">
        <v>722476</v>
      </c>
      <c r="Z692" s="14">
        <v>3992106</v>
      </c>
      <c r="AA692" t="s" s="56">
        <v>2274</v>
      </c>
      <c r="AB692" t="s" s="56">
        <v>2275</v>
      </c>
      <c r="AC692" s="14">
        <v>2531</v>
      </c>
      <c r="AK692" s="60">
        <v>0.710268</v>
      </c>
      <c r="AL692" s="14">
        <v>0.7094</v>
      </c>
      <c r="AM692" s="14">
        <v>0.00026</v>
      </c>
      <c r="AN692" s="63">
        <f>AL692-(AK692-0.71029)</f>
        <v>0.709422</v>
      </c>
      <c r="AX692" s="77"/>
    </row>
    <row r="693" s="9" customFormat="1" ht="91" customHeight="1">
      <c r="A693" t="s" s="6">
        <v>2284</v>
      </c>
      <c r="B693" t="s" s="56">
        <v>2285</v>
      </c>
      <c r="E693" t="s" s="54">
        <v>2264</v>
      </c>
      <c r="F693" t="s" s="55">
        <v>419</v>
      </c>
      <c r="G693" t="s" s="56">
        <v>1922</v>
      </c>
      <c r="L693" t="s" s="54">
        <v>2265</v>
      </c>
      <c r="M693" t="s" s="55">
        <v>1138</v>
      </c>
      <c r="S693" t="s" s="54">
        <v>2266</v>
      </c>
      <c r="T693" t="s" s="57">
        <v>2267</v>
      </c>
      <c r="U693" t="s" s="6">
        <v>302</v>
      </c>
      <c r="X693" t="s" s="56">
        <v>425</v>
      </c>
      <c r="Y693" s="14">
        <v>722476</v>
      </c>
      <c r="Z693" s="14">
        <v>3992106</v>
      </c>
      <c r="AA693" t="s" s="56">
        <v>2274</v>
      </c>
      <c r="AB693" t="s" s="56">
        <v>2275</v>
      </c>
      <c r="AC693" s="14">
        <v>2698</v>
      </c>
      <c r="AK693" s="60">
        <v>0.710268</v>
      </c>
      <c r="AL693" s="14">
        <v>0.7087</v>
      </c>
      <c r="AM693" s="14">
        <v>0.00024</v>
      </c>
      <c r="AN693" s="63">
        <f>AL693-(AK693-0.71029)</f>
        <v>0.708722</v>
      </c>
      <c r="AX693" s="77"/>
    </row>
    <row r="694" s="9" customFormat="1" ht="91" customHeight="1">
      <c r="A694" t="s" s="6">
        <v>2286</v>
      </c>
      <c r="B694" t="s" s="56">
        <v>2287</v>
      </c>
      <c r="E694" t="s" s="54">
        <v>2264</v>
      </c>
      <c r="F694" t="s" s="55">
        <v>419</v>
      </c>
      <c r="G694" t="s" s="56">
        <v>1922</v>
      </c>
      <c r="L694" t="s" s="54">
        <v>2265</v>
      </c>
      <c r="M694" t="s" s="55">
        <v>1138</v>
      </c>
      <c r="S694" t="s" s="54">
        <v>2266</v>
      </c>
      <c r="T694" t="s" s="57">
        <v>2267</v>
      </c>
      <c r="U694" t="s" s="6">
        <v>302</v>
      </c>
      <c r="X694" t="s" s="56">
        <v>425</v>
      </c>
      <c r="Y694" s="14">
        <v>722476</v>
      </c>
      <c r="Z694" s="14">
        <v>3992106</v>
      </c>
      <c r="AA694" t="s" s="56">
        <v>2274</v>
      </c>
      <c r="AB694" t="s" s="56">
        <v>2275</v>
      </c>
      <c r="AC694" s="14">
        <v>2698</v>
      </c>
      <c r="AK694" s="60">
        <v>0.710268</v>
      </c>
      <c r="AL694" s="14">
        <v>0.70841</v>
      </c>
      <c r="AM694" s="14">
        <v>0.00011</v>
      </c>
      <c r="AN694" s="63">
        <f>AL694-(AK694-0.71029)</f>
        <v>0.708432</v>
      </c>
      <c r="AX694" s="77"/>
    </row>
    <row r="695" s="9" customFormat="1" ht="91" customHeight="1">
      <c r="A695" t="s" s="6">
        <v>2288</v>
      </c>
      <c r="B695" t="s" s="56">
        <v>2289</v>
      </c>
      <c r="E695" t="s" s="54">
        <v>2264</v>
      </c>
      <c r="F695" t="s" s="55">
        <v>419</v>
      </c>
      <c r="G695" t="s" s="56">
        <v>1922</v>
      </c>
      <c r="L695" t="s" s="54">
        <v>2265</v>
      </c>
      <c r="M695" t="s" s="55">
        <v>1138</v>
      </c>
      <c r="S695" t="s" s="54">
        <v>2266</v>
      </c>
      <c r="T695" t="s" s="57">
        <v>2267</v>
      </c>
      <c r="U695" t="s" s="6">
        <v>302</v>
      </c>
      <c r="X695" t="s" s="56">
        <v>425</v>
      </c>
      <c r="Y695" s="14">
        <v>722476</v>
      </c>
      <c r="Z695" s="14">
        <v>3992106</v>
      </c>
      <c r="AA695" t="s" s="56">
        <v>2274</v>
      </c>
      <c r="AB695" t="s" s="56">
        <v>2275</v>
      </c>
      <c r="AC695" s="14">
        <v>2698</v>
      </c>
      <c r="AK695" s="60">
        <v>0.710268</v>
      </c>
      <c r="AL695" s="14">
        <v>0.70856</v>
      </c>
      <c r="AM695" s="14">
        <v>8.000000000000001e-05</v>
      </c>
      <c r="AN695" s="63">
        <f>AL695-(AK695-0.71029)</f>
        <v>0.708582</v>
      </c>
      <c r="AX695" s="77"/>
    </row>
    <row r="696" s="9" customFormat="1" ht="91" customHeight="1">
      <c r="A696" t="s" s="6">
        <v>2290</v>
      </c>
      <c r="B696" t="s" s="56">
        <v>2291</v>
      </c>
      <c r="E696" t="s" s="54">
        <v>2264</v>
      </c>
      <c r="F696" t="s" s="55">
        <v>419</v>
      </c>
      <c r="G696" t="s" s="56">
        <v>1922</v>
      </c>
      <c r="L696" t="s" s="54">
        <v>2265</v>
      </c>
      <c r="M696" t="s" s="55">
        <v>1138</v>
      </c>
      <c r="S696" t="s" s="54">
        <v>2266</v>
      </c>
      <c r="T696" t="s" s="57">
        <v>2267</v>
      </c>
      <c r="U696" t="s" s="6">
        <v>302</v>
      </c>
      <c r="X696" t="s" s="56">
        <v>425</v>
      </c>
      <c r="Y696" s="14">
        <v>722476</v>
      </c>
      <c r="Z696" s="14">
        <v>3992106</v>
      </c>
      <c r="AA696" t="s" s="56">
        <v>2274</v>
      </c>
      <c r="AB696" t="s" s="56">
        <v>2275</v>
      </c>
      <c r="AC696" s="14">
        <v>2698</v>
      </c>
      <c r="AK696" s="60">
        <v>0.710268</v>
      </c>
      <c r="AL696" s="14">
        <v>0.70926</v>
      </c>
      <c r="AM696" s="14">
        <v>9.000000000000001e-05</v>
      </c>
      <c r="AN696" s="63">
        <f>AL696-(AK696-0.71029)</f>
        <v>0.709282</v>
      </c>
      <c r="AX696" s="77"/>
    </row>
    <row r="697" s="9" customFormat="1" ht="91" customHeight="1">
      <c r="A697" t="s" s="6">
        <v>2292</v>
      </c>
      <c r="B697" t="s" s="56">
        <v>2293</v>
      </c>
      <c r="E697" t="s" s="54">
        <v>2264</v>
      </c>
      <c r="F697" t="s" s="55">
        <v>419</v>
      </c>
      <c r="G697" t="s" s="56">
        <v>1922</v>
      </c>
      <c r="L697" t="s" s="54">
        <v>2265</v>
      </c>
      <c r="M697" t="s" s="55">
        <v>1138</v>
      </c>
      <c r="S697" t="s" s="54">
        <v>2266</v>
      </c>
      <c r="T697" t="s" s="57">
        <v>2267</v>
      </c>
      <c r="U697" t="s" s="6">
        <v>302</v>
      </c>
      <c r="X697" t="s" s="56">
        <v>425</v>
      </c>
      <c r="Y697" s="14">
        <v>719094</v>
      </c>
      <c r="Z697" s="14">
        <v>3997892</v>
      </c>
      <c r="AA697" t="s" s="56">
        <v>2294</v>
      </c>
      <c r="AB697" t="s" s="56">
        <v>2295</v>
      </c>
      <c r="AC697" s="14">
        <v>2740</v>
      </c>
      <c r="AK697" s="60">
        <v>0.710268</v>
      </c>
      <c r="AL697" s="14">
        <v>0.70935</v>
      </c>
      <c r="AM697" s="14">
        <v>1e-05</v>
      </c>
      <c r="AN697" s="63">
        <f>AL697-(AK697-0.71029)</f>
        <v>0.709372</v>
      </c>
      <c r="AX697" s="77"/>
    </row>
    <row r="698" s="9" customFormat="1" ht="91" customHeight="1">
      <c r="A698" t="s" s="6">
        <v>2296</v>
      </c>
      <c r="B698" t="s" s="56">
        <v>2297</v>
      </c>
      <c r="E698" t="s" s="54">
        <v>2264</v>
      </c>
      <c r="F698" t="s" s="55">
        <v>419</v>
      </c>
      <c r="G698" t="s" s="56">
        <v>1922</v>
      </c>
      <c r="L698" t="s" s="54">
        <v>2265</v>
      </c>
      <c r="M698" t="s" s="55">
        <v>1138</v>
      </c>
      <c r="S698" t="s" s="54">
        <v>2266</v>
      </c>
      <c r="T698" t="s" s="57">
        <v>2267</v>
      </c>
      <c r="U698" t="s" s="6">
        <v>302</v>
      </c>
      <c r="X698" t="s" s="56">
        <v>425</v>
      </c>
      <c r="Y698" s="14">
        <v>719219</v>
      </c>
      <c r="Z698" s="14">
        <v>4003991</v>
      </c>
      <c r="AA698" t="s" s="56">
        <v>2298</v>
      </c>
      <c r="AB698" t="s" s="56">
        <v>2299</v>
      </c>
      <c r="AC698" s="14">
        <v>2487</v>
      </c>
      <c r="AK698" s="60">
        <v>0.710268</v>
      </c>
      <c r="AL698" s="14">
        <v>0.70967</v>
      </c>
      <c r="AM698" s="14">
        <v>0.00013</v>
      </c>
      <c r="AN698" s="63">
        <f>AL698-(AK698-0.71029)</f>
        <v>0.709692</v>
      </c>
      <c r="AX698" s="77"/>
    </row>
    <row r="699" s="9" customFormat="1" ht="91" customHeight="1">
      <c r="A699" t="s" s="6">
        <v>2300</v>
      </c>
      <c r="B699" t="s" s="56">
        <v>2301</v>
      </c>
      <c r="E699" t="s" s="54">
        <v>2264</v>
      </c>
      <c r="F699" t="s" s="55">
        <v>419</v>
      </c>
      <c r="G699" t="s" s="56">
        <v>1922</v>
      </c>
      <c r="L699" t="s" s="54">
        <v>2265</v>
      </c>
      <c r="M699" t="s" s="55">
        <v>1138</v>
      </c>
      <c r="S699" t="s" s="54">
        <v>2266</v>
      </c>
      <c r="T699" t="s" s="57">
        <v>2267</v>
      </c>
      <c r="U699" t="s" s="6">
        <v>302</v>
      </c>
      <c r="X699" t="s" s="56">
        <v>425</v>
      </c>
      <c r="Y699" s="14">
        <v>719219</v>
      </c>
      <c r="Z699" s="14">
        <v>4003991</v>
      </c>
      <c r="AA699" t="s" s="56">
        <v>2298</v>
      </c>
      <c r="AB699" t="s" s="56">
        <v>2299</v>
      </c>
      <c r="AC699" s="14">
        <v>2487</v>
      </c>
      <c r="AK699" s="60">
        <v>0.710268</v>
      </c>
      <c r="AL699" s="14">
        <v>0.70958</v>
      </c>
      <c r="AM699" s="14">
        <v>0.00021</v>
      </c>
      <c r="AN699" s="63">
        <f>AL699-(AK699-0.71029)</f>
        <v>0.709602</v>
      </c>
      <c r="AX699" s="77"/>
    </row>
    <row r="700" s="9" customFormat="1" ht="91" customHeight="1">
      <c r="A700" t="s" s="6">
        <v>2302</v>
      </c>
      <c r="B700" t="s" s="56">
        <v>2303</v>
      </c>
      <c r="E700" t="s" s="54">
        <v>2264</v>
      </c>
      <c r="F700" t="s" s="55">
        <v>419</v>
      </c>
      <c r="G700" t="s" s="56">
        <v>1922</v>
      </c>
      <c r="L700" t="s" s="54">
        <v>2265</v>
      </c>
      <c r="M700" t="s" s="55">
        <v>1138</v>
      </c>
      <c r="S700" t="s" s="54">
        <v>2266</v>
      </c>
      <c r="T700" t="s" s="57">
        <v>2267</v>
      </c>
      <c r="U700" t="s" s="6">
        <v>302</v>
      </c>
      <c r="X700" t="s" s="56">
        <v>425</v>
      </c>
      <c r="Y700" s="14">
        <v>719219</v>
      </c>
      <c r="Z700" s="14">
        <v>4003991</v>
      </c>
      <c r="AA700" t="s" s="56">
        <v>2298</v>
      </c>
      <c r="AB700" t="s" s="56">
        <v>2299</v>
      </c>
      <c r="AC700" s="14">
        <v>2487</v>
      </c>
      <c r="AK700" s="60">
        <v>0.710268</v>
      </c>
      <c r="AL700" s="14">
        <v>0.70955</v>
      </c>
      <c r="AM700" s="14">
        <v>0.00038</v>
      </c>
      <c r="AN700" s="63">
        <f>AL700-(AK700-0.71029)</f>
        <v>0.709572</v>
      </c>
      <c r="AX700" s="77"/>
    </row>
    <row r="701" s="9" customFormat="1" ht="91" customHeight="1">
      <c r="A701" t="s" s="6">
        <v>2304</v>
      </c>
      <c r="B701" t="s" s="56">
        <v>2305</v>
      </c>
      <c r="E701" t="s" s="54">
        <v>2264</v>
      </c>
      <c r="F701" t="s" s="55">
        <v>419</v>
      </c>
      <c r="G701" t="s" s="56">
        <v>1922</v>
      </c>
      <c r="L701" t="s" s="54">
        <v>2265</v>
      </c>
      <c r="M701" t="s" s="55">
        <v>1138</v>
      </c>
      <c r="S701" t="s" s="54">
        <v>2266</v>
      </c>
      <c r="T701" t="s" s="57">
        <v>2267</v>
      </c>
      <c r="U701" t="s" s="6">
        <v>302</v>
      </c>
      <c r="X701" t="s" s="56">
        <v>425</v>
      </c>
      <c r="Y701" s="14">
        <v>719219</v>
      </c>
      <c r="Z701" s="14">
        <v>4003991</v>
      </c>
      <c r="AA701" t="s" s="56">
        <v>2298</v>
      </c>
      <c r="AB701" t="s" s="56">
        <v>2299</v>
      </c>
      <c r="AC701" s="14">
        <v>2487</v>
      </c>
      <c r="AK701" s="60">
        <v>0.710268</v>
      </c>
      <c r="AL701" s="14">
        <v>0.70951</v>
      </c>
      <c r="AM701" s="14">
        <v>0.00012</v>
      </c>
      <c r="AN701" s="63">
        <f>AL701-(AK701-0.71029)</f>
        <v>0.7095320000000001</v>
      </c>
      <c r="AX701" s="77"/>
    </row>
    <row r="702" s="9" customFormat="1" ht="91" customHeight="1">
      <c r="A702" t="s" s="6">
        <v>2306</v>
      </c>
      <c r="B702" t="s" s="56">
        <v>2307</v>
      </c>
      <c r="E702" t="s" s="54">
        <v>2264</v>
      </c>
      <c r="F702" t="s" s="55">
        <v>419</v>
      </c>
      <c r="G702" t="s" s="56">
        <v>1922</v>
      </c>
      <c r="L702" t="s" s="54">
        <v>2265</v>
      </c>
      <c r="M702" t="s" s="55">
        <v>1138</v>
      </c>
      <c r="S702" t="s" s="54">
        <v>2266</v>
      </c>
      <c r="T702" t="s" s="57">
        <v>2267</v>
      </c>
      <c r="U702" t="s" s="6">
        <v>302</v>
      </c>
      <c r="X702" t="s" s="56">
        <v>425</v>
      </c>
      <c r="Y702" s="14">
        <v>719219</v>
      </c>
      <c r="Z702" s="14">
        <v>4003991</v>
      </c>
      <c r="AA702" t="s" s="56">
        <v>2298</v>
      </c>
      <c r="AB702" t="s" s="56">
        <v>2299</v>
      </c>
      <c r="AC702" s="14">
        <v>2487</v>
      </c>
      <c r="AK702" s="60">
        <v>0.710268</v>
      </c>
      <c r="AL702" s="14">
        <v>0.70946</v>
      </c>
      <c r="AM702" s="14">
        <v>0.00011</v>
      </c>
      <c r="AN702" s="63">
        <f>AL702-(AK702-0.71029)</f>
        <v>0.7094819999999999</v>
      </c>
      <c r="AX702" s="77"/>
    </row>
    <row r="703" s="9" customFormat="1" ht="91" customHeight="1">
      <c r="A703" t="s" s="6">
        <v>2308</v>
      </c>
      <c r="B703" t="s" s="56">
        <v>2309</v>
      </c>
      <c r="E703" t="s" s="54">
        <v>2264</v>
      </c>
      <c r="F703" t="s" s="55">
        <v>419</v>
      </c>
      <c r="G703" t="s" s="56">
        <v>1922</v>
      </c>
      <c r="L703" t="s" s="54">
        <v>2265</v>
      </c>
      <c r="M703" t="s" s="55">
        <v>1138</v>
      </c>
      <c r="S703" t="s" s="54">
        <v>2266</v>
      </c>
      <c r="T703" t="s" s="57">
        <v>2267</v>
      </c>
      <c r="U703" t="s" s="6">
        <v>302</v>
      </c>
      <c r="X703" t="s" s="56">
        <v>425</v>
      </c>
      <c r="Y703" s="14">
        <v>720682</v>
      </c>
      <c r="Z703" s="14">
        <v>4002928</v>
      </c>
      <c r="AA703" t="s" s="56">
        <v>2310</v>
      </c>
      <c r="AB703" t="s" s="56">
        <v>2311</v>
      </c>
      <c r="AC703" s="14">
        <v>2301</v>
      </c>
      <c r="AK703" s="60">
        <v>0.710268</v>
      </c>
      <c r="AL703" s="14">
        <v>0.70974</v>
      </c>
      <c r="AM703" s="14">
        <v>8.000000000000001e-05</v>
      </c>
      <c r="AN703" s="63">
        <f>AL703-(AK703-0.71029)</f>
        <v>0.709762</v>
      </c>
      <c r="AX703" s="77"/>
    </row>
    <row r="704" s="9" customFormat="1" ht="91" customHeight="1">
      <c r="A704" t="s" s="6">
        <v>2312</v>
      </c>
      <c r="B704" t="s" s="56">
        <v>2313</v>
      </c>
      <c r="E704" t="s" s="54">
        <v>2264</v>
      </c>
      <c r="F704" t="s" s="55">
        <v>419</v>
      </c>
      <c r="G704" t="s" s="56">
        <v>1922</v>
      </c>
      <c r="L704" t="s" s="54">
        <v>2265</v>
      </c>
      <c r="M704" t="s" s="55">
        <v>1138</v>
      </c>
      <c r="S704" t="s" s="54">
        <v>2266</v>
      </c>
      <c r="T704" t="s" s="57">
        <v>2267</v>
      </c>
      <c r="U704" t="s" s="6">
        <v>302</v>
      </c>
      <c r="X704" t="s" s="56">
        <v>425</v>
      </c>
      <c r="Y704" s="14">
        <v>720682</v>
      </c>
      <c r="Z704" s="14">
        <v>4002928</v>
      </c>
      <c r="AA704" t="s" s="56">
        <v>2310</v>
      </c>
      <c r="AB704" t="s" s="56">
        <v>2311</v>
      </c>
      <c r="AC704" s="14">
        <v>2301</v>
      </c>
      <c r="AK704" s="60">
        <v>0.710268</v>
      </c>
      <c r="AL704" s="14">
        <v>0.7095</v>
      </c>
      <c r="AM704" s="14">
        <v>0.00012</v>
      </c>
      <c r="AN704" s="63">
        <f>AL704-(AK704-0.71029)</f>
        <v>0.709522</v>
      </c>
      <c r="AX704" s="77"/>
    </row>
    <row r="705" s="9" customFormat="1" ht="91" customHeight="1">
      <c r="A705" t="s" s="6">
        <v>2314</v>
      </c>
      <c r="B705" t="s" s="56">
        <v>2315</v>
      </c>
      <c r="E705" t="s" s="54">
        <v>2264</v>
      </c>
      <c r="F705" t="s" s="55">
        <v>419</v>
      </c>
      <c r="G705" t="s" s="56">
        <v>1922</v>
      </c>
      <c r="L705" t="s" s="54">
        <v>2265</v>
      </c>
      <c r="M705" t="s" s="55">
        <v>1138</v>
      </c>
      <c r="S705" t="s" s="54">
        <v>2266</v>
      </c>
      <c r="T705" t="s" s="57">
        <v>2267</v>
      </c>
      <c r="U705" t="s" s="6">
        <v>302</v>
      </c>
      <c r="X705" t="s" s="56">
        <v>425</v>
      </c>
      <c r="Y705" s="14">
        <v>720682</v>
      </c>
      <c r="Z705" s="14">
        <v>4002928</v>
      </c>
      <c r="AA705" t="s" s="56">
        <v>2310</v>
      </c>
      <c r="AB705" t="s" s="56">
        <v>2311</v>
      </c>
      <c r="AC705" s="14">
        <v>2301</v>
      </c>
      <c r="AK705" s="60">
        <v>0.710268</v>
      </c>
      <c r="AL705" s="14">
        <v>0.70952</v>
      </c>
      <c r="AM705" s="14">
        <v>9.000000000000001e-05</v>
      </c>
      <c r="AN705" s="63">
        <f>AL705-(AK705-0.71029)</f>
        <v>0.709542</v>
      </c>
      <c r="AX705" s="77"/>
    </row>
    <row r="706" s="9" customFormat="1" ht="91" customHeight="1">
      <c r="A706" t="s" s="6">
        <v>2316</v>
      </c>
      <c r="B706" t="s" s="56">
        <v>2317</v>
      </c>
      <c r="E706" t="s" s="54">
        <v>2264</v>
      </c>
      <c r="F706" t="s" s="55">
        <v>419</v>
      </c>
      <c r="G706" t="s" s="56">
        <v>1922</v>
      </c>
      <c r="L706" t="s" s="54">
        <v>2265</v>
      </c>
      <c r="M706" t="s" s="55">
        <v>1138</v>
      </c>
      <c r="S706" t="s" s="54">
        <v>2266</v>
      </c>
      <c r="T706" t="s" s="57">
        <v>2267</v>
      </c>
      <c r="U706" t="s" s="6">
        <v>302</v>
      </c>
      <c r="X706" t="s" s="56">
        <v>425</v>
      </c>
      <c r="Y706" s="14">
        <v>720682</v>
      </c>
      <c r="Z706" s="14">
        <v>4002928</v>
      </c>
      <c r="AA706" t="s" s="56">
        <v>2310</v>
      </c>
      <c r="AB706" t="s" s="56">
        <v>2311</v>
      </c>
      <c r="AC706" s="14">
        <v>2301</v>
      </c>
      <c r="AK706" s="60">
        <v>0.710268</v>
      </c>
      <c r="AL706" s="14">
        <v>0.70957</v>
      </c>
      <c r="AM706" s="14">
        <v>0.00016</v>
      </c>
      <c r="AN706" s="63">
        <f>AL706-(AK706-0.71029)</f>
        <v>0.709592</v>
      </c>
      <c r="AX706" s="77"/>
    </row>
    <row r="707" s="9" customFormat="1" ht="61" customHeight="1">
      <c r="A707" t="s" s="6">
        <v>2318</v>
      </c>
      <c r="B707" t="s" s="56">
        <v>2319</v>
      </c>
      <c r="C707" s="14">
        <v>46473</v>
      </c>
      <c r="E707" t="s" s="54">
        <v>819</v>
      </c>
      <c r="F707" t="s" s="55">
        <v>2230</v>
      </c>
      <c r="G707" t="s" s="56">
        <v>1181</v>
      </c>
      <c r="J707" t="s" s="56">
        <v>311</v>
      </c>
      <c r="L707" t="s" s="54">
        <v>1736</v>
      </c>
      <c r="M707" t="s" s="55">
        <v>1138</v>
      </c>
      <c r="S707" t="s" s="54">
        <v>2320</v>
      </c>
      <c r="U707" t="s" s="6">
        <v>302</v>
      </c>
      <c r="X707" t="s" s="56">
        <v>207</v>
      </c>
      <c r="Y707" s="14">
        <v>248191</v>
      </c>
      <c r="Z707" s="14">
        <v>3953880</v>
      </c>
      <c r="AC707" t="s" s="56">
        <v>2321</v>
      </c>
      <c r="AK707" s="62">
        <v>0.7102584</v>
      </c>
      <c r="AX707" s="77"/>
      <c r="BO707" s="14">
        <v>-5.9</v>
      </c>
      <c r="BQ707" s="80">
        <f>(BO707-30.91)/1.03091</f>
        <v>-35.7063177192965</v>
      </c>
      <c r="BX707" s="60">
        <v>-36.2</v>
      </c>
    </row>
    <row r="708" s="69" customFormat="1" ht="61" customHeight="1">
      <c r="A708" t="s" s="6">
        <v>2322</v>
      </c>
      <c r="B708" t="s" s="56">
        <v>2323</v>
      </c>
      <c r="C708" s="14">
        <v>46474</v>
      </c>
      <c r="D708" s="70"/>
      <c r="E708" t="s" s="54">
        <v>1261</v>
      </c>
      <c r="F708" t="s" s="55">
        <v>2230</v>
      </c>
      <c r="G708" t="s" s="56">
        <v>1181</v>
      </c>
      <c r="H708" s="70"/>
      <c r="I708" s="70"/>
      <c r="J708" t="s" s="56">
        <v>49</v>
      </c>
      <c r="K708" s="70"/>
      <c r="L708" t="s" s="54">
        <v>1736</v>
      </c>
      <c r="M708" t="s" s="55">
        <v>1138</v>
      </c>
      <c r="N708" s="70"/>
      <c r="O708" s="70"/>
      <c r="P708" s="70"/>
      <c r="Q708" s="70"/>
      <c r="R708" s="70"/>
      <c r="S708" t="s" s="54">
        <v>2324</v>
      </c>
      <c r="T708" s="89"/>
      <c r="U708" t="s" s="6">
        <v>302</v>
      </c>
      <c r="V708" s="70"/>
      <c r="W708" s="7"/>
      <c r="X708" t="s" s="56">
        <v>207</v>
      </c>
      <c r="Y708" s="14">
        <v>252982</v>
      </c>
      <c r="Z708" s="14">
        <v>3898710</v>
      </c>
      <c r="AA708" s="70"/>
      <c r="AB708" s="70"/>
      <c r="AC708" t="s" s="56">
        <v>2325</v>
      </c>
      <c r="AD708" s="73"/>
      <c r="AE708" s="74"/>
      <c r="AF708" s="70"/>
      <c r="AG708" s="70"/>
      <c r="AH708" s="70"/>
      <c r="AI708" s="70"/>
      <c r="AJ708" s="84"/>
      <c r="AK708" s="62">
        <v>0.7102584</v>
      </c>
      <c r="AL708" s="70"/>
      <c r="AM708" s="70"/>
      <c r="AN708" s="70"/>
      <c r="AO708" s="70"/>
      <c r="AP708" s="70"/>
      <c r="AQ708" s="73"/>
      <c r="AR708" s="74"/>
      <c r="AS708" s="70"/>
      <c r="AT708" s="70"/>
      <c r="AU708" s="70"/>
      <c r="AV708" s="70"/>
      <c r="AW708" s="70"/>
      <c r="AX708" s="70"/>
      <c r="AY708" s="70"/>
      <c r="AZ708" s="70"/>
      <c r="BA708" s="70"/>
      <c r="BB708" s="70"/>
      <c r="BC708" s="70"/>
      <c r="BD708" s="70"/>
      <c r="BE708" s="70"/>
      <c r="BF708" s="70"/>
      <c r="BG708" s="70"/>
      <c r="BH708" s="73"/>
      <c r="BI708" s="74"/>
      <c r="BJ708" s="70"/>
      <c r="BK708" s="70"/>
      <c r="BL708" s="70"/>
      <c r="BM708" s="70"/>
      <c r="BN708" s="70"/>
      <c r="BO708" s="14">
        <v>-12</v>
      </c>
      <c r="BP708" s="70"/>
      <c r="BQ708" s="80">
        <f>(BO708-30.91)/1.03091</f>
        <v>-41.6234200851675</v>
      </c>
      <c r="BR708" s="74"/>
      <c r="BS708" s="70"/>
      <c r="BT708" s="70"/>
      <c r="BU708" s="70"/>
      <c r="BV708" s="70"/>
      <c r="BW708" s="73"/>
      <c r="BX708" s="60">
        <v>-83.8</v>
      </c>
      <c r="BY708" s="73"/>
      <c r="BZ708" s="74"/>
      <c r="CA708" s="70"/>
      <c r="CB708" s="70"/>
      <c r="CC708" s="70"/>
      <c r="CD708" s="70"/>
      <c r="CE708" s="70"/>
      <c r="CF708" s="70"/>
      <c r="CG708" s="70"/>
      <c r="CH708" s="70"/>
      <c r="CI708" s="70"/>
      <c r="CJ708" s="70"/>
      <c r="CK708" s="70"/>
      <c r="CL708" s="70"/>
      <c r="CM708" s="70"/>
      <c r="CN708" s="70"/>
      <c r="CO708" s="70"/>
      <c r="CP708" s="70"/>
      <c r="CQ708" s="70"/>
      <c r="CR708" s="70"/>
      <c r="CS708" s="70"/>
      <c r="CT708" s="70"/>
      <c r="CU708" s="70"/>
      <c r="CV708" s="70"/>
      <c r="CW708" s="70"/>
      <c r="CX708" s="70"/>
      <c r="CY708" s="73"/>
    </row>
    <row r="709" s="69" customFormat="1" ht="61" customHeight="1">
      <c r="A709" t="s" s="6">
        <v>2326</v>
      </c>
      <c r="B709" t="s" s="56">
        <v>2327</v>
      </c>
      <c r="C709" s="14">
        <v>46467</v>
      </c>
      <c r="D709" s="70"/>
      <c r="E709" t="s" s="54">
        <v>1261</v>
      </c>
      <c r="F709" t="s" s="55">
        <v>2230</v>
      </c>
      <c r="G709" t="s" s="56">
        <v>1181</v>
      </c>
      <c r="H709" s="70"/>
      <c r="I709" s="70"/>
      <c r="J709" t="s" s="56">
        <v>49</v>
      </c>
      <c r="K709" s="70"/>
      <c r="L709" t="s" s="54">
        <v>1736</v>
      </c>
      <c r="M709" t="s" s="55">
        <v>1138</v>
      </c>
      <c r="N709" s="70"/>
      <c r="O709" s="70"/>
      <c r="P709" s="70"/>
      <c r="Q709" s="70"/>
      <c r="R709" s="70"/>
      <c r="S709" t="s" s="54">
        <v>2328</v>
      </c>
      <c r="T709" s="89"/>
      <c r="U709" t="s" s="6">
        <v>302</v>
      </c>
      <c r="V709" s="70"/>
      <c r="W709" s="7"/>
      <c r="X709" t="s" s="56">
        <v>207</v>
      </c>
      <c r="Y709" s="14">
        <v>253144</v>
      </c>
      <c r="Z709" s="14">
        <v>3898854</v>
      </c>
      <c r="AA709" s="70"/>
      <c r="AB709" s="70"/>
      <c r="AC709" t="s" s="56">
        <v>2329</v>
      </c>
      <c r="AD709" s="73"/>
      <c r="AE709" s="74"/>
      <c r="AF709" s="70"/>
      <c r="AG709" s="70"/>
      <c r="AH709" s="70"/>
      <c r="AI709" s="70"/>
      <c r="AJ709" s="84"/>
      <c r="AK709" s="62">
        <v>0.7102584</v>
      </c>
      <c r="AL709" s="70"/>
      <c r="AM709" s="70"/>
      <c r="AN709" s="70"/>
      <c r="AO709" s="70"/>
      <c r="AP709" s="70"/>
      <c r="AQ709" s="73"/>
      <c r="AR709" s="74"/>
      <c r="AS709" s="70"/>
      <c r="AT709" s="70"/>
      <c r="AU709" s="70"/>
      <c r="AV709" s="70"/>
      <c r="AW709" s="70"/>
      <c r="AX709" s="70"/>
      <c r="AY709" s="70"/>
      <c r="AZ709" s="70"/>
      <c r="BA709" s="70"/>
      <c r="BB709" s="70"/>
      <c r="BC709" s="70"/>
      <c r="BD709" s="70"/>
      <c r="BE709" s="70"/>
      <c r="BF709" s="70"/>
      <c r="BG709" s="70"/>
      <c r="BH709" s="73"/>
      <c r="BI709" s="74"/>
      <c r="BJ709" s="70"/>
      <c r="BK709" s="70"/>
      <c r="BL709" s="70"/>
      <c r="BM709" s="70"/>
      <c r="BN709" s="70"/>
      <c r="BO709" s="14">
        <v>-9.4</v>
      </c>
      <c r="BP709" s="70"/>
      <c r="BQ709" s="80">
        <f>(BO709-30.91)/1.03091</f>
        <v>-39.1013764538127</v>
      </c>
      <c r="BR709" s="74"/>
      <c r="BS709" s="70"/>
      <c r="BT709" s="70"/>
      <c r="BU709" s="70"/>
      <c r="BV709" s="70"/>
      <c r="BW709" s="73"/>
      <c r="BX709" s="60">
        <v>-74.40000000000001</v>
      </c>
      <c r="BY709" s="73"/>
      <c r="BZ709" s="74"/>
      <c r="CA709" s="70"/>
      <c r="CB709" s="70"/>
      <c r="CC709" s="70"/>
      <c r="CD709" s="70"/>
      <c r="CE709" s="70"/>
      <c r="CF709" s="70"/>
      <c r="CG709" s="70"/>
      <c r="CH709" s="70"/>
      <c r="CI709" s="70"/>
      <c r="CJ709" s="70"/>
      <c r="CK709" s="70"/>
      <c r="CL709" s="70"/>
      <c r="CM709" s="70"/>
      <c r="CN709" s="70"/>
      <c r="CO709" s="70"/>
      <c r="CP709" s="70"/>
      <c r="CQ709" s="70"/>
      <c r="CR709" s="70"/>
      <c r="CS709" s="70"/>
      <c r="CT709" s="70"/>
      <c r="CU709" s="70"/>
      <c r="CV709" s="70"/>
      <c r="CW709" s="70"/>
      <c r="CX709" s="70"/>
      <c r="CY709" s="73"/>
    </row>
    <row r="710" s="69" customFormat="1" ht="61" customHeight="1">
      <c r="A710" t="s" s="6">
        <v>2330</v>
      </c>
      <c r="B710" t="s" s="56">
        <v>2331</v>
      </c>
      <c r="C710" s="14">
        <v>46476</v>
      </c>
      <c r="D710" s="70"/>
      <c r="E710" t="s" s="54">
        <v>1261</v>
      </c>
      <c r="F710" t="s" s="55">
        <v>2230</v>
      </c>
      <c r="G710" t="s" s="56">
        <v>1181</v>
      </c>
      <c r="H710" s="70"/>
      <c r="I710" s="70"/>
      <c r="J710" t="s" s="56">
        <v>49</v>
      </c>
      <c r="K710" s="70"/>
      <c r="L710" t="s" s="54">
        <v>1736</v>
      </c>
      <c r="M710" t="s" s="55">
        <v>1138</v>
      </c>
      <c r="N710" s="70"/>
      <c r="O710" s="70"/>
      <c r="P710" s="70"/>
      <c r="Q710" s="70"/>
      <c r="R710" s="70"/>
      <c r="S710" t="s" s="54">
        <v>2332</v>
      </c>
      <c r="T710" s="89"/>
      <c r="U710" t="s" s="6">
        <v>302</v>
      </c>
      <c r="V710" s="70"/>
      <c r="W710" s="7"/>
      <c r="X710" t="s" s="56">
        <v>207</v>
      </c>
      <c r="Y710" s="14">
        <v>263618</v>
      </c>
      <c r="Z710" s="14">
        <v>3907067</v>
      </c>
      <c r="AA710" s="70"/>
      <c r="AB710" s="70"/>
      <c r="AC710" t="s" s="56">
        <v>2333</v>
      </c>
      <c r="AD710" s="73"/>
      <c r="AE710" s="74"/>
      <c r="AF710" s="70"/>
      <c r="AG710" s="70"/>
      <c r="AH710" s="70"/>
      <c r="AI710" s="70"/>
      <c r="AJ710" s="84"/>
      <c r="AK710" s="62">
        <v>0.7102584</v>
      </c>
      <c r="AL710" s="70"/>
      <c r="AM710" s="70"/>
      <c r="AN710" s="70"/>
      <c r="AO710" s="70"/>
      <c r="AP710" s="70"/>
      <c r="AQ710" s="73"/>
      <c r="AR710" s="74"/>
      <c r="AS710" s="70"/>
      <c r="AT710" s="70"/>
      <c r="AU710" s="70"/>
      <c r="AV710" s="70"/>
      <c r="AW710" s="70"/>
      <c r="AX710" s="70"/>
      <c r="AY710" s="70"/>
      <c r="AZ710" s="70"/>
      <c r="BA710" s="70"/>
      <c r="BB710" s="70"/>
      <c r="BC710" s="70"/>
      <c r="BD710" s="70"/>
      <c r="BE710" s="70"/>
      <c r="BF710" s="70"/>
      <c r="BG710" s="70"/>
      <c r="BH710" s="73"/>
      <c r="BI710" s="74"/>
      <c r="BJ710" s="70"/>
      <c r="BK710" s="70"/>
      <c r="BL710" s="70"/>
      <c r="BM710" s="70"/>
      <c r="BN710" s="70"/>
      <c r="BO710" s="14">
        <v>-12.4</v>
      </c>
      <c r="BP710" s="70"/>
      <c r="BQ710" s="80">
        <f>(BO710-30.91)/1.03091</f>
        <v>-42.0114267976836</v>
      </c>
      <c r="BR710" s="74"/>
      <c r="BS710" s="70"/>
      <c r="BT710" s="70"/>
      <c r="BU710" s="70"/>
      <c r="BV710" s="70"/>
      <c r="BW710" s="73"/>
      <c r="BX710" s="60">
        <v>-85.2</v>
      </c>
      <c r="BY710" s="73"/>
      <c r="BZ710" s="74"/>
      <c r="CA710" s="70"/>
      <c r="CB710" s="70"/>
      <c r="CC710" s="70"/>
      <c r="CD710" s="70"/>
      <c r="CE710" s="70"/>
      <c r="CF710" s="70"/>
      <c r="CG710" s="70"/>
      <c r="CH710" s="70"/>
      <c r="CI710" s="70"/>
      <c r="CJ710" s="70"/>
      <c r="CK710" s="70"/>
      <c r="CL710" s="70"/>
      <c r="CM710" s="70"/>
      <c r="CN710" s="70"/>
      <c r="CO710" s="70"/>
      <c r="CP710" s="70"/>
      <c r="CQ710" s="70"/>
      <c r="CR710" s="70"/>
      <c r="CS710" s="70"/>
      <c r="CT710" s="70"/>
      <c r="CU710" s="70"/>
      <c r="CV710" s="70"/>
      <c r="CW710" s="70"/>
      <c r="CX710" s="70"/>
      <c r="CY710" s="73"/>
    </row>
    <row r="711" s="9" customFormat="1" ht="61" customHeight="1">
      <c r="A711" t="s" s="6">
        <v>2334</v>
      </c>
      <c r="B711" t="s" s="56">
        <v>2335</v>
      </c>
      <c r="C711" s="14">
        <v>46477</v>
      </c>
      <c r="E711" t="s" s="54">
        <v>1261</v>
      </c>
      <c r="F711" t="s" s="55">
        <v>2230</v>
      </c>
      <c r="G711" t="s" s="56">
        <v>1181</v>
      </c>
      <c r="J711" t="s" s="56">
        <v>49</v>
      </c>
      <c r="L711" t="s" s="54">
        <v>1736</v>
      </c>
      <c r="M711" t="s" s="55">
        <v>1138</v>
      </c>
      <c r="S711" t="s" s="54">
        <v>2336</v>
      </c>
      <c r="U711" t="s" s="6">
        <v>302</v>
      </c>
      <c r="X711" t="s" s="56">
        <v>207</v>
      </c>
      <c r="Y711" s="14">
        <v>260799</v>
      </c>
      <c r="Z711" s="14">
        <v>3901323</v>
      </c>
      <c r="AC711" t="s" s="56">
        <v>2337</v>
      </c>
      <c r="AK711" s="62">
        <v>0.7102584</v>
      </c>
      <c r="AX711" s="77"/>
      <c r="BO711" s="14">
        <v>-12.4</v>
      </c>
      <c r="BQ711" s="80">
        <f>(BO711-30.91)/1.03091</f>
        <v>-42.0114267976836</v>
      </c>
      <c r="BX711" s="60">
        <v>-87.3</v>
      </c>
    </row>
    <row r="712" s="9" customFormat="1" ht="16" customHeight="1">
      <c r="A712" t="s" s="6">
        <v>2338</v>
      </c>
      <c r="B712" t="s" s="56">
        <v>2339</v>
      </c>
      <c r="E712" t="s" s="54">
        <v>1996</v>
      </c>
      <c r="F712" t="s" s="55">
        <v>193</v>
      </c>
      <c r="G712" t="s" s="56">
        <v>420</v>
      </c>
      <c r="H712" t="s" s="56">
        <v>195</v>
      </c>
      <c r="I712" t="s" s="56">
        <v>403</v>
      </c>
      <c r="M712" t="s" s="55">
        <v>197</v>
      </c>
      <c r="V712" t="s" s="56">
        <v>2340</v>
      </c>
      <c r="W712" t="s" s="6">
        <v>2339</v>
      </c>
      <c r="AF712" t="s" s="56">
        <v>584</v>
      </c>
      <c r="AG712" s="14">
        <v>-500</v>
      </c>
      <c r="AH712" s="61">
        <f>MEDIAN(AG712,AI712)</f>
        <v>0</v>
      </c>
      <c r="AI712" s="14">
        <v>500</v>
      </c>
      <c r="AJ712" t="s" s="54">
        <v>584</v>
      </c>
      <c r="AR712" s="58">
        <v>-7.8</v>
      </c>
      <c r="AS712" s="59">
        <f>AR712</f>
        <v>-7.8</v>
      </c>
      <c r="AT712" s="59">
        <f>AS712-5</f>
        <v>-12.8</v>
      </c>
      <c r="BR712" s="60">
        <v>7.8</v>
      </c>
    </row>
    <row r="713" s="9" customFormat="1" ht="31" customHeight="1">
      <c r="A713" t="s" s="6">
        <v>2341</v>
      </c>
      <c r="B713" t="s" s="56">
        <v>2342</v>
      </c>
      <c r="C713" s="56"/>
      <c r="D713" t="s" s="56">
        <v>2019</v>
      </c>
      <c r="E713" t="s" s="54">
        <v>2343</v>
      </c>
      <c r="F713" t="s" s="55">
        <v>419</v>
      </c>
      <c r="G713" t="s" s="56">
        <v>1171</v>
      </c>
      <c r="M713" t="s" s="55">
        <v>1138</v>
      </c>
      <c r="S713" t="s" s="54">
        <v>2021</v>
      </c>
      <c r="T713" t="s" s="57">
        <v>2344</v>
      </c>
      <c r="U713" t="s" s="6">
        <v>302</v>
      </c>
      <c r="X713" t="s" s="56">
        <v>425</v>
      </c>
      <c r="Y713" s="14">
        <v>774673</v>
      </c>
      <c r="Z713" s="14">
        <v>3994588</v>
      </c>
      <c r="AA713" s="14">
        <v>-107.95065</v>
      </c>
      <c r="AB713" s="14">
        <v>36.05893</v>
      </c>
      <c r="AD713" t="s" s="76">
        <v>2345</v>
      </c>
      <c r="AK713" s="60">
        <v>0.71028</v>
      </c>
      <c r="AL713" s="14">
        <v>0.70919</v>
      </c>
      <c r="AM713" s="14">
        <v>1.7e-05</v>
      </c>
      <c r="AN713" s="63">
        <f>AL713-(AK713-0.71029)</f>
        <v>0.7092000000000001</v>
      </c>
      <c r="AX713" s="77"/>
    </row>
    <row r="714" s="9" customFormat="1" ht="91" customHeight="1">
      <c r="A714" t="s" s="6">
        <v>2346</v>
      </c>
      <c r="B714" t="s" s="56">
        <v>2347</v>
      </c>
      <c r="E714" t="s" s="54">
        <v>2348</v>
      </c>
      <c r="F714" t="s" s="55">
        <v>419</v>
      </c>
      <c r="G714" t="s" s="56">
        <v>1922</v>
      </c>
      <c r="L714" t="s" s="54">
        <v>2265</v>
      </c>
      <c r="M714" t="s" s="55">
        <v>197</v>
      </c>
      <c r="S714" t="s" s="54">
        <v>2349</v>
      </c>
      <c r="T714" t="s" s="57">
        <v>2113</v>
      </c>
      <c r="U714" t="s" s="6">
        <v>302</v>
      </c>
      <c r="W714" t="s" s="6">
        <v>2350</v>
      </c>
      <c r="X714" s="14">
        <v>13</v>
      </c>
      <c r="Y714" s="14">
        <v>233941</v>
      </c>
      <c r="Z714" s="14">
        <v>3994684</v>
      </c>
      <c r="AF714" t="s" s="56">
        <v>521</v>
      </c>
      <c r="AG714" s="14">
        <v>900</v>
      </c>
      <c r="AH714" s="61">
        <v>1043</v>
      </c>
      <c r="AI714" s="14">
        <v>1150</v>
      </c>
      <c r="AJ714" s="90">
        <v>1043</v>
      </c>
      <c r="AK714" s="60">
        <v>0.710268</v>
      </c>
      <c r="AL714" s="14">
        <v>0.70951</v>
      </c>
      <c r="AM714" s="14">
        <v>0.00024</v>
      </c>
      <c r="AN714" s="63">
        <f>AL714-(AK714-0.71029)</f>
        <v>0.7095320000000001</v>
      </c>
      <c r="AX714" s="77"/>
    </row>
    <row r="715" s="9" customFormat="1" ht="91" customHeight="1">
      <c r="A715" t="s" s="6">
        <v>2351</v>
      </c>
      <c r="B715" t="s" s="56">
        <v>2352</v>
      </c>
      <c r="E715" t="s" s="54">
        <v>2348</v>
      </c>
      <c r="F715" t="s" s="55">
        <v>419</v>
      </c>
      <c r="G715" t="s" s="56">
        <v>1922</v>
      </c>
      <c r="L715" t="s" s="54">
        <v>2265</v>
      </c>
      <c r="M715" t="s" s="55">
        <v>197</v>
      </c>
      <c r="S715" t="s" s="54">
        <v>2353</v>
      </c>
      <c r="T715" t="s" s="57">
        <v>2113</v>
      </c>
      <c r="U715" t="s" s="6">
        <v>302</v>
      </c>
      <c r="W715" t="s" s="6">
        <v>2354</v>
      </c>
      <c r="X715" s="14">
        <v>13</v>
      </c>
      <c r="Y715" s="14">
        <v>233941</v>
      </c>
      <c r="Z715" s="14">
        <v>3994684</v>
      </c>
      <c r="AF715" t="s" s="56">
        <v>521</v>
      </c>
      <c r="AG715" s="14">
        <v>900</v>
      </c>
      <c r="AH715" s="61">
        <v>1042</v>
      </c>
      <c r="AI715" s="14">
        <v>1150</v>
      </c>
      <c r="AJ715" s="90">
        <v>1042</v>
      </c>
      <c r="AK715" s="60">
        <v>0.710268</v>
      </c>
      <c r="AL715" s="14">
        <v>0.7094</v>
      </c>
      <c r="AM715" s="14">
        <v>0.00011</v>
      </c>
      <c r="AN715" s="63">
        <f>AL715-(AK715-0.71029)</f>
        <v>0.709422</v>
      </c>
      <c r="AX715" s="77"/>
    </row>
    <row r="716" s="9" customFormat="1" ht="16" customHeight="1">
      <c r="A716" t="s" s="6">
        <v>2355</v>
      </c>
      <c r="B716" t="s" s="56">
        <v>2356</v>
      </c>
      <c r="E716" t="s" s="54">
        <v>2357</v>
      </c>
      <c r="F716" t="s" s="55">
        <v>419</v>
      </c>
      <c r="G716" t="s" s="56">
        <v>1922</v>
      </c>
      <c r="M716" t="s" s="55">
        <v>197</v>
      </c>
      <c r="T716" t="s" s="57">
        <v>2113</v>
      </c>
      <c r="U716" t="s" s="6">
        <v>302</v>
      </c>
      <c r="W716" t="s" s="6">
        <v>2358</v>
      </c>
      <c r="X716" s="14">
        <v>13</v>
      </c>
      <c r="Y716" s="14">
        <v>233941</v>
      </c>
      <c r="Z716" s="14">
        <v>3994684</v>
      </c>
      <c r="AK716" s="60">
        <v>0.7102453</v>
      </c>
      <c r="AL716" s="14">
        <v>0.7083115</v>
      </c>
      <c r="AM716" s="14">
        <v>2.3e-05</v>
      </c>
      <c r="AN716" s="63">
        <f>AL716-(AK716-0.71029)</f>
        <v>0.7083562</v>
      </c>
      <c r="AX716" s="77"/>
    </row>
    <row r="717" s="9" customFormat="1" ht="16" customHeight="1">
      <c r="A717" t="s" s="6">
        <v>2359</v>
      </c>
      <c r="B717" t="s" s="56">
        <v>2360</v>
      </c>
      <c r="E717" t="s" s="54">
        <v>2357</v>
      </c>
      <c r="F717" t="s" s="55">
        <v>419</v>
      </c>
      <c r="G717" t="s" s="56">
        <v>1922</v>
      </c>
      <c r="M717" t="s" s="55">
        <v>197</v>
      </c>
      <c r="T717" t="s" s="57">
        <v>2113</v>
      </c>
      <c r="U717" t="s" s="6">
        <v>302</v>
      </c>
      <c r="W717" t="s" s="6">
        <v>2358</v>
      </c>
      <c r="X717" s="14">
        <v>13</v>
      </c>
      <c r="Y717" s="14">
        <v>233941</v>
      </c>
      <c r="Z717" s="14">
        <v>3994684</v>
      </c>
      <c r="AK717" s="60">
        <v>0.7102453</v>
      </c>
      <c r="AL717" s="14">
        <v>0.7093084</v>
      </c>
      <c r="AM717" s="14">
        <v>7e-06</v>
      </c>
      <c r="AN717" s="63">
        <f>AL717-(AK717-0.71029)</f>
        <v>0.7093531</v>
      </c>
      <c r="AX717" s="77"/>
    </row>
    <row r="718" s="9" customFormat="1" ht="16" customHeight="1">
      <c r="A718" t="s" s="6">
        <v>2361</v>
      </c>
      <c r="B718" t="s" s="56">
        <v>2362</v>
      </c>
      <c r="E718" t="s" s="54">
        <v>2357</v>
      </c>
      <c r="F718" t="s" s="55">
        <v>419</v>
      </c>
      <c r="G718" t="s" s="56">
        <v>1922</v>
      </c>
      <c r="M718" t="s" s="55">
        <v>197</v>
      </c>
      <c r="T718" t="s" s="57">
        <v>2113</v>
      </c>
      <c r="U718" t="s" s="6">
        <v>302</v>
      </c>
      <c r="W718" t="s" s="6">
        <v>2363</v>
      </c>
      <c r="X718" s="14">
        <v>13</v>
      </c>
      <c r="Y718" s="14">
        <v>233941</v>
      </c>
      <c r="Z718" s="14">
        <v>3994684</v>
      </c>
      <c r="AK718" s="60">
        <v>0.7102453</v>
      </c>
      <c r="AL718" s="14">
        <v>0.7089892</v>
      </c>
      <c r="AM718" s="14">
        <v>1.3e-05</v>
      </c>
      <c r="AN718" s="63">
        <f>AL718-(AK718-0.71029)</f>
        <v>0.7090339</v>
      </c>
      <c r="AX718" s="77"/>
    </row>
    <row r="719" s="9" customFormat="1" ht="91" customHeight="1">
      <c r="A719" t="s" s="6">
        <v>2364</v>
      </c>
      <c r="B719" t="s" s="56">
        <v>2365</v>
      </c>
      <c r="E719" t="s" s="54">
        <v>2348</v>
      </c>
      <c r="F719" t="s" s="55">
        <v>419</v>
      </c>
      <c r="G719" t="s" s="56">
        <v>1922</v>
      </c>
      <c r="L719" t="s" s="54">
        <v>2265</v>
      </c>
      <c r="M719" t="s" s="55">
        <v>197</v>
      </c>
      <c r="S719" t="s" s="54">
        <v>2366</v>
      </c>
      <c r="T719" t="s" s="57">
        <v>2113</v>
      </c>
      <c r="U719" t="s" s="6">
        <v>302</v>
      </c>
      <c r="W719" t="s" s="6">
        <v>2367</v>
      </c>
      <c r="X719" s="14">
        <v>13</v>
      </c>
      <c r="Y719" s="14">
        <v>233941</v>
      </c>
      <c r="Z719" s="14">
        <v>3994684</v>
      </c>
      <c r="AF719" t="s" s="56">
        <v>521</v>
      </c>
      <c r="AG719" s="14">
        <v>900</v>
      </c>
      <c r="AH719" s="61">
        <v>1051</v>
      </c>
      <c r="AI719" s="14">
        <v>1150</v>
      </c>
      <c r="AJ719" s="90">
        <v>1051</v>
      </c>
      <c r="AK719" s="60">
        <v>0.710268</v>
      </c>
      <c r="AL719" s="14">
        <v>0.7096</v>
      </c>
      <c r="AM719" s="14">
        <v>0.00033</v>
      </c>
      <c r="AN719" s="63">
        <f>AL719-(AK719-0.71029)</f>
        <v>0.709622</v>
      </c>
      <c r="AX719" s="77"/>
    </row>
    <row r="720" s="9" customFormat="1" ht="91" customHeight="1">
      <c r="A720" t="s" s="6">
        <v>2368</v>
      </c>
      <c r="B720" t="s" s="56">
        <v>2369</v>
      </c>
      <c r="E720" t="s" s="54">
        <v>2348</v>
      </c>
      <c r="F720" t="s" s="55">
        <v>419</v>
      </c>
      <c r="G720" t="s" s="56">
        <v>1922</v>
      </c>
      <c r="L720" t="s" s="54">
        <v>2265</v>
      </c>
      <c r="M720" t="s" s="55">
        <v>197</v>
      </c>
      <c r="S720" t="s" s="54">
        <v>2366</v>
      </c>
      <c r="T720" t="s" s="57">
        <v>2113</v>
      </c>
      <c r="U720" t="s" s="6">
        <v>302</v>
      </c>
      <c r="W720" t="s" s="6">
        <v>2367</v>
      </c>
      <c r="X720" s="14">
        <v>13</v>
      </c>
      <c r="Y720" s="14">
        <v>233941</v>
      </c>
      <c r="Z720" s="14">
        <v>3994684</v>
      </c>
      <c r="AF720" t="s" s="56">
        <v>521</v>
      </c>
      <c r="AG720" s="14">
        <v>900</v>
      </c>
      <c r="AH720" s="61">
        <v>1052</v>
      </c>
      <c r="AI720" s="14">
        <v>1150</v>
      </c>
      <c r="AJ720" s="90">
        <v>1052</v>
      </c>
      <c r="AK720" s="60">
        <v>0.710268</v>
      </c>
      <c r="AL720" s="14">
        <v>0.71068</v>
      </c>
      <c r="AM720" s="14">
        <v>8.000000000000001e-05</v>
      </c>
      <c r="AN720" s="63">
        <f>AL720-(AK720-0.71029)</f>
        <v>0.7107019999999999</v>
      </c>
      <c r="AX720" s="77"/>
    </row>
    <row r="721" s="9" customFormat="1" ht="91" customHeight="1">
      <c r="A721" t="s" s="6">
        <v>2370</v>
      </c>
      <c r="B721" t="s" s="56">
        <v>2371</v>
      </c>
      <c r="E721" t="s" s="54">
        <v>2348</v>
      </c>
      <c r="F721" t="s" s="55">
        <v>419</v>
      </c>
      <c r="G721" t="s" s="56">
        <v>1922</v>
      </c>
      <c r="L721" t="s" s="54">
        <v>2265</v>
      </c>
      <c r="M721" t="s" s="55">
        <v>197</v>
      </c>
      <c r="S721" t="s" s="54">
        <v>2366</v>
      </c>
      <c r="T721" t="s" s="57">
        <v>2113</v>
      </c>
      <c r="U721" t="s" s="6">
        <v>302</v>
      </c>
      <c r="W721" t="s" s="6">
        <v>2367</v>
      </c>
      <c r="X721" s="14">
        <v>13</v>
      </c>
      <c r="Y721" s="14">
        <v>233941</v>
      </c>
      <c r="Z721" s="14">
        <v>3994684</v>
      </c>
      <c r="AF721" t="s" s="56">
        <v>521</v>
      </c>
      <c r="AG721" s="14">
        <v>900</v>
      </c>
      <c r="AH721" s="61">
        <v>1051</v>
      </c>
      <c r="AI721" s="14">
        <v>1150</v>
      </c>
      <c r="AJ721" s="90">
        <v>1051</v>
      </c>
      <c r="AK721" s="60">
        <v>0.710268</v>
      </c>
      <c r="AL721" s="14">
        <v>0.70949</v>
      </c>
      <c r="AM721" s="14">
        <v>5e-05</v>
      </c>
      <c r="AN721" s="63">
        <f>AL721-(AK721-0.71029)</f>
        <v>0.709512</v>
      </c>
      <c r="AX721" s="77"/>
    </row>
    <row r="722" s="9" customFormat="1" ht="16" customHeight="1">
      <c r="A722" t="s" s="6">
        <v>2372</v>
      </c>
      <c r="B722" t="s" s="56">
        <v>2373</v>
      </c>
      <c r="E722" t="s" s="54">
        <v>2357</v>
      </c>
      <c r="F722" t="s" s="55">
        <v>419</v>
      </c>
      <c r="G722" t="s" s="56">
        <v>1922</v>
      </c>
      <c r="M722" t="s" s="55">
        <v>197</v>
      </c>
      <c r="T722" t="s" s="57">
        <v>2113</v>
      </c>
      <c r="U722" t="s" s="6">
        <v>302</v>
      </c>
      <c r="W722" t="s" s="6">
        <v>2358</v>
      </c>
      <c r="X722" s="14">
        <v>13</v>
      </c>
      <c r="Y722" s="14">
        <v>233941</v>
      </c>
      <c r="Z722" s="14">
        <v>3994684</v>
      </c>
      <c r="AK722" s="60">
        <v>0.7102453</v>
      </c>
      <c r="AL722" s="14">
        <v>0.7079472</v>
      </c>
      <c r="AM722" s="14">
        <v>3.5e-05</v>
      </c>
      <c r="AN722" s="63">
        <f>AL722-(AK722-0.71029)</f>
        <v>0.7079919</v>
      </c>
      <c r="AX722" s="77"/>
    </row>
    <row r="723" s="9" customFormat="1" ht="91" customHeight="1">
      <c r="A723" t="s" s="6">
        <v>2374</v>
      </c>
      <c r="B723" t="s" s="56">
        <v>2375</v>
      </c>
      <c r="E723" t="s" s="54">
        <v>2348</v>
      </c>
      <c r="F723" t="s" s="55">
        <v>419</v>
      </c>
      <c r="G723" t="s" s="56">
        <v>1922</v>
      </c>
      <c r="L723" t="s" s="54">
        <v>2265</v>
      </c>
      <c r="M723" t="s" s="55">
        <v>197</v>
      </c>
      <c r="S723" t="s" s="54">
        <v>2366</v>
      </c>
      <c r="T723" t="s" s="57">
        <v>2113</v>
      </c>
      <c r="U723" t="s" s="6">
        <v>302</v>
      </c>
      <c r="W723" t="s" s="6">
        <v>2367</v>
      </c>
      <c r="X723" s="14">
        <v>13</v>
      </c>
      <c r="Y723" s="14">
        <v>233941</v>
      </c>
      <c r="Z723" s="14">
        <v>3994684</v>
      </c>
      <c r="AF723" t="s" s="56">
        <v>521</v>
      </c>
      <c r="AG723" s="14">
        <v>900</v>
      </c>
      <c r="AH723" s="61">
        <v>1034</v>
      </c>
      <c r="AI723" s="14">
        <v>1150</v>
      </c>
      <c r="AJ723" s="90">
        <v>1034</v>
      </c>
      <c r="AK723" s="60">
        <v>0.710268</v>
      </c>
      <c r="AL723" s="14">
        <v>0.7094</v>
      </c>
      <c r="AM723" s="14">
        <v>0.00013</v>
      </c>
      <c r="AN723" s="63">
        <f>AL723-(AK723-0.71029)</f>
        <v>0.709422</v>
      </c>
      <c r="AX723" s="77"/>
    </row>
    <row r="724" s="9" customFormat="1" ht="91" customHeight="1">
      <c r="A724" t="s" s="6">
        <v>2376</v>
      </c>
      <c r="B724" t="s" s="56">
        <v>2377</v>
      </c>
      <c r="E724" t="s" s="54">
        <v>2348</v>
      </c>
      <c r="F724" t="s" s="55">
        <v>419</v>
      </c>
      <c r="G724" t="s" s="56">
        <v>1922</v>
      </c>
      <c r="L724" t="s" s="54">
        <v>2265</v>
      </c>
      <c r="M724" t="s" s="55">
        <v>197</v>
      </c>
      <c r="S724" t="s" s="54">
        <v>2366</v>
      </c>
      <c r="T724" t="s" s="57">
        <v>2113</v>
      </c>
      <c r="U724" t="s" s="6">
        <v>302</v>
      </c>
      <c r="W724" t="s" s="6">
        <v>2367</v>
      </c>
      <c r="X724" s="14">
        <v>13</v>
      </c>
      <c r="Y724" s="14">
        <v>233941</v>
      </c>
      <c r="Z724" s="14">
        <v>3994684</v>
      </c>
      <c r="AF724" t="s" s="56">
        <v>521</v>
      </c>
      <c r="AG724" s="14">
        <v>900</v>
      </c>
      <c r="AH724" s="61">
        <v>1052</v>
      </c>
      <c r="AI724" s="14">
        <v>1150</v>
      </c>
      <c r="AJ724" s="90">
        <v>1052</v>
      </c>
      <c r="AK724" s="60">
        <v>0.710268</v>
      </c>
      <c r="AL724" s="14">
        <v>0.70953</v>
      </c>
      <c r="AM724" s="14">
        <v>0.00024</v>
      </c>
      <c r="AN724" s="63">
        <f>AL724-(AK724-0.71029)</f>
        <v>0.709552</v>
      </c>
      <c r="AX724" s="77"/>
    </row>
    <row r="725" s="9" customFormat="1" ht="91" customHeight="1">
      <c r="A725" t="s" s="6">
        <v>2378</v>
      </c>
      <c r="B725" t="s" s="56">
        <v>2379</v>
      </c>
      <c r="E725" t="s" s="54">
        <v>2348</v>
      </c>
      <c r="F725" t="s" s="55">
        <v>419</v>
      </c>
      <c r="G725" t="s" s="56">
        <v>1922</v>
      </c>
      <c r="L725" t="s" s="54">
        <v>2265</v>
      </c>
      <c r="M725" t="s" s="55">
        <v>197</v>
      </c>
      <c r="S725" t="s" s="54">
        <v>2366</v>
      </c>
      <c r="T725" t="s" s="57">
        <v>2113</v>
      </c>
      <c r="U725" t="s" s="6">
        <v>302</v>
      </c>
      <c r="W725" t="s" s="6">
        <v>2367</v>
      </c>
      <c r="X725" s="14">
        <v>13</v>
      </c>
      <c r="Y725" s="14">
        <v>233941</v>
      </c>
      <c r="Z725" s="14">
        <v>3994684</v>
      </c>
      <c r="AF725" t="s" s="56">
        <v>521</v>
      </c>
      <c r="AG725" s="14">
        <v>900</v>
      </c>
      <c r="AH725" s="61">
        <v>1052</v>
      </c>
      <c r="AI725" s="14">
        <v>1150</v>
      </c>
      <c r="AJ725" s="90">
        <v>1052</v>
      </c>
      <c r="AK725" s="60">
        <v>0.710268</v>
      </c>
      <c r="AL725" s="14">
        <v>0.71102</v>
      </c>
      <c r="AM725" s="14">
        <v>6.999999999999999e-05</v>
      </c>
      <c r="AN725" s="63">
        <f>AL725-(AK725-0.71029)</f>
        <v>0.711042</v>
      </c>
      <c r="AX725" s="77"/>
    </row>
    <row r="726" s="9" customFormat="1" ht="91" customHeight="1">
      <c r="A726" t="s" s="6">
        <v>2380</v>
      </c>
      <c r="B726" t="s" s="56">
        <v>2381</v>
      </c>
      <c r="E726" t="s" s="54">
        <v>2348</v>
      </c>
      <c r="F726" t="s" s="55">
        <v>419</v>
      </c>
      <c r="G726" t="s" s="56">
        <v>1922</v>
      </c>
      <c r="L726" t="s" s="54">
        <v>2265</v>
      </c>
      <c r="M726" t="s" s="55">
        <v>197</v>
      </c>
      <c r="S726" t="s" s="54">
        <v>2349</v>
      </c>
      <c r="T726" t="s" s="57">
        <v>2113</v>
      </c>
      <c r="U726" t="s" s="6">
        <v>302</v>
      </c>
      <c r="W726" t="s" s="6">
        <v>2098</v>
      </c>
      <c r="X726" s="14">
        <v>13</v>
      </c>
      <c r="Y726" s="14">
        <v>233941</v>
      </c>
      <c r="Z726" s="14">
        <v>3994684</v>
      </c>
      <c r="AF726" t="s" s="56">
        <v>521</v>
      </c>
      <c r="AG726" s="14">
        <v>900</v>
      </c>
      <c r="AH726" s="61">
        <v>1033</v>
      </c>
      <c r="AI726" s="14">
        <v>1150</v>
      </c>
      <c r="AJ726" s="90">
        <v>1033</v>
      </c>
      <c r="AK726" s="60">
        <v>0.710268</v>
      </c>
      <c r="AL726" s="14">
        <v>0.70928</v>
      </c>
      <c r="AM726" s="14">
        <v>6e-05</v>
      </c>
      <c r="AN726" s="63">
        <f>AL726-(AK726-0.71029)</f>
        <v>0.709302</v>
      </c>
      <c r="AX726" s="77"/>
    </row>
    <row r="727" s="9" customFormat="1" ht="16" customHeight="1">
      <c r="A727" t="s" s="6">
        <v>2382</v>
      </c>
      <c r="B727" t="s" s="56">
        <v>2383</v>
      </c>
      <c r="E727" t="s" s="54">
        <v>2357</v>
      </c>
      <c r="F727" t="s" s="55">
        <v>419</v>
      </c>
      <c r="G727" t="s" s="56">
        <v>1922</v>
      </c>
      <c r="M727" t="s" s="55">
        <v>197</v>
      </c>
      <c r="T727" t="s" s="57">
        <v>2113</v>
      </c>
      <c r="U727" t="s" s="6">
        <v>302</v>
      </c>
      <c r="W727" t="s" s="6">
        <v>2384</v>
      </c>
      <c r="X727" s="14">
        <v>13</v>
      </c>
      <c r="Y727" s="14">
        <v>233941</v>
      </c>
      <c r="Z727" s="14">
        <v>3994684</v>
      </c>
      <c r="AK727" s="60">
        <v>0.7102453</v>
      </c>
      <c r="AL727" s="14">
        <v>0.7095441</v>
      </c>
      <c r="AM727" s="14">
        <v>1.1e-05</v>
      </c>
      <c r="AN727" s="63">
        <f>AL727-(AK727-0.71029)</f>
        <v>0.7095888</v>
      </c>
      <c r="AX727" s="77"/>
    </row>
    <row r="728" s="9" customFormat="1" ht="16" customHeight="1">
      <c r="A728" t="s" s="6">
        <v>2385</v>
      </c>
      <c r="B728" t="s" s="56">
        <v>2386</v>
      </c>
      <c r="E728" t="s" s="54">
        <v>2357</v>
      </c>
      <c r="F728" t="s" s="55">
        <v>419</v>
      </c>
      <c r="G728" t="s" s="56">
        <v>1922</v>
      </c>
      <c r="M728" t="s" s="55">
        <v>197</v>
      </c>
      <c r="T728" t="s" s="57">
        <v>2113</v>
      </c>
      <c r="U728" t="s" s="6">
        <v>302</v>
      </c>
      <c r="W728" t="s" s="6">
        <v>2384</v>
      </c>
      <c r="X728" s="14">
        <v>13</v>
      </c>
      <c r="Y728" s="14">
        <v>233941</v>
      </c>
      <c r="Z728" s="14">
        <v>3994684</v>
      </c>
      <c r="AK728" s="60">
        <v>0.7102453</v>
      </c>
      <c r="AL728" s="14">
        <v>0.7096198</v>
      </c>
      <c r="AM728" s="14">
        <v>2.8e-05</v>
      </c>
      <c r="AN728" s="63">
        <f>AL728-(AK728-0.71029)</f>
        <v>0.7096645</v>
      </c>
      <c r="AX728" s="77"/>
    </row>
    <row r="729" s="9" customFormat="1" ht="91" customHeight="1">
      <c r="A729" t="s" s="6">
        <v>2387</v>
      </c>
      <c r="B729" t="s" s="56">
        <v>2388</v>
      </c>
      <c r="E729" t="s" s="54">
        <v>2348</v>
      </c>
      <c r="F729" t="s" s="55">
        <v>419</v>
      </c>
      <c r="G729" t="s" s="56">
        <v>1922</v>
      </c>
      <c r="L729" t="s" s="54">
        <v>2265</v>
      </c>
      <c r="M729" t="s" s="55">
        <v>197</v>
      </c>
      <c r="S729" t="s" s="54">
        <v>2389</v>
      </c>
      <c r="T729" t="s" s="57">
        <v>2113</v>
      </c>
      <c r="U729" t="s" s="6">
        <v>302</v>
      </c>
      <c r="W729" t="s" s="6">
        <v>2384</v>
      </c>
      <c r="X729" s="14">
        <v>13</v>
      </c>
      <c r="Y729" s="14">
        <v>233941</v>
      </c>
      <c r="Z729" s="14">
        <v>3994684</v>
      </c>
      <c r="AF729" t="s" s="56">
        <v>521</v>
      </c>
      <c r="AG729" s="14">
        <v>900</v>
      </c>
      <c r="AH729" s="61">
        <v>1033</v>
      </c>
      <c r="AI729" s="14">
        <v>1150</v>
      </c>
      <c r="AJ729" s="90">
        <v>1033</v>
      </c>
      <c r="AK729" s="60">
        <v>0.710268</v>
      </c>
      <c r="AL729" s="14">
        <v>0.71697</v>
      </c>
      <c r="AM729" s="14">
        <v>0.00022</v>
      </c>
      <c r="AN729" s="63">
        <f>AL729-(AK729-0.71029)</f>
        <v>0.716992</v>
      </c>
      <c r="AX729" s="77"/>
    </row>
    <row r="730" s="69" customFormat="1" ht="90" customHeight="1">
      <c r="A730" t="s" s="6">
        <v>2390</v>
      </c>
      <c r="B730" t="s" s="56">
        <v>2391</v>
      </c>
      <c r="C730" s="70"/>
      <c r="D730" s="70"/>
      <c r="E730" t="s" s="54">
        <v>2348</v>
      </c>
      <c r="F730" t="s" s="55">
        <v>419</v>
      </c>
      <c r="G730" t="s" s="56">
        <v>1922</v>
      </c>
      <c r="H730" s="70"/>
      <c r="I730" s="70"/>
      <c r="J730" s="7"/>
      <c r="K730" s="70"/>
      <c r="L730" t="s" s="54">
        <v>2265</v>
      </c>
      <c r="M730" t="s" s="55">
        <v>197</v>
      </c>
      <c r="N730" s="70"/>
      <c r="O730" s="70"/>
      <c r="P730" s="70"/>
      <c r="Q730" s="70"/>
      <c r="R730" s="70"/>
      <c r="S730" t="s" s="54">
        <v>2392</v>
      </c>
      <c r="T730" t="s" s="57">
        <v>2113</v>
      </c>
      <c r="U730" t="s" s="6">
        <v>302</v>
      </c>
      <c r="V730" s="70"/>
      <c r="W730" t="s" s="6">
        <v>2384</v>
      </c>
      <c r="X730" s="14">
        <v>13</v>
      </c>
      <c r="Y730" s="14">
        <v>233941</v>
      </c>
      <c r="Z730" s="14">
        <v>3994684</v>
      </c>
      <c r="AA730" s="70"/>
      <c r="AB730" s="70"/>
      <c r="AC730" s="70"/>
      <c r="AD730" s="73"/>
      <c r="AE730" s="74"/>
      <c r="AF730" t="s" s="56">
        <v>521</v>
      </c>
      <c r="AG730" s="14">
        <v>900</v>
      </c>
      <c r="AH730" s="61">
        <v>1033</v>
      </c>
      <c r="AI730" s="14">
        <v>1150</v>
      </c>
      <c r="AJ730" s="90">
        <v>1033</v>
      </c>
      <c r="AK730" s="60">
        <v>0.710268</v>
      </c>
      <c r="AL730" s="14">
        <v>0.70919</v>
      </c>
      <c r="AM730" s="14">
        <v>0.00012</v>
      </c>
      <c r="AN730" s="63">
        <f>AL730-(AK730-0.71029)</f>
        <v>0.709212</v>
      </c>
      <c r="AO730" s="70"/>
      <c r="AP730" s="70"/>
      <c r="AQ730" s="64"/>
      <c r="AR730" s="74"/>
      <c r="AS730" s="70"/>
      <c r="AT730" s="70"/>
      <c r="AU730" s="70"/>
      <c r="AV730" s="70"/>
      <c r="AW730" s="70"/>
      <c r="AX730" s="70"/>
      <c r="AY730" s="70"/>
      <c r="AZ730" s="70"/>
      <c r="BA730" s="70"/>
      <c r="BB730" s="70"/>
      <c r="BC730" s="70"/>
      <c r="BD730" s="70"/>
      <c r="BE730" s="70"/>
      <c r="BF730" s="70"/>
      <c r="BG730" s="70"/>
      <c r="BH730" s="73"/>
      <c r="BI730" s="74"/>
      <c r="BJ730" s="70"/>
      <c r="BK730" s="70"/>
      <c r="BL730" s="70"/>
      <c r="BM730" s="70"/>
      <c r="BN730" s="70"/>
      <c r="BO730" s="70"/>
      <c r="BP730" s="71"/>
      <c r="BR730" s="74"/>
      <c r="BS730" s="70"/>
      <c r="BT730" s="70"/>
      <c r="BU730" s="70"/>
      <c r="BV730" s="70"/>
      <c r="BW730" s="73"/>
      <c r="BX730" s="74"/>
      <c r="BY730" s="73"/>
      <c r="BZ730" s="74"/>
      <c r="CA730" s="70"/>
      <c r="CB730" s="70"/>
      <c r="CC730" s="70"/>
      <c r="CD730" s="70"/>
      <c r="CE730" s="70"/>
      <c r="CF730" s="70"/>
      <c r="CG730" s="70"/>
      <c r="CH730" s="70"/>
      <c r="CI730" s="70"/>
      <c r="CJ730" s="70"/>
      <c r="CK730" s="70"/>
      <c r="CL730" s="70"/>
      <c r="CM730" s="70"/>
      <c r="CN730" s="70"/>
      <c r="CO730" s="70"/>
      <c r="CP730" s="70"/>
      <c r="CQ730" s="70"/>
      <c r="CR730" s="70"/>
      <c r="CS730" s="70"/>
      <c r="CT730" s="70"/>
      <c r="CU730" s="70"/>
      <c r="CV730" s="70"/>
      <c r="CW730" s="70"/>
      <c r="CX730" s="70"/>
      <c r="CY730" s="73"/>
    </row>
    <row r="731" s="9" customFormat="1" ht="91" customHeight="1">
      <c r="A731" t="s" s="6">
        <v>2393</v>
      </c>
      <c r="B731" t="s" s="56">
        <v>2394</v>
      </c>
      <c r="E731" t="s" s="54">
        <v>2348</v>
      </c>
      <c r="F731" t="s" s="55">
        <v>419</v>
      </c>
      <c r="G731" t="s" s="56">
        <v>1922</v>
      </c>
      <c r="L731" t="s" s="54">
        <v>2265</v>
      </c>
      <c r="M731" t="s" s="55">
        <v>197</v>
      </c>
      <c r="S731" t="s" s="54">
        <v>2395</v>
      </c>
      <c r="T731" t="s" s="57">
        <v>2113</v>
      </c>
      <c r="U731" t="s" s="6">
        <v>302</v>
      </c>
      <c r="W731" t="s" s="6">
        <v>2384</v>
      </c>
      <c r="X731" s="14">
        <v>13</v>
      </c>
      <c r="Y731" s="14">
        <v>233941</v>
      </c>
      <c r="Z731" s="14">
        <v>3994684</v>
      </c>
      <c r="AF731" t="s" s="56">
        <v>521</v>
      </c>
      <c r="AG731" s="14">
        <v>900</v>
      </c>
      <c r="AH731" s="61">
        <v>1034</v>
      </c>
      <c r="AI731" s="14">
        <v>1150</v>
      </c>
      <c r="AJ731" s="90">
        <v>1034</v>
      </c>
      <c r="AK731" s="60">
        <v>0.710268</v>
      </c>
      <c r="AL731" s="14">
        <v>0.71028</v>
      </c>
      <c r="AM731" s="14">
        <v>0.00035</v>
      </c>
      <c r="AN731" s="63">
        <f>AL731-(AK731-0.71029)</f>
        <v>0.710302</v>
      </c>
      <c r="AX731" s="77"/>
    </row>
    <row r="732" s="9" customFormat="1" ht="16" customHeight="1">
      <c r="A732" t="s" s="6">
        <v>2396</v>
      </c>
      <c r="B732" t="s" s="56">
        <v>2397</v>
      </c>
      <c r="E732" t="s" s="54">
        <v>2357</v>
      </c>
      <c r="F732" t="s" s="55">
        <v>419</v>
      </c>
      <c r="G732" t="s" s="56">
        <v>1922</v>
      </c>
      <c r="M732" t="s" s="55">
        <v>197</v>
      </c>
      <c r="T732" t="s" s="57">
        <v>2113</v>
      </c>
      <c r="U732" t="s" s="6">
        <v>302</v>
      </c>
      <c r="W732" t="s" s="6">
        <v>2398</v>
      </c>
      <c r="X732" s="14">
        <v>13</v>
      </c>
      <c r="Y732" s="14">
        <v>233941</v>
      </c>
      <c r="Z732" s="14">
        <v>3994684</v>
      </c>
      <c r="AK732" s="60">
        <v>0.7102453</v>
      </c>
      <c r="AL732" s="14">
        <v>0.7086831</v>
      </c>
      <c r="AM732" s="14">
        <v>3e-05</v>
      </c>
      <c r="AN732" s="63">
        <f>AL732-(AK732-0.71029)</f>
        <v>0.7087278</v>
      </c>
      <c r="AX732" s="77"/>
    </row>
    <row r="733" s="9" customFormat="1" ht="16" customHeight="1">
      <c r="A733" t="s" s="6">
        <v>2399</v>
      </c>
      <c r="B733" t="s" s="56">
        <v>2400</v>
      </c>
      <c r="E733" t="s" s="54">
        <v>2357</v>
      </c>
      <c r="F733" t="s" s="55">
        <v>419</v>
      </c>
      <c r="G733" t="s" s="56">
        <v>1922</v>
      </c>
      <c r="M733" t="s" s="55">
        <v>197</v>
      </c>
      <c r="T733" t="s" s="57">
        <v>2113</v>
      </c>
      <c r="U733" t="s" s="6">
        <v>302</v>
      </c>
      <c r="W733" t="s" s="6">
        <v>2398</v>
      </c>
      <c r="X733" s="14">
        <v>13</v>
      </c>
      <c r="Y733" s="14">
        <v>233941</v>
      </c>
      <c r="Z733" s="14">
        <v>3994684</v>
      </c>
      <c r="AK733" s="60">
        <v>0.7102453</v>
      </c>
      <c r="AL733" s="14">
        <v>0.7090943</v>
      </c>
      <c r="AM733" s="14">
        <v>1e-05</v>
      </c>
      <c r="AN733" s="63">
        <f>AL733-(AK733-0.71029)</f>
        <v>0.709139</v>
      </c>
      <c r="AX733" s="77"/>
    </row>
    <row r="734" s="9" customFormat="1" ht="16" customHeight="1">
      <c r="A734" t="s" s="6">
        <v>2401</v>
      </c>
      <c r="B734" t="s" s="56">
        <v>2402</v>
      </c>
      <c r="E734" t="s" s="54">
        <v>2357</v>
      </c>
      <c r="F734" t="s" s="55">
        <v>419</v>
      </c>
      <c r="G734" t="s" s="56">
        <v>1922</v>
      </c>
      <c r="M734" t="s" s="55">
        <v>197</v>
      </c>
      <c r="T734" t="s" s="57">
        <v>2113</v>
      </c>
      <c r="U734" t="s" s="6">
        <v>302</v>
      </c>
      <c r="W734" t="s" s="6">
        <v>2403</v>
      </c>
      <c r="X734" s="14">
        <v>13</v>
      </c>
      <c r="Y734" s="14">
        <v>233941</v>
      </c>
      <c r="Z734" s="14">
        <v>3994684</v>
      </c>
      <c r="AK734" s="60">
        <v>0.7102453</v>
      </c>
      <c r="AL734" s="14">
        <v>0.7078857</v>
      </c>
      <c r="AM734" s="14">
        <v>1.6e-05</v>
      </c>
      <c r="AN734" s="63">
        <f>AL734-(AK734-0.71029)</f>
        <v>0.7079304</v>
      </c>
      <c r="AX734" s="77"/>
    </row>
    <row r="735" s="69" customFormat="1" ht="14.5" customHeight="1">
      <c r="A735" t="s" s="6">
        <v>2404</v>
      </c>
      <c r="B735" t="s" s="56">
        <v>2405</v>
      </c>
      <c r="C735" s="70"/>
      <c r="D735" s="70"/>
      <c r="E735" t="s" s="54">
        <v>2357</v>
      </c>
      <c r="F735" t="s" s="55">
        <v>419</v>
      </c>
      <c r="G735" t="s" s="56">
        <v>1922</v>
      </c>
      <c r="H735" s="70"/>
      <c r="I735" s="70"/>
      <c r="J735" s="7"/>
      <c r="K735" s="70"/>
      <c r="L735" s="84"/>
      <c r="M735" t="s" s="55">
        <v>197</v>
      </c>
      <c r="N735" s="70"/>
      <c r="O735" s="70"/>
      <c r="P735" s="70"/>
      <c r="Q735" s="70"/>
      <c r="R735" s="70"/>
      <c r="S735" s="84"/>
      <c r="T735" t="s" s="57">
        <v>2113</v>
      </c>
      <c r="U735" t="s" s="6">
        <v>302</v>
      </c>
      <c r="V735" s="70"/>
      <c r="W735" t="s" s="6">
        <v>2406</v>
      </c>
      <c r="X735" s="14">
        <v>13</v>
      </c>
      <c r="Y735" s="14">
        <v>233941</v>
      </c>
      <c r="Z735" s="14">
        <v>3994684</v>
      </c>
      <c r="AA735" s="70"/>
      <c r="AB735" s="70"/>
      <c r="AC735" s="70"/>
      <c r="AD735" s="73"/>
      <c r="AE735" s="74"/>
      <c r="AF735" s="70"/>
      <c r="AG735" s="70"/>
      <c r="AH735" s="70"/>
      <c r="AI735" s="70"/>
      <c r="AJ735" s="84"/>
      <c r="AK735" s="60">
        <v>0.7102453</v>
      </c>
      <c r="AL735" s="14">
        <v>0.7077295</v>
      </c>
      <c r="AM735" s="14">
        <v>9e-06</v>
      </c>
      <c r="AN735" s="63">
        <f>AL735-(AK735-0.71029)</f>
        <v>0.7077742</v>
      </c>
      <c r="AO735" s="70"/>
      <c r="AP735" s="70"/>
      <c r="AQ735" s="64"/>
      <c r="AR735" s="74"/>
      <c r="AS735" s="70"/>
      <c r="AT735" s="70"/>
      <c r="AU735" s="70"/>
      <c r="AV735" s="70"/>
      <c r="AW735" s="70"/>
      <c r="AX735" s="70"/>
      <c r="AY735" s="70"/>
      <c r="AZ735" s="70"/>
      <c r="BA735" s="70"/>
      <c r="BB735" s="70"/>
      <c r="BC735" s="70"/>
      <c r="BD735" s="70"/>
      <c r="BE735" s="70"/>
      <c r="BF735" s="70"/>
      <c r="BG735" s="70"/>
      <c r="BH735" s="73"/>
      <c r="BI735" s="74"/>
      <c r="BJ735" s="70"/>
      <c r="BK735" s="70"/>
      <c r="BL735" s="70"/>
      <c r="BM735" s="70"/>
      <c r="BN735" s="70"/>
      <c r="BO735" s="70"/>
      <c r="BP735" s="71"/>
      <c r="BR735" s="74"/>
      <c r="BS735" s="70"/>
      <c r="BT735" s="70"/>
      <c r="BU735" s="70"/>
      <c r="BV735" s="70"/>
      <c r="BW735" s="73"/>
      <c r="BX735" s="74"/>
      <c r="BY735" s="73"/>
      <c r="BZ735" s="74"/>
      <c r="CA735" s="70"/>
      <c r="CB735" s="70"/>
      <c r="CC735" s="70"/>
      <c r="CD735" s="70"/>
      <c r="CE735" s="70"/>
      <c r="CF735" s="70"/>
      <c r="CG735" s="70"/>
      <c r="CH735" s="70"/>
      <c r="CI735" s="70"/>
      <c r="CJ735" s="70"/>
      <c r="CK735" s="70"/>
      <c r="CL735" s="70"/>
      <c r="CM735" s="70"/>
      <c r="CN735" s="70"/>
      <c r="CO735" s="70"/>
      <c r="CP735" s="70"/>
      <c r="CQ735" s="70"/>
      <c r="CR735" s="70"/>
      <c r="CS735" s="70"/>
      <c r="CT735" s="70"/>
      <c r="CU735" s="70"/>
      <c r="CV735" s="70"/>
      <c r="CW735" s="70"/>
      <c r="CX735" s="70"/>
      <c r="CY735" s="73"/>
    </row>
    <row r="736" s="69" customFormat="1" ht="14.5" customHeight="1">
      <c r="A736" t="s" s="6">
        <v>2407</v>
      </c>
      <c r="B736" t="s" s="56">
        <v>2408</v>
      </c>
      <c r="C736" s="70"/>
      <c r="D736" s="70"/>
      <c r="E736" t="s" s="54">
        <v>2357</v>
      </c>
      <c r="F736" t="s" s="55">
        <v>419</v>
      </c>
      <c r="G736" t="s" s="56">
        <v>1922</v>
      </c>
      <c r="H736" s="70"/>
      <c r="I736" s="70"/>
      <c r="J736" s="7"/>
      <c r="K736" s="70"/>
      <c r="L736" s="84"/>
      <c r="M736" t="s" s="55">
        <v>197</v>
      </c>
      <c r="N736" s="70"/>
      <c r="O736" s="70"/>
      <c r="P736" s="70"/>
      <c r="Q736" s="70"/>
      <c r="R736" s="70"/>
      <c r="S736" s="84"/>
      <c r="T736" t="s" s="57">
        <v>2113</v>
      </c>
      <c r="U736" t="s" s="6">
        <v>302</v>
      </c>
      <c r="V736" s="70"/>
      <c r="W736" t="s" s="6">
        <v>2398</v>
      </c>
      <c r="X736" s="14">
        <v>13</v>
      </c>
      <c r="Y736" s="14">
        <v>233941</v>
      </c>
      <c r="Z736" s="14">
        <v>3994684</v>
      </c>
      <c r="AA736" s="70"/>
      <c r="AB736" s="70"/>
      <c r="AC736" s="70"/>
      <c r="AD736" s="73"/>
      <c r="AE736" s="74"/>
      <c r="AF736" s="70"/>
      <c r="AG736" s="70"/>
      <c r="AH736" s="70"/>
      <c r="AI736" s="70"/>
      <c r="AJ736" s="84"/>
      <c r="AK736" s="60">
        <v>0.7102453</v>
      </c>
      <c r="AL736" s="14">
        <v>0.7093382</v>
      </c>
      <c r="AM736" s="14">
        <v>1.1e-05</v>
      </c>
      <c r="AN736" s="63">
        <f>AL736-(AK736-0.71029)</f>
        <v>0.7093829</v>
      </c>
      <c r="AO736" s="70"/>
      <c r="AP736" s="70"/>
      <c r="AQ736" s="64"/>
      <c r="AR736" s="74"/>
      <c r="AS736" s="70"/>
      <c r="AT736" s="70"/>
      <c r="AU736" s="70"/>
      <c r="AV736" s="70"/>
      <c r="AW736" s="70"/>
      <c r="AX736" s="70"/>
      <c r="AY736" s="70"/>
      <c r="AZ736" s="70"/>
      <c r="BA736" s="70"/>
      <c r="BB736" s="70"/>
      <c r="BC736" s="70"/>
      <c r="BD736" s="70"/>
      <c r="BE736" s="70"/>
      <c r="BF736" s="70"/>
      <c r="BG736" s="70"/>
      <c r="BH736" s="73"/>
      <c r="BI736" s="74"/>
      <c r="BJ736" s="70"/>
      <c r="BK736" s="70"/>
      <c r="BL736" s="70"/>
      <c r="BM736" s="70"/>
      <c r="BN736" s="70"/>
      <c r="BO736" s="70"/>
      <c r="BP736" s="71"/>
      <c r="BR736" s="74"/>
      <c r="BS736" s="70"/>
      <c r="BT736" s="70"/>
      <c r="BU736" s="70"/>
      <c r="BV736" s="70"/>
      <c r="BW736" s="73"/>
      <c r="BX736" s="74"/>
      <c r="BY736" s="73"/>
      <c r="BZ736" s="74"/>
      <c r="CA736" s="70"/>
      <c r="CB736" s="70"/>
      <c r="CC736" s="70"/>
      <c r="CD736" s="70"/>
      <c r="CE736" s="70"/>
      <c r="CF736" s="70"/>
      <c r="CG736" s="70"/>
      <c r="CH736" s="70"/>
      <c r="CI736" s="70"/>
      <c r="CJ736" s="70"/>
      <c r="CK736" s="70"/>
      <c r="CL736" s="70"/>
      <c r="CM736" s="70"/>
      <c r="CN736" s="70"/>
      <c r="CO736" s="70"/>
      <c r="CP736" s="70"/>
      <c r="CQ736" s="70"/>
      <c r="CR736" s="70"/>
      <c r="CS736" s="70"/>
      <c r="CT736" s="70"/>
      <c r="CU736" s="70"/>
      <c r="CV736" s="70"/>
      <c r="CW736" s="70"/>
      <c r="CX736" s="70"/>
      <c r="CY736" s="73"/>
    </row>
    <row r="737" s="69" customFormat="1" ht="14.5" customHeight="1">
      <c r="A737" t="s" s="6">
        <v>2409</v>
      </c>
      <c r="B737" t="s" s="56">
        <v>2410</v>
      </c>
      <c r="C737" s="70"/>
      <c r="D737" s="70"/>
      <c r="E737" t="s" s="54">
        <v>2357</v>
      </c>
      <c r="F737" t="s" s="55">
        <v>419</v>
      </c>
      <c r="G737" t="s" s="56">
        <v>1922</v>
      </c>
      <c r="H737" s="70"/>
      <c r="I737" s="70"/>
      <c r="J737" s="7"/>
      <c r="K737" s="70"/>
      <c r="L737" s="84"/>
      <c r="M737" t="s" s="55">
        <v>197</v>
      </c>
      <c r="N737" s="70"/>
      <c r="O737" s="70"/>
      <c r="P737" s="70"/>
      <c r="Q737" s="70"/>
      <c r="R737" s="70"/>
      <c r="S737" s="84"/>
      <c r="T737" t="s" s="57">
        <v>2113</v>
      </c>
      <c r="U737" t="s" s="6">
        <v>302</v>
      </c>
      <c r="V737" s="70"/>
      <c r="W737" t="s" s="6">
        <v>2398</v>
      </c>
      <c r="X737" s="14">
        <v>13</v>
      </c>
      <c r="Y737" s="14">
        <v>233941</v>
      </c>
      <c r="Z737" s="14">
        <v>3994684</v>
      </c>
      <c r="AA737" s="70"/>
      <c r="AB737" s="70"/>
      <c r="AC737" s="70"/>
      <c r="AD737" s="73"/>
      <c r="AE737" s="74"/>
      <c r="AF737" s="70"/>
      <c r="AG737" s="70"/>
      <c r="AH737" s="70"/>
      <c r="AI737" s="70"/>
      <c r="AJ737" s="84"/>
      <c r="AK737" s="60">
        <v>0.7102453</v>
      </c>
      <c r="AL737" s="14">
        <v>0.7086435</v>
      </c>
      <c r="AM737" s="14">
        <v>1e-05</v>
      </c>
      <c r="AN737" s="63">
        <f>AL737-(AK737-0.71029)</f>
        <v>0.7086882</v>
      </c>
      <c r="AO737" s="70"/>
      <c r="AP737" s="70"/>
      <c r="AQ737" s="64"/>
      <c r="AR737" s="74"/>
      <c r="AS737" s="70"/>
      <c r="AT737" s="70"/>
      <c r="AU737" s="70"/>
      <c r="AV737" s="70"/>
      <c r="AW737" s="70"/>
      <c r="AX737" s="70"/>
      <c r="AY737" s="70"/>
      <c r="AZ737" s="70"/>
      <c r="BA737" s="70"/>
      <c r="BB737" s="70"/>
      <c r="BC737" s="70"/>
      <c r="BD737" s="70"/>
      <c r="BE737" s="70"/>
      <c r="BF737" s="70"/>
      <c r="BG737" s="70"/>
      <c r="BH737" s="73"/>
      <c r="BI737" s="74"/>
      <c r="BJ737" s="70"/>
      <c r="BK737" s="70"/>
      <c r="BL737" s="70"/>
      <c r="BM737" s="70"/>
      <c r="BN737" s="70"/>
      <c r="BO737" s="70"/>
      <c r="BP737" s="71"/>
      <c r="BR737" s="74"/>
      <c r="BS737" s="70"/>
      <c r="BT737" s="70"/>
      <c r="BU737" s="70"/>
      <c r="BV737" s="70"/>
      <c r="BW737" s="73"/>
      <c r="BX737" s="74"/>
      <c r="BY737" s="73"/>
      <c r="BZ737" s="74"/>
      <c r="CA737" s="70"/>
      <c r="CB737" s="70"/>
      <c r="CC737" s="70"/>
      <c r="CD737" s="70"/>
      <c r="CE737" s="70"/>
      <c r="CF737" s="70"/>
      <c r="CG737" s="70"/>
      <c r="CH737" s="70"/>
      <c r="CI737" s="70"/>
      <c r="CJ737" s="70"/>
      <c r="CK737" s="70"/>
      <c r="CL737" s="70"/>
      <c r="CM737" s="70"/>
      <c r="CN737" s="70"/>
      <c r="CO737" s="70"/>
      <c r="CP737" s="70"/>
      <c r="CQ737" s="70"/>
      <c r="CR737" s="70"/>
      <c r="CS737" s="70"/>
      <c r="CT737" s="70"/>
      <c r="CU737" s="70"/>
      <c r="CV737" s="70"/>
      <c r="CW737" s="70"/>
      <c r="CX737" s="70"/>
      <c r="CY737" s="73"/>
    </row>
    <row r="738" s="69" customFormat="1" ht="30" customHeight="1">
      <c r="A738" t="s" s="6">
        <v>2411</v>
      </c>
      <c r="B738" t="s" s="56">
        <v>2412</v>
      </c>
      <c r="C738" s="70"/>
      <c r="D738" s="70"/>
      <c r="E738" t="s" s="54">
        <v>2413</v>
      </c>
      <c r="F738" t="s" s="55">
        <v>419</v>
      </c>
      <c r="G738" t="s" s="56">
        <v>1922</v>
      </c>
      <c r="H738" s="70"/>
      <c r="I738" s="70"/>
      <c r="J738" s="7"/>
      <c r="K738" s="70"/>
      <c r="L738" s="84"/>
      <c r="M738" t="s" s="55">
        <v>1138</v>
      </c>
      <c r="N738" s="70"/>
      <c r="O738" s="70"/>
      <c r="P738" s="70"/>
      <c r="Q738" s="70"/>
      <c r="R738" s="70"/>
      <c r="S738" t="s" s="54">
        <v>2414</v>
      </c>
      <c r="T738" t="s" s="57">
        <v>2415</v>
      </c>
      <c r="U738" t="s" s="6">
        <v>302</v>
      </c>
      <c r="V738" s="70"/>
      <c r="W738" s="7"/>
      <c r="X738" t="s" s="56">
        <v>425</v>
      </c>
      <c r="Y738" s="14">
        <v>722478</v>
      </c>
      <c r="Z738" s="14">
        <v>3992087</v>
      </c>
      <c r="AA738" t="s" s="56">
        <v>2416</v>
      </c>
      <c r="AB738" t="s" s="56">
        <v>2417</v>
      </c>
      <c r="AC738" t="s" s="56">
        <v>2418</v>
      </c>
      <c r="AD738" s="73"/>
      <c r="AE738" s="74"/>
      <c r="AF738" s="70"/>
      <c r="AG738" s="70"/>
      <c r="AH738" s="70"/>
      <c r="AI738" s="70"/>
      <c r="AJ738" s="84"/>
      <c r="AK738" s="60">
        <v>0.7102453</v>
      </c>
      <c r="AL738" s="14">
        <v>0.7102245</v>
      </c>
      <c r="AM738" s="70"/>
      <c r="AN738" s="63">
        <f>AL738-(AK738-0.71029)</f>
        <v>0.7102692</v>
      </c>
      <c r="AO738" s="70"/>
      <c r="AP738" s="70"/>
      <c r="AQ738" s="64"/>
      <c r="AR738" s="74"/>
      <c r="AS738" s="70"/>
      <c r="AT738" s="70"/>
      <c r="AU738" s="70"/>
      <c r="AV738" s="70"/>
      <c r="AW738" s="70"/>
      <c r="AX738" s="70"/>
      <c r="AY738" s="70"/>
      <c r="AZ738" s="70"/>
      <c r="BA738" s="70"/>
      <c r="BB738" s="70"/>
      <c r="BC738" s="70"/>
      <c r="BD738" s="70"/>
      <c r="BE738" s="70"/>
      <c r="BF738" s="70"/>
      <c r="BG738" s="70"/>
      <c r="BH738" s="73"/>
      <c r="BI738" s="74"/>
      <c r="BJ738" s="70"/>
      <c r="BK738" s="70"/>
      <c r="BL738" s="70"/>
      <c r="BM738" s="70"/>
      <c r="BN738" s="70"/>
      <c r="BO738" s="70"/>
      <c r="BP738" s="71"/>
      <c r="BR738" s="74"/>
      <c r="BS738" s="70"/>
      <c r="BT738" s="70"/>
      <c r="BU738" s="70"/>
      <c r="BV738" s="70"/>
      <c r="BW738" s="73"/>
      <c r="BX738" s="74"/>
      <c r="BY738" s="73"/>
      <c r="BZ738" s="74"/>
      <c r="CA738" s="70"/>
      <c r="CB738" s="70"/>
      <c r="CC738" s="70"/>
      <c r="CD738" s="70"/>
      <c r="CE738" s="70"/>
      <c r="CF738" s="70"/>
      <c r="CG738" s="70"/>
      <c r="CH738" s="70"/>
      <c r="CI738" s="70"/>
      <c r="CJ738" s="70"/>
      <c r="CK738" s="70"/>
      <c r="CL738" s="70"/>
      <c r="CM738" s="70"/>
      <c r="CN738" s="70"/>
      <c r="CO738" s="70"/>
      <c r="CP738" s="70"/>
      <c r="CQ738" s="70"/>
      <c r="CR738" s="70"/>
      <c r="CS738" s="70"/>
      <c r="CT738" s="70"/>
      <c r="CU738" s="70"/>
      <c r="CV738" s="70"/>
      <c r="CW738" s="70"/>
      <c r="CX738" s="70"/>
      <c r="CY738" s="73"/>
    </row>
    <row r="739" s="69" customFormat="1" ht="30" customHeight="1">
      <c r="A739" t="s" s="6">
        <v>2419</v>
      </c>
      <c r="B739" t="s" s="56">
        <v>2420</v>
      </c>
      <c r="C739" s="70"/>
      <c r="D739" s="70"/>
      <c r="E739" t="s" s="54">
        <v>2413</v>
      </c>
      <c r="F739" t="s" s="55">
        <v>419</v>
      </c>
      <c r="G739" t="s" s="56">
        <v>1922</v>
      </c>
      <c r="H739" s="70"/>
      <c r="I739" s="70"/>
      <c r="J739" s="7"/>
      <c r="K739" s="70"/>
      <c r="L739" s="84"/>
      <c r="M739" t="s" s="55">
        <v>1138</v>
      </c>
      <c r="N739" s="70"/>
      <c r="O739" s="70"/>
      <c r="P739" s="70"/>
      <c r="Q739" s="70"/>
      <c r="R739" s="70"/>
      <c r="S739" t="s" s="54">
        <v>2421</v>
      </c>
      <c r="T739" t="s" s="57">
        <v>2415</v>
      </c>
      <c r="U739" t="s" s="6">
        <v>302</v>
      </c>
      <c r="V739" s="70"/>
      <c r="W739" s="7"/>
      <c r="X739" t="s" s="56">
        <v>425</v>
      </c>
      <c r="Y739" s="14">
        <v>722478</v>
      </c>
      <c r="Z739" s="14">
        <v>3992087</v>
      </c>
      <c r="AA739" t="s" s="56">
        <v>2416</v>
      </c>
      <c r="AB739" t="s" s="56">
        <v>2417</v>
      </c>
      <c r="AC739" t="s" s="56">
        <v>2418</v>
      </c>
      <c r="AD739" s="73"/>
      <c r="AE739" s="74"/>
      <c r="AF739" s="70"/>
      <c r="AG739" s="70"/>
      <c r="AH739" s="70"/>
      <c r="AI739" s="70"/>
      <c r="AJ739" s="84"/>
      <c r="AK739" s="60">
        <v>0.7102453</v>
      </c>
      <c r="AL739" s="14">
        <v>0.7096784</v>
      </c>
      <c r="AM739" s="70"/>
      <c r="AN739" s="63">
        <f>AL739-(AK739-0.71029)</f>
        <v>0.7097231000000001</v>
      </c>
      <c r="AO739" s="70"/>
      <c r="AP739" s="70"/>
      <c r="AQ739" s="64"/>
      <c r="AR739" s="74"/>
      <c r="AS739" s="70"/>
      <c r="AT739" s="70"/>
      <c r="AU739" s="70"/>
      <c r="AV739" s="70"/>
      <c r="AW739" s="70"/>
      <c r="AX739" s="70"/>
      <c r="AY739" s="70"/>
      <c r="AZ739" s="70"/>
      <c r="BA739" s="70"/>
      <c r="BB739" s="70"/>
      <c r="BC739" s="70"/>
      <c r="BD739" s="70"/>
      <c r="BE739" s="70"/>
      <c r="BF739" s="70"/>
      <c r="BG739" s="70"/>
      <c r="BH739" s="73"/>
      <c r="BI739" s="74"/>
      <c r="BJ739" s="70"/>
      <c r="BK739" s="70"/>
      <c r="BL739" s="70"/>
      <c r="BM739" s="70"/>
      <c r="BN739" s="70"/>
      <c r="BO739" s="70"/>
      <c r="BP739" s="71"/>
      <c r="BR739" s="74"/>
      <c r="BS739" s="70"/>
      <c r="BT739" s="70"/>
      <c r="BU739" s="70"/>
      <c r="BV739" s="70"/>
      <c r="BW739" s="73"/>
      <c r="BX739" s="74"/>
      <c r="BY739" s="73"/>
      <c r="BZ739" s="74"/>
      <c r="CA739" s="70"/>
      <c r="CB739" s="70"/>
      <c r="CC739" s="70"/>
      <c r="CD739" s="70"/>
      <c r="CE739" s="70"/>
      <c r="CF739" s="70"/>
      <c r="CG739" s="70"/>
      <c r="CH739" s="70"/>
      <c r="CI739" s="70"/>
      <c r="CJ739" s="70"/>
      <c r="CK739" s="70"/>
      <c r="CL739" s="70"/>
      <c r="CM739" s="70"/>
      <c r="CN739" s="70"/>
      <c r="CO739" s="70"/>
      <c r="CP739" s="70"/>
      <c r="CQ739" s="70"/>
      <c r="CR739" s="70"/>
      <c r="CS739" s="70"/>
      <c r="CT739" s="70"/>
      <c r="CU739" s="70"/>
      <c r="CV739" s="70"/>
      <c r="CW739" s="70"/>
      <c r="CX739" s="70"/>
      <c r="CY739" s="73"/>
    </row>
    <row r="740" s="69" customFormat="1" ht="30" customHeight="1">
      <c r="A740" t="s" s="6">
        <v>2422</v>
      </c>
      <c r="B740" t="s" s="56">
        <v>2423</v>
      </c>
      <c r="C740" s="70"/>
      <c r="D740" s="70"/>
      <c r="E740" t="s" s="54">
        <v>2413</v>
      </c>
      <c r="F740" t="s" s="55">
        <v>419</v>
      </c>
      <c r="G740" t="s" s="56">
        <v>1922</v>
      </c>
      <c r="H740" s="70"/>
      <c r="I740" s="70"/>
      <c r="J740" s="7"/>
      <c r="K740" s="70"/>
      <c r="L740" s="84"/>
      <c r="M740" t="s" s="55">
        <v>1138</v>
      </c>
      <c r="N740" s="70"/>
      <c r="O740" s="70"/>
      <c r="P740" s="70"/>
      <c r="Q740" s="70"/>
      <c r="R740" s="70"/>
      <c r="S740" t="s" s="54">
        <v>2421</v>
      </c>
      <c r="T740" t="s" s="57">
        <v>2415</v>
      </c>
      <c r="U740" t="s" s="6">
        <v>302</v>
      </c>
      <c r="V740" s="70"/>
      <c r="W740" s="7"/>
      <c r="X740" t="s" s="56">
        <v>425</v>
      </c>
      <c r="Y740" s="14">
        <v>722478</v>
      </c>
      <c r="Z740" s="14">
        <v>3992087</v>
      </c>
      <c r="AA740" t="s" s="56">
        <v>2416</v>
      </c>
      <c r="AB740" t="s" s="56">
        <v>2417</v>
      </c>
      <c r="AC740" t="s" s="56">
        <v>2418</v>
      </c>
      <c r="AD740" s="73"/>
      <c r="AE740" s="74"/>
      <c r="AF740" s="70"/>
      <c r="AG740" s="70"/>
      <c r="AH740" s="70"/>
      <c r="AI740" s="70"/>
      <c r="AJ740" s="84"/>
      <c r="AK740" s="60">
        <v>0.7102453</v>
      </c>
      <c r="AL740" s="14">
        <v>0.7097635</v>
      </c>
      <c r="AM740" s="70"/>
      <c r="AN740" s="63">
        <f>AL740-(AK740-0.71029)</f>
        <v>0.7098082</v>
      </c>
      <c r="AO740" s="70"/>
      <c r="AP740" s="70"/>
      <c r="AQ740" s="64"/>
      <c r="AR740" s="74"/>
      <c r="AS740" s="70"/>
      <c r="AT740" s="70"/>
      <c r="AU740" s="70"/>
      <c r="AV740" s="70"/>
      <c r="AW740" s="70"/>
      <c r="AX740" s="70"/>
      <c r="AY740" s="70"/>
      <c r="AZ740" s="70"/>
      <c r="BA740" s="70"/>
      <c r="BB740" s="70"/>
      <c r="BC740" s="70"/>
      <c r="BD740" s="70"/>
      <c r="BE740" s="70"/>
      <c r="BF740" s="70"/>
      <c r="BG740" s="70"/>
      <c r="BH740" s="73"/>
      <c r="BI740" s="74"/>
      <c r="BJ740" s="70"/>
      <c r="BK740" s="70"/>
      <c r="BL740" s="70"/>
      <c r="BM740" s="70"/>
      <c r="BN740" s="70"/>
      <c r="BO740" s="70"/>
      <c r="BP740" s="71"/>
      <c r="BR740" s="74"/>
      <c r="BS740" s="70"/>
      <c r="BT740" s="70"/>
      <c r="BU740" s="70"/>
      <c r="BV740" s="70"/>
      <c r="BW740" s="73"/>
      <c r="BX740" s="74"/>
      <c r="BY740" s="73"/>
      <c r="BZ740" s="74"/>
      <c r="CA740" s="70"/>
      <c r="CB740" s="70"/>
      <c r="CC740" s="70"/>
      <c r="CD740" s="70"/>
      <c r="CE740" s="70"/>
      <c r="CF740" s="70"/>
      <c r="CG740" s="70"/>
      <c r="CH740" s="70"/>
      <c r="CI740" s="70"/>
      <c r="CJ740" s="70"/>
      <c r="CK740" s="70"/>
      <c r="CL740" s="70"/>
      <c r="CM740" s="70"/>
      <c r="CN740" s="70"/>
      <c r="CO740" s="70"/>
      <c r="CP740" s="70"/>
      <c r="CQ740" s="70"/>
      <c r="CR740" s="70"/>
      <c r="CS740" s="70"/>
      <c r="CT740" s="70"/>
      <c r="CU740" s="70"/>
      <c r="CV740" s="70"/>
      <c r="CW740" s="70"/>
      <c r="CX740" s="70"/>
      <c r="CY740" s="73"/>
    </row>
    <row r="741" s="69" customFormat="1" ht="30" customHeight="1">
      <c r="A741" t="s" s="6">
        <v>2424</v>
      </c>
      <c r="B741" t="s" s="56">
        <v>2425</v>
      </c>
      <c r="C741" s="70"/>
      <c r="D741" s="70"/>
      <c r="E741" t="s" s="54">
        <v>2413</v>
      </c>
      <c r="F741" t="s" s="55">
        <v>419</v>
      </c>
      <c r="G741" t="s" s="56">
        <v>1922</v>
      </c>
      <c r="H741" s="70"/>
      <c r="I741" s="70"/>
      <c r="J741" s="7"/>
      <c r="K741" s="70"/>
      <c r="L741" s="84"/>
      <c r="M741" t="s" s="55">
        <v>1138</v>
      </c>
      <c r="N741" s="70"/>
      <c r="O741" s="70"/>
      <c r="P741" s="70"/>
      <c r="Q741" s="70"/>
      <c r="R741" s="70"/>
      <c r="S741" t="s" s="54">
        <v>2414</v>
      </c>
      <c r="T741" t="s" s="57">
        <v>2415</v>
      </c>
      <c r="U741" t="s" s="6">
        <v>302</v>
      </c>
      <c r="V741" s="70"/>
      <c r="W741" s="7"/>
      <c r="X741" t="s" s="56">
        <v>425</v>
      </c>
      <c r="Y741" s="14">
        <v>722478</v>
      </c>
      <c r="Z741" s="14">
        <v>3992087</v>
      </c>
      <c r="AA741" t="s" s="56">
        <v>2416</v>
      </c>
      <c r="AB741" t="s" s="56">
        <v>2417</v>
      </c>
      <c r="AC741" t="s" s="56">
        <v>2418</v>
      </c>
      <c r="AD741" s="73"/>
      <c r="AE741" s="74"/>
      <c r="AF741" s="70"/>
      <c r="AG741" s="70"/>
      <c r="AH741" s="70"/>
      <c r="AI741" s="70"/>
      <c r="AJ741" s="84"/>
      <c r="AK741" s="60">
        <v>0.7102453</v>
      </c>
      <c r="AL741" s="14">
        <v>0.7097847</v>
      </c>
      <c r="AM741" s="70"/>
      <c r="AN741" s="63">
        <f>AL741-(AK741-0.71029)</f>
        <v>0.7098294000000001</v>
      </c>
      <c r="AO741" s="70"/>
      <c r="AP741" s="70"/>
      <c r="AQ741" s="64"/>
      <c r="AR741" s="74"/>
      <c r="AS741" s="70"/>
      <c r="AT741" s="70"/>
      <c r="AU741" s="70"/>
      <c r="AV741" s="70"/>
      <c r="AW741" s="70"/>
      <c r="AX741" s="70"/>
      <c r="AY741" s="70"/>
      <c r="AZ741" s="70"/>
      <c r="BA741" s="70"/>
      <c r="BB741" s="70"/>
      <c r="BC741" s="70"/>
      <c r="BD741" s="70"/>
      <c r="BE741" s="70"/>
      <c r="BF741" s="70"/>
      <c r="BG741" s="70"/>
      <c r="BH741" s="73"/>
      <c r="BI741" s="74"/>
      <c r="BJ741" s="70"/>
      <c r="BK741" s="70"/>
      <c r="BL741" s="70"/>
      <c r="BM741" s="70"/>
      <c r="BN741" s="70"/>
      <c r="BO741" s="70"/>
      <c r="BP741" s="71"/>
      <c r="BR741" s="74"/>
      <c r="BS741" s="70"/>
      <c r="BT741" s="70"/>
      <c r="BU741" s="70"/>
      <c r="BV741" s="70"/>
      <c r="BW741" s="73"/>
      <c r="BX741" s="74"/>
      <c r="BY741" s="73"/>
      <c r="BZ741" s="74"/>
      <c r="CA741" s="70"/>
      <c r="CB741" s="70"/>
      <c r="CC741" s="70"/>
      <c r="CD741" s="70"/>
      <c r="CE741" s="70"/>
      <c r="CF741" s="70"/>
      <c r="CG741" s="70"/>
      <c r="CH741" s="70"/>
      <c r="CI741" s="70"/>
      <c r="CJ741" s="70"/>
      <c r="CK741" s="70"/>
      <c r="CL741" s="70"/>
      <c r="CM741" s="70"/>
      <c r="CN741" s="70"/>
      <c r="CO741" s="70"/>
      <c r="CP741" s="70"/>
      <c r="CQ741" s="70"/>
      <c r="CR741" s="70"/>
      <c r="CS741" s="70"/>
      <c r="CT741" s="70"/>
      <c r="CU741" s="70"/>
      <c r="CV741" s="70"/>
      <c r="CW741" s="70"/>
      <c r="CX741" s="70"/>
      <c r="CY741" s="73"/>
    </row>
    <row r="742" s="69" customFormat="1" ht="30" customHeight="1">
      <c r="A742" t="s" s="6">
        <v>2426</v>
      </c>
      <c r="B742" t="s" s="56">
        <v>2427</v>
      </c>
      <c r="C742" s="70"/>
      <c r="D742" s="70"/>
      <c r="E742" t="s" s="54">
        <v>2413</v>
      </c>
      <c r="F742" t="s" s="55">
        <v>419</v>
      </c>
      <c r="G742" t="s" s="56">
        <v>1181</v>
      </c>
      <c r="H742" s="70"/>
      <c r="I742" s="70"/>
      <c r="J742" s="7"/>
      <c r="K742" s="70"/>
      <c r="L742" s="84"/>
      <c r="M742" t="s" s="55">
        <v>1138</v>
      </c>
      <c r="N742" s="70"/>
      <c r="O742" s="70"/>
      <c r="P742" s="70"/>
      <c r="Q742" s="70"/>
      <c r="R742" s="70"/>
      <c r="S742" t="s" s="54">
        <v>2428</v>
      </c>
      <c r="T742" t="s" s="57">
        <v>2415</v>
      </c>
      <c r="U742" t="s" s="6">
        <v>302</v>
      </c>
      <c r="V742" s="70"/>
      <c r="W742" s="7"/>
      <c r="X742" t="s" s="56">
        <v>425</v>
      </c>
      <c r="Y742" s="14">
        <v>722478</v>
      </c>
      <c r="Z742" s="14">
        <v>3992087</v>
      </c>
      <c r="AA742" t="s" s="56">
        <v>2416</v>
      </c>
      <c r="AB742" t="s" s="56">
        <v>2417</v>
      </c>
      <c r="AC742" t="s" s="56">
        <v>2418</v>
      </c>
      <c r="AD742" s="73"/>
      <c r="AE742" s="74"/>
      <c r="AF742" s="70"/>
      <c r="AG742" s="70"/>
      <c r="AH742" s="70"/>
      <c r="AI742" s="70"/>
      <c r="AJ742" s="84"/>
      <c r="AK742" s="60">
        <v>0.7102453</v>
      </c>
      <c r="AL742" s="14">
        <v>0.7097464999999999</v>
      </c>
      <c r="AM742" s="70"/>
      <c r="AN742" s="63">
        <f>AL742-(AK742-0.71029)</f>
        <v>0.7097912</v>
      </c>
      <c r="AO742" s="70"/>
      <c r="AP742" s="70"/>
      <c r="AQ742" s="64"/>
      <c r="AR742" s="74"/>
      <c r="AS742" s="70"/>
      <c r="AT742" s="70"/>
      <c r="AU742" s="70"/>
      <c r="AV742" s="70"/>
      <c r="AW742" s="70"/>
      <c r="AX742" s="70"/>
      <c r="AY742" s="70"/>
      <c r="AZ742" s="70"/>
      <c r="BA742" s="70"/>
      <c r="BB742" s="70"/>
      <c r="BC742" s="70"/>
      <c r="BD742" s="70"/>
      <c r="BE742" s="70"/>
      <c r="BF742" s="70"/>
      <c r="BG742" s="70"/>
      <c r="BH742" s="73"/>
      <c r="BI742" s="74"/>
      <c r="BJ742" s="70"/>
      <c r="BK742" s="70"/>
      <c r="BL742" s="70"/>
      <c r="BM742" s="70"/>
      <c r="BN742" s="70"/>
      <c r="BO742" s="70"/>
      <c r="BP742" s="71"/>
      <c r="BR742" s="74"/>
      <c r="BS742" s="70"/>
      <c r="BT742" s="70"/>
      <c r="BU742" s="70"/>
      <c r="BV742" s="70"/>
      <c r="BW742" s="73"/>
      <c r="BX742" s="74"/>
      <c r="BY742" s="73"/>
      <c r="BZ742" s="74"/>
      <c r="CA742" s="70"/>
      <c r="CB742" s="70"/>
      <c r="CC742" s="70"/>
      <c r="CD742" s="70"/>
      <c r="CE742" s="70"/>
      <c r="CF742" s="70"/>
      <c r="CG742" s="70"/>
      <c r="CH742" s="70"/>
      <c r="CI742" s="70"/>
      <c r="CJ742" s="70"/>
      <c r="CK742" s="70"/>
      <c r="CL742" s="70"/>
      <c r="CM742" s="70"/>
      <c r="CN742" s="70"/>
      <c r="CO742" s="70"/>
      <c r="CP742" s="70"/>
      <c r="CQ742" s="70"/>
      <c r="CR742" s="70"/>
      <c r="CS742" s="70"/>
      <c r="CT742" s="70"/>
      <c r="CU742" s="70"/>
      <c r="CV742" s="70"/>
      <c r="CW742" s="70"/>
      <c r="CX742" s="70"/>
      <c r="CY742" s="73"/>
    </row>
    <row r="743" s="9" customFormat="1" ht="31" customHeight="1">
      <c r="A743" t="s" s="6">
        <v>2429</v>
      </c>
      <c r="B743" t="s" s="56">
        <v>2430</v>
      </c>
      <c r="E743" t="s" s="54">
        <v>2413</v>
      </c>
      <c r="F743" t="s" s="55">
        <v>419</v>
      </c>
      <c r="G743" t="s" s="56">
        <v>1171</v>
      </c>
      <c r="M743" t="s" s="55">
        <v>1138</v>
      </c>
      <c r="S743" t="s" s="54">
        <v>2431</v>
      </c>
      <c r="T743" t="s" s="57">
        <v>2415</v>
      </c>
      <c r="U743" t="s" s="6">
        <v>302</v>
      </c>
      <c r="X743" t="s" s="56">
        <v>425</v>
      </c>
      <c r="Y743" s="14">
        <v>722478</v>
      </c>
      <c r="Z743" s="14">
        <v>3992087</v>
      </c>
      <c r="AA743" t="s" s="56">
        <v>2416</v>
      </c>
      <c r="AB743" t="s" s="56">
        <v>2417</v>
      </c>
      <c r="AC743" t="s" s="56">
        <v>2418</v>
      </c>
      <c r="AK743" s="60">
        <v>0.7102453</v>
      </c>
      <c r="AL743" s="14">
        <v>0.7340103</v>
      </c>
      <c r="AN743" s="63">
        <f>AL743-(AK743-0.71029)</f>
        <v>0.734055</v>
      </c>
      <c r="AX743" s="77"/>
    </row>
    <row r="744" s="9" customFormat="1" ht="31" customHeight="1">
      <c r="A744" t="s" s="6">
        <v>2432</v>
      </c>
      <c r="B744" t="s" s="56">
        <v>2433</v>
      </c>
      <c r="E744" t="s" s="54">
        <v>2413</v>
      </c>
      <c r="F744" t="s" s="55">
        <v>419</v>
      </c>
      <c r="G744" t="s" s="56">
        <v>1171</v>
      </c>
      <c r="M744" t="s" s="55">
        <v>1138</v>
      </c>
      <c r="S744" t="s" s="54">
        <v>2434</v>
      </c>
      <c r="T744" t="s" s="57">
        <v>2415</v>
      </c>
      <c r="U744" t="s" s="6">
        <v>302</v>
      </c>
      <c r="X744" t="s" s="56">
        <v>425</v>
      </c>
      <c r="Y744" s="14">
        <v>722478</v>
      </c>
      <c r="Z744" s="14">
        <v>3992087</v>
      </c>
      <c r="AA744" t="s" s="56">
        <v>2416</v>
      </c>
      <c r="AB744" t="s" s="56">
        <v>2417</v>
      </c>
      <c r="AC744" t="s" s="56">
        <v>2418</v>
      </c>
      <c r="AK744" s="60">
        <v>0.7102453</v>
      </c>
      <c r="AL744" s="14">
        <v>0.7536377</v>
      </c>
      <c r="AN744" s="63">
        <f>AL744-(AK744-0.71029)</f>
        <v>0.7536824</v>
      </c>
      <c r="AX744" s="77"/>
    </row>
    <row r="745" s="9" customFormat="1" ht="31" customHeight="1">
      <c r="A745" t="s" s="6">
        <v>2435</v>
      </c>
      <c r="B745" t="s" s="56">
        <v>2436</v>
      </c>
      <c r="E745" t="s" s="54">
        <v>2413</v>
      </c>
      <c r="F745" t="s" s="55">
        <v>419</v>
      </c>
      <c r="G745" t="s" s="56">
        <v>1171</v>
      </c>
      <c r="M745" t="s" s="55">
        <v>1138</v>
      </c>
      <c r="S745" t="s" s="54">
        <v>2437</v>
      </c>
      <c r="T745" t="s" s="57">
        <v>2415</v>
      </c>
      <c r="U745" t="s" s="6">
        <v>302</v>
      </c>
      <c r="X745" t="s" s="56">
        <v>425</v>
      </c>
      <c r="Y745" s="14">
        <v>722478</v>
      </c>
      <c r="Z745" s="14">
        <v>3992087</v>
      </c>
      <c r="AA745" t="s" s="56">
        <v>2416</v>
      </c>
      <c r="AB745" t="s" s="56">
        <v>2417</v>
      </c>
      <c r="AC745" t="s" s="56">
        <v>2418</v>
      </c>
      <c r="AK745" s="60">
        <v>0.7102453</v>
      </c>
      <c r="AL745" s="14">
        <v>0.7062688</v>
      </c>
      <c r="AN745" s="63">
        <f>AL745-(AK745-0.71029)</f>
        <v>0.7063135</v>
      </c>
      <c r="AX745" s="77"/>
    </row>
    <row r="746" s="9" customFormat="1" ht="31" customHeight="1">
      <c r="A746" t="s" s="6">
        <v>2438</v>
      </c>
      <c r="B746" t="s" s="56">
        <v>2439</v>
      </c>
      <c r="E746" t="s" s="54">
        <v>2413</v>
      </c>
      <c r="F746" t="s" s="55">
        <v>419</v>
      </c>
      <c r="G746" t="s" s="56">
        <v>1181</v>
      </c>
      <c r="M746" t="s" s="55">
        <v>1138</v>
      </c>
      <c r="S746" t="s" s="54">
        <v>2440</v>
      </c>
      <c r="T746" t="s" s="57">
        <v>2415</v>
      </c>
      <c r="U746" t="s" s="6">
        <v>302</v>
      </c>
      <c r="X746" t="s" s="56">
        <v>425</v>
      </c>
      <c r="Y746" s="14">
        <v>722478</v>
      </c>
      <c r="Z746" s="14">
        <v>3992087</v>
      </c>
      <c r="AA746" t="s" s="56">
        <v>2416</v>
      </c>
      <c r="AB746" t="s" s="56">
        <v>2417</v>
      </c>
      <c r="AC746" t="s" s="56">
        <v>2418</v>
      </c>
      <c r="AK746" s="60">
        <v>0.7102453</v>
      </c>
      <c r="AL746" s="14">
        <v>0.7086723</v>
      </c>
      <c r="AN746" s="63">
        <f>AL746-(AK746-0.71029)</f>
        <v>0.708717</v>
      </c>
      <c r="AX746" s="77"/>
    </row>
    <row r="747" s="9" customFormat="1" ht="31" customHeight="1">
      <c r="A747" t="s" s="6">
        <v>2441</v>
      </c>
      <c r="B747" t="s" s="56">
        <v>2442</v>
      </c>
      <c r="E747" t="s" s="54">
        <v>2413</v>
      </c>
      <c r="F747" t="s" s="55">
        <v>419</v>
      </c>
      <c r="G747" t="s" s="56">
        <v>1922</v>
      </c>
      <c r="M747" t="s" s="55">
        <v>1138</v>
      </c>
      <c r="S747" t="s" s="54">
        <v>2443</v>
      </c>
      <c r="T747" t="s" s="57">
        <v>2415</v>
      </c>
      <c r="U747" t="s" s="6">
        <v>302</v>
      </c>
      <c r="X747" t="s" s="56">
        <v>425</v>
      </c>
      <c r="Y747" s="14">
        <v>722478</v>
      </c>
      <c r="Z747" s="14">
        <v>3992087</v>
      </c>
      <c r="AA747" t="s" s="56">
        <v>2416</v>
      </c>
      <c r="AB747" t="s" s="56">
        <v>2417</v>
      </c>
      <c r="AC747" t="s" s="56">
        <v>2418</v>
      </c>
      <c r="AK747" s="60">
        <v>0.7102453</v>
      </c>
      <c r="AL747" s="14">
        <v>0.7097627</v>
      </c>
      <c r="AN747" s="63">
        <f>AL747-(AK747-0.71029)</f>
        <v>0.7098074</v>
      </c>
      <c r="AX747" s="77"/>
    </row>
    <row r="748" s="9" customFormat="1" ht="31" customHeight="1">
      <c r="A748" t="s" s="6">
        <v>2444</v>
      </c>
      <c r="B748" t="s" s="56">
        <v>2445</v>
      </c>
      <c r="E748" t="s" s="54">
        <v>2413</v>
      </c>
      <c r="F748" t="s" s="55">
        <v>419</v>
      </c>
      <c r="G748" t="s" s="56">
        <v>1922</v>
      </c>
      <c r="M748" t="s" s="55">
        <v>1138</v>
      </c>
      <c r="S748" t="s" s="54">
        <v>2443</v>
      </c>
      <c r="T748" t="s" s="57">
        <v>2415</v>
      </c>
      <c r="U748" t="s" s="6">
        <v>302</v>
      </c>
      <c r="X748" t="s" s="56">
        <v>425</v>
      </c>
      <c r="Y748" s="14">
        <v>722478</v>
      </c>
      <c r="Z748" s="14">
        <v>3992087</v>
      </c>
      <c r="AA748" t="s" s="56">
        <v>2416</v>
      </c>
      <c r="AB748" t="s" s="56">
        <v>2417</v>
      </c>
      <c r="AC748" t="s" s="56">
        <v>2418</v>
      </c>
      <c r="AK748" s="60">
        <v>0.7102453</v>
      </c>
      <c r="AL748" s="14">
        <v>0.7097534</v>
      </c>
      <c r="AN748" s="63">
        <f>AL748-(AK748-0.71029)</f>
        <v>0.7097981</v>
      </c>
      <c r="AX748" s="77"/>
    </row>
    <row r="749" s="9" customFormat="1" ht="31" customHeight="1">
      <c r="A749" t="s" s="6">
        <v>2446</v>
      </c>
      <c r="B749" t="s" s="56">
        <v>2447</v>
      </c>
      <c r="E749" t="s" s="54">
        <v>2413</v>
      </c>
      <c r="F749" t="s" s="55">
        <v>419</v>
      </c>
      <c r="G749" t="s" s="56">
        <v>1922</v>
      </c>
      <c r="M749" t="s" s="55">
        <v>1138</v>
      </c>
      <c r="S749" t="s" s="54">
        <v>2443</v>
      </c>
      <c r="T749" t="s" s="57">
        <v>2415</v>
      </c>
      <c r="U749" t="s" s="6">
        <v>302</v>
      </c>
      <c r="X749" t="s" s="56">
        <v>425</v>
      </c>
      <c r="Y749" s="14">
        <v>722478</v>
      </c>
      <c r="Z749" s="14">
        <v>3992087</v>
      </c>
      <c r="AA749" t="s" s="56">
        <v>2416</v>
      </c>
      <c r="AB749" t="s" s="56">
        <v>2417</v>
      </c>
      <c r="AC749" t="s" s="56">
        <v>2418</v>
      </c>
      <c r="AK749" s="60">
        <v>0.7102453</v>
      </c>
      <c r="AL749" s="14">
        <v>0.709654</v>
      </c>
      <c r="AN749" s="63">
        <f>AL749-(AK749-0.71029)</f>
        <v>0.7096987</v>
      </c>
      <c r="AX749" s="77"/>
    </row>
    <row r="750" s="9" customFormat="1" ht="31" customHeight="1">
      <c r="A750" t="s" s="6">
        <v>2448</v>
      </c>
      <c r="B750" t="s" s="56">
        <v>2449</v>
      </c>
      <c r="E750" t="s" s="54">
        <v>2413</v>
      </c>
      <c r="F750" t="s" s="55">
        <v>419</v>
      </c>
      <c r="G750" t="s" s="56">
        <v>1922</v>
      </c>
      <c r="M750" t="s" s="55">
        <v>1138</v>
      </c>
      <c r="S750" t="s" s="54">
        <v>2414</v>
      </c>
      <c r="T750" t="s" s="57">
        <v>2415</v>
      </c>
      <c r="U750" t="s" s="6">
        <v>302</v>
      </c>
      <c r="X750" t="s" s="56">
        <v>425</v>
      </c>
      <c r="Y750" s="14">
        <v>722478</v>
      </c>
      <c r="Z750" s="14">
        <v>3992087</v>
      </c>
      <c r="AA750" t="s" s="56">
        <v>2416</v>
      </c>
      <c r="AB750" t="s" s="56">
        <v>2417</v>
      </c>
      <c r="AC750" t="s" s="56">
        <v>2418</v>
      </c>
      <c r="AK750" s="60">
        <v>0.7102453</v>
      </c>
      <c r="AL750" s="14">
        <v>0.7091645</v>
      </c>
      <c r="AN750" s="63">
        <f>AL750-(AK750-0.71029)</f>
        <v>0.7092092</v>
      </c>
      <c r="AX750" s="77"/>
    </row>
    <row r="751" s="9" customFormat="1" ht="31" customHeight="1">
      <c r="A751" t="s" s="6">
        <v>2450</v>
      </c>
      <c r="B751" t="s" s="56">
        <v>2451</v>
      </c>
      <c r="E751" t="s" s="54">
        <v>2413</v>
      </c>
      <c r="F751" t="s" s="55">
        <v>419</v>
      </c>
      <c r="G751" t="s" s="56">
        <v>1922</v>
      </c>
      <c r="M751" t="s" s="55">
        <v>1138</v>
      </c>
      <c r="S751" t="s" s="54">
        <v>2414</v>
      </c>
      <c r="T751" t="s" s="57">
        <v>2415</v>
      </c>
      <c r="U751" t="s" s="6">
        <v>302</v>
      </c>
      <c r="X751" t="s" s="56">
        <v>425</v>
      </c>
      <c r="Y751" s="14">
        <v>722478</v>
      </c>
      <c r="Z751" s="14">
        <v>3992087</v>
      </c>
      <c r="AA751" t="s" s="56">
        <v>2416</v>
      </c>
      <c r="AB751" t="s" s="56">
        <v>2417</v>
      </c>
      <c r="AC751" t="s" s="56">
        <v>2418</v>
      </c>
      <c r="AK751" s="60">
        <v>0.7102453</v>
      </c>
      <c r="AL751" s="14">
        <v>0.7091195</v>
      </c>
      <c r="AN751" s="63">
        <f>AL751-(AK751-0.71029)</f>
        <v>0.7091642</v>
      </c>
      <c r="AX751" s="77"/>
    </row>
    <row r="752" s="9" customFormat="1" ht="31" customHeight="1">
      <c r="A752" t="s" s="6">
        <v>2452</v>
      </c>
      <c r="B752" t="s" s="56">
        <v>2453</v>
      </c>
      <c r="E752" t="s" s="54">
        <v>2413</v>
      </c>
      <c r="F752" t="s" s="55">
        <v>419</v>
      </c>
      <c r="G752" t="s" s="56">
        <v>1922</v>
      </c>
      <c r="M752" t="s" s="55">
        <v>1138</v>
      </c>
      <c r="S752" t="s" s="54">
        <v>2414</v>
      </c>
      <c r="T752" t="s" s="57">
        <v>2415</v>
      </c>
      <c r="U752" t="s" s="6">
        <v>302</v>
      </c>
      <c r="X752" t="s" s="56">
        <v>425</v>
      </c>
      <c r="Y752" s="14">
        <v>722478</v>
      </c>
      <c r="Z752" s="14">
        <v>3992087</v>
      </c>
      <c r="AA752" t="s" s="56">
        <v>2416</v>
      </c>
      <c r="AB752" t="s" s="56">
        <v>2417</v>
      </c>
      <c r="AC752" t="s" s="56">
        <v>2418</v>
      </c>
      <c r="AK752" s="60">
        <v>0.7102453</v>
      </c>
      <c r="AL752" s="14">
        <v>0.7091226</v>
      </c>
      <c r="AN752" s="63">
        <f>AL752-(AK752-0.71029)</f>
        <v>0.7091672999999999</v>
      </c>
      <c r="AX752" s="77"/>
    </row>
    <row r="753" s="9" customFormat="1" ht="31" customHeight="1">
      <c r="A753" t="s" s="6">
        <v>2454</v>
      </c>
      <c r="B753" t="s" s="56">
        <v>2455</v>
      </c>
      <c r="E753" t="s" s="54">
        <v>2413</v>
      </c>
      <c r="F753" t="s" s="55">
        <v>419</v>
      </c>
      <c r="G753" t="s" s="56">
        <v>1922</v>
      </c>
      <c r="M753" t="s" s="55">
        <v>1138</v>
      </c>
      <c r="S753" t="s" s="54">
        <v>2414</v>
      </c>
      <c r="T753" t="s" s="57">
        <v>2415</v>
      </c>
      <c r="U753" t="s" s="6">
        <v>302</v>
      </c>
      <c r="X753" t="s" s="56">
        <v>425</v>
      </c>
      <c r="Y753" s="14">
        <v>722478</v>
      </c>
      <c r="Z753" s="14">
        <v>3992087</v>
      </c>
      <c r="AA753" t="s" s="56">
        <v>2416</v>
      </c>
      <c r="AB753" t="s" s="56">
        <v>2417</v>
      </c>
      <c r="AC753" t="s" s="56">
        <v>2418</v>
      </c>
      <c r="AK753" s="60">
        <v>0.7102453</v>
      </c>
      <c r="AL753" s="14">
        <v>0.7098975</v>
      </c>
      <c r="AN753" s="63">
        <f>AL753-(AK753-0.71029)</f>
        <v>0.7099422</v>
      </c>
      <c r="AX753" s="77"/>
    </row>
    <row r="754" s="9" customFormat="1" ht="31" customHeight="1">
      <c r="A754" t="s" s="6">
        <v>2456</v>
      </c>
      <c r="B754" t="s" s="56">
        <v>2457</v>
      </c>
      <c r="E754" t="s" s="54">
        <v>2413</v>
      </c>
      <c r="F754" t="s" s="55">
        <v>419</v>
      </c>
      <c r="G754" t="s" s="56">
        <v>1171</v>
      </c>
      <c r="M754" t="s" s="55">
        <v>1138</v>
      </c>
      <c r="S754" t="s" s="54">
        <v>2458</v>
      </c>
      <c r="T754" t="s" s="57">
        <v>2415</v>
      </c>
      <c r="U754" t="s" s="6">
        <v>302</v>
      </c>
      <c r="X754" t="s" s="56">
        <v>425</v>
      </c>
      <c r="Y754" s="14">
        <v>722478</v>
      </c>
      <c r="Z754" s="14">
        <v>3992087</v>
      </c>
      <c r="AA754" t="s" s="56">
        <v>2416</v>
      </c>
      <c r="AB754" t="s" s="56">
        <v>2417</v>
      </c>
      <c r="AC754" t="s" s="56">
        <v>2418</v>
      </c>
      <c r="AK754" s="60">
        <v>0.7102453</v>
      </c>
      <c r="AL754" s="14">
        <v>0.7062845</v>
      </c>
      <c r="AN754" s="63">
        <f>AL754-(AK754-0.71029)</f>
        <v>0.7063292</v>
      </c>
      <c r="AX754" s="77"/>
    </row>
    <row r="755" s="9" customFormat="1" ht="31" customHeight="1">
      <c r="A755" t="s" s="6">
        <v>2459</v>
      </c>
      <c r="B755" t="s" s="56">
        <v>2460</v>
      </c>
      <c r="E755" t="s" s="54">
        <v>2413</v>
      </c>
      <c r="F755" t="s" s="55">
        <v>419</v>
      </c>
      <c r="G755" t="s" s="56">
        <v>1181</v>
      </c>
      <c r="M755" t="s" s="55">
        <v>1138</v>
      </c>
      <c r="S755" t="s" s="54">
        <v>2461</v>
      </c>
      <c r="T755" t="s" s="57">
        <v>2415</v>
      </c>
      <c r="U755" t="s" s="6">
        <v>302</v>
      </c>
      <c r="X755" t="s" s="56">
        <v>425</v>
      </c>
      <c r="Y755" s="14">
        <v>722478</v>
      </c>
      <c r="Z755" s="14">
        <v>3992087</v>
      </c>
      <c r="AA755" t="s" s="56">
        <v>2416</v>
      </c>
      <c r="AB755" t="s" s="56">
        <v>2417</v>
      </c>
      <c r="AC755" t="s" s="56">
        <v>2418</v>
      </c>
      <c r="AK755" s="60">
        <v>0.7102453</v>
      </c>
      <c r="AL755" s="14">
        <v>0.7092044</v>
      </c>
      <c r="AN755" s="63">
        <f>AL755-(AK755-0.71029)</f>
        <v>0.7092491</v>
      </c>
      <c r="AX755" s="77"/>
    </row>
    <row r="756" s="9" customFormat="1" ht="31" customHeight="1">
      <c r="A756" t="s" s="6">
        <v>2462</v>
      </c>
      <c r="B756" t="s" s="56">
        <v>2463</v>
      </c>
      <c r="C756" s="56"/>
      <c r="D756" t="s" s="56">
        <v>2019</v>
      </c>
      <c r="E756" t="s" s="54">
        <v>2464</v>
      </c>
      <c r="F756" t="s" s="55">
        <v>419</v>
      </c>
      <c r="G756" t="s" s="56">
        <v>1171</v>
      </c>
      <c r="H756" t="s" s="56">
        <v>1172</v>
      </c>
      <c r="M756" t="s" s="55">
        <v>1138</v>
      </c>
      <c r="S756" t="s" s="54">
        <v>2003</v>
      </c>
      <c r="T756" t="s" s="57">
        <v>2344</v>
      </c>
      <c r="U756" t="s" s="6">
        <v>302</v>
      </c>
      <c r="X756" t="s" s="56">
        <v>425</v>
      </c>
      <c r="Y756" s="14">
        <v>774683</v>
      </c>
      <c r="Z756" s="14">
        <v>3994453</v>
      </c>
      <c r="AD756" t="s" s="76">
        <v>2465</v>
      </c>
      <c r="AK756" s="60">
        <v>0.71028</v>
      </c>
      <c r="AL756" s="14">
        <v>0.70917</v>
      </c>
      <c r="AM756" s="14">
        <v>1.2e-05</v>
      </c>
      <c r="AN756" s="63">
        <f>AL756-(AK756-0.71029)</f>
        <v>0.70918</v>
      </c>
      <c r="AX756" s="77"/>
    </row>
    <row r="757" s="9" customFormat="1" ht="31" customHeight="1">
      <c r="A757" t="s" s="6">
        <v>2466</v>
      </c>
      <c r="B757" t="s" s="56">
        <v>2467</v>
      </c>
      <c r="C757" s="56"/>
      <c r="D757" t="s" s="56">
        <v>2019</v>
      </c>
      <c r="E757" t="s" s="54">
        <v>2343</v>
      </c>
      <c r="F757" t="s" s="55">
        <v>419</v>
      </c>
      <c r="G757" t="s" s="56">
        <v>1171</v>
      </c>
      <c r="M757" t="s" s="55">
        <v>1138</v>
      </c>
      <c r="S757" t="s" s="54">
        <v>2021</v>
      </c>
      <c r="T757" t="s" s="57">
        <v>2344</v>
      </c>
      <c r="U757" t="s" s="6">
        <v>302</v>
      </c>
      <c r="W757" t="s" s="6">
        <v>2468</v>
      </c>
      <c r="X757" t="s" s="56">
        <v>425</v>
      </c>
      <c r="Y757" s="14">
        <v>774683</v>
      </c>
      <c r="Z757" s="14">
        <v>3994453</v>
      </c>
      <c r="AD757" t="s" s="76">
        <v>2469</v>
      </c>
      <c r="AK757" s="60">
        <v>0.71028</v>
      </c>
      <c r="AL757" s="14">
        <v>0.7090649999999999</v>
      </c>
      <c r="AM757" s="14">
        <v>1.5e-05</v>
      </c>
      <c r="AN757" s="63">
        <f>AL757-(AK757-0.71029)</f>
        <v>0.709075</v>
      </c>
      <c r="AX757" s="77"/>
    </row>
    <row r="758" s="9" customFormat="1" ht="31" customHeight="1">
      <c r="A758" t="s" s="6">
        <v>2470</v>
      </c>
      <c r="B758" t="s" s="56">
        <v>2471</v>
      </c>
      <c r="C758" s="56"/>
      <c r="D758" t="s" s="56">
        <v>2019</v>
      </c>
      <c r="E758" t="s" s="54">
        <v>2343</v>
      </c>
      <c r="F758" t="s" s="55">
        <v>419</v>
      </c>
      <c r="G758" t="s" s="56">
        <v>1171</v>
      </c>
      <c r="M758" t="s" s="55">
        <v>1138</v>
      </c>
      <c r="S758" t="s" s="54">
        <v>2021</v>
      </c>
      <c r="T758" t="s" s="57">
        <v>2344</v>
      </c>
      <c r="U758" t="s" s="6">
        <v>302</v>
      </c>
      <c r="W758" t="s" s="6">
        <v>2468</v>
      </c>
      <c r="X758" t="s" s="56">
        <v>425</v>
      </c>
      <c r="Y758" s="14">
        <v>774683</v>
      </c>
      <c r="Z758" s="14">
        <v>3994453</v>
      </c>
      <c r="AD758" t="s" s="76">
        <v>2472</v>
      </c>
      <c r="AK758" s="60">
        <v>0.71028</v>
      </c>
      <c r="AL758" s="14">
        <v>0.709053</v>
      </c>
      <c r="AM758" s="14">
        <v>9e-06</v>
      </c>
      <c r="AN758" s="63">
        <f>AL758-(AK758-0.71029)</f>
        <v>0.709063</v>
      </c>
      <c r="AX758" s="77"/>
    </row>
    <row r="759" s="9" customFormat="1" ht="16" customHeight="1">
      <c r="A759" t="s" s="6">
        <v>2473</v>
      </c>
      <c r="B759" t="s" s="56">
        <v>2474</v>
      </c>
      <c r="D759" t="s" s="56">
        <v>2475</v>
      </c>
      <c r="E759" t="s" s="54">
        <v>2020</v>
      </c>
      <c r="F759" t="s" s="55">
        <v>419</v>
      </c>
      <c r="G759" t="s" s="56">
        <v>194</v>
      </c>
      <c r="H759" t="s" s="56">
        <v>195</v>
      </c>
      <c r="I759" t="s" s="56">
        <v>421</v>
      </c>
      <c r="M759" t="s" s="55">
        <v>1138</v>
      </c>
      <c r="Q759" t="s" s="56">
        <v>822</v>
      </c>
      <c r="R759" t="s" s="56">
        <v>2025</v>
      </c>
      <c r="S759" t="s" s="54">
        <v>2026</v>
      </c>
      <c r="T759" t="s" s="57">
        <v>2344</v>
      </c>
      <c r="U759" t="s" s="6">
        <v>302</v>
      </c>
      <c r="X759" t="s" s="56">
        <v>207</v>
      </c>
      <c r="Y759" s="14">
        <v>234222</v>
      </c>
      <c r="Z759" s="14">
        <v>3994178</v>
      </c>
      <c r="AK759" s="60">
        <v>0.71028</v>
      </c>
      <c r="AL759" s="14">
        <v>0.709209</v>
      </c>
      <c r="AM759" s="14">
        <v>1.1e-05</v>
      </c>
      <c r="AN759" s="63">
        <f>AL759-(AK759-0.71029)</f>
        <v>0.709219</v>
      </c>
      <c r="AX759" s="77"/>
    </row>
    <row r="760" s="9" customFormat="1" ht="16" customHeight="1">
      <c r="A760" t="s" s="6">
        <v>2476</v>
      </c>
      <c r="B760" t="s" s="56">
        <v>2477</v>
      </c>
      <c r="D760" t="s" s="56">
        <v>2475</v>
      </c>
      <c r="E760" t="s" s="54">
        <v>2020</v>
      </c>
      <c r="F760" t="s" s="55">
        <v>419</v>
      </c>
      <c r="G760" t="s" s="56">
        <v>194</v>
      </c>
      <c r="H760" t="s" s="56">
        <v>195</v>
      </c>
      <c r="I760" t="s" s="56">
        <v>421</v>
      </c>
      <c r="M760" t="s" s="55">
        <v>1138</v>
      </c>
      <c r="Q760" t="s" s="56">
        <v>822</v>
      </c>
      <c r="R760" t="s" s="56">
        <v>2025</v>
      </c>
      <c r="S760" t="s" s="54">
        <v>2026</v>
      </c>
      <c r="T760" t="s" s="57">
        <v>2344</v>
      </c>
      <c r="U760" t="s" s="6">
        <v>302</v>
      </c>
      <c r="X760" t="s" s="56">
        <v>207</v>
      </c>
      <c r="Y760" s="14">
        <v>234222</v>
      </c>
      <c r="Z760" s="14">
        <v>3994178</v>
      </c>
      <c r="AK760" s="60">
        <v>0.71028</v>
      </c>
      <c r="AL760" s="14">
        <v>0.7092619999999999</v>
      </c>
      <c r="AM760" s="14">
        <v>1.3e-05</v>
      </c>
      <c r="AN760" s="63">
        <f>AL760-(AK760-0.71029)</f>
        <v>0.709272</v>
      </c>
      <c r="AX760" s="77"/>
    </row>
    <row r="761" s="9" customFormat="1" ht="31" customHeight="1">
      <c r="A761" t="s" s="6">
        <v>2478</v>
      </c>
      <c r="B761" t="s" s="56">
        <v>2479</v>
      </c>
      <c r="E761" t="s" s="54">
        <v>2413</v>
      </c>
      <c r="F761" t="s" s="55">
        <v>419</v>
      </c>
      <c r="G761" t="s" s="56">
        <v>1922</v>
      </c>
      <c r="M761" t="s" s="55">
        <v>1138</v>
      </c>
      <c r="S761" t="s" s="54">
        <v>2443</v>
      </c>
      <c r="T761" t="s" s="57">
        <v>2480</v>
      </c>
      <c r="U761" t="s" s="6">
        <v>302</v>
      </c>
      <c r="X761" t="s" s="56">
        <v>425</v>
      </c>
      <c r="Y761" s="14">
        <v>716503</v>
      </c>
      <c r="Z761" s="14">
        <v>4004611</v>
      </c>
      <c r="AA761" t="s" s="56">
        <v>2481</v>
      </c>
      <c r="AB761" t="s" s="56">
        <v>2482</v>
      </c>
      <c r="AC761" t="s" s="56">
        <v>2483</v>
      </c>
      <c r="AK761" s="60">
        <v>0.7102453</v>
      </c>
      <c r="AL761" s="14">
        <v>0.7094993000000001</v>
      </c>
      <c r="AN761" s="63">
        <f>AL761-(AK761-0.71029)</f>
        <v>0.709544</v>
      </c>
      <c r="AX761" s="77"/>
    </row>
    <row r="762" s="9" customFormat="1" ht="31" customHeight="1">
      <c r="A762" t="s" s="6">
        <v>2484</v>
      </c>
      <c r="B762" t="s" s="56">
        <v>2485</v>
      </c>
      <c r="E762" t="s" s="54">
        <v>2413</v>
      </c>
      <c r="F762" t="s" s="55">
        <v>419</v>
      </c>
      <c r="G762" t="s" s="56">
        <v>1922</v>
      </c>
      <c r="M762" t="s" s="55">
        <v>1138</v>
      </c>
      <c r="S762" t="s" s="54">
        <v>2443</v>
      </c>
      <c r="T762" t="s" s="57">
        <v>2480</v>
      </c>
      <c r="U762" t="s" s="6">
        <v>302</v>
      </c>
      <c r="X762" t="s" s="56">
        <v>425</v>
      </c>
      <c r="Y762" s="14">
        <v>716503</v>
      </c>
      <c r="Z762" s="14">
        <v>4004611</v>
      </c>
      <c r="AA762" t="s" s="56">
        <v>2481</v>
      </c>
      <c r="AB762" t="s" s="56">
        <v>2482</v>
      </c>
      <c r="AC762" t="s" s="56">
        <v>2483</v>
      </c>
      <c r="AK762" s="60">
        <v>0.7102453</v>
      </c>
      <c r="AL762" s="14">
        <v>0.7094309</v>
      </c>
      <c r="AN762" s="63">
        <f>AL762-(AK762-0.71029)</f>
        <v>0.7094756</v>
      </c>
      <c r="AX762" s="77"/>
    </row>
    <row r="763" s="9" customFormat="1" ht="31" customHeight="1">
      <c r="A763" t="s" s="6">
        <v>2486</v>
      </c>
      <c r="B763" t="s" s="56">
        <v>2487</v>
      </c>
      <c r="E763" t="s" s="54">
        <v>2413</v>
      </c>
      <c r="F763" t="s" s="55">
        <v>419</v>
      </c>
      <c r="G763" t="s" s="56">
        <v>1922</v>
      </c>
      <c r="M763" t="s" s="55">
        <v>1138</v>
      </c>
      <c r="S763" t="s" s="54">
        <v>2443</v>
      </c>
      <c r="T763" t="s" s="57">
        <v>2480</v>
      </c>
      <c r="U763" t="s" s="6">
        <v>302</v>
      </c>
      <c r="X763" t="s" s="56">
        <v>425</v>
      </c>
      <c r="Y763" s="14">
        <v>716503</v>
      </c>
      <c r="Z763" s="14">
        <v>4004611</v>
      </c>
      <c r="AA763" t="s" s="56">
        <v>2481</v>
      </c>
      <c r="AB763" t="s" s="56">
        <v>2482</v>
      </c>
      <c r="AC763" t="s" s="56">
        <v>2483</v>
      </c>
      <c r="AK763" s="60">
        <v>0.7102453</v>
      </c>
      <c r="AL763" s="14">
        <v>0.7094467</v>
      </c>
      <c r="AN763" s="63">
        <f>AL763-(AK763-0.71029)</f>
        <v>0.7094914</v>
      </c>
      <c r="AX763" s="77"/>
    </row>
    <row r="764" s="9" customFormat="1" ht="31" customHeight="1">
      <c r="A764" t="s" s="6">
        <v>2488</v>
      </c>
      <c r="B764" t="s" s="56">
        <v>2489</v>
      </c>
      <c r="E764" t="s" s="54">
        <v>2413</v>
      </c>
      <c r="F764" t="s" s="55">
        <v>419</v>
      </c>
      <c r="G764" t="s" s="56">
        <v>1922</v>
      </c>
      <c r="M764" t="s" s="55">
        <v>1138</v>
      </c>
      <c r="S764" t="s" s="54">
        <v>2443</v>
      </c>
      <c r="T764" t="s" s="57">
        <v>2480</v>
      </c>
      <c r="U764" t="s" s="6">
        <v>302</v>
      </c>
      <c r="X764" t="s" s="56">
        <v>425</v>
      </c>
      <c r="Y764" s="14">
        <v>716503</v>
      </c>
      <c r="Z764" s="14">
        <v>4004611</v>
      </c>
      <c r="AA764" t="s" s="56">
        <v>2481</v>
      </c>
      <c r="AB764" t="s" s="56">
        <v>2482</v>
      </c>
      <c r="AC764" t="s" s="56">
        <v>2483</v>
      </c>
      <c r="AK764" s="60">
        <v>0.7102453</v>
      </c>
      <c r="AL764" s="14">
        <v>0.7095086</v>
      </c>
      <c r="AN764" s="63">
        <f>AL764-(AK764-0.71029)</f>
        <v>0.7095533000000001</v>
      </c>
      <c r="AX764" s="77"/>
    </row>
    <row r="765" s="9" customFormat="1" ht="31" customHeight="1">
      <c r="A765" t="s" s="6">
        <v>2490</v>
      </c>
      <c r="B765" t="s" s="56">
        <v>2491</v>
      </c>
      <c r="E765" t="s" s="54">
        <v>2413</v>
      </c>
      <c r="F765" t="s" s="55">
        <v>419</v>
      </c>
      <c r="G765" t="s" s="56">
        <v>1922</v>
      </c>
      <c r="M765" t="s" s="55">
        <v>1138</v>
      </c>
      <c r="S765" t="s" s="54">
        <v>2414</v>
      </c>
      <c r="T765" t="s" s="57">
        <v>2480</v>
      </c>
      <c r="U765" t="s" s="6">
        <v>302</v>
      </c>
      <c r="X765" t="s" s="56">
        <v>425</v>
      </c>
      <c r="Y765" s="14">
        <v>716503</v>
      </c>
      <c r="Z765" s="14">
        <v>4004611</v>
      </c>
      <c r="AA765" t="s" s="56">
        <v>2481</v>
      </c>
      <c r="AB765" t="s" s="56">
        <v>2482</v>
      </c>
      <c r="AC765" t="s" s="56">
        <v>2483</v>
      </c>
      <c r="AK765" s="60">
        <v>0.7102453</v>
      </c>
      <c r="AL765" s="14">
        <v>0.7096190999999999</v>
      </c>
      <c r="AN765" s="63">
        <f>AL765-(AK765-0.71029)</f>
        <v>0.7096638</v>
      </c>
      <c r="AX765" s="77"/>
    </row>
    <row r="766" s="9" customFormat="1" ht="31" customHeight="1">
      <c r="A766" t="s" s="6">
        <v>2492</v>
      </c>
      <c r="B766" t="s" s="56">
        <v>2493</v>
      </c>
      <c r="E766" t="s" s="54">
        <v>2413</v>
      </c>
      <c r="F766" t="s" s="55">
        <v>419</v>
      </c>
      <c r="G766" t="s" s="56">
        <v>1922</v>
      </c>
      <c r="M766" t="s" s="55">
        <v>1138</v>
      </c>
      <c r="S766" t="s" s="54">
        <v>2414</v>
      </c>
      <c r="T766" t="s" s="57">
        <v>2480</v>
      </c>
      <c r="U766" t="s" s="6">
        <v>302</v>
      </c>
      <c r="X766" t="s" s="56">
        <v>425</v>
      </c>
      <c r="Y766" s="14">
        <v>716503</v>
      </c>
      <c r="Z766" s="14">
        <v>4004611</v>
      </c>
      <c r="AA766" t="s" s="56">
        <v>2481</v>
      </c>
      <c r="AB766" t="s" s="56">
        <v>2482</v>
      </c>
      <c r="AC766" t="s" s="56">
        <v>2483</v>
      </c>
      <c r="AK766" s="60">
        <v>0.7102453</v>
      </c>
      <c r="AL766" s="14">
        <v>0.7096202</v>
      </c>
      <c r="AN766" s="63">
        <f>AL766-(AK766-0.71029)</f>
        <v>0.7096649</v>
      </c>
      <c r="AX766" s="77"/>
    </row>
    <row r="767" s="9" customFormat="1" ht="31" customHeight="1">
      <c r="A767" t="s" s="6">
        <v>2494</v>
      </c>
      <c r="B767" t="s" s="56">
        <v>2495</v>
      </c>
      <c r="E767" t="s" s="54">
        <v>2413</v>
      </c>
      <c r="F767" t="s" s="55">
        <v>419</v>
      </c>
      <c r="G767" t="s" s="56">
        <v>1922</v>
      </c>
      <c r="M767" t="s" s="55">
        <v>1138</v>
      </c>
      <c r="S767" t="s" s="54">
        <v>2414</v>
      </c>
      <c r="T767" t="s" s="57">
        <v>2480</v>
      </c>
      <c r="U767" t="s" s="6">
        <v>302</v>
      </c>
      <c r="X767" t="s" s="56">
        <v>425</v>
      </c>
      <c r="Y767" s="14">
        <v>716503</v>
      </c>
      <c r="Z767" s="14">
        <v>4004611</v>
      </c>
      <c r="AA767" t="s" s="56">
        <v>2481</v>
      </c>
      <c r="AB767" t="s" s="56">
        <v>2482</v>
      </c>
      <c r="AC767" t="s" s="56">
        <v>2483</v>
      </c>
      <c r="AK767" s="60">
        <v>0.7102453</v>
      </c>
      <c r="AL767" s="14">
        <v>0.7095803000000001</v>
      </c>
      <c r="AN767" s="63">
        <f>AL767-(AK767-0.71029)</f>
        <v>0.709625</v>
      </c>
      <c r="AX767" s="77"/>
    </row>
    <row r="768" s="9" customFormat="1" ht="31" customHeight="1">
      <c r="A768" t="s" s="6">
        <v>2496</v>
      </c>
      <c r="B768" t="s" s="56">
        <v>2497</v>
      </c>
      <c r="E768" t="s" s="54">
        <v>2413</v>
      </c>
      <c r="F768" t="s" s="55">
        <v>419</v>
      </c>
      <c r="G768" t="s" s="56">
        <v>1922</v>
      </c>
      <c r="M768" t="s" s="55">
        <v>1138</v>
      </c>
      <c r="S768" t="s" s="54">
        <v>2414</v>
      </c>
      <c r="T768" t="s" s="57">
        <v>2480</v>
      </c>
      <c r="U768" t="s" s="6">
        <v>302</v>
      </c>
      <c r="X768" t="s" s="56">
        <v>425</v>
      </c>
      <c r="Y768" s="14">
        <v>716503</v>
      </c>
      <c r="Z768" s="14">
        <v>4004611</v>
      </c>
      <c r="AA768" t="s" s="56">
        <v>2481</v>
      </c>
      <c r="AB768" t="s" s="56">
        <v>2482</v>
      </c>
      <c r="AC768" t="s" s="56">
        <v>2483</v>
      </c>
      <c r="AK768" s="60">
        <v>0.7102453</v>
      </c>
      <c r="AL768" s="14">
        <v>0.7095205999999999</v>
      </c>
      <c r="AN768" s="63">
        <f>AL768-(AK768-0.71029)</f>
        <v>0.7095653</v>
      </c>
      <c r="AX768" s="77"/>
    </row>
    <row r="769" s="9" customFormat="1" ht="31" customHeight="1">
      <c r="A769" t="s" s="6">
        <v>2498</v>
      </c>
      <c r="B769" t="s" s="56">
        <v>2499</v>
      </c>
      <c r="E769" t="s" s="54">
        <v>2413</v>
      </c>
      <c r="F769" t="s" s="55">
        <v>419</v>
      </c>
      <c r="G769" t="s" s="56">
        <v>1922</v>
      </c>
      <c r="M769" t="s" s="55">
        <v>1138</v>
      </c>
      <c r="S769" t="s" s="54">
        <v>2414</v>
      </c>
      <c r="T769" t="s" s="57">
        <v>2480</v>
      </c>
      <c r="U769" t="s" s="6">
        <v>302</v>
      </c>
      <c r="X769" t="s" s="56">
        <v>425</v>
      </c>
      <c r="Y769" s="14">
        <v>716503</v>
      </c>
      <c r="Z769" s="14">
        <v>4004611</v>
      </c>
      <c r="AA769" t="s" s="56">
        <v>2481</v>
      </c>
      <c r="AB769" t="s" s="56">
        <v>2482</v>
      </c>
      <c r="AC769" t="s" s="56">
        <v>2483</v>
      </c>
      <c r="AK769" s="60">
        <v>0.7102453</v>
      </c>
      <c r="AL769" s="14">
        <v>0.7094022</v>
      </c>
      <c r="AN769" s="63">
        <f>AL769-(AK769-0.71029)</f>
        <v>0.7094469</v>
      </c>
      <c r="AX769" s="77"/>
    </row>
    <row r="770" s="9" customFormat="1" ht="91" customHeight="1">
      <c r="A770" t="s" s="6">
        <v>2500</v>
      </c>
      <c r="B770" t="s" s="56">
        <v>2501</v>
      </c>
      <c r="E770" t="s" s="54">
        <v>2348</v>
      </c>
      <c r="F770" t="s" s="55">
        <v>419</v>
      </c>
      <c r="G770" t="s" s="56">
        <v>1922</v>
      </c>
      <c r="L770" t="s" s="54">
        <v>2265</v>
      </c>
      <c r="M770" t="s" s="55">
        <v>197</v>
      </c>
      <c r="S770" t="s" s="54">
        <v>2502</v>
      </c>
      <c r="T770" t="s" s="57">
        <v>2503</v>
      </c>
      <c r="U770" t="s" s="6">
        <v>302</v>
      </c>
      <c r="W770" t="s" s="6">
        <v>2504</v>
      </c>
      <c r="AF770" t="s" s="56">
        <v>521</v>
      </c>
      <c r="AG770" s="14">
        <v>900</v>
      </c>
      <c r="AH770" s="61">
        <v>1081</v>
      </c>
      <c r="AI770" s="14">
        <v>1150</v>
      </c>
      <c r="AJ770" s="90">
        <v>1081</v>
      </c>
      <c r="AK770" s="60">
        <v>0.710268</v>
      </c>
      <c r="AL770" s="14">
        <v>0.71002</v>
      </c>
      <c r="AM770" s="14">
        <v>0.00011</v>
      </c>
      <c r="AN770" s="63">
        <f>AL770-(AK770-0.71029)</f>
        <v>0.710042</v>
      </c>
      <c r="AX770" s="77"/>
    </row>
    <row r="771" s="9" customFormat="1" ht="91" customHeight="1">
      <c r="A771" t="s" s="6">
        <v>2505</v>
      </c>
      <c r="B771" t="s" s="56">
        <v>2506</v>
      </c>
      <c r="E771" t="s" s="54">
        <v>2348</v>
      </c>
      <c r="F771" t="s" s="55">
        <v>419</v>
      </c>
      <c r="G771" t="s" s="56">
        <v>1922</v>
      </c>
      <c r="L771" t="s" s="54">
        <v>2265</v>
      </c>
      <c r="M771" t="s" s="55">
        <v>197</v>
      </c>
      <c r="S771" t="s" s="54">
        <v>2502</v>
      </c>
      <c r="T771" t="s" s="57">
        <v>2503</v>
      </c>
      <c r="U771" t="s" s="6">
        <v>302</v>
      </c>
      <c r="W771" t="s" s="6">
        <v>2504</v>
      </c>
      <c r="AF771" t="s" s="56">
        <v>521</v>
      </c>
      <c r="AG771" s="14">
        <v>900</v>
      </c>
      <c r="AH771" s="61">
        <v>1081</v>
      </c>
      <c r="AI771" s="14">
        <v>1150</v>
      </c>
      <c r="AJ771" s="90">
        <v>1081</v>
      </c>
      <c r="AK771" s="60">
        <v>0.710268</v>
      </c>
      <c r="AL771" s="14">
        <v>0.71</v>
      </c>
      <c r="AM771" s="14">
        <v>8.000000000000001e-05</v>
      </c>
      <c r="AN771" s="63">
        <f>AL771-(AK771-0.71029)</f>
        <v>0.710022</v>
      </c>
      <c r="AX771" s="77"/>
    </row>
    <row r="772" s="9" customFormat="1" ht="91" customHeight="1">
      <c r="A772" t="s" s="6">
        <v>2507</v>
      </c>
      <c r="B772" t="s" s="56">
        <v>2508</v>
      </c>
      <c r="E772" t="s" s="54">
        <v>2348</v>
      </c>
      <c r="F772" t="s" s="55">
        <v>419</v>
      </c>
      <c r="G772" t="s" s="56">
        <v>1922</v>
      </c>
      <c r="L772" t="s" s="54">
        <v>2265</v>
      </c>
      <c r="M772" t="s" s="55">
        <v>197</v>
      </c>
      <c r="S772" t="s" s="54">
        <v>2502</v>
      </c>
      <c r="T772" t="s" s="57">
        <v>2503</v>
      </c>
      <c r="U772" t="s" s="6">
        <v>302</v>
      </c>
      <c r="W772" t="s" s="6">
        <v>2509</v>
      </c>
      <c r="AF772" t="s" s="56">
        <v>521</v>
      </c>
      <c r="AG772" s="14">
        <v>900</v>
      </c>
      <c r="AH772" s="61">
        <v>1081</v>
      </c>
      <c r="AI772" s="14">
        <v>1150</v>
      </c>
      <c r="AJ772" s="90">
        <v>1081</v>
      </c>
      <c r="AK772" s="60">
        <v>0.710268</v>
      </c>
      <c r="AL772" s="14">
        <v>0.71574</v>
      </c>
      <c r="AM772" s="14">
        <v>0.00014</v>
      </c>
      <c r="AN772" s="63">
        <f>AL772-(AK772-0.71029)</f>
        <v>0.715762</v>
      </c>
      <c r="AX772" s="77"/>
    </row>
    <row r="773" s="9" customFormat="1" ht="16" customHeight="1">
      <c r="A773" t="s" s="6">
        <v>2510</v>
      </c>
      <c r="B773" t="s" s="56">
        <v>2511</v>
      </c>
      <c r="E773" t="s" s="54">
        <v>2357</v>
      </c>
      <c r="F773" t="s" s="55">
        <v>419</v>
      </c>
      <c r="G773" t="s" s="56">
        <v>1922</v>
      </c>
      <c r="M773" t="s" s="55">
        <v>197</v>
      </c>
      <c r="T773" t="s" s="57">
        <v>2512</v>
      </c>
      <c r="U773" t="s" s="6">
        <v>302</v>
      </c>
      <c r="W773" t="s" s="6">
        <v>2513</v>
      </c>
      <c r="AF773" t="s" s="56">
        <v>521</v>
      </c>
      <c r="AG773" s="14">
        <v>900</v>
      </c>
      <c r="AH773" s="61">
        <v>1104</v>
      </c>
      <c r="AI773" s="14">
        <v>1150</v>
      </c>
      <c r="AJ773" t="s" s="54">
        <v>2514</v>
      </c>
      <c r="AK773" s="60">
        <v>0.7102453</v>
      </c>
      <c r="AL773" s="14">
        <v>0.7098153</v>
      </c>
      <c r="AM773" s="14">
        <v>1.2e-05</v>
      </c>
      <c r="AN773" s="63">
        <f>AL773-(AK773-0.71029)</f>
        <v>0.70986</v>
      </c>
      <c r="AX773" s="77"/>
    </row>
    <row r="774" s="9" customFormat="1" ht="16" customHeight="1">
      <c r="A774" t="s" s="6">
        <v>2515</v>
      </c>
      <c r="B774" t="s" s="56">
        <v>2516</v>
      </c>
      <c r="E774" t="s" s="54">
        <v>2357</v>
      </c>
      <c r="F774" t="s" s="55">
        <v>419</v>
      </c>
      <c r="G774" t="s" s="56">
        <v>1922</v>
      </c>
      <c r="M774" t="s" s="55">
        <v>197</v>
      </c>
      <c r="T774" t="s" s="57">
        <v>2512</v>
      </c>
      <c r="U774" t="s" s="6">
        <v>302</v>
      </c>
      <c r="W774" t="s" s="6">
        <v>2513</v>
      </c>
      <c r="AF774" t="s" s="56">
        <v>521</v>
      </c>
      <c r="AG774" s="14">
        <v>900</v>
      </c>
      <c r="AH774" s="61">
        <v>1104</v>
      </c>
      <c r="AI774" s="14">
        <v>1150</v>
      </c>
      <c r="AJ774" t="s" s="54">
        <v>2514</v>
      </c>
      <c r="AK774" s="60">
        <v>0.7102453</v>
      </c>
      <c r="AL774" s="14">
        <v>0.7093043999999999</v>
      </c>
      <c r="AM774" s="14">
        <v>9e-06</v>
      </c>
      <c r="AN774" s="63">
        <f>AL774-(AK774-0.71029)</f>
        <v>0.7093491</v>
      </c>
      <c r="AX774" s="77"/>
    </row>
    <row r="775" s="9" customFormat="1" ht="91" customHeight="1">
      <c r="A775" t="s" s="6">
        <v>2517</v>
      </c>
      <c r="B775" t="s" s="56">
        <v>2518</v>
      </c>
      <c r="E775" t="s" s="54">
        <v>2348</v>
      </c>
      <c r="F775" t="s" s="55">
        <v>419</v>
      </c>
      <c r="G775" t="s" s="56">
        <v>1922</v>
      </c>
      <c r="L775" t="s" s="54">
        <v>2265</v>
      </c>
      <c r="M775" t="s" s="55">
        <v>197</v>
      </c>
      <c r="S775" t="s" s="54">
        <v>2353</v>
      </c>
      <c r="T775" t="s" s="57">
        <v>2512</v>
      </c>
      <c r="U775" t="s" s="6">
        <v>302</v>
      </c>
      <c r="W775" t="s" s="6">
        <v>2519</v>
      </c>
      <c r="AF775" t="s" s="56">
        <v>521</v>
      </c>
      <c r="AG775" s="14">
        <v>900</v>
      </c>
      <c r="AH775" s="61">
        <v>1077</v>
      </c>
      <c r="AI775" s="14">
        <v>1150</v>
      </c>
      <c r="AJ775" s="90">
        <v>1077</v>
      </c>
      <c r="AK775" s="60">
        <v>0.710268</v>
      </c>
      <c r="AL775" s="14">
        <v>0.71096</v>
      </c>
      <c r="AM775" s="14">
        <v>0.00026</v>
      </c>
      <c r="AN775" s="63">
        <f>AL775-(AK775-0.71029)</f>
        <v>0.710982</v>
      </c>
      <c r="AX775" s="77"/>
    </row>
    <row r="776" s="9" customFormat="1" ht="91" customHeight="1">
      <c r="A776" t="s" s="6">
        <v>2520</v>
      </c>
      <c r="B776" t="s" s="56">
        <v>2521</v>
      </c>
      <c r="E776" t="s" s="54">
        <v>2348</v>
      </c>
      <c r="F776" t="s" s="55">
        <v>419</v>
      </c>
      <c r="G776" t="s" s="56">
        <v>1922</v>
      </c>
      <c r="L776" t="s" s="54">
        <v>2265</v>
      </c>
      <c r="M776" t="s" s="55">
        <v>197</v>
      </c>
      <c r="S776" t="s" s="54">
        <v>2353</v>
      </c>
      <c r="T776" t="s" s="57">
        <v>2512</v>
      </c>
      <c r="U776" t="s" s="6">
        <v>302</v>
      </c>
      <c r="W776" t="s" s="6">
        <v>2519</v>
      </c>
      <c r="AF776" t="s" s="56">
        <v>521</v>
      </c>
      <c r="AG776" s="14">
        <v>900</v>
      </c>
      <c r="AH776" s="61">
        <v>1076</v>
      </c>
      <c r="AI776" s="14">
        <v>1150</v>
      </c>
      <c r="AJ776" s="90">
        <v>1076</v>
      </c>
      <c r="AK776" s="60">
        <v>0.710268</v>
      </c>
      <c r="AL776" s="14">
        <v>0.71011</v>
      </c>
      <c r="AM776" s="14">
        <v>0.00022</v>
      </c>
      <c r="AN776" s="63">
        <f>AL776-(AK776-0.71029)</f>
        <v>0.710132</v>
      </c>
      <c r="AX776" s="77"/>
    </row>
    <row r="777" s="9" customFormat="1" ht="91" customHeight="1">
      <c r="A777" t="s" s="6">
        <v>2522</v>
      </c>
      <c r="B777" t="s" s="56">
        <v>2523</v>
      </c>
      <c r="E777" t="s" s="54">
        <v>2348</v>
      </c>
      <c r="F777" t="s" s="55">
        <v>419</v>
      </c>
      <c r="G777" t="s" s="56">
        <v>1922</v>
      </c>
      <c r="L777" t="s" s="54">
        <v>2265</v>
      </c>
      <c r="M777" t="s" s="55">
        <v>197</v>
      </c>
      <c r="S777" t="s" s="54">
        <v>2353</v>
      </c>
      <c r="T777" t="s" s="57">
        <v>2512</v>
      </c>
      <c r="U777" t="s" s="6">
        <v>302</v>
      </c>
      <c r="W777" t="s" s="6">
        <v>2519</v>
      </c>
      <c r="AF777" t="s" s="56">
        <v>521</v>
      </c>
      <c r="AG777" s="14">
        <v>900</v>
      </c>
      <c r="AH777" s="61">
        <v>1077</v>
      </c>
      <c r="AI777" s="14">
        <v>1150</v>
      </c>
      <c r="AJ777" s="90">
        <v>1077</v>
      </c>
      <c r="AK777" s="60">
        <v>0.710268</v>
      </c>
      <c r="AL777" s="14">
        <v>0.70997</v>
      </c>
      <c r="AM777" s="14">
        <v>8.000000000000001e-05</v>
      </c>
      <c r="AN777" s="63">
        <f>AL777-(AK777-0.71029)</f>
        <v>0.709992</v>
      </c>
      <c r="AX777" s="77"/>
    </row>
    <row r="778" s="9" customFormat="1" ht="91" customHeight="1">
      <c r="A778" t="s" s="6">
        <v>2524</v>
      </c>
      <c r="B778" t="s" s="56">
        <v>2525</v>
      </c>
      <c r="E778" t="s" s="54">
        <v>2348</v>
      </c>
      <c r="F778" t="s" s="55">
        <v>419</v>
      </c>
      <c r="G778" t="s" s="56">
        <v>1922</v>
      </c>
      <c r="L778" t="s" s="54">
        <v>2265</v>
      </c>
      <c r="M778" t="s" s="55">
        <v>197</v>
      </c>
      <c r="S778" t="s" s="54">
        <v>2502</v>
      </c>
      <c r="T778" t="s" s="57">
        <v>2512</v>
      </c>
      <c r="U778" t="s" s="6">
        <v>302</v>
      </c>
      <c r="W778" t="s" s="6">
        <v>2526</v>
      </c>
      <c r="AF778" t="s" s="56">
        <v>521</v>
      </c>
      <c r="AG778" s="14">
        <v>900</v>
      </c>
      <c r="AH778" s="61">
        <v>1101</v>
      </c>
      <c r="AI778" s="14">
        <v>1150</v>
      </c>
      <c r="AJ778" s="90">
        <v>1101</v>
      </c>
      <c r="AK778" s="60">
        <v>0.710268</v>
      </c>
      <c r="AL778" s="14">
        <v>0.70917</v>
      </c>
      <c r="AM778" s="14">
        <v>0.00025</v>
      </c>
      <c r="AN778" s="63">
        <f>AL778-(AK778-0.71029)</f>
        <v>0.709192</v>
      </c>
      <c r="AX778" s="77"/>
    </row>
    <row r="779" s="9" customFormat="1" ht="91" customHeight="1">
      <c r="A779" t="s" s="6">
        <v>2527</v>
      </c>
      <c r="B779" t="s" s="56">
        <v>2528</v>
      </c>
      <c r="E779" t="s" s="54">
        <v>2348</v>
      </c>
      <c r="F779" t="s" s="55">
        <v>419</v>
      </c>
      <c r="G779" t="s" s="56">
        <v>1922</v>
      </c>
      <c r="L779" t="s" s="54">
        <v>2265</v>
      </c>
      <c r="M779" t="s" s="55">
        <v>197</v>
      </c>
      <c r="S779" t="s" s="54">
        <v>2349</v>
      </c>
      <c r="T779" t="s" s="57">
        <v>2512</v>
      </c>
      <c r="U779" t="s" s="6">
        <v>302</v>
      </c>
      <c r="W779" t="s" s="6">
        <v>2529</v>
      </c>
      <c r="AF779" t="s" s="56">
        <v>521</v>
      </c>
      <c r="AG779" s="14">
        <v>900</v>
      </c>
      <c r="AH779" s="61">
        <v>1100</v>
      </c>
      <c r="AI779" s="14">
        <v>1150</v>
      </c>
      <c r="AJ779" s="90">
        <v>1100</v>
      </c>
      <c r="AK779" s="60">
        <v>0.710268</v>
      </c>
      <c r="AL779" s="14">
        <v>0.71016</v>
      </c>
      <c r="AM779" s="14">
        <v>0.00019</v>
      </c>
      <c r="AN779" s="63">
        <f>AL779-(AK779-0.71029)</f>
        <v>0.710182</v>
      </c>
      <c r="AX779" s="77"/>
    </row>
    <row r="780" s="9" customFormat="1" ht="91" customHeight="1">
      <c r="A780" t="s" s="6">
        <v>2530</v>
      </c>
      <c r="B780" t="s" s="56">
        <v>2531</v>
      </c>
      <c r="E780" t="s" s="54">
        <v>2348</v>
      </c>
      <c r="F780" t="s" s="55">
        <v>419</v>
      </c>
      <c r="G780" t="s" s="56">
        <v>1922</v>
      </c>
      <c r="L780" t="s" s="54">
        <v>2265</v>
      </c>
      <c r="M780" t="s" s="55">
        <v>197</v>
      </c>
      <c r="S780" t="s" s="54">
        <v>2366</v>
      </c>
      <c r="T780" t="s" s="57">
        <v>2512</v>
      </c>
      <c r="U780" t="s" s="6">
        <v>302</v>
      </c>
      <c r="W780" t="s" s="6">
        <v>2529</v>
      </c>
      <c r="AF780" t="s" s="56">
        <v>521</v>
      </c>
      <c r="AG780" s="14">
        <v>900</v>
      </c>
      <c r="AH780" s="61">
        <v>1100</v>
      </c>
      <c r="AI780" s="14">
        <v>1150</v>
      </c>
      <c r="AJ780" s="90">
        <v>1100</v>
      </c>
      <c r="AK780" s="60">
        <v>0.710268</v>
      </c>
      <c r="AL780" s="14">
        <v>0.70839</v>
      </c>
      <c r="AM780" s="14">
        <v>0.00016</v>
      </c>
      <c r="AN780" s="63">
        <f>AL780-(AK780-0.71029)</f>
        <v>0.708412</v>
      </c>
      <c r="AX780" s="77"/>
    </row>
    <row r="781" s="9" customFormat="1" ht="91" customHeight="1">
      <c r="A781" t="s" s="6">
        <v>2532</v>
      </c>
      <c r="B781" t="s" s="56">
        <v>2533</v>
      </c>
      <c r="E781" t="s" s="54">
        <v>2348</v>
      </c>
      <c r="F781" t="s" s="55">
        <v>419</v>
      </c>
      <c r="G781" t="s" s="56">
        <v>1922</v>
      </c>
      <c r="L781" t="s" s="54">
        <v>2265</v>
      </c>
      <c r="M781" t="s" s="55">
        <v>197</v>
      </c>
      <c r="S781" t="s" s="54">
        <v>2366</v>
      </c>
      <c r="T781" t="s" s="57">
        <v>2512</v>
      </c>
      <c r="U781" t="s" s="6">
        <v>302</v>
      </c>
      <c r="W781" t="s" s="6">
        <v>2529</v>
      </c>
      <c r="AF781" t="s" s="56">
        <v>521</v>
      </c>
      <c r="AG781" s="14">
        <v>900</v>
      </c>
      <c r="AH781" s="61">
        <v>1099</v>
      </c>
      <c r="AI781" s="14">
        <v>1150</v>
      </c>
      <c r="AJ781" s="90">
        <v>1099</v>
      </c>
      <c r="AK781" s="60">
        <v>0.710268</v>
      </c>
      <c r="AL781" s="14">
        <v>0.70946</v>
      </c>
      <c r="AM781" s="14">
        <v>0.00014</v>
      </c>
      <c r="AN781" s="63">
        <f>AL781-(AK781-0.71029)</f>
        <v>0.7094819999999999</v>
      </c>
      <c r="AX781" s="77"/>
    </row>
    <row r="782" s="9" customFormat="1" ht="91" customHeight="1">
      <c r="A782" t="s" s="6">
        <v>2534</v>
      </c>
      <c r="B782" t="s" s="56">
        <v>2535</v>
      </c>
      <c r="E782" t="s" s="54">
        <v>2348</v>
      </c>
      <c r="F782" t="s" s="55">
        <v>419</v>
      </c>
      <c r="G782" t="s" s="56">
        <v>1922</v>
      </c>
      <c r="L782" t="s" s="54">
        <v>2265</v>
      </c>
      <c r="M782" t="s" s="55">
        <v>197</v>
      </c>
      <c r="S782" t="s" s="54">
        <v>2366</v>
      </c>
      <c r="T782" t="s" s="57">
        <v>2512</v>
      </c>
      <c r="U782" t="s" s="6">
        <v>302</v>
      </c>
      <c r="W782" t="s" s="6">
        <v>2536</v>
      </c>
      <c r="AF782" t="s" s="56">
        <v>521</v>
      </c>
      <c r="AG782" s="14">
        <v>900</v>
      </c>
      <c r="AH782" s="61">
        <v>1100</v>
      </c>
      <c r="AI782" s="14">
        <v>1150</v>
      </c>
      <c r="AJ782" s="90">
        <v>1100</v>
      </c>
      <c r="AK782" s="60">
        <v>0.710268</v>
      </c>
      <c r="AL782" s="14">
        <v>0.7098100000000001</v>
      </c>
      <c r="AM782" s="14">
        <v>0.00027</v>
      </c>
      <c r="AN782" s="63">
        <f>AL782-(AK782-0.71029)</f>
        <v>0.709832</v>
      </c>
      <c r="AX782" s="77"/>
    </row>
    <row r="783" s="9" customFormat="1" ht="16" customHeight="1">
      <c r="A783" t="s" s="6">
        <v>2537</v>
      </c>
      <c r="B783" t="s" s="56">
        <v>2538</v>
      </c>
      <c r="E783" t="s" s="54">
        <v>2357</v>
      </c>
      <c r="F783" t="s" s="55">
        <v>419</v>
      </c>
      <c r="G783" t="s" s="56">
        <v>1922</v>
      </c>
      <c r="M783" t="s" s="55">
        <v>197</v>
      </c>
      <c r="T783" t="s" s="57">
        <v>2512</v>
      </c>
      <c r="U783" t="s" s="6">
        <v>302</v>
      </c>
      <c r="W783" t="s" s="6">
        <v>2539</v>
      </c>
      <c r="AF783" t="s" s="56">
        <v>521</v>
      </c>
      <c r="AG783" s="14">
        <v>900</v>
      </c>
      <c r="AH783" s="61">
        <v>1100</v>
      </c>
      <c r="AI783" s="14">
        <v>1150</v>
      </c>
      <c r="AJ783" t="s" s="54">
        <v>2540</v>
      </c>
      <c r="AK783" s="60">
        <v>0.7102453</v>
      </c>
      <c r="AL783" s="14">
        <v>0.7096449</v>
      </c>
      <c r="AM783" s="14">
        <v>1.2e-05</v>
      </c>
      <c r="AN783" s="63">
        <f>AL783-(AK783-0.71029)</f>
        <v>0.7096896</v>
      </c>
      <c r="AX783" s="77"/>
    </row>
    <row r="784" s="9" customFormat="1" ht="91" customHeight="1">
      <c r="A784" t="s" s="6">
        <v>2541</v>
      </c>
      <c r="B784" t="s" s="56">
        <v>2542</v>
      </c>
      <c r="E784" t="s" s="54">
        <v>2348</v>
      </c>
      <c r="F784" t="s" s="55">
        <v>419</v>
      </c>
      <c r="G784" t="s" s="56">
        <v>1922</v>
      </c>
      <c r="L784" t="s" s="54">
        <v>2265</v>
      </c>
      <c r="M784" t="s" s="55">
        <v>197</v>
      </c>
      <c r="S784" t="s" s="54">
        <v>2366</v>
      </c>
      <c r="T784" t="s" s="57">
        <v>2512</v>
      </c>
      <c r="U784" t="s" s="6">
        <v>302</v>
      </c>
      <c r="W784" t="s" s="6">
        <v>2529</v>
      </c>
      <c r="AF784" t="s" s="56">
        <v>521</v>
      </c>
      <c r="AG784" s="14">
        <v>900</v>
      </c>
      <c r="AH784" s="61">
        <v>1099</v>
      </c>
      <c r="AI784" s="14">
        <v>1150</v>
      </c>
      <c r="AJ784" s="90">
        <v>1099</v>
      </c>
      <c r="AK784" s="60">
        <v>0.710268</v>
      </c>
      <c r="AL784" s="14">
        <v>0.70957</v>
      </c>
      <c r="AM784" s="14">
        <v>0.0001</v>
      </c>
      <c r="AN784" s="63">
        <f>AL784-(AK784-0.71029)</f>
        <v>0.709592</v>
      </c>
      <c r="AX784" s="77"/>
    </row>
    <row r="785" s="9" customFormat="1" ht="16" customHeight="1">
      <c r="A785" t="s" s="6">
        <v>2543</v>
      </c>
      <c r="B785" t="s" s="56">
        <v>2544</v>
      </c>
      <c r="E785" t="s" s="54">
        <v>2357</v>
      </c>
      <c r="F785" t="s" s="55">
        <v>419</v>
      </c>
      <c r="G785" t="s" s="56">
        <v>1922</v>
      </c>
      <c r="M785" t="s" s="55">
        <v>197</v>
      </c>
      <c r="T785" t="s" s="57">
        <v>2512</v>
      </c>
      <c r="U785" t="s" s="6">
        <v>302</v>
      </c>
      <c r="W785" t="s" s="6">
        <v>2545</v>
      </c>
      <c r="AF785" t="s" s="56">
        <v>521</v>
      </c>
      <c r="AG785" s="14">
        <v>900</v>
      </c>
      <c r="AH785" s="61">
        <v>1065</v>
      </c>
      <c r="AI785" s="14">
        <v>1150</v>
      </c>
      <c r="AJ785" t="s" s="54">
        <v>2546</v>
      </c>
      <c r="AK785" s="60">
        <v>0.7102453</v>
      </c>
      <c r="AL785" s="14">
        <v>0.7083987</v>
      </c>
      <c r="AM785" s="14">
        <v>2.4e-05</v>
      </c>
      <c r="AN785" s="63">
        <f>AL785-(AK785-0.71029)</f>
        <v>0.7084433999999999</v>
      </c>
      <c r="AX785" s="77"/>
    </row>
    <row r="786" s="9" customFormat="1" ht="91" customHeight="1">
      <c r="A786" t="s" s="6">
        <v>2547</v>
      </c>
      <c r="B786" t="s" s="56">
        <v>2548</v>
      </c>
      <c r="E786" t="s" s="54">
        <v>2348</v>
      </c>
      <c r="F786" t="s" s="55">
        <v>419</v>
      </c>
      <c r="G786" t="s" s="56">
        <v>1922</v>
      </c>
      <c r="L786" t="s" s="54">
        <v>2265</v>
      </c>
      <c r="M786" t="s" s="55">
        <v>197</v>
      </c>
      <c r="S786" t="s" s="54">
        <v>2349</v>
      </c>
      <c r="T786" t="s" s="57">
        <v>2113</v>
      </c>
      <c r="U786" t="s" s="6">
        <v>302</v>
      </c>
      <c r="W786" t="s" s="6">
        <v>2549</v>
      </c>
      <c r="X786" s="14">
        <v>13</v>
      </c>
      <c r="Y786" s="14">
        <v>233941</v>
      </c>
      <c r="Z786" s="14">
        <v>3994684</v>
      </c>
      <c r="AF786" t="s" s="56">
        <v>521</v>
      </c>
      <c r="AG786" s="14">
        <v>900</v>
      </c>
      <c r="AH786" s="61">
        <v>1043</v>
      </c>
      <c r="AI786" s="14">
        <v>1150</v>
      </c>
      <c r="AJ786" s="90">
        <v>1043</v>
      </c>
      <c r="AK786" s="60">
        <v>0.710268</v>
      </c>
      <c r="AL786" s="14">
        <v>0.70916</v>
      </c>
      <c r="AM786" s="14">
        <v>0.0001</v>
      </c>
      <c r="AN786" s="63">
        <f>AL786-(AK786-0.71029)</f>
        <v>0.709182</v>
      </c>
      <c r="AX786" s="77"/>
    </row>
    <row r="787" s="9" customFormat="1" ht="16" customHeight="1">
      <c r="A787" t="s" s="6">
        <v>2550</v>
      </c>
      <c r="B787" t="s" s="56">
        <v>2551</v>
      </c>
      <c r="E787" t="s" s="54">
        <v>2357</v>
      </c>
      <c r="F787" t="s" s="55">
        <v>419</v>
      </c>
      <c r="G787" t="s" s="56">
        <v>1922</v>
      </c>
      <c r="M787" t="s" s="55">
        <v>197</v>
      </c>
      <c r="T787" t="s" s="57">
        <v>2512</v>
      </c>
      <c r="U787" t="s" s="6">
        <v>302</v>
      </c>
      <c r="W787" t="s" s="6">
        <v>2552</v>
      </c>
      <c r="AF787" t="s" s="56">
        <v>521</v>
      </c>
      <c r="AG787" s="14">
        <v>900</v>
      </c>
      <c r="AH787" s="61">
        <v>1072</v>
      </c>
      <c r="AI787" s="14">
        <v>1150</v>
      </c>
      <c r="AJ787" t="s" s="54">
        <v>2553</v>
      </c>
      <c r="AK787" s="60">
        <v>0.7102453</v>
      </c>
      <c r="AL787" s="14">
        <v>0.7091699</v>
      </c>
      <c r="AM787" s="14">
        <v>9e-06</v>
      </c>
      <c r="AN787" s="63">
        <f>AL787-(AK787-0.71029)</f>
        <v>0.7092146</v>
      </c>
      <c r="AX787" s="77"/>
    </row>
    <row r="788" s="9" customFormat="1" ht="91" customHeight="1">
      <c r="A788" t="s" s="6">
        <v>2554</v>
      </c>
      <c r="B788" t="s" s="56">
        <v>2555</v>
      </c>
      <c r="E788" t="s" s="54">
        <v>2348</v>
      </c>
      <c r="F788" t="s" s="55">
        <v>419</v>
      </c>
      <c r="G788" t="s" s="56">
        <v>1922</v>
      </c>
      <c r="L788" t="s" s="54">
        <v>2265</v>
      </c>
      <c r="M788" t="s" s="55">
        <v>197</v>
      </c>
      <c r="S788" t="s" s="54">
        <v>2556</v>
      </c>
      <c r="T788" t="s" s="57">
        <v>2113</v>
      </c>
      <c r="U788" t="s" s="6">
        <v>302</v>
      </c>
      <c r="W788" t="s" s="6">
        <v>2557</v>
      </c>
      <c r="X788" s="14">
        <v>13</v>
      </c>
      <c r="Y788" s="14">
        <v>233941</v>
      </c>
      <c r="Z788" s="14">
        <v>3994684</v>
      </c>
      <c r="AF788" t="s" s="56">
        <v>521</v>
      </c>
      <c r="AG788" s="14">
        <v>900</v>
      </c>
      <c r="AH788" s="61">
        <v>1038</v>
      </c>
      <c r="AI788" s="14">
        <v>1150</v>
      </c>
      <c r="AJ788" s="90">
        <v>1038</v>
      </c>
      <c r="AK788" s="60">
        <v>0.710268</v>
      </c>
      <c r="AL788" s="14">
        <v>0.7096</v>
      </c>
      <c r="AM788" s="14">
        <v>0.00047</v>
      </c>
      <c r="AN788" s="63">
        <f>AL788-(AK788-0.71029)</f>
        <v>0.709622</v>
      </c>
      <c r="AX788" s="77"/>
    </row>
    <row r="789" s="9" customFormat="1" ht="91" customHeight="1">
      <c r="A789" t="s" s="6">
        <v>2558</v>
      </c>
      <c r="B789" t="s" s="56">
        <v>2559</v>
      </c>
      <c r="E789" t="s" s="54">
        <v>2348</v>
      </c>
      <c r="F789" t="s" s="55">
        <v>419</v>
      </c>
      <c r="G789" t="s" s="56">
        <v>1922</v>
      </c>
      <c r="L789" t="s" s="54">
        <v>2265</v>
      </c>
      <c r="M789" t="s" s="55">
        <v>197</v>
      </c>
      <c r="S789" t="s" s="54">
        <v>2349</v>
      </c>
      <c r="T789" t="s" s="57">
        <v>2512</v>
      </c>
      <c r="U789" t="s" s="6">
        <v>302</v>
      </c>
      <c r="W789" t="s" s="6">
        <v>2560</v>
      </c>
      <c r="AF789" t="s" s="56">
        <v>521</v>
      </c>
      <c r="AG789" s="14">
        <v>900</v>
      </c>
      <c r="AH789" s="61">
        <v>1076</v>
      </c>
      <c r="AI789" s="14">
        <v>1150</v>
      </c>
      <c r="AJ789" s="90">
        <v>1076</v>
      </c>
      <c r="AK789" s="60">
        <v>0.710268</v>
      </c>
      <c r="AL789" s="14">
        <v>0.70949</v>
      </c>
      <c r="AM789" s="14">
        <v>6e-05</v>
      </c>
      <c r="AN789" s="63">
        <f>AL789-(AK789-0.71029)</f>
        <v>0.709512</v>
      </c>
      <c r="AX789" s="77"/>
    </row>
    <row r="790" s="9" customFormat="1" ht="91" customHeight="1">
      <c r="A790" t="s" s="6">
        <v>2561</v>
      </c>
      <c r="B790" t="s" s="56">
        <v>2562</v>
      </c>
      <c r="E790" t="s" s="54">
        <v>2348</v>
      </c>
      <c r="F790" t="s" s="55">
        <v>419</v>
      </c>
      <c r="G790" t="s" s="56">
        <v>1922</v>
      </c>
      <c r="L790" t="s" s="54">
        <v>2265</v>
      </c>
      <c r="M790" t="s" s="55">
        <v>197</v>
      </c>
      <c r="S790" t="s" s="54">
        <v>2349</v>
      </c>
      <c r="T790" t="s" s="57">
        <v>2113</v>
      </c>
      <c r="U790" t="s" s="6">
        <v>302</v>
      </c>
      <c r="W790" t="s" s="6">
        <v>2563</v>
      </c>
      <c r="X790" s="14">
        <v>13</v>
      </c>
      <c r="Y790" s="14">
        <v>233941</v>
      </c>
      <c r="Z790" s="14">
        <v>3994684</v>
      </c>
      <c r="AF790" t="s" s="56">
        <v>521</v>
      </c>
      <c r="AG790" s="14">
        <v>900</v>
      </c>
      <c r="AH790" s="61">
        <v>1037</v>
      </c>
      <c r="AI790" s="14">
        <v>1150</v>
      </c>
      <c r="AJ790" s="90">
        <v>1037</v>
      </c>
      <c r="AK790" s="60">
        <v>0.710268</v>
      </c>
      <c r="AL790" s="14">
        <v>0.70978</v>
      </c>
      <c r="AM790" s="14">
        <v>0.00028</v>
      </c>
      <c r="AN790" s="63">
        <f>AL790-(AK790-0.71029)</f>
        <v>0.709802</v>
      </c>
      <c r="AX790" s="77"/>
    </row>
    <row r="791" s="9" customFormat="1" ht="16" customHeight="1">
      <c r="A791" t="s" s="6">
        <v>2564</v>
      </c>
      <c r="B791" t="s" s="56">
        <v>2565</v>
      </c>
      <c r="E791" t="s" s="54">
        <v>2357</v>
      </c>
      <c r="F791" t="s" s="55">
        <v>419</v>
      </c>
      <c r="G791" t="s" s="56">
        <v>1922</v>
      </c>
      <c r="M791" t="s" s="55">
        <v>197</v>
      </c>
      <c r="T791" t="s" s="57">
        <v>2512</v>
      </c>
      <c r="U791" t="s" s="6">
        <v>302</v>
      </c>
      <c r="W791" t="s" s="6">
        <v>2526</v>
      </c>
      <c r="AF791" t="s" s="56">
        <v>521</v>
      </c>
      <c r="AG791" s="14">
        <v>900</v>
      </c>
      <c r="AH791" s="61">
        <v>1104</v>
      </c>
      <c r="AI791" s="14">
        <v>1150</v>
      </c>
      <c r="AJ791" t="s" s="54">
        <v>2514</v>
      </c>
      <c r="AK791" s="60">
        <v>0.7102453</v>
      </c>
      <c r="AL791" s="14">
        <v>0.7095572999999999</v>
      </c>
      <c r="AM791" s="14">
        <v>1.3e-05</v>
      </c>
      <c r="AN791" s="63">
        <f>AL791-(AK791-0.71029)</f>
        <v>0.709602</v>
      </c>
      <c r="AX791" s="77"/>
    </row>
    <row r="792" s="9" customFormat="1" ht="91" customHeight="1">
      <c r="A792" t="s" s="6">
        <v>2566</v>
      </c>
      <c r="B792" t="s" s="56">
        <v>2567</v>
      </c>
      <c r="E792" t="s" s="54">
        <v>2348</v>
      </c>
      <c r="F792" t="s" s="55">
        <v>419</v>
      </c>
      <c r="G792" t="s" s="56">
        <v>1922</v>
      </c>
      <c r="L792" t="s" s="54">
        <v>2265</v>
      </c>
      <c r="M792" t="s" s="55">
        <v>197</v>
      </c>
      <c r="S792" t="s" s="54">
        <v>2366</v>
      </c>
      <c r="T792" t="s" s="57">
        <v>2503</v>
      </c>
      <c r="U792" t="s" s="6">
        <v>302</v>
      </c>
      <c r="W792" t="s" s="6">
        <v>2568</v>
      </c>
      <c r="X792" s="14">
        <v>13</v>
      </c>
      <c r="Y792" s="14">
        <v>233231</v>
      </c>
      <c r="Z792" s="14">
        <v>3994724</v>
      </c>
      <c r="AF792" t="s" s="56">
        <v>521</v>
      </c>
      <c r="AG792" s="14">
        <v>900</v>
      </c>
      <c r="AH792" s="61">
        <v>1080</v>
      </c>
      <c r="AI792" s="14">
        <v>1150</v>
      </c>
      <c r="AJ792" s="90">
        <v>1080</v>
      </c>
      <c r="AK792" s="60">
        <v>0.710268</v>
      </c>
      <c r="AL792" s="14">
        <v>0.7117599999999999</v>
      </c>
      <c r="AM792" s="14">
        <v>0.00011</v>
      </c>
      <c r="AN792" s="63">
        <f>AL792-(AK792-0.71029)</f>
        <v>0.711782</v>
      </c>
      <c r="AX792" s="77"/>
    </row>
    <row r="793" s="9" customFormat="1" ht="16" customHeight="1">
      <c r="A793" t="s" s="6">
        <v>2569</v>
      </c>
      <c r="B793" t="s" s="56">
        <v>2570</v>
      </c>
      <c r="E793" t="s" s="54">
        <v>2357</v>
      </c>
      <c r="F793" t="s" s="55">
        <v>419</v>
      </c>
      <c r="G793" t="s" s="56">
        <v>1922</v>
      </c>
      <c r="M793" t="s" s="55">
        <v>197</v>
      </c>
      <c r="T793" t="s" s="57">
        <v>301</v>
      </c>
      <c r="U793" t="s" s="6">
        <v>302</v>
      </c>
      <c r="W793" t="s" s="6">
        <v>2571</v>
      </c>
      <c r="AF793" t="s" s="56">
        <v>521</v>
      </c>
      <c r="AG793" s="14">
        <v>900</v>
      </c>
      <c r="AH793" s="61">
        <v>1037</v>
      </c>
      <c r="AI793" s="14">
        <v>1150</v>
      </c>
      <c r="AJ793" t="s" s="54">
        <v>2572</v>
      </c>
      <c r="AK793" s="60">
        <v>0.7102453</v>
      </c>
      <c r="AL793" s="14">
        <v>0.7093646</v>
      </c>
      <c r="AM793" s="14">
        <v>9e-06</v>
      </c>
      <c r="AN793" s="63">
        <f>AL793-(AK793-0.71029)</f>
        <v>0.7094093</v>
      </c>
      <c r="AX793" s="77"/>
    </row>
    <row r="794" s="9" customFormat="1" ht="16" customHeight="1">
      <c r="A794" t="s" s="6">
        <v>2573</v>
      </c>
      <c r="B794" t="s" s="56">
        <v>2574</v>
      </c>
      <c r="E794" t="s" s="54">
        <v>2357</v>
      </c>
      <c r="F794" t="s" s="55">
        <v>419</v>
      </c>
      <c r="G794" t="s" s="56">
        <v>1922</v>
      </c>
      <c r="M794" t="s" s="55">
        <v>197</v>
      </c>
      <c r="T794" t="s" s="57">
        <v>2512</v>
      </c>
      <c r="U794" t="s" s="6">
        <v>302</v>
      </c>
      <c r="W794" t="s" s="6">
        <v>2526</v>
      </c>
      <c r="AF794" t="s" s="56">
        <v>521</v>
      </c>
      <c r="AG794" s="14">
        <v>900</v>
      </c>
      <c r="AH794" s="61">
        <v>1037</v>
      </c>
      <c r="AI794" s="14">
        <v>1150</v>
      </c>
      <c r="AJ794" t="s" s="54">
        <v>2572</v>
      </c>
      <c r="AK794" s="60">
        <v>0.7102453</v>
      </c>
      <c r="AL794" s="14">
        <v>0.7092265</v>
      </c>
      <c r="AM794" s="14">
        <v>8e-06</v>
      </c>
      <c r="AN794" s="63">
        <f>AL794-(AK794-0.71029)</f>
        <v>0.7092712</v>
      </c>
      <c r="AX794" s="77"/>
    </row>
    <row r="795" s="9" customFormat="1" ht="16" customHeight="1">
      <c r="A795" t="s" s="6">
        <v>2575</v>
      </c>
      <c r="B795" t="s" s="56">
        <v>2576</v>
      </c>
      <c r="E795" t="s" s="54">
        <v>2357</v>
      </c>
      <c r="F795" t="s" s="55">
        <v>419</v>
      </c>
      <c r="G795" t="s" s="56">
        <v>1922</v>
      </c>
      <c r="M795" t="s" s="55">
        <v>197</v>
      </c>
      <c r="T795" t="s" s="57">
        <v>2512</v>
      </c>
      <c r="U795" t="s" s="6">
        <v>302</v>
      </c>
      <c r="W795" t="s" s="6">
        <v>2577</v>
      </c>
      <c r="AF795" t="s" s="56">
        <v>521</v>
      </c>
      <c r="AG795" s="14">
        <v>900</v>
      </c>
      <c r="AH795" s="61">
        <v>1063</v>
      </c>
      <c r="AI795" s="14">
        <v>1150</v>
      </c>
      <c r="AJ795" t="s" s="54">
        <v>2578</v>
      </c>
      <c r="AK795" s="60">
        <v>0.7102453</v>
      </c>
      <c r="AL795" s="14">
        <v>0.7085353</v>
      </c>
      <c r="AM795" s="14">
        <v>1.3e-05</v>
      </c>
      <c r="AN795" s="63">
        <f>AL795-(AK795-0.71029)</f>
        <v>0.70858</v>
      </c>
      <c r="AX795" s="77"/>
    </row>
    <row r="796" s="9" customFormat="1" ht="16" customHeight="1">
      <c r="A796" t="s" s="6">
        <v>2579</v>
      </c>
      <c r="B796" t="s" s="56">
        <v>2580</v>
      </c>
      <c r="E796" t="s" s="54">
        <v>2357</v>
      </c>
      <c r="F796" t="s" s="55">
        <v>419</v>
      </c>
      <c r="G796" t="s" s="56">
        <v>1922</v>
      </c>
      <c r="M796" t="s" s="55">
        <v>197</v>
      </c>
      <c r="T796" t="s" s="57">
        <v>2512</v>
      </c>
      <c r="U796" t="s" s="6">
        <v>302</v>
      </c>
      <c r="W796" t="s" s="6">
        <v>2581</v>
      </c>
      <c r="AF796" t="s" s="56">
        <v>521</v>
      </c>
      <c r="AG796" s="14">
        <v>900</v>
      </c>
      <c r="AH796" s="61">
        <v>1038</v>
      </c>
      <c r="AI796" s="14">
        <v>1150</v>
      </c>
      <c r="AJ796" t="s" s="54">
        <v>2582</v>
      </c>
      <c r="AK796" s="60">
        <v>0.7102453</v>
      </c>
      <c r="AL796" s="14">
        <v>0.7099645</v>
      </c>
      <c r="AM796" s="14">
        <v>2.1e-05</v>
      </c>
      <c r="AN796" s="63">
        <f>AL796-(AK796-0.71029)</f>
        <v>0.7100092</v>
      </c>
      <c r="AX796" s="77"/>
    </row>
    <row r="797" s="9" customFormat="1" ht="91" customHeight="1">
      <c r="A797" t="s" s="6">
        <v>2583</v>
      </c>
      <c r="B797" t="s" s="56">
        <v>2584</v>
      </c>
      <c r="E797" t="s" s="54">
        <v>2348</v>
      </c>
      <c r="F797" t="s" s="55">
        <v>419</v>
      </c>
      <c r="G797" t="s" s="56">
        <v>1922</v>
      </c>
      <c r="L797" t="s" s="54">
        <v>2265</v>
      </c>
      <c r="M797" t="s" s="55">
        <v>197</v>
      </c>
      <c r="S797" t="s" s="54">
        <v>2349</v>
      </c>
      <c r="T797" t="s" s="57">
        <v>2113</v>
      </c>
      <c r="U797" t="s" s="6">
        <v>302</v>
      </c>
      <c r="W797" t="s" s="6">
        <v>2585</v>
      </c>
      <c r="X797" s="14">
        <v>13</v>
      </c>
      <c r="Y797" s="14">
        <v>233941</v>
      </c>
      <c r="Z797" s="14">
        <v>3994684</v>
      </c>
      <c r="AF797" t="s" s="56">
        <v>521</v>
      </c>
      <c r="AG797" s="14">
        <v>900</v>
      </c>
      <c r="AH797" s="61">
        <v>1039</v>
      </c>
      <c r="AI797" s="14">
        <v>1150</v>
      </c>
      <c r="AJ797" s="90">
        <v>1039</v>
      </c>
      <c r="AK797" s="60">
        <v>0.710268</v>
      </c>
      <c r="AL797" s="14">
        <v>0.70957</v>
      </c>
      <c r="AM797" s="14">
        <v>0.00036</v>
      </c>
      <c r="AN797" s="63">
        <f>AL797-(AK797-0.71029)</f>
        <v>0.709592</v>
      </c>
      <c r="AX797" s="77"/>
    </row>
    <row r="798" s="9" customFormat="1" ht="16" customHeight="1">
      <c r="A798" t="s" s="6">
        <v>2586</v>
      </c>
      <c r="B798" t="s" s="56">
        <v>2587</v>
      </c>
      <c r="E798" t="s" s="54">
        <v>2357</v>
      </c>
      <c r="F798" t="s" s="55">
        <v>419</v>
      </c>
      <c r="G798" t="s" s="56">
        <v>1922</v>
      </c>
      <c r="M798" t="s" s="55">
        <v>197</v>
      </c>
      <c r="T798" t="s" s="57">
        <v>2512</v>
      </c>
      <c r="U798" t="s" s="6">
        <v>302</v>
      </c>
      <c r="W798" t="s" s="6">
        <v>2519</v>
      </c>
      <c r="AF798" t="s" s="56">
        <v>521</v>
      </c>
      <c r="AG798" s="14">
        <v>900</v>
      </c>
      <c r="AH798" s="61">
        <v>1038</v>
      </c>
      <c r="AI798" s="14">
        <v>1150</v>
      </c>
      <c r="AJ798" t="s" s="54">
        <v>2582</v>
      </c>
      <c r="AK798" s="60">
        <v>0.7102453</v>
      </c>
      <c r="AL798" s="14">
        <v>0.7097066</v>
      </c>
      <c r="AM798" s="14">
        <v>2.1e-05</v>
      </c>
      <c r="AN798" s="63">
        <f>AL798-(AK798-0.71029)</f>
        <v>0.7097513</v>
      </c>
      <c r="AX798" s="77"/>
    </row>
    <row r="799" s="9" customFormat="1" ht="91" customHeight="1">
      <c r="A799" t="s" s="6">
        <v>2588</v>
      </c>
      <c r="B799" t="s" s="56">
        <v>2589</v>
      </c>
      <c r="E799" t="s" s="54">
        <v>2348</v>
      </c>
      <c r="F799" t="s" s="55">
        <v>419</v>
      </c>
      <c r="G799" t="s" s="56">
        <v>1922</v>
      </c>
      <c r="L799" t="s" s="54">
        <v>2265</v>
      </c>
      <c r="M799" t="s" s="55">
        <v>197</v>
      </c>
      <c r="S799" t="s" s="54">
        <v>2349</v>
      </c>
      <c r="T799" t="s" s="57">
        <v>2512</v>
      </c>
      <c r="U799" t="s" s="6">
        <v>302</v>
      </c>
      <c r="W799" t="s" s="6">
        <v>2519</v>
      </c>
      <c r="AF799" t="s" s="56">
        <v>521</v>
      </c>
      <c r="AG799" s="14">
        <v>900</v>
      </c>
      <c r="AH799" s="61">
        <v>1099</v>
      </c>
      <c r="AI799" s="14">
        <v>1150</v>
      </c>
      <c r="AJ799" s="90">
        <v>1099</v>
      </c>
      <c r="AK799" s="60">
        <v>0.710268</v>
      </c>
      <c r="AL799" s="14">
        <v>0.71043</v>
      </c>
      <c r="AM799" s="14">
        <v>0.00011</v>
      </c>
      <c r="AN799" s="63">
        <f>AL799-(AK799-0.71029)</f>
        <v>0.710452</v>
      </c>
      <c r="AX799" s="77"/>
    </row>
    <row r="800" s="9" customFormat="1" ht="91" customHeight="1">
      <c r="A800" t="s" s="6">
        <v>2590</v>
      </c>
      <c r="B800" t="s" s="56">
        <v>2591</v>
      </c>
      <c r="E800" t="s" s="54">
        <v>2348</v>
      </c>
      <c r="F800" t="s" s="55">
        <v>419</v>
      </c>
      <c r="G800" t="s" s="56">
        <v>1922</v>
      </c>
      <c r="L800" t="s" s="54">
        <v>2265</v>
      </c>
      <c r="M800" t="s" s="55">
        <v>197</v>
      </c>
      <c r="S800" t="s" s="54">
        <v>2349</v>
      </c>
      <c r="T800" t="s" s="57">
        <v>2503</v>
      </c>
      <c r="U800" t="s" s="6">
        <v>302</v>
      </c>
      <c r="W800" t="s" s="6">
        <v>2592</v>
      </c>
      <c r="AF800" t="s" s="56">
        <v>521</v>
      </c>
      <c r="AG800" s="14">
        <v>900</v>
      </c>
      <c r="AH800" s="61">
        <v>1030</v>
      </c>
      <c r="AI800" s="14">
        <v>1150</v>
      </c>
      <c r="AJ800" s="90">
        <v>1030</v>
      </c>
      <c r="AK800" s="60">
        <v>0.710268</v>
      </c>
      <c r="AL800" s="14">
        <v>0.70984</v>
      </c>
      <c r="AM800" s="14">
        <v>0.00033</v>
      </c>
      <c r="AN800" s="63">
        <f>AL800-(AK800-0.71029)</f>
        <v>0.709862</v>
      </c>
      <c r="AX800" s="77"/>
    </row>
    <row r="801" s="9" customFormat="1" ht="91" customHeight="1">
      <c r="A801" t="s" s="6">
        <v>2593</v>
      </c>
      <c r="B801" t="s" s="56">
        <v>2594</v>
      </c>
      <c r="E801" t="s" s="54">
        <v>2348</v>
      </c>
      <c r="F801" t="s" s="55">
        <v>419</v>
      </c>
      <c r="G801" t="s" s="56">
        <v>1922</v>
      </c>
      <c r="L801" t="s" s="54">
        <v>2265</v>
      </c>
      <c r="M801" t="s" s="55">
        <v>197</v>
      </c>
      <c r="S801" t="s" s="54">
        <v>2349</v>
      </c>
      <c r="T801" t="s" s="57">
        <v>2503</v>
      </c>
      <c r="U801" t="s" s="6">
        <v>302</v>
      </c>
      <c r="W801" t="s" s="6">
        <v>2595</v>
      </c>
      <c r="AF801" t="s" s="56">
        <v>521</v>
      </c>
      <c r="AG801" s="14">
        <v>900</v>
      </c>
      <c r="AH801" s="61">
        <v>1029</v>
      </c>
      <c r="AI801" s="14">
        <v>1150</v>
      </c>
      <c r="AJ801" s="90">
        <v>1029</v>
      </c>
      <c r="AK801" s="60">
        <v>0.710268</v>
      </c>
      <c r="AL801" s="14">
        <v>0.70968</v>
      </c>
      <c r="AM801" s="14">
        <v>0.00033</v>
      </c>
      <c r="AN801" s="63">
        <f>AL801-(AK801-0.71029)</f>
        <v>0.7097020000000001</v>
      </c>
      <c r="AX801" s="77"/>
    </row>
    <row r="802" s="9" customFormat="1" ht="16" customHeight="1">
      <c r="A802" t="s" s="6">
        <v>2596</v>
      </c>
      <c r="B802" t="s" s="56">
        <v>2597</v>
      </c>
      <c r="E802" t="s" s="54">
        <v>2357</v>
      </c>
      <c r="F802" t="s" s="55">
        <v>419</v>
      </c>
      <c r="G802" t="s" s="56">
        <v>1922</v>
      </c>
      <c r="M802" t="s" s="55">
        <v>197</v>
      </c>
      <c r="T802" t="s" s="57">
        <v>2113</v>
      </c>
      <c r="U802" t="s" s="6">
        <v>302</v>
      </c>
      <c r="W802" t="s" s="6">
        <v>2552</v>
      </c>
      <c r="X802" s="14">
        <v>13</v>
      </c>
      <c r="Y802" s="14">
        <v>233941</v>
      </c>
      <c r="Z802" s="14">
        <v>3994684</v>
      </c>
      <c r="AF802" t="s" s="56">
        <v>521</v>
      </c>
      <c r="AG802" s="14">
        <v>900</v>
      </c>
      <c r="AH802" s="61">
        <v>1042</v>
      </c>
      <c r="AI802" s="14">
        <v>1150</v>
      </c>
      <c r="AJ802" t="s" s="54">
        <v>2598</v>
      </c>
      <c r="AK802" s="60">
        <v>0.7102453</v>
      </c>
      <c r="AL802" s="14">
        <v>0.7091163</v>
      </c>
      <c r="AM802" s="14">
        <v>9e-06</v>
      </c>
      <c r="AN802" s="63">
        <f>AL802-(AK802-0.71029)</f>
        <v>0.709161</v>
      </c>
      <c r="AX802" s="77"/>
    </row>
    <row r="803" s="9" customFormat="1" ht="16" customHeight="1">
      <c r="A803" t="s" s="6">
        <v>2599</v>
      </c>
      <c r="B803" t="s" s="56">
        <v>2600</v>
      </c>
      <c r="E803" t="s" s="54">
        <v>2357</v>
      </c>
      <c r="F803" t="s" s="55">
        <v>419</v>
      </c>
      <c r="G803" t="s" s="56">
        <v>1922</v>
      </c>
      <c r="M803" t="s" s="55">
        <v>197</v>
      </c>
      <c r="T803" t="s" s="57">
        <v>2113</v>
      </c>
      <c r="U803" t="s" s="6">
        <v>302</v>
      </c>
      <c r="W803" t="s" s="6">
        <v>2601</v>
      </c>
      <c r="X803" s="14">
        <v>13</v>
      </c>
      <c r="Y803" s="14">
        <v>233941</v>
      </c>
      <c r="Z803" s="14">
        <v>3994684</v>
      </c>
      <c r="AF803" t="s" s="56">
        <v>521</v>
      </c>
      <c r="AG803" s="14">
        <v>900</v>
      </c>
      <c r="AH803" s="61">
        <v>1069</v>
      </c>
      <c r="AI803" s="14">
        <v>1150</v>
      </c>
      <c r="AJ803" t="s" s="54">
        <v>2602</v>
      </c>
      <c r="AK803" s="60">
        <v>0.7102453</v>
      </c>
      <c r="AL803" s="14">
        <v>0.7079689</v>
      </c>
      <c r="AM803" s="14">
        <v>1.2e-05</v>
      </c>
      <c r="AN803" s="63">
        <f>AL803-(AK803-0.71029)</f>
        <v>0.7080136</v>
      </c>
      <c r="AX803" s="77"/>
    </row>
    <row r="804" s="9" customFormat="1" ht="91" customHeight="1">
      <c r="A804" t="s" s="6">
        <v>2603</v>
      </c>
      <c r="B804" t="s" s="56">
        <v>2604</v>
      </c>
      <c r="E804" t="s" s="54">
        <v>2348</v>
      </c>
      <c r="F804" t="s" s="55">
        <v>419</v>
      </c>
      <c r="G804" t="s" s="56">
        <v>1922</v>
      </c>
      <c r="L804" t="s" s="54">
        <v>2265</v>
      </c>
      <c r="M804" t="s" s="55">
        <v>197</v>
      </c>
      <c r="S804" t="s" s="54">
        <v>2605</v>
      </c>
      <c r="T804" t="s" s="57">
        <v>2503</v>
      </c>
      <c r="U804" t="s" s="6">
        <v>302</v>
      </c>
      <c r="W804" t="s" s="6">
        <v>2606</v>
      </c>
      <c r="AF804" t="s" s="56">
        <v>521</v>
      </c>
      <c r="AG804" s="14">
        <v>900</v>
      </c>
      <c r="AH804" s="61">
        <v>1029</v>
      </c>
      <c r="AI804" s="14">
        <v>1150</v>
      </c>
      <c r="AJ804" s="90">
        <v>1029</v>
      </c>
      <c r="AK804" s="60">
        <v>0.710268</v>
      </c>
      <c r="AL804" s="14">
        <v>0.7093</v>
      </c>
      <c r="AM804" s="14">
        <v>6.999999999999999e-05</v>
      </c>
      <c r="AN804" s="63">
        <f>AL804-(AK804-0.71029)</f>
        <v>0.709322</v>
      </c>
      <c r="AX804" s="77"/>
    </row>
    <row r="805" s="9" customFormat="1" ht="91" customHeight="1">
      <c r="A805" t="s" s="6">
        <v>2607</v>
      </c>
      <c r="B805" t="s" s="56">
        <v>2608</v>
      </c>
      <c r="E805" t="s" s="54">
        <v>2348</v>
      </c>
      <c r="F805" t="s" s="55">
        <v>419</v>
      </c>
      <c r="G805" t="s" s="56">
        <v>1922</v>
      </c>
      <c r="L805" t="s" s="54">
        <v>2265</v>
      </c>
      <c r="M805" t="s" s="55">
        <v>197</v>
      </c>
      <c r="S805" t="s" s="54">
        <v>2609</v>
      </c>
      <c r="T805" t="s" s="57">
        <v>2512</v>
      </c>
      <c r="U805" t="s" s="6">
        <v>302</v>
      </c>
      <c r="W805" t="s" s="6">
        <v>2610</v>
      </c>
      <c r="AF805" t="s" s="56">
        <v>521</v>
      </c>
      <c r="AG805" s="14">
        <v>900</v>
      </c>
      <c r="AH805" s="61">
        <v>1071</v>
      </c>
      <c r="AI805" s="14">
        <v>1150</v>
      </c>
      <c r="AJ805" s="90">
        <v>1071</v>
      </c>
      <c r="AK805" s="60">
        <v>0.710268</v>
      </c>
      <c r="AL805" s="14">
        <v>0.70919</v>
      </c>
      <c r="AM805" s="14">
        <v>0.00019</v>
      </c>
      <c r="AN805" s="63">
        <f>AL805-(AK805-0.71029)</f>
        <v>0.709212</v>
      </c>
      <c r="AX805" s="77"/>
    </row>
    <row r="806" s="9" customFormat="1" ht="91" customHeight="1">
      <c r="A806" t="s" s="6">
        <v>2611</v>
      </c>
      <c r="B806" t="s" s="56">
        <v>2612</v>
      </c>
      <c r="E806" t="s" s="54">
        <v>2348</v>
      </c>
      <c r="F806" t="s" s="55">
        <v>419</v>
      </c>
      <c r="G806" t="s" s="56">
        <v>1922</v>
      </c>
      <c r="L806" t="s" s="54">
        <v>2265</v>
      </c>
      <c r="M806" t="s" s="55">
        <v>197</v>
      </c>
      <c r="S806" t="s" s="54">
        <v>2556</v>
      </c>
      <c r="T806" t="s" s="57">
        <v>2503</v>
      </c>
      <c r="U806" t="s" s="6">
        <v>302</v>
      </c>
      <c r="W806" t="s" s="6">
        <v>2613</v>
      </c>
      <c r="AF806" t="s" s="56">
        <v>521</v>
      </c>
      <c r="AG806" s="14">
        <v>900</v>
      </c>
      <c r="AH806" s="61">
        <v>1081</v>
      </c>
      <c r="AI806" s="14">
        <v>1150</v>
      </c>
      <c r="AJ806" s="90">
        <v>1081</v>
      </c>
      <c r="AK806" s="60">
        <v>0.710268</v>
      </c>
      <c r="AL806" s="14">
        <v>0.70864</v>
      </c>
      <c r="AM806" s="14">
        <v>0.00011</v>
      </c>
      <c r="AN806" s="63">
        <f>AL806-(AK806-0.71029)</f>
        <v>0.708662</v>
      </c>
      <c r="AX806" s="77"/>
    </row>
    <row r="807" s="9" customFormat="1" ht="91" customHeight="1">
      <c r="A807" t="s" s="6">
        <v>2614</v>
      </c>
      <c r="B807" t="s" s="56">
        <v>2615</v>
      </c>
      <c r="E807" t="s" s="54">
        <v>2348</v>
      </c>
      <c r="F807" t="s" s="55">
        <v>419</v>
      </c>
      <c r="G807" t="s" s="56">
        <v>1922</v>
      </c>
      <c r="L807" t="s" s="54">
        <v>2265</v>
      </c>
      <c r="M807" t="s" s="55">
        <v>197</v>
      </c>
      <c r="S807" t="s" s="54">
        <v>2556</v>
      </c>
      <c r="T807" t="s" s="57">
        <v>2503</v>
      </c>
      <c r="U807" t="s" s="6">
        <v>302</v>
      </c>
      <c r="W807" t="s" s="6">
        <v>2613</v>
      </c>
      <c r="AF807" t="s" s="56">
        <v>521</v>
      </c>
      <c r="AG807" s="14">
        <v>900</v>
      </c>
      <c r="AH807" s="61">
        <v>1081</v>
      </c>
      <c r="AI807" s="14">
        <v>1150</v>
      </c>
      <c r="AJ807" s="90">
        <v>1081</v>
      </c>
      <c r="AK807" s="60">
        <v>0.710268</v>
      </c>
      <c r="AL807" s="14">
        <v>0.70949</v>
      </c>
      <c r="AM807" s="14">
        <v>0.00028</v>
      </c>
      <c r="AN807" s="63">
        <f>AL807-(AK807-0.71029)</f>
        <v>0.709512</v>
      </c>
      <c r="AX807" s="77"/>
    </row>
    <row r="808" s="9" customFormat="1" ht="16" customHeight="1">
      <c r="A808" t="s" s="6">
        <v>2616</v>
      </c>
      <c r="B808" t="s" s="56">
        <v>2617</v>
      </c>
      <c r="E808" t="s" s="54">
        <v>2357</v>
      </c>
      <c r="F808" t="s" s="55">
        <v>419</v>
      </c>
      <c r="G808" t="s" s="56">
        <v>1922</v>
      </c>
      <c r="M808" t="s" s="55">
        <v>197</v>
      </c>
      <c r="T808" t="s" s="57">
        <v>2113</v>
      </c>
      <c r="U808" t="s" s="6">
        <v>302</v>
      </c>
      <c r="W808" t="s" s="6">
        <v>2618</v>
      </c>
      <c r="X808" s="14">
        <v>13</v>
      </c>
      <c r="Y808" s="14">
        <v>233941</v>
      </c>
      <c r="Z808" s="14">
        <v>3994684</v>
      </c>
      <c r="AF808" t="s" s="56">
        <v>521</v>
      </c>
      <c r="AG808" s="14">
        <v>900</v>
      </c>
      <c r="AH808" s="61">
        <v>1042</v>
      </c>
      <c r="AI808" s="14">
        <v>1150</v>
      </c>
      <c r="AJ808" t="s" s="54">
        <v>2598</v>
      </c>
      <c r="AK808" s="60">
        <v>0.7102453</v>
      </c>
      <c r="AL808" s="14">
        <v>0.7095644</v>
      </c>
      <c r="AM808" s="14">
        <v>1e-05</v>
      </c>
      <c r="AN808" s="63">
        <f>AL808-(AK808-0.71029)</f>
        <v>0.7096091</v>
      </c>
      <c r="AX808" s="77"/>
    </row>
    <row r="809" s="9" customFormat="1" ht="16" customHeight="1">
      <c r="A809" t="s" s="6">
        <v>2619</v>
      </c>
      <c r="B809" t="s" s="56">
        <v>2620</v>
      </c>
      <c r="E809" t="s" s="54">
        <v>2357</v>
      </c>
      <c r="F809" t="s" s="55">
        <v>419</v>
      </c>
      <c r="G809" t="s" s="56">
        <v>1922</v>
      </c>
      <c r="M809" t="s" s="55">
        <v>197</v>
      </c>
      <c r="T809" t="s" s="57">
        <v>301</v>
      </c>
      <c r="U809" t="s" s="6">
        <v>302</v>
      </c>
      <c r="W809" t="s" s="6">
        <v>2621</v>
      </c>
      <c r="AF809" t="s" s="56">
        <v>521</v>
      </c>
      <c r="AG809" s="14">
        <v>900</v>
      </c>
      <c r="AH809" s="61">
        <v>1040</v>
      </c>
      <c r="AI809" s="14">
        <v>1150</v>
      </c>
      <c r="AJ809" t="s" s="54">
        <v>2622</v>
      </c>
      <c r="AK809" s="60">
        <v>0.7102453</v>
      </c>
      <c r="AL809" s="14">
        <v>0.7089972</v>
      </c>
      <c r="AM809" s="14">
        <v>2.6e-05</v>
      </c>
      <c r="AN809" s="63">
        <f>AL809-(AK809-0.71029)</f>
        <v>0.7090419</v>
      </c>
      <c r="AX809" s="77"/>
    </row>
    <row r="810" s="9" customFormat="1" ht="16" customHeight="1">
      <c r="A810" t="s" s="6">
        <v>2623</v>
      </c>
      <c r="B810" t="s" s="56">
        <v>2624</v>
      </c>
      <c r="E810" t="s" s="54">
        <v>2357</v>
      </c>
      <c r="F810" t="s" s="55">
        <v>419</v>
      </c>
      <c r="G810" t="s" s="56">
        <v>1922</v>
      </c>
      <c r="M810" t="s" s="55">
        <v>197</v>
      </c>
      <c r="T810" t="s" s="57">
        <v>301</v>
      </c>
      <c r="U810" t="s" s="6">
        <v>302</v>
      </c>
      <c r="W810" t="s" s="6">
        <v>2621</v>
      </c>
      <c r="AF810" t="s" s="56">
        <v>521</v>
      </c>
      <c r="AG810" s="14">
        <v>900</v>
      </c>
      <c r="AH810" s="61">
        <v>1042</v>
      </c>
      <c r="AI810" s="14">
        <v>1150</v>
      </c>
      <c r="AJ810" t="s" s="54">
        <v>2598</v>
      </c>
      <c r="AK810" s="60">
        <v>0.7102453</v>
      </c>
      <c r="AL810" s="14">
        <v>0.7095897</v>
      </c>
      <c r="AM810" s="14">
        <v>1.9e-05</v>
      </c>
      <c r="AN810" s="63">
        <f>AL810-(AK810-0.71029)</f>
        <v>0.7096344</v>
      </c>
      <c r="AX810" s="77"/>
    </row>
    <row r="811" s="9" customFormat="1" ht="91" customHeight="1">
      <c r="A811" t="s" s="6">
        <v>2625</v>
      </c>
      <c r="B811" t="s" s="56">
        <v>2626</v>
      </c>
      <c r="E811" t="s" s="54">
        <v>2348</v>
      </c>
      <c r="F811" t="s" s="55">
        <v>419</v>
      </c>
      <c r="G811" t="s" s="56">
        <v>1922</v>
      </c>
      <c r="L811" t="s" s="54">
        <v>2265</v>
      </c>
      <c r="M811" t="s" s="55">
        <v>197</v>
      </c>
      <c r="S811" t="s" s="54">
        <v>2349</v>
      </c>
      <c r="T811" t="s" s="57">
        <v>2113</v>
      </c>
      <c r="U811" t="s" s="6">
        <v>302</v>
      </c>
      <c r="W811" t="s" s="6">
        <v>2627</v>
      </c>
      <c r="X811" s="14">
        <v>13</v>
      </c>
      <c r="Y811" s="14">
        <v>233941</v>
      </c>
      <c r="Z811" s="14">
        <v>3994684</v>
      </c>
      <c r="AF811" t="s" s="56">
        <v>521</v>
      </c>
      <c r="AG811" s="14">
        <v>900</v>
      </c>
      <c r="AH811" s="61">
        <v>1048</v>
      </c>
      <c r="AI811" s="14">
        <v>1150</v>
      </c>
      <c r="AJ811" s="90">
        <v>1048</v>
      </c>
      <c r="AK811" s="60">
        <v>0.710268</v>
      </c>
      <c r="AL811" s="14">
        <v>0.71018</v>
      </c>
      <c r="AM811" s="14">
        <v>0.00025</v>
      </c>
      <c r="AN811" s="63">
        <f>AL811-(AK811-0.71029)</f>
        <v>0.710202</v>
      </c>
      <c r="AX811" s="77"/>
    </row>
    <row r="812" s="9" customFormat="1" ht="91" customHeight="1">
      <c r="A812" t="s" s="6">
        <v>2628</v>
      </c>
      <c r="B812" t="s" s="56">
        <v>2629</v>
      </c>
      <c r="E812" t="s" s="54">
        <v>2348</v>
      </c>
      <c r="F812" t="s" s="55">
        <v>419</v>
      </c>
      <c r="G812" t="s" s="56">
        <v>1922</v>
      </c>
      <c r="L812" t="s" s="54">
        <v>2265</v>
      </c>
      <c r="M812" t="s" s="55">
        <v>197</v>
      </c>
      <c r="S812" t="s" s="54">
        <v>2349</v>
      </c>
      <c r="T812" t="s" s="57">
        <v>2113</v>
      </c>
      <c r="U812" t="s" s="6">
        <v>302</v>
      </c>
      <c r="W812" t="s" s="6">
        <v>2630</v>
      </c>
      <c r="X812" s="14">
        <v>13</v>
      </c>
      <c r="Y812" s="14">
        <v>233941</v>
      </c>
      <c r="Z812" s="14">
        <v>3994684</v>
      </c>
      <c r="AF812" t="s" s="56">
        <v>521</v>
      </c>
      <c r="AG812" s="14">
        <v>900</v>
      </c>
      <c r="AH812" s="61">
        <v>1051</v>
      </c>
      <c r="AI812" s="14">
        <v>1150</v>
      </c>
      <c r="AJ812" s="90">
        <v>1051</v>
      </c>
      <c r="AK812" s="60">
        <v>0.710268</v>
      </c>
      <c r="AL812" s="14">
        <v>0.71001</v>
      </c>
      <c r="AM812" s="14">
        <v>0.00042</v>
      </c>
      <c r="AN812" s="63">
        <f>AL812-(AK812-0.71029)</f>
        <v>0.710032</v>
      </c>
      <c r="AX812" s="77"/>
    </row>
    <row r="813" s="9" customFormat="1" ht="91" customHeight="1">
      <c r="A813" t="s" s="6">
        <v>2631</v>
      </c>
      <c r="B813" t="s" s="56">
        <v>2632</v>
      </c>
      <c r="E813" t="s" s="54">
        <v>2348</v>
      </c>
      <c r="F813" t="s" s="55">
        <v>419</v>
      </c>
      <c r="G813" t="s" s="56">
        <v>1922</v>
      </c>
      <c r="L813" t="s" s="54">
        <v>2265</v>
      </c>
      <c r="M813" t="s" s="55">
        <v>197</v>
      </c>
      <c r="S813" t="s" s="54">
        <v>2349</v>
      </c>
      <c r="T813" t="s" s="57">
        <v>2113</v>
      </c>
      <c r="U813" t="s" s="6">
        <v>302</v>
      </c>
      <c r="W813" t="s" s="6">
        <v>2630</v>
      </c>
      <c r="X813" s="14">
        <v>13</v>
      </c>
      <c r="Y813" s="14">
        <v>233941</v>
      </c>
      <c r="Z813" s="14">
        <v>3994684</v>
      </c>
      <c r="AF813" t="s" s="56">
        <v>521</v>
      </c>
      <c r="AG813" s="14">
        <v>900</v>
      </c>
      <c r="AH813" s="61">
        <v>1048</v>
      </c>
      <c r="AI813" s="14">
        <v>1150</v>
      </c>
      <c r="AJ813" s="90">
        <v>1048</v>
      </c>
      <c r="AK813" s="60">
        <v>0.710268</v>
      </c>
      <c r="AL813" s="14">
        <v>0.70972</v>
      </c>
      <c r="AM813" s="14">
        <v>0.00012</v>
      </c>
      <c r="AN813" s="63">
        <f>AL813-(AK813-0.71029)</f>
        <v>0.709742</v>
      </c>
      <c r="AX813" s="77"/>
    </row>
    <row r="814" s="9" customFormat="1" ht="16" customHeight="1">
      <c r="A814" t="s" s="6">
        <v>2633</v>
      </c>
      <c r="B814" t="s" s="56">
        <v>2634</v>
      </c>
      <c r="E814" t="s" s="54">
        <v>2357</v>
      </c>
      <c r="F814" t="s" s="55">
        <v>419</v>
      </c>
      <c r="G814" t="s" s="56">
        <v>1922</v>
      </c>
      <c r="M814" t="s" s="55">
        <v>197</v>
      </c>
      <c r="T814" t="s" s="57">
        <v>2512</v>
      </c>
      <c r="U814" t="s" s="6">
        <v>302</v>
      </c>
      <c r="W814" t="s" s="6">
        <v>2526</v>
      </c>
      <c r="AF814" t="s" s="56">
        <v>521</v>
      </c>
      <c r="AG814" s="14">
        <v>900</v>
      </c>
      <c r="AH814" s="61">
        <v>1039</v>
      </c>
      <c r="AI814" s="14">
        <v>1150</v>
      </c>
      <c r="AJ814" t="s" s="54">
        <v>2635</v>
      </c>
      <c r="AK814" s="60">
        <v>0.7102453</v>
      </c>
      <c r="AL814" s="14">
        <v>0.7094945</v>
      </c>
      <c r="AM814" s="14">
        <v>1e-05</v>
      </c>
      <c r="AN814" s="63">
        <f>AL814-(AK814-0.71029)</f>
        <v>0.7095392</v>
      </c>
      <c r="AX814" s="77"/>
    </row>
    <row r="815" s="9" customFormat="1" ht="16" customHeight="1">
      <c r="A815" t="s" s="6">
        <v>2636</v>
      </c>
      <c r="B815" t="s" s="56">
        <v>2637</v>
      </c>
      <c r="E815" t="s" s="54">
        <v>2357</v>
      </c>
      <c r="F815" t="s" s="55">
        <v>419</v>
      </c>
      <c r="G815" t="s" s="56">
        <v>1922</v>
      </c>
      <c r="M815" t="s" s="55">
        <v>197</v>
      </c>
      <c r="T815" t="s" s="57">
        <v>301</v>
      </c>
      <c r="U815" t="s" s="6">
        <v>302</v>
      </c>
      <c r="W815" t="s" s="6">
        <v>2621</v>
      </c>
      <c r="AF815" t="s" s="56">
        <v>521</v>
      </c>
      <c r="AG815" s="14">
        <v>900</v>
      </c>
      <c r="AH815" s="61">
        <v>1049</v>
      </c>
      <c r="AI815" s="14">
        <v>1150</v>
      </c>
      <c r="AJ815" t="s" s="54">
        <v>2638</v>
      </c>
      <c r="AK815" s="60">
        <v>0.7102453</v>
      </c>
      <c r="AL815" s="14">
        <v>0.7095650999999999</v>
      </c>
      <c r="AM815" s="14">
        <v>1.6e-05</v>
      </c>
      <c r="AN815" s="63">
        <f>AL815-(AK815-0.71029)</f>
        <v>0.7096098</v>
      </c>
      <c r="AX815" s="77"/>
    </row>
    <row r="816" s="9" customFormat="1" ht="31" customHeight="1">
      <c r="A816" t="s" s="6">
        <v>2639</v>
      </c>
      <c r="B816" t="s" s="56">
        <v>2640</v>
      </c>
      <c r="E816" t="s" s="54">
        <v>2002</v>
      </c>
      <c r="F816" t="s" s="55">
        <v>419</v>
      </c>
      <c r="G816" t="s" s="56">
        <v>1171</v>
      </c>
      <c r="H816" t="s" s="56">
        <v>1172</v>
      </c>
      <c r="M816" t="s" s="55">
        <v>1138</v>
      </c>
      <c r="S816" t="s" s="54">
        <v>2003</v>
      </c>
      <c r="T816" t="s" s="57">
        <v>2641</v>
      </c>
      <c r="U816" t="s" s="6">
        <v>302</v>
      </c>
      <c r="W816" t="s" s="6">
        <v>2642</v>
      </c>
      <c r="X816" t="s" s="81">
        <v>425</v>
      </c>
      <c r="Y816" s="82">
        <v>773816.3125</v>
      </c>
      <c r="Z816" s="82">
        <v>3994289</v>
      </c>
      <c r="AA816" s="14">
        <v>-107.96025</v>
      </c>
      <c r="AB816" s="14">
        <v>36.05647</v>
      </c>
      <c r="AD816" t="s" s="83">
        <v>2643</v>
      </c>
      <c r="AK816" s="60">
        <v>0.71028</v>
      </c>
      <c r="AL816" s="14">
        <v>0.709159</v>
      </c>
      <c r="AM816" s="14">
        <v>9e-06</v>
      </c>
      <c r="AN816" s="63">
        <f>AL816-(AK816-0.71029)</f>
        <v>0.709169</v>
      </c>
      <c r="AX816" s="77"/>
    </row>
    <row r="817" s="9" customFormat="1" ht="31" customHeight="1">
      <c r="A817" t="s" s="6">
        <v>2644</v>
      </c>
      <c r="B817" t="s" s="56">
        <v>2645</v>
      </c>
      <c r="E817" t="s" s="54">
        <v>2008</v>
      </c>
      <c r="F817" t="s" s="55">
        <v>419</v>
      </c>
      <c r="G817" t="s" s="56">
        <v>1171</v>
      </c>
      <c r="M817" t="s" s="55">
        <v>1138</v>
      </c>
      <c r="T817" t="s" s="57">
        <v>2641</v>
      </c>
      <c r="U817" t="s" s="6">
        <v>302</v>
      </c>
      <c r="W817" t="s" s="6">
        <v>2642</v>
      </c>
      <c r="X817" t="s" s="81">
        <v>425</v>
      </c>
      <c r="Y817" s="82">
        <v>773816.3125</v>
      </c>
      <c r="Z817" s="82">
        <v>3994289</v>
      </c>
      <c r="AA817" s="14">
        <v>-107.96025</v>
      </c>
      <c r="AB817" s="14">
        <v>36.05647</v>
      </c>
      <c r="AD817" t="s" s="83">
        <v>2646</v>
      </c>
      <c r="AK817" s="60">
        <v>0.71028</v>
      </c>
      <c r="AL817" s="14">
        <v>0.7090880000000001</v>
      </c>
      <c r="AM817" s="14">
        <v>1.7e-05</v>
      </c>
      <c r="AN817" s="63">
        <f>AL817-(AK817-0.71029)</f>
        <v>0.709098</v>
      </c>
      <c r="AX817" s="77"/>
    </row>
    <row r="818" s="9" customFormat="1" ht="31" customHeight="1">
      <c r="A818" t="s" s="6">
        <v>2647</v>
      </c>
      <c r="B818" t="s" s="56">
        <v>2648</v>
      </c>
      <c r="E818" t="s" s="54">
        <v>2008</v>
      </c>
      <c r="F818" t="s" s="55">
        <v>419</v>
      </c>
      <c r="G818" t="s" s="56">
        <v>1171</v>
      </c>
      <c r="M818" t="s" s="55">
        <v>1138</v>
      </c>
      <c r="T818" t="s" s="57">
        <v>2641</v>
      </c>
      <c r="U818" t="s" s="6">
        <v>302</v>
      </c>
      <c r="W818" t="s" s="6">
        <v>2642</v>
      </c>
      <c r="X818" t="s" s="81">
        <v>425</v>
      </c>
      <c r="Y818" s="82">
        <v>773816.3125</v>
      </c>
      <c r="Z818" s="82">
        <v>3994289</v>
      </c>
      <c r="AA818" s="14">
        <v>-107.96025</v>
      </c>
      <c r="AB818" s="14">
        <v>36.05647</v>
      </c>
      <c r="AD818" t="s" s="83">
        <v>2649</v>
      </c>
      <c r="AK818" s="60">
        <v>0.71028</v>
      </c>
      <c r="AL818" s="14">
        <v>0.709108</v>
      </c>
      <c r="AM818" s="14">
        <v>1.7e-05</v>
      </c>
      <c r="AN818" s="63">
        <f>AL818-(AK818-0.71029)</f>
        <v>0.709118</v>
      </c>
      <c r="AX818" s="77"/>
    </row>
    <row r="819" s="9" customFormat="1" ht="16" customHeight="1">
      <c r="A819" t="s" s="6">
        <v>2650</v>
      </c>
      <c r="B819" t="s" s="56">
        <v>2651</v>
      </c>
      <c r="E819" t="s" s="54">
        <v>2652</v>
      </c>
      <c r="F819" t="s" s="55">
        <v>193</v>
      </c>
      <c r="G819" t="s" s="56">
        <v>194</v>
      </c>
      <c r="H819" t="s" s="56">
        <v>195</v>
      </c>
      <c r="I819" t="s" s="56">
        <v>403</v>
      </c>
      <c r="M819" t="s" s="55">
        <v>197</v>
      </c>
      <c r="Q819" t="s" s="56">
        <v>201</v>
      </c>
      <c r="R819" t="s" s="6">
        <v>202</v>
      </c>
      <c r="T819" t="s" s="57">
        <v>2653</v>
      </c>
      <c r="V819" t="s" s="56">
        <v>2654</v>
      </c>
      <c r="AF819" t="s" s="56">
        <v>521</v>
      </c>
      <c r="AG819" s="14">
        <v>950</v>
      </c>
      <c r="AH819" s="61">
        <f>MEDIAN(AG819,AI819)</f>
        <v>975</v>
      </c>
      <c r="AI819" s="14">
        <v>1000</v>
      </c>
      <c r="AJ819" t="s" s="54">
        <v>2655</v>
      </c>
      <c r="AR819" s="58">
        <v>-8.199999999999999</v>
      </c>
      <c r="AS819" s="59">
        <f>AR819</f>
        <v>-8.199999999999999</v>
      </c>
      <c r="AT819" s="59">
        <f>AS819-5</f>
        <v>-13.2</v>
      </c>
      <c r="BR819" s="60">
        <v>8.300000000000001</v>
      </c>
      <c r="BT819" s="14">
        <v>3.3</v>
      </c>
    </row>
    <row r="820" s="9" customFormat="1" ht="16" customHeight="1">
      <c r="A820" t="s" s="6">
        <v>2656</v>
      </c>
      <c r="B820" t="s" s="56">
        <v>2657</v>
      </c>
      <c r="E820" t="s" s="54">
        <v>2652</v>
      </c>
      <c r="F820" t="s" s="55">
        <v>193</v>
      </c>
      <c r="G820" t="s" s="56">
        <v>194</v>
      </c>
      <c r="H820" t="s" s="56">
        <v>195</v>
      </c>
      <c r="I820" t="s" s="56">
        <v>403</v>
      </c>
      <c r="M820" t="s" s="55">
        <v>197</v>
      </c>
      <c r="Q820" t="s" s="56">
        <v>201</v>
      </c>
      <c r="R820" t="s" s="6">
        <v>202</v>
      </c>
      <c r="T820" t="s" s="57">
        <v>2653</v>
      </c>
      <c r="V820" t="s" s="56">
        <v>2654</v>
      </c>
      <c r="AF820" t="s" s="56">
        <v>521</v>
      </c>
      <c r="AG820" s="14">
        <v>950</v>
      </c>
      <c r="AH820" s="61">
        <f>MEDIAN(AG820,AI820)</f>
        <v>975</v>
      </c>
      <c r="AI820" s="14">
        <v>1000</v>
      </c>
      <c r="AJ820" t="s" s="54">
        <v>2655</v>
      </c>
      <c r="AR820" s="58">
        <v>-8.6</v>
      </c>
      <c r="AS820" s="59">
        <f>AR820</f>
        <v>-8.6</v>
      </c>
      <c r="AT820" s="59">
        <f>AS820-5</f>
        <v>-13.6</v>
      </c>
      <c r="BR820" s="60">
        <v>7.9</v>
      </c>
      <c r="BT820" s="14">
        <v>3.4</v>
      </c>
    </row>
    <row r="821" s="9" customFormat="1" ht="16" customHeight="1">
      <c r="A821" t="s" s="6">
        <v>2658</v>
      </c>
      <c r="B821" t="s" s="56">
        <v>2659</v>
      </c>
      <c r="E821" t="s" s="54">
        <v>2652</v>
      </c>
      <c r="F821" t="s" s="55">
        <v>193</v>
      </c>
      <c r="G821" t="s" s="56">
        <v>194</v>
      </c>
      <c r="H821" t="s" s="56">
        <v>195</v>
      </c>
      <c r="I821" t="s" s="56">
        <v>403</v>
      </c>
      <c r="M821" t="s" s="55">
        <v>197</v>
      </c>
      <c r="Q821" t="s" s="56">
        <v>201</v>
      </c>
      <c r="R821" t="s" s="6">
        <v>202</v>
      </c>
      <c r="T821" t="s" s="57">
        <v>2653</v>
      </c>
      <c r="V821" t="s" s="56">
        <v>2654</v>
      </c>
      <c r="AF821" t="s" s="56">
        <v>521</v>
      </c>
      <c r="AG821" s="14">
        <v>950</v>
      </c>
      <c r="AH821" s="61">
        <f>MEDIAN(AG821,AI821)</f>
        <v>975</v>
      </c>
      <c r="AI821" s="14">
        <v>1000</v>
      </c>
      <c r="AJ821" t="s" s="54">
        <v>2655</v>
      </c>
      <c r="AR821" s="58">
        <v>-8.800000000000001</v>
      </c>
      <c r="AS821" s="59">
        <f>AR821</f>
        <v>-8.800000000000001</v>
      </c>
      <c r="AT821" s="59">
        <f>AS821-5</f>
        <v>-13.8</v>
      </c>
      <c r="BR821" s="60">
        <v>8.199999999999999</v>
      </c>
      <c r="BT821" s="14">
        <v>3.3</v>
      </c>
    </row>
    <row r="822" s="9" customFormat="1" ht="16" customHeight="1">
      <c r="A822" t="s" s="6">
        <v>2660</v>
      </c>
      <c r="B822" t="s" s="56">
        <v>2661</v>
      </c>
      <c r="E822" t="s" s="54">
        <v>2652</v>
      </c>
      <c r="F822" t="s" s="55">
        <v>193</v>
      </c>
      <c r="G822" t="s" s="56">
        <v>194</v>
      </c>
      <c r="H822" t="s" s="56">
        <v>195</v>
      </c>
      <c r="I822" t="s" s="56">
        <v>403</v>
      </c>
      <c r="M822" t="s" s="55">
        <v>197</v>
      </c>
      <c r="Q822" t="s" s="56">
        <v>201</v>
      </c>
      <c r="R822" t="s" s="6">
        <v>202</v>
      </c>
      <c r="T822" t="s" s="57">
        <v>2653</v>
      </c>
      <c r="V822" t="s" s="56">
        <v>2654</v>
      </c>
      <c r="AF822" t="s" s="56">
        <v>521</v>
      </c>
      <c r="AG822" s="14">
        <v>950</v>
      </c>
      <c r="AH822" s="61">
        <f>MEDIAN(AG822,AI822)</f>
        <v>975</v>
      </c>
      <c r="AI822" s="14">
        <v>1000</v>
      </c>
      <c r="AJ822" t="s" s="54">
        <v>2655</v>
      </c>
      <c r="AR822" s="58">
        <v>-8.699999999999999</v>
      </c>
      <c r="AS822" s="59">
        <f>AR822</f>
        <v>-8.699999999999999</v>
      </c>
      <c r="AT822" s="59">
        <f>AS822-5</f>
        <v>-13.7</v>
      </c>
      <c r="BR822" s="60">
        <v>7.9</v>
      </c>
      <c r="BT822" s="14">
        <v>3.4</v>
      </c>
    </row>
    <row r="823" s="9" customFormat="1" ht="16" customHeight="1">
      <c r="A823" t="s" s="6">
        <v>2662</v>
      </c>
      <c r="B823" t="s" s="56">
        <v>2663</v>
      </c>
      <c r="E823" t="s" s="54">
        <v>2652</v>
      </c>
      <c r="F823" t="s" s="55">
        <v>193</v>
      </c>
      <c r="G823" t="s" s="56">
        <v>194</v>
      </c>
      <c r="H823" t="s" s="56">
        <v>195</v>
      </c>
      <c r="I823" t="s" s="56">
        <v>403</v>
      </c>
      <c r="M823" t="s" s="55">
        <v>197</v>
      </c>
      <c r="Q823" t="s" s="56">
        <v>201</v>
      </c>
      <c r="R823" t="s" s="6">
        <v>202</v>
      </c>
      <c r="T823" t="s" s="57">
        <v>2653</v>
      </c>
      <c r="V823" t="s" s="56">
        <v>2654</v>
      </c>
      <c r="AF823" t="s" s="56">
        <v>521</v>
      </c>
      <c r="AG823" s="14">
        <v>950</v>
      </c>
      <c r="AH823" s="61">
        <f>MEDIAN(AG823,AI823)</f>
        <v>975</v>
      </c>
      <c r="AI823" s="14">
        <v>1000</v>
      </c>
      <c r="AJ823" t="s" s="54">
        <v>2655</v>
      </c>
      <c r="AR823" s="58">
        <v>-8.6</v>
      </c>
      <c r="AS823" s="59">
        <f>AR823</f>
        <v>-8.6</v>
      </c>
      <c r="AT823" s="59">
        <f>AS823-5</f>
        <v>-13.6</v>
      </c>
      <c r="BR823" s="60">
        <v>8.800000000000001</v>
      </c>
      <c r="BT823" s="14">
        <v>3.4</v>
      </c>
    </row>
    <row r="824" s="9" customFormat="1" ht="16" customHeight="1">
      <c r="A824" t="s" s="6">
        <v>2664</v>
      </c>
      <c r="B824" t="s" s="56">
        <v>2665</v>
      </c>
      <c r="E824" t="s" s="54">
        <v>2652</v>
      </c>
      <c r="F824" t="s" s="55">
        <v>193</v>
      </c>
      <c r="G824" t="s" s="56">
        <v>194</v>
      </c>
      <c r="H824" t="s" s="56">
        <v>195</v>
      </c>
      <c r="I824" t="s" s="56">
        <v>403</v>
      </c>
      <c r="M824" t="s" s="55">
        <v>197</v>
      </c>
      <c r="Q824" t="s" s="56">
        <v>201</v>
      </c>
      <c r="R824" t="s" s="6">
        <v>202</v>
      </c>
      <c r="T824" t="s" s="57">
        <v>2653</v>
      </c>
      <c r="V824" t="s" s="56">
        <v>2654</v>
      </c>
      <c r="AF824" t="s" s="56">
        <v>521</v>
      </c>
      <c r="AG824" s="14">
        <v>950</v>
      </c>
      <c r="AH824" s="61">
        <f>MEDIAN(AG824,AI824)</f>
        <v>975</v>
      </c>
      <c r="AI824" s="14">
        <v>1000</v>
      </c>
      <c r="AJ824" t="s" s="54">
        <v>2655</v>
      </c>
      <c r="AR824" s="58">
        <v>-8.6</v>
      </c>
      <c r="AS824" s="59">
        <f>AR824</f>
        <v>-8.6</v>
      </c>
      <c r="AT824" s="59">
        <f>AS824-5</f>
        <v>-13.6</v>
      </c>
      <c r="BR824" s="60">
        <v>7.4</v>
      </c>
      <c r="BT824" s="14">
        <v>3.4</v>
      </c>
    </row>
    <row r="825" s="9" customFormat="1" ht="16" customHeight="1">
      <c r="A825" t="s" s="6">
        <v>2666</v>
      </c>
      <c r="B825" t="s" s="56">
        <v>2667</v>
      </c>
      <c r="E825" t="s" s="54">
        <v>1939</v>
      </c>
      <c r="F825" t="s" s="55">
        <v>419</v>
      </c>
      <c r="G825" t="s" s="56">
        <v>1171</v>
      </c>
      <c r="H825" t="s" s="56">
        <v>1172</v>
      </c>
      <c r="M825" t="s" s="55">
        <v>1138</v>
      </c>
      <c r="S825" t="s" s="54">
        <v>2668</v>
      </c>
      <c r="T825" t="s" s="57">
        <v>2669</v>
      </c>
      <c r="U825" t="s" s="6">
        <v>302</v>
      </c>
      <c r="X825" t="s" s="81">
        <v>425</v>
      </c>
      <c r="Y825" s="82">
        <v>702365.15647</v>
      </c>
      <c r="Z825" s="82">
        <v>4016770.63822</v>
      </c>
      <c r="AD825" t="s" s="76">
        <v>2670</v>
      </c>
      <c r="AK825" s="60">
        <v>0.71028</v>
      </c>
      <c r="AL825" s="14">
        <v>0.70929</v>
      </c>
      <c r="AM825" s="14">
        <v>1.8e-05</v>
      </c>
      <c r="AN825" s="63">
        <f>AL825-(AK825-0.71029)</f>
        <v>0.7093</v>
      </c>
      <c r="AX825" s="77"/>
    </row>
    <row r="826" s="9" customFormat="1" ht="16" customHeight="1">
      <c r="A826" t="s" s="6">
        <v>2671</v>
      </c>
      <c r="B826" t="s" s="56">
        <v>2672</v>
      </c>
      <c r="E826" t="s" s="54">
        <v>1939</v>
      </c>
      <c r="F826" t="s" s="55">
        <v>419</v>
      </c>
      <c r="G826" t="s" s="56">
        <v>1171</v>
      </c>
      <c r="H826" t="s" s="56">
        <v>1172</v>
      </c>
      <c r="M826" t="s" s="55">
        <v>1138</v>
      </c>
      <c r="S826" t="s" s="54">
        <v>2668</v>
      </c>
      <c r="T826" t="s" s="57">
        <v>2669</v>
      </c>
      <c r="U826" t="s" s="6">
        <v>302</v>
      </c>
      <c r="X826" t="s" s="81">
        <v>425</v>
      </c>
      <c r="Y826" s="82">
        <v>702574.25219</v>
      </c>
      <c r="Z826" s="82">
        <v>4017016.38516</v>
      </c>
      <c r="AD826" t="s" s="76">
        <v>2673</v>
      </c>
      <c r="AK826" s="60">
        <v>0.71028</v>
      </c>
      <c r="AL826" s="14">
        <v>0.70906</v>
      </c>
      <c r="AM826" s="14">
        <v>2.3e-05</v>
      </c>
      <c r="AN826" s="63">
        <f>AL826-(AK826-0.71029)</f>
        <v>0.70907</v>
      </c>
      <c r="AX826" s="77"/>
    </row>
    <row r="827" s="9" customFormat="1" ht="16" customHeight="1">
      <c r="A827" t="s" s="6">
        <v>2674</v>
      </c>
      <c r="B827" t="s" s="56">
        <v>2675</v>
      </c>
      <c r="E827" t="s" s="54">
        <v>1939</v>
      </c>
      <c r="F827" t="s" s="55">
        <v>419</v>
      </c>
      <c r="G827" t="s" s="56">
        <v>1171</v>
      </c>
      <c r="H827" t="s" s="56">
        <v>1172</v>
      </c>
      <c r="M827" t="s" s="55">
        <v>1138</v>
      </c>
      <c r="S827" t="s" s="54">
        <v>2668</v>
      </c>
      <c r="T827" t="s" s="57">
        <v>2669</v>
      </c>
      <c r="U827" t="s" s="6">
        <v>302</v>
      </c>
      <c r="X827" t="s" s="81">
        <v>425</v>
      </c>
      <c r="Y827" s="82">
        <v>706010.15141</v>
      </c>
      <c r="Z827" s="82">
        <v>4020289.6832</v>
      </c>
      <c r="AD827" t="s" s="76">
        <v>2673</v>
      </c>
      <c r="AK827" s="60">
        <v>0.71028</v>
      </c>
      <c r="AL827" s="14">
        <v>0.70903</v>
      </c>
      <c r="AM827" s="14">
        <v>1.7e-05</v>
      </c>
      <c r="AN827" s="63">
        <f>AL827-(AK827-0.71029)</f>
        <v>0.70904</v>
      </c>
      <c r="AX827" s="77"/>
    </row>
    <row r="828" s="9" customFormat="1" ht="46" customHeight="1">
      <c r="A828" t="s" s="6">
        <v>2676</v>
      </c>
      <c r="B828" t="s" s="56">
        <v>2677</v>
      </c>
      <c r="E828" t="s" s="54">
        <v>1728</v>
      </c>
      <c r="F828" t="s" s="55">
        <v>419</v>
      </c>
      <c r="G828" t="s" s="56">
        <v>1171</v>
      </c>
      <c r="M828" t="s" s="55">
        <v>1138</v>
      </c>
      <c r="S828" t="s" s="54">
        <v>2678</v>
      </c>
      <c r="T828" t="s" s="57">
        <v>2679</v>
      </c>
      <c r="U828" t="s" s="6">
        <v>302</v>
      </c>
      <c r="X828" t="s" s="56">
        <v>425</v>
      </c>
      <c r="Y828" s="14">
        <v>702360</v>
      </c>
      <c r="Z828" s="14">
        <v>4016971</v>
      </c>
      <c r="AA828" s="14">
        <v>-108.74702</v>
      </c>
      <c r="AB828" s="14">
        <v>36.2765</v>
      </c>
      <c r="AK828" s="60">
        <v>0.710276</v>
      </c>
      <c r="AL828" s="14">
        <v>0.7092889999999999</v>
      </c>
      <c r="AM828" s="14">
        <v>1.8e-05</v>
      </c>
      <c r="AN828" s="63">
        <f>AL828-(AK828-0.71029)</f>
        <v>0.709303</v>
      </c>
      <c r="AX828" s="77"/>
    </row>
    <row r="829" s="9" customFormat="1" ht="46" customHeight="1">
      <c r="A829" t="s" s="6">
        <v>2680</v>
      </c>
      <c r="B829" t="s" s="56">
        <v>2681</v>
      </c>
      <c r="E829" t="s" s="54">
        <v>1728</v>
      </c>
      <c r="F829" t="s" s="55">
        <v>419</v>
      </c>
      <c r="G829" t="s" s="56">
        <v>1171</v>
      </c>
      <c r="M829" t="s" s="55">
        <v>1138</v>
      </c>
      <c r="S829" t="s" s="54">
        <v>2678</v>
      </c>
      <c r="T829" t="s" s="57">
        <v>2679</v>
      </c>
      <c r="U829" t="s" s="6">
        <v>302</v>
      </c>
      <c r="X829" t="s" s="56">
        <v>425</v>
      </c>
      <c r="Y829" s="14">
        <v>702359</v>
      </c>
      <c r="Z829" s="14">
        <v>4016969</v>
      </c>
      <c r="AA829" s="14">
        <v>-108.74703</v>
      </c>
      <c r="AB829" s="14">
        <v>36.27648</v>
      </c>
      <c r="AK829" s="60">
        <v>0.710276</v>
      </c>
      <c r="AL829" s="14">
        <v>0.709018</v>
      </c>
      <c r="AM829" s="14">
        <v>9e-06</v>
      </c>
      <c r="AN829" s="63">
        <f>AL829-(AK829-0.71029)</f>
        <v>0.709032</v>
      </c>
      <c r="AX829" s="77"/>
    </row>
    <row r="830" s="9" customFormat="1" ht="46" customHeight="1">
      <c r="A830" t="s" s="6">
        <v>2682</v>
      </c>
      <c r="B830" t="s" s="56">
        <v>2683</v>
      </c>
      <c r="E830" t="s" s="54">
        <v>2002</v>
      </c>
      <c r="F830" t="s" s="55">
        <v>419</v>
      </c>
      <c r="G830" t="s" s="56">
        <v>1171</v>
      </c>
      <c r="H830" t="s" s="56">
        <v>1172</v>
      </c>
      <c r="M830" t="s" s="55">
        <v>1138</v>
      </c>
      <c r="S830" t="s" s="54">
        <v>2678</v>
      </c>
      <c r="T830" t="s" s="57">
        <v>2679</v>
      </c>
      <c r="U830" t="s" s="6">
        <v>302</v>
      </c>
      <c r="X830" t="s" s="81">
        <v>425</v>
      </c>
      <c r="Y830" s="82">
        <v>702364.3097700001</v>
      </c>
      <c r="Z830" s="82">
        <v>4016768.39845</v>
      </c>
      <c r="AA830" s="14">
        <v>-108.74703</v>
      </c>
      <c r="AB830" s="14">
        <v>36.27648</v>
      </c>
      <c r="AD830" t="s" s="76">
        <v>2646</v>
      </c>
      <c r="AK830" s="60">
        <v>0.71028</v>
      </c>
      <c r="AL830" s="14">
        <v>0.70924</v>
      </c>
      <c r="AM830" s="14">
        <v>1.2e-05</v>
      </c>
      <c r="AN830" s="63">
        <f>AL830-(AK830-0.71029)</f>
        <v>0.70925</v>
      </c>
      <c r="AX830" s="77"/>
    </row>
    <row r="831" s="9" customFormat="1" ht="46" customHeight="1">
      <c r="A831" t="s" s="6">
        <v>2684</v>
      </c>
      <c r="B831" t="s" s="56">
        <v>2685</v>
      </c>
      <c r="E831" t="s" s="54">
        <v>1728</v>
      </c>
      <c r="F831" t="s" s="55">
        <v>419</v>
      </c>
      <c r="G831" t="s" s="56">
        <v>1171</v>
      </c>
      <c r="M831" t="s" s="55">
        <v>1138</v>
      </c>
      <c r="S831" t="s" s="54">
        <v>2678</v>
      </c>
      <c r="T831" t="s" s="57">
        <v>2679</v>
      </c>
      <c r="U831" t="s" s="6">
        <v>302</v>
      </c>
      <c r="X831" t="s" s="56">
        <v>425</v>
      </c>
      <c r="Y831" s="14">
        <v>702359</v>
      </c>
      <c r="Z831" s="14">
        <v>4016969</v>
      </c>
      <c r="AA831" s="14">
        <v>-108.74703</v>
      </c>
      <c r="AB831" s="14">
        <v>36.27648</v>
      </c>
      <c r="AK831" s="60">
        <v>0.710276</v>
      </c>
      <c r="AL831" s="14">
        <v>0.70929</v>
      </c>
      <c r="AM831" s="14">
        <v>1.7e-05</v>
      </c>
      <c r="AN831" s="63">
        <f>AL831-(AK831-0.71029)</f>
        <v>0.709304</v>
      </c>
      <c r="AX831" s="77"/>
    </row>
    <row r="832" s="9" customFormat="1" ht="46" customHeight="1">
      <c r="A832" t="s" s="6">
        <v>2686</v>
      </c>
      <c r="B832" t="s" s="56">
        <v>2687</v>
      </c>
      <c r="E832" t="s" s="54">
        <v>1728</v>
      </c>
      <c r="F832" t="s" s="55">
        <v>419</v>
      </c>
      <c r="G832" t="s" s="56">
        <v>1171</v>
      </c>
      <c r="M832" t="s" s="55">
        <v>1138</v>
      </c>
      <c r="S832" t="s" s="54">
        <v>2678</v>
      </c>
      <c r="T832" t="s" s="57">
        <v>2679</v>
      </c>
      <c r="U832" t="s" s="6">
        <v>302</v>
      </c>
      <c r="X832" t="s" s="56">
        <v>425</v>
      </c>
      <c r="Y832" s="14">
        <v>702569</v>
      </c>
      <c r="Z832" s="14">
        <v>4017217</v>
      </c>
      <c r="AA832" s="14">
        <v>-108.74463</v>
      </c>
      <c r="AB832" s="14">
        <v>36.27867</v>
      </c>
      <c r="AK832" s="60">
        <v>0.710276</v>
      </c>
      <c r="AL832" s="14">
        <v>0.709062</v>
      </c>
      <c r="AM832" s="14">
        <v>2.3e-05</v>
      </c>
      <c r="AN832" s="63">
        <f>AL832-(AK832-0.71029)</f>
        <v>0.709076</v>
      </c>
      <c r="AX832" s="77"/>
    </row>
    <row r="833" s="9" customFormat="1" ht="46" customHeight="1">
      <c r="A833" t="s" s="6">
        <v>2688</v>
      </c>
      <c r="B833" t="s" s="56">
        <v>2689</v>
      </c>
      <c r="E833" t="s" s="54">
        <v>1728</v>
      </c>
      <c r="F833" t="s" s="55">
        <v>419</v>
      </c>
      <c r="G833" t="s" s="56">
        <v>1171</v>
      </c>
      <c r="M833" t="s" s="55">
        <v>1138</v>
      </c>
      <c r="S833" t="s" s="54">
        <v>2678</v>
      </c>
      <c r="T833" t="s" s="57">
        <v>2679</v>
      </c>
      <c r="U833" t="s" s="6">
        <v>302</v>
      </c>
      <c r="X833" t="s" s="56">
        <v>425</v>
      </c>
      <c r="Y833" s="14">
        <v>702563</v>
      </c>
      <c r="Z833" s="14">
        <v>4017224</v>
      </c>
      <c r="AA833" s="14">
        <v>-108.74469</v>
      </c>
      <c r="AB833" s="14">
        <v>36.27873</v>
      </c>
      <c r="AK833" s="60">
        <v>0.710276</v>
      </c>
      <c r="AL833" s="14">
        <v>0.709046</v>
      </c>
      <c r="AM833" s="14">
        <v>9e-06</v>
      </c>
      <c r="AN833" s="63">
        <f>AL833-(AK833-0.71029)</f>
        <v>0.70906</v>
      </c>
      <c r="AX833" s="77"/>
    </row>
    <row r="834" s="9" customFormat="1" ht="46" customHeight="1">
      <c r="A834" t="s" s="6">
        <v>2690</v>
      </c>
      <c r="B834" t="s" s="56">
        <v>2691</v>
      </c>
      <c r="E834" t="s" s="54">
        <v>2002</v>
      </c>
      <c r="F834" t="s" s="55">
        <v>419</v>
      </c>
      <c r="G834" t="s" s="56">
        <v>1171</v>
      </c>
      <c r="H834" t="s" s="56">
        <v>1172</v>
      </c>
      <c r="M834" t="s" s="55">
        <v>1138</v>
      </c>
      <c r="S834" t="s" s="54">
        <v>2678</v>
      </c>
      <c r="T834" t="s" s="57">
        <v>2679</v>
      </c>
      <c r="U834" t="s" s="6">
        <v>302</v>
      </c>
      <c r="X834" t="s" s="81">
        <v>425</v>
      </c>
      <c r="Y834" s="82">
        <v>702568.70711</v>
      </c>
      <c r="Z834" s="82">
        <v>4017022.91614</v>
      </c>
      <c r="AA834" s="14">
        <v>-108.74469</v>
      </c>
      <c r="AB834" s="14">
        <v>36.27873</v>
      </c>
      <c r="AD834" t="s" s="76">
        <v>2646</v>
      </c>
      <c r="AK834" s="60">
        <v>0.71028</v>
      </c>
      <c r="AL834" s="14">
        <v>0.709215</v>
      </c>
      <c r="AM834" s="14">
        <v>1.5e-05</v>
      </c>
      <c r="AN834" s="63">
        <f>AL834-(AK834-0.71029)</f>
        <v>0.709225</v>
      </c>
      <c r="AX834" s="77"/>
    </row>
    <row r="835" s="9" customFormat="1" ht="46" customHeight="1">
      <c r="A835" t="s" s="6">
        <v>2692</v>
      </c>
      <c r="B835" t="s" s="56">
        <v>2693</v>
      </c>
      <c r="E835" t="s" s="54">
        <v>1728</v>
      </c>
      <c r="F835" t="s" s="55">
        <v>419</v>
      </c>
      <c r="G835" t="s" s="56">
        <v>1171</v>
      </c>
      <c r="M835" t="s" s="55">
        <v>1138</v>
      </c>
      <c r="S835" t="s" s="54">
        <v>2678</v>
      </c>
      <c r="T835" t="s" s="57">
        <v>2679</v>
      </c>
      <c r="U835" t="s" s="6">
        <v>302</v>
      </c>
      <c r="X835" t="s" s="56">
        <v>425</v>
      </c>
      <c r="Y835" s="14">
        <v>702563</v>
      </c>
      <c r="Z835" s="14">
        <v>4017224</v>
      </c>
      <c r="AA835" s="14">
        <v>-108.74469</v>
      </c>
      <c r="AB835" s="14">
        <v>36.27873</v>
      </c>
      <c r="AK835" s="60">
        <v>0.710276</v>
      </c>
      <c r="AL835" s="14">
        <v>0.709083</v>
      </c>
      <c r="AM835" s="14">
        <v>1.9e-05</v>
      </c>
      <c r="AN835" s="63">
        <f>AL835-(AK835-0.71029)</f>
        <v>0.709097</v>
      </c>
      <c r="AX835" s="77"/>
    </row>
    <row r="836" s="9" customFormat="1" ht="46" customHeight="1">
      <c r="A836" t="s" s="6">
        <v>2694</v>
      </c>
      <c r="B836" t="s" s="56">
        <v>2695</v>
      </c>
      <c r="E836" t="s" s="54">
        <v>1728</v>
      </c>
      <c r="F836" t="s" s="55">
        <v>419</v>
      </c>
      <c r="G836" t="s" s="56">
        <v>1171</v>
      </c>
      <c r="M836" t="s" s="55">
        <v>1138</v>
      </c>
      <c r="S836" t="s" s="54">
        <v>2678</v>
      </c>
      <c r="T836" t="s" s="57">
        <v>2696</v>
      </c>
      <c r="U836" t="s" s="6">
        <v>302</v>
      </c>
      <c r="X836" t="s" s="56">
        <v>425</v>
      </c>
      <c r="Y836" s="14">
        <v>706005</v>
      </c>
      <c r="Z836" s="14">
        <v>4020490</v>
      </c>
      <c r="AA836" s="14">
        <v>-108.70554</v>
      </c>
      <c r="AB836" s="14">
        <v>36.30743</v>
      </c>
      <c r="AK836" s="60">
        <v>0.710276</v>
      </c>
      <c r="AL836" s="14">
        <v>0.709028</v>
      </c>
      <c r="AM836" s="14">
        <v>1.7e-05</v>
      </c>
      <c r="AN836" s="63">
        <f>AL836-(AK836-0.71029)</f>
        <v>0.709042</v>
      </c>
      <c r="AX836" s="77"/>
    </row>
    <row r="837" s="9" customFormat="1" ht="46" customHeight="1">
      <c r="A837" t="s" s="6">
        <v>2697</v>
      </c>
      <c r="B837" t="s" s="56">
        <v>2698</v>
      </c>
      <c r="E837" t="s" s="54">
        <v>2002</v>
      </c>
      <c r="F837" t="s" s="55">
        <v>419</v>
      </c>
      <c r="G837" t="s" s="56">
        <v>1171</v>
      </c>
      <c r="H837" t="s" s="56">
        <v>1172</v>
      </c>
      <c r="M837" t="s" s="55">
        <v>1138</v>
      </c>
      <c r="S837" t="s" s="54">
        <v>2699</v>
      </c>
      <c r="T837" t="s" s="57">
        <v>2700</v>
      </c>
      <c r="U837" t="s" s="6">
        <v>302</v>
      </c>
      <c r="X837" t="s" s="81">
        <v>425</v>
      </c>
      <c r="Y837" s="82">
        <v>705994.46424</v>
      </c>
      <c r="Z837" s="82">
        <v>4020307.07214</v>
      </c>
      <c r="AA837" s="14">
        <v>-108.70571</v>
      </c>
      <c r="AB837" s="14">
        <v>36.30759</v>
      </c>
      <c r="AD837" t="s" s="76">
        <v>2643</v>
      </c>
      <c r="AK837" s="60">
        <v>0.71028</v>
      </c>
      <c r="AL837" s="14">
        <v>0.70883</v>
      </c>
      <c r="AM837" s="14">
        <v>2.1e-05</v>
      </c>
      <c r="AN837" s="63">
        <f>AL837-(AK837-0.71029)</f>
        <v>0.70884</v>
      </c>
      <c r="AX837" s="77"/>
    </row>
    <row r="838" s="9" customFormat="1" ht="46" customHeight="1">
      <c r="A838" t="s" s="6">
        <v>2701</v>
      </c>
      <c r="B838" t="s" s="56">
        <v>2702</v>
      </c>
      <c r="E838" t="s" s="54">
        <v>1728</v>
      </c>
      <c r="F838" t="s" s="55">
        <v>419</v>
      </c>
      <c r="G838" t="s" s="56">
        <v>1171</v>
      </c>
      <c r="M838" t="s" s="55">
        <v>1138</v>
      </c>
      <c r="S838" t="s" s="54">
        <v>2699</v>
      </c>
      <c r="T838" t="s" s="57">
        <v>2700</v>
      </c>
      <c r="U838" t="s" s="6">
        <v>302</v>
      </c>
      <c r="X838" t="s" s="56">
        <v>425</v>
      </c>
      <c r="Y838" s="14">
        <v>705989</v>
      </c>
      <c r="Z838" s="14">
        <v>4020508</v>
      </c>
      <c r="AA838" s="14">
        <v>-108.70571</v>
      </c>
      <c r="AB838" s="14">
        <v>36.30759</v>
      </c>
      <c r="AK838" s="60">
        <v>0.710276</v>
      </c>
      <c r="AL838" s="14">
        <v>0.7087599999999999</v>
      </c>
      <c r="AM838" s="14">
        <v>8e-06</v>
      </c>
      <c r="AN838" s="63">
        <f>AL838-(AK838-0.71029)</f>
        <v>0.708774</v>
      </c>
      <c r="AX838" s="77"/>
    </row>
    <row r="839" s="9" customFormat="1" ht="46" customHeight="1">
      <c r="A839" t="s" s="6">
        <v>2703</v>
      </c>
      <c r="B839" t="s" s="56">
        <v>2704</v>
      </c>
      <c r="E839" t="s" s="54">
        <v>1728</v>
      </c>
      <c r="F839" t="s" s="55">
        <v>419</v>
      </c>
      <c r="G839" t="s" s="56">
        <v>1171</v>
      </c>
      <c r="M839" t="s" s="55">
        <v>1138</v>
      </c>
      <c r="S839" t="s" s="54">
        <v>2699</v>
      </c>
      <c r="T839" t="s" s="57">
        <v>2700</v>
      </c>
      <c r="U839" t="s" s="6">
        <v>302</v>
      </c>
      <c r="X839" t="s" s="56">
        <v>425</v>
      </c>
      <c r="Y839" s="14">
        <v>705989</v>
      </c>
      <c r="Z839" s="14">
        <v>4020508</v>
      </c>
      <c r="AA839" s="14">
        <v>-108.70571</v>
      </c>
      <c r="AB839" s="14">
        <v>36.30759</v>
      </c>
      <c r="AK839" s="60">
        <v>0.710276</v>
      </c>
      <c r="AL839" s="14">
        <v>0.708709</v>
      </c>
      <c r="AM839" s="14">
        <v>1.6e-05</v>
      </c>
      <c r="AN839" s="63">
        <f>AL839-(AK839-0.71029)</f>
        <v>0.708723</v>
      </c>
      <c r="AX839" s="77"/>
    </row>
    <row r="840" s="9" customFormat="1" ht="91" customHeight="1">
      <c r="A840" t="s" s="6">
        <v>2705</v>
      </c>
      <c r="B840" t="s" s="56">
        <v>2706</v>
      </c>
      <c r="E840" t="s" s="54">
        <v>2264</v>
      </c>
      <c r="F840" t="s" s="55">
        <v>419</v>
      </c>
      <c r="G840" t="s" s="56">
        <v>1922</v>
      </c>
      <c r="L840" t="s" s="54">
        <v>2265</v>
      </c>
      <c r="M840" t="s" s="55">
        <v>1138</v>
      </c>
      <c r="S840" t="s" s="54">
        <v>2266</v>
      </c>
      <c r="T840" t="s" s="57">
        <v>2707</v>
      </c>
      <c r="U840" t="s" s="6">
        <v>302</v>
      </c>
      <c r="X840" t="s" s="56">
        <v>207</v>
      </c>
      <c r="Y840" s="14">
        <v>356008</v>
      </c>
      <c r="Z840" s="14">
        <v>3989500</v>
      </c>
      <c r="AA840" t="s" s="56">
        <v>2708</v>
      </c>
      <c r="AB840" t="s" s="56">
        <v>2709</v>
      </c>
      <c r="AC840" s="14">
        <v>2252</v>
      </c>
      <c r="AK840" s="60">
        <v>0.710268</v>
      </c>
      <c r="AL840" s="14">
        <v>0.7139</v>
      </c>
      <c r="AM840" s="14">
        <v>0.00031</v>
      </c>
      <c r="AN840" s="63">
        <f>AL840-(AK840-0.71029)</f>
        <v>0.7139219999999999</v>
      </c>
      <c r="AX840" s="77"/>
    </row>
    <row r="841" s="9" customFormat="1" ht="91" customHeight="1">
      <c r="A841" t="s" s="6">
        <v>2710</v>
      </c>
      <c r="B841" t="s" s="56">
        <v>2711</v>
      </c>
      <c r="E841" t="s" s="54">
        <v>2264</v>
      </c>
      <c r="F841" t="s" s="55">
        <v>419</v>
      </c>
      <c r="G841" t="s" s="56">
        <v>1922</v>
      </c>
      <c r="L841" t="s" s="54">
        <v>2265</v>
      </c>
      <c r="M841" t="s" s="55">
        <v>1138</v>
      </c>
      <c r="S841" t="s" s="54">
        <v>2266</v>
      </c>
      <c r="T841" t="s" s="57">
        <v>2707</v>
      </c>
      <c r="U841" t="s" s="6">
        <v>302</v>
      </c>
      <c r="X841" t="s" s="56">
        <v>207</v>
      </c>
      <c r="Y841" s="14">
        <v>356008</v>
      </c>
      <c r="Z841" s="14">
        <v>3989500</v>
      </c>
      <c r="AA841" t="s" s="56">
        <v>2708</v>
      </c>
      <c r="AB841" t="s" s="56">
        <v>2709</v>
      </c>
      <c r="AC841" s="14">
        <v>2252</v>
      </c>
      <c r="AK841" s="60">
        <v>0.710268</v>
      </c>
      <c r="AL841" s="14">
        <v>0.71431</v>
      </c>
      <c r="AM841" s="14">
        <v>0.00034</v>
      </c>
      <c r="AN841" s="63">
        <f>AL841-(AK841-0.71029)</f>
        <v>0.714332</v>
      </c>
      <c r="AX841" s="77"/>
    </row>
    <row r="842" s="9" customFormat="1" ht="91" customHeight="1">
      <c r="A842" t="s" s="6">
        <v>2712</v>
      </c>
      <c r="B842" t="s" s="56">
        <v>2713</v>
      </c>
      <c r="E842" t="s" s="54">
        <v>2264</v>
      </c>
      <c r="F842" t="s" s="55">
        <v>419</v>
      </c>
      <c r="G842" t="s" s="56">
        <v>1922</v>
      </c>
      <c r="L842" t="s" s="54">
        <v>2265</v>
      </c>
      <c r="M842" t="s" s="55">
        <v>1138</v>
      </c>
      <c r="S842" t="s" s="54">
        <v>2266</v>
      </c>
      <c r="T842" t="s" s="57">
        <v>2707</v>
      </c>
      <c r="U842" t="s" s="6">
        <v>302</v>
      </c>
      <c r="X842" t="s" s="56">
        <v>207</v>
      </c>
      <c r="Y842" s="14">
        <v>356008</v>
      </c>
      <c r="Z842" s="14">
        <v>3989500</v>
      </c>
      <c r="AA842" t="s" s="56">
        <v>2708</v>
      </c>
      <c r="AB842" t="s" s="56">
        <v>2709</v>
      </c>
      <c r="AC842" s="14">
        <v>2252</v>
      </c>
      <c r="AK842" s="60">
        <v>0.710268</v>
      </c>
      <c r="AL842" s="14">
        <v>0.71417</v>
      </c>
      <c r="AM842" s="14">
        <v>0.00036</v>
      </c>
      <c r="AN842" s="63">
        <f>AL842-(AK842-0.71029)</f>
        <v>0.714192</v>
      </c>
      <c r="AX842" s="77"/>
    </row>
    <row r="843" s="9" customFormat="1" ht="91" customHeight="1">
      <c r="A843" t="s" s="6">
        <v>2714</v>
      </c>
      <c r="B843" t="s" s="56">
        <v>2715</v>
      </c>
      <c r="E843" t="s" s="54">
        <v>2264</v>
      </c>
      <c r="F843" t="s" s="55">
        <v>419</v>
      </c>
      <c r="G843" t="s" s="56">
        <v>1922</v>
      </c>
      <c r="L843" t="s" s="54">
        <v>2265</v>
      </c>
      <c r="M843" t="s" s="55">
        <v>1138</v>
      </c>
      <c r="S843" t="s" s="54">
        <v>2266</v>
      </c>
      <c r="T843" t="s" s="57">
        <v>2707</v>
      </c>
      <c r="U843" t="s" s="6">
        <v>302</v>
      </c>
      <c r="X843" t="s" s="56">
        <v>207</v>
      </c>
      <c r="Y843" s="14">
        <v>356008</v>
      </c>
      <c r="Z843" s="14">
        <v>3989500</v>
      </c>
      <c r="AA843" t="s" s="56">
        <v>2708</v>
      </c>
      <c r="AB843" t="s" s="56">
        <v>2709</v>
      </c>
      <c r="AC843" s="14">
        <v>2252</v>
      </c>
      <c r="AK843" s="60">
        <v>0.710268</v>
      </c>
      <c r="AL843" s="14">
        <v>0.71413</v>
      </c>
      <c r="AM843" s="14">
        <v>0.0001</v>
      </c>
      <c r="AN843" s="63">
        <f>AL843-(AK843-0.71029)</f>
        <v>0.714152</v>
      </c>
      <c r="AX843" s="77"/>
    </row>
    <row r="844" s="9" customFormat="1" ht="91" customHeight="1">
      <c r="A844" t="s" s="6">
        <v>2716</v>
      </c>
      <c r="B844" t="s" s="56">
        <v>2717</v>
      </c>
      <c r="E844" t="s" s="54">
        <v>2264</v>
      </c>
      <c r="F844" t="s" s="55">
        <v>419</v>
      </c>
      <c r="G844" t="s" s="56">
        <v>1922</v>
      </c>
      <c r="L844" t="s" s="54">
        <v>2265</v>
      </c>
      <c r="M844" t="s" s="55">
        <v>1138</v>
      </c>
      <c r="S844" t="s" s="54">
        <v>2266</v>
      </c>
      <c r="T844" t="s" s="57">
        <v>2707</v>
      </c>
      <c r="U844" t="s" s="6">
        <v>302</v>
      </c>
      <c r="X844" t="s" s="56">
        <v>207</v>
      </c>
      <c r="Y844" s="14">
        <v>356008</v>
      </c>
      <c r="Z844" s="14">
        <v>3989500</v>
      </c>
      <c r="AA844" t="s" s="56">
        <v>2708</v>
      </c>
      <c r="AB844" t="s" s="56">
        <v>2709</v>
      </c>
      <c r="AC844" s="14">
        <v>2252</v>
      </c>
      <c r="AK844" s="60">
        <v>0.710268</v>
      </c>
      <c r="AL844" s="14">
        <v>0.71395</v>
      </c>
      <c r="AM844" s="14">
        <v>0.0004</v>
      </c>
      <c r="AN844" s="63">
        <f>AL844-(AK844-0.71029)</f>
        <v>0.7139720000000001</v>
      </c>
      <c r="AX844" s="77"/>
    </row>
    <row r="845" s="9" customFormat="1" ht="61" customHeight="1">
      <c r="A845" t="s" s="6">
        <v>2718</v>
      </c>
      <c r="B845" t="s" s="56">
        <v>2719</v>
      </c>
      <c r="C845" s="14">
        <v>46486</v>
      </c>
      <c r="E845" t="s" s="54">
        <v>1261</v>
      </c>
      <c r="F845" t="s" s="55">
        <v>2230</v>
      </c>
      <c r="G845" t="s" s="56">
        <v>1181</v>
      </c>
      <c r="J845" t="s" s="56">
        <v>49</v>
      </c>
      <c r="L845" t="s" s="54">
        <v>1736</v>
      </c>
      <c r="M845" t="s" s="55">
        <v>1138</v>
      </c>
      <c r="S845" t="s" s="54">
        <v>2720</v>
      </c>
      <c r="T845" t="s" s="57">
        <v>1723</v>
      </c>
      <c r="U845" t="s" s="6">
        <v>302</v>
      </c>
      <c r="X845" t="s" s="56">
        <v>425</v>
      </c>
      <c r="Y845" s="14">
        <v>773749</v>
      </c>
      <c r="Z845" s="14">
        <v>3994648</v>
      </c>
      <c r="AC845" t="s" s="56">
        <v>2721</v>
      </c>
      <c r="AK845" s="62">
        <v>0.7102584</v>
      </c>
      <c r="AX845" s="77"/>
      <c r="BO845" s="14">
        <v>-6.4</v>
      </c>
      <c r="BQ845" s="80">
        <f>(BO845-30.91)/1.03091</f>
        <v>-36.1913261099417</v>
      </c>
      <c r="BX845" s="60">
        <v>-48.3</v>
      </c>
    </row>
    <row r="846" s="9" customFormat="1" ht="61" customHeight="1">
      <c r="A846" t="s" s="6">
        <v>2722</v>
      </c>
      <c r="B846" t="s" s="56">
        <v>2723</v>
      </c>
      <c r="C846" s="14">
        <v>46481</v>
      </c>
      <c r="E846" t="s" s="54">
        <v>1261</v>
      </c>
      <c r="F846" t="s" s="55">
        <v>2230</v>
      </c>
      <c r="G846" t="s" s="56">
        <v>1181</v>
      </c>
      <c r="J846" t="s" s="56">
        <v>49</v>
      </c>
      <c r="L846" t="s" s="54">
        <v>1736</v>
      </c>
      <c r="M846" t="s" s="55">
        <v>1138</v>
      </c>
      <c r="S846" t="s" s="54">
        <v>2720</v>
      </c>
      <c r="T846" t="s" s="57">
        <v>1723</v>
      </c>
      <c r="U846" t="s" s="6">
        <v>302</v>
      </c>
      <c r="X846" t="s" s="56">
        <v>425</v>
      </c>
      <c r="Y846" s="14">
        <v>777495</v>
      </c>
      <c r="Z846" s="14">
        <v>3993146</v>
      </c>
      <c r="AC846" t="s" s="56">
        <v>2724</v>
      </c>
      <c r="AK846" s="62">
        <v>0.7102584</v>
      </c>
      <c r="AX846" s="77"/>
      <c r="BO846" s="14">
        <v>-8.1</v>
      </c>
      <c r="BQ846" s="80">
        <f>(BO846-30.91)/1.03091</f>
        <v>-37.8403546381352</v>
      </c>
      <c r="BX846" s="60">
        <v>-56.8</v>
      </c>
    </row>
    <row r="847" s="9" customFormat="1" ht="16" customHeight="1">
      <c r="A847" t="s" s="6">
        <v>2725</v>
      </c>
      <c r="B847" t="s" s="56">
        <v>2726</v>
      </c>
      <c r="E847" t="s" s="54">
        <v>1939</v>
      </c>
      <c r="F847" t="s" s="55">
        <v>419</v>
      </c>
      <c r="G847" t="s" s="56">
        <v>1171</v>
      </c>
      <c r="H847" t="s" s="56">
        <v>1172</v>
      </c>
      <c r="M847" t="s" s="55">
        <v>1138</v>
      </c>
      <c r="S847" t="s" s="54">
        <v>1940</v>
      </c>
      <c r="T847" t="s" s="57">
        <v>2727</v>
      </c>
      <c r="U847" t="s" s="6">
        <v>302</v>
      </c>
      <c r="X847" t="s" s="81">
        <v>425</v>
      </c>
      <c r="Y847" s="88">
        <v>752926</v>
      </c>
      <c r="Z847" s="88">
        <v>3999894</v>
      </c>
      <c r="AD847" t="s" s="76">
        <v>2017</v>
      </c>
      <c r="AK847" s="60">
        <v>0.71028</v>
      </c>
      <c r="AL847" s="14">
        <v>0.708888</v>
      </c>
      <c r="AM847" s="14">
        <v>2.8e-05</v>
      </c>
      <c r="AN847" s="63">
        <f>AL847-(AK847-0.71029)</f>
        <v>0.708898</v>
      </c>
      <c r="AX847" s="77"/>
    </row>
    <row r="848" s="9" customFormat="1" ht="31" customHeight="1">
      <c r="A848" t="s" s="6">
        <v>2728</v>
      </c>
      <c r="B848" t="s" s="56">
        <v>2729</v>
      </c>
      <c r="E848" t="s" s="54">
        <v>1728</v>
      </c>
      <c r="F848" t="s" s="55">
        <v>419</v>
      </c>
      <c r="G848" t="s" s="56">
        <v>1181</v>
      </c>
      <c r="M848" t="s" s="55">
        <v>1138</v>
      </c>
      <c r="T848" t="s" s="57">
        <v>2730</v>
      </c>
      <c r="U848" t="s" s="6">
        <v>302</v>
      </c>
      <c r="AK848" s="60">
        <v>0.710276</v>
      </c>
      <c r="AL848" s="14">
        <v>0.709274</v>
      </c>
      <c r="AM848" s="14">
        <v>1.8e-05</v>
      </c>
      <c r="AN848" s="63">
        <f>AL848-(AK848-0.71029)</f>
        <v>0.709288</v>
      </c>
      <c r="AX848" s="77"/>
    </row>
    <row r="849" s="9" customFormat="1" ht="31" customHeight="1">
      <c r="A849" t="s" s="6">
        <v>2731</v>
      </c>
      <c r="B849" t="s" s="56">
        <v>2732</v>
      </c>
      <c r="E849" t="s" s="54">
        <v>1728</v>
      </c>
      <c r="F849" t="s" s="55">
        <v>419</v>
      </c>
      <c r="G849" t="s" s="56">
        <v>1181</v>
      </c>
      <c r="M849" t="s" s="55">
        <v>1138</v>
      </c>
      <c r="T849" t="s" s="57">
        <v>2733</v>
      </c>
      <c r="U849" t="s" s="6">
        <v>302</v>
      </c>
      <c r="AK849" s="60">
        <v>0.710276</v>
      </c>
      <c r="AL849" s="14">
        <v>0.709089</v>
      </c>
      <c r="AM849" s="14">
        <v>1.8e-05</v>
      </c>
      <c r="AN849" s="63">
        <f>AL849-(AK849-0.71029)</f>
        <v>0.709103</v>
      </c>
      <c r="AX849" s="77"/>
    </row>
    <row r="850" s="9" customFormat="1" ht="31" customHeight="1">
      <c r="A850" t="s" s="6">
        <v>2734</v>
      </c>
      <c r="B850" t="s" s="56">
        <v>2735</v>
      </c>
      <c r="C850" t="s" s="56">
        <v>2736</v>
      </c>
      <c r="E850" t="s" s="54">
        <v>1719</v>
      </c>
      <c r="F850" t="s" s="55">
        <v>1642</v>
      </c>
      <c r="G850" t="s" s="56">
        <v>1135</v>
      </c>
      <c r="H850" t="s" s="56">
        <v>1720</v>
      </c>
      <c r="L850" t="s" s="54">
        <v>1721</v>
      </c>
      <c r="M850" t="s" s="55">
        <v>197</v>
      </c>
      <c r="S850" t="s" s="54">
        <v>1722</v>
      </c>
      <c r="T850" t="s" s="57">
        <v>1723</v>
      </c>
      <c r="U850" t="s" s="6">
        <v>302</v>
      </c>
      <c r="W850" t="s" s="6">
        <v>1724</v>
      </c>
      <c r="AF850" t="s" s="56">
        <v>1808</v>
      </c>
      <c r="AG850" s="14">
        <v>-1457</v>
      </c>
      <c r="AH850" s="61">
        <f>MEDIAN(AG850,AI850)</f>
        <v>-1355.5</v>
      </c>
      <c r="AI850" s="14">
        <v>-1254</v>
      </c>
      <c r="AJ850" t="s" s="54">
        <v>2737</v>
      </c>
      <c r="AX850" s="77"/>
      <c r="BB850" s="59">
        <v>-21.6</v>
      </c>
      <c r="BC850" s="59">
        <f>BB850</f>
        <v>-21.6</v>
      </c>
    </row>
    <row r="851" s="9" customFormat="1" ht="46" customHeight="1">
      <c r="A851" t="s" s="6">
        <v>2738</v>
      </c>
      <c r="B851" t="s" s="56">
        <v>2739</v>
      </c>
      <c r="E851" t="s" s="54">
        <v>1185</v>
      </c>
      <c r="F851" t="s" s="55">
        <v>419</v>
      </c>
      <c r="G851" t="s" s="56">
        <v>1181</v>
      </c>
      <c r="L851" t="s" s="54">
        <v>1321</v>
      </c>
      <c r="M851" t="s" s="55">
        <v>1138</v>
      </c>
      <c r="T851" t="s" s="57">
        <v>1322</v>
      </c>
      <c r="AK851" t="s" s="55">
        <v>831</v>
      </c>
      <c r="AL851" s="14">
        <v>0.7088</v>
      </c>
      <c r="AN851" t="s" s="56">
        <v>831</v>
      </c>
      <c r="AX851" s="77"/>
    </row>
    <row r="852" s="9" customFormat="1" ht="31" customHeight="1">
      <c r="A852" t="s" s="6">
        <v>2740</v>
      </c>
      <c r="B852" t="s" s="56">
        <v>2741</v>
      </c>
      <c r="C852" t="s" s="56">
        <v>2742</v>
      </c>
      <c r="E852" t="s" s="54">
        <v>1719</v>
      </c>
      <c r="F852" t="s" s="55">
        <v>1413</v>
      </c>
      <c r="G852" t="s" s="56">
        <v>1135</v>
      </c>
      <c r="H852" t="s" s="56">
        <v>1720</v>
      </c>
      <c r="L852" t="s" s="54">
        <v>1721</v>
      </c>
      <c r="M852" t="s" s="55">
        <v>197</v>
      </c>
      <c r="S852" t="s" s="54">
        <v>1722</v>
      </c>
      <c r="T852" t="s" s="57">
        <v>1723</v>
      </c>
      <c r="U852" t="s" s="6">
        <v>302</v>
      </c>
      <c r="W852" t="s" s="6">
        <v>1992</v>
      </c>
      <c r="AF852" t="s" s="56">
        <v>1808</v>
      </c>
      <c r="AG852" s="14">
        <v>-2567</v>
      </c>
      <c r="AH852" s="61">
        <f>MEDIAN(AG852,AI852)</f>
        <v>-2449.5</v>
      </c>
      <c r="AI852" s="14">
        <v>-2332</v>
      </c>
      <c r="AJ852" t="s" s="54">
        <v>2743</v>
      </c>
      <c r="AX852" s="77"/>
      <c r="BB852" s="59">
        <v>-21.9</v>
      </c>
      <c r="BC852" s="59">
        <f>BB852</f>
        <v>-21.9</v>
      </c>
    </row>
    <row r="853" s="9" customFormat="1" ht="16" customHeight="1">
      <c r="A853" t="s" s="6">
        <v>2744</v>
      </c>
      <c r="B853" t="s" s="56">
        <v>2745</v>
      </c>
      <c r="E853" t="s" s="54">
        <v>1939</v>
      </c>
      <c r="F853" t="s" s="55">
        <v>419</v>
      </c>
      <c r="G853" t="s" s="56">
        <v>1171</v>
      </c>
      <c r="H853" t="s" s="56">
        <v>1172</v>
      </c>
      <c r="M853" t="s" s="55">
        <v>1138</v>
      </c>
      <c r="S853" t="s" s="54">
        <v>1940</v>
      </c>
      <c r="T853" t="s" s="57">
        <v>2746</v>
      </c>
      <c r="U853" t="s" s="6">
        <v>302</v>
      </c>
      <c r="X853" t="s" s="81">
        <v>425</v>
      </c>
      <c r="Y853" s="82">
        <v>789899.375</v>
      </c>
      <c r="Z853" s="82">
        <v>3987337</v>
      </c>
      <c r="AD853" t="s" s="83">
        <v>1942</v>
      </c>
      <c r="AK853" s="60">
        <v>0.71028</v>
      </c>
      <c r="AL853" s="14">
        <v>0.709089</v>
      </c>
      <c r="AM853" s="14">
        <v>1.1e-05</v>
      </c>
      <c r="AN853" s="63">
        <f>AL853-(AK853-0.71029)</f>
        <v>0.709099</v>
      </c>
      <c r="AX853" s="77"/>
    </row>
    <row r="854" s="9" customFormat="1" ht="16" customHeight="1">
      <c r="A854" t="s" s="6">
        <v>2747</v>
      </c>
      <c r="B854" t="s" s="56">
        <v>2748</v>
      </c>
      <c r="E854" t="s" s="54">
        <v>1939</v>
      </c>
      <c r="F854" t="s" s="55">
        <v>419</v>
      </c>
      <c r="G854" t="s" s="56">
        <v>1171</v>
      </c>
      <c r="H854" t="s" s="56">
        <v>1172</v>
      </c>
      <c r="M854" t="s" s="55">
        <v>1138</v>
      </c>
      <c r="S854" t="s" s="54">
        <v>1940</v>
      </c>
      <c r="T854" t="s" s="57">
        <v>2746</v>
      </c>
      <c r="U854" t="s" s="6">
        <v>302</v>
      </c>
      <c r="X854" t="s" s="81">
        <v>425</v>
      </c>
      <c r="Y854" s="82">
        <v>787819.8125</v>
      </c>
      <c r="Z854" s="82">
        <v>3987924.25</v>
      </c>
      <c r="AD854" t="s" s="83">
        <v>1942</v>
      </c>
      <c r="AK854" s="60">
        <v>0.71028</v>
      </c>
      <c r="AL854" s="14">
        <v>0.70906</v>
      </c>
      <c r="AM854" s="14">
        <v>1.3e-05</v>
      </c>
      <c r="AN854" s="63">
        <f>AL854-(AK854-0.71029)</f>
        <v>0.70907</v>
      </c>
      <c r="AX854" s="77"/>
    </row>
    <row r="855" s="9" customFormat="1" ht="16" customHeight="1">
      <c r="A855" t="s" s="6">
        <v>2749</v>
      </c>
      <c r="B855" t="s" s="56">
        <v>2750</v>
      </c>
      <c r="E855" t="s" s="54">
        <v>1939</v>
      </c>
      <c r="F855" t="s" s="55">
        <v>419</v>
      </c>
      <c r="G855" t="s" s="56">
        <v>1171</v>
      </c>
      <c r="H855" t="s" s="56">
        <v>1172</v>
      </c>
      <c r="M855" t="s" s="55">
        <v>1138</v>
      </c>
      <c r="S855" t="s" s="54">
        <v>1940</v>
      </c>
      <c r="T855" t="s" s="57">
        <v>2746</v>
      </c>
      <c r="U855" t="s" s="6">
        <v>302</v>
      </c>
      <c r="X855" t="s" s="81">
        <v>425</v>
      </c>
      <c r="Y855" s="82">
        <v>786308.9375</v>
      </c>
      <c r="Z855" s="82">
        <v>3989300.25</v>
      </c>
      <c r="AD855" t="s" s="83">
        <v>1942</v>
      </c>
      <c r="AK855" s="60">
        <v>0.71028</v>
      </c>
      <c r="AL855" s="14">
        <v>0.709049</v>
      </c>
      <c r="AM855" s="14">
        <v>1.2e-05</v>
      </c>
      <c r="AN855" s="63">
        <f>AL855-(AK855-0.71029)</f>
        <v>0.709059</v>
      </c>
      <c r="AX855" s="77"/>
    </row>
    <row r="856" s="9" customFormat="1" ht="16" customHeight="1">
      <c r="A856" t="s" s="6">
        <v>2751</v>
      </c>
      <c r="B856" t="s" s="56">
        <v>2752</v>
      </c>
      <c r="E856" t="s" s="54">
        <v>1939</v>
      </c>
      <c r="F856" t="s" s="55">
        <v>419</v>
      </c>
      <c r="G856" t="s" s="56">
        <v>1171</v>
      </c>
      <c r="H856" t="s" s="56">
        <v>1172</v>
      </c>
      <c r="M856" t="s" s="55">
        <v>1138</v>
      </c>
      <c r="S856" t="s" s="54">
        <v>1940</v>
      </c>
      <c r="T856" t="s" s="57">
        <v>2746</v>
      </c>
      <c r="U856" t="s" s="6">
        <v>302</v>
      </c>
      <c r="X856" t="s" s="81">
        <v>425</v>
      </c>
      <c r="Y856" s="82">
        <v>792914.1875</v>
      </c>
      <c r="Z856" s="82">
        <v>3986503.75</v>
      </c>
      <c r="AD856" t="s" s="83">
        <v>1942</v>
      </c>
      <c r="AK856" s="60">
        <v>0.71028</v>
      </c>
      <c r="AL856" s="14">
        <v>0.709499</v>
      </c>
      <c r="AM856" s="14">
        <v>1e-05</v>
      </c>
      <c r="AN856" s="63">
        <f>AL856-(AK856-0.71029)</f>
        <v>0.7095089999999999</v>
      </c>
      <c r="AX856" s="77"/>
    </row>
    <row r="857" s="9" customFormat="1" ht="16" customHeight="1">
      <c r="A857" t="s" s="6">
        <v>2753</v>
      </c>
      <c r="B857" t="s" s="56">
        <v>2754</v>
      </c>
      <c r="E857" t="s" s="54">
        <v>1939</v>
      </c>
      <c r="F857" t="s" s="55">
        <v>419</v>
      </c>
      <c r="G857" t="s" s="56">
        <v>1171</v>
      </c>
      <c r="H857" t="s" s="56">
        <v>1172</v>
      </c>
      <c r="M857" t="s" s="55">
        <v>1138</v>
      </c>
      <c r="S857" t="s" s="54">
        <v>1940</v>
      </c>
      <c r="T857" t="s" s="57">
        <v>2746</v>
      </c>
      <c r="U857" t="s" s="6">
        <v>302</v>
      </c>
      <c r="X857" t="s" s="81">
        <v>425</v>
      </c>
      <c r="Y857" s="82">
        <v>792949.75</v>
      </c>
      <c r="Z857" s="82">
        <v>3986950.75</v>
      </c>
      <c r="AD857" t="s" s="83">
        <v>1942</v>
      </c>
      <c r="AK857" s="60">
        <v>0.71028</v>
      </c>
      <c r="AL857" s="14">
        <v>0.709593</v>
      </c>
      <c r="AM857" s="14">
        <v>1.3e-05</v>
      </c>
      <c r="AN857" s="63">
        <f>AL857-(AK857-0.71029)</f>
        <v>0.709603</v>
      </c>
      <c r="AX857" s="77"/>
    </row>
    <row r="858" s="9" customFormat="1" ht="16" customHeight="1">
      <c r="A858" t="s" s="6">
        <v>2755</v>
      </c>
      <c r="B858" t="s" s="56">
        <v>2756</v>
      </c>
      <c r="E858" t="s" s="54">
        <v>1939</v>
      </c>
      <c r="F858" t="s" s="55">
        <v>419</v>
      </c>
      <c r="G858" t="s" s="56">
        <v>1171</v>
      </c>
      <c r="H858" t="s" s="56">
        <v>1172</v>
      </c>
      <c r="M858" t="s" s="55">
        <v>1138</v>
      </c>
      <c r="S858" t="s" s="54">
        <v>1940</v>
      </c>
      <c r="T858" t="s" s="57">
        <v>2757</v>
      </c>
      <c r="U858" t="s" s="6">
        <v>302</v>
      </c>
      <c r="X858" t="s" s="81">
        <v>425</v>
      </c>
      <c r="Y858" s="82">
        <v>792397.6875</v>
      </c>
      <c r="Z858" s="82">
        <v>3987501</v>
      </c>
      <c r="AD858" t="s" s="83">
        <v>1942</v>
      </c>
      <c r="AK858" s="60">
        <v>0.71028</v>
      </c>
      <c r="AL858" s="14">
        <v>0.709126</v>
      </c>
      <c r="AM858" s="14">
        <v>9e-06</v>
      </c>
      <c r="AN858" s="63">
        <f>AL858-(AK858-0.71029)</f>
        <v>0.709136</v>
      </c>
      <c r="AX858" s="77"/>
    </row>
    <row r="859" s="9" customFormat="1" ht="16" customHeight="1">
      <c r="A859" t="s" s="6">
        <v>2758</v>
      </c>
      <c r="B859" t="s" s="56">
        <v>2759</v>
      </c>
      <c r="E859" t="s" s="54">
        <v>1939</v>
      </c>
      <c r="F859" t="s" s="55">
        <v>419</v>
      </c>
      <c r="G859" t="s" s="56">
        <v>1171</v>
      </c>
      <c r="H859" t="s" s="56">
        <v>1172</v>
      </c>
      <c r="M859" t="s" s="55">
        <v>1138</v>
      </c>
      <c r="S859" t="s" s="54">
        <v>1940</v>
      </c>
      <c r="T859" t="s" s="57">
        <v>2760</v>
      </c>
      <c r="U859" t="s" s="6">
        <v>302</v>
      </c>
      <c r="X859" t="s" s="81">
        <v>425</v>
      </c>
      <c r="Y859" s="88">
        <v>736928</v>
      </c>
      <c r="Z859" s="88">
        <v>4000890</v>
      </c>
      <c r="AD859" t="s" s="83">
        <v>2017</v>
      </c>
      <c r="AK859" s="60">
        <v>0.71028</v>
      </c>
      <c r="AL859" s="14">
        <v>0.709637</v>
      </c>
      <c r="AM859" s="14">
        <v>1.7e-05</v>
      </c>
      <c r="AN859" s="63">
        <f>AL859-(AK859-0.71029)</f>
        <v>0.709647</v>
      </c>
      <c r="AX859" s="77"/>
    </row>
    <row r="860" s="9" customFormat="1" ht="16" customHeight="1">
      <c r="A860" t="s" s="6">
        <v>2761</v>
      </c>
      <c r="B860" t="s" s="56">
        <v>2762</v>
      </c>
      <c r="E860" t="s" s="54">
        <v>1939</v>
      </c>
      <c r="F860" t="s" s="55">
        <v>419</v>
      </c>
      <c r="G860" t="s" s="56">
        <v>1171</v>
      </c>
      <c r="H860" t="s" s="56">
        <v>1172</v>
      </c>
      <c r="M860" t="s" s="55">
        <v>1138</v>
      </c>
      <c r="S860" t="s" s="54">
        <v>1940</v>
      </c>
      <c r="T860" t="s" s="57">
        <v>2760</v>
      </c>
      <c r="U860" t="s" s="6">
        <v>302</v>
      </c>
      <c r="X860" t="s" s="81">
        <v>425</v>
      </c>
      <c r="Y860" s="88">
        <v>737206</v>
      </c>
      <c r="Z860" s="88">
        <v>4002189</v>
      </c>
      <c r="AD860" t="s" s="83">
        <v>2017</v>
      </c>
      <c r="AK860" s="60">
        <v>0.71028</v>
      </c>
      <c r="AL860" s="14">
        <v>0.709489</v>
      </c>
      <c r="AM860" s="14">
        <v>1.8e-05</v>
      </c>
      <c r="AN860" s="63">
        <f>AL860-(AK860-0.71029)</f>
        <v>0.709499</v>
      </c>
      <c r="AX860" s="77"/>
    </row>
    <row r="861" s="9" customFormat="1" ht="31" customHeight="1">
      <c r="A861" t="s" s="6">
        <v>2763</v>
      </c>
      <c r="B861" t="s" s="56">
        <v>2764</v>
      </c>
      <c r="C861" s="56"/>
      <c r="D861" t="s" s="56">
        <v>2019</v>
      </c>
      <c r="E861" t="s" s="54">
        <v>2464</v>
      </c>
      <c r="F861" t="s" s="55">
        <v>419</v>
      </c>
      <c r="G861" t="s" s="56">
        <v>1171</v>
      </c>
      <c r="H861" t="s" s="56">
        <v>1172</v>
      </c>
      <c r="M861" t="s" s="55">
        <v>1138</v>
      </c>
      <c r="S861" t="s" s="54">
        <v>1940</v>
      </c>
      <c r="T861" t="s" s="57">
        <v>2765</v>
      </c>
      <c r="U861" t="s" s="6">
        <v>302</v>
      </c>
      <c r="X861" t="s" s="56">
        <v>425</v>
      </c>
      <c r="Y861" s="14">
        <v>774001</v>
      </c>
      <c r="Z861" s="14">
        <v>3999476</v>
      </c>
      <c r="AD861" t="s" s="76">
        <v>2022</v>
      </c>
      <c r="AK861" s="60">
        <v>0.71028</v>
      </c>
      <c r="AL861" s="14">
        <v>0.709073</v>
      </c>
      <c r="AM861" s="14">
        <v>2.8e-05</v>
      </c>
      <c r="AN861" s="63">
        <f>AL861-(AK861-0.71029)</f>
        <v>0.709083</v>
      </c>
      <c r="AX861" s="77"/>
    </row>
    <row r="862" s="9" customFormat="1" ht="16" customHeight="1">
      <c r="A862" t="s" s="6">
        <v>2766</v>
      </c>
      <c r="B862" t="s" s="56">
        <v>2767</v>
      </c>
      <c r="D862" s="87">
        <v>38538</v>
      </c>
      <c r="E862" t="s" s="54">
        <v>2020</v>
      </c>
      <c r="F862" t="s" s="55">
        <v>419</v>
      </c>
      <c r="G862" t="s" s="56">
        <v>194</v>
      </c>
      <c r="H862" t="s" s="56">
        <v>195</v>
      </c>
      <c r="I862" t="s" s="56">
        <v>421</v>
      </c>
      <c r="M862" t="s" s="55">
        <v>1138</v>
      </c>
      <c r="Q862" t="s" s="56">
        <v>822</v>
      </c>
      <c r="R862" t="s" s="56">
        <v>2025</v>
      </c>
      <c r="S862" t="s" s="54">
        <v>2026</v>
      </c>
      <c r="T862" t="s" s="57">
        <v>2765</v>
      </c>
      <c r="U862" t="s" s="6">
        <v>302</v>
      </c>
      <c r="X862" t="s" s="56">
        <v>207</v>
      </c>
      <c r="Y862" s="14">
        <v>240779</v>
      </c>
      <c r="Z862" s="14">
        <v>3998290</v>
      </c>
      <c r="AK862" s="60">
        <v>0.71028</v>
      </c>
      <c r="AL862" s="14">
        <v>0.709166</v>
      </c>
      <c r="AM862" s="14">
        <v>1.4e-05</v>
      </c>
      <c r="AN862" s="63">
        <f>AL862-(AK862-0.71029)</f>
        <v>0.709176</v>
      </c>
      <c r="AX862" s="77"/>
    </row>
    <row r="863" s="9" customFormat="1" ht="16" customHeight="1">
      <c r="A863" t="s" s="6">
        <v>2768</v>
      </c>
      <c r="B863" t="s" s="56">
        <v>2769</v>
      </c>
      <c r="D863" s="87">
        <v>38538</v>
      </c>
      <c r="E863" t="s" s="54">
        <v>2020</v>
      </c>
      <c r="F863" t="s" s="55">
        <v>419</v>
      </c>
      <c r="G863" t="s" s="56">
        <v>194</v>
      </c>
      <c r="H863" t="s" s="56">
        <v>195</v>
      </c>
      <c r="I863" t="s" s="56">
        <v>421</v>
      </c>
      <c r="M863" t="s" s="55">
        <v>1138</v>
      </c>
      <c r="Q863" t="s" s="56">
        <v>822</v>
      </c>
      <c r="R863" t="s" s="56">
        <v>2025</v>
      </c>
      <c r="S863" t="s" s="54">
        <v>2026</v>
      </c>
      <c r="T863" t="s" s="57">
        <v>2765</v>
      </c>
      <c r="U863" t="s" s="6">
        <v>302</v>
      </c>
      <c r="X863" t="s" s="56">
        <v>207</v>
      </c>
      <c r="Y863" s="14">
        <v>240779</v>
      </c>
      <c r="Z863" s="14">
        <v>3998290</v>
      </c>
      <c r="AK863" s="60">
        <v>0.71028</v>
      </c>
      <c r="AL863" s="14">
        <v>0.709456</v>
      </c>
      <c r="AM863" s="14">
        <v>1.1e-05</v>
      </c>
      <c r="AN863" s="63">
        <f>AL863-(AK863-0.71029)</f>
        <v>0.709466</v>
      </c>
      <c r="AX863" s="77"/>
    </row>
    <row r="864" s="9" customFormat="1" ht="16" customHeight="1">
      <c r="A864" t="s" s="6">
        <v>2770</v>
      </c>
      <c r="B864" t="s" s="56">
        <v>2771</v>
      </c>
      <c r="E864" t="s" s="54">
        <v>1996</v>
      </c>
      <c r="F864" t="s" s="55">
        <v>193</v>
      </c>
      <c r="G864" t="s" s="56">
        <v>420</v>
      </c>
      <c r="H864" t="s" s="56">
        <v>195</v>
      </c>
      <c r="I864" t="s" s="56">
        <v>403</v>
      </c>
      <c r="M864" t="s" s="55">
        <v>197</v>
      </c>
      <c r="V864" t="s" s="56">
        <v>2772</v>
      </c>
      <c r="W864" t="s" s="6">
        <v>2771</v>
      </c>
      <c r="AF864" t="s" s="56">
        <v>521</v>
      </c>
      <c r="AG864" s="14">
        <v>900</v>
      </c>
      <c r="AH864" s="61">
        <f>MEDIAN(AG864,AI864)</f>
        <v>1025</v>
      </c>
      <c r="AI864" s="14">
        <v>1150</v>
      </c>
      <c r="AJ864" t="s" s="54">
        <v>2773</v>
      </c>
      <c r="AR864" s="58">
        <v>-8.800000000000001</v>
      </c>
      <c r="AS864" s="59">
        <f>AR864</f>
        <v>-8.800000000000001</v>
      </c>
      <c r="AT864" s="59">
        <f>AS864-5</f>
        <v>-13.8</v>
      </c>
      <c r="BR864" s="60">
        <v>8.4</v>
      </c>
    </row>
    <row r="865" s="9" customFormat="1" ht="16" customHeight="1">
      <c r="A865" t="s" s="6">
        <v>2774</v>
      </c>
      <c r="B865" t="s" s="56">
        <v>2775</v>
      </c>
      <c r="E865" t="s" s="54">
        <v>1996</v>
      </c>
      <c r="F865" t="s" s="55">
        <v>193</v>
      </c>
      <c r="G865" t="s" s="56">
        <v>420</v>
      </c>
      <c r="H865" t="s" s="56">
        <v>195</v>
      </c>
      <c r="I865" t="s" s="56">
        <v>403</v>
      </c>
      <c r="M865" t="s" s="55">
        <v>197</v>
      </c>
      <c r="V865" t="s" s="56">
        <v>2772</v>
      </c>
      <c r="W865" t="s" s="6">
        <v>2775</v>
      </c>
      <c r="AF865" t="s" s="56">
        <v>521</v>
      </c>
      <c r="AG865" s="14">
        <v>900</v>
      </c>
      <c r="AH865" s="61">
        <f>MEDIAN(AG865,AI865)</f>
        <v>1025</v>
      </c>
      <c r="AI865" s="14">
        <v>1150</v>
      </c>
      <c r="AJ865" t="s" s="54">
        <v>2773</v>
      </c>
      <c r="AR865" s="58">
        <v>-7</v>
      </c>
      <c r="AS865" s="59">
        <f>AR865</f>
        <v>-7</v>
      </c>
      <c r="AT865" s="59">
        <f>AS865-5</f>
        <v>-12</v>
      </c>
      <c r="BR865" s="60">
        <v>8.199999999999999</v>
      </c>
    </row>
    <row r="866" s="9" customFormat="1" ht="16" customHeight="1">
      <c r="A866" t="s" s="6">
        <v>2776</v>
      </c>
      <c r="B866" t="s" s="56">
        <v>2777</v>
      </c>
      <c r="E866" t="s" s="54">
        <v>1996</v>
      </c>
      <c r="F866" t="s" s="55">
        <v>193</v>
      </c>
      <c r="G866" t="s" s="56">
        <v>420</v>
      </c>
      <c r="H866" t="s" s="56">
        <v>195</v>
      </c>
      <c r="I866" t="s" s="56">
        <v>403</v>
      </c>
      <c r="M866" t="s" s="55">
        <v>197</v>
      </c>
      <c r="V866" t="s" s="56">
        <v>2772</v>
      </c>
      <c r="W866" t="s" s="6">
        <v>2777</v>
      </c>
      <c r="AF866" t="s" s="56">
        <v>521</v>
      </c>
      <c r="AG866" s="14">
        <v>900</v>
      </c>
      <c r="AH866" s="61">
        <f>MEDIAN(AG866,AI866)</f>
        <v>1025</v>
      </c>
      <c r="AI866" s="14">
        <v>1150</v>
      </c>
      <c r="AJ866" t="s" s="54">
        <v>2773</v>
      </c>
      <c r="AR866" s="58">
        <v>-9.5</v>
      </c>
      <c r="AS866" s="59">
        <f>AR866</f>
        <v>-9.5</v>
      </c>
      <c r="AT866" s="59">
        <f>AS866-5</f>
        <v>-14.5</v>
      </c>
      <c r="BR866" s="60">
        <v>8.699999999999999</v>
      </c>
    </row>
    <row r="867" s="9" customFormat="1" ht="16" customHeight="1">
      <c r="A867" t="s" s="6">
        <v>2778</v>
      </c>
      <c r="B867" t="s" s="56">
        <v>2779</v>
      </c>
      <c r="E867" t="s" s="54">
        <v>1996</v>
      </c>
      <c r="F867" t="s" s="55">
        <v>193</v>
      </c>
      <c r="G867" t="s" s="56">
        <v>420</v>
      </c>
      <c r="H867" t="s" s="56">
        <v>195</v>
      </c>
      <c r="I867" t="s" s="56">
        <v>403</v>
      </c>
      <c r="M867" t="s" s="55">
        <v>197</v>
      </c>
      <c r="V867" t="s" s="56">
        <v>2340</v>
      </c>
      <c r="W867" t="s" s="6">
        <v>2779</v>
      </c>
      <c r="AF867" t="s" s="56">
        <v>584</v>
      </c>
      <c r="AG867" s="14">
        <v>-500</v>
      </c>
      <c r="AH867" s="61">
        <f>MEDIAN(AG867,AI867)</f>
        <v>0</v>
      </c>
      <c r="AI867" s="14">
        <v>500</v>
      </c>
      <c r="AJ867" t="s" s="54">
        <v>584</v>
      </c>
      <c r="AR867" s="58">
        <v>-8.199999999999999</v>
      </c>
      <c r="AS867" s="59">
        <f>AR867</f>
        <v>-8.199999999999999</v>
      </c>
      <c r="AT867" s="59">
        <f>AS867-5</f>
        <v>-13.2</v>
      </c>
      <c r="BR867" s="60">
        <v>9</v>
      </c>
    </row>
    <row r="868" s="9" customFormat="1" ht="16" customHeight="1">
      <c r="A868" t="s" s="6">
        <v>2780</v>
      </c>
      <c r="B868" t="s" s="56">
        <v>2781</v>
      </c>
      <c r="E868" t="s" s="54">
        <v>1996</v>
      </c>
      <c r="F868" t="s" s="55">
        <v>193</v>
      </c>
      <c r="G868" t="s" s="56">
        <v>420</v>
      </c>
      <c r="H868" t="s" s="56">
        <v>195</v>
      </c>
      <c r="I868" t="s" s="56">
        <v>403</v>
      </c>
      <c r="M868" t="s" s="55">
        <v>197</v>
      </c>
      <c r="V868" t="s" s="56">
        <v>2340</v>
      </c>
      <c r="W868" t="s" s="6">
        <v>2781</v>
      </c>
      <c r="AF868" t="s" s="56">
        <v>584</v>
      </c>
      <c r="AG868" s="14">
        <v>-500</v>
      </c>
      <c r="AH868" s="61">
        <f>MEDIAN(AG868,AI868)</f>
        <v>0</v>
      </c>
      <c r="AI868" s="14">
        <v>500</v>
      </c>
      <c r="AJ868" t="s" s="54">
        <v>584</v>
      </c>
      <c r="AR868" s="58">
        <v>-7.8</v>
      </c>
      <c r="AS868" s="59">
        <f>AR868</f>
        <v>-7.8</v>
      </c>
      <c r="AT868" s="59">
        <f>AS868-5</f>
        <v>-12.8</v>
      </c>
      <c r="BR868" s="60">
        <v>9.199999999999999</v>
      </c>
    </row>
    <row r="869" s="9" customFormat="1" ht="16" customHeight="1">
      <c r="A869" t="s" s="6">
        <v>2782</v>
      </c>
      <c r="B869" t="s" s="56">
        <v>2783</v>
      </c>
      <c r="E869" t="s" s="54">
        <v>1996</v>
      </c>
      <c r="F869" t="s" s="55">
        <v>193</v>
      </c>
      <c r="G869" t="s" s="56">
        <v>420</v>
      </c>
      <c r="H869" t="s" s="56">
        <v>195</v>
      </c>
      <c r="I869" t="s" s="56">
        <v>403</v>
      </c>
      <c r="M869" t="s" s="55">
        <v>197</v>
      </c>
      <c r="V869" t="s" s="56">
        <v>2772</v>
      </c>
      <c r="W869" t="s" s="6">
        <v>2783</v>
      </c>
      <c r="AF869" t="s" s="56">
        <v>521</v>
      </c>
      <c r="AG869" s="14">
        <v>900</v>
      </c>
      <c r="AH869" s="61">
        <f>MEDIAN(AG869,AI869)</f>
        <v>1025</v>
      </c>
      <c r="AI869" s="14">
        <v>1150</v>
      </c>
      <c r="AJ869" t="s" s="54">
        <v>2773</v>
      </c>
      <c r="AR869" s="58">
        <v>-8.4</v>
      </c>
      <c r="AS869" s="59">
        <f>AR869</f>
        <v>-8.4</v>
      </c>
      <c r="AT869" s="59">
        <f>AS869-5</f>
        <v>-13.4</v>
      </c>
      <c r="BR869" s="60">
        <v>8</v>
      </c>
    </row>
    <row r="870" s="9" customFormat="1" ht="16" customHeight="1">
      <c r="A870" t="s" s="6">
        <v>2784</v>
      </c>
      <c r="B870" t="s" s="56">
        <v>2785</v>
      </c>
      <c r="E870" t="s" s="54">
        <v>1996</v>
      </c>
      <c r="F870" t="s" s="55">
        <v>193</v>
      </c>
      <c r="G870" t="s" s="56">
        <v>420</v>
      </c>
      <c r="H870" t="s" s="56">
        <v>195</v>
      </c>
      <c r="I870" t="s" s="56">
        <v>403</v>
      </c>
      <c r="M870" t="s" s="55">
        <v>197</v>
      </c>
      <c r="V870" t="s" s="56">
        <v>2786</v>
      </c>
      <c r="W870" t="s" s="6">
        <v>2785</v>
      </c>
      <c r="AF870" t="s" s="56">
        <v>521</v>
      </c>
      <c r="AG870" s="14">
        <v>900</v>
      </c>
      <c r="AH870" s="61">
        <f>MEDIAN(AG870,AI870)</f>
        <v>1025</v>
      </c>
      <c r="AI870" s="14">
        <v>1150</v>
      </c>
      <c r="AJ870" t="s" s="54">
        <v>2787</v>
      </c>
      <c r="AR870" s="58">
        <v>-6.5</v>
      </c>
      <c r="AS870" s="59">
        <f>AR870</f>
        <v>-6.5</v>
      </c>
      <c r="AT870" s="59">
        <f>AS870-5</f>
        <v>-11.5</v>
      </c>
      <c r="BR870" s="60">
        <v>8</v>
      </c>
    </row>
    <row r="871" s="9" customFormat="1" ht="16" customHeight="1">
      <c r="A871" t="s" s="6">
        <v>2788</v>
      </c>
      <c r="B871" t="s" s="56">
        <v>2789</v>
      </c>
      <c r="E871" t="s" s="54">
        <v>1996</v>
      </c>
      <c r="F871" t="s" s="55">
        <v>193</v>
      </c>
      <c r="G871" t="s" s="56">
        <v>420</v>
      </c>
      <c r="H871" t="s" s="56">
        <v>195</v>
      </c>
      <c r="I871" t="s" s="56">
        <v>403</v>
      </c>
      <c r="M871" t="s" s="55">
        <v>197</v>
      </c>
      <c r="V871" t="s" s="56">
        <v>2790</v>
      </c>
      <c r="W871" t="s" s="6">
        <v>2789</v>
      </c>
      <c r="AF871" t="s" s="56">
        <v>2791</v>
      </c>
      <c r="AG871" s="14">
        <v>750</v>
      </c>
      <c r="AH871" s="61">
        <f>MEDIAN(AG871,AI871)</f>
        <v>825</v>
      </c>
      <c r="AI871" s="14">
        <v>900</v>
      </c>
      <c r="AJ871" t="s" s="54">
        <v>2792</v>
      </c>
      <c r="AR871" s="58">
        <v>-8.300000000000001</v>
      </c>
      <c r="AS871" s="59">
        <f>AR871</f>
        <v>-8.300000000000001</v>
      </c>
      <c r="AT871" s="59">
        <f>AS871-5</f>
        <v>-13.3</v>
      </c>
      <c r="BR871" s="60">
        <v>7.6</v>
      </c>
    </row>
    <row r="872" s="9" customFormat="1" ht="16" customHeight="1">
      <c r="A872" t="s" s="6">
        <v>2793</v>
      </c>
      <c r="B872" t="s" s="56">
        <v>2794</v>
      </c>
      <c r="E872" t="s" s="54">
        <v>1996</v>
      </c>
      <c r="F872" t="s" s="55">
        <v>193</v>
      </c>
      <c r="G872" t="s" s="56">
        <v>420</v>
      </c>
      <c r="H872" t="s" s="56">
        <v>195</v>
      </c>
      <c r="I872" t="s" s="56">
        <v>403</v>
      </c>
      <c r="M872" t="s" s="55">
        <v>197</v>
      </c>
      <c r="V872" t="s" s="56">
        <v>2786</v>
      </c>
      <c r="W872" t="s" s="6">
        <v>2794</v>
      </c>
      <c r="AF872" t="s" s="56">
        <v>521</v>
      </c>
      <c r="AG872" s="14">
        <v>900</v>
      </c>
      <c r="AH872" s="61">
        <f>MEDIAN(AG872,AI872)</f>
        <v>1025</v>
      </c>
      <c r="AI872" s="14">
        <v>1150</v>
      </c>
      <c r="AJ872" t="s" s="54">
        <v>2787</v>
      </c>
      <c r="AR872" s="58">
        <v>-7.5</v>
      </c>
      <c r="AS872" s="59">
        <f>AR872</f>
        <v>-7.5</v>
      </c>
      <c r="AT872" s="59">
        <f>AS872-5</f>
        <v>-12.5</v>
      </c>
      <c r="BR872" s="60">
        <v>9.4</v>
      </c>
    </row>
    <row r="873" s="9" customFormat="1" ht="16" customHeight="1">
      <c r="A873" t="s" s="6">
        <v>2795</v>
      </c>
      <c r="B873" t="s" s="56">
        <v>2796</v>
      </c>
      <c r="E873" t="s" s="54">
        <v>1996</v>
      </c>
      <c r="F873" t="s" s="55">
        <v>193</v>
      </c>
      <c r="G873" t="s" s="56">
        <v>420</v>
      </c>
      <c r="H873" t="s" s="56">
        <v>195</v>
      </c>
      <c r="I873" t="s" s="56">
        <v>403</v>
      </c>
      <c r="M873" t="s" s="55">
        <v>197</v>
      </c>
      <c r="V873" t="s" s="56">
        <v>2786</v>
      </c>
      <c r="W873" t="s" s="6">
        <v>2796</v>
      </c>
      <c r="AF873" t="s" s="56">
        <v>521</v>
      </c>
      <c r="AG873" s="14">
        <v>900</v>
      </c>
      <c r="AH873" s="61">
        <f>MEDIAN(AG873,AI873)</f>
        <v>1025</v>
      </c>
      <c r="AI873" s="14">
        <v>1150</v>
      </c>
      <c r="AJ873" t="s" s="54">
        <v>2787</v>
      </c>
      <c r="AR873" s="58">
        <v>-8.4</v>
      </c>
      <c r="AS873" s="59">
        <f>AR873</f>
        <v>-8.4</v>
      </c>
      <c r="AT873" s="59">
        <f>AS873-5</f>
        <v>-13.4</v>
      </c>
      <c r="BR873" s="60">
        <v>7</v>
      </c>
    </row>
    <row r="874" s="9" customFormat="1" ht="16" customHeight="1">
      <c r="A874" t="s" s="6">
        <v>2797</v>
      </c>
      <c r="B874" t="s" s="56">
        <v>2798</v>
      </c>
      <c r="E874" t="s" s="54">
        <v>1996</v>
      </c>
      <c r="F874" t="s" s="55">
        <v>1413</v>
      </c>
      <c r="G874" t="s" s="56">
        <v>420</v>
      </c>
      <c r="H874" t="s" s="56">
        <v>195</v>
      </c>
      <c r="I874" t="s" s="56">
        <v>403</v>
      </c>
      <c r="M874" t="s" s="55">
        <v>197</v>
      </c>
      <c r="V874" t="s" s="56">
        <v>2799</v>
      </c>
      <c r="W874" t="s" s="6">
        <v>2798</v>
      </c>
      <c r="AF874" t="s" s="56">
        <v>2792</v>
      </c>
      <c r="AG874" s="14">
        <v>750</v>
      </c>
      <c r="AH874" s="61">
        <f>MEDIAN(AG874,AI874)</f>
        <v>825</v>
      </c>
      <c r="AI874" s="14">
        <v>900</v>
      </c>
      <c r="AJ874" t="s" s="54">
        <v>2792</v>
      </c>
      <c r="AR874" s="58">
        <v>-10.2</v>
      </c>
      <c r="AS874" s="59">
        <f>AR874</f>
        <v>-10.2</v>
      </c>
      <c r="AT874" s="59">
        <f>AS874-5</f>
        <v>-15.2</v>
      </c>
    </row>
    <row r="875" s="9" customFormat="1" ht="16" customHeight="1">
      <c r="A875" t="s" s="6">
        <v>2800</v>
      </c>
      <c r="B875" t="s" s="56">
        <v>2801</v>
      </c>
      <c r="C875" t="s" s="56">
        <v>2802</v>
      </c>
      <c r="E875" t="s" s="54">
        <v>2803</v>
      </c>
      <c r="F875" t="s" s="55">
        <v>419</v>
      </c>
      <c r="G875" t="s" s="56">
        <v>420</v>
      </c>
      <c r="H875" t="s" s="56">
        <v>293</v>
      </c>
      <c r="I875" t="s" s="56">
        <v>2804</v>
      </c>
      <c r="M875" t="s" s="55">
        <v>197</v>
      </c>
      <c r="T875" t="s" s="57">
        <v>2805</v>
      </c>
      <c r="AK875" s="60">
        <v>0.71024</v>
      </c>
      <c r="AL875" s="14">
        <v>0.710302</v>
      </c>
      <c r="AM875" s="14">
        <v>8.523624e-06</v>
      </c>
      <c r="AN875" s="63">
        <f>AL875-(AK875-0.71029)</f>
        <v>0.710352</v>
      </c>
      <c r="AO875" s="14">
        <v>0.710345</v>
      </c>
      <c r="AP875" s="14">
        <v>9.94483e-06</v>
      </c>
      <c r="AQ875" s="64">
        <f>AO875-(AK875-0.71029)</f>
        <v>0.710395</v>
      </c>
      <c r="BZ875" s="60">
        <v>18.939</v>
      </c>
      <c r="CA875" s="14">
        <v>0.009900000000000001</v>
      </c>
      <c r="CB875" s="14">
        <v>15.67</v>
      </c>
      <c r="CC875" s="14">
        <v>0.01</v>
      </c>
      <c r="CD875" s="14">
        <v>38.55</v>
      </c>
      <c r="CE875" s="14">
        <v>0.0105</v>
      </c>
      <c r="CF875" s="14">
        <v>0.82738</v>
      </c>
      <c r="CG875" s="14">
        <v>0.0026</v>
      </c>
      <c r="CH875" s="14">
        <v>2.0354</v>
      </c>
      <c r="CI875" s="14">
        <v>0.0049</v>
      </c>
      <c r="CJ875" s="14">
        <v>7.187</v>
      </c>
      <c r="CK875" s="14">
        <v>0.1066</v>
      </c>
      <c r="CL875" s="14">
        <v>0.0674</v>
      </c>
      <c r="CM875" s="14">
        <v>19.0052535</v>
      </c>
      <c r="CN875" s="14">
        <v>0.023</v>
      </c>
      <c r="CO875" s="14">
        <v>15.6382135</v>
      </c>
      <c r="CP875" s="14">
        <v>0.024</v>
      </c>
      <c r="CQ875" s="14">
        <v>38.199008</v>
      </c>
      <c r="CR875" s="14">
        <v>0.025</v>
      </c>
      <c r="CS875" s="14">
        <v>0.822836354169125</v>
      </c>
      <c r="CT875" s="14">
        <v>0.0091</v>
      </c>
      <c r="CU875" s="14">
        <v>2.00991836283583</v>
      </c>
      <c r="CV875" s="14">
        <v>0.0113</v>
      </c>
      <c r="CW875" s="14">
        <v>3.019</v>
      </c>
      <c r="CX875" s="14">
        <v>0.0072</v>
      </c>
      <c r="CY875" s="80">
        <v>0.4193</v>
      </c>
    </row>
    <row r="876" s="9" customFormat="1" ht="16" customHeight="1">
      <c r="A876" t="s" s="6">
        <v>2806</v>
      </c>
      <c r="B876" t="s" s="56">
        <v>2801</v>
      </c>
      <c r="C876" t="s" s="56">
        <v>2802</v>
      </c>
      <c r="E876" t="s" s="54">
        <v>2803</v>
      </c>
      <c r="F876" t="s" s="55">
        <v>2807</v>
      </c>
      <c r="G876" t="s" s="56">
        <v>420</v>
      </c>
      <c r="H876" t="s" s="56">
        <v>293</v>
      </c>
      <c r="I876" t="s" s="56">
        <v>2804</v>
      </c>
      <c r="M876" t="s" s="55">
        <v>197</v>
      </c>
      <c r="T876" t="s" s="57">
        <v>2805</v>
      </c>
      <c r="AK876" s="60">
        <v>0.71024</v>
      </c>
      <c r="BZ876" s="60">
        <v>19.4655213984</v>
      </c>
      <c r="CA876" s="14">
        <v>0.0306</v>
      </c>
      <c r="CB876" s="14">
        <v>15.7077992344</v>
      </c>
      <c r="CC876" s="14">
        <v>0.0307</v>
      </c>
      <c r="CD876" s="14">
        <v>38.6718019072</v>
      </c>
      <c r="CE876" s="14">
        <v>0.0307</v>
      </c>
      <c r="CF876" s="14">
        <v>0.806954969913682</v>
      </c>
      <c r="CG876" s="14">
        <v>0.003</v>
      </c>
      <c r="CH876" s="14">
        <v>1.98668204748827</v>
      </c>
      <c r="CI876" s="14">
        <v>0.0029</v>
      </c>
      <c r="CJ876" s="14">
        <v>10.9189</v>
      </c>
      <c r="CK876" s="14">
        <v>0.00727</v>
      </c>
      <c r="CL876" s="14">
        <v>1.5019</v>
      </c>
    </row>
    <row r="877" s="9" customFormat="1" ht="16" customHeight="1">
      <c r="A877" t="s" s="6">
        <v>2808</v>
      </c>
      <c r="B877" t="s" s="56">
        <v>2809</v>
      </c>
      <c r="C877" t="s" s="56">
        <v>2810</v>
      </c>
      <c r="E877" t="s" s="54">
        <v>2803</v>
      </c>
      <c r="F877" t="s" s="55">
        <v>2811</v>
      </c>
      <c r="G877" t="s" s="56">
        <v>420</v>
      </c>
      <c r="H877" t="s" s="56">
        <v>293</v>
      </c>
      <c r="I877" t="s" s="56">
        <v>2812</v>
      </c>
      <c r="M877" t="s" s="55">
        <v>197</v>
      </c>
      <c r="T877" t="s" s="57">
        <v>2805</v>
      </c>
      <c r="AK877" s="60">
        <v>0.71024</v>
      </c>
      <c r="AL877" s="14">
        <v>0.710797</v>
      </c>
      <c r="AM877" s="14">
        <v>8.529564e-06</v>
      </c>
      <c r="AN877" s="63">
        <f>AL877-(AK877-0.71029)</f>
        <v>0.710847</v>
      </c>
      <c r="BZ877" s="60">
        <v>19.6072960668</v>
      </c>
      <c r="CA877" s="14">
        <v>0.0116</v>
      </c>
      <c r="CB877" s="14">
        <v>15.7163544868</v>
      </c>
      <c r="CC877" s="14">
        <v>0.0103</v>
      </c>
      <c r="CD877" s="14">
        <v>38.8268126576</v>
      </c>
      <c r="CE877" s="14">
        <v>0.0114</v>
      </c>
      <c r="CF877" s="14">
        <v>0.801556442727036</v>
      </c>
      <c r="CG877" s="14">
        <v>0.0051</v>
      </c>
      <c r="CH877" s="14">
        <v>1.98022269492546</v>
      </c>
      <c r="CI877" s="14">
        <v>0.0043</v>
      </c>
      <c r="CJ877" s="14">
        <v>1.6409</v>
      </c>
      <c r="CK877" s="14">
        <v>0.00277</v>
      </c>
      <c r="CL877" s="14">
        <v>0.5924</v>
      </c>
      <c r="CM877" s="14">
        <v>20.204</v>
      </c>
      <c r="CN877" s="14">
        <v>0.0225</v>
      </c>
      <c r="CO877" s="14">
        <v>15.74</v>
      </c>
      <c r="CP877" s="14">
        <v>0.022</v>
      </c>
      <c r="CQ877" s="14">
        <v>38.752</v>
      </c>
      <c r="CR877" s="14">
        <v>0.0223</v>
      </c>
      <c r="CS877" s="14">
        <v>0.77904</v>
      </c>
      <c r="CT877" s="14">
        <v>0.0025</v>
      </c>
      <c r="CU877" s="14">
        <v>1.9181</v>
      </c>
      <c r="CV877" s="14">
        <v>0.0019</v>
      </c>
      <c r="CW877" s="14">
        <v>7.497</v>
      </c>
      <c r="CX877" s="14">
        <v>0.063</v>
      </c>
      <c r="CY877" s="80">
        <v>0.119</v>
      </c>
    </row>
    <row r="878" s="9" customFormat="1" ht="16" customHeight="1">
      <c r="A878" t="s" s="6">
        <v>2813</v>
      </c>
      <c r="B878" t="s" s="56">
        <v>2809</v>
      </c>
      <c r="C878" t="s" s="56">
        <v>2810</v>
      </c>
      <c r="E878" t="s" s="54">
        <v>2803</v>
      </c>
      <c r="F878" t="s" s="55">
        <v>419</v>
      </c>
      <c r="G878" t="s" s="56">
        <v>420</v>
      </c>
      <c r="H878" t="s" s="56">
        <v>293</v>
      </c>
      <c r="I878" t="s" s="56">
        <v>2812</v>
      </c>
      <c r="M878" t="s" s="55">
        <v>197</v>
      </c>
      <c r="T878" t="s" s="91">
        <v>2805</v>
      </c>
      <c r="AK878" s="60">
        <v>0.71024</v>
      </c>
      <c r="AL878" s="14">
        <v>0.71075</v>
      </c>
      <c r="AM878" s="14">
        <v>8.529000000000001e-06</v>
      </c>
      <c r="AN878" s="63">
        <f>AL878-(AK878-0.71029)</f>
        <v>0.7108</v>
      </c>
      <c r="AO878" s="14">
        <v>0.7116479999999999</v>
      </c>
      <c r="CM878" s="14">
        <v>19.78978768</v>
      </c>
      <c r="CN878" s="14">
        <v>0.0147</v>
      </c>
      <c r="CO878" s="14">
        <v>15.71570902</v>
      </c>
      <c r="CP878" s="14">
        <v>0.0142</v>
      </c>
      <c r="CQ878" s="14">
        <v>38.85132992</v>
      </c>
      <c r="CR878" s="14">
        <v>0.0135</v>
      </c>
      <c r="CS878" s="14">
        <v>0.794132270346824</v>
      </c>
      <c r="CT878" s="14">
        <v>0.006</v>
      </c>
      <c r="CU878" s="14">
        <v>1.96320094728778</v>
      </c>
      <c r="CV878" s="14">
        <v>0.0057</v>
      </c>
      <c r="CW878" s="14">
        <v>1.4869</v>
      </c>
      <c r="CX878" s="14">
        <v>0.0209</v>
      </c>
      <c r="CY878" s="80">
        <v>0.0711</v>
      </c>
    </row>
    <row r="879" s="9" customFormat="1" ht="31" customHeight="1">
      <c r="A879" t="s" s="6">
        <v>2814</v>
      </c>
      <c r="B879" t="s" s="56">
        <v>2809</v>
      </c>
      <c r="C879" t="s" s="92">
        <v>2810</v>
      </c>
      <c r="D879" s="93"/>
      <c r="E879" t="s" s="94">
        <v>2803</v>
      </c>
      <c r="F879" t="s" s="55">
        <v>419</v>
      </c>
      <c r="G879" t="s" s="56">
        <v>420</v>
      </c>
      <c r="H879" t="s" s="56">
        <v>293</v>
      </c>
      <c r="I879" t="s" s="56">
        <v>294</v>
      </c>
      <c r="K879" s="93"/>
      <c r="L879" t="s" s="94">
        <v>2815</v>
      </c>
      <c r="M879" t="s" s="95">
        <v>197</v>
      </c>
      <c r="N879" s="93"/>
      <c r="O879" s="93"/>
      <c r="P879" s="93"/>
      <c r="Q879" s="93"/>
      <c r="R879" s="93"/>
      <c r="S879" s="96"/>
      <c r="T879" t="s" s="97">
        <v>2805</v>
      </c>
      <c r="U879" s="98"/>
      <c r="V879" s="93"/>
      <c r="W879" s="98"/>
      <c r="X879" s="93"/>
      <c r="Y879" s="93"/>
      <c r="Z879" s="93"/>
      <c r="AA879" s="93"/>
      <c r="AB879" s="93"/>
      <c r="AC879" s="93"/>
      <c r="AD879" s="99"/>
      <c r="AE879" s="100"/>
      <c r="AF879" s="93"/>
      <c r="AG879" s="93"/>
      <c r="AH879" s="93"/>
      <c r="AI879" s="93"/>
      <c r="AJ879" s="96"/>
      <c r="AK879" s="60">
        <v>0.71024</v>
      </c>
      <c r="AN879" s="63"/>
      <c r="AO879" s="14">
        <v>0.711653</v>
      </c>
      <c r="AP879" s="14">
        <v>0.000017079552</v>
      </c>
      <c r="AQ879" s="64">
        <f>AO879-(AK879-0.71029)</f>
        <v>0.711703</v>
      </c>
      <c r="BZ879" s="101"/>
    </row>
    <row r="880" s="9" customFormat="1" ht="16" customHeight="1">
      <c r="A880" t="s" s="6">
        <v>2816</v>
      </c>
      <c r="B880" t="s" s="56">
        <v>2817</v>
      </c>
      <c r="C880" t="s" s="56">
        <v>2818</v>
      </c>
      <c r="E880" t="s" s="54">
        <v>2803</v>
      </c>
      <c r="F880" t="s" s="55">
        <v>2811</v>
      </c>
      <c r="G880" t="s" s="56">
        <v>420</v>
      </c>
      <c r="H880" t="s" s="56">
        <v>293</v>
      </c>
      <c r="I880" t="s" s="56">
        <v>2804</v>
      </c>
      <c r="M880" t="s" s="55">
        <v>197</v>
      </c>
      <c r="T880" t="s" s="49">
        <v>2805</v>
      </c>
      <c r="AK880" s="60">
        <v>0.71024</v>
      </c>
      <c r="AL880" s="14">
        <v>0.710197</v>
      </c>
      <c r="AM880" s="14">
        <v>2.130591e-05</v>
      </c>
      <c r="AN880" s="63">
        <f>AL880-(AK880-0.71029)</f>
        <v>0.710247</v>
      </c>
      <c r="AO880" s="14">
        <v>0.710174</v>
      </c>
      <c r="AP880" s="14">
        <v>7.10174e-06</v>
      </c>
      <c r="AQ880" s="64">
        <f>AO880-(AK880-0.71029)</f>
        <v>0.710224</v>
      </c>
      <c r="BZ880" s="60">
        <v>19.068468</v>
      </c>
      <c r="CA880" s="14">
        <v>0.0244</v>
      </c>
      <c r="CB880" s="14">
        <v>15.648087</v>
      </c>
      <c r="CC880" s="14">
        <v>0.02533</v>
      </c>
      <c r="CD880" s="14">
        <v>38.470193</v>
      </c>
      <c r="CE880" s="14">
        <v>0.0324</v>
      </c>
      <c r="CF880" s="14">
        <v>0.82062633453301</v>
      </c>
      <c r="CG880" s="14">
        <v>0.0174</v>
      </c>
      <c r="CH880" s="14">
        <v>2.01747686285023</v>
      </c>
      <c r="CI880" s="14">
        <v>0.0196</v>
      </c>
      <c r="CJ880" s="14">
        <v>6.1406</v>
      </c>
      <c r="CK880" s="14">
        <v>0.0242</v>
      </c>
      <c r="CL880" s="14">
        <v>0.2537</v>
      </c>
      <c r="CM880" s="14">
        <v>19.1992185</v>
      </c>
      <c r="CN880" s="14">
        <v>0.024</v>
      </c>
      <c r="CO880" s="14">
        <v>15.6507065</v>
      </c>
      <c r="CP880" s="14">
        <v>0.022</v>
      </c>
      <c r="CQ880" s="14">
        <v>38.590989</v>
      </c>
      <c r="CR880" s="14">
        <v>0.031</v>
      </c>
      <c r="CS880" s="14">
        <v>0.815174143676734</v>
      </c>
      <c r="CT880" s="14">
        <v>0.015</v>
      </c>
      <c r="CU880" s="14">
        <v>2.01002915821808</v>
      </c>
      <c r="CV880" s="14">
        <v>0.0168</v>
      </c>
      <c r="CW880" s="14">
        <v>1.969</v>
      </c>
      <c r="CX880" s="14">
        <v>0.0123</v>
      </c>
      <c r="CY880" s="80">
        <v>0.1601</v>
      </c>
    </row>
    <row r="881" s="9" customFormat="1" ht="16" customHeight="1">
      <c r="A881" t="s" s="6">
        <v>2819</v>
      </c>
      <c r="B881" t="s" s="56">
        <v>2817</v>
      </c>
      <c r="C881" t="s" s="56">
        <v>2818</v>
      </c>
      <c r="E881" t="s" s="54">
        <v>2803</v>
      </c>
      <c r="F881" t="s" s="55">
        <v>419</v>
      </c>
      <c r="G881" t="s" s="56">
        <v>420</v>
      </c>
      <c r="H881" t="s" s="56">
        <v>293</v>
      </c>
      <c r="I881" t="s" s="56">
        <v>2804</v>
      </c>
      <c r="M881" t="s" s="55">
        <v>197</v>
      </c>
      <c r="T881" t="s" s="57">
        <v>2805</v>
      </c>
      <c r="AK881" s="60">
        <v>0.71024</v>
      </c>
      <c r="AL881" s="14">
        <v>0.710158</v>
      </c>
      <c r="AM881" s="14">
        <v>0.000011362528</v>
      </c>
      <c r="AN881" s="63">
        <f>AL881-(AK881-0.71029)</f>
        <v>0.710208</v>
      </c>
      <c r="BZ881" s="60">
        <v>18.847</v>
      </c>
      <c r="CA881" s="14">
        <v>0.0205</v>
      </c>
      <c r="CB881" s="14">
        <v>15.665</v>
      </c>
      <c r="CC881" s="14">
        <v>0.0193</v>
      </c>
      <c r="CD881" s="14">
        <v>38.44</v>
      </c>
      <c r="CE881" s="14">
        <v>0.0202</v>
      </c>
      <c r="CF881" s="14">
        <v>0.8311500000000001</v>
      </c>
      <c r="CG881" s="14">
        <v>0.0024</v>
      </c>
      <c r="CH881" s="14">
        <v>2.0395</v>
      </c>
      <c r="CI881" s="14">
        <v>0.0022</v>
      </c>
      <c r="CJ881" s="14">
        <v>5.995</v>
      </c>
      <c r="CK881" s="14">
        <v>0.0136</v>
      </c>
      <c r="CL881" s="14">
        <v>0.4408</v>
      </c>
    </row>
    <row r="882" s="9" customFormat="1" ht="16" customHeight="1">
      <c r="A882" t="s" s="6">
        <v>2820</v>
      </c>
      <c r="B882" t="s" s="56">
        <v>2817</v>
      </c>
      <c r="C882" t="s" s="56">
        <v>2818</v>
      </c>
      <c r="E882" t="s" s="54">
        <v>2803</v>
      </c>
      <c r="F882" t="s" s="55">
        <v>2811</v>
      </c>
      <c r="G882" t="s" s="56">
        <v>420</v>
      </c>
      <c r="H882" t="s" s="56">
        <v>293</v>
      </c>
      <c r="I882" t="s" s="56">
        <v>2804</v>
      </c>
      <c r="M882" t="s" s="55">
        <v>197</v>
      </c>
      <c r="T882" t="s" s="57">
        <v>2805</v>
      </c>
      <c r="AK882" s="60">
        <v>0.71024</v>
      </c>
      <c r="AL882" s="14">
        <v>0.710175</v>
      </c>
      <c r="AM882" s="14">
        <v>1.13628e-05</v>
      </c>
      <c r="AN882" s="63">
        <f>AL882-(AK882-0.71029)</f>
        <v>0.710225</v>
      </c>
      <c r="BZ882" s="60">
        <v>19.1903153208</v>
      </c>
      <c r="CA882" s="14">
        <v>0.0132</v>
      </c>
      <c r="CB882" s="14">
        <v>15.6926270468</v>
      </c>
      <c r="CC882" s="14">
        <v>0.0123</v>
      </c>
      <c r="CD882" s="14">
        <v>38.7200786664</v>
      </c>
      <c r="CE882" s="14">
        <v>0.0125</v>
      </c>
      <c r="CF882" s="14">
        <v>0.817736800280247</v>
      </c>
      <c r="CG882" s="14">
        <v>0.0064</v>
      </c>
      <c r="CH882" s="14">
        <v>2.01768850689139</v>
      </c>
      <c r="CI882" s="14">
        <v>0.0053</v>
      </c>
      <c r="CJ882" s="14">
        <v>2.6171</v>
      </c>
      <c r="CK882" s="14">
        <v>0.00974</v>
      </c>
      <c r="CL882" s="14">
        <v>0.2687</v>
      </c>
    </row>
    <row r="883" s="9" customFormat="1" ht="16" customHeight="1">
      <c r="A883" t="s" s="6">
        <v>2821</v>
      </c>
      <c r="B883" t="s" s="56">
        <v>2817</v>
      </c>
      <c r="C883" t="s" s="56">
        <v>2818</v>
      </c>
      <c r="E883" t="s" s="54">
        <v>2803</v>
      </c>
      <c r="F883" t="s" s="55">
        <v>419</v>
      </c>
      <c r="G883" t="s" s="56">
        <v>420</v>
      </c>
      <c r="H883" t="s" s="56">
        <v>293</v>
      </c>
      <c r="I883" t="s" s="56">
        <v>2812</v>
      </c>
      <c r="M883" t="s" s="55">
        <v>197</v>
      </c>
      <c r="T883" t="s" s="57">
        <v>2805</v>
      </c>
      <c r="AK883" s="60">
        <v>0.71024</v>
      </c>
      <c r="AL883" s="14">
        <v>0.71017</v>
      </c>
      <c r="AM883" s="14">
        <v>8.52204e-06</v>
      </c>
      <c r="AN883" s="63">
        <f>AL883-(AK883-0.71029)</f>
        <v>0.71022</v>
      </c>
    </row>
    <row r="884" s="9" customFormat="1" ht="16" customHeight="1">
      <c r="A884" t="s" s="6">
        <v>2822</v>
      </c>
      <c r="B884" t="s" s="56">
        <v>2817</v>
      </c>
      <c r="C884" t="s" s="56">
        <v>2818</v>
      </c>
      <c r="E884" t="s" s="54">
        <v>2803</v>
      </c>
      <c r="F884" t="s" s="55">
        <v>419</v>
      </c>
      <c r="G884" t="s" s="56">
        <v>420</v>
      </c>
      <c r="H884" t="s" s="56">
        <v>293</v>
      </c>
      <c r="I884" t="s" s="56">
        <v>2812</v>
      </c>
      <c r="M884" t="s" s="55">
        <v>197</v>
      </c>
      <c r="T884" t="s" s="57">
        <v>2805</v>
      </c>
      <c r="AK884" s="60">
        <v>0.71024</v>
      </c>
      <c r="AL884" s="14">
        <v>0.7101730000000001</v>
      </c>
      <c r="AM884" s="14">
        <v>9.942422e-06</v>
      </c>
      <c r="AN884" s="63">
        <f>AL884-(AK884-0.71029)</f>
        <v>0.710223</v>
      </c>
    </row>
    <row r="885" s="9" customFormat="1" ht="16" customHeight="1">
      <c r="A885" t="s" s="6">
        <v>2823</v>
      </c>
      <c r="B885" t="s" s="56">
        <v>2824</v>
      </c>
      <c r="C885" t="s" s="56">
        <v>2825</v>
      </c>
      <c r="E885" t="s" s="54">
        <v>2803</v>
      </c>
      <c r="F885" t="s" s="55">
        <v>2811</v>
      </c>
      <c r="G885" t="s" s="56">
        <v>420</v>
      </c>
      <c r="H885" t="s" s="56">
        <v>293</v>
      </c>
      <c r="I885" t="s" s="56">
        <v>2804</v>
      </c>
      <c r="M885" t="s" s="55">
        <v>197</v>
      </c>
      <c r="T885" t="s" s="57">
        <v>2805</v>
      </c>
      <c r="AK885" s="60">
        <v>0.71024</v>
      </c>
      <c r="AL885" s="14">
        <v>0.710162</v>
      </c>
      <c r="AM885" s="14">
        <v>0.000019884536</v>
      </c>
      <c r="AN885" s="63">
        <f>AL885-(AK885-0.71029)</f>
        <v>0.710212</v>
      </c>
      <c r="AO885" s="14">
        <v>0.710263</v>
      </c>
      <c r="AP885" s="14">
        <v>8.523156e-06</v>
      </c>
      <c r="AQ885" s="64">
        <f>AO885-(AK885-0.71029)</f>
        <v>0.710313</v>
      </c>
      <c r="BZ885" s="60">
        <v>18.4217213076</v>
      </c>
      <c r="CA885" s="14">
        <v>0.0101</v>
      </c>
      <c r="CB885" s="14">
        <v>15.617878573</v>
      </c>
      <c r="CC885" s="14">
        <v>0.0111</v>
      </c>
      <c r="CD885" s="14">
        <v>38.0877645496</v>
      </c>
      <c r="CE885" s="14">
        <v>0.0106</v>
      </c>
      <c r="CF885" s="14">
        <v>0.847796919311593</v>
      </c>
      <c r="CG885" s="14">
        <v>0.0038</v>
      </c>
      <c r="CH885" s="14">
        <v>2.06754645310407</v>
      </c>
      <c r="CI885" s="14">
        <v>0.0046</v>
      </c>
      <c r="CJ885" s="14">
        <v>7.795</v>
      </c>
      <c r="CK885" s="14">
        <v>0.00222</v>
      </c>
      <c r="CL885" s="14">
        <v>3.5113</v>
      </c>
      <c r="CM885" s="14">
        <v>18.832</v>
      </c>
      <c r="CN885" s="14">
        <v>0.0548</v>
      </c>
      <c r="CO885" s="14">
        <v>15.698</v>
      </c>
      <c r="CP885" s="14">
        <v>0.0557</v>
      </c>
      <c r="CQ885" s="14">
        <v>38.573</v>
      </c>
      <c r="CR885" s="14">
        <v>0.0558</v>
      </c>
      <c r="CS885" s="14">
        <v>0.83355</v>
      </c>
      <c r="CT885" s="14">
        <v>0.0061</v>
      </c>
      <c r="CU885" s="14">
        <v>2.0482</v>
      </c>
      <c r="CV885" s="14">
        <v>0.0039</v>
      </c>
    </row>
    <row r="886" s="9" customFormat="1" ht="31" customHeight="1">
      <c r="A886" t="s" s="6">
        <v>2826</v>
      </c>
      <c r="B886" t="s" s="56">
        <v>2824</v>
      </c>
      <c r="C886" t="s" s="56">
        <v>2825</v>
      </c>
      <c r="E886" t="s" s="54">
        <v>2803</v>
      </c>
      <c r="G886" t="s" s="56">
        <v>420</v>
      </c>
      <c r="H886" t="s" s="56">
        <v>293</v>
      </c>
      <c r="I886" t="s" s="56">
        <v>294</v>
      </c>
      <c r="L886" t="s" s="54">
        <v>2827</v>
      </c>
      <c r="M886" t="s" s="55">
        <v>197</v>
      </c>
      <c r="T886" t="s" s="57">
        <v>2805</v>
      </c>
      <c r="AK886" s="60">
        <v>0.71024</v>
      </c>
      <c r="CM886" s="14">
        <v>18.7860090392</v>
      </c>
      <c r="CN886" s="14">
        <v>0.0163</v>
      </c>
      <c r="CO886" s="14">
        <v>15.6379956216</v>
      </c>
      <c r="CP886" s="14">
        <v>0.0132</v>
      </c>
      <c r="CQ886" s="14">
        <v>38.5341999064</v>
      </c>
      <c r="CR886" s="14">
        <v>0.0167</v>
      </c>
      <c r="CS886" s="14">
        <v>0.83242777052693</v>
      </c>
      <c r="CT886" s="14">
        <v>0.0067</v>
      </c>
      <c r="CU886" s="14">
        <v>2.05121800090654</v>
      </c>
      <c r="CV886" s="14">
        <v>0.006</v>
      </c>
      <c r="CW886" s="14">
        <v>1.8714</v>
      </c>
      <c r="CX886" s="14">
        <v>0.01008</v>
      </c>
      <c r="CY886" s="80">
        <v>0.1857</v>
      </c>
    </row>
    <row r="887" s="9" customFormat="1" ht="16" customHeight="1">
      <c r="A887" t="s" s="6">
        <v>2828</v>
      </c>
      <c r="B887" t="s" s="56">
        <v>2829</v>
      </c>
      <c r="C887" t="s" s="56">
        <v>2830</v>
      </c>
      <c r="E887" t="s" s="54">
        <v>2803</v>
      </c>
      <c r="F887" t="s" s="55">
        <v>419</v>
      </c>
      <c r="G887" t="s" s="56">
        <v>420</v>
      </c>
      <c r="H887" t="s" s="56">
        <v>293</v>
      </c>
      <c r="I887" t="s" s="56">
        <v>2804</v>
      </c>
      <c r="M887" t="s" s="55">
        <v>197</v>
      </c>
      <c r="T887" t="s" s="57">
        <v>2831</v>
      </c>
      <c r="AK887" s="60">
        <v>0.71024</v>
      </c>
      <c r="AL887" s="14">
        <v>0.708297</v>
      </c>
      <c r="AM887" s="14">
        <v>8.499564000000001e-06</v>
      </c>
      <c r="AN887" s="63">
        <f>AL887-(AK887-0.71029)</f>
        <v>0.7083469999999999</v>
      </c>
      <c r="AO887" s="14">
        <v>0.708634</v>
      </c>
      <c r="AP887" s="14">
        <v>0.000011338144</v>
      </c>
      <c r="AQ887" s="64">
        <f>AO887-(AK887-0.71029)</f>
        <v>0.708684</v>
      </c>
      <c r="BZ887" s="60">
        <v>18.001</v>
      </c>
      <c r="CA887" s="14">
        <v>0.0041</v>
      </c>
      <c r="CB887" s="14">
        <v>15.541</v>
      </c>
      <c r="CC887" s="14">
        <v>0.0052</v>
      </c>
      <c r="CD887" s="14">
        <v>38.48</v>
      </c>
      <c r="CE887" s="14">
        <v>0.0061</v>
      </c>
      <c r="CF887" s="14">
        <v>0.86336</v>
      </c>
      <c r="CG887" s="14">
        <v>0.0016</v>
      </c>
      <c r="CH887" s="14">
        <v>2.1377</v>
      </c>
      <c r="CI887" s="14">
        <v>0.0026</v>
      </c>
      <c r="CJ887" s="14">
        <v>145.8</v>
      </c>
      <c r="CK887" s="14">
        <v>0.0149</v>
      </c>
      <c r="CL887" s="14">
        <v>9.788</v>
      </c>
      <c r="CM887" s="14">
        <v>18.007</v>
      </c>
      <c r="CN887" s="14">
        <v>0.0033</v>
      </c>
      <c r="CO887" s="14">
        <v>15.546</v>
      </c>
      <c r="CP887" s="14">
        <v>0.0049</v>
      </c>
      <c r="CQ887" s="14">
        <v>38.523</v>
      </c>
      <c r="CR887" s="14">
        <v>0.0061</v>
      </c>
      <c r="CS887" s="14">
        <v>0.86331</v>
      </c>
      <c r="CT887" s="14">
        <v>0.0015</v>
      </c>
      <c r="CU887" s="14">
        <v>2.1393</v>
      </c>
      <c r="CV887" s="14">
        <v>0.0029</v>
      </c>
      <c r="CW887" s="14">
        <v>302.5</v>
      </c>
      <c r="CX887" s="14">
        <v>0.0309</v>
      </c>
      <c r="CY887" s="80">
        <v>9.789999999999999</v>
      </c>
    </row>
    <row r="888" s="9" customFormat="1" ht="16" customHeight="1">
      <c r="A888" t="s" s="6">
        <v>2832</v>
      </c>
      <c r="B888" t="s" s="56">
        <v>2829</v>
      </c>
      <c r="C888" t="s" s="56">
        <v>2830</v>
      </c>
      <c r="E888" t="s" s="54">
        <v>2803</v>
      </c>
      <c r="F888" t="s" s="55">
        <v>2811</v>
      </c>
      <c r="G888" t="s" s="56">
        <v>420</v>
      </c>
      <c r="H888" t="s" s="56">
        <v>293</v>
      </c>
      <c r="I888" t="s" s="56">
        <v>2804</v>
      </c>
      <c r="M888" t="s" s="55">
        <v>197</v>
      </c>
      <c r="T888" t="s" s="57">
        <v>2831</v>
      </c>
      <c r="AK888" s="60">
        <v>0.71024</v>
      </c>
      <c r="AL888" s="14">
        <v>0.70828</v>
      </c>
      <c r="AM888" s="14">
        <v>8e-06</v>
      </c>
      <c r="AN888" s="63">
        <f>AL888-(AK888-0.71029)</f>
        <v>0.70833</v>
      </c>
      <c r="AO888" s="14">
        <v>0.708601</v>
      </c>
      <c r="AP888" s="14">
        <v>8.503212e-06</v>
      </c>
      <c r="AQ888" s="64">
        <f>AO888-(AK888-0.71029)</f>
        <v>0.708651</v>
      </c>
      <c r="BZ888" s="60">
        <v>17.9748734088</v>
      </c>
      <c r="CA888" s="14">
        <v>0.0023</v>
      </c>
      <c r="CB888" s="14">
        <v>15.5058719036</v>
      </c>
      <c r="CC888" s="14">
        <v>0.0025</v>
      </c>
      <c r="CD888" s="14">
        <v>38.37584912</v>
      </c>
      <c r="CE888" s="14">
        <v>0.0029</v>
      </c>
      <c r="CF888" s="14">
        <v>0.86264150800688</v>
      </c>
      <c r="CG888" s="14">
        <v>0.0008</v>
      </c>
      <c r="CH888" s="14">
        <v>2.13497187141314</v>
      </c>
      <c r="CI888" s="14">
        <v>0.0013</v>
      </c>
      <c r="CJ888" s="14">
        <v>119.4</v>
      </c>
      <c r="CK888" s="14">
        <v>0.0106</v>
      </c>
      <c r="CL888" s="14">
        <v>11.27</v>
      </c>
      <c r="CM888" s="14">
        <v>17.9956070504</v>
      </c>
      <c r="CN888" s="14">
        <v>0.008699999999999999</v>
      </c>
      <c r="CO888" s="14">
        <v>15.5298198068</v>
      </c>
      <c r="CP888" s="14">
        <v>0.0091</v>
      </c>
      <c r="CQ888" s="14">
        <v>38.4640112768</v>
      </c>
      <c r="CR888" s="14">
        <v>0.008800000000000001</v>
      </c>
      <c r="CS888" s="14">
        <v>0.862978379295896</v>
      </c>
      <c r="CT888" s="14">
        <v>0.0011</v>
      </c>
      <c r="CU888" s="14">
        <v>2.13741115646027</v>
      </c>
      <c r="CV888" s="14">
        <v>0.0011</v>
      </c>
      <c r="CW888" s="14">
        <v>200.63</v>
      </c>
      <c r="CX888" s="14">
        <v>0.02793</v>
      </c>
      <c r="CY888" s="80">
        <v>7.1833</v>
      </c>
    </row>
    <row r="889" s="9" customFormat="1" ht="16" customHeight="1">
      <c r="A889" t="s" s="6">
        <v>2833</v>
      </c>
      <c r="B889" t="s" s="56">
        <v>2834</v>
      </c>
      <c r="C889" t="s" s="56">
        <v>2835</v>
      </c>
      <c r="E889" t="s" s="54">
        <v>2803</v>
      </c>
      <c r="F889" t="s" s="55">
        <v>419</v>
      </c>
      <c r="G889" t="s" s="56">
        <v>420</v>
      </c>
      <c r="H889" t="s" s="56">
        <v>293</v>
      </c>
      <c r="I889" t="s" s="56">
        <v>2804</v>
      </c>
      <c r="M889" t="s" s="55">
        <v>197</v>
      </c>
      <c r="T889" t="s" s="57">
        <v>2831</v>
      </c>
      <c r="AK889" s="60">
        <v>0.71024</v>
      </c>
      <c r="AL889" s="14">
        <v>0.708603</v>
      </c>
      <c r="AM889" s="14">
        <v>7.08603e-06</v>
      </c>
      <c r="AN889" s="63">
        <f>AL889-(AK889-0.71029)</f>
        <v>0.708653</v>
      </c>
      <c r="AO889" s="14">
        <v>0.710268</v>
      </c>
      <c r="AP889" s="14">
        <v>8.523216e-06</v>
      </c>
      <c r="AQ889" s="64">
        <f>AO889-(AK889-0.71029)</f>
        <v>0.710318</v>
      </c>
      <c r="BZ889" s="60">
        <v>18.001</v>
      </c>
      <c r="CA889" s="14">
        <v>0.0053</v>
      </c>
      <c r="CB889" s="14">
        <v>15.57</v>
      </c>
      <c r="CC889" s="14">
        <v>0.0054</v>
      </c>
      <c r="CD889" s="14">
        <v>38.63</v>
      </c>
      <c r="CE889" s="14">
        <v>0.0058</v>
      </c>
      <c r="CF889" s="14">
        <v>0.86495</v>
      </c>
      <c r="CG889" s="14">
        <v>0.0008</v>
      </c>
      <c r="CH889" s="14">
        <v>2.146</v>
      </c>
      <c r="CI889" s="14">
        <v>0.001</v>
      </c>
      <c r="CJ889" s="14">
        <v>170.6</v>
      </c>
      <c r="CK889" s="14">
        <v>0.0168</v>
      </c>
      <c r="CL889" s="14">
        <v>10.15</v>
      </c>
      <c r="CM889" s="14">
        <v>18.002</v>
      </c>
      <c r="CN889" s="14">
        <v>0.019</v>
      </c>
      <c r="CO889" s="14">
        <v>15.589</v>
      </c>
      <c r="CP889" s="14">
        <v>0.0268</v>
      </c>
      <c r="CQ889" s="14">
        <v>38.685</v>
      </c>
      <c r="CR889" s="14">
        <v>0.0354</v>
      </c>
      <c r="CS889" s="14">
        <v>0.86596</v>
      </c>
      <c r="CT889" s="14">
        <v>0.00847</v>
      </c>
      <c r="CU889" s="14">
        <v>2.1489</v>
      </c>
      <c r="CV889" s="14">
        <v>0.01652</v>
      </c>
      <c r="CW889" s="14">
        <v>781.6</v>
      </c>
      <c r="CX889" s="14">
        <v>0.08790000000000001</v>
      </c>
      <c r="CY889" s="80">
        <v>8.891999999999999</v>
      </c>
    </row>
    <row r="890" s="9" customFormat="1" ht="16" customHeight="1">
      <c r="A890" t="s" s="6">
        <v>2836</v>
      </c>
      <c r="B890" t="s" s="56">
        <v>2834</v>
      </c>
      <c r="C890" t="s" s="56">
        <v>2835</v>
      </c>
      <c r="E890" t="s" s="54">
        <v>2803</v>
      </c>
      <c r="F890" t="s" s="55">
        <v>2811</v>
      </c>
      <c r="G890" t="s" s="56">
        <v>420</v>
      </c>
      <c r="H890" t="s" s="56">
        <v>293</v>
      </c>
      <c r="I890" t="s" s="56">
        <v>2804</v>
      </c>
      <c r="M890" t="s" s="55">
        <v>197</v>
      </c>
      <c r="T890" t="s" s="57">
        <v>2831</v>
      </c>
      <c r="AK890" s="60">
        <v>0.71024</v>
      </c>
      <c r="AL890" s="14">
        <v>0.708575</v>
      </c>
      <c r="AM890" s="14">
        <v>1.3e-05</v>
      </c>
      <c r="AN890" s="63">
        <f>AL890-(AK890-0.71029)</f>
        <v>0.7086249999999999</v>
      </c>
      <c r="AO890" s="14">
        <v>0.710239</v>
      </c>
      <c r="AP890" s="14">
        <v>1e-05</v>
      </c>
      <c r="AQ890" s="64">
        <f>AO890-(AK890-0.71029)</f>
        <v>0.7102889999999999</v>
      </c>
      <c r="BZ890" s="60">
        <v>17.951440304</v>
      </c>
      <c r="CA890" s="14">
        <v>0.0028</v>
      </c>
      <c r="CB890" s="14">
        <v>15.5068373668</v>
      </c>
      <c r="CC890" s="14">
        <v>0.0031</v>
      </c>
      <c r="CD890" s="14">
        <v>38.4317973888</v>
      </c>
      <c r="CE890" s="14">
        <v>0.0034</v>
      </c>
      <c r="CF890" s="14">
        <v>0.863821348270574</v>
      </c>
      <c r="CG890" s="14">
        <v>0.0008</v>
      </c>
      <c r="CH890" s="14">
        <v>2.14087542492267</v>
      </c>
      <c r="CI890" s="14">
        <v>0.0011</v>
      </c>
      <c r="CJ890" s="14">
        <v>183.6</v>
      </c>
      <c r="CK890" s="14">
        <v>0.01282</v>
      </c>
      <c r="CL890" s="14">
        <v>14.32</v>
      </c>
      <c r="CM890" s="14">
        <v>17.9984618856</v>
      </c>
      <c r="CN890" s="14">
        <v>0.007</v>
      </c>
      <c r="CO890" s="14">
        <v>15.5262821168</v>
      </c>
      <c r="CP890" s="14">
        <v>0.0075</v>
      </c>
      <c r="CQ890" s="14">
        <v>38.4748098624</v>
      </c>
      <c r="CR890" s="14">
        <v>0.0073</v>
      </c>
      <c r="CS890" s="14">
        <v>0.862644942411556</v>
      </c>
      <c r="CT890" s="14">
        <v>0.0017</v>
      </c>
      <c r="CU890" s="14">
        <v>2.1376721025913</v>
      </c>
      <c r="CV890" s="14">
        <v>0.0014</v>
      </c>
      <c r="CW890" s="14">
        <v>76.53700000000001</v>
      </c>
      <c r="CX890" s="14">
        <v>0.00758</v>
      </c>
      <c r="CY890" s="80">
        <v>10.0972</v>
      </c>
    </row>
    <row r="891" s="9" customFormat="1" ht="16" customHeight="1">
      <c r="A891" t="s" s="6">
        <v>2837</v>
      </c>
      <c r="B891" t="s" s="56">
        <v>2838</v>
      </c>
      <c r="C891" t="s" s="56">
        <v>2839</v>
      </c>
      <c r="E891" t="s" s="54">
        <v>2803</v>
      </c>
      <c r="F891" t="s" s="55">
        <v>2811</v>
      </c>
      <c r="G891" t="s" s="56">
        <v>420</v>
      </c>
      <c r="H891" t="s" s="56">
        <v>293</v>
      </c>
      <c r="I891" t="s" s="56">
        <v>2804</v>
      </c>
      <c r="M891" t="s" s="55">
        <v>197</v>
      </c>
      <c r="T891" t="s" s="57">
        <v>2840</v>
      </c>
      <c r="AK891" s="60">
        <v>0.71024</v>
      </c>
      <c r="AL891" s="14">
        <v>0.708534</v>
      </c>
      <c r="AM891" s="14">
        <v>8.502408e-06</v>
      </c>
      <c r="AN891" s="63">
        <f>AL891-(AK891-0.71029)</f>
        <v>0.708584</v>
      </c>
      <c r="AO891" s="14">
        <v>0.710653</v>
      </c>
      <c r="AP891" s="14">
        <v>7.10653e-06</v>
      </c>
      <c r="AQ891" s="64">
        <f>AO891-(AK891-0.71029)</f>
        <v>0.710703</v>
      </c>
      <c r="BZ891" s="60">
        <v>18.0523258496</v>
      </c>
      <c r="CA891" s="14">
        <v>0.0061</v>
      </c>
      <c r="CB891" s="14">
        <v>15.5082112952</v>
      </c>
      <c r="CC891" s="14">
        <v>0.0065</v>
      </c>
      <c r="CD891" s="14">
        <v>38.3493043136</v>
      </c>
      <c r="CE891" s="14">
        <v>0.006</v>
      </c>
      <c r="CF891" s="14">
        <v>0.859069984909652</v>
      </c>
      <c r="CG891" s="14">
        <v>0.0008</v>
      </c>
      <c r="CH891" s="14">
        <v>2.12434146342698</v>
      </c>
      <c r="CI891" s="14">
        <v>0.0009</v>
      </c>
      <c r="CJ891" s="14">
        <v>173.6</v>
      </c>
      <c r="CK891" s="14">
        <v>0.0376</v>
      </c>
      <c r="CL891" s="14">
        <v>4.618</v>
      </c>
      <c r="CM891" s="14">
        <v>18.0421380711731</v>
      </c>
      <c r="CN891" s="14">
        <v>0.0535</v>
      </c>
      <c r="CO891" s="14">
        <v>15.5220159317096</v>
      </c>
      <c r="CP891" s="14">
        <v>0.0486</v>
      </c>
      <c r="CQ891" s="14">
        <v>38.3284576998762</v>
      </c>
      <c r="CR891" s="14">
        <v>0.052</v>
      </c>
      <c r="CS891" s="14">
        <v>0.860320205425654</v>
      </c>
      <c r="CT891" s="14">
        <v>0.005</v>
      </c>
      <c r="CU891" s="14">
        <v>2.12438556609406</v>
      </c>
      <c r="CV891" s="14">
        <v>0.0065</v>
      </c>
      <c r="CW891" s="14">
        <v>592.9</v>
      </c>
      <c r="CX891" s="14">
        <v>0.1904</v>
      </c>
      <c r="CY891" s="80">
        <v>3.114</v>
      </c>
    </row>
    <row r="892" s="9" customFormat="1" ht="31" customHeight="1">
      <c r="A892" t="s" s="6">
        <v>2841</v>
      </c>
      <c r="B892" t="s" s="56">
        <v>2838</v>
      </c>
      <c r="C892" t="s" s="56">
        <v>2839</v>
      </c>
      <c r="E892" t="s" s="54">
        <v>2803</v>
      </c>
      <c r="F892" t="s" s="55">
        <v>419</v>
      </c>
      <c r="G892" t="s" s="56">
        <v>420</v>
      </c>
      <c r="H892" t="s" s="56">
        <v>293</v>
      </c>
      <c r="I892" t="s" s="92">
        <v>294</v>
      </c>
      <c r="J892" s="98"/>
      <c r="L892" t="s" s="32">
        <v>2815</v>
      </c>
      <c r="M892" t="s" s="55">
        <v>197</v>
      </c>
      <c r="T892" t="s" s="57">
        <v>2840</v>
      </c>
      <c r="AK892" s="60">
        <v>0.71024</v>
      </c>
      <c r="AN892" s="63"/>
      <c r="AO892" s="14">
        <v>0.710741</v>
      </c>
      <c r="AQ892" s="64">
        <f>AO892-(AK892-0.71029)</f>
        <v>0.710791</v>
      </c>
      <c r="CM892" s="14">
        <v>18.0781396544</v>
      </c>
      <c r="CN892" s="14">
        <v>0.028</v>
      </c>
      <c r="CO892" s="14">
        <v>15.5239346964</v>
      </c>
      <c r="CP892" s="14">
        <v>0.026</v>
      </c>
      <c r="CQ892" s="14">
        <v>38.3631353856</v>
      </c>
      <c r="CR892" s="14">
        <v>0.028</v>
      </c>
      <c r="CS892" s="14">
        <v>0.858713064130006</v>
      </c>
      <c r="CT892" s="14">
        <v>0.003</v>
      </c>
      <c r="CU892" s="14">
        <v>2.12207318446414</v>
      </c>
      <c r="CV892" s="14">
        <v>0.0028</v>
      </c>
      <c r="CW892" s="14">
        <v>15.4</v>
      </c>
      <c r="CX892" s="14">
        <v>0.00562</v>
      </c>
      <c r="CY892" s="80">
        <v>2.741</v>
      </c>
    </row>
    <row r="893" s="9" customFormat="1" ht="16" customHeight="1">
      <c r="A893" t="s" s="6">
        <v>2842</v>
      </c>
      <c r="B893" t="s" s="56">
        <v>2843</v>
      </c>
      <c r="C893" t="s" s="56">
        <v>2844</v>
      </c>
      <c r="E893" t="s" s="54">
        <v>2803</v>
      </c>
      <c r="F893" t="s" s="55">
        <v>2811</v>
      </c>
      <c r="G893" t="s" s="56">
        <v>420</v>
      </c>
      <c r="H893" t="s" s="56">
        <v>293</v>
      </c>
      <c r="I893" t="s" s="56">
        <v>2804</v>
      </c>
      <c r="M893" t="s" s="55">
        <v>197</v>
      </c>
      <c r="T893" t="s" s="57">
        <v>2840</v>
      </c>
      <c r="AK893" s="60">
        <v>0.71024</v>
      </c>
      <c r="AL893" s="14">
        <v>0.708808</v>
      </c>
      <c r="AM893" s="14">
        <v>1.417616e-05</v>
      </c>
      <c r="AN893" s="63">
        <f>AL893-(AK893-0.71029)</f>
        <v>0.708858</v>
      </c>
      <c r="AO893" s="14">
        <v>0.709876</v>
      </c>
      <c r="AP893" s="14">
        <v>7.09876e-06</v>
      </c>
      <c r="AQ893" s="64">
        <f>AO893-(AK893-0.71029)</f>
        <v>0.7099259999999999</v>
      </c>
      <c r="BZ893" s="60">
        <v>18.0275254712</v>
      </c>
      <c r="CA893" s="14">
        <v>0.0056</v>
      </c>
      <c r="CB893" s="14">
        <v>15.5174062784</v>
      </c>
      <c r="CC893" s="14">
        <v>0.0061</v>
      </c>
      <c r="CD893" s="14">
        <v>38.3929980416</v>
      </c>
      <c r="CE893" s="14">
        <v>0.0068</v>
      </c>
      <c r="CF893" s="14">
        <v>0.86076185570726</v>
      </c>
      <c r="CG893" s="14">
        <v>0.0011</v>
      </c>
      <c r="CH893" s="14">
        <v>2.12968763255584</v>
      </c>
      <c r="CI893" s="14">
        <v>0.0018</v>
      </c>
      <c r="CJ893" s="14">
        <v>48.998</v>
      </c>
      <c r="CK893" s="14">
        <v>0.0129</v>
      </c>
      <c r="CL893" s="14">
        <v>3.798</v>
      </c>
      <c r="CM893" s="14">
        <v>18.0038413973181</v>
      </c>
      <c r="CN893" s="14">
        <v>0.0148</v>
      </c>
      <c r="CO893" s="14">
        <v>15.4952870414899</v>
      </c>
      <c r="CP893" s="14">
        <v>0.0149</v>
      </c>
      <c r="CQ893" s="14">
        <v>38.3343136146657</v>
      </c>
      <c r="CR893" s="14">
        <v>0.0167</v>
      </c>
      <c r="CS893" s="14">
        <v>0.860665604608031</v>
      </c>
      <c r="CT893" s="14">
        <v>0.0026</v>
      </c>
      <c r="CU893" s="14">
        <v>2.12922968874721</v>
      </c>
      <c r="CV893" s="14">
        <v>0.0027</v>
      </c>
      <c r="CW893" s="14">
        <v>681.7</v>
      </c>
      <c r="CX893" s="14">
        <v>0.1502</v>
      </c>
      <c r="CY893" s="80">
        <v>4.539</v>
      </c>
    </row>
    <row r="894" s="9" customFormat="1" ht="16" customHeight="1">
      <c r="A894" t="s" s="6">
        <v>2845</v>
      </c>
      <c r="B894" t="s" s="56">
        <v>2843</v>
      </c>
      <c r="C894" t="s" s="56">
        <v>2844</v>
      </c>
      <c r="E894" t="s" s="54">
        <v>2803</v>
      </c>
      <c r="F894" t="s" s="55">
        <v>419</v>
      </c>
      <c r="G894" t="s" s="56">
        <v>420</v>
      </c>
      <c r="H894" t="s" s="56">
        <v>293</v>
      </c>
      <c r="I894" t="s" s="56">
        <v>2812</v>
      </c>
      <c r="M894" t="s" s="55">
        <v>197</v>
      </c>
      <c r="T894" t="s" s="57">
        <v>2840</v>
      </c>
      <c r="AK894" s="60">
        <v>0.71024</v>
      </c>
      <c r="AL894" s="14">
        <v>0.708771</v>
      </c>
      <c r="AM894" s="14">
        <v>5.670168e-06</v>
      </c>
      <c r="AN894" s="63">
        <f>AL894-(AK894-0.71029)</f>
        <v>0.708821</v>
      </c>
    </row>
    <row r="895" s="9" customFormat="1" ht="16" customHeight="1">
      <c r="A895" t="s" s="6">
        <v>2846</v>
      </c>
      <c r="B895" t="s" s="56">
        <v>2843</v>
      </c>
      <c r="C895" t="s" s="56">
        <v>2844</v>
      </c>
      <c r="E895" t="s" s="54">
        <v>2803</v>
      </c>
      <c r="F895" t="s" s="55">
        <v>419</v>
      </c>
      <c r="G895" t="s" s="56">
        <v>420</v>
      </c>
      <c r="H895" t="s" s="56">
        <v>293</v>
      </c>
      <c r="I895" t="s" s="56">
        <v>2812</v>
      </c>
      <c r="M895" t="s" s="55">
        <v>197</v>
      </c>
      <c r="T895" t="s" s="57">
        <v>2840</v>
      </c>
      <c r="AK895" s="60">
        <v>0.71024</v>
      </c>
      <c r="AL895" s="14">
        <v>0.708802</v>
      </c>
      <c r="AM895" s="14">
        <v>7.08802e-06</v>
      </c>
      <c r="AN895" s="63">
        <f>AL895-(AK895-0.71029)</f>
        <v>0.708852</v>
      </c>
    </row>
    <row r="896" s="9" customFormat="1" ht="16" customHeight="1">
      <c r="A896" t="s" s="6">
        <v>2847</v>
      </c>
      <c r="B896" t="s" s="56">
        <v>2848</v>
      </c>
      <c r="C896" t="s" s="56">
        <v>2849</v>
      </c>
      <c r="E896" t="s" s="54">
        <v>2803</v>
      </c>
      <c r="F896" t="s" s="55">
        <v>2811</v>
      </c>
      <c r="G896" t="s" s="56">
        <v>420</v>
      </c>
      <c r="H896" t="s" s="56">
        <v>293</v>
      </c>
      <c r="I896" t="s" s="56">
        <v>2804</v>
      </c>
      <c r="M896" t="s" s="55">
        <v>197</v>
      </c>
      <c r="T896" t="s" s="57">
        <v>2840</v>
      </c>
      <c r="AK896" s="60">
        <v>0.71024</v>
      </c>
      <c r="AL896" s="14">
        <v>0.708278</v>
      </c>
      <c r="AM896" s="14">
        <v>8.499336e-06</v>
      </c>
      <c r="AN896" s="63">
        <f>AL896-(AK896-0.71029)</f>
        <v>0.708328</v>
      </c>
      <c r="AO896" s="14">
        <v>0.708633</v>
      </c>
      <c r="AP896" s="14">
        <v>9.920862e-06</v>
      </c>
      <c r="AQ896" s="64">
        <f>AO896-(AK896-0.71029)</f>
        <v>0.708683</v>
      </c>
      <c r="BZ896" s="60">
        <v>18.0016926208</v>
      </c>
      <c r="CA896" s="14">
        <v>0.0246</v>
      </c>
      <c r="CB896" s="14">
        <v>15.504460842</v>
      </c>
      <c r="CC896" s="14">
        <v>0.0205</v>
      </c>
      <c r="CD896" s="14">
        <v>38.3872415424</v>
      </c>
      <c r="CE896" s="14">
        <v>0.0218</v>
      </c>
      <c r="CF896" s="14">
        <v>0.861277945835239</v>
      </c>
      <c r="CG896" s="14">
        <v>0.0041</v>
      </c>
      <c r="CH896" s="14">
        <v>2.13242400873158</v>
      </c>
      <c r="CI896" s="14">
        <v>0.0054</v>
      </c>
      <c r="CJ896" s="14">
        <v>269.8</v>
      </c>
      <c r="CK896" s="14">
        <v>0.0975</v>
      </c>
      <c r="CL896" s="14">
        <v>2.767</v>
      </c>
      <c r="CM896" s="14">
        <v>18.031</v>
      </c>
      <c r="CN896" s="14">
        <v>0.024</v>
      </c>
      <c r="CO896" s="14">
        <v>15.52</v>
      </c>
      <c r="CP896" s="14">
        <v>0.025</v>
      </c>
      <c r="CQ896" s="14">
        <v>38.422</v>
      </c>
      <c r="CR896" s="14">
        <v>0.024</v>
      </c>
      <c r="CS896" s="14">
        <v>0.86071</v>
      </c>
      <c r="CT896" s="14">
        <v>0.002</v>
      </c>
      <c r="CU896" s="14">
        <v>2.1308</v>
      </c>
      <c r="CV896" s="14">
        <v>0.0021</v>
      </c>
      <c r="CW896" s="14">
        <v>36.04</v>
      </c>
      <c r="CX896" s="14">
        <v>0.0106</v>
      </c>
      <c r="CY896" s="80">
        <v>3.4</v>
      </c>
    </row>
    <row r="897" s="9" customFormat="1" ht="16" customHeight="1">
      <c r="A897" t="s" s="6">
        <v>2850</v>
      </c>
      <c r="B897" t="s" s="56">
        <v>2848</v>
      </c>
      <c r="C897" t="s" s="56">
        <v>2849</v>
      </c>
      <c r="E897" t="s" s="54">
        <v>2803</v>
      </c>
      <c r="F897" t="s" s="55">
        <v>2811</v>
      </c>
      <c r="G897" t="s" s="56">
        <v>420</v>
      </c>
      <c r="H897" t="s" s="56">
        <v>293</v>
      </c>
      <c r="I897" t="s" s="56">
        <v>2804</v>
      </c>
      <c r="M897" t="s" s="55">
        <v>197</v>
      </c>
      <c r="T897" t="s" s="57">
        <v>2840</v>
      </c>
      <c r="AK897" s="60">
        <v>0.71024</v>
      </c>
      <c r="AL897" s="14">
        <v>0.708292</v>
      </c>
      <c r="AM897" s="14">
        <v>1.35992064e-05</v>
      </c>
      <c r="AN897" s="63">
        <f>AL897-(AK897-0.71029)</f>
        <v>0.708342</v>
      </c>
      <c r="AO897" s="14">
        <v>0.708616</v>
      </c>
      <c r="AP897" s="14">
        <v>9.920624e-06</v>
      </c>
      <c r="AQ897" s="64">
        <f>AO897-(AK897-0.71029)</f>
        <v>0.708666</v>
      </c>
      <c r="BZ897" s="60">
        <v>18.0416953976</v>
      </c>
      <c r="CA897" s="14">
        <v>0.0092</v>
      </c>
      <c r="CB897" s="14">
        <v>15.5087572536</v>
      </c>
      <c r="CC897" s="14">
        <v>0.009900000000000001</v>
      </c>
      <c r="CD897" s="14">
        <v>38.4021407168</v>
      </c>
      <c r="CE897" s="14">
        <v>0.0115</v>
      </c>
      <c r="CF897" s="14">
        <v>0.859606423444166</v>
      </c>
      <c r="CG897" s="14">
        <v>0.0019</v>
      </c>
      <c r="CH897" s="14">
        <v>2.12852173094046</v>
      </c>
      <c r="CI897" s="14">
        <v>0.0034</v>
      </c>
      <c r="CJ897" s="14">
        <v>68.307</v>
      </c>
      <c r="CK897" s="14">
        <v>0.0227</v>
      </c>
      <c r="CL897" s="14">
        <v>3.009</v>
      </c>
    </row>
    <row r="898" s="9" customFormat="1" ht="16" customHeight="1">
      <c r="A898" t="s" s="6">
        <v>2851</v>
      </c>
      <c r="B898" t="s" s="56">
        <v>2848</v>
      </c>
      <c r="C898" t="s" s="56">
        <v>2849</v>
      </c>
      <c r="E898" t="s" s="54">
        <v>2803</v>
      </c>
      <c r="F898" t="s" s="55">
        <v>419</v>
      </c>
      <c r="G898" t="s" s="56">
        <v>420</v>
      </c>
      <c r="H898" t="s" s="56">
        <v>293</v>
      </c>
      <c r="I898" t="s" s="56">
        <v>2812</v>
      </c>
      <c r="M898" t="s" s="55">
        <v>197</v>
      </c>
      <c r="T898" t="s" s="57">
        <v>2840</v>
      </c>
      <c r="AK898" s="60">
        <v>0.71024</v>
      </c>
      <c r="AL898" s="14">
        <v>0.708292</v>
      </c>
      <c r="AM898" s="14">
        <v>7.08292e-06</v>
      </c>
      <c r="AN898" s="63">
        <f>AL898-(AK898-0.71029)</f>
        <v>0.708342</v>
      </c>
    </row>
    <row r="899" s="9" customFormat="1" ht="16" customHeight="1">
      <c r="A899" t="s" s="6">
        <v>2852</v>
      </c>
      <c r="B899" t="s" s="56">
        <v>2853</v>
      </c>
      <c r="C899" t="s" s="56">
        <v>2854</v>
      </c>
      <c r="E899" t="s" s="54">
        <v>2803</v>
      </c>
      <c r="F899" t="s" s="55">
        <v>2811</v>
      </c>
      <c r="G899" t="s" s="56">
        <v>420</v>
      </c>
      <c r="H899" t="s" s="56">
        <v>293</v>
      </c>
      <c r="I899" t="s" s="56">
        <v>2804</v>
      </c>
      <c r="M899" t="s" s="55">
        <v>197</v>
      </c>
      <c r="T899" t="s" s="57">
        <v>301</v>
      </c>
      <c r="U899" t="s" s="6">
        <v>302</v>
      </c>
      <c r="AK899" s="60">
        <v>0.71024</v>
      </c>
      <c r="AL899" s="14">
        <v>0.7092889999999999</v>
      </c>
      <c r="AM899" s="14">
        <v>1.418578e-05</v>
      </c>
      <c r="AN899" s="63">
        <f>AL899-(AK899-0.71029)</f>
        <v>0.7093390000000001</v>
      </c>
      <c r="AO899" s="14">
        <v>0.709299</v>
      </c>
      <c r="AP899" s="14">
        <v>1.418598e-05</v>
      </c>
      <c r="AQ899" s="64">
        <f>AO899-(AK899-0.71029)</f>
        <v>0.709349</v>
      </c>
      <c r="BZ899" s="60">
        <v>21.5962068</v>
      </c>
      <c r="CA899" s="14">
        <v>0.0122</v>
      </c>
      <c r="CB899" s="14">
        <v>15.8661060948</v>
      </c>
      <c r="CC899" s="14">
        <v>0.0125</v>
      </c>
      <c r="CD899" s="14">
        <v>39.9673538496</v>
      </c>
      <c r="CE899" s="14">
        <v>0.0125</v>
      </c>
      <c r="CF899" s="14">
        <v>0.734670965217836</v>
      </c>
      <c r="CG899" s="14">
        <v>0.0013</v>
      </c>
      <c r="CH899" s="14">
        <v>1.85066545341657</v>
      </c>
      <c r="CI899" s="14">
        <v>0.0014</v>
      </c>
      <c r="CJ899" s="14">
        <v>84.56999999999999</v>
      </c>
      <c r="CK899" s="14">
        <v>0.016</v>
      </c>
      <c r="CL899" s="14">
        <v>5.286</v>
      </c>
      <c r="CM899" s="14">
        <v>21.2642530184</v>
      </c>
      <c r="CN899" s="14">
        <v>0.07199999999999999</v>
      </c>
      <c r="CO899" s="14">
        <v>15.8300517648</v>
      </c>
      <c r="CP899" s="14">
        <v>0.073</v>
      </c>
      <c r="CQ899" s="14">
        <v>39.7871198592</v>
      </c>
      <c r="CR899" s="14">
        <v>0.06</v>
      </c>
      <c r="CS899" s="14">
        <v>0.744444291135091</v>
      </c>
      <c r="CT899" s="14">
        <v>0.0054</v>
      </c>
      <c r="CU899" s="14">
        <v>1.87108006214806</v>
      </c>
      <c r="CV899" s="14">
        <v>0.0056</v>
      </c>
      <c r="CW899" s="14">
        <v>12.81</v>
      </c>
      <c r="CX899" s="14">
        <v>0.0118</v>
      </c>
      <c r="CY899" s="80">
        <v>1.085</v>
      </c>
    </row>
    <row r="900" s="9" customFormat="1" ht="16" customHeight="1">
      <c r="A900" t="s" s="6">
        <v>2855</v>
      </c>
      <c r="B900" t="s" s="56">
        <v>2853</v>
      </c>
      <c r="C900" t="s" s="56">
        <v>2854</v>
      </c>
      <c r="E900" t="s" s="54">
        <v>2803</v>
      </c>
      <c r="F900" t="s" s="55">
        <v>419</v>
      </c>
      <c r="G900" t="s" s="56">
        <v>420</v>
      </c>
      <c r="H900" t="s" s="56">
        <v>293</v>
      </c>
      <c r="I900" t="s" s="56">
        <v>2804</v>
      </c>
      <c r="M900" t="s" s="55">
        <v>197</v>
      </c>
      <c r="T900" t="s" s="57">
        <v>301</v>
      </c>
      <c r="U900" t="s" s="6">
        <v>302</v>
      </c>
      <c r="AK900" s="60">
        <v>0.71024</v>
      </c>
      <c r="AL900" s="14">
        <v>0.709296</v>
      </c>
      <c r="AM900" s="14">
        <v>8.511552e-06</v>
      </c>
      <c r="AN900" s="63">
        <f>AL900-(AK900-0.71029)</f>
        <v>0.709346</v>
      </c>
      <c r="BZ900" s="60">
        <v>21.42</v>
      </c>
      <c r="CA900" s="14">
        <v>0.007900000000000001</v>
      </c>
      <c r="CB900" s="14">
        <v>15.901</v>
      </c>
      <c r="CC900" s="14">
        <v>0.0092</v>
      </c>
      <c r="CD900" s="14">
        <v>40.024</v>
      </c>
      <c r="CE900" s="14">
        <v>0.011</v>
      </c>
      <c r="CF900" s="14">
        <v>0.74235</v>
      </c>
      <c r="CG900" s="14">
        <v>0.0028</v>
      </c>
      <c r="CH900" s="14">
        <v>1.8685</v>
      </c>
      <c r="CI900" s="14">
        <v>0.0051</v>
      </c>
      <c r="CJ900" s="14">
        <v>27.93</v>
      </c>
      <c r="CK900" s="14">
        <v>0.0031</v>
      </c>
      <c r="CL900" s="14">
        <v>9.010999999999999</v>
      </c>
    </row>
    <row r="901" s="9" customFormat="1" ht="16" customHeight="1">
      <c r="A901" t="s" s="6">
        <v>2856</v>
      </c>
      <c r="B901" t="s" s="56">
        <v>2853</v>
      </c>
      <c r="C901" t="s" s="56">
        <v>2854</v>
      </c>
      <c r="E901" t="s" s="54">
        <v>2803</v>
      </c>
      <c r="F901" t="s" s="55">
        <v>2811</v>
      </c>
      <c r="G901" t="s" s="56">
        <v>420</v>
      </c>
      <c r="H901" t="s" s="56">
        <v>293</v>
      </c>
      <c r="I901" t="s" s="56">
        <v>2804</v>
      </c>
      <c r="M901" t="s" s="55">
        <v>197</v>
      </c>
      <c r="T901" t="s" s="57">
        <v>301</v>
      </c>
      <c r="U901" t="s" s="6">
        <v>302</v>
      </c>
      <c r="AK901" s="60">
        <v>0.71024</v>
      </c>
      <c r="AL901" s="14">
        <v>0.709284</v>
      </c>
      <c r="AM901" s="14">
        <v>8.511408e-06</v>
      </c>
      <c r="AN901" s="63">
        <f>AL901-(AK901-0.71029)</f>
        <v>0.709334</v>
      </c>
      <c r="BZ901" s="60">
        <v>21.6893818848</v>
      </c>
      <c r="CA901" s="14">
        <v>0.0288</v>
      </c>
      <c r="CB901" s="14">
        <v>15.9028478908</v>
      </c>
      <c r="CC901" s="14">
        <v>0.0288</v>
      </c>
      <c r="CD901" s="14">
        <v>40.0822386624</v>
      </c>
      <c r="CE901" s="14">
        <v>0.0282</v>
      </c>
      <c r="CF901" s="14">
        <v>0.733208902644882</v>
      </c>
      <c r="CG901" s="14">
        <v>0.0027</v>
      </c>
      <c r="CH901" s="14">
        <v>1.84801203073886</v>
      </c>
      <c r="CI901" s="14">
        <v>0.0023</v>
      </c>
      <c r="CJ901" s="14">
        <v>49.0338</v>
      </c>
      <c r="CK901" s="14">
        <v>0.00352</v>
      </c>
      <c r="CL901" s="14">
        <v>13.9301</v>
      </c>
    </row>
    <row r="902" s="9" customFormat="1" ht="16" customHeight="1">
      <c r="A902" t="s" s="6">
        <v>2857</v>
      </c>
      <c r="B902" t="s" s="56">
        <v>2853</v>
      </c>
      <c r="C902" t="s" s="102">
        <v>2858</v>
      </c>
      <c r="E902" t="s" s="54">
        <v>2859</v>
      </c>
      <c r="F902" t="s" s="55">
        <v>292</v>
      </c>
      <c r="G902" t="s" s="56">
        <v>420</v>
      </c>
      <c r="H902" t="s" s="102">
        <v>293</v>
      </c>
      <c r="I902" t="s" s="102">
        <v>461</v>
      </c>
      <c r="J902" t="s" s="56">
        <v>75</v>
      </c>
      <c r="M902" t="s" s="55">
        <v>197</v>
      </c>
      <c r="N902" s="103"/>
      <c r="O902" s="103"/>
      <c r="P902" s="103"/>
      <c r="Q902" s="103"/>
      <c r="R902" s="103"/>
      <c r="T902" t="s" s="57">
        <v>301</v>
      </c>
      <c r="U902" t="s" s="6">
        <v>302</v>
      </c>
      <c r="W902" t="s" s="102">
        <v>2860</v>
      </c>
      <c r="AK902" t="s" s="55">
        <v>830</v>
      </c>
      <c r="AN902" s="63"/>
      <c r="AO902" s="14">
        <v>0.7093</v>
      </c>
      <c r="AQ902" t="s" s="76">
        <v>831</v>
      </c>
      <c r="BL902" t="s" s="56">
        <v>2861</v>
      </c>
      <c r="BN902" t="s" s="56">
        <v>2861</v>
      </c>
      <c r="CM902" s="104">
        <v>21.484</v>
      </c>
      <c r="CO902" s="104">
        <v>15.847</v>
      </c>
      <c r="CQ902" s="104">
        <v>39.886</v>
      </c>
    </row>
    <row r="903" s="9" customFormat="1" ht="16" customHeight="1">
      <c r="A903" t="s" s="6">
        <v>2862</v>
      </c>
      <c r="B903" t="s" s="56">
        <v>2863</v>
      </c>
      <c r="C903" t="s" s="56">
        <v>2864</v>
      </c>
      <c r="E903" t="s" s="54">
        <v>2803</v>
      </c>
      <c r="F903" t="s" s="55">
        <v>2811</v>
      </c>
      <c r="G903" t="s" s="56">
        <v>420</v>
      </c>
      <c r="H903" t="s" s="56">
        <v>293</v>
      </c>
      <c r="I903" t="s" s="56">
        <v>2804</v>
      </c>
      <c r="M903" t="s" s="55">
        <v>197</v>
      </c>
      <c r="T903" t="s" s="57">
        <v>301</v>
      </c>
      <c r="U903" t="s" s="6">
        <v>302</v>
      </c>
      <c r="AK903" s="60">
        <v>0.71024</v>
      </c>
      <c r="AL903" s="14">
        <v>0.709218</v>
      </c>
      <c r="AM903" s="14">
        <v>7.09218e-06</v>
      </c>
      <c r="AN903" s="63">
        <f>AL903-(AK903-0.71029)</f>
        <v>0.709268</v>
      </c>
      <c r="AO903" s="14">
        <v>0.70921</v>
      </c>
      <c r="AP903" s="14">
        <v>1.843946e-05</v>
      </c>
      <c r="AQ903" s="64">
        <f>AO903-(AK903-0.71029)</f>
        <v>0.70926</v>
      </c>
      <c r="BZ903" s="60">
        <v>21.1578362296</v>
      </c>
      <c r="CA903" s="14">
        <v>0.006</v>
      </c>
      <c r="CB903" s="14">
        <v>15.8220621052</v>
      </c>
      <c r="CC903" s="14">
        <v>0.0064</v>
      </c>
      <c r="CD903" s="14">
        <v>39.7905090496</v>
      </c>
      <c r="CE903" s="14">
        <v>0.0061</v>
      </c>
      <c r="CF903" s="14">
        <v>0.747810973367154</v>
      </c>
      <c r="CG903" s="14">
        <v>0.0009</v>
      </c>
      <c r="CH903" s="14">
        <v>1.88065115060928</v>
      </c>
      <c r="CI903" s="14">
        <v>0.0008</v>
      </c>
      <c r="CJ903" s="14">
        <v>71.65000000000001</v>
      </c>
      <c r="CK903" s="14">
        <v>0.0241</v>
      </c>
      <c r="CL903" s="105">
        <v>2.973</v>
      </c>
      <c r="CM903" s="106"/>
      <c r="CN903" s="107">
        <v>0.0411</v>
      </c>
      <c r="CO903" s="106"/>
      <c r="CP903" s="107">
        <v>0.0395</v>
      </c>
      <c r="CQ903" s="106"/>
      <c r="CR903" s="108">
        <v>0.0402</v>
      </c>
      <c r="CT903" s="14">
        <v>0.0046</v>
      </c>
      <c r="CU903" s="14">
        <v>1.89598093639345</v>
      </c>
      <c r="CV903" s="14">
        <v>0.0032</v>
      </c>
      <c r="CW903" s="14">
        <v>29.24</v>
      </c>
      <c r="CX903" s="14">
        <v>0.0244</v>
      </c>
      <c r="CY903" s="80">
        <v>1.198</v>
      </c>
    </row>
    <row r="904" s="9" customFormat="1" ht="16" customHeight="1">
      <c r="A904" t="s" s="6">
        <v>2865</v>
      </c>
      <c r="B904" t="s" s="56">
        <v>2863</v>
      </c>
      <c r="C904" t="s" s="56">
        <v>2864</v>
      </c>
      <c r="E904" t="s" s="54">
        <v>2803</v>
      </c>
      <c r="F904" t="s" s="55">
        <v>419</v>
      </c>
      <c r="G904" t="s" s="56">
        <v>420</v>
      </c>
      <c r="H904" t="s" s="56">
        <v>293</v>
      </c>
      <c r="I904" t="s" s="56">
        <v>2804</v>
      </c>
      <c r="M904" t="s" s="55">
        <v>197</v>
      </c>
      <c r="T904" t="s" s="57">
        <v>301</v>
      </c>
      <c r="U904" t="s" s="6">
        <v>302</v>
      </c>
      <c r="AK904" s="60">
        <v>0.71024</v>
      </c>
      <c r="AL904" s="14">
        <v>0.709245</v>
      </c>
      <c r="AM904" s="14">
        <v>1.134792e-05</v>
      </c>
      <c r="AN904" s="63">
        <f>AL904-(AK904-0.71029)</f>
        <v>0.709295</v>
      </c>
      <c r="AO904" s="14">
        <v>0.709207</v>
      </c>
      <c r="AP904" s="14">
        <v>9.928898e-06</v>
      </c>
      <c r="AQ904" s="64">
        <f>AO904-(AK904-0.71029)</f>
        <v>0.709257</v>
      </c>
      <c r="BZ904" s="60">
        <v>20.9360432008</v>
      </c>
      <c r="CA904" s="14">
        <v>0.0302</v>
      </c>
      <c r="CB904" s="14">
        <v>15.8084904224</v>
      </c>
      <c r="CC904" s="14">
        <v>0.0305</v>
      </c>
      <c r="CD904" s="14">
        <v>39.7185764224</v>
      </c>
      <c r="CE904" s="14">
        <v>0.0301</v>
      </c>
      <c r="CF904" s="14">
        <v>0.755084916035898</v>
      </c>
      <c r="CG904" s="14">
        <v>0.003</v>
      </c>
      <c r="CH904" s="14">
        <v>1.89713863510189</v>
      </c>
      <c r="CI904" s="14">
        <v>0.0025</v>
      </c>
      <c r="CJ904" s="14">
        <v>25.3059</v>
      </c>
      <c r="CK904" s="14">
        <v>0.01392</v>
      </c>
      <c r="CL904" s="105">
        <v>1.818</v>
      </c>
      <c r="CM904" s="106"/>
      <c r="CN904" s="107">
        <v>0.0255</v>
      </c>
      <c r="CO904" s="106"/>
      <c r="CP904" s="107">
        <v>0.0244</v>
      </c>
      <c r="CQ904" s="106"/>
      <c r="CR904" s="108">
        <v>0.0255</v>
      </c>
      <c r="CT904" s="14">
        <v>0.0026</v>
      </c>
      <c r="CU904" s="14">
        <v>1.90998046028127</v>
      </c>
      <c r="CV904" s="14">
        <v>0.0025</v>
      </c>
      <c r="CW904" s="14">
        <v>3.6725</v>
      </c>
      <c r="CX904" s="14">
        <v>0.0062</v>
      </c>
      <c r="CY904" s="80">
        <v>0.5914</v>
      </c>
    </row>
    <row r="905" s="9" customFormat="1" ht="16" customHeight="1">
      <c r="A905" t="s" s="6">
        <v>2866</v>
      </c>
      <c r="B905" t="s" s="56">
        <v>2863</v>
      </c>
      <c r="C905" t="s" s="56">
        <v>2864</v>
      </c>
      <c r="E905" t="s" s="54">
        <v>2803</v>
      </c>
      <c r="F905" t="s" s="55">
        <v>419</v>
      </c>
      <c r="G905" t="s" s="56">
        <v>420</v>
      </c>
      <c r="H905" t="s" s="56">
        <v>293</v>
      </c>
      <c r="I905" t="s" s="56">
        <v>2804</v>
      </c>
      <c r="M905" t="s" s="55">
        <v>197</v>
      </c>
      <c r="T905" t="s" s="57">
        <v>301</v>
      </c>
      <c r="U905" t="s" s="6">
        <v>302</v>
      </c>
      <c r="AK905" s="60">
        <v>0.71024</v>
      </c>
      <c r="AL905" s="14">
        <v>0.7092039999999999</v>
      </c>
      <c r="AM905" s="14">
        <v>8.510448e-06</v>
      </c>
      <c r="AN905" s="63">
        <f>AL905-(AK905-0.71029)</f>
        <v>0.7092540000000001</v>
      </c>
      <c r="AO905" s="14">
        <v>0.709218</v>
      </c>
      <c r="AP905" s="14">
        <v>0.000019858104</v>
      </c>
      <c r="AQ905" s="64">
        <f>AO905-(AK905-0.71029)</f>
        <v>0.709268</v>
      </c>
      <c r="CM905" s="106"/>
      <c r="CO905" s="106"/>
      <c r="CQ905" s="106"/>
    </row>
    <row r="906" s="9" customFormat="1" ht="16" customHeight="1">
      <c r="A906" t="s" s="6">
        <v>2867</v>
      </c>
      <c r="B906" t="s" s="56">
        <v>2863</v>
      </c>
      <c r="C906" t="s" s="102">
        <v>2868</v>
      </c>
      <c r="E906" t="s" s="54">
        <v>2859</v>
      </c>
      <c r="F906" t="s" s="55">
        <v>292</v>
      </c>
      <c r="G906" t="s" s="56">
        <v>420</v>
      </c>
      <c r="H906" t="s" s="102">
        <v>293</v>
      </c>
      <c r="I906" t="s" s="102">
        <v>461</v>
      </c>
      <c r="J906" t="s" s="56">
        <v>75</v>
      </c>
      <c r="M906" t="s" s="55">
        <v>197</v>
      </c>
      <c r="N906" s="103"/>
      <c r="O906" s="103"/>
      <c r="P906" s="103"/>
      <c r="Q906" s="103"/>
      <c r="R906" s="103"/>
      <c r="T906" t="s" s="57">
        <v>301</v>
      </c>
      <c r="U906" t="s" s="6">
        <v>302</v>
      </c>
      <c r="W906" t="s" s="102">
        <v>2860</v>
      </c>
      <c r="AK906" t="s" s="55">
        <v>830</v>
      </c>
      <c r="AN906" s="63"/>
      <c r="AO906" s="14">
        <v>0.7092000000000001</v>
      </c>
      <c r="AQ906" t="s" s="76">
        <v>831</v>
      </c>
      <c r="BL906" t="s" s="56">
        <v>2869</v>
      </c>
      <c r="BN906" t="s" s="56">
        <v>2869</v>
      </c>
      <c r="CM906" s="45">
        <v>20.547</v>
      </c>
      <c r="CO906" s="45">
        <v>15.772</v>
      </c>
      <c r="CQ906" s="45">
        <v>39.462</v>
      </c>
    </row>
    <row r="907" s="9" customFormat="1" ht="16" customHeight="1">
      <c r="A907" t="s" s="6">
        <v>2870</v>
      </c>
      <c r="B907" t="s" s="56">
        <v>2871</v>
      </c>
      <c r="C907" t="s" s="102">
        <v>2872</v>
      </c>
      <c r="E907" t="s" s="54">
        <v>2859</v>
      </c>
      <c r="F907" t="s" s="55">
        <v>292</v>
      </c>
      <c r="G907" t="s" s="56">
        <v>420</v>
      </c>
      <c r="H907" t="s" s="102">
        <v>293</v>
      </c>
      <c r="I907" t="s" s="102">
        <v>461</v>
      </c>
      <c r="J907" t="s" s="56">
        <v>75</v>
      </c>
      <c r="M907" t="s" s="55">
        <v>197</v>
      </c>
      <c r="N907" s="103"/>
      <c r="O907" s="103"/>
      <c r="P907" s="103"/>
      <c r="Q907" s="103"/>
      <c r="R907" s="103"/>
      <c r="T907" t="s" s="57">
        <v>301</v>
      </c>
      <c r="U907" t="s" s="6">
        <v>302</v>
      </c>
      <c r="W907" t="s" s="102">
        <v>2860</v>
      </c>
      <c r="AK907" t="s" s="55">
        <v>830</v>
      </c>
      <c r="AN907" s="63"/>
      <c r="AO907" s="14">
        <v>0.7091</v>
      </c>
      <c r="AQ907" t="s" s="76">
        <v>831</v>
      </c>
      <c r="BL907" t="s" s="56">
        <v>2873</v>
      </c>
      <c r="BN907" t="s" s="56">
        <v>2873</v>
      </c>
      <c r="CM907" s="14">
        <v>21.011</v>
      </c>
      <c r="CO907" s="14">
        <v>15.805</v>
      </c>
      <c r="CQ907" s="14">
        <v>39.584</v>
      </c>
    </row>
    <row r="908" s="9" customFormat="1" ht="16" customHeight="1">
      <c r="A908" t="s" s="6">
        <v>2874</v>
      </c>
      <c r="B908" t="s" s="56">
        <v>2875</v>
      </c>
      <c r="C908" t="s" s="102">
        <v>2876</v>
      </c>
      <c r="E908" t="s" s="54">
        <v>2859</v>
      </c>
      <c r="F908" t="s" s="55">
        <v>292</v>
      </c>
      <c r="G908" t="s" s="56">
        <v>420</v>
      </c>
      <c r="H908" t="s" s="102">
        <v>293</v>
      </c>
      <c r="I908" t="s" s="102">
        <v>461</v>
      </c>
      <c r="J908" t="s" s="56">
        <v>75</v>
      </c>
      <c r="M908" t="s" s="55">
        <v>197</v>
      </c>
      <c r="N908" s="103"/>
      <c r="O908" s="103"/>
      <c r="P908" s="103"/>
      <c r="Q908" s="103"/>
      <c r="R908" s="103"/>
      <c r="T908" t="s" s="57">
        <v>301</v>
      </c>
      <c r="U908" t="s" s="6">
        <v>302</v>
      </c>
      <c r="W908" t="s" s="102">
        <v>2860</v>
      </c>
      <c r="AK908" t="s" s="55">
        <v>830</v>
      </c>
      <c r="AN908" s="63"/>
      <c r="AO908" s="14">
        <v>0.7091</v>
      </c>
      <c r="AQ908" t="s" s="76">
        <v>831</v>
      </c>
      <c r="BL908" t="s" s="56">
        <v>2877</v>
      </c>
      <c r="BN908" t="s" s="56">
        <v>2877</v>
      </c>
      <c r="CM908" s="104">
        <v>21.103</v>
      </c>
      <c r="CO908" s="104">
        <v>15.808</v>
      </c>
      <c r="CQ908" s="104">
        <v>39.593</v>
      </c>
    </row>
    <row r="909" s="9" customFormat="1" ht="16" customHeight="1">
      <c r="A909" t="s" s="6">
        <v>2878</v>
      </c>
      <c r="B909" t="s" s="56">
        <v>2879</v>
      </c>
      <c r="C909" t="s" s="56">
        <v>2880</v>
      </c>
      <c r="E909" t="s" s="54">
        <v>2803</v>
      </c>
      <c r="F909" t="s" s="55">
        <v>2811</v>
      </c>
      <c r="G909" t="s" s="56">
        <v>420</v>
      </c>
      <c r="H909" t="s" s="56">
        <v>293</v>
      </c>
      <c r="I909" t="s" s="56">
        <v>2804</v>
      </c>
      <c r="M909" t="s" s="55">
        <v>197</v>
      </c>
      <c r="T909" t="s" s="57">
        <v>301</v>
      </c>
      <c r="U909" t="s" s="6">
        <v>302</v>
      </c>
      <c r="AK909" s="60">
        <v>0.71024</v>
      </c>
      <c r="AL909" s="14">
        <v>0.709093</v>
      </c>
      <c r="AM909" s="14">
        <v>8.509116e-06</v>
      </c>
      <c r="AN909" s="63">
        <f>AL909-(AK909-0.71029)</f>
        <v>0.709143</v>
      </c>
      <c r="AO909" s="14">
        <v>0.709101</v>
      </c>
      <c r="AP909" s="14">
        <v>5.672808e-06</v>
      </c>
      <c r="AQ909" s="64">
        <f>AO909-(AK909-0.71029)</f>
        <v>0.709151</v>
      </c>
      <c r="BZ909" s="60">
        <v>21.0604570792</v>
      </c>
      <c r="CA909" s="14">
        <v>0.0522</v>
      </c>
      <c r="CB909" s="14">
        <v>15.8254552768</v>
      </c>
      <c r="CC909" s="14">
        <v>0.0508</v>
      </c>
      <c r="CD909" s="14">
        <v>39.6690096384</v>
      </c>
      <c r="CE909" s="14">
        <v>0.0547</v>
      </c>
      <c r="CF909" s="14">
        <v>0.751429810724751</v>
      </c>
      <c r="CG909" s="14">
        <v>0.0037</v>
      </c>
      <c r="CH909" s="14">
        <v>1.88357781073889</v>
      </c>
      <c r="CI909" s="14">
        <v>0.0036</v>
      </c>
      <c r="CJ909" s="14">
        <v>22.82</v>
      </c>
      <c r="CK909" s="14">
        <v>0.0086</v>
      </c>
      <c r="CL909" s="105">
        <v>2.654</v>
      </c>
      <c r="CM909" s="106"/>
      <c r="CN909" s="107">
        <v>0.0052</v>
      </c>
      <c r="CO909" s="106"/>
      <c r="CP909" s="107">
        <v>0.0051</v>
      </c>
      <c r="CQ909" s="106"/>
      <c r="CR909" s="108">
        <v>0.0049</v>
      </c>
      <c r="CT909" s="14">
        <v>0.0011</v>
      </c>
      <c r="CU909" s="14">
        <v>1.94065250043367</v>
      </c>
      <c r="CV909" s="14">
        <v>0.0008</v>
      </c>
    </row>
    <row r="910" s="9" customFormat="1" ht="16" customHeight="1">
      <c r="A910" t="s" s="6">
        <v>2881</v>
      </c>
      <c r="B910" t="s" s="56">
        <v>2879</v>
      </c>
      <c r="C910" t="s" s="56">
        <v>2880</v>
      </c>
      <c r="E910" t="s" s="54">
        <v>2803</v>
      </c>
      <c r="F910" t="s" s="55">
        <v>2811</v>
      </c>
      <c r="G910" t="s" s="56">
        <v>420</v>
      </c>
      <c r="H910" t="s" s="56">
        <v>293</v>
      </c>
      <c r="I910" t="s" s="56">
        <v>2804</v>
      </c>
      <c r="M910" t="s" s="55">
        <v>197</v>
      </c>
      <c r="T910" t="s" s="57">
        <v>301</v>
      </c>
      <c r="U910" t="s" s="6">
        <v>302</v>
      </c>
      <c r="AK910" s="60">
        <v>0.71024</v>
      </c>
      <c r="AL910" s="14">
        <v>0.709091</v>
      </c>
      <c r="AM910" s="14">
        <v>7.09091e-06</v>
      </c>
      <c r="AN910" s="63">
        <f>AL910-(AK910-0.71029)</f>
        <v>0.709141</v>
      </c>
      <c r="AO910" s="14">
        <v>0.709144</v>
      </c>
      <c r="AP910" s="14">
        <v>7.09144e-06</v>
      </c>
      <c r="AQ910" s="64">
        <f>AO910-(AK910-0.71029)</f>
        <v>0.709194</v>
      </c>
      <c r="BZ910" s="60">
        <v>20.9538618632</v>
      </c>
      <c r="CA910" s="14">
        <v>0.0091</v>
      </c>
      <c r="CB910" s="14">
        <v>15.8264347904</v>
      </c>
      <c r="CC910" s="14">
        <v>0.009599999999999999</v>
      </c>
      <c r="CD910" s="14">
        <v>39.5909879232</v>
      </c>
      <c r="CE910" s="14">
        <v>0.0101</v>
      </c>
      <c r="CF910" s="14">
        <v>0.755299185120382</v>
      </c>
      <c r="CG910" s="14">
        <v>0.0018</v>
      </c>
      <c r="CH910" s="14">
        <v>1.88943633310532</v>
      </c>
      <c r="CI910" s="14">
        <v>0.0028</v>
      </c>
      <c r="CM910" s="106"/>
      <c r="CN910" s="107">
        <v>0.0118</v>
      </c>
      <c r="CO910" s="106"/>
      <c r="CP910" s="107">
        <v>0.0124</v>
      </c>
      <c r="CQ910" s="106"/>
      <c r="CR910" s="108">
        <v>0.012</v>
      </c>
      <c r="CT910" s="14">
        <v>0.0049</v>
      </c>
      <c r="CU910" s="14">
        <v>1.92785865625436</v>
      </c>
      <c r="CV910" s="14">
        <v>0.0044</v>
      </c>
      <c r="CW910" s="14">
        <v>4.8281</v>
      </c>
      <c r="CX910" s="14">
        <v>0.0094</v>
      </c>
      <c r="CY910" s="80">
        <v>0.5125</v>
      </c>
    </row>
    <row r="911" s="9" customFormat="1" ht="31" customHeight="1">
      <c r="A911" t="s" s="6">
        <v>2882</v>
      </c>
      <c r="B911" t="s" s="56">
        <v>2879</v>
      </c>
      <c r="C911" t="s" s="56">
        <v>2880</v>
      </c>
      <c r="E911" t="s" s="54">
        <v>2803</v>
      </c>
      <c r="F911" t="s" s="55">
        <v>2807</v>
      </c>
      <c r="G911" t="s" s="56">
        <v>420</v>
      </c>
      <c r="H911" t="s" s="56">
        <v>293</v>
      </c>
      <c r="I911" t="s" s="92">
        <v>2804</v>
      </c>
      <c r="J911" s="98"/>
      <c r="L911" t="s" s="32">
        <v>2815</v>
      </c>
      <c r="M911" t="s" s="55">
        <v>197</v>
      </c>
      <c r="T911" t="s" s="57">
        <v>301</v>
      </c>
      <c r="U911" t="s" s="6">
        <v>302</v>
      </c>
      <c r="AK911" s="60">
        <v>0.71024</v>
      </c>
      <c r="AO911" s="14">
        <v>0.709047</v>
      </c>
      <c r="AQ911" s="80">
        <f>AO911-(AK911-0.71029)</f>
        <v>0.709097</v>
      </c>
      <c r="BZ911" s="60">
        <v>21.2432072216</v>
      </c>
      <c r="CA911" s="14">
        <v>0.0107</v>
      </c>
      <c r="CB911" s="14">
        <v>15.8455996622</v>
      </c>
      <c r="CC911" s="14">
        <v>0.0103</v>
      </c>
      <c r="CD911" s="14">
        <v>39.7462865448</v>
      </c>
      <c r="CE911" s="14">
        <v>0.0112</v>
      </c>
      <c r="CF911" s="14">
        <v>0.745913717119337</v>
      </c>
      <c r="CG911" s="14">
        <v>0.0045</v>
      </c>
      <c r="CH911" s="14">
        <v>1.87101157231975</v>
      </c>
      <c r="CI911" s="14">
        <v>0.0055</v>
      </c>
      <c r="CJ911" s="14">
        <v>5.3702</v>
      </c>
      <c r="CK911" s="14">
        <v>0.00307</v>
      </c>
      <c r="CL911" s="105">
        <v>1.749</v>
      </c>
      <c r="CM911" s="106"/>
      <c r="CO911" s="106"/>
      <c r="CQ911" s="106"/>
    </row>
    <row r="912" s="9" customFormat="1" ht="16" customHeight="1">
      <c r="A912" t="s" s="6">
        <v>2883</v>
      </c>
      <c r="B912" t="s" s="56">
        <v>2879</v>
      </c>
      <c r="C912" t="s" s="102">
        <v>2884</v>
      </c>
      <c r="E912" t="s" s="54">
        <v>2859</v>
      </c>
      <c r="F912" t="s" s="55">
        <v>292</v>
      </c>
      <c r="G912" t="s" s="56">
        <v>420</v>
      </c>
      <c r="H912" t="s" s="102">
        <v>293</v>
      </c>
      <c r="I912" t="s" s="102">
        <v>461</v>
      </c>
      <c r="J912" t="s" s="48">
        <v>75</v>
      </c>
      <c r="M912" t="s" s="55">
        <v>197</v>
      </c>
      <c r="N912" s="103"/>
      <c r="O912" s="103"/>
      <c r="P912" s="103"/>
      <c r="Q912" s="103"/>
      <c r="R912" s="103"/>
      <c r="T912" t="s" s="57">
        <v>301</v>
      </c>
      <c r="U912" t="s" s="6">
        <v>302</v>
      </c>
      <c r="W912" t="s" s="102">
        <v>2860</v>
      </c>
      <c r="AK912" t="s" s="55">
        <v>830</v>
      </c>
      <c r="AN912" s="63"/>
      <c r="AO912" s="14">
        <v>0.7091</v>
      </c>
      <c r="AQ912" t="s" s="76">
        <v>831</v>
      </c>
      <c r="BL912" t="s" s="56">
        <v>2885</v>
      </c>
      <c r="BN912" t="s" s="56">
        <v>2885</v>
      </c>
      <c r="CM912" s="45">
        <v>20.318</v>
      </c>
      <c r="CO912" s="45">
        <v>15.768</v>
      </c>
      <c r="CQ912" s="45">
        <v>39.43</v>
      </c>
    </row>
    <row r="913" s="9" customFormat="1" ht="16" customHeight="1">
      <c r="A913" t="s" s="6">
        <v>2886</v>
      </c>
      <c r="B913" t="s" s="56">
        <v>2887</v>
      </c>
      <c r="C913" t="s" s="102">
        <v>2888</v>
      </c>
      <c r="E913" t="s" s="54">
        <v>2859</v>
      </c>
      <c r="F913" t="s" s="55">
        <v>292</v>
      </c>
      <c r="G913" t="s" s="56">
        <v>420</v>
      </c>
      <c r="H913" t="s" s="102">
        <v>293</v>
      </c>
      <c r="I913" t="s" s="102">
        <v>461</v>
      </c>
      <c r="J913" t="s" s="56">
        <v>75</v>
      </c>
      <c r="M913" t="s" s="55">
        <v>197</v>
      </c>
      <c r="N913" s="103"/>
      <c r="O913" s="103"/>
      <c r="P913" s="103"/>
      <c r="Q913" s="103"/>
      <c r="R913" s="103"/>
      <c r="T913" t="s" s="57">
        <v>301</v>
      </c>
      <c r="U913" t="s" s="6">
        <v>302</v>
      </c>
      <c r="W913" t="s" s="102">
        <v>2860</v>
      </c>
      <c r="AK913" t="s" s="55">
        <v>830</v>
      </c>
      <c r="AN913" s="63"/>
      <c r="AO913" s="14">
        <v>0.7091</v>
      </c>
      <c r="AQ913" t="s" s="76">
        <v>831</v>
      </c>
      <c r="BL913" t="s" s="56">
        <v>2889</v>
      </c>
      <c r="BN913" t="s" s="56">
        <v>2889</v>
      </c>
      <c r="CM913" s="14">
        <v>21.316</v>
      </c>
      <c r="CO913" s="14">
        <v>15.833</v>
      </c>
      <c r="CQ913" s="14">
        <v>39.721</v>
      </c>
    </row>
    <row r="914" s="9" customFormat="1" ht="16" customHeight="1">
      <c r="A914" t="s" s="6">
        <v>2890</v>
      </c>
      <c r="B914" t="s" s="56">
        <v>2891</v>
      </c>
      <c r="C914" t="s" s="102">
        <v>2892</v>
      </c>
      <c r="E914" t="s" s="54">
        <v>2859</v>
      </c>
      <c r="F914" t="s" s="55">
        <v>292</v>
      </c>
      <c r="G914" t="s" s="56">
        <v>420</v>
      </c>
      <c r="H914" t="s" s="102">
        <v>293</v>
      </c>
      <c r="I914" t="s" s="102">
        <v>461</v>
      </c>
      <c r="J914" t="s" s="56">
        <v>75</v>
      </c>
      <c r="M914" t="s" s="55">
        <v>197</v>
      </c>
      <c r="N914" s="103"/>
      <c r="O914" s="103"/>
      <c r="P914" s="103"/>
      <c r="Q914" s="103"/>
      <c r="R914" s="103"/>
      <c r="T914" t="s" s="57">
        <v>301</v>
      </c>
      <c r="U914" t="s" s="6">
        <v>302</v>
      </c>
      <c r="W914" t="s" s="102">
        <v>2860</v>
      </c>
      <c r="AK914" t="s" s="55">
        <v>830</v>
      </c>
      <c r="AN914" s="63"/>
      <c r="AO914" s="14">
        <v>0.7091</v>
      </c>
      <c r="AQ914" t="s" s="76">
        <v>831</v>
      </c>
      <c r="BL914" t="s" s="56">
        <v>2893</v>
      </c>
      <c r="BN914" t="s" s="56">
        <v>2893</v>
      </c>
      <c r="CM914" s="104">
        <v>19.078</v>
      </c>
      <c r="CO914" s="104">
        <v>15.638</v>
      </c>
      <c r="CQ914" s="104">
        <v>38.648</v>
      </c>
    </row>
    <row r="915" s="9" customFormat="1" ht="16" customHeight="1">
      <c r="A915" t="s" s="6">
        <v>2894</v>
      </c>
      <c r="B915" t="s" s="56">
        <v>2895</v>
      </c>
      <c r="C915" t="s" s="56">
        <v>2896</v>
      </c>
      <c r="E915" t="s" s="54">
        <v>2803</v>
      </c>
      <c r="F915" t="s" s="55">
        <v>2811</v>
      </c>
      <c r="G915" t="s" s="56">
        <v>420</v>
      </c>
      <c r="H915" t="s" s="56">
        <v>293</v>
      </c>
      <c r="I915" t="s" s="56">
        <v>2804</v>
      </c>
      <c r="M915" t="s" s="55">
        <v>197</v>
      </c>
      <c r="T915" t="s" s="57">
        <v>2897</v>
      </c>
      <c r="AK915" s="60">
        <v>0.71024</v>
      </c>
      <c r="AL915" s="14">
        <v>0.709556</v>
      </c>
      <c r="AM915" s="14">
        <v>9.933783999999999e-06</v>
      </c>
      <c r="AN915" s="63">
        <f>AL915-(AK915-0.71029)</f>
        <v>0.709606</v>
      </c>
      <c r="AO915" s="14">
        <v>0.70961</v>
      </c>
      <c r="AP915" s="14">
        <v>8.515319999999999e-06</v>
      </c>
      <c r="AQ915" s="64">
        <f>AO915-(AK915-0.71029)</f>
        <v>0.70966</v>
      </c>
      <c r="BZ915" s="60">
        <v>18.4605562568</v>
      </c>
      <c r="CA915" s="14">
        <v>0.0191</v>
      </c>
      <c r="CB915" s="14">
        <v>15.6090168936</v>
      </c>
      <c r="CC915" s="14">
        <v>0.0193</v>
      </c>
      <c r="CD915" s="14">
        <v>38.4934840704</v>
      </c>
      <c r="CE915" s="14">
        <v>0.0187</v>
      </c>
      <c r="CF915" s="14">
        <v>0.845533399777722</v>
      </c>
      <c r="CG915" s="14">
        <v>0.0022</v>
      </c>
      <c r="CH915" s="14">
        <v>2.08517465751991</v>
      </c>
      <c r="CI915" s="14">
        <v>0.002</v>
      </c>
      <c r="CJ915" s="14">
        <v>4.4382</v>
      </c>
      <c r="CK915" s="14">
        <v>0.0152</v>
      </c>
      <c r="CL915" s="105">
        <v>0.292</v>
      </c>
      <c r="CM915" s="106"/>
      <c r="CN915" s="107">
        <v>0.0245</v>
      </c>
      <c r="CO915" s="106"/>
      <c r="CP915" s="107">
        <v>0.0243</v>
      </c>
      <c r="CQ915" s="106"/>
      <c r="CR915" s="108">
        <v>0.0246</v>
      </c>
      <c r="CT915" s="14">
        <v>0.008399999999999999</v>
      </c>
      <c r="CU915" s="14">
        <v>2.03474763540109</v>
      </c>
      <c r="CV915" s="14">
        <v>0.0065</v>
      </c>
      <c r="CW915" s="14">
        <v>1.4081</v>
      </c>
      <c r="CX915" s="14">
        <v>0.0068</v>
      </c>
      <c r="CY915" s="80">
        <v>0.208</v>
      </c>
    </row>
    <row r="916" s="9" customFormat="1" ht="16" customHeight="1">
      <c r="A916" t="s" s="6">
        <v>2898</v>
      </c>
      <c r="B916" t="s" s="56">
        <v>2895</v>
      </c>
      <c r="C916" t="s" s="56">
        <v>2896</v>
      </c>
      <c r="E916" t="s" s="54">
        <v>2803</v>
      </c>
      <c r="F916" t="s" s="55">
        <v>419</v>
      </c>
      <c r="G916" t="s" s="56">
        <v>420</v>
      </c>
      <c r="H916" t="s" s="56">
        <v>293</v>
      </c>
      <c r="I916" t="s" s="56">
        <v>2804</v>
      </c>
      <c r="M916" t="s" s="55">
        <v>197</v>
      </c>
      <c r="T916" t="s" s="57">
        <v>2897</v>
      </c>
      <c r="AK916" s="60">
        <v>0.71024</v>
      </c>
      <c r="AL916" s="14">
        <v>0.7095320000000001</v>
      </c>
      <c r="AM916" s="14">
        <v>9e-06</v>
      </c>
      <c r="AN916" s="63">
        <f>AL916-(AK916-0.71029)</f>
        <v>0.709582</v>
      </c>
      <c r="AO916" s="14">
        <v>0.709592</v>
      </c>
      <c r="AP916" s="14">
        <v>8.515104e-06</v>
      </c>
      <c r="AQ916" s="64">
        <f>AO916-(AK916-0.71029)</f>
        <v>0.709642</v>
      </c>
      <c r="CM916" s="106"/>
      <c r="CO916" s="106"/>
      <c r="CQ916" s="106"/>
    </row>
    <row r="917" s="9" customFormat="1" ht="16" customHeight="1">
      <c r="A917" t="s" s="6">
        <v>2899</v>
      </c>
      <c r="B917" t="s" s="56">
        <v>2900</v>
      </c>
      <c r="C917" t="s" s="56">
        <v>2901</v>
      </c>
      <c r="E917" t="s" s="54">
        <v>2803</v>
      </c>
      <c r="F917" t="s" s="55">
        <v>419</v>
      </c>
      <c r="G917" t="s" s="56">
        <v>420</v>
      </c>
      <c r="H917" t="s" s="56">
        <v>293</v>
      </c>
      <c r="I917" t="s" s="56">
        <v>2804</v>
      </c>
      <c r="M917" t="s" s="55">
        <v>197</v>
      </c>
      <c r="T917" t="s" s="57">
        <v>2902</v>
      </c>
      <c r="U917" t="s" s="6">
        <v>302</v>
      </c>
      <c r="AK917" s="60">
        <v>0.71024</v>
      </c>
      <c r="AL917" s="14">
        <v>0.709591</v>
      </c>
      <c r="AM917" s="14">
        <v>9.934274e-06</v>
      </c>
      <c r="AN917" s="63">
        <f>AL917-(AK917-0.71029)</f>
        <v>0.709641</v>
      </c>
      <c r="AO917" s="14">
        <v>0.709596</v>
      </c>
      <c r="AP917" s="14">
        <v>5.676768e-06</v>
      </c>
      <c r="AQ917" s="64">
        <f>AO917-(AK917-0.71029)</f>
        <v>0.709646</v>
      </c>
      <c r="BZ917" s="60">
        <v>19.3489593192</v>
      </c>
      <c r="CA917" s="14">
        <v>0.07389999999999999</v>
      </c>
      <c r="CB917" s="14">
        <v>15.68395972</v>
      </c>
      <c r="CC917" s="14">
        <v>0.0752</v>
      </c>
      <c r="CD917" s="14">
        <v>38.9128222784</v>
      </c>
      <c r="CE917" s="14">
        <v>0.07290000000000001</v>
      </c>
      <c r="CF917" s="14">
        <v>0.810584148804157</v>
      </c>
      <c r="CG917" s="14">
        <v>0.0058</v>
      </c>
      <c r="CH917" s="14">
        <v>2.01110672860771</v>
      </c>
      <c r="CI917" s="14">
        <v>0.004</v>
      </c>
      <c r="CJ917" s="14">
        <v>5.128</v>
      </c>
      <c r="CK917" s="14">
        <v>0.0101</v>
      </c>
      <c r="CL917" s="105">
        <v>0.5078</v>
      </c>
      <c r="CM917" s="106"/>
      <c r="CN917" s="107">
        <v>0.0107</v>
      </c>
      <c r="CO917" s="106"/>
      <c r="CP917" s="107">
        <v>0.0109</v>
      </c>
      <c r="CQ917" s="106"/>
      <c r="CR917" s="108">
        <v>0.0108</v>
      </c>
      <c r="CT917" s="14">
        <v>0.0013</v>
      </c>
      <c r="CU917" s="14">
        <v>2.04624537324883</v>
      </c>
      <c r="CV917" s="14">
        <v>0.0013</v>
      </c>
      <c r="CW917" s="14">
        <v>49</v>
      </c>
      <c r="CX917" s="14">
        <v>0.1872</v>
      </c>
      <c r="CY917" s="80">
        <v>0.2618</v>
      </c>
    </row>
    <row r="918" s="9" customFormat="1" ht="16" customHeight="1">
      <c r="A918" t="s" s="6">
        <v>2903</v>
      </c>
      <c r="B918" t="s" s="56">
        <v>2904</v>
      </c>
      <c r="C918" t="s" s="56">
        <v>2905</v>
      </c>
      <c r="E918" t="s" s="54">
        <v>2803</v>
      </c>
      <c r="F918" t="s" s="55">
        <v>2811</v>
      </c>
      <c r="G918" t="s" s="56">
        <v>420</v>
      </c>
      <c r="H918" t="s" s="56">
        <v>293</v>
      </c>
      <c r="I918" t="s" s="56">
        <v>2804</v>
      </c>
      <c r="M918" t="s" s="55">
        <v>197</v>
      </c>
      <c r="T918" t="s" s="57">
        <v>2897</v>
      </c>
      <c r="AK918" s="60">
        <v>0.71024</v>
      </c>
      <c r="AL918" s="14">
        <v>0.709577</v>
      </c>
      <c r="AM918" s="14">
        <v>0.000024125618</v>
      </c>
      <c r="AN918" s="63">
        <f>AL918-(AK918-0.71029)</f>
        <v>0.709627</v>
      </c>
      <c r="AO918" s="14">
        <v>0.709544</v>
      </c>
      <c r="AP918" s="14">
        <v>8.514527999999999e-06</v>
      </c>
      <c r="AQ918" s="64">
        <f>AO918-(AK918-0.71029)</f>
        <v>0.7095939999999999</v>
      </c>
      <c r="BZ918" s="60">
        <v>19.1594155032</v>
      </c>
      <c r="CA918" s="14">
        <v>0.032</v>
      </c>
      <c r="CB918" s="14">
        <v>15.6852955116</v>
      </c>
      <c r="CC918" s="14">
        <v>0.0323</v>
      </c>
      <c r="CD918" s="14">
        <v>38.7943764544</v>
      </c>
      <c r="CE918" s="14">
        <v>0.0315</v>
      </c>
      <c r="CF918" s="14">
        <v>0.818672965726968</v>
      </c>
      <c r="CG918" s="14">
        <v>0.0034</v>
      </c>
      <c r="CH918" s="14">
        <v>2.02482045696648</v>
      </c>
      <c r="CI918" s="14">
        <v>0.0033</v>
      </c>
      <c r="CJ918" s="14">
        <v>3.152</v>
      </c>
      <c r="CK918" s="14">
        <v>0.00894</v>
      </c>
      <c r="CL918" s="105">
        <v>0.3526</v>
      </c>
      <c r="CM918" s="106"/>
      <c r="CN918" s="107">
        <v>0.0127</v>
      </c>
      <c r="CO918" s="106"/>
      <c r="CP918" s="107">
        <v>0.0132</v>
      </c>
      <c r="CQ918" s="106"/>
      <c r="CR918" s="108">
        <v>0.0131</v>
      </c>
      <c r="CT918" s="14">
        <v>0.0022</v>
      </c>
      <c r="CU918" s="14">
        <v>2.051</v>
      </c>
      <c r="CV918" s="14">
        <v>0.003</v>
      </c>
      <c r="CW918" s="14">
        <v>5.521</v>
      </c>
      <c r="CX918" s="14">
        <v>0.0193</v>
      </c>
      <c r="CY918" s="80">
        <v>0.286</v>
      </c>
    </row>
    <row r="919" s="9" customFormat="1" ht="16" customHeight="1">
      <c r="A919" t="s" s="6">
        <v>2906</v>
      </c>
      <c r="B919" t="s" s="56">
        <v>2904</v>
      </c>
      <c r="C919" t="s" s="56">
        <v>2905</v>
      </c>
      <c r="E919" t="s" s="54">
        <v>2803</v>
      </c>
      <c r="F919" t="s" s="55">
        <v>419</v>
      </c>
      <c r="G919" t="s" s="56">
        <v>420</v>
      </c>
      <c r="H919" t="s" s="56">
        <v>293</v>
      </c>
      <c r="I919" t="s" s="56">
        <v>2804</v>
      </c>
      <c r="M919" t="s" s="55">
        <v>197</v>
      </c>
      <c r="T919" t="s" s="57">
        <v>2897</v>
      </c>
      <c r="AK919" s="60">
        <v>0.71024</v>
      </c>
      <c r="AL919" s="14">
        <v>0.709537</v>
      </c>
      <c r="AM919" s="14">
        <v>1.6e-05</v>
      </c>
      <c r="AN919" s="63">
        <f>AL919-(AK919-0.71029)</f>
        <v>0.709587</v>
      </c>
      <c r="AO919" s="14">
        <v>0.709565</v>
      </c>
      <c r="AP919" s="14">
        <v>7e-06</v>
      </c>
      <c r="AQ919" s="64">
        <f>AO919-(AK919-0.71029)</f>
        <v>0.709615</v>
      </c>
      <c r="CM919" s="106"/>
      <c r="CN919" s="107">
        <v>0.0143</v>
      </c>
      <c r="CO919" s="106"/>
      <c r="CP919" s="107">
        <v>0.0126</v>
      </c>
      <c r="CQ919" s="106"/>
      <c r="CR919" s="108">
        <v>0.0146</v>
      </c>
      <c r="CT919" s="14">
        <v>0.0051</v>
      </c>
      <c r="CU919" s="14">
        <v>2.05866696041439</v>
      </c>
      <c r="CV919" s="14">
        <v>0.0039</v>
      </c>
      <c r="CW919" s="14">
        <v>3.1491</v>
      </c>
      <c r="CX919" s="14">
        <v>0.01719</v>
      </c>
      <c r="CY919" s="80">
        <v>0.1832</v>
      </c>
    </row>
    <row r="920" s="9" customFormat="1" ht="16" customHeight="1">
      <c r="A920" t="s" s="6">
        <v>2907</v>
      </c>
      <c r="B920" t="s" s="56">
        <v>2908</v>
      </c>
      <c r="E920" t="s" s="54">
        <v>1996</v>
      </c>
      <c r="F920" t="s" s="55">
        <v>193</v>
      </c>
      <c r="G920" t="s" s="56">
        <v>420</v>
      </c>
      <c r="H920" t="s" s="56">
        <v>195</v>
      </c>
      <c r="I920" t="s" s="56">
        <v>403</v>
      </c>
      <c r="M920" t="s" s="55">
        <v>197</v>
      </c>
      <c r="V920" t="s" s="56">
        <v>2799</v>
      </c>
      <c r="W920" t="s" s="6">
        <v>2908</v>
      </c>
      <c r="AF920" t="s" s="56">
        <v>521</v>
      </c>
      <c r="AG920" s="14">
        <v>900</v>
      </c>
      <c r="AH920" s="61">
        <f>MEDIAN(AG920,AI920)</f>
        <v>1025</v>
      </c>
      <c r="AI920" s="14">
        <v>1150</v>
      </c>
      <c r="AJ920" t="s" s="54">
        <v>2773</v>
      </c>
      <c r="AR920" s="58">
        <v>-9.300000000000001</v>
      </c>
      <c r="AS920" s="59">
        <f>AR920</f>
        <v>-9.300000000000001</v>
      </c>
      <c r="AT920" s="59">
        <f>AS920-5</f>
        <v>-14.3</v>
      </c>
      <c r="BR920" s="60">
        <v>8.6</v>
      </c>
      <c r="CM920" s="106"/>
      <c r="CO920" s="106"/>
      <c r="CQ920" s="106"/>
    </row>
    <row r="921" s="9" customFormat="1" ht="16" customHeight="1">
      <c r="A921" t="s" s="6">
        <v>2909</v>
      </c>
      <c r="B921" t="s" s="56">
        <v>2910</v>
      </c>
      <c r="C921" t="s" s="56">
        <v>2911</v>
      </c>
      <c r="E921" t="s" s="54">
        <v>2803</v>
      </c>
      <c r="F921" t="s" s="55">
        <v>419</v>
      </c>
      <c r="G921" t="s" s="56">
        <v>420</v>
      </c>
      <c r="H921" t="s" s="56">
        <v>293</v>
      </c>
      <c r="I921" t="s" s="56">
        <v>2804</v>
      </c>
      <c r="M921" t="s" s="55">
        <v>197</v>
      </c>
      <c r="T921" t="s" s="57">
        <v>301</v>
      </c>
      <c r="U921" t="s" s="6">
        <v>302</v>
      </c>
      <c r="AK921" s="60">
        <v>0.71024</v>
      </c>
      <c r="AL921" s="14">
        <v>0.7092270000000001</v>
      </c>
      <c r="AM921" s="14">
        <v>0.000011347632</v>
      </c>
      <c r="AN921" s="63">
        <f>AL921-(AK921-0.71029)</f>
        <v>0.709277</v>
      </c>
      <c r="AO921" s="14">
        <v>0.70923</v>
      </c>
      <c r="AP921" s="14">
        <v>9.929219999999999e-06</v>
      </c>
      <c r="AQ921" s="64">
        <f>AO921-(AK921-0.71029)</f>
        <v>0.70928</v>
      </c>
      <c r="BZ921" s="60">
        <v>20.307</v>
      </c>
      <c r="CA921" s="14">
        <v>0.0402</v>
      </c>
      <c r="CB921" s="14">
        <v>15.754</v>
      </c>
      <c r="CC921" s="14">
        <v>0.0425</v>
      </c>
      <c r="CD921" s="14">
        <v>39.249</v>
      </c>
      <c r="CE921" s="14">
        <v>0.0413</v>
      </c>
      <c r="CF921" s="14">
        <v>0.77579</v>
      </c>
      <c r="CG921" s="14">
        <v>0.0054</v>
      </c>
      <c r="CH921" s="14">
        <v>1.9328</v>
      </c>
      <c r="CI921" s="14">
        <v>0.0042</v>
      </c>
      <c r="CJ921" s="14">
        <v>1.324</v>
      </c>
      <c r="CK921" s="14">
        <v>0.0022</v>
      </c>
      <c r="CL921" s="105">
        <v>0.6017</v>
      </c>
      <c r="CM921" s="106"/>
      <c r="CN921" s="107">
        <v>0.0048</v>
      </c>
      <c r="CO921" s="106"/>
      <c r="CP921" s="107">
        <v>0.0049</v>
      </c>
      <c r="CQ921" s="106"/>
      <c r="CR921" s="108">
        <v>0.0053</v>
      </c>
      <c r="CT921" s="14">
        <v>0.001</v>
      </c>
      <c r="CU921" s="14">
        <v>1.9584</v>
      </c>
      <c r="CV921" s="14">
        <v>0.0015</v>
      </c>
      <c r="CW921" s="14">
        <v>21.99</v>
      </c>
      <c r="CX921" s="14">
        <v>0.212</v>
      </c>
      <c r="CY921" s="80">
        <v>0.1037</v>
      </c>
    </row>
    <row r="922" s="9" customFormat="1" ht="16" customHeight="1">
      <c r="A922" t="s" s="6">
        <v>2912</v>
      </c>
      <c r="B922" t="s" s="56">
        <v>2910</v>
      </c>
      <c r="C922" t="s" s="56">
        <v>2911</v>
      </c>
      <c r="E922" t="s" s="54">
        <v>2803</v>
      </c>
      <c r="F922" t="s" s="55">
        <v>2811</v>
      </c>
      <c r="G922" t="s" s="56">
        <v>420</v>
      </c>
      <c r="H922" t="s" s="56">
        <v>293</v>
      </c>
      <c r="I922" t="s" s="56">
        <v>2804</v>
      </c>
      <c r="M922" t="s" s="55">
        <v>197</v>
      </c>
      <c r="T922" t="s" s="57">
        <v>301</v>
      </c>
      <c r="U922" t="s" s="6">
        <v>302</v>
      </c>
      <c r="AK922" s="60">
        <v>0.71024</v>
      </c>
      <c r="AL922" s="14">
        <v>0.709174</v>
      </c>
      <c r="AM922" s="14">
        <v>2e-05</v>
      </c>
      <c r="AN922" s="63">
        <f>AL922-(AK922-0.71029)</f>
        <v>0.709224</v>
      </c>
      <c r="AO922" s="14">
        <v>0.709236</v>
      </c>
      <c r="AP922" s="14">
        <v>7.09236e-06</v>
      </c>
      <c r="AQ922" s="64">
        <f>AO922-(AK922-0.71029)</f>
        <v>0.709286</v>
      </c>
      <c r="BZ922" s="60">
        <v>19.9151011904</v>
      </c>
      <c r="CA922" s="14">
        <v>0.011</v>
      </c>
      <c r="CB922" s="14">
        <v>15.7363679792</v>
      </c>
      <c r="CC922" s="14">
        <v>0.0113</v>
      </c>
      <c r="CD922" s="14">
        <v>39.2248742128</v>
      </c>
      <c r="CE922" s="14">
        <v>0.0114</v>
      </c>
      <c r="CF922" s="14">
        <v>0.790172634763496</v>
      </c>
      <c r="CG922" s="14">
        <v>0.005</v>
      </c>
      <c r="CH922" s="14">
        <v>1.96960456478666</v>
      </c>
      <c r="CI922" s="14">
        <v>0.0054</v>
      </c>
      <c r="CJ922" s="14">
        <v>2.4796</v>
      </c>
      <c r="CK922" s="14">
        <v>0.01069</v>
      </c>
      <c r="CL922" s="105">
        <v>0.232</v>
      </c>
      <c r="CM922" s="106"/>
      <c r="CN922" s="107">
        <v>0.0138</v>
      </c>
      <c r="CO922" s="106"/>
      <c r="CP922" s="107">
        <v>0.0146</v>
      </c>
      <c r="CQ922" s="106"/>
      <c r="CR922" s="108">
        <v>0.0131</v>
      </c>
      <c r="CT922" s="14">
        <v>0.0031</v>
      </c>
      <c r="CU922" s="14">
        <v>1.96188583778842</v>
      </c>
      <c r="CV922" s="14">
        <v>0.0024</v>
      </c>
      <c r="CW922" s="14">
        <v>4.2205</v>
      </c>
      <c r="CX922" s="14">
        <v>0.0098</v>
      </c>
      <c r="CY922" s="80">
        <v>0.4307</v>
      </c>
    </row>
    <row r="923" s="9" customFormat="1" ht="16" customHeight="1">
      <c r="A923" t="s" s="6">
        <v>2913</v>
      </c>
      <c r="B923" t="s" s="56">
        <v>2910</v>
      </c>
      <c r="C923" t="s" s="102">
        <v>2914</v>
      </c>
      <c r="E923" t="s" s="54">
        <v>2859</v>
      </c>
      <c r="F923" t="s" s="55">
        <v>292</v>
      </c>
      <c r="G923" t="s" s="56">
        <v>420</v>
      </c>
      <c r="H923" t="s" s="102">
        <v>293</v>
      </c>
      <c r="I923" t="s" s="102">
        <v>461</v>
      </c>
      <c r="J923" t="s" s="56">
        <v>75</v>
      </c>
      <c r="M923" t="s" s="55">
        <v>197</v>
      </c>
      <c r="N923" s="103"/>
      <c r="O923" s="103"/>
      <c r="P923" s="103"/>
      <c r="Q923" s="103"/>
      <c r="R923" s="103"/>
      <c r="T923" t="s" s="57">
        <v>301</v>
      </c>
      <c r="U923" t="s" s="6">
        <v>302</v>
      </c>
      <c r="W923" t="s" s="102">
        <v>2860</v>
      </c>
      <c r="AK923" t="s" s="55">
        <v>830</v>
      </c>
      <c r="AN923" s="63"/>
      <c r="AO923" s="14">
        <v>0.7092000000000001</v>
      </c>
      <c r="AQ923" t="s" s="76">
        <v>831</v>
      </c>
      <c r="BL923" t="s" s="56">
        <v>2915</v>
      </c>
      <c r="BN923" t="s" s="56">
        <v>2915</v>
      </c>
      <c r="CM923" s="45">
        <v>19.994</v>
      </c>
      <c r="CO923" s="45">
        <v>15.749</v>
      </c>
      <c r="CQ923" s="45">
        <v>39.192</v>
      </c>
    </row>
    <row r="924" s="9" customFormat="1" ht="16" customHeight="1">
      <c r="A924" t="s" s="6">
        <v>2916</v>
      </c>
      <c r="B924" t="s" s="56">
        <v>2917</v>
      </c>
      <c r="C924" t="s" s="102">
        <v>2918</v>
      </c>
      <c r="E924" t="s" s="54">
        <v>2859</v>
      </c>
      <c r="F924" t="s" s="55">
        <v>292</v>
      </c>
      <c r="G924" t="s" s="56">
        <v>420</v>
      </c>
      <c r="H924" t="s" s="102">
        <v>293</v>
      </c>
      <c r="I924" t="s" s="102">
        <v>461</v>
      </c>
      <c r="J924" t="s" s="56">
        <v>75</v>
      </c>
      <c r="M924" t="s" s="55">
        <v>197</v>
      </c>
      <c r="N924" s="103"/>
      <c r="O924" s="103"/>
      <c r="P924" s="103"/>
      <c r="Q924" s="103"/>
      <c r="R924" s="103"/>
      <c r="T924" t="s" s="57">
        <v>301</v>
      </c>
      <c r="U924" t="s" s="6">
        <v>302</v>
      </c>
      <c r="W924" t="s" s="102">
        <v>2860</v>
      </c>
      <c r="AK924" t="s" s="55">
        <v>830</v>
      </c>
      <c r="AN924" s="63"/>
      <c r="AO924" s="14">
        <v>0.7092000000000001</v>
      </c>
      <c r="AQ924" t="s" s="76">
        <v>831</v>
      </c>
      <c r="BL924" t="s" s="56">
        <v>2919</v>
      </c>
      <c r="BN924" t="s" s="56">
        <v>2919</v>
      </c>
      <c r="CM924" s="104">
        <v>19.101</v>
      </c>
      <c r="CO924" s="104">
        <v>15.636</v>
      </c>
      <c r="CQ924" s="104">
        <v>38.582</v>
      </c>
    </row>
    <row r="925" s="9" customFormat="1" ht="16" customHeight="1">
      <c r="A925" t="s" s="6">
        <v>2920</v>
      </c>
      <c r="B925" t="s" s="56">
        <v>2921</v>
      </c>
      <c r="C925" t="s" s="56">
        <v>2922</v>
      </c>
      <c r="E925" t="s" s="54">
        <v>2803</v>
      </c>
      <c r="F925" t="s" s="55">
        <v>2811</v>
      </c>
      <c r="G925" t="s" s="56">
        <v>420</v>
      </c>
      <c r="H925" t="s" s="56">
        <v>293</v>
      </c>
      <c r="I925" t="s" s="56">
        <v>2804</v>
      </c>
      <c r="M925" t="s" s="55">
        <v>197</v>
      </c>
      <c r="T925" t="s" s="57">
        <v>301</v>
      </c>
      <c r="U925" t="s" s="6">
        <v>302</v>
      </c>
      <c r="AK925" s="60">
        <v>0.71024</v>
      </c>
      <c r="AL925" s="14">
        <v>0.709306</v>
      </c>
      <c r="AM925" s="14">
        <v>0.000012767508</v>
      </c>
      <c r="AN925" s="63">
        <f>AL925-(AK925-0.71029)</f>
        <v>0.709356</v>
      </c>
      <c r="AO925" s="14">
        <v>0.709288</v>
      </c>
      <c r="AP925" s="14">
        <v>0.000019860064</v>
      </c>
      <c r="AQ925" s="64">
        <f>AO925-(AK925-0.71029)</f>
        <v>0.709338</v>
      </c>
      <c r="BZ925" s="60">
        <v>20.2198638068051</v>
      </c>
      <c r="CA925" s="14">
        <v>0.0257</v>
      </c>
      <c r="CB925" s="14">
        <v>15.7681473407767</v>
      </c>
      <c r="CC925" s="14">
        <v>0.0254</v>
      </c>
      <c r="CD925" s="14">
        <v>39.291197034213</v>
      </c>
      <c r="CE925" s="14">
        <v>0.0239</v>
      </c>
      <c r="CF925" s="14">
        <v>0.779834497968767</v>
      </c>
      <c r="CG925" s="14">
        <v>0.0025</v>
      </c>
      <c r="CH925" s="14">
        <v>1.9431979072475</v>
      </c>
      <c r="CI925" s="14">
        <v>0.0017</v>
      </c>
      <c r="CM925" s="106"/>
      <c r="CN925" s="107">
        <v>0.0154</v>
      </c>
      <c r="CO925" s="106"/>
      <c r="CP925" s="107">
        <v>0.0123</v>
      </c>
      <c r="CQ925" s="106"/>
      <c r="CR925" s="108">
        <v>0.0149</v>
      </c>
      <c r="CT925" s="14">
        <v>0.008</v>
      </c>
      <c r="CU925" s="14">
        <v>1.9421454175701</v>
      </c>
      <c r="CV925" s="14">
        <v>0.0044</v>
      </c>
      <c r="CW925" s="14">
        <v>0.623</v>
      </c>
      <c r="CX925" s="14">
        <v>0.0014</v>
      </c>
      <c r="CY925" s="80">
        <v>0.4581</v>
      </c>
    </row>
    <row r="926" s="9" customFormat="1" ht="16" customHeight="1">
      <c r="A926" t="s" s="6">
        <v>2923</v>
      </c>
      <c r="B926" t="s" s="56">
        <v>2921</v>
      </c>
      <c r="C926" t="s" s="56">
        <v>2922</v>
      </c>
      <c r="E926" t="s" s="54">
        <v>2803</v>
      </c>
      <c r="F926" t="s" s="55">
        <v>2811</v>
      </c>
      <c r="G926" t="s" s="56">
        <v>420</v>
      </c>
      <c r="H926" t="s" s="56">
        <v>293</v>
      </c>
      <c r="I926" t="s" s="56">
        <v>2804</v>
      </c>
      <c r="M926" t="s" s="55">
        <v>197</v>
      </c>
      <c r="T926" t="s" s="57">
        <v>301</v>
      </c>
      <c r="U926" t="s" s="6">
        <v>302</v>
      </c>
      <c r="AK926" s="60">
        <v>0.71024</v>
      </c>
      <c r="AL926" s="14">
        <v>0.709336</v>
      </c>
      <c r="AM926" s="14">
        <v>0.000015605392</v>
      </c>
      <c r="AN926" s="63">
        <f>AL926-(AK926-0.71029)</f>
        <v>0.709386</v>
      </c>
      <c r="BZ926" s="60">
        <v>20.3397795484</v>
      </c>
      <c r="CA926" s="14">
        <v>0.008800000000000001</v>
      </c>
      <c r="CB926" s="14">
        <v>15.7345522268</v>
      </c>
      <c r="CC926" s="14">
        <v>0.0091</v>
      </c>
      <c r="CD926" s="14">
        <v>39.2803447456</v>
      </c>
      <c r="CE926" s="14">
        <v>0.0117</v>
      </c>
      <c r="CF926" s="14">
        <v>0.773585190014399</v>
      </c>
      <c r="CG926" s="14">
        <v>0.0034</v>
      </c>
      <c r="CH926" s="14">
        <v>1.93120798837222</v>
      </c>
      <c r="CI926" s="14">
        <v>0.0059</v>
      </c>
      <c r="CJ926" s="14">
        <v>4.459</v>
      </c>
      <c r="CK926" s="14">
        <v>0.0066</v>
      </c>
      <c r="CL926" s="105">
        <v>0.6736</v>
      </c>
      <c r="CM926" s="106"/>
      <c r="CO926" s="106"/>
      <c r="CQ926" s="106"/>
    </row>
    <row r="927" s="9" customFormat="1" ht="16" customHeight="1">
      <c r="A927" t="s" s="6">
        <v>2924</v>
      </c>
      <c r="B927" t="s" s="56">
        <v>2921</v>
      </c>
      <c r="C927" t="s" s="102">
        <v>2925</v>
      </c>
      <c r="E927" t="s" s="54">
        <v>2859</v>
      </c>
      <c r="F927" t="s" s="55">
        <v>292</v>
      </c>
      <c r="G927" t="s" s="56">
        <v>420</v>
      </c>
      <c r="H927" t="s" s="102">
        <v>293</v>
      </c>
      <c r="I927" t="s" s="102">
        <v>461</v>
      </c>
      <c r="J927" t="s" s="56">
        <v>75</v>
      </c>
      <c r="M927" t="s" s="55">
        <v>197</v>
      </c>
      <c r="N927" s="103"/>
      <c r="O927" s="103"/>
      <c r="P927" s="103"/>
      <c r="Q927" s="103"/>
      <c r="R927" s="103"/>
      <c r="T927" t="s" s="57">
        <v>301</v>
      </c>
      <c r="U927" t="s" s="6">
        <v>302</v>
      </c>
      <c r="W927" t="s" s="102">
        <v>2860</v>
      </c>
      <c r="AK927" t="s" s="55">
        <v>830</v>
      </c>
      <c r="AN927" s="63"/>
      <c r="AO927" s="14">
        <v>0.7093</v>
      </c>
      <c r="AQ927" t="s" s="76">
        <v>831</v>
      </c>
      <c r="BL927" t="s" s="56">
        <v>2926</v>
      </c>
      <c r="BN927" t="s" s="56">
        <v>2926</v>
      </c>
      <c r="CM927" s="45">
        <v>20.254</v>
      </c>
      <c r="CO927" s="45">
        <v>15.746</v>
      </c>
      <c r="CQ927" s="45">
        <v>39.337</v>
      </c>
    </row>
    <row r="928" s="9" customFormat="1" ht="16" customHeight="1">
      <c r="A928" t="s" s="6">
        <v>2927</v>
      </c>
      <c r="B928" t="s" s="56">
        <v>2928</v>
      </c>
      <c r="C928" t="s" s="102">
        <v>2929</v>
      </c>
      <c r="E928" t="s" s="54">
        <v>2859</v>
      </c>
      <c r="F928" t="s" s="55">
        <v>292</v>
      </c>
      <c r="G928" t="s" s="56">
        <v>420</v>
      </c>
      <c r="H928" t="s" s="102">
        <v>293</v>
      </c>
      <c r="I928" t="s" s="102">
        <v>461</v>
      </c>
      <c r="J928" t="s" s="56">
        <v>75</v>
      </c>
      <c r="M928" t="s" s="55">
        <v>197</v>
      </c>
      <c r="N928" s="103"/>
      <c r="O928" s="103"/>
      <c r="P928" s="103"/>
      <c r="Q928" s="103"/>
      <c r="R928" s="103"/>
      <c r="T928" t="s" s="57">
        <v>301</v>
      </c>
      <c r="U928" t="s" s="6">
        <v>302</v>
      </c>
      <c r="W928" t="s" s="102">
        <v>2930</v>
      </c>
      <c r="AK928" t="s" s="55">
        <v>830</v>
      </c>
      <c r="AN928" s="63"/>
      <c r="AO928" s="14">
        <v>0.7092000000000001</v>
      </c>
      <c r="AQ928" t="s" s="76">
        <v>831</v>
      </c>
      <c r="BL928" t="s" s="56">
        <v>2893</v>
      </c>
      <c r="BN928" t="s" s="56">
        <v>2893</v>
      </c>
      <c r="CM928" s="14">
        <v>18.855</v>
      </c>
      <c r="CO928" s="14">
        <v>15.611</v>
      </c>
      <c r="CQ928" s="14">
        <v>38.442</v>
      </c>
    </row>
    <row r="929" s="9" customFormat="1" ht="16" customHeight="1">
      <c r="A929" t="s" s="6">
        <v>2931</v>
      </c>
      <c r="B929" t="s" s="56">
        <v>2932</v>
      </c>
      <c r="C929" t="s" s="102">
        <v>2933</v>
      </c>
      <c r="E929" t="s" s="54">
        <v>2859</v>
      </c>
      <c r="F929" t="s" s="55">
        <v>292</v>
      </c>
      <c r="G929" t="s" s="56">
        <v>420</v>
      </c>
      <c r="H929" t="s" s="102">
        <v>293</v>
      </c>
      <c r="I929" t="s" s="102">
        <v>461</v>
      </c>
      <c r="J929" t="s" s="56">
        <v>75</v>
      </c>
      <c r="M929" t="s" s="55">
        <v>197</v>
      </c>
      <c r="N929" s="103"/>
      <c r="O929" s="103"/>
      <c r="P929" s="103"/>
      <c r="Q929" s="103"/>
      <c r="R929" s="103"/>
      <c r="T929" t="s" s="57">
        <v>301</v>
      </c>
      <c r="U929" t="s" s="6">
        <v>302</v>
      </c>
      <c r="W929" t="s" s="102">
        <v>2860</v>
      </c>
      <c r="AK929" t="s" s="55">
        <v>830</v>
      </c>
      <c r="AN929" s="63"/>
      <c r="AO929" s="14">
        <v>0.7092000000000001</v>
      </c>
      <c r="AQ929" t="s" s="76">
        <v>831</v>
      </c>
      <c r="BL929" t="s" s="56">
        <v>2877</v>
      </c>
      <c r="BN929" t="s" s="56">
        <v>2877</v>
      </c>
      <c r="CM929" s="14">
        <v>19.282</v>
      </c>
      <c r="CO929" s="14">
        <v>15.636</v>
      </c>
      <c r="CQ929" s="14">
        <v>38.713</v>
      </c>
    </row>
    <row r="930" s="9" customFormat="1" ht="16" customHeight="1">
      <c r="A930" t="s" s="6">
        <v>2934</v>
      </c>
      <c r="B930" t="s" s="56">
        <v>2935</v>
      </c>
      <c r="C930" t="s" s="102">
        <v>2936</v>
      </c>
      <c r="E930" t="s" s="54">
        <v>2859</v>
      </c>
      <c r="F930" t="s" s="55">
        <v>292</v>
      </c>
      <c r="G930" t="s" s="56">
        <v>420</v>
      </c>
      <c r="H930" t="s" s="102">
        <v>293</v>
      </c>
      <c r="I930" t="s" s="102">
        <v>461</v>
      </c>
      <c r="J930" t="s" s="56">
        <v>75</v>
      </c>
      <c r="M930" t="s" s="55">
        <v>197</v>
      </c>
      <c r="N930" s="103"/>
      <c r="O930" s="103"/>
      <c r="P930" s="103"/>
      <c r="Q930" s="103"/>
      <c r="R930" s="103"/>
      <c r="T930" t="s" s="57">
        <v>301</v>
      </c>
      <c r="U930" t="s" s="6">
        <v>302</v>
      </c>
      <c r="W930" t="s" s="102">
        <v>2930</v>
      </c>
      <c r="AK930" t="s" s="55">
        <v>830</v>
      </c>
      <c r="AN930" s="63"/>
      <c r="AO930" s="14">
        <v>0.7094</v>
      </c>
      <c r="AQ930" t="s" s="76">
        <v>831</v>
      </c>
      <c r="BL930" t="s" s="56">
        <v>2937</v>
      </c>
      <c r="BN930" t="s" s="56">
        <v>2937</v>
      </c>
      <c r="CM930" s="14">
        <v>20.041</v>
      </c>
      <c r="CO930" s="14">
        <v>15.728</v>
      </c>
      <c r="CQ930" s="14">
        <v>39.206</v>
      </c>
    </row>
    <row r="931" s="9" customFormat="1" ht="16" customHeight="1">
      <c r="A931" t="s" s="6">
        <v>2938</v>
      </c>
      <c r="B931" t="s" s="56">
        <v>2939</v>
      </c>
      <c r="C931" t="s" s="102">
        <v>2940</v>
      </c>
      <c r="E931" t="s" s="54">
        <v>2859</v>
      </c>
      <c r="F931" t="s" s="55">
        <v>292</v>
      </c>
      <c r="G931" t="s" s="56">
        <v>420</v>
      </c>
      <c r="H931" t="s" s="102">
        <v>293</v>
      </c>
      <c r="I931" t="s" s="102">
        <v>461</v>
      </c>
      <c r="J931" t="s" s="56">
        <v>75</v>
      </c>
      <c r="M931" t="s" s="55">
        <v>197</v>
      </c>
      <c r="N931" s="103"/>
      <c r="O931" s="103"/>
      <c r="P931" s="103"/>
      <c r="Q931" s="103"/>
      <c r="R931" s="103"/>
      <c r="T931" t="s" s="57">
        <v>301</v>
      </c>
      <c r="U931" t="s" s="6">
        <v>302</v>
      </c>
      <c r="W931" t="s" s="102">
        <v>2930</v>
      </c>
      <c r="AK931" t="s" s="55">
        <v>830</v>
      </c>
      <c r="AN931" s="63"/>
      <c r="AO931" s="14">
        <v>0.7094</v>
      </c>
      <c r="AQ931" t="s" s="76">
        <v>831</v>
      </c>
      <c r="BL931" t="s" s="56">
        <v>2941</v>
      </c>
      <c r="BN931" t="s" s="56">
        <v>2941</v>
      </c>
      <c r="CM931" s="14">
        <v>20.655</v>
      </c>
      <c r="CO931" s="14">
        <v>15.777</v>
      </c>
      <c r="CQ931" s="14">
        <v>39.533</v>
      </c>
    </row>
    <row r="932" s="9" customFormat="1" ht="16" customHeight="1">
      <c r="A932" t="s" s="6">
        <v>2942</v>
      </c>
      <c r="B932" t="s" s="56">
        <v>2943</v>
      </c>
      <c r="C932" t="s" s="102">
        <v>2944</v>
      </c>
      <c r="E932" t="s" s="54">
        <v>2859</v>
      </c>
      <c r="F932" t="s" s="55">
        <v>292</v>
      </c>
      <c r="G932" t="s" s="56">
        <v>420</v>
      </c>
      <c r="H932" t="s" s="102">
        <v>293</v>
      </c>
      <c r="I932" t="s" s="102">
        <v>461</v>
      </c>
      <c r="J932" t="s" s="56">
        <v>75</v>
      </c>
      <c r="M932" t="s" s="55">
        <v>197</v>
      </c>
      <c r="N932" s="103"/>
      <c r="O932" s="103"/>
      <c r="P932" s="103"/>
      <c r="Q932" s="103"/>
      <c r="R932" s="103"/>
      <c r="T932" t="s" s="57">
        <v>301</v>
      </c>
      <c r="U932" t="s" s="6">
        <v>302</v>
      </c>
      <c r="W932" t="s" s="102">
        <v>2930</v>
      </c>
      <c r="AK932" t="s" s="55">
        <v>830</v>
      </c>
      <c r="AN932" s="63"/>
      <c r="AO932" s="14">
        <v>0.7091</v>
      </c>
      <c r="AQ932" t="s" s="76">
        <v>831</v>
      </c>
      <c r="BL932" t="s" s="56">
        <v>2945</v>
      </c>
      <c r="BN932" t="s" s="56">
        <v>2945</v>
      </c>
      <c r="CM932" s="104">
        <v>20.632</v>
      </c>
      <c r="CO932" s="104">
        <v>15.775</v>
      </c>
      <c r="CQ932" s="104">
        <v>39.418</v>
      </c>
    </row>
    <row r="933" s="9" customFormat="1" ht="16" customHeight="1">
      <c r="A933" t="s" s="6">
        <v>2946</v>
      </c>
      <c r="B933" t="s" s="56">
        <v>2947</v>
      </c>
      <c r="C933" t="s" s="56">
        <v>2948</v>
      </c>
      <c r="E933" t="s" s="54">
        <v>2803</v>
      </c>
      <c r="F933" t="s" s="55">
        <v>2811</v>
      </c>
      <c r="G933" t="s" s="56">
        <v>420</v>
      </c>
      <c r="H933" t="s" s="56">
        <v>293</v>
      </c>
      <c r="I933" t="s" s="56">
        <v>2804</v>
      </c>
      <c r="M933" t="s" s="55">
        <v>197</v>
      </c>
      <c r="T933" t="s" s="57">
        <v>2902</v>
      </c>
      <c r="U933" t="s" s="6">
        <v>302</v>
      </c>
      <c r="AK933" s="60">
        <v>0.71024</v>
      </c>
      <c r="AL933" s="14">
        <v>0.708911</v>
      </c>
      <c r="AM933" s="14">
        <v>1.417822e-05</v>
      </c>
      <c r="AN933" s="63">
        <f>AL933-(AK933-0.71029)</f>
        <v>0.708961</v>
      </c>
      <c r="AO933" s="14">
        <v>0.708981</v>
      </c>
      <c r="AP933" s="14">
        <v>8.507772e-06</v>
      </c>
      <c r="AQ933" s="64">
        <f>AO933-(AK933-0.71029)</f>
        <v>0.709031</v>
      </c>
      <c r="BZ933" s="60">
        <v>19.0932852656</v>
      </c>
      <c r="CA933" s="14">
        <v>0.0122</v>
      </c>
      <c r="CB933" s="14">
        <v>15.6567855422</v>
      </c>
      <c r="CC933" s="14">
        <v>0.0115</v>
      </c>
      <c r="CD933" s="14">
        <v>38.8643802104</v>
      </c>
      <c r="CE933" s="14">
        <v>0.0102</v>
      </c>
      <c r="CF933" s="14">
        <v>0.820015273663172</v>
      </c>
      <c r="CG933" s="14">
        <v>0.0064</v>
      </c>
      <c r="CH933" s="14">
        <v>2.03549989798881</v>
      </c>
      <c r="CI933" s="14">
        <v>0.0048</v>
      </c>
      <c r="CJ933" s="14">
        <v>0.8717</v>
      </c>
      <c r="CK933" s="14">
        <v>0.0056</v>
      </c>
      <c r="CL933" s="105">
        <v>0.1565</v>
      </c>
      <c r="CM933" s="106"/>
      <c r="CN933" s="107">
        <v>0.00936</v>
      </c>
      <c r="CO933" s="106"/>
      <c r="CP933" s="107">
        <v>0.008070000000000001</v>
      </c>
      <c r="CQ933" s="106"/>
      <c r="CR933" s="108">
        <v>0.00838</v>
      </c>
      <c r="CT933" s="14">
        <v>0.00356</v>
      </c>
      <c r="CU933" s="14">
        <v>2.02363241220795</v>
      </c>
      <c r="CV933" s="14">
        <v>0.00361</v>
      </c>
      <c r="CW933" s="14">
        <v>2.9547</v>
      </c>
      <c r="CX933" s="14">
        <v>0.0296</v>
      </c>
      <c r="CY933" s="80">
        <v>0.0999</v>
      </c>
    </row>
    <row r="934" s="9" customFormat="1" ht="16" customHeight="1">
      <c r="A934" t="s" s="6">
        <v>2949</v>
      </c>
      <c r="B934" t="s" s="56">
        <v>2947</v>
      </c>
      <c r="C934" t="s" s="56">
        <v>2948</v>
      </c>
      <c r="E934" t="s" s="54">
        <v>2803</v>
      </c>
      <c r="F934" t="s" s="55">
        <v>419</v>
      </c>
      <c r="G934" t="s" s="56">
        <v>420</v>
      </c>
      <c r="H934" t="s" s="56">
        <v>293</v>
      </c>
      <c r="I934" t="s" s="56">
        <v>2804</v>
      </c>
      <c r="M934" t="s" s="55">
        <v>197</v>
      </c>
      <c r="T934" t="s" s="57">
        <v>2902</v>
      </c>
      <c r="U934" t="s" s="6">
        <v>302</v>
      </c>
      <c r="AK934" s="60">
        <v>0.71024</v>
      </c>
      <c r="AL934" s="14">
        <v>0.708707</v>
      </c>
      <c r="AM934" s="14">
        <v>0.000012756726</v>
      </c>
      <c r="AN934" s="63">
        <f>AL934-(AK934-0.71029)</f>
        <v>0.708757</v>
      </c>
      <c r="AO934" s="14">
        <v>0.708974</v>
      </c>
      <c r="AP934" s="14">
        <v>9.925636e-06</v>
      </c>
      <c r="AQ934" s="64">
        <f>AO934-(AK934-0.71029)</f>
        <v>0.709024</v>
      </c>
      <c r="CM934" s="106"/>
      <c r="CN934" s="107">
        <v>0.0179</v>
      </c>
      <c r="CO934" s="106"/>
      <c r="CP934" s="107">
        <v>0.0163</v>
      </c>
      <c r="CQ934" s="106"/>
      <c r="CR934" s="108">
        <v>0.0189</v>
      </c>
      <c r="CT934" s="14">
        <v>0.00838</v>
      </c>
      <c r="CU934" s="14">
        <v>2.03155892528197</v>
      </c>
      <c r="CV934" s="14">
        <v>0.00524</v>
      </c>
      <c r="CW934" s="14">
        <v>0.544</v>
      </c>
      <c r="CX934" s="14">
        <v>0.0021</v>
      </c>
      <c r="CY934" s="80">
        <v>0.2566</v>
      </c>
    </row>
    <row r="935" s="9" customFormat="1" ht="16" customHeight="1">
      <c r="A935" t="s" s="6">
        <v>2950</v>
      </c>
      <c r="B935" t="s" s="56">
        <v>2951</v>
      </c>
      <c r="C935" t="s" s="56">
        <v>2952</v>
      </c>
      <c r="E935" t="s" s="54">
        <v>2803</v>
      </c>
      <c r="F935" t="s" s="55">
        <v>2811</v>
      </c>
      <c r="G935" t="s" s="56">
        <v>420</v>
      </c>
      <c r="H935" t="s" s="56">
        <v>293</v>
      </c>
      <c r="I935" t="s" s="56">
        <v>2804</v>
      </c>
      <c r="M935" t="s" s="55">
        <v>197</v>
      </c>
      <c r="T935" t="s" s="57">
        <v>2902</v>
      </c>
      <c r="U935" t="s" s="6">
        <v>302</v>
      </c>
      <c r="AK935" s="60">
        <v>0.71024</v>
      </c>
      <c r="AL935" s="14">
        <v>0.709196</v>
      </c>
      <c r="AM935" s="14">
        <v>7.09196e-06</v>
      </c>
      <c r="AN935" s="63">
        <f>AL935-(AK935-0.71029)</f>
        <v>0.709246</v>
      </c>
      <c r="AO935" s="14">
        <v>0.709161</v>
      </c>
      <c r="AP935" s="14">
        <v>0.000011346576</v>
      </c>
      <c r="AQ935" s="64">
        <f>AO935-(AK935-0.71029)</f>
        <v>0.709211</v>
      </c>
      <c r="BZ935" s="60">
        <v>19.17869564</v>
      </c>
      <c r="CA935" s="14">
        <v>0.009299999999999999</v>
      </c>
      <c r="CB935" s="14">
        <v>15.6797157</v>
      </c>
      <c r="CC935" s="14">
        <v>0.00996</v>
      </c>
      <c r="CD935" s="14">
        <v>39.09628096</v>
      </c>
      <c r="CE935" s="14">
        <v>0.0106</v>
      </c>
      <c r="CF935" s="14">
        <v>0.817559024571913</v>
      </c>
      <c r="CG935" s="14">
        <v>0.00374</v>
      </c>
      <c r="CH935" s="14">
        <v>2.03852658668084</v>
      </c>
      <c r="CI935" s="14">
        <v>0.00468</v>
      </c>
      <c r="CJ935" s="14">
        <v>4.8451</v>
      </c>
      <c r="CK935" s="14">
        <v>0.007</v>
      </c>
      <c r="CL935" s="105">
        <v>0.6922</v>
      </c>
      <c r="CM935" s="106"/>
      <c r="CN935" s="107">
        <v>0.0366</v>
      </c>
      <c r="CO935" s="106"/>
      <c r="CP935" s="107">
        <v>0.0407</v>
      </c>
      <c r="CQ935" s="106"/>
      <c r="CR935" s="108">
        <v>0.0453</v>
      </c>
      <c r="CT935" s="14">
        <v>0.01713</v>
      </c>
      <c r="CU935" s="14">
        <v>2.04089925054644</v>
      </c>
      <c r="CV935" s="14">
        <v>0.02096</v>
      </c>
      <c r="CW935" s="14">
        <v>12.6949</v>
      </c>
      <c r="CX935" s="14">
        <v>0.0433</v>
      </c>
      <c r="CY935" s="80">
        <v>0.2932</v>
      </c>
    </row>
    <row r="936" s="9" customFormat="1" ht="16" customHeight="1">
      <c r="A936" t="s" s="6">
        <v>2953</v>
      </c>
      <c r="B936" t="s" s="56">
        <v>2951</v>
      </c>
      <c r="C936" t="s" s="56">
        <v>2952</v>
      </c>
      <c r="E936" t="s" s="54">
        <v>2803</v>
      </c>
      <c r="F936" t="s" s="55">
        <v>419</v>
      </c>
      <c r="G936" t="s" s="56">
        <v>420</v>
      </c>
      <c r="H936" t="s" s="56">
        <v>293</v>
      </c>
      <c r="I936" t="s" s="56">
        <v>2812</v>
      </c>
      <c r="M936" t="s" s="55">
        <v>197</v>
      </c>
      <c r="T936" t="s" s="57">
        <v>2902</v>
      </c>
      <c r="U936" t="s" s="6">
        <v>302</v>
      </c>
      <c r="AK936" s="60">
        <v>0.71024</v>
      </c>
      <c r="AL936" s="14">
        <v>0.709181</v>
      </c>
      <c r="AM936" s="14">
        <v>9.928534e-06</v>
      </c>
      <c r="AN936" s="63">
        <f>AL936-(AK936-0.71029)</f>
        <v>0.7092309999999999</v>
      </c>
    </row>
    <row r="937" s="9" customFormat="1" ht="16" customHeight="1">
      <c r="A937" t="s" s="6">
        <v>2954</v>
      </c>
      <c r="B937" t="s" s="56">
        <v>2955</v>
      </c>
      <c r="C937" t="s" s="56">
        <v>2956</v>
      </c>
      <c r="E937" t="s" s="54">
        <v>2803</v>
      </c>
      <c r="F937" t="s" s="55">
        <v>2811</v>
      </c>
      <c r="G937" t="s" s="56">
        <v>420</v>
      </c>
      <c r="H937" t="s" s="56">
        <v>293</v>
      </c>
      <c r="I937" t="s" s="56">
        <v>2804</v>
      </c>
      <c r="M937" t="s" s="55">
        <v>197</v>
      </c>
      <c r="T937" t="s" s="57">
        <v>2902</v>
      </c>
      <c r="U937" t="s" s="6">
        <v>302</v>
      </c>
      <c r="AK937" s="60">
        <v>0.71024</v>
      </c>
      <c r="AL937" s="14">
        <v>0.709467</v>
      </c>
      <c r="AM937" s="14">
        <v>8.513604e-06</v>
      </c>
      <c r="AN937" s="63">
        <f>AL937-(AK937-0.71029)</f>
        <v>0.709517</v>
      </c>
      <c r="AO937" s="14">
        <v>0.7094009999999999</v>
      </c>
      <c r="AP937" s="14">
        <v>0.000011350416</v>
      </c>
      <c r="AQ937" s="64">
        <f>AO937-(AK937-0.71029)</f>
        <v>0.7094510000000001</v>
      </c>
      <c r="BZ937" s="60">
        <v>19.3194808499853</v>
      </c>
      <c r="CA937" s="14">
        <v>0.008500000000000001</v>
      </c>
      <c r="CB937" s="14">
        <v>15.695508406183</v>
      </c>
      <c r="CC937" s="14">
        <v>0.0091</v>
      </c>
      <c r="CD937" s="14">
        <v>39.0293407970699</v>
      </c>
      <c r="CE937" s="14">
        <v>0.0103</v>
      </c>
      <c r="CF937" s="14">
        <v>0.812418746034522</v>
      </c>
      <c r="CG937" s="14">
        <v>0.002</v>
      </c>
      <c r="CH937" s="14">
        <v>2.02020650037807</v>
      </c>
      <c r="CI937" s="14">
        <v>0.0036</v>
      </c>
      <c r="CM937" s="106"/>
      <c r="CN937" s="107">
        <v>0.0209</v>
      </c>
      <c r="CO937" s="106"/>
      <c r="CP937" s="107">
        <v>0.0201</v>
      </c>
      <c r="CQ937" s="106"/>
      <c r="CR937" s="108">
        <v>0.0218</v>
      </c>
      <c r="CT937" s="14">
        <v>0.0083</v>
      </c>
      <c r="CU937" s="14">
        <v>2.03707456137777</v>
      </c>
      <c r="CV937" s="14">
        <v>0.0104</v>
      </c>
      <c r="CW937" s="14">
        <v>1.2131</v>
      </c>
      <c r="CX937" s="14">
        <v>0.0008</v>
      </c>
      <c r="CY937" s="80">
        <v>1.4976</v>
      </c>
    </row>
    <row r="938" s="9" customFormat="1" ht="16" customHeight="1">
      <c r="A938" t="s" s="6">
        <v>2957</v>
      </c>
      <c r="B938" t="s" s="56">
        <v>2955</v>
      </c>
      <c r="C938" t="s" s="56">
        <v>2956</v>
      </c>
      <c r="E938" t="s" s="54">
        <v>2803</v>
      </c>
      <c r="F938" t="s" s="55">
        <v>2811</v>
      </c>
      <c r="G938" t="s" s="56">
        <v>420</v>
      </c>
      <c r="H938" t="s" s="56">
        <v>293</v>
      </c>
      <c r="I938" t="s" s="56">
        <v>2804</v>
      </c>
      <c r="M938" t="s" s="55">
        <v>197</v>
      </c>
      <c r="T938" t="s" s="57">
        <v>2902</v>
      </c>
      <c r="U938" t="s" s="6">
        <v>302</v>
      </c>
      <c r="AK938" s="60">
        <v>0.71024</v>
      </c>
      <c r="AL938" s="14">
        <v>0.709436</v>
      </c>
      <c r="AM938" s="14">
        <v>8.513231999999999e-06</v>
      </c>
      <c r="AN938" s="63">
        <f>AL938-(AK938-0.71029)</f>
        <v>0.709486</v>
      </c>
      <c r="BZ938" s="60">
        <v>19.33194536</v>
      </c>
      <c r="CA938" s="14">
        <v>0.0347</v>
      </c>
      <c r="CB938" s="14">
        <v>15.68916646</v>
      </c>
      <c r="CC938" s="14">
        <v>0.0325</v>
      </c>
      <c r="CD938" s="14">
        <v>39.15832448</v>
      </c>
      <c r="CE938" s="14">
        <v>0.0304</v>
      </c>
      <c r="CF938" s="14">
        <v>0.811566873785122</v>
      </c>
      <c r="CG938" s="14">
        <v>0.0291</v>
      </c>
      <c r="CH938" s="14">
        <v>2.02557599614486</v>
      </c>
      <c r="CI938" s="14">
        <v>0.0184</v>
      </c>
      <c r="CJ938" s="14">
        <v>4.1932</v>
      </c>
      <c r="CK938" s="14">
        <v>0.0086</v>
      </c>
      <c r="CL938" s="105">
        <v>0.4882</v>
      </c>
      <c r="CM938" s="106"/>
      <c r="CO938" s="106"/>
      <c r="CQ938" s="106"/>
    </row>
    <row r="939" s="9" customFormat="1" ht="16" customHeight="1">
      <c r="A939" t="s" s="6">
        <v>2958</v>
      </c>
      <c r="B939" t="s" s="56">
        <v>2955</v>
      </c>
      <c r="C939" t="s" s="56">
        <v>2956</v>
      </c>
      <c r="E939" t="s" s="54">
        <v>2803</v>
      </c>
      <c r="F939" t="s" s="55">
        <v>2811</v>
      </c>
      <c r="G939" t="s" s="56">
        <v>420</v>
      </c>
      <c r="H939" t="s" s="56">
        <v>293</v>
      </c>
      <c r="I939" t="s" s="56">
        <v>2804</v>
      </c>
      <c r="M939" t="s" s="55">
        <v>197</v>
      </c>
      <c r="T939" t="s" s="57">
        <v>2902</v>
      </c>
      <c r="U939" t="s" s="6">
        <v>302</v>
      </c>
      <c r="AK939" s="60">
        <v>0.71024</v>
      </c>
      <c r="AL939" s="14">
        <v>0.709458</v>
      </c>
      <c r="AM939" s="14">
        <v>9.932411999999999e-06</v>
      </c>
      <c r="AN939" s="63">
        <f>AL939-(AK939-0.71029)</f>
        <v>0.709508</v>
      </c>
      <c r="BZ939" s="60">
        <v>19.26741388</v>
      </c>
      <c r="CA939" s="14">
        <v>0.011</v>
      </c>
      <c r="CB939" s="14">
        <v>15.64422508</v>
      </c>
      <c r="CC939" s="14">
        <v>0.0132</v>
      </c>
      <c r="CD939" s="14">
        <v>39.02628056</v>
      </c>
      <c r="CE939" s="14">
        <v>0.0115</v>
      </c>
      <c r="CF939" s="14">
        <v>0.811952510982237</v>
      </c>
      <c r="CG939" s="14">
        <v>0.0074</v>
      </c>
      <c r="CH939" s="14">
        <v>2.02550694156781</v>
      </c>
      <c r="CI939" s="14">
        <v>0.0069</v>
      </c>
      <c r="CJ939" s="14">
        <v>6.6458</v>
      </c>
      <c r="CK939" s="14">
        <v>0.0185</v>
      </c>
      <c r="CL939" s="105">
        <v>0.3587</v>
      </c>
      <c r="CM939" s="106"/>
      <c r="CO939" s="106"/>
      <c r="CQ939" s="106"/>
    </row>
    <row r="940" s="9" customFormat="1" ht="16" customHeight="1">
      <c r="A940" t="s" s="6">
        <v>2959</v>
      </c>
      <c r="B940" t="s" s="56">
        <v>2960</v>
      </c>
      <c r="C940" t="s" s="56">
        <v>2961</v>
      </c>
      <c r="E940" t="s" s="54">
        <v>2803</v>
      </c>
      <c r="F940" t="s" s="55">
        <v>2811</v>
      </c>
      <c r="G940" t="s" s="56">
        <v>420</v>
      </c>
      <c r="H940" t="s" s="56">
        <v>293</v>
      </c>
      <c r="I940" t="s" s="56">
        <v>2804</v>
      </c>
      <c r="M940" t="s" s="55">
        <v>197</v>
      </c>
      <c r="T940" t="s" s="91">
        <v>504</v>
      </c>
      <c r="AA940" s="104">
        <v>-109.35368</v>
      </c>
      <c r="AB940" s="104">
        <v>36.249949</v>
      </c>
      <c r="AK940" s="60">
        <v>0.71024</v>
      </c>
      <c r="AL940" s="14">
        <v>0.709252</v>
      </c>
      <c r="AM940" s="14">
        <v>8.511023999999999e-06</v>
      </c>
      <c r="AN940" s="63">
        <f>AL940-(AK940-0.71029)</f>
        <v>0.709302</v>
      </c>
      <c r="AO940" s="14">
        <v>0.70938</v>
      </c>
      <c r="AP940" s="14">
        <v>8.512559999999999e-06</v>
      </c>
      <c r="AQ940" s="64">
        <f>AO940-(AK940-0.71029)</f>
        <v>0.70943</v>
      </c>
      <c r="BZ940" s="60">
        <v>18.99543828</v>
      </c>
      <c r="CA940" s="14">
        <v>0.0467</v>
      </c>
      <c r="CB940" s="14">
        <v>15.67137088</v>
      </c>
      <c r="CC940" s="14">
        <v>0.02983</v>
      </c>
      <c r="CD940" s="14">
        <v>38.70135784</v>
      </c>
      <c r="CE940" s="14">
        <v>0.03944</v>
      </c>
      <c r="CF940" s="14">
        <v>0.825007070065877</v>
      </c>
      <c r="CG940" s="14">
        <v>0.0168</v>
      </c>
      <c r="CH940" s="14">
        <v>2.03740273162047</v>
      </c>
      <c r="CI940" s="14">
        <v>0.01121</v>
      </c>
      <c r="CJ940" s="14">
        <v>2.164</v>
      </c>
      <c r="CK940" s="14">
        <v>0.00400000000000134</v>
      </c>
      <c r="CL940" s="105">
        <v>0.5409</v>
      </c>
      <c r="CM940" s="106"/>
      <c r="CN940" s="107">
        <v>0.0083</v>
      </c>
      <c r="CO940" s="106"/>
      <c r="CP940" s="107">
        <v>0.008500000000000001</v>
      </c>
      <c r="CQ940" s="106"/>
      <c r="CR940" s="108">
        <v>0.0091</v>
      </c>
      <c r="CT940" s="14">
        <v>0.00395</v>
      </c>
      <c r="CU940" s="14">
        <v>2.04608248221217</v>
      </c>
      <c r="CV940" s="14">
        <v>0.0045</v>
      </c>
      <c r="CW940" s="14">
        <v>0.6657999999999999</v>
      </c>
      <c r="CX940" s="14">
        <v>0.0046</v>
      </c>
      <c r="CY940" s="80">
        <v>0.146</v>
      </c>
    </row>
    <row r="941" s="9" customFormat="1" ht="31" customHeight="1">
      <c r="A941" t="s" s="6">
        <v>2962</v>
      </c>
      <c r="B941" t="s" s="56">
        <v>2960</v>
      </c>
      <c r="C941" t="s" s="92">
        <v>2961</v>
      </c>
      <c r="D941" s="93"/>
      <c r="E941" t="s" s="94">
        <v>2803</v>
      </c>
      <c r="F941" t="s" s="55">
        <v>419</v>
      </c>
      <c r="G941" t="s" s="56">
        <v>420</v>
      </c>
      <c r="H941" t="s" s="56">
        <v>293</v>
      </c>
      <c r="I941" t="s" s="56">
        <v>294</v>
      </c>
      <c r="K941" s="93"/>
      <c r="L941" t="s" s="94">
        <v>2815</v>
      </c>
      <c r="M941" t="s" s="95">
        <v>197</v>
      </c>
      <c r="N941" s="93"/>
      <c r="O941" s="93"/>
      <c r="P941" s="93"/>
      <c r="Q941" s="93"/>
      <c r="R941" s="93"/>
      <c r="S941" s="96"/>
      <c r="T941" t="s" s="97">
        <v>504</v>
      </c>
      <c r="U941" s="98"/>
      <c r="V941" s="93"/>
      <c r="W941" s="98"/>
      <c r="X941" s="93"/>
      <c r="Y941" s="93"/>
      <c r="Z941" s="93"/>
      <c r="AA941" s="109">
        <v>-109.35368</v>
      </c>
      <c r="AB941" s="109">
        <v>36.249949</v>
      </c>
      <c r="AC941" s="93"/>
      <c r="AD941" s="99"/>
      <c r="AE941" s="100"/>
      <c r="AF941" s="93"/>
      <c r="AG941" s="93"/>
      <c r="AH941" s="93"/>
      <c r="AI941" s="93"/>
      <c r="AJ941" s="96"/>
      <c r="AK941" s="60">
        <v>0.71024</v>
      </c>
      <c r="AN941" s="63"/>
      <c r="AO941" s="14">
        <v>0.70934</v>
      </c>
      <c r="AQ941" s="64">
        <f>AO941-(AK941-0.71029)</f>
        <v>0.70939</v>
      </c>
    </row>
    <row r="942" s="9" customFormat="1" ht="16" customHeight="1">
      <c r="A942" t="s" s="6">
        <v>2963</v>
      </c>
      <c r="B942" t="s" s="56">
        <v>2964</v>
      </c>
      <c r="C942" t="s" s="56">
        <v>2965</v>
      </c>
      <c r="E942" t="s" s="54">
        <v>2803</v>
      </c>
      <c r="F942" t="s" s="55">
        <v>2811</v>
      </c>
      <c r="G942" t="s" s="56">
        <v>420</v>
      </c>
      <c r="H942" t="s" s="56">
        <v>293</v>
      </c>
      <c r="I942" t="s" s="56">
        <v>2804</v>
      </c>
      <c r="M942" t="s" s="55">
        <v>197</v>
      </c>
      <c r="T942" t="s" s="49">
        <v>504</v>
      </c>
      <c r="AA942" s="45">
        <v>-109.35368</v>
      </c>
      <c r="AB942" s="45">
        <v>36.249949</v>
      </c>
      <c r="AK942" s="60">
        <v>0.71024</v>
      </c>
      <c r="AL942" s="14">
        <v>0.709593</v>
      </c>
      <c r="AM942" s="14">
        <v>0.000025545348</v>
      </c>
      <c r="AN942" s="63">
        <f>AL942-(AK942-0.71029)</f>
        <v>0.709643</v>
      </c>
      <c r="AO942" s="14">
        <v>0.709583</v>
      </c>
      <c r="AP942" s="14">
        <v>7.09583e-06</v>
      </c>
      <c r="AQ942" s="64">
        <f>AO942-(AK942-0.71029)</f>
        <v>0.709633</v>
      </c>
      <c r="BZ942" s="60">
        <v>18.59108784</v>
      </c>
      <c r="CA942" s="14">
        <v>0.0418</v>
      </c>
      <c r="CB942" s="14">
        <v>15.65870284</v>
      </c>
      <c r="CC942" s="14">
        <v>0.0522</v>
      </c>
      <c r="CD942" s="14">
        <v>38.38066536</v>
      </c>
      <c r="CE942" s="14">
        <v>0.0439</v>
      </c>
      <c r="CF942" s="14">
        <v>0.842269316070318</v>
      </c>
      <c r="CG942" s="14">
        <v>0.03139</v>
      </c>
      <c r="CH942" s="14">
        <v>2.06446581772484</v>
      </c>
      <c r="CI942" s="14">
        <v>0.01854</v>
      </c>
      <c r="CJ942" s="14">
        <v>0.637</v>
      </c>
      <c r="CK942" s="14">
        <v>0.000900000000001455</v>
      </c>
      <c r="CL942" s="14">
        <v>0.7078</v>
      </c>
      <c r="CN942" s="14">
        <v>0.0183</v>
      </c>
      <c r="CP942" s="14">
        <v>0.016</v>
      </c>
      <c r="CR942" s="14">
        <v>0.0173</v>
      </c>
      <c r="CT942" s="14">
        <v>0.00988</v>
      </c>
      <c r="CU942" s="14">
        <v>2.05016846045471</v>
      </c>
      <c r="CV942" s="14">
        <v>0.00761</v>
      </c>
      <c r="CW942" s="14">
        <v>6.4575</v>
      </c>
      <c r="CX942" s="14">
        <v>0.0267</v>
      </c>
      <c r="CY942" s="80">
        <v>0.2419</v>
      </c>
    </row>
    <row r="943" s="9" customFormat="1" ht="16" customHeight="1">
      <c r="A943" t="s" s="6">
        <v>2966</v>
      </c>
      <c r="B943" t="s" s="56">
        <v>2967</v>
      </c>
      <c r="C943" t="s" s="56">
        <v>2968</v>
      </c>
      <c r="E943" t="s" s="54">
        <v>2803</v>
      </c>
      <c r="F943" t="s" s="55">
        <v>419</v>
      </c>
      <c r="G943" t="s" s="56">
        <v>420</v>
      </c>
      <c r="H943" t="s" s="56">
        <v>293</v>
      </c>
      <c r="I943" t="s" s="56">
        <v>2804</v>
      </c>
      <c r="M943" t="s" s="55">
        <v>197</v>
      </c>
      <c r="T943" t="s" s="57">
        <v>2969</v>
      </c>
      <c r="AK943" s="60">
        <v>0.71024</v>
      </c>
      <c r="AL943" s="14">
        <v>0.709683</v>
      </c>
      <c r="AM943" s="14">
        <v>8.516196000000001e-06</v>
      </c>
      <c r="AN943" s="63">
        <f>AL943-(AK943-0.71029)</f>
        <v>0.7097329999999999</v>
      </c>
      <c r="AO943" s="14">
        <v>0.709691</v>
      </c>
      <c r="AP943" s="14">
        <v>0.000011355056</v>
      </c>
      <c r="AQ943" s="64">
        <f>AO943-(AK943-0.71029)</f>
        <v>0.709741</v>
      </c>
      <c r="BZ943" s="60">
        <v>19.28798768</v>
      </c>
      <c r="CA943" s="14">
        <v>0.0353</v>
      </c>
      <c r="CB943" s="14">
        <v>15.6922832</v>
      </c>
      <c r="CC943" s="14">
        <v>0.0356</v>
      </c>
      <c r="CD943" s="14">
        <v>38.94409304</v>
      </c>
      <c r="CE943" s="14">
        <v>0.0369</v>
      </c>
      <c r="CF943" s="14">
        <v>0.813578039365483</v>
      </c>
      <c r="CG943" s="14">
        <v>0.0209</v>
      </c>
      <c r="CH943" s="14">
        <v>2.01908533363393</v>
      </c>
      <c r="CI943" s="14">
        <v>0.01276</v>
      </c>
      <c r="CJ943" s="14">
        <v>5.6465</v>
      </c>
      <c r="CK943" s="14">
        <v>0.00159999999999982</v>
      </c>
      <c r="CL943" s="14">
        <v>3.5291</v>
      </c>
      <c r="CN943" s="14">
        <v>0.0442</v>
      </c>
      <c r="CP943" s="14">
        <v>0.0404</v>
      </c>
      <c r="CR943" s="14">
        <v>0.03553</v>
      </c>
      <c r="CT943" s="14">
        <v>0.01792</v>
      </c>
      <c r="CU943" s="14">
        <v>2.04446203770642</v>
      </c>
      <c r="CV943" s="14">
        <v>0.01155</v>
      </c>
      <c r="CW943" s="14">
        <v>0.9186</v>
      </c>
      <c r="CX943" s="14">
        <v>0.004</v>
      </c>
      <c r="CY943" s="80">
        <v>0.2297</v>
      </c>
    </row>
    <row r="944" s="9" customFormat="1" ht="16" customHeight="1">
      <c r="A944" t="s" s="6">
        <v>2970</v>
      </c>
      <c r="B944" t="s" s="56">
        <v>2971</v>
      </c>
      <c r="C944" t="s" s="56">
        <v>2972</v>
      </c>
      <c r="E944" t="s" s="54">
        <v>2803</v>
      </c>
      <c r="F944" t="s" s="55">
        <v>2811</v>
      </c>
      <c r="G944" t="s" s="56">
        <v>420</v>
      </c>
      <c r="H944" t="s" s="56">
        <v>293</v>
      </c>
      <c r="I944" t="s" s="56">
        <v>2804</v>
      </c>
      <c r="M944" t="s" s="55">
        <v>197</v>
      </c>
      <c r="T944" t="s" s="57">
        <v>2969</v>
      </c>
      <c r="AK944" s="60">
        <v>0.71024</v>
      </c>
      <c r="AL944" s="14">
        <v>0.709772</v>
      </c>
      <c r="AM944" s="14">
        <v>8.517264e-06</v>
      </c>
      <c r="AN944" s="63">
        <f>AL944-(AK944-0.71029)</f>
        <v>0.709822</v>
      </c>
      <c r="AO944" s="14">
        <v>0.709788</v>
      </c>
      <c r="AP944" s="14">
        <v>0.000011356608</v>
      </c>
      <c r="AQ944" s="64">
        <f>AO944-(AK944-0.71029)</f>
        <v>0.709838</v>
      </c>
      <c r="BZ944" s="60">
        <v>19.14939052</v>
      </c>
      <c r="CA944" s="14">
        <v>0.0168</v>
      </c>
      <c r="CB944" s="14">
        <v>15.68112326</v>
      </c>
      <c r="CC944" s="14">
        <v>0.01878</v>
      </c>
      <c r="CD944" s="14">
        <v>38.8764092</v>
      </c>
      <c r="CE944" s="14">
        <v>0.0167</v>
      </c>
      <c r="CF944" s="14">
        <v>0.818883673797468</v>
      </c>
      <c r="CG944" s="14">
        <v>0.008848</v>
      </c>
      <c r="CH944" s="14">
        <v>2.03016431042005</v>
      </c>
      <c r="CI944" s="14">
        <v>0.009776999999999999</v>
      </c>
      <c r="CJ944" s="14">
        <v>10.3328</v>
      </c>
      <c r="CK944" s="14">
        <v>0.0183</v>
      </c>
      <c r="CL944" s="14">
        <v>0.5646</v>
      </c>
      <c r="CN944" s="14">
        <v>0.0135</v>
      </c>
      <c r="CP944" s="14">
        <v>0.0118</v>
      </c>
      <c r="CR944" s="14">
        <v>0.0103</v>
      </c>
      <c r="CT944" s="14">
        <v>0.00474</v>
      </c>
      <c r="CU944" s="14">
        <v>2.0570613610308</v>
      </c>
      <c r="CV944" s="14">
        <v>0.00584</v>
      </c>
      <c r="CW944" s="14">
        <v>6.6022</v>
      </c>
      <c r="CX944" s="14">
        <v>0.0357</v>
      </c>
      <c r="CY944" s="80">
        <v>0.1851</v>
      </c>
    </row>
    <row r="945" s="9" customFormat="1" ht="31" customHeight="1">
      <c r="A945" t="s" s="6">
        <v>2973</v>
      </c>
      <c r="B945" t="s" s="56">
        <v>2971</v>
      </c>
      <c r="C945" t="s" s="56">
        <v>2972</v>
      </c>
      <c r="E945" t="s" s="54">
        <v>2803</v>
      </c>
      <c r="F945" t="s" s="55">
        <v>419</v>
      </c>
      <c r="G945" t="s" s="56">
        <v>420</v>
      </c>
      <c r="H945" t="s" s="56">
        <v>293</v>
      </c>
      <c r="I945" t="s" s="92">
        <v>294</v>
      </c>
      <c r="J945" s="98"/>
      <c r="L945" t="s" s="32">
        <v>2815</v>
      </c>
      <c r="M945" t="s" s="55">
        <v>197</v>
      </c>
      <c r="T945" t="s" s="91">
        <v>2969</v>
      </c>
      <c r="AK945" s="60">
        <v>0.71024</v>
      </c>
      <c r="AN945" s="63"/>
      <c r="AO945" s="14">
        <v>0.709761</v>
      </c>
      <c r="AQ945" s="64">
        <f>AO945-(AK945-0.71029)</f>
        <v>0.709811</v>
      </c>
      <c r="CN945" s="14">
        <v>0.009990000000000001</v>
      </c>
      <c r="CP945" s="14">
        <v>0.0116</v>
      </c>
      <c r="CR945" s="14">
        <v>0.01</v>
      </c>
      <c r="CT945" s="14">
        <v>0.0034</v>
      </c>
      <c r="CU945" s="14">
        <v>2.06004783286731</v>
      </c>
      <c r="CV945" s="14">
        <v>0.0032</v>
      </c>
      <c r="CW945" s="14">
        <v>0.6087</v>
      </c>
      <c r="CX945" s="14">
        <v>0.0035</v>
      </c>
      <c r="CY945" s="80">
        <v>0.1764</v>
      </c>
    </row>
    <row r="946" s="9" customFormat="1" ht="31" customHeight="1">
      <c r="A946" t="s" s="6">
        <v>2974</v>
      </c>
      <c r="B946" t="s" s="56">
        <v>2971</v>
      </c>
      <c r="C946" t="s" s="92">
        <v>2972</v>
      </c>
      <c r="D946" s="93"/>
      <c r="E946" t="s" s="94">
        <v>2803</v>
      </c>
      <c r="F946" t="s" s="55">
        <v>419</v>
      </c>
      <c r="G946" t="s" s="56">
        <v>420</v>
      </c>
      <c r="H946" t="s" s="56">
        <v>293</v>
      </c>
      <c r="I946" t="s" s="56">
        <v>294</v>
      </c>
      <c r="K946" s="93"/>
      <c r="L946" t="s" s="110">
        <v>2815</v>
      </c>
      <c r="M946" t="s" s="95">
        <v>197</v>
      </c>
      <c r="N946" s="93"/>
      <c r="O946" s="93"/>
      <c r="P946" s="93"/>
      <c r="Q946" s="93"/>
      <c r="R946" s="93"/>
      <c r="S946" s="96"/>
      <c r="T946" t="s" s="97">
        <v>2969</v>
      </c>
      <c r="U946" s="98"/>
      <c r="V946" s="93"/>
      <c r="W946" s="98"/>
      <c r="X946" s="93"/>
      <c r="Y946" s="93"/>
      <c r="Z946" s="93"/>
      <c r="AA946" s="93"/>
      <c r="AB946" s="93"/>
      <c r="AC946" s="93"/>
      <c r="AD946" s="99"/>
      <c r="AE946" s="100"/>
      <c r="AF946" s="93"/>
      <c r="AG946" s="93"/>
      <c r="AH946" s="93"/>
      <c r="AI946" s="93"/>
      <c r="AJ946" s="96"/>
      <c r="AK946" s="60">
        <v>0.71024</v>
      </c>
      <c r="AN946" s="63"/>
      <c r="AO946" s="14">
        <v>0.709739</v>
      </c>
      <c r="AQ946" s="64">
        <f>AO946-(AK946-0.71029)</f>
        <v>0.709789</v>
      </c>
    </row>
    <row r="947" s="9" customFormat="1" ht="16" customHeight="1">
      <c r="A947" t="s" s="6">
        <v>2975</v>
      </c>
      <c r="B947" t="s" s="56">
        <v>2976</v>
      </c>
      <c r="C947" t="s" s="56">
        <v>2977</v>
      </c>
      <c r="E947" t="s" s="54">
        <v>2803</v>
      </c>
      <c r="F947" t="s" s="55">
        <v>2811</v>
      </c>
      <c r="G947" t="s" s="56">
        <v>420</v>
      </c>
      <c r="H947" t="s" s="56">
        <v>293</v>
      </c>
      <c r="I947" t="s" s="56">
        <v>2804</v>
      </c>
      <c r="M947" t="s" s="55">
        <v>197</v>
      </c>
      <c r="T947" t="s" s="49">
        <v>499</v>
      </c>
      <c r="U947" t="s" s="44">
        <v>302</v>
      </c>
      <c r="X947" s="45">
        <v>12</v>
      </c>
      <c r="Y947" s="45">
        <v>757706</v>
      </c>
      <c r="Z947" s="45">
        <v>3988117</v>
      </c>
      <c r="AK947" s="60">
        <v>0.71024</v>
      </c>
      <c r="AL947" s="14">
        <v>0.709436</v>
      </c>
      <c r="AM947" s="14">
        <v>8.513231999999999e-06</v>
      </c>
      <c r="AN947" s="63">
        <f>AL947-(AK947-0.71029)</f>
        <v>0.709486</v>
      </c>
      <c r="AO947" s="14">
        <v>0.70944</v>
      </c>
      <c r="AP947" s="14">
        <v>9.93216e-06</v>
      </c>
      <c r="AQ947" s="64">
        <f>AO947-(AK947-0.71029)</f>
        <v>0.70949</v>
      </c>
      <c r="BZ947" s="60">
        <v>19.04120244</v>
      </c>
      <c r="CA947" s="14">
        <v>0.046</v>
      </c>
      <c r="CB947" s="14">
        <v>15.6917805</v>
      </c>
      <c r="CC947" s="14">
        <v>0.053</v>
      </c>
      <c r="CD947" s="14">
        <v>39.00664016</v>
      </c>
      <c r="CE947" s="14">
        <v>0.057</v>
      </c>
      <c r="CF947" s="14">
        <v>0.82409609106598</v>
      </c>
      <c r="CG947" s="14">
        <v>0.0197</v>
      </c>
      <c r="CH947" s="14">
        <v>2.04853870352528</v>
      </c>
      <c r="CI947" s="14">
        <v>0.0251</v>
      </c>
      <c r="CJ947" s="14">
        <v>2.5163</v>
      </c>
      <c r="CK947" s="14">
        <v>0.00230000000000175</v>
      </c>
      <c r="CL947" s="14">
        <v>1.0941</v>
      </c>
      <c r="CN947" s="14">
        <v>0.03847</v>
      </c>
      <c r="CP947" s="14">
        <v>0.04419</v>
      </c>
      <c r="CR947" s="14">
        <v>0.03639</v>
      </c>
      <c r="CT947" s="14">
        <v>0.02285</v>
      </c>
      <c r="CU947" s="14">
        <v>2.04944409954876</v>
      </c>
      <c r="CV947" s="14">
        <v>0.01861</v>
      </c>
      <c r="CW947" s="14">
        <v>5.374</v>
      </c>
      <c r="CX947" s="14">
        <v>0.0227</v>
      </c>
      <c r="CY947" s="80">
        <v>0.2367</v>
      </c>
    </row>
    <row r="948" s="9" customFormat="1" ht="16" customHeight="1">
      <c r="A948" t="s" s="6">
        <v>2978</v>
      </c>
      <c r="B948" t="s" s="56">
        <v>2979</v>
      </c>
      <c r="C948" t="s" s="56">
        <v>2980</v>
      </c>
      <c r="E948" t="s" s="54">
        <v>2803</v>
      </c>
      <c r="F948" t="s" s="55">
        <v>2811</v>
      </c>
      <c r="G948" t="s" s="56">
        <v>420</v>
      </c>
      <c r="H948" t="s" s="56">
        <v>293</v>
      </c>
      <c r="I948" t="s" s="56">
        <v>2804</v>
      </c>
      <c r="M948" t="s" s="55">
        <v>197</v>
      </c>
      <c r="T948" t="s" s="57">
        <v>499</v>
      </c>
      <c r="U948" t="s" s="6">
        <v>302</v>
      </c>
      <c r="X948" s="14">
        <v>12</v>
      </c>
      <c r="Y948" s="14">
        <v>757706</v>
      </c>
      <c r="Z948" s="14">
        <v>3988117</v>
      </c>
      <c r="AK948" s="60">
        <v>0.71024</v>
      </c>
      <c r="AL948" s="14">
        <v>0.709508</v>
      </c>
      <c r="AM948" s="14">
        <v>9.933111999999999e-06</v>
      </c>
      <c r="AN948" s="63">
        <f>AL948-(AK948-0.71029)</f>
        <v>0.709558</v>
      </c>
      <c r="AO948" s="14">
        <v>0.709387</v>
      </c>
      <c r="AP948" s="14">
        <v>8.512644000000001e-06</v>
      </c>
      <c r="AQ948" s="64">
        <f>AO948-(AK948-0.71029)</f>
        <v>0.709437</v>
      </c>
      <c r="BZ948" s="60">
        <v>18.9409428</v>
      </c>
      <c r="CA948" s="14">
        <v>0.0307</v>
      </c>
      <c r="CB948" s="14">
        <v>15.68162596</v>
      </c>
      <c r="CC948" s="14">
        <v>0.02992</v>
      </c>
      <c r="CD948" s="14">
        <v>38.9121648</v>
      </c>
      <c r="CE948" s="14">
        <v>0.02675</v>
      </c>
      <c r="CF948" s="14">
        <v>0.827922143347585</v>
      </c>
      <c r="CG948" s="14">
        <v>0.01238</v>
      </c>
      <c r="CH948" s="14">
        <v>2.05439429340339</v>
      </c>
      <c r="CI948" s="14">
        <v>0.01296</v>
      </c>
      <c r="CJ948" s="14">
        <v>1.685</v>
      </c>
      <c r="CK948" s="14">
        <v>0.00370000000000203</v>
      </c>
      <c r="CL948" s="14">
        <v>0.4554</v>
      </c>
      <c r="CN948" s="14">
        <v>0.04552</v>
      </c>
      <c r="CP948" s="14">
        <v>0.03591</v>
      </c>
      <c r="CR948" s="14">
        <v>0.04449</v>
      </c>
      <c r="CT948" s="14">
        <v>0.01683</v>
      </c>
      <c r="CU948" s="14">
        <v>2.04858878104144</v>
      </c>
      <c r="CV948" s="14">
        <v>0.01152</v>
      </c>
      <c r="CW948" s="14">
        <v>2.6302</v>
      </c>
      <c r="CX948" s="14">
        <v>0.0123</v>
      </c>
      <c r="CY948" s="80">
        <v>0.2138</v>
      </c>
    </row>
    <row r="949" s="9" customFormat="1" ht="16" customHeight="1">
      <c r="A949" t="s" s="6">
        <v>2981</v>
      </c>
      <c r="B949" t="s" s="56">
        <v>2982</v>
      </c>
      <c r="C949" t="s" s="102">
        <v>2983</v>
      </c>
      <c r="E949" t="s" s="54">
        <v>2859</v>
      </c>
      <c r="F949" t="s" s="55">
        <v>292</v>
      </c>
      <c r="G949" t="s" s="56">
        <v>420</v>
      </c>
      <c r="H949" t="s" s="102">
        <v>293</v>
      </c>
      <c r="I949" t="s" s="102">
        <v>461</v>
      </c>
      <c r="J949" t="s" s="56">
        <v>75</v>
      </c>
      <c r="M949" t="s" s="55">
        <v>197</v>
      </c>
      <c r="N949" s="103"/>
      <c r="O949" s="103"/>
      <c r="P949" s="103"/>
      <c r="Q949" s="103"/>
      <c r="R949" s="103"/>
      <c r="T949" t="s" s="57">
        <v>301</v>
      </c>
      <c r="U949" t="s" s="6">
        <v>302</v>
      </c>
      <c r="W949" t="s" s="102">
        <v>2930</v>
      </c>
      <c r="AK949" t="s" s="55">
        <v>830</v>
      </c>
      <c r="AN949" s="63"/>
      <c r="AO949" s="14">
        <v>0.7092000000000001</v>
      </c>
      <c r="AQ949" t="s" s="76">
        <v>831</v>
      </c>
      <c r="BL949" t="s" s="56">
        <v>2984</v>
      </c>
      <c r="BN949" t="s" s="56">
        <v>2984</v>
      </c>
      <c r="CM949" s="14">
        <v>20.632</v>
      </c>
      <c r="CO949" s="14">
        <v>15.774</v>
      </c>
      <c r="CQ949" s="14">
        <v>39.363</v>
      </c>
    </row>
    <row r="950" s="9" customFormat="1" ht="16" customHeight="1">
      <c r="A950" t="s" s="6">
        <v>2985</v>
      </c>
      <c r="B950" t="s" s="56">
        <v>2986</v>
      </c>
      <c r="C950" t="s" s="102">
        <v>2987</v>
      </c>
      <c r="E950" t="s" s="54">
        <v>2859</v>
      </c>
      <c r="F950" t="s" s="55">
        <v>292</v>
      </c>
      <c r="G950" t="s" s="56">
        <v>420</v>
      </c>
      <c r="H950" t="s" s="102">
        <v>293</v>
      </c>
      <c r="I950" t="s" s="102">
        <v>461</v>
      </c>
      <c r="J950" t="s" s="56">
        <v>75</v>
      </c>
      <c r="M950" t="s" s="55">
        <v>197</v>
      </c>
      <c r="N950" s="103"/>
      <c r="O950" s="103"/>
      <c r="P950" s="103"/>
      <c r="Q950" s="103"/>
      <c r="R950" s="103"/>
      <c r="T950" t="s" s="57">
        <v>301</v>
      </c>
      <c r="U950" t="s" s="6">
        <v>302</v>
      </c>
      <c r="W950" t="s" s="102">
        <v>2930</v>
      </c>
      <c r="AK950" t="s" s="55">
        <v>830</v>
      </c>
      <c r="AN950" s="63"/>
      <c r="AO950" s="14">
        <v>0.7094</v>
      </c>
      <c r="AQ950" t="s" s="76">
        <v>831</v>
      </c>
      <c r="BL950" t="s" s="56">
        <v>2988</v>
      </c>
      <c r="BN950" t="s" s="56">
        <v>2988</v>
      </c>
      <c r="CM950" s="14">
        <v>20.944</v>
      </c>
      <c r="CO950" s="14">
        <v>15.805</v>
      </c>
      <c r="CQ950" s="14">
        <v>39.655</v>
      </c>
    </row>
    <row r="951" s="9" customFormat="1" ht="16" customHeight="1">
      <c r="A951" t="s" s="6">
        <v>2989</v>
      </c>
      <c r="B951" t="s" s="56">
        <v>2990</v>
      </c>
      <c r="C951" t="s" s="102">
        <v>2991</v>
      </c>
      <c r="E951" t="s" s="54">
        <v>2859</v>
      </c>
      <c r="F951" t="s" s="55">
        <v>292</v>
      </c>
      <c r="G951" t="s" s="56">
        <v>420</v>
      </c>
      <c r="H951" t="s" s="102">
        <v>293</v>
      </c>
      <c r="I951" t="s" s="102">
        <v>461</v>
      </c>
      <c r="J951" t="s" s="56">
        <v>75</v>
      </c>
      <c r="M951" t="s" s="55">
        <v>197</v>
      </c>
      <c r="N951" s="103"/>
      <c r="O951" s="103"/>
      <c r="P951" s="103"/>
      <c r="Q951" s="103"/>
      <c r="R951" s="103"/>
      <c r="T951" t="s" s="57">
        <v>301</v>
      </c>
      <c r="U951" t="s" s="6">
        <v>302</v>
      </c>
      <c r="W951" t="s" s="102">
        <v>2930</v>
      </c>
      <c r="AK951" t="s" s="55">
        <v>830</v>
      </c>
      <c r="AN951" s="63"/>
      <c r="AO951" s="14">
        <v>0.7093</v>
      </c>
      <c r="AQ951" t="s" s="76">
        <v>831</v>
      </c>
      <c r="BL951" t="s" s="56">
        <v>2941</v>
      </c>
      <c r="BN951" t="s" s="56">
        <v>2941</v>
      </c>
      <c r="CM951" s="14">
        <v>19.949</v>
      </c>
      <c r="CO951" s="14">
        <v>15.724</v>
      </c>
      <c r="CQ951" s="14">
        <v>39.181</v>
      </c>
    </row>
    <row r="952" s="9" customFormat="1" ht="16" customHeight="1">
      <c r="A952" t="s" s="6">
        <v>2992</v>
      </c>
      <c r="B952" t="s" s="56">
        <v>2993</v>
      </c>
      <c r="C952" t="s" s="102">
        <v>2994</v>
      </c>
      <c r="E952" t="s" s="54">
        <v>2859</v>
      </c>
      <c r="F952" t="s" s="55">
        <v>292</v>
      </c>
      <c r="G952" t="s" s="56">
        <v>420</v>
      </c>
      <c r="H952" t="s" s="102">
        <v>293</v>
      </c>
      <c r="I952" t="s" s="102">
        <v>461</v>
      </c>
      <c r="J952" t="s" s="56">
        <v>75</v>
      </c>
      <c r="M952" t="s" s="55">
        <v>197</v>
      </c>
      <c r="N952" s="103"/>
      <c r="O952" s="103"/>
      <c r="P952" s="103"/>
      <c r="Q952" s="103"/>
      <c r="R952" s="103"/>
      <c r="T952" t="s" s="57">
        <v>301</v>
      </c>
      <c r="U952" t="s" s="6">
        <v>302</v>
      </c>
      <c r="W952" t="s" s="102">
        <v>2930</v>
      </c>
      <c r="AK952" t="s" s="55">
        <v>830</v>
      </c>
      <c r="AN952" s="63"/>
      <c r="AO952" s="14">
        <v>0.709</v>
      </c>
      <c r="AQ952" t="s" s="76">
        <v>831</v>
      </c>
      <c r="BL952" t="s" s="56">
        <v>2937</v>
      </c>
      <c r="BN952" t="s" s="56">
        <v>2937</v>
      </c>
      <c r="CM952" s="14">
        <v>18.903</v>
      </c>
      <c r="CO952" s="14">
        <v>15.637</v>
      </c>
      <c r="CQ952" s="14">
        <v>38.784</v>
      </c>
    </row>
    <row r="953" s="9" customFormat="1" ht="16" customHeight="1">
      <c r="A953" t="s" s="6">
        <v>2995</v>
      </c>
      <c r="B953" t="s" s="56">
        <v>2996</v>
      </c>
      <c r="C953" t="s" s="102">
        <v>2997</v>
      </c>
      <c r="E953" t="s" s="54">
        <v>2859</v>
      </c>
      <c r="F953" t="s" s="55">
        <v>292</v>
      </c>
      <c r="G953" t="s" s="56">
        <v>420</v>
      </c>
      <c r="H953" t="s" s="102">
        <v>293</v>
      </c>
      <c r="I953" t="s" s="102">
        <v>461</v>
      </c>
      <c r="J953" t="s" s="56">
        <v>75</v>
      </c>
      <c r="M953" t="s" s="55">
        <v>197</v>
      </c>
      <c r="N953" s="103"/>
      <c r="O953" s="103"/>
      <c r="P953" s="103"/>
      <c r="Q953" s="103"/>
      <c r="R953" s="103"/>
      <c r="T953" t="s" s="57">
        <v>301</v>
      </c>
      <c r="U953" t="s" s="6">
        <v>302</v>
      </c>
      <c r="W953" t="s" s="102">
        <v>2930</v>
      </c>
      <c r="AK953" t="s" s="55">
        <v>830</v>
      </c>
      <c r="AN953" s="63"/>
      <c r="AO953" s="14">
        <v>0.7092000000000001</v>
      </c>
      <c r="AQ953" t="s" s="76">
        <v>831</v>
      </c>
      <c r="BL953" t="s" s="56">
        <v>2869</v>
      </c>
      <c r="BN953" t="s" s="56">
        <v>2869</v>
      </c>
      <c r="CM953" s="14">
        <v>19.01</v>
      </c>
      <c r="CO953" s="14">
        <v>15.656</v>
      </c>
      <c r="CQ953" s="14">
        <v>38.733</v>
      </c>
    </row>
    <row r="954" s="9" customFormat="1" ht="16" customHeight="1">
      <c r="A954" t="s" s="6">
        <v>2998</v>
      </c>
      <c r="B954" t="s" s="56">
        <v>2999</v>
      </c>
      <c r="C954" t="s" s="102">
        <v>3000</v>
      </c>
      <c r="E954" t="s" s="54">
        <v>2859</v>
      </c>
      <c r="F954" t="s" s="55">
        <v>292</v>
      </c>
      <c r="G954" t="s" s="56">
        <v>420</v>
      </c>
      <c r="H954" t="s" s="102">
        <v>293</v>
      </c>
      <c r="I954" t="s" s="102">
        <v>461</v>
      </c>
      <c r="J954" t="s" s="56">
        <v>75</v>
      </c>
      <c r="M954" t="s" s="55">
        <v>197</v>
      </c>
      <c r="N954" s="103"/>
      <c r="O954" s="103"/>
      <c r="P954" s="103"/>
      <c r="Q954" s="103"/>
      <c r="R954" s="103"/>
      <c r="T954" t="s" s="57">
        <v>301</v>
      </c>
      <c r="U954" t="s" s="6">
        <v>302</v>
      </c>
      <c r="W954" t="s" s="102">
        <v>2930</v>
      </c>
      <c r="AK954" t="s" s="55">
        <v>830</v>
      </c>
      <c r="AN954" s="63"/>
      <c r="AO954" s="14">
        <v>0.7094</v>
      </c>
      <c r="AQ954" t="s" s="76">
        <v>831</v>
      </c>
      <c r="BL954" t="s" s="56">
        <v>3001</v>
      </c>
      <c r="BN954" t="s" s="56">
        <v>3001</v>
      </c>
      <c r="CM954" s="14">
        <v>19.938</v>
      </c>
      <c r="CO954" s="14">
        <v>15.71</v>
      </c>
      <c r="CQ954" s="14">
        <v>39.123</v>
      </c>
    </row>
    <row r="955" s="9" customFormat="1" ht="16" customHeight="1">
      <c r="A955" t="s" s="6">
        <v>3002</v>
      </c>
      <c r="B955" t="s" s="56">
        <v>3003</v>
      </c>
      <c r="C955" s="111">
        <v>327058</v>
      </c>
      <c r="E955" t="s" s="54">
        <v>2859</v>
      </c>
      <c r="F955" t="s" s="55">
        <v>292</v>
      </c>
      <c r="G955" t="s" s="56">
        <v>420</v>
      </c>
      <c r="H955" t="s" s="102">
        <v>293</v>
      </c>
      <c r="I955" t="s" s="102">
        <v>461</v>
      </c>
      <c r="J955" t="s" s="56">
        <v>75</v>
      </c>
      <c r="M955" t="s" s="55">
        <v>197</v>
      </c>
      <c r="N955" s="103"/>
      <c r="O955" s="103"/>
      <c r="P955" s="103"/>
      <c r="Q955" s="103"/>
      <c r="R955" s="103"/>
      <c r="T955" t="s" s="57">
        <v>301</v>
      </c>
      <c r="U955" t="s" s="6">
        <v>302</v>
      </c>
      <c r="W955" t="s" s="102">
        <v>3004</v>
      </c>
      <c r="AK955" t="s" s="55">
        <v>830</v>
      </c>
      <c r="AN955" s="63"/>
      <c r="AO955" s="14">
        <v>0.7091</v>
      </c>
      <c r="AQ955" t="s" s="76">
        <v>831</v>
      </c>
      <c r="BL955" t="s" s="56">
        <v>2869</v>
      </c>
      <c r="BN955" t="s" s="56">
        <v>2869</v>
      </c>
      <c r="CM955" s="14">
        <v>19.168</v>
      </c>
      <c r="CO955" s="14">
        <v>15.649</v>
      </c>
      <c r="CQ955" s="14">
        <v>38.651</v>
      </c>
    </row>
    <row r="956" s="9" customFormat="1" ht="16" customHeight="1">
      <c r="A956" t="s" s="6">
        <v>3005</v>
      </c>
      <c r="B956" t="s" s="56">
        <v>3006</v>
      </c>
      <c r="C956" s="111">
        <v>327069</v>
      </c>
      <c r="E956" t="s" s="54">
        <v>2859</v>
      </c>
      <c r="F956" t="s" s="55">
        <v>292</v>
      </c>
      <c r="G956" t="s" s="56">
        <v>420</v>
      </c>
      <c r="H956" t="s" s="102">
        <v>293</v>
      </c>
      <c r="I956" t="s" s="102">
        <v>461</v>
      </c>
      <c r="J956" t="s" s="56">
        <v>75</v>
      </c>
      <c r="M956" t="s" s="55">
        <v>197</v>
      </c>
      <c r="N956" s="103"/>
      <c r="O956" s="103"/>
      <c r="P956" s="103"/>
      <c r="Q956" s="103"/>
      <c r="R956" s="103"/>
      <c r="T956" t="s" s="57">
        <v>301</v>
      </c>
      <c r="U956" t="s" s="6">
        <v>302</v>
      </c>
      <c r="W956" t="s" s="102">
        <v>3007</v>
      </c>
      <c r="AK956" t="s" s="55">
        <v>830</v>
      </c>
      <c r="AN956" s="63"/>
      <c r="AO956" s="14">
        <v>0.7094</v>
      </c>
      <c r="AQ956" t="s" s="76">
        <v>831</v>
      </c>
      <c r="BL956" t="s" s="56">
        <v>3008</v>
      </c>
      <c r="BN956" t="s" s="56">
        <v>3008</v>
      </c>
      <c r="CM956" s="14">
        <v>19.27</v>
      </c>
      <c r="CO956" s="14">
        <v>15.684</v>
      </c>
      <c r="CQ956" s="14">
        <v>38.717</v>
      </c>
    </row>
    <row r="957" s="9" customFormat="1" ht="16" customHeight="1">
      <c r="A957" t="s" s="6">
        <v>3009</v>
      </c>
      <c r="B957" t="s" s="56">
        <v>3010</v>
      </c>
      <c r="C957" s="111">
        <v>327081</v>
      </c>
      <c r="E957" t="s" s="54">
        <v>2859</v>
      </c>
      <c r="F957" t="s" s="55">
        <v>292</v>
      </c>
      <c r="G957" t="s" s="56">
        <v>420</v>
      </c>
      <c r="H957" t="s" s="102">
        <v>293</v>
      </c>
      <c r="I957" t="s" s="102">
        <v>461</v>
      </c>
      <c r="J957" t="s" s="56">
        <v>75</v>
      </c>
      <c r="M957" t="s" s="55">
        <v>197</v>
      </c>
      <c r="N957" s="103"/>
      <c r="O957" s="103"/>
      <c r="P957" s="103"/>
      <c r="Q957" s="103"/>
      <c r="R957" s="103"/>
      <c r="T957" t="s" s="57">
        <v>301</v>
      </c>
      <c r="U957" t="s" s="6">
        <v>302</v>
      </c>
      <c r="W957" t="s" s="102">
        <v>3011</v>
      </c>
      <c r="AK957" t="s" s="55">
        <v>830</v>
      </c>
      <c r="AN957" s="63"/>
      <c r="AO957" s="14">
        <v>0.7092000000000001</v>
      </c>
      <c r="AQ957" t="s" s="76">
        <v>831</v>
      </c>
      <c r="BL957" t="s" s="56">
        <v>3012</v>
      </c>
      <c r="BN957" t="s" s="56">
        <v>3012</v>
      </c>
      <c r="CM957" s="14">
        <v>19.607</v>
      </c>
      <c r="CO957" s="14">
        <v>15.707</v>
      </c>
      <c r="CQ957" s="14">
        <v>38.867</v>
      </c>
    </row>
    <row r="958" s="9" customFormat="1" ht="16" customHeight="1">
      <c r="A958" t="s" s="6">
        <v>3013</v>
      </c>
      <c r="B958" t="s" s="56">
        <v>3014</v>
      </c>
      <c r="C958" s="111">
        <v>327101</v>
      </c>
      <c r="E958" t="s" s="54">
        <v>2859</v>
      </c>
      <c r="F958" t="s" s="55">
        <v>292</v>
      </c>
      <c r="G958" t="s" s="56">
        <v>420</v>
      </c>
      <c r="H958" t="s" s="102">
        <v>293</v>
      </c>
      <c r="I958" t="s" s="102">
        <v>461</v>
      </c>
      <c r="J958" t="s" s="56">
        <v>75</v>
      </c>
      <c r="M958" t="s" s="55">
        <v>197</v>
      </c>
      <c r="N958" s="103"/>
      <c r="O958" s="103"/>
      <c r="P958" s="103"/>
      <c r="Q958" s="103"/>
      <c r="R958" s="103"/>
      <c r="T958" t="s" s="57">
        <v>301</v>
      </c>
      <c r="U958" t="s" s="6">
        <v>302</v>
      </c>
      <c r="W958" t="s" s="102">
        <v>3011</v>
      </c>
      <c r="AK958" t="s" s="55">
        <v>830</v>
      </c>
      <c r="AN958" s="63"/>
      <c r="AO958" s="14">
        <v>0.7091</v>
      </c>
      <c r="AQ958" t="s" s="76">
        <v>831</v>
      </c>
      <c r="BL958" t="s" s="56">
        <v>3015</v>
      </c>
      <c r="BN958" t="s" s="56">
        <v>3015</v>
      </c>
      <c r="CM958" s="14">
        <v>19.209</v>
      </c>
      <c r="CO958" s="14">
        <v>15.682</v>
      </c>
      <c r="CQ958" s="14">
        <v>38.675</v>
      </c>
    </row>
    <row r="959" s="9" customFormat="1" ht="16" customHeight="1">
      <c r="A959" t="s" s="6">
        <v>3016</v>
      </c>
      <c r="B959" t="s" s="56">
        <v>3017</v>
      </c>
      <c r="C959" s="111">
        <v>327111</v>
      </c>
      <c r="E959" t="s" s="54">
        <v>2859</v>
      </c>
      <c r="F959" t="s" s="55">
        <v>292</v>
      </c>
      <c r="G959" t="s" s="56">
        <v>420</v>
      </c>
      <c r="H959" t="s" s="102">
        <v>293</v>
      </c>
      <c r="I959" t="s" s="102">
        <v>461</v>
      </c>
      <c r="J959" t="s" s="56">
        <v>75</v>
      </c>
      <c r="M959" t="s" s="55">
        <v>197</v>
      </c>
      <c r="N959" s="103"/>
      <c r="O959" s="103"/>
      <c r="P959" s="103"/>
      <c r="Q959" s="103"/>
      <c r="R959" s="103"/>
      <c r="T959" t="s" s="57">
        <v>301</v>
      </c>
      <c r="U959" t="s" s="6">
        <v>302</v>
      </c>
      <c r="W959" t="s" s="102">
        <v>3018</v>
      </c>
      <c r="AK959" t="s" s="55">
        <v>830</v>
      </c>
      <c r="AN959" s="63"/>
      <c r="AO959" s="14">
        <v>0.7091</v>
      </c>
      <c r="AQ959" t="s" s="76">
        <v>831</v>
      </c>
      <c r="BL959" t="s" s="56">
        <v>3019</v>
      </c>
      <c r="BN959" t="s" s="56">
        <v>3019</v>
      </c>
      <c r="CM959" s="14">
        <v>19.099</v>
      </c>
      <c r="CO959" s="14">
        <v>15.671</v>
      </c>
      <c r="CQ959" s="14">
        <v>38.61</v>
      </c>
    </row>
    <row r="960" s="9" customFormat="1" ht="16" customHeight="1">
      <c r="A960" t="s" s="6">
        <v>3020</v>
      </c>
      <c r="B960" t="s" s="56">
        <v>3021</v>
      </c>
      <c r="C960" s="111">
        <v>327077</v>
      </c>
      <c r="E960" t="s" s="54">
        <v>2859</v>
      </c>
      <c r="F960" t="s" s="55">
        <v>292</v>
      </c>
      <c r="G960" t="s" s="56">
        <v>420</v>
      </c>
      <c r="H960" t="s" s="102">
        <v>293</v>
      </c>
      <c r="I960" t="s" s="102">
        <v>461</v>
      </c>
      <c r="J960" t="s" s="56">
        <v>75</v>
      </c>
      <c r="M960" t="s" s="55">
        <v>197</v>
      </c>
      <c r="N960" s="103"/>
      <c r="O960" s="103"/>
      <c r="P960" s="103"/>
      <c r="Q960" s="103"/>
      <c r="R960" s="103"/>
      <c r="T960" t="s" s="57">
        <v>301</v>
      </c>
      <c r="U960" t="s" s="6">
        <v>302</v>
      </c>
      <c r="W960" t="s" s="102">
        <v>3007</v>
      </c>
      <c r="AK960" t="s" s="55">
        <v>830</v>
      </c>
      <c r="AN960" s="63"/>
      <c r="AO960" s="14">
        <v>0.7094</v>
      </c>
      <c r="AQ960" t="s" s="76">
        <v>831</v>
      </c>
      <c r="BL960" t="s" s="56">
        <v>2889</v>
      </c>
      <c r="BN960" t="s" s="56">
        <v>2889</v>
      </c>
      <c r="CM960" s="14">
        <v>19.433</v>
      </c>
      <c r="CO960" s="14">
        <v>15.693</v>
      </c>
      <c r="CQ960" s="14">
        <v>38.791</v>
      </c>
    </row>
    <row r="961" s="9" customFormat="1" ht="16" customHeight="1">
      <c r="A961" t="s" s="6">
        <v>3022</v>
      </c>
      <c r="B961" t="s" s="56">
        <v>3023</v>
      </c>
      <c r="C961" s="111">
        <v>327100</v>
      </c>
      <c r="E961" t="s" s="54">
        <v>2859</v>
      </c>
      <c r="F961" t="s" s="55">
        <v>292</v>
      </c>
      <c r="G961" t="s" s="56">
        <v>420</v>
      </c>
      <c r="H961" t="s" s="102">
        <v>293</v>
      </c>
      <c r="I961" t="s" s="102">
        <v>461</v>
      </c>
      <c r="J961" t="s" s="56">
        <v>75</v>
      </c>
      <c r="M961" t="s" s="55">
        <v>197</v>
      </c>
      <c r="N961" s="103"/>
      <c r="O961" s="103"/>
      <c r="P961" s="103"/>
      <c r="Q961" s="103"/>
      <c r="R961" s="103"/>
      <c r="T961" t="s" s="57">
        <v>301</v>
      </c>
      <c r="U961" t="s" s="6">
        <v>302</v>
      </c>
      <c r="W961" t="s" s="102">
        <v>3011</v>
      </c>
      <c r="AK961" t="s" s="55">
        <v>830</v>
      </c>
      <c r="AN961" s="63"/>
      <c r="AO961" s="14">
        <v>0.7093</v>
      </c>
      <c r="AQ961" t="s" s="76">
        <v>831</v>
      </c>
      <c r="BL961" t="s" s="56">
        <v>3024</v>
      </c>
      <c r="BN961" t="s" s="56">
        <v>3024</v>
      </c>
      <c r="CM961" s="14">
        <v>19.246</v>
      </c>
      <c r="CO961" s="14">
        <v>15.676</v>
      </c>
      <c r="CQ961" s="14">
        <v>38.773</v>
      </c>
    </row>
    <row r="962" s="9" customFormat="1" ht="16" customHeight="1">
      <c r="A962" t="s" s="6">
        <v>3025</v>
      </c>
      <c r="B962" t="s" s="56">
        <v>3026</v>
      </c>
      <c r="C962" s="111">
        <v>327104</v>
      </c>
      <c r="E962" t="s" s="54">
        <v>2859</v>
      </c>
      <c r="F962" t="s" s="55">
        <v>292</v>
      </c>
      <c r="G962" t="s" s="56">
        <v>420</v>
      </c>
      <c r="H962" t="s" s="102">
        <v>293</v>
      </c>
      <c r="I962" t="s" s="102">
        <v>461</v>
      </c>
      <c r="J962" t="s" s="56">
        <v>75</v>
      </c>
      <c r="M962" t="s" s="55">
        <v>197</v>
      </c>
      <c r="N962" s="103"/>
      <c r="O962" s="103"/>
      <c r="P962" s="103"/>
      <c r="Q962" s="103"/>
      <c r="R962" s="103"/>
      <c r="T962" t="s" s="57">
        <v>301</v>
      </c>
      <c r="U962" t="s" s="6">
        <v>302</v>
      </c>
      <c r="W962" t="s" s="102">
        <v>3027</v>
      </c>
      <c r="AK962" t="s" s="55">
        <v>830</v>
      </c>
      <c r="AN962" s="63"/>
      <c r="AO962" s="14">
        <v>0.7091</v>
      </c>
      <c r="AQ962" t="s" s="76">
        <v>831</v>
      </c>
      <c r="BL962" t="s" s="56">
        <v>3012</v>
      </c>
      <c r="BN962" t="s" s="56">
        <v>3012</v>
      </c>
      <c r="CM962" s="14">
        <v>19.145</v>
      </c>
      <c r="CO962" s="14">
        <v>15.671</v>
      </c>
      <c r="CQ962" s="14">
        <v>38.645</v>
      </c>
    </row>
    <row r="963" s="9" customFormat="1" ht="16" customHeight="1">
      <c r="A963" t="s" s="6">
        <v>3028</v>
      </c>
      <c r="B963" t="s" s="56">
        <v>3029</v>
      </c>
      <c r="C963" s="111">
        <v>327106</v>
      </c>
      <c r="E963" t="s" s="54">
        <v>2859</v>
      </c>
      <c r="F963" t="s" s="55">
        <v>292</v>
      </c>
      <c r="G963" t="s" s="56">
        <v>420</v>
      </c>
      <c r="H963" t="s" s="102">
        <v>293</v>
      </c>
      <c r="I963" t="s" s="102">
        <v>461</v>
      </c>
      <c r="J963" t="s" s="56">
        <v>75</v>
      </c>
      <c r="M963" t="s" s="55">
        <v>197</v>
      </c>
      <c r="N963" s="103"/>
      <c r="O963" s="103"/>
      <c r="P963" s="103"/>
      <c r="Q963" s="103"/>
      <c r="R963" s="103"/>
      <c r="T963" t="s" s="57">
        <v>301</v>
      </c>
      <c r="U963" t="s" s="6">
        <v>302</v>
      </c>
      <c r="W963" t="s" s="102">
        <v>3027</v>
      </c>
      <c r="AK963" t="s" s="55">
        <v>830</v>
      </c>
      <c r="AN963" s="63"/>
      <c r="AO963" s="14">
        <v>0.7092000000000001</v>
      </c>
      <c r="AQ963" t="s" s="76">
        <v>831</v>
      </c>
      <c r="BL963" t="s" s="56">
        <v>2877</v>
      </c>
      <c r="BN963" t="s" s="56">
        <v>2877</v>
      </c>
      <c r="CM963" s="14">
        <v>19.09</v>
      </c>
      <c r="CO963" s="14">
        <v>15.671</v>
      </c>
      <c r="CQ963" s="14">
        <v>38.634</v>
      </c>
    </row>
    <row r="964" s="9" customFormat="1" ht="16" customHeight="1">
      <c r="A964" t="s" s="6">
        <v>3030</v>
      </c>
      <c r="B964" t="s" s="56">
        <v>3031</v>
      </c>
      <c r="C964" s="111">
        <v>327130</v>
      </c>
      <c r="E964" t="s" s="54">
        <v>2859</v>
      </c>
      <c r="F964" t="s" s="55">
        <v>292</v>
      </c>
      <c r="G964" t="s" s="56">
        <v>420</v>
      </c>
      <c r="H964" t="s" s="102">
        <v>293</v>
      </c>
      <c r="I964" t="s" s="102">
        <v>461</v>
      </c>
      <c r="J964" t="s" s="56">
        <v>75</v>
      </c>
      <c r="M964" t="s" s="55">
        <v>197</v>
      </c>
      <c r="N964" s="103"/>
      <c r="O964" s="103"/>
      <c r="P964" s="103"/>
      <c r="Q964" s="103"/>
      <c r="R964" s="103"/>
      <c r="T964" t="s" s="57">
        <v>301</v>
      </c>
      <c r="U964" t="s" s="6">
        <v>302</v>
      </c>
      <c r="W964" t="s" s="102">
        <v>3032</v>
      </c>
      <c r="AK964" t="s" s="55">
        <v>830</v>
      </c>
      <c r="AN964" s="63"/>
      <c r="AO964" s="14">
        <v>0.7091</v>
      </c>
      <c r="AQ964" t="s" s="76">
        <v>831</v>
      </c>
      <c r="BL964" t="s" s="56">
        <v>3033</v>
      </c>
      <c r="BN964" t="s" s="56">
        <v>3033</v>
      </c>
      <c r="CM964" s="14">
        <v>19.113</v>
      </c>
      <c r="CO964" s="14">
        <v>15.676</v>
      </c>
      <c r="CQ964" s="14">
        <v>38.632</v>
      </c>
    </row>
    <row r="965" s="9" customFormat="1" ht="16" customHeight="1">
      <c r="A965" t="s" s="6">
        <v>3034</v>
      </c>
      <c r="B965" t="s" s="56">
        <v>3035</v>
      </c>
      <c r="C965" s="111">
        <v>327071</v>
      </c>
      <c r="E965" t="s" s="54">
        <v>2859</v>
      </c>
      <c r="F965" t="s" s="55">
        <v>292</v>
      </c>
      <c r="G965" t="s" s="56">
        <v>420</v>
      </c>
      <c r="H965" t="s" s="102">
        <v>293</v>
      </c>
      <c r="I965" t="s" s="102">
        <v>461</v>
      </c>
      <c r="J965" t="s" s="56">
        <v>75</v>
      </c>
      <c r="M965" t="s" s="55">
        <v>197</v>
      </c>
      <c r="N965" s="103"/>
      <c r="O965" s="103"/>
      <c r="P965" s="103"/>
      <c r="Q965" s="103"/>
      <c r="R965" s="103"/>
      <c r="T965" t="s" s="57">
        <v>301</v>
      </c>
      <c r="U965" t="s" s="6">
        <v>302</v>
      </c>
      <c r="W965" t="s" s="102">
        <v>3007</v>
      </c>
      <c r="AK965" t="s" s="55">
        <v>830</v>
      </c>
      <c r="AN965" s="63"/>
      <c r="AO965" s="14">
        <v>0.7094</v>
      </c>
      <c r="AQ965" t="s" s="76">
        <v>831</v>
      </c>
      <c r="BL965" t="s" s="56">
        <v>3036</v>
      </c>
      <c r="BN965" t="s" s="56">
        <v>3036</v>
      </c>
      <c r="CM965" s="14">
        <v>19.095</v>
      </c>
      <c r="CO965" s="14">
        <v>15.672</v>
      </c>
      <c r="CQ965" s="14">
        <v>38.627</v>
      </c>
    </row>
    <row r="966" s="9" customFormat="1" ht="16" customHeight="1">
      <c r="A966" t="s" s="6">
        <v>3037</v>
      </c>
      <c r="B966" t="s" s="56">
        <v>3038</v>
      </c>
      <c r="C966" s="111">
        <v>327094</v>
      </c>
      <c r="E966" t="s" s="54">
        <v>2859</v>
      </c>
      <c r="F966" t="s" s="55">
        <v>292</v>
      </c>
      <c r="G966" t="s" s="56">
        <v>420</v>
      </c>
      <c r="H966" t="s" s="102">
        <v>293</v>
      </c>
      <c r="I966" t="s" s="102">
        <v>461</v>
      </c>
      <c r="J966" t="s" s="56">
        <v>75</v>
      </c>
      <c r="M966" t="s" s="55">
        <v>197</v>
      </c>
      <c r="N966" s="103"/>
      <c r="O966" s="103"/>
      <c r="P966" s="103"/>
      <c r="Q966" s="103"/>
      <c r="R966" s="103"/>
      <c r="T966" t="s" s="57">
        <v>301</v>
      </c>
      <c r="U966" t="s" s="6">
        <v>302</v>
      </c>
      <c r="W966" t="s" s="102">
        <v>3011</v>
      </c>
      <c r="AK966" t="s" s="55">
        <v>830</v>
      </c>
      <c r="AN966" s="63"/>
      <c r="AO966" s="14">
        <v>0.7091</v>
      </c>
      <c r="AQ966" t="s" s="76">
        <v>831</v>
      </c>
      <c r="BL966" t="s" s="56">
        <v>3039</v>
      </c>
      <c r="BN966" t="s" s="56">
        <v>3039</v>
      </c>
      <c r="CM966" s="14">
        <v>19.237</v>
      </c>
      <c r="CO966" s="14">
        <v>15.683</v>
      </c>
      <c r="CQ966" s="14">
        <v>38.708</v>
      </c>
    </row>
    <row r="967" s="9" customFormat="1" ht="16" customHeight="1">
      <c r="A967" t="s" s="6">
        <v>3040</v>
      </c>
      <c r="B967" t="s" s="56">
        <v>3041</v>
      </c>
      <c r="C967" s="111">
        <v>327076</v>
      </c>
      <c r="E967" t="s" s="54">
        <v>2859</v>
      </c>
      <c r="F967" t="s" s="55">
        <v>292</v>
      </c>
      <c r="G967" t="s" s="56">
        <v>420</v>
      </c>
      <c r="H967" t="s" s="102">
        <v>293</v>
      </c>
      <c r="I967" t="s" s="102">
        <v>461</v>
      </c>
      <c r="J967" t="s" s="56">
        <v>75</v>
      </c>
      <c r="M967" t="s" s="55">
        <v>197</v>
      </c>
      <c r="N967" s="103"/>
      <c r="O967" s="103"/>
      <c r="P967" s="103"/>
      <c r="Q967" s="103"/>
      <c r="R967" s="103"/>
      <c r="T967" t="s" s="57">
        <v>301</v>
      </c>
      <c r="U967" t="s" s="6">
        <v>302</v>
      </c>
      <c r="W967" t="s" s="102">
        <v>3007</v>
      </c>
      <c r="AK967" t="s" s="55">
        <v>830</v>
      </c>
      <c r="AN967" s="63"/>
      <c r="AO967" s="14">
        <v>0.7091</v>
      </c>
      <c r="AQ967" t="s" s="76">
        <v>831</v>
      </c>
      <c r="BL967" t="s" s="56">
        <v>3012</v>
      </c>
      <c r="BN967" t="s" s="56">
        <v>3012</v>
      </c>
      <c r="CM967" s="14">
        <v>19.431</v>
      </c>
      <c r="CO967" s="14">
        <v>15.685</v>
      </c>
      <c r="CQ967" s="14">
        <v>38.972</v>
      </c>
    </row>
    <row r="968" s="9" customFormat="1" ht="16" customHeight="1">
      <c r="A968" t="s" s="6">
        <v>3042</v>
      </c>
      <c r="B968" t="s" s="56">
        <v>3043</v>
      </c>
      <c r="C968" s="111">
        <v>327088</v>
      </c>
      <c r="E968" t="s" s="54">
        <v>2859</v>
      </c>
      <c r="F968" t="s" s="55">
        <v>292</v>
      </c>
      <c r="G968" t="s" s="56">
        <v>420</v>
      </c>
      <c r="H968" t="s" s="102">
        <v>293</v>
      </c>
      <c r="I968" t="s" s="102">
        <v>461</v>
      </c>
      <c r="J968" t="s" s="56">
        <v>75</v>
      </c>
      <c r="M968" t="s" s="55">
        <v>197</v>
      </c>
      <c r="N968" s="103"/>
      <c r="O968" s="103"/>
      <c r="P968" s="103"/>
      <c r="Q968" s="103"/>
      <c r="R968" s="103"/>
      <c r="T968" t="s" s="57">
        <v>301</v>
      </c>
      <c r="U968" t="s" s="6">
        <v>302</v>
      </c>
      <c r="W968" t="s" s="102">
        <v>3011</v>
      </c>
      <c r="AK968" t="s" s="55">
        <v>830</v>
      </c>
      <c r="AN968" s="63"/>
      <c r="AO968" s="14">
        <v>0.709</v>
      </c>
      <c r="AQ968" t="s" s="76">
        <v>831</v>
      </c>
      <c r="BL968" t="s" s="56">
        <v>2873</v>
      </c>
      <c r="BN968" t="s" s="56">
        <v>2873</v>
      </c>
      <c r="CM968" s="14">
        <v>19.156</v>
      </c>
      <c r="CO968" s="14">
        <v>15.677</v>
      </c>
      <c r="CQ968" s="14">
        <v>38.645</v>
      </c>
    </row>
    <row r="969" s="9" customFormat="1" ht="16" customHeight="1">
      <c r="A969" t="s" s="6">
        <v>3044</v>
      </c>
      <c r="B969" t="s" s="56">
        <v>3045</v>
      </c>
      <c r="C969" s="111">
        <v>327066</v>
      </c>
      <c r="E969" t="s" s="54">
        <v>2859</v>
      </c>
      <c r="F969" t="s" s="55">
        <v>292</v>
      </c>
      <c r="G969" t="s" s="56">
        <v>420</v>
      </c>
      <c r="H969" t="s" s="102">
        <v>293</v>
      </c>
      <c r="I969" t="s" s="102">
        <v>461</v>
      </c>
      <c r="J969" t="s" s="56">
        <v>75</v>
      </c>
      <c r="M969" t="s" s="55">
        <v>197</v>
      </c>
      <c r="N969" s="103"/>
      <c r="O969" s="103"/>
      <c r="P969" s="103"/>
      <c r="Q969" s="103"/>
      <c r="R969" s="103"/>
      <c r="T969" t="s" s="57">
        <v>301</v>
      </c>
      <c r="U969" t="s" s="6">
        <v>302</v>
      </c>
      <c r="W969" t="s" s="102">
        <v>3007</v>
      </c>
      <c r="AK969" t="s" s="55">
        <v>830</v>
      </c>
      <c r="AN969" s="63"/>
      <c r="AO969" s="14">
        <v>0.7093</v>
      </c>
      <c r="AQ969" t="s" s="76">
        <v>831</v>
      </c>
      <c r="BL969" t="s" s="56">
        <v>3033</v>
      </c>
      <c r="BN969" t="s" s="56">
        <v>3033</v>
      </c>
      <c r="CM969" s="14">
        <v>19.102</v>
      </c>
      <c r="CO969" s="14">
        <v>15.661</v>
      </c>
      <c r="CQ969" s="14">
        <v>38.572</v>
      </c>
    </row>
    <row r="970" s="9" customFormat="1" ht="16" customHeight="1">
      <c r="A970" t="s" s="6">
        <v>3046</v>
      </c>
      <c r="B970" t="s" s="56">
        <v>3047</v>
      </c>
      <c r="C970" s="111">
        <v>327059</v>
      </c>
      <c r="E970" t="s" s="54">
        <v>2859</v>
      </c>
      <c r="F970" t="s" s="55">
        <v>292</v>
      </c>
      <c r="G970" t="s" s="56">
        <v>420</v>
      </c>
      <c r="H970" t="s" s="102">
        <v>293</v>
      </c>
      <c r="I970" t="s" s="102">
        <v>461</v>
      </c>
      <c r="J970" t="s" s="56">
        <v>75</v>
      </c>
      <c r="M970" t="s" s="55">
        <v>197</v>
      </c>
      <c r="N970" s="103"/>
      <c r="O970" s="103"/>
      <c r="P970" s="103"/>
      <c r="Q970" s="103"/>
      <c r="R970" s="103"/>
      <c r="T970" t="s" s="57">
        <v>301</v>
      </c>
      <c r="U970" t="s" s="6">
        <v>302</v>
      </c>
      <c r="W970" t="s" s="102">
        <v>3004</v>
      </c>
      <c r="AK970" t="s" s="55">
        <v>830</v>
      </c>
      <c r="AN970" s="63"/>
      <c r="AO970" s="14">
        <v>0.709</v>
      </c>
      <c r="AQ970" t="s" s="76">
        <v>831</v>
      </c>
      <c r="BL970" t="s" s="56">
        <v>3019</v>
      </c>
      <c r="BN970" t="s" s="56">
        <v>3019</v>
      </c>
      <c r="CM970" s="14">
        <v>19.109</v>
      </c>
      <c r="CO970" s="14">
        <v>15.64</v>
      </c>
      <c r="CQ970" s="14">
        <v>38.687</v>
      </c>
    </row>
    <row r="971" s="9" customFormat="1" ht="16" customHeight="1">
      <c r="A971" t="s" s="6">
        <v>3048</v>
      </c>
      <c r="B971" t="s" s="56">
        <v>3049</v>
      </c>
      <c r="C971" s="111">
        <v>327060</v>
      </c>
      <c r="E971" t="s" s="54">
        <v>2859</v>
      </c>
      <c r="F971" t="s" s="55">
        <v>292</v>
      </c>
      <c r="G971" t="s" s="56">
        <v>420</v>
      </c>
      <c r="H971" t="s" s="102">
        <v>293</v>
      </c>
      <c r="I971" t="s" s="102">
        <v>461</v>
      </c>
      <c r="J971" t="s" s="56">
        <v>75</v>
      </c>
      <c r="M971" t="s" s="55">
        <v>197</v>
      </c>
      <c r="N971" s="103"/>
      <c r="O971" s="103"/>
      <c r="P971" s="103"/>
      <c r="Q971" s="103"/>
      <c r="R971" s="103"/>
      <c r="T971" t="s" s="57">
        <v>301</v>
      </c>
      <c r="U971" t="s" s="6">
        <v>302</v>
      </c>
      <c r="W971" t="s" s="102">
        <v>3004</v>
      </c>
      <c r="AK971" t="s" s="55">
        <v>830</v>
      </c>
      <c r="AN971" s="63"/>
      <c r="AO971" s="14">
        <v>0.7091</v>
      </c>
      <c r="AQ971" t="s" s="76">
        <v>831</v>
      </c>
      <c r="BL971" t="s" s="56">
        <v>2877</v>
      </c>
      <c r="BN971" t="s" s="56">
        <v>2877</v>
      </c>
      <c r="CM971" s="14">
        <v>20.276</v>
      </c>
      <c r="CO971" s="14">
        <v>15.743</v>
      </c>
      <c r="CQ971" s="14">
        <v>39.459</v>
      </c>
    </row>
    <row r="972" s="9" customFormat="1" ht="16" customHeight="1">
      <c r="A972" t="s" s="6">
        <v>3050</v>
      </c>
      <c r="B972" t="s" s="56">
        <v>3051</v>
      </c>
      <c r="C972" s="111">
        <v>327061</v>
      </c>
      <c r="E972" t="s" s="54">
        <v>2859</v>
      </c>
      <c r="F972" t="s" s="55">
        <v>292</v>
      </c>
      <c r="G972" t="s" s="56">
        <v>420</v>
      </c>
      <c r="H972" t="s" s="102">
        <v>293</v>
      </c>
      <c r="I972" t="s" s="102">
        <v>461</v>
      </c>
      <c r="J972" t="s" s="56">
        <v>75</v>
      </c>
      <c r="M972" t="s" s="55">
        <v>197</v>
      </c>
      <c r="N972" s="103"/>
      <c r="O972" s="103"/>
      <c r="P972" s="103"/>
      <c r="Q972" s="103"/>
      <c r="R972" s="103"/>
      <c r="T972" t="s" s="57">
        <v>301</v>
      </c>
      <c r="U972" t="s" s="6">
        <v>302</v>
      </c>
      <c r="W972" t="s" s="102">
        <v>3004</v>
      </c>
      <c r="AK972" t="s" s="55">
        <v>830</v>
      </c>
      <c r="AN972" s="63"/>
      <c r="AO972" s="14">
        <v>0.7091</v>
      </c>
      <c r="AQ972" t="s" s="76">
        <v>831</v>
      </c>
      <c r="BL972" t="s" s="56">
        <v>2885</v>
      </c>
      <c r="BN972" t="s" s="56">
        <v>2885</v>
      </c>
      <c r="CM972" s="14">
        <v>19.525</v>
      </c>
      <c r="CO972" s="14">
        <v>15.689</v>
      </c>
      <c r="CQ972" s="14">
        <v>39.05</v>
      </c>
    </row>
    <row r="973" s="9" customFormat="1" ht="16" customHeight="1">
      <c r="A973" t="s" s="6">
        <v>3052</v>
      </c>
      <c r="B973" t="s" s="56">
        <v>3053</v>
      </c>
      <c r="C973" s="111">
        <v>327063</v>
      </c>
      <c r="E973" t="s" s="54">
        <v>2859</v>
      </c>
      <c r="F973" t="s" s="55">
        <v>292</v>
      </c>
      <c r="G973" t="s" s="56">
        <v>420</v>
      </c>
      <c r="H973" t="s" s="102">
        <v>293</v>
      </c>
      <c r="I973" t="s" s="102">
        <v>461</v>
      </c>
      <c r="J973" t="s" s="56">
        <v>75</v>
      </c>
      <c r="M973" t="s" s="55">
        <v>197</v>
      </c>
      <c r="N973" s="103"/>
      <c r="O973" s="103"/>
      <c r="P973" s="103"/>
      <c r="Q973" s="103"/>
      <c r="R973" s="103"/>
      <c r="T973" t="s" s="57">
        <v>301</v>
      </c>
      <c r="U973" t="s" s="6">
        <v>302</v>
      </c>
      <c r="W973" t="s" s="102">
        <v>3004</v>
      </c>
      <c r="AK973" t="s" s="55">
        <v>830</v>
      </c>
      <c r="AN973" s="63"/>
      <c r="AO973" s="14">
        <v>0.7093</v>
      </c>
      <c r="AQ973" t="s" s="76">
        <v>831</v>
      </c>
      <c r="BL973" t="s" s="56">
        <v>3054</v>
      </c>
      <c r="BN973" t="s" s="56">
        <v>3054</v>
      </c>
      <c r="CM973" s="14">
        <v>19.927</v>
      </c>
      <c r="CO973" s="14">
        <v>15.714</v>
      </c>
      <c r="CQ973" s="14">
        <v>39.225</v>
      </c>
    </row>
    <row r="974" s="9" customFormat="1" ht="16" customHeight="1">
      <c r="A974" t="s" s="6">
        <v>3055</v>
      </c>
      <c r="B974" t="s" s="56">
        <v>3056</v>
      </c>
      <c r="C974" t="s" s="102">
        <v>3057</v>
      </c>
      <c r="E974" t="s" s="54">
        <v>2859</v>
      </c>
      <c r="F974" t="s" s="55">
        <v>292</v>
      </c>
      <c r="G974" t="s" s="56">
        <v>420</v>
      </c>
      <c r="H974" t="s" s="102">
        <v>293</v>
      </c>
      <c r="I974" t="s" s="102">
        <v>461</v>
      </c>
      <c r="J974" t="s" s="56">
        <v>75</v>
      </c>
      <c r="M974" t="s" s="55">
        <v>197</v>
      </c>
      <c r="N974" s="103"/>
      <c r="O974" s="103"/>
      <c r="P974" s="103"/>
      <c r="Q974" s="103"/>
      <c r="R974" s="103"/>
      <c r="T974" t="s" s="57">
        <v>301</v>
      </c>
      <c r="U974" t="s" s="6">
        <v>302</v>
      </c>
      <c r="W974" t="s" s="102">
        <v>3004</v>
      </c>
      <c r="AK974" t="s" s="55">
        <v>830</v>
      </c>
      <c r="AN974" s="63"/>
      <c r="AO974" s="14">
        <v>0.7092000000000001</v>
      </c>
      <c r="AQ974" t="s" s="76">
        <v>831</v>
      </c>
      <c r="BL974" t="s" s="56">
        <v>2885</v>
      </c>
      <c r="BN974" t="s" s="56">
        <v>2885</v>
      </c>
      <c r="CM974" s="14">
        <v>19.165</v>
      </c>
      <c r="CO974" s="14">
        <v>15.668</v>
      </c>
      <c r="CQ974" s="14">
        <v>38.672</v>
      </c>
    </row>
    <row r="975" s="9" customFormat="1" ht="16" customHeight="1">
      <c r="A975" t="s" s="6">
        <v>3058</v>
      </c>
      <c r="B975" t="s" s="56">
        <v>3059</v>
      </c>
      <c r="C975" s="111">
        <v>327067</v>
      </c>
      <c r="E975" t="s" s="54">
        <v>2859</v>
      </c>
      <c r="F975" t="s" s="55">
        <v>292</v>
      </c>
      <c r="G975" t="s" s="56">
        <v>420</v>
      </c>
      <c r="H975" t="s" s="102">
        <v>293</v>
      </c>
      <c r="I975" t="s" s="102">
        <v>461</v>
      </c>
      <c r="J975" t="s" s="56">
        <v>75</v>
      </c>
      <c r="M975" t="s" s="55">
        <v>197</v>
      </c>
      <c r="N975" s="103"/>
      <c r="O975" s="103"/>
      <c r="P975" s="103"/>
      <c r="Q975" s="103"/>
      <c r="R975" s="103"/>
      <c r="T975" t="s" s="57">
        <v>301</v>
      </c>
      <c r="U975" t="s" s="6">
        <v>302</v>
      </c>
      <c r="W975" t="s" s="102">
        <v>3004</v>
      </c>
      <c r="AK975" t="s" s="55">
        <v>830</v>
      </c>
      <c r="AN975" s="63"/>
      <c r="AO975" s="14">
        <v>0.7091</v>
      </c>
      <c r="AQ975" t="s" s="76">
        <v>831</v>
      </c>
      <c r="BL975" t="s" s="56">
        <v>2919</v>
      </c>
      <c r="BN975" t="s" s="56">
        <v>2919</v>
      </c>
      <c r="CM975" s="14">
        <v>19.174</v>
      </c>
      <c r="CO975" s="14">
        <v>15.671</v>
      </c>
      <c r="CQ975" s="14">
        <v>38.691</v>
      </c>
    </row>
    <row r="976" s="9" customFormat="1" ht="16" customHeight="1">
      <c r="A976" t="s" s="6">
        <v>3060</v>
      </c>
      <c r="B976" t="s" s="56">
        <v>3061</v>
      </c>
      <c r="C976" s="111">
        <v>327068</v>
      </c>
      <c r="E976" t="s" s="54">
        <v>2859</v>
      </c>
      <c r="F976" t="s" s="55">
        <v>292</v>
      </c>
      <c r="G976" t="s" s="56">
        <v>420</v>
      </c>
      <c r="H976" t="s" s="102">
        <v>293</v>
      </c>
      <c r="I976" t="s" s="102">
        <v>461</v>
      </c>
      <c r="J976" t="s" s="56">
        <v>75</v>
      </c>
      <c r="M976" t="s" s="55">
        <v>197</v>
      </c>
      <c r="N976" s="103"/>
      <c r="O976" s="103"/>
      <c r="P976" s="103"/>
      <c r="Q976" s="103"/>
      <c r="R976" s="103"/>
      <c r="T976" t="s" s="57">
        <v>301</v>
      </c>
      <c r="U976" t="s" s="6">
        <v>302</v>
      </c>
      <c r="W976" t="s" s="102">
        <v>3007</v>
      </c>
      <c r="AK976" t="s" s="55">
        <v>830</v>
      </c>
      <c r="AN976" s="63"/>
      <c r="AO976" s="14">
        <v>0.7091</v>
      </c>
      <c r="AQ976" t="s" s="76">
        <v>831</v>
      </c>
      <c r="BL976" t="s" s="56">
        <v>3062</v>
      </c>
      <c r="BN976" t="s" s="56">
        <v>3062</v>
      </c>
      <c r="CM976" s="14">
        <v>20.306</v>
      </c>
      <c r="CO976" s="14">
        <v>15.741</v>
      </c>
      <c r="CQ976" s="14">
        <v>39.334</v>
      </c>
    </row>
    <row r="977" s="9" customFormat="1" ht="16" customHeight="1">
      <c r="A977" t="s" s="6">
        <v>3063</v>
      </c>
      <c r="B977" t="s" s="56">
        <v>3064</v>
      </c>
      <c r="C977" s="111">
        <v>327072</v>
      </c>
      <c r="E977" t="s" s="54">
        <v>2859</v>
      </c>
      <c r="F977" t="s" s="55">
        <v>292</v>
      </c>
      <c r="G977" t="s" s="56">
        <v>420</v>
      </c>
      <c r="H977" t="s" s="102">
        <v>293</v>
      </c>
      <c r="I977" t="s" s="102">
        <v>461</v>
      </c>
      <c r="J977" t="s" s="56">
        <v>75</v>
      </c>
      <c r="M977" t="s" s="55">
        <v>197</v>
      </c>
      <c r="N977" s="103"/>
      <c r="O977" s="103"/>
      <c r="P977" s="103"/>
      <c r="Q977" s="103"/>
      <c r="R977" s="103"/>
      <c r="T977" t="s" s="57">
        <v>301</v>
      </c>
      <c r="U977" t="s" s="6">
        <v>302</v>
      </c>
      <c r="W977" t="s" s="102">
        <v>3007</v>
      </c>
      <c r="AK977" t="s" s="55">
        <v>830</v>
      </c>
      <c r="AN977" s="63"/>
      <c r="AO977" s="14">
        <v>0.709</v>
      </c>
      <c r="AQ977" t="s" s="76">
        <v>831</v>
      </c>
      <c r="BL977" t="s" s="56">
        <v>2877</v>
      </c>
      <c r="BN977" t="s" s="56">
        <v>2877</v>
      </c>
      <c r="CM977" s="14">
        <v>19.112</v>
      </c>
      <c r="CO977" s="14">
        <v>15.668</v>
      </c>
      <c r="CQ977" s="14">
        <v>38.619</v>
      </c>
    </row>
    <row r="978" s="9" customFormat="1" ht="16" customHeight="1">
      <c r="A978" t="s" s="6">
        <v>3065</v>
      </c>
      <c r="B978" t="s" s="56">
        <v>3066</v>
      </c>
      <c r="C978" s="111">
        <v>327073</v>
      </c>
      <c r="E978" t="s" s="54">
        <v>2859</v>
      </c>
      <c r="F978" t="s" s="55">
        <v>292</v>
      </c>
      <c r="G978" t="s" s="56">
        <v>420</v>
      </c>
      <c r="H978" t="s" s="102">
        <v>293</v>
      </c>
      <c r="I978" t="s" s="102">
        <v>461</v>
      </c>
      <c r="J978" t="s" s="56">
        <v>75</v>
      </c>
      <c r="M978" t="s" s="55">
        <v>197</v>
      </c>
      <c r="N978" s="103"/>
      <c r="O978" s="103"/>
      <c r="P978" s="103"/>
      <c r="Q978" s="103"/>
      <c r="R978" s="103"/>
      <c r="T978" t="s" s="57">
        <v>301</v>
      </c>
      <c r="U978" t="s" s="6">
        <v>302</v>
      </c>
      <c r="W978" t="s" s="102">
        <v>3007</v>
      </c>
      <c r="AK978" t="s" s="55">
        <v>830</v>
      </c>
      <c r="AN978" s="63"/>
      <c r="AO978" s="14">
        <v>0.7091</v>
      </c>
      <c r="AQ978" t="s" s="76">
        <v>831</v>
      </c>
      <c r="BL978" t="s" s="56">
        <v>3039</v>
      </c>
      <c r="BN978" t="s" s="56">
        <v>3039</v>
      </c>
      <c r="CM978" s="14">
        <v>19.178</v>
      </c>
      <c r="CO978" s="14">
        <v>15.677</v>
      </c>
      <c r="CQ978" s="14">
        <v>38.675</v>
      </c>
    </row>
    <row r="979" s="9" customFormat="1" ht="16" customHeight="1">
      <c r="A979" t="s" s="6">
        <v>3067</v>
      </c>
      <c r="B979" t="s" s="56">
        <v>3068</v>
      </c>
      <c r="C979" s="111">
        <v>327075</v>
      </c>
      <c r="E979" t="s" s="54">
        <v>2859</v>
      </c>
      <c r="F979" t="s" s="55">
        <v>292</v>
      </c>
      <c r="G979" t="s" s="56">
        <v>420</v>
      </c>
      <c r="H979" t="s" s="102">
        <v>293</v>
      </c>
      <c r="I979" t="s" s="102">
        <v>461</v>
      </c>
      <c r="J979" t="s" s="56">
        <v>75</v>
      </c>
      <c r="M979" t="s" s="55">
        <v>197</v>
      </c>
      <c r="N979" s="103"/>
      <c r="O979" s="103"/>
      <c r="P979" s="103"/>
      <c r="Q979" s="103"/>
      <c r="R979" s="103"/>
      <c r="T979" t="s" s="57">
        <v>301</v>
      </c>
      <c r="U979" t="s" s="6">
        <v>302</v>
      </c>
      <c r="W979" t="s" s="102">
        <v>3007</v>
      </c>
      <c r="AK979" t="s" s="55">
        <v>830</v>
      </c>
      <c r="AN979" s="63"/>
      <c r="AO979" s="14">
        <v>0.7091</v>
      </c>
      <c r="AQ979" t="s" s="76">
        <v>831</v>
      </c>
      <c r="BL979" t="s" s="56">
        <v>2873</v>
      </c>
      <c r="BN979" t="s" s="56">
        <v>2873</v>
      </c>
      <c r="CM979" s="14">
        <v>19.594</v>
      </c>
      <c r="CO979" s="14">
        <v>15.682</v>
      </c>
      <c r="CQ979" s="14">
        <v>38.968</v>
      </c>
    </row>
    <row r="980" s="9" customFormat="1" ht="16" customHeight="1">
      <c r="A980" t="s" s="6">
        <v>3069</v>
      </c>
      <c r="B980" t="s" s="56">
        <v>3070</v>
      </c>
      <c r="C980" s="111">
        <v>327082</v>
      </c>
      <c r="E980" t="s" s="54">
        <v>2859</v>
      </c>
      <c r="F980" t="s" s="55">
        <v>292</v>
      </c>
      <c r="G980" t="s" s="56">
        <v>420</v>
      </c>
      <c r="H980" t="s" s="102">
        <v>293</v>
      </c>
      <c r="I980" t="s" s="102">
        <v>461</v>
      </c>
      <c r="J980" t="s" s="56">
        <v>75</v>
      </c>
      <c r="M980" t="s" s="55">
        <v>197</v>
      </c>
      <c r="N980" s="103"/>
      <c r="O980" s="103"/>
      <c r="P980" s="103"/>
      <c r="Q980" s="103"/>
      <c r="R980" s="103"/>
      <c r="T980" t="s" s="57">
        <v>301</v>
      </c>
      <c r="U980" t="s" s="6">
        <v>302</v>
      </c>
      <c r="W980" t="s" s="102">
        <v>3011</v>
      </c>
      <c r="AK980" t="s" s="55">
        <v>830</v>
      </c>
      <c r="AN980" s="63"/>
      <c r="AO980" s="14">
        <v>0.7091</v>
      </c>
      <c r="AQ980" t="s" s="76">
        <v>831</v>
      </c>
      <c r="BL980" t="s" s="56">
        <v>2889</v>
      </c>
      <c r="BN980" t="s" s="56">
        <v>2889</v>
      </c>
      <c r="CM980" s="14">
        <v>19.646</v>
      </c>
      <c r="CO980" s="14">
        <v>15.687</v>
      </c>
      <c r="CQ980" s="14">
        <v>39.028</v>
      </c>
    </row>
    <row r="981" s="9" customFormat="1" ht="16" customHeight="1">
      <c r="A981" t="s" s="6">
        <v>3071</v>
      </c>
      <c r="B981" t="s" s="56">
        <v>3072</v>
      </c>
      <c r="C981" s="111">
        <v>327084</v>
      </c>
      <c r="E981" t="s" s="54">
        <v>2859</v>
      </c>
      <c r="F981" t="s" s="55">
        <v>292</v>
      </c>
      <c r="G981" t="s" s="56">
        <v>420</v>
      </c>
      <c r="H981" t="s" s="102">
        <v>293</v>
      </c>
      <c r="I981" t="s" s="102">
        <v>461</v>
      </c>
      <c r="J981" t="s" s="56">
        <v>75</v>
      </c>
      <c r="M981" t="s" s="55">
        <v>197</v>
      </c>
      <c r="N981" s="103"/>
      <c r="O981" s="103"/>
      <c r="P981" s="103"/>
      <c r="Q981" s="103"/>
      <c r="R981" s="103"/>
      <c r="T981" t="s" s="57">
        <v>301</v>
      </c>
      <c r="U981" t="s" s="6">
        <v>302</v>
      </c>
      <c r="W981" t="s" s="102">
        <v>3011</v>
      </c>
      <c r="AK981" t="s" s="55">
        <v>830</v>
      </c>
      <c r="AN981" s="63"/>
      <c r="AO981" s="14">
        <v>0.7091</v>
      </c>
      <c r="AQ981" t="s" s="76">
        <v>831</v>
      </c>
      <c r="BL981" t="s" s="56">
        <v>3073</v>
      </c>
      <c r="BN981" t="s" s="56">
        <v>3073</v>
      </c>
      <c r="CM981" s="14">
        <v>19.154</v>
      </c>
      <c r="CO981" s="14">
        <v>15.671</v>
      </c>
      <c r="CQ981" s="14">
        <v>38.657</v>
      </c>
    </row>
    <row r="982" s="9" customFormat="1" ht="16" customHeight="1">
      <c r="A982" t="s" s="6">
        <v>3074</v>
      </c>
      <c r="B982" t="s" s="56">
        <v>3075</v>
      </c>
      <c r="C982" s="111">
        <v>327085</v>
      </c>
      <c r="E982" t="s" s="54">
        <v>2859</v>
      </c>
      <c r="F982" t="s" s="55">
        <v>292</v>
      </c>
      <c r="G982" t="s" s="56">
        <v>420</v>
      </c>
      <c r="H982" t="s" s="102">
        <v>293</v>
      </c>
      <c r="I982" t="s" s="102">
        <v>461</v>
      </c>
      <c r="J982" t="s" s="56">
        <v>75</v>
      </c>
      <c r="M982" t="s" s="55">
        <v>197</v>
      </c>
      <c r="N982" s="103"/>
      <c r="O982" s="103"/>
      <c r="P982" s="103"/>
      <c r="Q982" s="103"/>
      <c r="R982" s="103"/>
      <c r="T982" t="s" s="57">
        <v>301</v>
      </c>
      <c r="U982" t="s" s="6">
        <v>302</v>
      </c>
      <c r="W982" t="s" s="102">
        <v>3011</v>
      </c>
      <c r="AK982" t="s" s="55">
        <v>830</v>
      </c>
      <c r="AN982" s="63"/>
      <c r="AO982" s="14">
        <v>0.7091</v>
      </c>
      <c r="AQ982" t="s" s="76">
        <v>831</v>
      </c>
      <c r="BL982" t="s" s="56">
        <v>2988</v>
      </c>
      <c r="BN982" t="s" s="56">
        <v>2988</v>
      </c>
      <c r="CM982" s="14">
        <v>19.146</v>
      </c>
      <c r="CO982" s="14">
        <v>15.673</v>
      </c>
      <c r="CQ982" s="14">
        <v>38.642</v>
      </c>
    </row>
    <row r="983" s="9" customFormat="1" ht="16" customHeight="1">
      <c r="A983" t="s" s="6">
        <v>3076</v>
      </c>
      <c r="B983" t="s" s="56">
        <v>3077</v>
      </c>
      <c r="C983" s="111">
        <v>327087</v>
      </c>
      <c r="E983" t="s" s="54">
        <v>2859</v>
      </c>
      <c r="F983" t="s" s="55">
        <v>292</v>
      </c>
      <c r="G983" t="s" s="56">
        <v>420</v>
      </c>
      <c r="H983" t="s" s="102">
        <v>293</v>
      </c>
      <c r="I983" t="s" s="102">
        <v>461</v>
      </c>
      <c r="J983" t="s" s="56">
        <v>75</v>
      </c>
      <c r="M983" t="s" s="55">
        <v>197</v>
      </c>
      <c r="N983" s="103"/>
      <c r="O983" s="103"/>
      <c r="P983" s="103"/>
      <c r="Q983" s="103"/>
      <c r="R983" s="103"/>
      <c r="T983" t="s" s="57">
        <v>301</v>
      </c>
      <c r="U983" t="s" s="6">
        <v>302</v>
      </c>
      <c r="W983" t="s" s="102">
        <v>3011</v>
      </c>
      <c r="AK983" t="s" s="55">
        <v>830</v>
      </c>
      <c r="AN983" s="63"/>
      <c r="AO983" s="14">
        <v>0.7093</v>
      </c>
      <c r="AQ983" t="s" s="76">
        <v>831</v>
      </c>
      <c r="BL983" t="s" s="56">
        <v>3078</v>
      </c>
      <c r="BN983" t="s" s="56">
        <v>3078</v>
      </c>
      <c r="CM983" s="14">
        <v>20.634</v>
      </c>
      <c r="CO983" s="14">
        <v>15.776</v>
      </c>
      <c r="CQ983" s="14">
        <v>39.521</v>
      </c>
    </row>
    <row r="984" s="9" customFormat="1" ht="16" customHeight="1">
      <c r="A984" t="s" s="6">
        <v>3079</v>
      </c>
      <c r="B984" t="s" s="56">
        <v>3080</v>
      </c>
      <c r="C984" s="111">
        <v>327089</v>
      </c>
      <c r="E984" t="s" s="54">
        <v>2859</v>
      </c>
      <c r="F984" t="s" s="55">
        <v>292</v>
      </c>
      <c r="G984" t="s" s="56">
        <v>420</v>
      </c>
      <c r="H984" t="s" s="102">
        <v>293</v>
      </c>
      <c r="I984" t="s" s="102">
        <v>461</v>
      </c>
      <c r="J984" t="s" s="56">
        <v>75</v>
      </c>
      <c r="M984" t="s" s="55">
        <v>197</v>
      </c>
      <c r="N984" s="103"/>
      <c r="O984" s="103"/>
      <c r="P984" s="103"/>
      <c r="Q984" s="103"/>
      <c r="R984" s="103"/>
      <c r="T984" t="s" s="57">
        <v>301</v>
      </c>
      <c r="U984" t="s" s="6">
        <v>302</v>
      </c>
      <c r="W984" t="s" s="102">
        <v>3011</v>
      </c>
      <c r="AK984" t="s" s="55">
        <v>830</v>
      </c>
      <c r="AN984" s="63"/>
      <c r="AO984" s="14">
        <v>0.7093</v>
      </c>
      <c r="AQ984" t="s" s="76">
        <v>831</v>
      </c>
      <c r="BL984" t="s" s="56">
        <v>3081</v>
      </c>
      <c r="BN984" t="s" s="56">
        <v>3081</v>
      </c>
      <c r="CM984" s="14">
        <v>20.162</v>
      </c>
      <c r="CO984" s="14">
        <v>15.734</v>
      </c>
      <c r="CQ984" s="14">
        <v>39.284</v>
      </c>
    </row>
    <row r="985" s="9" customFormat="1" ht="16" customHeight="1">
      <c r="A985" t="s" s="6">
        <v>3082</v>
      </c>
      <c r="B985" t="s" s="56">
        <v>3083</v>
      </c>
      <c r="C985" s="111">
        <v>327090</v>
      </c>
      <c r="E985" t="s" s="54">
        <v>2859</v>
      </c>
      <c r="F985" t="s" s="55">
        <v>292</v>
      </c>
      <c r="G985" t="s" s="56">
        <v>420</v>
      </c>
      <c r="H985" t="s" s="102">
        <v>293</v>
      </c>
      <c r="I985" t="s" s="102">
        <v>461</v>
      </c>
      <c r="J985" t="s" s="56">
        <v>75</v>
      </c>
      <c r="M985" t="s" s="55">
        <v>197</v>
      </c>
      <c r="N985" s="103"/>
      <c r="O985" s="103"/>
      <c r="P985" s="103"/>
      <c r="Q985" s="103"/>
      <c r="R985" s="103"/>
      <c r="T985" t="s" s="57">
        <v>301</v>
      </c>
      <c r="U985" t="s" s="6">
        <v>302</v>
      </c>
      <c r="W985" t="s" s="102">
        <v>3011</v>
      </c>
      <c r="AK985" t="s" s="55">
        <v>830</v>
      </c>
      <c r="AN985" s="63"/>
      <c r="AO985" s="14">
        <v>0.7092000000000001</v>
      </c>
      <c r="AQ985" t="s" s="76">
        <v>831</v>
      </c>
      <c r="BL985" t="s" s="56">
        <v>3078</v>
      </c>
      <c r="BN985" t="s" s="56">
        <v>3078</v>
      </c>
      <c r="CM985" s="14">
        <v>19.248</v>
      </c>
      <c r="CO985" s="14">
        <v>15.683</v>
      </c>
      <c r="CQ985" s="14">
        <v>38.711</v>
      </c>
    </row>
    <row r="986" s="9" customFormat="1" ht="16" customHeight="1">
      <c r="A986" t="s" s="6">
        <v>3084</v>
      </c>
      <c r="B986" t="s" s="56">
        <v>3085</v>
      </c>
      <c r="C986" s="111">
        <v>327096</v>
      </c>
      <c r="E986" t="s" s="54">
        <v>2859</v>
      </c>
      <c r="F986" t="s" s="55">
        <v>292</v>
      </c>
      <c r="G986" t="s" s="56">
        <v>420</v>
      </c>
      <c r="H986" t="s" s="102">
        <v>293</v>
      </c>
      <c r="I986" t="s" s="102">
        <v>461</v>
      </c>
      <c r="J986" t="s" s="56">
        <v>75</v>
      </c>
      <c r="M986" t="s" s="55">
        <v>197</v>
      </c>
      <c r="N986" s="103"/>
      <c r="O986" s="103"/>
      <c r="P986" s="103"/>
      <c r="Q986" s="103"/>
      <c r="R986" s="103"/>
      <c r="T986" t="s" s="57">
        <v>301</v>
      </c>
      <c r="U986" t="s" s="6">
        <v>302</v>
      </c>
      <c r="W986" t="s" s="102">
        <v>3011</v>
      </c>
      <c r="AK986" t="s" s="55">
        <v>830</v>
      </c>
      <c r="AN986" s="63"/>
      <c r="AO986" s="14">
        <v>0.7091</v>
      </c>
      <c r="AQ986" t="s" s="76">
        <v>831</v>
      </c>
      <c r="BL986" t="s" s="56">
        <v>3078</v>
      </c>
      <c r="BN986" t="s" s="56">
        <v>3078</v>
      </c>
      <c r="CM986" s="14">
        <v>20.198</v>
      </c>
      <c r="CO986" s="14">
        <v>15.74</v>
      </c>
      <c r="CQ986" s="14">
        <v>39.218</v>
      </c>
    </row>
    <row r="987" s="9" customFormat="1" ht="16" customHeight="1">
      <c r="A987" t="s" s="6">
        <v>3086</v>
      </c>
      <c r="B987" t="s" s="56">
        <v>3087</v>
      </c>
      <c r="C987" s="111">
        <v>327099</v>
      </c>
      <c r="E987" t="s" s="54">
        <v>2859</v>
      </c>
      <c r="F987" t="s" s="55">
        <v>292</v>
      </c>
      <c r="G987" t="s" s="56">
        <v>420</v>
      </c>
      <c r="H987" t="s" s="102">
        <v>293</v>
      </c>
      <c r="I987" t="s" s="102">
        <v>461</v>
      </c>
      <c r="J987" t="s" s="56">
        <v>75</v>
      </c>
      <c r="M987" t="s" s="55">
        <v>197</v>
      </c>
      <c r="N987" s="103"/>
      <c r="O987" s="103"/>
      <c r="P987" s="103"/>
      <c r="Q987" s="103"/>
      <c r="R987" s="103"/>
      <c r="T987" t="s" s="57">
        <v>301</v>
      </c>
      <c r="U987" t="s" s="6">
        <v>302</v>
      </c>
      <c r="W987" t="s" s="102">
        <v>3011</v>
      </c>
      <c r="AK987" t="s" s="55">
        <v>830</v>
      </c>
      <c r="AN987" s="63"/>
      <c r="AO987" s="14">
        <v>0.7091</v>
      </c>
      <c r="AQ987" t="s" s="76">
        <v>831</v>
      </c>
      <c r="BL987" t="s" s="56">
        <v>3015</v>
      </c>
      <c r="BN987" t="s" s="56">
        <v>3015</v>
      </c>
      <c r="CM987" s="14">
        <v>19.197</v>
      </c>
      <c r="CO987" s="14">
        <v>15.677</v>
      </c>
      <c r="CQ987" s="14">
        <v>38.665</v>
      </c>
    </row>
    <row r="988" s="9" customFormat="1" ht="16" customHeight="1">
      <c r="A988" t="s" s="6">
        <v>3088</v>
      </c>
      <c r="B988" t="s" s="56">
        <v>3089</v>
      </c>
      <c r="C988" s="111">
        <v>320106</v>
      </c>
      <c r="E988" t="s" s="54">
        <v>2859</v>
      </c>
      <c r="F988" t="s" s="55">
        <v>292</v>
      </c>
      <c r="G988" t="s" s="56">
        <v>420</v>
      </c>
      <c r="H988" t="s" s="102">
        <v>293</v>
      </c>
      <c r="I988" t="s" s="102">
        <v>461</v>
      </c>
      <c r="J988" t="s" s="56">
        <v>75</v>
      </c>
      <c r="M988" t="s" s="55">
        <v>197</v>
      </c>
      <c r="N988" s="103"/>
      <c r="O988" s="103"/>
      <c r="P988" s="103"/>
      <c r="Q988" s="103"/>
      <c r="R988" s="103"/>
      <c r="T988" t="s" s="57">
        <v>301</v>
      </c>
      <c r="U988" t="s" s="6">
        <v>302</v>
      </c>
      <c r="W988" t="s" s="102">
        <v>3027</v>
      </c>
      <c r="AK988" t="s" s="55">
        <v>830</v>
      </c>
      <c r="AN988" s="63"/>
      <c r="AO988" s="14">
        <v>0.7091</v>
      </c>
      <c r="AQ988" t="s" s="76">
        <v>831</v>
      </c>
      <c r="BL988" t="s" s="56">
        <v>3073</v>
      </c>
      <c r="BN988" t="s" s="56">
        <v>3073</v>
      </c>
      <c r="CM988" s="14">
        <v>20.048</v>
      </c>
      <c r="CO988" s="14">
        <v>15.736</v>
      </c>
      <c r="CQ988" s="14">
        <v>39.118</v>
      </c>
    </row>
    <row r="989" s="9" customFormat="1" ht="16" customHeight="1">
      <c r="A989" t="s" s="6">
        <v>3090</v>
      </c>
      <c r="B989" t="s" s="56">
        <v>3091</v>
      </c>
      <c r="C989" s="111">
        <v>327112</v>
      </c>
      <c r="E989" t="s" s="54">
        <v>2859</v>
      </c>
      <c r="F989" t="s" s="55">
        <v>292</v>
      </c>
      <c r="G989" t="s" s="56">
        <v>420</v>
      </c>
      <c r="H989" t="s" s="102">
        <v>293</v>
      </c>
      <c r="I989" t="s" s="102">
        <v>461</v>
      </c>
      <c r="J989" t="s" s="56">
        <v>75</v>
      </c>
      <c r="M989" t="s" s="55">
        <v>197</v>
      </c>
      <c r="N989" s="103"/>
      <c r="O989" s="103"/>
      <c r="P989" s="103"/>
      <c r="Q989" s="103"/>
      <c r="R989" s="103"/>
      <c r="T989" t="s" s="57">
        <v>301</v>
      </c>
      <c r="U989" t="s" s="6">
        <v>302</v>
      </c>
      <c r="W989" t="s" s="102">
        <v>3027</v>
      </c>
      <c r="AK989" t="s" s="55">
        <v>830</v>
      </c>
      <c r="AN989" s="63"/>
      <c r="AO989" s="14">
        <v>0.7091</v>
      </c>
      <c r="AQ989" t="s" s="76">
        <v>831</v>
      </c>
      <c r="BL989" t="s" s="56">
        <v>3073</v>
      </c>
      <c r="BN989" t="s" s="56">
        <v>3073</v>
      </c>
      <c r="CM989" s="14">
        <v>20.965</v>
      </c>
      <c r="CO989" s="14">
        <v>15.803</v>
      </c>
      <c r="CQ989" s="14">
        <v>39.539</v>
      </c>
    </row>
    <row r="990" s="9" customFormat="1" ht="16" customHeight="1">
      <c r="A990" t="s" s="6">
        <v>3092</v>
      </c>
      <c r="B990" t="s" s="56">
        <v>3093</v>
      </c>
      <c r="C990" s="111">
        <v>327113</v>
      </c>
      <c r="E990" t="s" s="54">
        <v>2859</v>
      </c>
      <c r="F990" t="s" s="55">
        <v>292</v>
      </c>
      <c r="G990" t="s" s="56">
        <v>420</v>
      </c>
      <c r="H990" t="s" s="102">
        <v>293</v>
      </c>
      <c r="I990" t="s" s="102">
        <v>461</v>
      </c>
      <c r="J990" t="s" s="56">
        <v>75</v>
      </c>
      <c r="M990" t="s" s="55">
        <v>197</v>
      </c>
      <c r="N990" s="103"/>
      <c r="O990" s="103"/>
      <c r="P990" s="103"/>
      <c r="Q990" s="103"/>
      <c r="R990" s="103"/>
      <c r="T990" t="s" s="57">
        <v>301</v>
      </c>
      <c r="U990" t="s" s="6">
        <v>302</v>
      </c>
      <c r="W990" t="s" s="102">
        <v>3027</v>
      </c>
      <c r="AK990" t="s" s="55">
        <v>830</v>
      </c>
      <c r="AN990" s="63"/>
      <c r="AO990" s="14">
        <v>0.7092000000000001</v>
      </c>
      <c r="AQ990" t="s" s="76">
        <v>831</v>
      </c>
      <c r="BL990" t="s" s="56">
        <v>3012</v>
      </c>
      <c r="BN990" t="s" s="56">
        <v>3012</v>
      </c>
      <c r="CM990" s="14">
        <v>19.358</v>
      </c>
      <c r="CO990" s="14">
        <v>15.664</v>
      </c>
      <c r="CQ990" s="14">
        <v>38.77</v>
      </c>
    </row>
    <row r="991" s="9" customFormat="1" ht="16" customHeight="1">
      <c r="A991" t="s" s="6">
        <v>3094</v>
      </c>
      <c r="B991" t="s" s="56">
        <v>3095</v>
      </c>
      <c r="C991" s="111">
        <v>327117</v>
      </c>
      <c r="E991" t="s" s="54">
        <v>2859</v>
      </c>
      <c r="F991" t="s" s="55">
        <v>292</v>
      </c>
      <c r="G991" t="s" s="56">
        <v>420</v>
      </c>
      <c r="H991" t="s" s="102">
        <v>293</v>
      </c>
      <c r="I991" t="s" s="102">
        <v>461</v>
      </c>
      <c r="J991" t="s" s="56">
        <v>75</v>
      </c>
      <c r="M991" t="s" s="55">
        <v>197</v>
      </c>
      <c r="N991" s="103"/>
      <c r="O991" s="103"/>
      <c r="P991" s="103"/>
      <c r="Q991" s="103"/>
      <c r="R991" s="103"/>
      <c r="T991" t="s" s="57">
        <v>301</v>
      </c>
      <c r="U991" t="s" s="6">
        <v>302</v>
      </c>
      <c r="W991" t="s" s="102">
        <v>3027</v>
      </c>
      <c r="AK991" t="s" s="55">
        <v>830</v>
      </c>
      <c r="AN991" s="63"/>
      <c r="AO991" s="14">
        <v>0.709</v>
      </c>
      <c r="AQ991" t="s" s="76">
        <v>831</v>
      </c>
      <c r="BL991" t="s" s="56">
        <v>3012</v>
      </c>
      <c r="BN991" t="s" s="56">
        <v>3012</v>
      </c>
      <c r="CM991" s="14">
        <v>20.471</v>
      </c>
      <c r="CO991" s="14">
        <v>15.764</v>
      </c>
      <c r="CQ991" s="14">
        <v>39.369</v>
      </c>
    </row>
    <row r="992" s="9" customFormat="1" ht="16" customHeight="1">
      <c r="A992" t="s" s="6">
        <v>3096</v>
      </c>
      <c r="B992" t="s" s="56">
        <v>3097</v>
      </c>
      <c r="C992" s="111">
        <v>327118</v>
      </c>
      <c r="E992" t="s" s="54">
        <v>2859</v>
      </c>
      <c r="F992" t="s" s="55">
        <v>292</v>
      </c>
      <c r="G992" t="s" s="56">
        <v>420</v>
      </c>
      <c r="H992" t="s" s="102">
        <v>293</v>
      </c>
      <c r="I992" t="s" s="102">
        <v>461</v>
      </c>
      <c r="J992" t="s" s="56">
        <v>75</v>
      </c>
      <c r="M992" t="s" s="55">
        <v>197</v>
      </c>
      <c r="N992" s="103"/>
      <c r="O992" s="103"/>
      <c r="P992" s="103"/>
      <c r="Q992" s="103"/>
      <c r="R992" s="103"/>
      <c r="T992" t="s" s="57">
        <v>301</v>
      </c>
      <c r="U992" t="s" s="6">
        <v>302</v>
      </c>
      <c r="W992" t="s" s="102">
        <v>3027</v>
      </c>
      <c r="AK992" t="s" s="55">
        <v>830</v>
      </c>
      <c r="AN992" s="63"/>
      <c r="AO992" s="14">
        <v>0.7091</v>
      </c>
      <c r="AQ992" t="s" s="76">
        <v>831</v>
      </c>
      <c r="BL992" t="s" s="56">
        <v>2915</v>
      </c>
      <c r="BN992" t="s" s="56">
        <v>2915</v>
      </c>
      <c r="CM992" s="14">
        <v>19.416</v>
      </c>
      <c r="CO992" s="14">
        <v>15.677</v>
      </c>
      <c r="CQ992" s="14">
        <v>38.882</v>
      </c>
    </row>
    <row r="993" s="9" customFormat="1" ht="16" customHeight="1">
      <c r="A993" t="s" s="6">
        <v>3098</v>
      </c>
      <c r="B993" t="s" s="56">
        <v>3099</v>
      </c>
      <c r="C993" s="111">
        <v>327112</v>
      </c>
      <c r="E993" t="s" s="54">
        <v>2859</v>
      </c>
      <c r="F993" t="s" s="55">
        <v>292</v>
      </c>
      <c r="G993" t="s" s="56">
        <v>420</v>
      </c>
      <c r="H993" t="s" s="102">
        <v>293</v>
      </c>
      <c r="I993" t="s" s="102">
        <v>461</v>
      </c>
      <c r="J993" t="s" s="56">
        <v>75</v>
      </c>
      <c r="M993" t="s" s="55">
        <v>197</v>
      </c>
      <c r="N993" s="103"/>
      <c r="O993" s="103"/>
      <c r="P993" s="103"/>
      <c r="Q993" s="103"/>
      <c r="R993" s="103"/>
      <c r="T993" t="s" s="57">
        <v>301</v>
      </c>
      <c r="U993" t="s" s="6">
        <v>302</v>
      </c>
      <c r="W993" t="s" s="102">
        <v>3027</v>
      </c>
      <c r="AK993" t="s" s="55">
        <v>830</v>
      </c>
      <c r="AN993" s="63"/>
      <c r="AO993" s="14">
        <v>0.7092000000000001</v>
      </c>
      <c r="AQ993" t="s" s="76">
        <v>831</v>
      </c>
      <c r="BL993" t="s" s="56">
        <v>3039</v>
      </c>
      <c r="BN993" t="s" s="56">
        <v>3039</v>
      </c>
      <c r="CM993" s="14">
        <v>19.498</v>
      </c>
      <c r="CO993" s="14">
        <v>15.676</v>
      </c>
      <c r="CQ993" s="14">
        <v>39.024</v>
      </c>
    </row>
    <row r="994" s="9" customFormat="1" ht="16" customHeight="1">
      <c r="A994" t="s" s="6">
        <v>3100</v>
      </c>
      <c r="B994" t="s" s="56">
        <v>3101</v>
      </c>
      <c r="C994" s="111">
        <v>327126</v>
      </c>
      <c r="E994" t="s" s="54">
        <v>2859</v>
      </c>
      <c r="F994" t="s" s="55">
        <v>292</v>
      </c>
      <c r="G994" t="s" s="56">
        <v>420</v>
      </c>
      <c r="H994" t="s" s="102">
        <v>293</v>
      </c>
      <c r="I994" t="s" s="102">
        <v>461</v>
      </c>
      <c r="J994" t="s" s="56">
        <v>75</v>
      </c>
      <c r="M994" t="s" s="55">
        <v>197</v>
      </c>
      <c r="N994" s="103"/>
      <c r="O994" s="103"/>
      <c r="P994" s="103"/>
      <c r="Q994" s="103"/>
      <c r="R994" s="103"/>
      <c r="T994" t="s" s="57">
        <v>301</v>
      </c>
      <c r="U994" t="s" s="6">
        <v>302</v>
      </c>
      <c r="W994" t="s" s="102">
        <v>3027</v>
      </c>
      <c r="AK994" t="s" s="55">
        <v>830</v>
      </c>
      <c r="AN994" s="63"/>
      <c r="AO994" s="14">
        <v>0.7094</v>
      </c>
      <c r="AQ994" t="s" s="76">
        <v>831</v>
      </c>
      <c r="BL994" t="s" s="56">
        <v>3102</v>
      </c>
      <c r="BN994" t="s" s="56">
        <v>3102</v>
      </c>
      <c r="CM994" s="14">
        <v>20.971</v>
      </c>
      <c r="CO994" s="14">
        <v>15.803</v>
      </c>
      <c r="CQ994" s="14">
        <v>39.627</v>
      </c>
    </row>
    <row r="995" s="9" customFormat="1" ht="16" customHeight="1">
      <c r="A995" t="s" s="6">
        <v>3103</v>
      </c>
      <c r="B995" t="s" s="56">
        <v>3104</v>
      </c>
      <c r="E995" t="s" s="54">
        <v>1996</v>
      </c>
      <c r="F995" t="s" s="55">
        <v>193</v>
      </c>
      <c r="G995" t="s" s="56">
        <v>420</v>
      </c>
      <c r="H995" t="s" s="56">
        <v>195</v>
      </c>
      <c r="I995" t="s" s="56">
        <v>403</v>
      </c>
      <c r="M995" t="s" s="55">
        <v>197</v>
      </c>
      <c r="V995" t="s" s="56">
        <v>3105</v>
      </c>
      <c r="W995" t="s" s="6">
        <v>3104</v>
      </c>
      <c r="AF995" t="s" s="56">
        <v>521</v>
      </c>
      <c r="AG995" s="14">
        <v>900</v>
      </c>
      <c r="AH995" s="61">
        <f>MEDIAN(AG995,AI995)</f>
        <v>1025</v>
      </c>
      <c r="AI995" s="14">
        <v>1150</v>
      </c>
      <c r="AJ995" t="s" s="54">
        <v>2773</v>
      </c>
      <c r="AR995" s="58">
        <v>-8.5</v>
      </c>
      <c r="AS995" s="59">
        <f>AR995</f>
        <v>-8.5</v>
      </c>
      <c r="AT995" s="59">
        <f>AS995-5</f>
        <v>-13.5</v>
      </c>
      <c r="BR995" s="60">
        <v>7.8</v>
      </c>
    </row>
    <row r="996" s="9" customFormat="1" ht="16" customHeight="1">
      <c r="A996" t="s" s="6">
        <v>3106</v>
      </c>
      <c r="B996" t="s" s="56">
        <v>3107</v>
      </c>
      <c r="E996" t="s" s="54">
        <v>1939</v>
      </c>
      <c r="F996" t="s" s="55">
        <v>419</v>
      </c>
      <c r="G996" t="s" s="56">
        <v>1171</v>
      </c>
      <c r="H996" t="s" s="56">
        <v>1172</v>
      </c>
      <c r="M996" t="s" s="55">
        <v>1138</v>
      </c>
      <c r="S996" t="s" s="54">
        <v>2003</v>
      </c>
      <c r="T996" t="s" s="57">
        <v>3108</v>
      </c>
      <c r="U996" t="s" s="6">
        <v>302</v>
      </c>
      <c r="X996" t="s" s="81">
        <v>425</v>
      </c>
      <c r="Y996" s="82">
        <v>778167.8125</v>
      </c>
      <c r="Z996" s="82">
        <v>3990671</v>
      </c>
      <c r="AD996" t="s" s="83">
        <v>2017</v>
      </c>
      <c r="AK996" s="60">
        <v>0.71028</v>
      </c>
      <c r="AL996" s="14">
        <v>0.708973</v>
      </c>
      <c r="AM996" s="14">
        <v>1.4e-05</v>
      </c>
      <c r="AN996" s="63">
        <f>AL996-(AK996-0.71029)</f>
        <v>0.708983</v>
      </c>
      <c r="AX996" s="77"/>
    </row>
    <row r="997" s="9" customFormat="1" ht="16" customHeight="1">
      <c r="A997" t="s" s="6">
        <v>3109</v>
      </c>
      <c r="B997" t="s" s="56">
        <v>3107</v>
      </c>
      <c r="C997" s="56"/>
      <c r="D997" t="s" s="56">
        <v>2019</v>
      </c>
      <c r="E997" t="s" s="54">
        <v>2020</v>
      </c>
      <c r="F997" t="s" s="55">
        <v>419</v>
      </c>
      <c r="G997" t="s" s="56">
        <v>1171</v>
      </c>
      <c r="M997" t="s" s="55">
        <v>1138</v>
      </c>
      <c r="S997" t="s" s="54">
        <v>2021</v>
      </c>
      <c r="T997" t="s" s="57">
        <v>3108</v>
      </c>
      <c r="U997" t="s" s="6">
        <v>302</v>
      </c>
      <c r="X997" t="s" s="56">
        <v>425</v>
      </c>
      <c r="Y997" s="14">
        <v>778168</v>
      </c>
      <c r="Z997" s="14">
        <v>3990671</v>
      </c>
      <c r="AD997" t="s" s="76">
        <v>2022</v>
      </c>
      <c r="AK997" s="60">
        <v>0.71028</v>
      </c>
      <c r="AL997" s="14">
        <v>0.708973</v>
      </c>
      <c r="AM997" s="14">
        <v>1.4e-05</v>
      </c>
      <c r="AN997" s="63">
        <f>AL997-(AK997-0.71029)</f>
        <v>0.708983</v>
      </c>
      <c r="AX997" s="77"/>
    </row>
    <row r="998" s="9" customFormat="1" ht="16" customHeight="1">
      <c r="A998" t="s" s="6">
        <v>3110</v>
      </c>
      <c r="B998" t="s" s="56">
        <v>3111</v>
      </c>
      <c r="E998" t="s" s="54">
        <v>1939</v>
      </c>
      <c r="F998" t="s" s="55">
        <v>419</v>
      </c>
      <c r="G998" t="s" s="56">
        <v>1171</v>
      </c>
      <c r="H998" t="s" s="56">
        <v>1172</v>
      </c>
      <c r="M998" t="s" s="55">
        <v>1138</v>
      </c>
      <c r="S998" t="s" s="54">
        <v>2003</v>
      </c>
      <c r="T998" t="s" s="57">
        <v>3108</v>
      </c>
      <c r="U998" t="s" s="6">
        <v>302</v>
      </c>
      <c r="X998" t="s" s="81">
        <v>425</v>
      </c>
      <c r="Y998" s="82">
        <v>778100.625</v>
      </c>
      <c r="Z998" s="82">
        <v>3990753</v>
      </c>
      <c r="AD998" t="s" s="83">
        <v>2017</v>
      </c>
      <c r="AK998" s="60">
        <v>0.71028</v>
      </c>
      <c r="AL998" s="14">
        <v>0.709005</v>
      </c>
      <c r="AM998" s="14">
        <v>1.8e-05</v>
      </c>
      <c r="AN998" s="63">
        <f>AL998-(AK998-0.71029)</f>
        <v>0.709015</v>
      </c>
      <c r="AX998" s="77"/>
    </row>
    <row r="999" s="9" customFormat="1" ht="16" customHeight="1">
      <c r="A999" t="s" s="6">
        <v>3112</v>
      </c>
      <c r="B999" t="s" s="56">
        <v>3111</v>
      </c>
      <c r="C999" s="56"/>
      <c r="D999" t="s" s="56">
        <v>2019</v>
      </c>
      <c r="E999" t="s" s="54">
        <v>2020</v>
      </c>
      <c r="F999" t="s" s="55">
        <v>419</v>
      </c>
      <c r="G999" t="s" s="56">
        <v>1171</v>
      </c>
      <c r="M999" t="s" s="55">
        <v>1138</v>
      </c>
      <c r="S999" t="s" s="54">
        <v>2021</v>
      </c>
      <c r="T999" t="s" s="57">
        <v>3108</v>
      </c>
      <c r="U999" t="s" s="6">
        <v>302</v>
      </c>
      <c r="X999" t="s" s="56">
        <v>425</v>
      </c>
      <c r="Y999" s="14">
        <v>778101</v>
      </c>
      <c r="Z999" s="14">
        <v>3990753</v>
      </c>
      <c r="AD999" t="s" s="76">
        <v>2022</v>
      </c>
      <c r="AK999" s="60">
        <v>0.71028</v>
      </c>
      <c r="AL999" s="14">
        <v>0.709005</v>
      </c>
      <c r="AM999" s="14">
        <v>1.8e-05</v>
      </c>
      <c r="AN999" s="63">
        <f>AL999-(AK999-0.71029)</f>
        <v>0.709015</v>
      </c>
      <c r="AX999" s="77"/>
    </row>
    <row r="1000" s="9" customFormat="1" ht="16" customHeight="1">
      <c r="A1000" t="s" s="6">
        <v>3113</v>
      </c>
      <c r="B1000" t="s" s="56">
        <v>3114</v>
      </c>
      <c r="D1000" s="87">
        <v>38446</v>
      </c>
      <c r="E1000" t="s" s="54">
        <v>2020</v>
      </c>
      <c r="F1000" t="s" s="55">
        <v>419</v>
      </c>
      <c r="G1000" t="s" s="56">
        <v>194</v>
      </c>
      <c r="H1000" t="s" s="56">
        <v>195</v>
      </c>
      <c r="I1000" t="s" s="56">
        <v>421</v>
      </c>
      <c r="M1000" t="s" s="55">
        <v>1138</v>
      </c>
      <c r="Q1000" t="s" s="56">
        <v>822</v>
      </c>
      <c r="R1000" t="s" s="56">
        <v>2025</v>
      </c>
      <c r="S1000" t="s" s="54">
        <v>2026</v>
      </c>
      <c r="T1000" t="s" s="57">
        <v>3108</v>
      </c>
      <c r="U1000" t="s" s="6">
        <v>302</v>
      </c>
      <c r="X1000" t="s" s="56">
        <v>207</v>
      </c>
      <c r="Y1000" s="14">
        <v>237467</v>
      </c>
      <c r="Z1000" s="14">
        <v>3990189</v>
      </c>
      <c r="AK1000" s="60">
        <v>0.71028</v>
      </c>
      <c r="AL1000" s="14">
        <v>0.709125</v>
      </c>
      <c r="AM1000" s="14">
        <v>1.4e-05</v>
      </c>
      <c r="AN1000" s="63">
        <f>AL1000-(AK1000-0.71029)</f>
        <v>0.709135</v>
      </c>
      <c r="AX1000" s="77"/>
    </row>
    <row r="1001" s="9" customFormat="1" ht="16" customHeight="1">
      <c r="A1001" t="s" s="6">
        <v>3115</v>
      </c>
      <c r="B1001" t="s" s="56">
        <v>3116</v>
      </c>
      <c r="D1001" s="87">
        <v>38446</v>
      </c>
      <c r="E1001" t="s" s="54">
        <v>2020</v>
      </c>
      <c r="F1001" t="s" s="55">
        <v>419</v>
      </c>
      <c r="G1001" t="s" s="56">
        <v>194</v>
      </c>
      <c r="H1001" t="s" s="56">
        <v>195</v>
      </c>
      <c r="I1001" t="s" s="56">
        <v>421</v>
      </c>
      <c r="M1001" t="s" s="55">
        <v>1138</v>
      </c>
      <c r="Q1001" t="s" s="56">
        <v>822</v>
      </c>
      <c r="R1001" t="s" s="56">
        <v>2025</v>
      </c>
      <c r="S1001" t="s" s="54">
        <v>2026</v>
      </c>
      <c r="T1001" t="s" s="57">
        <v>3108</v>
      </c>
      <c r="U1001" t="s" s="6">
        <v>302</v>
      </c>
      <c r="X1001" t="s" s="56">
        <v>207</v>
      </c>
      <c r="Y1001" s="14">
        <v>237467</v>
      </c>
      <c r="Z1001" s="14">
        <v>3990189</v>
      </c>
      <c r="AK1001" s="60">
        <v>0.71028</v>
      </c>
      <c r="AL1001" s="14">
        <v>0.709243</v>
      </c>
      <c r="AM1001" s="14">
        <v>1.8e-05</v>
      </c>
      <c r="AN1001" s="63">
        <f>AL1001-(AK1001-0.71029)</f>
        <v>0.709253</v>
      </c>
      <c r="AX1001" s="77"/>
    </row>
    <row r="1002" s="9" customFormat="1" ht="76" customHeight="1">
      <c r="A1002" t="s" s="6">
        <v>3117</v>
      </c>
      <c r="B1002" t="s" s="56">
        <v>3118</v>
      </c>
      <c r="E1002" t="s" s="54">
        <v>1822</v>
      </c>
      <c r="F1002" t="s" s="55">
        <v>193</v>
      </c>
      <c r="G1002" t="s" s="56">
        <v>420</v>
      </c>
      <c r="H1002" t="s" s="56">
        <v>195</v>
      </c>
      <c r="I1002" t="s" s="56">
        <v>403</v>
      </c>
      <c r="L1002" t="s" s="54">
        <v>1823</v>
      </c>
      <c r="M1002" t="s" s="55">
        <v>197</v>
      </c>
      <c r="T1002" t="s" s="57">
        <v>3119</v>
      </c>
      <c r="AF1002" t="s" s="56">
        <v>584</v>
      </c>
      <c r="AG1002" s="14">
        <v>-500</v>
      </c>
      <c r="AH1002" s="61">
        <f>MEDIAN(AG1002,AI1002)</f>
        <v>0</v>
      </c>
      <c r="AI1002" s="14">
        <v>500</v>
      </c>
      <c r="AJ1002" t="s" s="54">
        <v>584</v>
      </c>
      <c r="AR1002" s="58">
        <v>-9.6</v>
      </c>
      <c r="AS1002" s="59">
        <f>AR1002</f>
        <v>-9.6</v>
      </c>
      <c r="AT1002" s="59">
        <f>AS1002-5</f>
        <v>-14.6</v>
      </c>
      <c r="BR1002" s="60">
        <v>12.2</v>
      </c>
    </row>
    <row r="1003" s="9" customFormat="1" ht="76" customHeight="1">
      <c r="A1003" t="s" s="6">
        <v>3120</v>
      </c>
      <c r="B1003" t="s" s="56">
        <v>3121</v>
      </c>
      <c r="E1003" t="s" s="54">
        <v>1822</v>
      </c>
      <c r="F1003" t="s" s="55">
        <v>193</v>
      </c>
      <c r="G1003" t="s" s="56">
        <v>420</v>
      </c>
      <c r="H1003" t="s" s="56">
        <v>195</v>
      </c>
      <c r="I1003" t="s" s="56">
        <v>403</v>
      </c>
      <c r="L1003" t="s" s="54">
        <v>1823</v>
      </c>
      <c r="M1003" t="s" s="55">
        <v>197</v>
      </c>
      <c r="T1003" t="s" s="57">
        <v>3119</v>
      </c>
      <c r="AF1003" t="s" s="56">
        <v>584</v>
      </c>
      <c r="AG1003" s="14">
        <v>-500</v>
      </c>
      <c r="AH1003" s="61">
        <f>MEDIAN(AG1003,AI1003)</f>
        <v>0</v>
      </c>
      <c r="AI1003" s="14">
        <v>500</v>
      </c>
      <c r="AJ1003" t="s" s="54">
        <v>584</v>
      </c>
      <c r="AR1003" s="58">
        <v>-8.6</v>
      </c>
      <c r="AS1003" s="59">
        <f>AR1003</f>
        <v>-8.6</v>
      </c>
      <c r="AT1003" s="59">
        <f>AS1003-5</f>
        <v>-13.6</v>
      </c>
      <c r="BR1003" s="60">
        <v>7.5</v>
      </c>
    </row>
    <row r="1004" s="9" customFormat="1" ht="46" customHeight="1">
      <c r="A1004" t="s" s="6">
        <v>3122</v>
      </c>
      <c r="B1004" t="s" s="56">
        <v>3123</v>
      </c>
      <c r="E1004" t="s" s="54">
        <v>1185</v>
      </c>
      <c r="F1004" t="s" s="55">
        <v>419</v>
      </c>
      <c r="G1004" t="s" s="56">
        <v>1181</v>
      </c>
      <c r="L1004" t="s" s="54">
        <v>1321</v>
      </c>
      <c r="M1004" t="s" s="55">
        <v>1138</v>
      </c>
      <c r="T1004" t="s" s="57">
        <v>1322</v>
      </c>
      <c r="AK1004" t="s" s="55">
        <v>831</v>
      </c>
      <c r="AL1004" s="14">
        <v>0.70923</v>
      </c>
      <c r="AN1004" t="s" s="56">
        <v>831</v>
      </c>
      <c r="AX1004" s="77"/>
    </row>
    <row r="1005" s="9" customFormat="1" ht="61" customHeight="1">
      <c r="A1005" t="s" s="6">
        <v>3124</v>
      </c>
      <c r="B1005" t="s" s="56">
        <v>3125</v>
      </c>
      <c r="C1005" s="14">
        <v>46484</v>
      </c>
      <c r="E1005" t="s" s="54">
        <v>1261</v>
      </c>
      <c r="F1005" t="s" s="55">
        <v>1735</v>
      </c>
      <c r="G1005" t="s" s="56">
        <v>1181</v>
      </c>
      <c r="J1005" t="s" s="56">
        <v>49</v>
      </c>
      <c r="L1005" t="s" s="54">
        <v>1736</v>
      </c>
      <c r="M1005" t="s" s="55">
        <v>1138</v>
      </c>
      <c r="S1005" t="s" s="54">
        <v>3126</v>
      </c>
      <c r="T1005" t="s" s="57">
        <v>3127</v>
      </c>
      <c r="U1005" t="s" s="6">
        <v>302</v>
      </c>
      <c r="X1005" t="s" s="56">
        <v>425</v>
      </c>
      <c r="Y1005" s="14">
        <v>777680</v>
      </c>
      <c r="Z1005" s="14">
        <v>3990155</v>
      </c>
      <c r="AC1005" t="s" s="56">
        <v>3128</v>
      </c>
      <c r="AK1005" s="62">
        <v>0.7102584</v>
      </c>
      <c r="AL1005" s="14">
        <v>0.709274</v>
      </c>
      <c r="AM1005" s="14">
        <v>1.8e-05</v>
      </c>
      <c r="AN1005" s="63">
        <f>AL1005-(AK1005-0.71029)</f>
        <v>0.7093056</v>
      </c>
      <c r="AX1005" s="77"/>
      <c r="BO1005" s="14">
        <v>-10.9</v>
      </c>
      <c r="BQ1005" s="80">
        <f>(BO1005-30.91)/1.03091</f>
        <v>-40.5564016257481</v>
      </c>
      <c r="BX1005" s="60">
        <v>-93.09999999999999</v>
      </c>
    </row>
    <row r="1006" s="9" customFormat="1" ht="16" customHeight="1">
      <c r="A1006" t="s" s="6">
        <v>3129</v>
      </c>
      <c r="B1006" t="s" s="56">
        <v>3130</v>
      </c>
      <c r="E1006" t="s" s="54">
        <v>1939</v>
      </c>
      <c r="F1006" t="s" s="55">
        <v>419</v>
      </c>
      <c r="G1006" t="s" s="56">
        <v>1171</v>
      </c>
      <c r="H1006" t="s" s="56">
        <v>1172</v>
      </c>
      <c r="M1006" t="s" s="55">
        <v>1138</v>
      </c>
      <c r="S1006" t="s" s="54">
        <v>1940</v>
      </c>
      <c r="T1006" t="s" s="57">
        <v>3131</v>
      </c>
      <c r="X1006" t="s" s="81">
        <v>425</v>
      </c>
      <c r="Y1006" s="88">
        <v>727046</v>
      </c>
      <c r="Z1006" s="88">
        <v>4004855</v>
      </c>
      <c r="AD1006" t="s" s="83">
        <v>2017</v>
      </c>
      <c r="AK1006" s="60">
        <v>0.71028</v>
      </c>
      <c r="AL1006" s="14">
        <v>0.709557</v>
      </c>
      <c r="AM1006" s="14">
        <v>1.2e-05</v>
      </c>
      <c r="AN1006" s="63">
        <f>AL1006-(AK1006-0.71029)</f>
        <v>0.7095669999999999</v>
      </c>
      <c r="AX1006" s="77"/>
    </row>
    <row r="1007" s="9" customFormat="1" ht="16" customHeight="1">
      <c r="A1007" t="s" s="6">
        <v>3132</v>
      </c>
      <c r="B1007" t="s" s="56">
        <v>3133</v>
      </c>
      <c r="E1007" t="s" s="54">
        <v>1939</v>
      </c>
      <c r="F1007" t="s" s="55">
        <v>419</v>
      </c>
      <c r="G1007" t="s" s="56">
        <v>1171</v>
      </c>
      <c r="H1007" t="s" s="56">
        <v>1172</v>
      </c>
      <c r="M1007" t="s" s="55">
        <v>1138</v>
      </c>
      <c r="S1007" t="s" s="54">
        <v>1940</v>
      </c>
      <c r="T1007" t="s" s="57">
        <v>3131</v>
      </c>
      <c r="X1007" t="s" s="81">
        <v>425</v>
      </c>
      <c r="Y1007" s="88">
        <v>725178</v>
      </c>
      <c r="Z1007" s="88">
        <v>4005576</v>
      </c>
      <c r="AD1007" t="s" s="83">
        <v>2017</v>
      </c>
      <c r="AK1007" s="60">
        <v>0.71028</v>
      </c>
      <c r="AL1007" s="14">
        <v>0.709408</v>
      </c>
      <c r="AM1007" s="14">
        <v>1.9e-05</v>
      </c>
      <c r="AN1007" s="63">
        <f>AL1007-(AK1007-0.71029)</f>
        <v>0.709418</v>
      </c>
      <c r="AX1007" s="77"/>
    </row>
    <row r="1008" s="9" customFormat="1" ht="46" customHeight="1">
      <c r="A1008" t="s" s="6">
        <v>3134</v>
      </c>
      <c r="B1008" t="s" s="56">
        <v>3135</v>
      </c>
      <c r="E1008" t="s" s="54">
        <v>1185</v>
      </c>
      <c r="F1008" t="s" s="55">
        <v>419</v>
      </c>
      <c r="G1008" t="s" s="56">
        <v>1186</v>
      </c>
      <c r="L1008" t="s" s="54">
        <v>3136</v>
      </c>
      <c r="M1008" t="s" s="55">
        <v>1138</v>
      </c>
      <c r="T1008" t="s" s="57">
        <v>1188</v>
      </c>
      <c r="AK1008" t="s" s="55">
        <v>831</v>
      </c>
      <c r="AL1008" s="14">
        <v>0.72105</v>
      </c>
      <c r="AN1008" t="s" s="56">
        <v>831</v>
      </c>
      <c r="AX1008" s="77"/>
    </row>
    <row r="1009" s="9" customFormat="1" ht="46" customHeight="1">
      <c r="A1009" t="s" s="6">
        <v>3137</v>
      </c>
      <c r="B1009" t="s" s="56">
        <v>3138</v>
      </c>
      <c r="E1009" t="s" s="54">
        <v>1185</v>
      </c>
      <c r="F1009" t="s" s="55">
        <v>419</v>
      </c>
      <c r="G1009" t="s" s="56">
        <v>1186</v>
      </c>
      <c r="L1009" t="s" s="54">
        <v>3136</v>
      </c>
      <c r="M1009" t="s" s="55">
        <v>1138</v>
      </c>
      <c r="T1009" t="s" s="57">
        <v>1188</v>
      </c>
      <c r="AK1009" t="s" s="55">
        <v>831</v>
      </c>
      <c r="AL1009" s="14">
        <v>0.72594</v>
      </c>
      <c r="AN1009" t="s" s="56">
        <v>831</v>
      </c>
      <c r="AX1009" s="77"/>
    </row>
    <row r="1010" s="9" customFormat="1" ht="46" customHeight="1">
      <c r="A1010" t="s" s="6">
        <v>3139</v>
      </c>
      <c r="B1010" t="s" s="56">
        <v>3140</v>
      </c>
      <c r="E1010" t="s" s="54">
        <v>1185</v>
      </c>
      <c r="F1010" t="s" s="55">
        <v>419</v>
      </c>
      <c r="G1010" t="s" s="56">
        <v>1186</v>
      </c>
      <c r="L1010" t="s" s="54">
        <v>3136</v>
      </c>
      <c r="M1010" t="s" s="55">
        <v>1138</v>
      </c>
      <c r="T1010" t="s" s="57">
        <v>1188</v>
      </c>
      <c r="AK1010" t="s" s="55">
        <v>831</v>
      </c>
      <c r="AL1010" s="14">
        <v>0.76777</v>
      </c>
      <c r="AN1010" t="s" s="56">
        <v>831</v>
      </c>
      <c r="AX1010" s="77"/>
    </row>
    <row r="1011" s="9" customFormat="1" ht="46" customHeight="1">
      <c r="A1011" t="s" s="6">
        <v>3141</v>
      </c>
      <c r="B1011" t="s" s="56">
        <v>3142</v>
      </c>
      <c r="E1011" t="s" s="54">
        <v>1185</v>
      </c>
      <c r="F1011" t="s" s="55">
        <v>419</v>
      </c>
      <c r="G1011" t="s" s="56">
        <v>1186</v>
      </c>
      <c r="L1011" t="s" s="54">
        <v>3136</v>
      </c>
      <c r="M1011" t="s" s="55">
        <v>1138</v>
      </c>
      <c r="T1011" t="s" s="57">
        <v>1188</v>
      </c>
      <c r="AK1011" t="s" s="55">
        <v>831</v>
      </c>
      <c r="AL1011" s="14">
        <v>0.77521</v>
      </c>
      <c r="AN1011" t="s" s="56">
        <v>831</v>
      </c>
      <c r="AX1011" s="77"/>
    </row>
    <row r="1012" s="9" customFormat="1" ht="46" customHeight="1">
      <c r="A1012" t="s" s="6">
        <v>3143</v>
      </c>
      <c r="B1012" t="s" s="56">
        <v>3144</v>
      </c>
      <c r="E1012" t="s" s="54">
        <v>1185</v>
      </c>
      <c r="F1012" t="s" s="55">
        <v>419</v>
      </c>
      <c r="G1012" t="s" s="56">
        <v>1186</v>
      </c>
      <c r="L1012" t="s" s="54">
        <v>3136</v>
      </c>
      <c r="M1012" t="s" s="55">
        <v>1138</v>
      </c>
      <c r="T1012" t="s" s="57">
        <v>1188</v>
      </c>
      <c r="AK1012" t="s" s="55">
        <v>831</v>
      </c>
      <c r="AL1012" s="14">
        <v>0.79913</v>
      </c>
      <c r="AN1012" t="s" s="56">
        <v>831</v>
      </c>
      <c r="AX1012" s="77"/>
    </row>
    <row r="1013" s="9" customFormat="1" ht="46" customHeight="1">
      <c r="A1013" t="s" s="6">
        <v>3145</v>
      </c>
      <c r="B1013" t="s" s="56">
        <v>3146</v>
      </c>
      <c r="E1013" t="s" s="54">
        <v>1185</v>
      </c>
      <c r="F1013" t="s" s="55">
        <v>419</v>
      </c>
      <c r="G1013" t="s" s="56">
        <v>1186</v>
      </c>
      <c r="L1013" t="s" s="54">
        <v>3136</v>
      </c>
      <c r="M1013" t="s" s="55">
        <v>1138</v>
      </c>
      <c r="T1013" t="s" s="57">
        <v>1188</v>
      </c>
      <c r="AK1013" t="s" s="55">
        <v>831</v>
      </c>
      <c r="AL1013" s="14">
        <v>0.77654</v>
      </c>
      <c r="AN1013" t="s" s="56">
        <v>831</v>
      </c>
      <c r="AX1013" s="77"/>
    </row>
    <row r="1014" s="9" customFormat="1" ht="46" customHeight="1">
      <c r="A1014" t="s" s="6">
        <v>3147</v>
      </c>
      <c r="B1014" t="s" s="56">
        <v>3148</v>
      </c>
      <c r="E1014" t="s" s="54">
        <v>1185</v>
      </c>
      <c r="F1014" t="s" s="55">
        <v>419</v>
      </c>
      <c r="G1014" t="s" s="56">
        <v>1186</v>
      </c>
      <c r="L1014" t="s" s="54">
        <v>3136</v>
      </c>
      <c r="M1014" t="s" s="55">
        <v>1138</v>
      </c>
      <c r="T1014" t="s" s="57">
        <v>1188</v>
      </c>
      <c r="AK1014" t="s" s="55">
        <v>831</v>
      </c>
      <c r="AL1014" s="14">
        <v>0.84155</v>
      </c>
      <c r="AN1014" t="s" s="56">
        <v>831</v>
      </c>
      <c r="AX1014" s="77"/>
    </row>
    <row r="1015" s="9" customFormat="1" ht="31" customHeight="1">
      <c r="A1015" t="s" s="6">
        <v>3149</v>
      </c>
      <c r="B1015" t="s" s="56">
        <v>3150</v>
      </c>
      <c r="E1015" t="s" s="54">
        <v>1812</v>
      </c>
      <c r="F1015" t="s" s="55">
        <v>1642</v>
      </c>
      <c r="G1015" t="s" s="56">
        <v>194</v>
      </c>
      <c r="H1015" t="s" s="56">
        <v>195</v>
      </c>
      <c r="I1015" t="s" s="56">
        <v>403</v>
      </c>
      <c r="L1015" t="s" s="54">
        <v>1813</v>
      </c>
      <c r="M1015" t="s" s="55">
        <v>197</v>
      </c>
      <c r="Q1015" t="s" s="56">
        <v>1814</v>
      </c>
      <c r="R1015" t="s" s="56">
        <v>1815</v>
      </c>
      <c r="S1015" t="s" s="54">
        <v>1816</v>
      </c>
      <c r="T1015" t="s" s="57">
        <v>1817</v>
      </c>
      <c r="AR1015" s="58">
        <v>-18.7</v>
      </c>
      <c r="AS1015" s="59">
        <f>AR1015</f>
        <v>-18.7</v>
      </c>
      <c r="AT1015" s="59">
        <f>AS1015-5</f>
        <v>-23.7</v>
      </c>
    </row>
    <row r="1016" s="9" customFormat="1" ht="76" customHeight="1">
      <c r="A1016" t="s" s="6">
        <v>3151</v>
      </c>
      <c r="B1016" t="s" s="56">
        <v>3152</v>
      </c>
      <c r="E1016" t="s" s="54">
        <v>1822</v>
      </c>
      <c r="F1016" t="s" s="55">
        <v>1642</v>
      </c>
      <c r="G1016" t="s" s="56">
        <v>420</v>
      </c>
      <c r="H1016" t="s" s="56">
        <v>195</v>
      </c>
      <c r="I1016" t="s" s="56">
        <v>403</v>
      </c>
      <c r="L1016" t="s" s="54">
        <v>1823</v>
      </c>
      <c r="M1016" t="s" s="55">
        <v>197</v>
      </c>
      <c r="T1016" t="s" s="57">
        <v>1817</v>
      </c>
      <c r="AF1016" t="s" s="56">
        <v>490</v>
      </c>
      <c r="AG1016" s="14">
        <v>900</v>
      </c>
      <c r="AH1016" s="61">
        <f>MEDIAN(AG1016,AI1016)</f>
        <v>1125</v>
      </c>
      <c r="AI1016" s="14">
        <v>1350</v>
      </c>
      <c r="AJ1016" t="s" s="54">
        <v>3153</v>
      </c>
      <c r="AR1016" s="58">
        <v>-7.4</v>
      </c>
      <c r="AS1016" s="59">
        <f>AR1016</f>
        <v>-7.4</v>
      </c>
      <c r="AT1016" s="59">
        <f>AS1016-5</f>
        <v>-12.4</v>
      </c>
    </row>
    <row r="1017" s="9" customFormat="1" ht="91" customHeight="1">
      <c r="A1017" t="s" s="6">
        <v>3154</v>
      </c>
      <c r="B1017" t="s" s="56">
        <v>3152</v>
      </c>
      <c r="E1017" t="s" s="54">
        <v>1825</v>
      </c>
      <c r="F1017" t="s" s="55">
        <v>1642</v>
      </c>
      <c r="G1017" t="s" s="56">
        <v>420</v>
      </c>
      <c r="H1017" t="s" s="56">
        <v>195</v>
      </c>
      <c r="I1017" t="s" s="56">
        <v>403</v>
      </c>
      <c r="L1017" t="s" s="54">
        <v>1826</v>
      </c>
      <c r="M1017" t="s" s="55">
        <v>197</v>
      </c>
      <c r="T1017" t="s" s="57">
        <v>1817</v>
      </c>
      <c r="AF1017" t="s" s="56">
        <v>490</v>
      </c>
      <c r="AG1017" s="14">
        <v>900</v>
      </c>
      <c r="AH1017" s="61">
        <f>MEDIAN(AG1017,AI1017)</f>
        <v>1125</v>
      </c>
      <c r="AI1017" s="14">
        <v>1350</v>
      </c>
      <c r="AJ1017" t="s" s="54">
        <v>3155</v>
      </c>
      <c r="AR1017" s="58">
        <v>-7.4</v>
      </c>
      <c r="AS1017" s="59">
        <f>AR1017</f>
        <v>-7.4</v>
      </c>
      <c r="AT1017" s="59">
        <f>AS1017-5</f>
        <v>-12.4</v>
      </c>
    </row>
    <row r="1018" s="9" customFormat="1" ht="16" customHeight="1">
      <c r="A1018" t="s" s="6">
        <v>3156</v>
      </c>
      <c r="B1018" t="s" s="56">
        <v>3157</v>
      </c>
      <c r="E1018" t="s" s="54">
        <v>2652</v>
      </c>
      <c r="F1018" t="s" s="55">
        <v>193</v>
      </c>
      <c r="G1018" t="s" s="56">
        <v>194</v>
      </c>
      <c r="H1018" t="s" s="56">
        <v>195</v>
      </c>
      <c r="I1018" t="s" s="56">
        <v>403</v>
      </c>
      <c r="M1018" t="s" s="55">
        <v>197</v>
      </c>
      <c r="Q1018" t="s" s="56">
        <v>201</v>
      </c>
      <c r="R1018" t="s" s="56">
        <v>202</v>
      </c>
      <c r="T1018" t="s" s="57">
        <v>3158</v>
      </c>
      <c r="V1018" t="s" s="56">
        <v>3159</v>
      </c>
      <c r="AF1018" t="s" s="56">
        <v>693</v>
      </c>
      <c r="AG1018" s="14">
        <v>620</v>
      </c>
      <c r="AH1018" s="61">
        <f>MEDIAN(AG1018,AI1018)</f>
        <v>660</v>
      </c>
      <c r="AI1018" s="14">
        <v>700</v>
      </c>
      <c r="AJ1018" t="s" s="54">
        <v>3160</v>
      </c>
      <c r="AR1018" s="58">
        <v>-9.699999999999999</v>
      </c>
      <c r="AS1018" s="59">
        <f>AR1018</f>
        <v>-9.699999999999999</v>
      </c>
      <c r="AT1018" s="59">
        <f>AS1018-5</f>
        <v>-14.7</v>
      </c>
      <c r="BR1018" s="60">
        <v>7.2</v>
      </c>
      <c r="BT1018" s="14">
        <v>3.2</v>
      </c>
    </row>
    <row r="1019" s="9" customFormat="1" ht="16" customHeight="1">
      <c r="A1019" t="s" s="6">
        <v>3161</v>
      </c>
      <c r="B1019" t="s" s="56">
        <v>3162</v>
      </c>
      <c r="E1019" t="s" s="54">
        <v>2652</v>
      </c>
      <c r="F1019" t="s" s="55">
        <v>193</v>
      </c>
      <c r="G1019" t="s" s="56">
        <v>194</v>
      </c>
      <c r="H1019" t="s" s="56">
        <v>195</v>
      </c>
      <c r="I1019" t="s" s="56">
        <v>403</v>
      </c>
      <c r="M1019" t="s" s="55">
        <v>197</v>
      </c>
      <c r="Q1019" t="s" s="56">
        <v>201</v>
      </c>
      <c r="R1019" t="s" s="56">
        <v>202</v>
      </c>
      <c r="T1019" t="s" s="57">
        <v>3158</v>
      </c>
      <c r="V1019" t="s" s="56">
        <v>3159</v>
      </c>
      <c r="AF1019" t="s" s="56">
        <v>693</v>
      </c>
      <c r="AG1019" s="14">
        <v>620</v>
      </c>
      <c r="AH1019" s="61">
        <f>MEDIAN(AG1019,AI1019)</f>
        <v>660</v>
      </c>
      <c r="AI1019" s="14">
        <v>700</v>
      </c>
      <c r="AJ1019" t="s" s="54">
        <v>3160</v>
      </c>
      <c r="AR1019" s="58">
        <v>-9.1</v>
      </c>
      <c r="AS1019" s="59">
        <f>AR1019</f>
        <v>-9.1</v>
      </c>
      <c r="AT1019" s="59">
        <f>AS1019-5</f>
        <v>-14.1</v>
      </c>
      <c r="BR1019" s="60">
        <v>7</v>
      </c>
      <c r="BT1019" s="14">
        <v>3.2</v>
      </c>
    </row>
    <row r="1020" s="9" customFormat="1" ht="16" customHeight="1">
      <c r="A1020" t="s" s="6">
        <v>3163</v>
      </c>
      <c r="B1020" t="s" s="56">
        <v>3164</v>
      </c>
      <c r="E1020" t="s" s="54">
        <v>2652</v>
      </c>
      <c r="F1020" t="s" s="55">
        <v>193</v>
      </c>
      <c r="G1020" t="s" s="56">
        <v>194</v>
      </c>
      <c r="H1020" t="s" s="56">
        <v>195</v>
      </c>
      <c r="I1020" t="s" s="56">
        <v>403</v>
      </c>
      <c r="M1020" t="s" s="55">
        <v>197</v>
      </c>
      <c r="Q1020" t="s" s="56">
        <v>201</v>
      </c>
      <c r="R1020" t="s" s="56">
        <v>202</v>
      </c>
      <c r="T1020" t="s" s="57">
        <v>3158</v>
      </c>
      <c r="V1020" t="s" s="56">
        <v>3159</v>
      </c>
      <c r="AF1020" t="s" s="56">
        <v>693</v>
      </c>
      <c r="AG1020" s="14">
        <v>620</v>
      </c>
      <c r="AH1020" s="61">
        <f>MEDIAN(AG1020,AI1020)</f>
        <v>660</v>
      </c>
      <c r="AI1020" s="14">
        <v>700</v>
      </c>
      <c r="AJ1020" t="s" s="54">
        <v>3160</v>
      </c>
      <c r="AR1020" s="58">
        <v>-9.4</v>
      </c>
      <c r="AS1020" s="59">
        <f>AR1020</f>
        <v>-9.4</v>
      </c>
      <c r="AT1020" s="59">
        <f>AS1020-5</f>
        <v>-14.4</v>
      </c>
      <c r="BR1020" s="60">
        <v>7</v>
      </c>
      <c r="BT1020" s="14">
        <v>3.2</v>
      </c>
    </row>
    <row r="1021" s="9" customFormat="1" ht="16" customHeight="1">
      <c r="A1021" t="s" s="6">
        <v>3165</v>
      </c>
      <c r="B1021" t="s" s="56">
        <v>3166</v>
      </c>
      <c r="E1021" t="s" s="54">
        <v>2652</v>
      </c>
      <c r="F1021" t="s" s="55">
        <v>193</v>
      </c>
      <c r="G1021" t="s" s="56">
        <v>194</v>
      </c>
      <c r="H1021" t="s" s="56">
        <v>195</v>
      </c>
      <c r="I1021" t="s" s="56">
        <v>403</v>
      </c>
      <c r="M1021" t="s" s="55">
        <v>197</v>
      </c>
      <c r="Q1021" t="s" s="56">
        <v>201</v>
      </c>
      <c r="R1021" t="s" s="56">
        <v>202</v>
      </c>
      <c r="T1021" t="s" s="57">
        <v>3158</v>
      </c>
      <c r="V1021" t="s" s="56">
        <v>3159</v>
      </c>
      <c r="AF1021" t="s" s="56">
        <v>693</v>
      </c>
      <c r="AG1021" s="14">
        <v>620</v>
      </c>
      <c r="AH1021" s="61">
        <f>MEDIAN(AG1021,AI1021)</f>
        <v>660</v>
      </c>
      <c r="AI1021" s="14">
        <v>700</v>
      </c>
      <c r="AJ1021" t="s" s="54">
        <v>3160</v>
      </c>
      <c r="AR1021" s="58">
        <v>-12</v>
      </c>
      <c r="AS1021" s="59">
        <f>AR1021</f>
        <v>-12</v>
      </c>
      <c r="AT1021" s="59">
        <f>AS1021-5</f>
        <v>-17</v>
      </c>
      <c r="BR1021" s="60">
        <v>8.199999999999999</v>
      </c>
      <c r="BT1021" s="14">
        <v>3.5</v>
      </c>
    </row>
    <row r="1022" s="9" customFormat="1" ht="16" customHeight="1">
      <c r="A1022" t="s" s="6">
        <v>3167</v>
      </c>
      <c r="B1022" t="s" s="56">
        <v>3168</v>
      </c>
      <c r="E1022" t="s" s="54">
        <v>2652</v>
      </c>
      <c r="F1022" t="s" s="55">
        <v>193</v>
      </c>
      <c r="G1022" t="s" s="56">
        <v>194</v>
      </c>
      <c r="H1022" t="s" s="56">
        <v>195</v>
      </c>
      <c r="I1022" t="s" s="56">
        <v>403</v>
      </c>
      <c r="M1022" t="s" s="55">
        <v>197</v>
      </c>
      <c r="Q1022" t="s" s="56">
        <v>201</v>
      </c>
      <c r="R1022" t="s" s="56">
        <v>202</v>
      </c>
      <c r="T1022" t="s" s="57">
        <v>3158</v>
      </c>
      <c r="V1022" t="s" s="56">
        <v>3159</v>
      </c>
      <c r="AF1022" t="s" s="56">
        <v>693</v>
      </c>
      <c r="AG1022" s="14">
        <v>620</v>
      </c>
      <c r="AH1022" s="61">
        <f>MEDIAN(AG1022,AI1022)</f>
        <v>660</v>
      </c>
      <c r="AI1022" s="14">
        <v>700</v>
      </c>
      <c r="AJ1022" t="s" s="54">
        <v>3160</v>
      </c>
      <c r="AR1022" s="58">
        <v>-9.800000000000001</v>
      </c>
      <c r="AS1022" s="59">
        <f>AR1022</f>
        <v>-9.800000000000001</v>
      </c>
      <c r="AT1022" s="59">
        <f>AS1022-5</f>
        <v>-14.8</v>
      </c>
      <c r="BR1022" s="60">
        <v>6</v>
      </c>
      <c r="BT1022" s="14">
        <v>3.4</v>
      </c>
    </row>
    <row r="1023" s="9" customFormat="1" ht="16" customHeight="1">
      <c r="A1023" t="s" s="6">
        <v>3169</v>
      </c>
      <c r="B1023" t="s" s="56">
        <v>3170</v>
      </c>
      <c r="E1023" t="s" s="54">
        <v>2357</v>
      </c>
      <c r="F1023" t="s" s="55">
        <v>419</v>
      </c>
      <c r="G1023" t="s" s="56">
        <v>1922</v>
      </c>
      <c r="M1023" t="s" s="55">
        <v>197</v>
      </c>
      <c r="T1023" t="s" s="57">
        <v>301</v>
      </c>
      <c r="U1023" t="s" s="6">
        <v>302</v>
      </c>
      <c r="W1023" t="s" s="6">
        <v>3171</v>
      </c>
      <c r="AF1023" t="s" s="56">
        <v>500</v>
      </c>
      <c r="AG1023" s="14">
        <v>900</v>
      </c>
      <c r="AH1023" s="61">
        <f>MEDIAN(AG1023,AI1023)</f>
        <v>1025</v>
      </c>
      <c r="AI1023" s="14">
        <v>1150</v>
      </c>
      <c r="AJ1023" t="s" s="54">
        <v>3172</v>
      </c>
      <c r="AK1023" s="60">
        <v>0.7102453</v>
      </c>
      <c r="AL1023" s="14">
        <v>0.7081833</v>
      </c>
      <c r="AM1023" s="14">
        <v>8e-06</v>
      </c>
      <c r="AN1023" s="63">
        <f>AL1023-(AK1023-0.71029)</f>
        <v>0.708228</v>
      </c>
      <c r="AX1023" s="77"/>
    </row>
    <row r="1024" s="9" customFormat="1" ht="31" customHeight="1">
      <c r="A1024" t="s" s="6">
        <v>3173</v>
      </c>
      <c r="B1024" t="s" s="56">
        <v>3174</v>
      </c>
      <c r="C1024" s="56"/>
      <c r="D1024" t="s" s="56">
        <v>2019</v>
      </c>
      <c r="E1024" t="s" s="54">
        <v>2464</v>
      </c>
      <c r="F1024" t="s" s="55">
        <v>419</v>
      </c>
      <c r="G1024" t="s" s="56">
        <v>1171</v>
      </c>
      <c r="H1024" t="s" s="56">
        <v>1172</v>
      </c>
      <c r="M1024" t="s" s="55">
        <v>1138</v>
      </c>
      <c r="S1024" t="s" s="54">
        <v>2015</v>
      </c>
      <c r="T1024" t="s" s="57">
        <v>3175</v>
      </c>
      <c r="U1024" t="s" s="6">
        <v>302</v>
      </c>
      <c r="X1024" t="s" s="56">
        <v>425</v>
      </c>
      <c r="Y1024" s="14">
        <v>782121</v>
      </c>
      <c r="Z1024" s="14">
        <v>3993794</v>
      </c>
      <c r="AD1024" t="s" s="76">
        <v>2022</v>
      </c>
      <c r="AK1024" s="60">
        <v>0.71028</v>
      </c>
      <c r="AL1024" s="14">
        <v>0.709311</v>
      </c>
      <c r="AM1024" s="14">
        <v>1.4e-05</v>
      </c>
      <c r="AN1024" s="63">
        <f>AL1024-(AK1024-0.71029)</f>
        <v>0.709321</v>
      </c>
      <c r="AX1024" s="77"/>
    </row>
    <row r="1025" s="9" customFormat="1" ht="31" customHeight="1">
      <c r="A1025" t="s" s="6">
        <v>3176</v>
      </c>
      <c r="B1025" t="s" s="56">
        <v>3177</v>
      </c>
      <c r="C1025" s="56"/>
      <c r="D1025" t="s" s="56">
        <v>2019</v>
      </c>
      <c r="E1025" t="s" s="54">
        <v>2464</v>
      </c>
      <c r="F1025" t="s" s="55">
        <v>419</v>
      </c>
      <c r="G1025" t="s" s="56">
        <v>1171</v>
      </c>
      <c r="H1025" t="s" s="56">
        <v>1172</v>
      </c>
      <c r="M1025" t="s" s="55">
        <v>1138</v>
      </c>
      <c r="S1025" t="s" s="54">
        <v>2015</v>
      </c>
      <c r="T1025" t="s" s="57">
        <v>3175</v>
      </c>
      <c r="U1025" t="s" s="6">
        <v>302</v>
      </c>
      <c r="X1025" t="s" s="56">
        <v>425</v>
      </c>
      <c r="Y1025" s="14">
        <v>781016</v>
      </c>
      <c r="Z1025" s="14">
        <v>3992867</v>
      </c>
      <c r="AD1025" t="s" s="76">
        <v>2022</v>
      </c>
      <c r="AK1025" s="60">
        <v>0.71028</v>
      </c>
      <c r="AL1025" s="14">
        <v>0.708963</v>
      </c>
      <c r="AM1025" s="14">
        <v>1.8e-05</v>
      </c>
      <c r="AN1025" s="63">
        <f>AL1025-(AK1025-0.71029)</f>
        <v>0.708973</v>
      </c>
      <c r="AX1025" s="77"/>
    </row>
    <row r="1026" s="9" customFormat="1" ht="31" customHeight="1">
      <c r="A1026" t="s" s="6">
        <v>3178</v>
      </c>
      <c r="B1026" t="s" s="56">
        <v>3179</v>
      </c>
      <c r="C1026" s="56"/>
      <c r="D1026" t="s" s="56">
        <v>2019</v>
      </c>
      <c r="E1026" t="s" s="54">
        <v>2464</v>
      </c>
      <c r="F1026" t="s" s="55">
        <v>419</v>
      </c>
      <c r="G1026" t="s" s="56">
        <v>1171</v>
      </c>
      <c r="H1026" t="s" s="56">
        <v>1172</v>
      </c>
      <c r="M1026" t="s" s="55">
        <v>1138</v>
      </c>
      <c r="S1026" t="s" s="54">
        <v>2015</v>
      </c>
      <c r="T1026" t="s" s="57">
        <v>3175</v>
      </c>
      <c r="U1026" t="s" s="6">
        <v>302</v>
      </c>
      <c r="X1026" t="s" s="56">
        <v>425</v>
      </c>
      <c r="Y1026" s="14">
        <v>781056</v>
      </c>
      <c r="Z1026" s="14">
        <v>3992821</v>
      </c>
      <c r="AD1026" t="s" s="76">
        <v>2022</v>
      </c>
      <c r="AK1026" s="60">
        <v>0.71028</v>
      </c>
      <c r="AL1026" s="14">
        <v>0.708996</v>
      </c>
      <c r="AM1026" s="14">
        <v>1.2e-05</v>
      </c>
      <c r="AN1026" s="63">
        <f>AL1026-(AK1026-0.71029)</f>
        <v>0.709006</v>
      </c>
      <c r="AX1026" s="77"/>
    </row>
    <row r="1027" s="9" customFormat="1" ht="16" customHeight="1">
      <c r="A1027" t="s" s="6">
        <v>3180</v>
      </c>
      <c r="B1027" t="s" s="56">
        <v>3181</v>
      </c>
      <c r="D1027" s="87">
        <v>38473</v>
      </c>
      <c r="E1027" t="s" s="54">
        <v>2020</v>
      </c>
      <c r="F1027" t="s" s="55">
        <v>419</v>
      </c>
      <c r="G1027" t="s" s="56">
        <v>194</v>
      </c>
      <c r="H1027" t="s" s="56">
        <v>195</v>
      </c>
      <c r="I1027" t="s" s="56">
        <v>421</v>
      </c>
      <c r="M1027" t="s" s="55">
        <v>1138</v>
      </c>
      <c r="Q1027" t="s" s="56">
        <v>822</v>
      </c>
      <c r="R1027" t="s" s="56">
        <v>2025</v>
      </c>
      <c r="S1027" t="s" s="54">
        <v>2026</v>
      </c>
      <c r="T1027" t="s" s="57">
        <v>3175</v>
      </c>
      <c r="U1027" t="s" s="6">
        <v>302</v>
      </c>
      <c r="X1027" t="s" s="56">
        <v>207</v>
      </c>
      <c r="Y1027" s="14">
        <v>241605</v>
      </c>
      <c r="Z1027" s="14">
        <v>3993062</v>
      </c>
      <c r="AK1027" s="60">
        <v>0.71028</v>
      </c>
      <c r="AL1027" s="14">
        <v>0.7093120000000001</v>
      </c>
      <c r="AM1027" s="14">
        <v>1.3e-05</v>
      </c>
      <c r="AN1027" s="63">
        <f>AL1027-(AK1027-0.71029)</f>
        <v>0.709322</v>
      </c>
      <c r="AX1027" s="77"/>
    </row>
    <row r="1028" s="9" customFormat="1" ht="16" customHeight="1">
      <c r="A1028" t="s" s="6">
        <v>3182</v>
      </c>
      <c r="B1028" t="s" s="56">
        <v>3183</v>
      </c>
      <c r="D1028" s="87">
        <v>38473</v>
      </c>
      <c r="E1028" t="s" s="54">
        <v>2020</v>
      </c>
      <c r="F1028" t="s" s="55">
        <v>419</v>
      </c>
      <c r="G1028" t="s" s="56">
        <v>194</v>
      </c>
      <c r="H1028" t="s" s="56">
        <v>195</v>
      </c>
      <c r="I1028" t="s" s="56">
        <v>421</v>
      </c>
      <c r="M1028" t="s" s="55">
        <v>1138</v>
      </c>
      <c r="Q1028" t="s" s="56">
        <v>822</v>
      </c>
      <c r="R1028" t="s" s="56">
        <v>2025</v>
      </c>
      <c r="S1028" t="s" s="54">
        <v>2026</v>
      </c>
      <c r="T1028" t="s" s="57">
        <v>3175</v>
      </c>
      <c r="U1028" t="s" s="6">
        <v>302</v>
      </c>
      <c r="X1028" t="s" s="56">
        <v>207</v>
      </c>
      <c r="Y1028" s="14">
        <v>241605</v>
      </c>
      <c r="Z1028" s="14">
        <v>3993062</v>
      </c>
      <c r="AK1028" s="60">
        <v>0.71028</v>
      </c>
      <c r="AL1028" s="14">
        <v>0.7096209999999999</v>
      </c>
      <c r="AM1028" s="14">
        <v>1e-05</v>
      </c>
      <c r="AN1028" s="63">
        <f>AL1028-(AK1028-0.71029)</f>
        <v>0.709631</v>
      </c>
      <c r="AX1028" s="77"/>
    </row>
    <row r="1029" s="9" customFormat="1" ht="16" customHeight="1">
      <c r="A1029" t="s" s="6">
        <v>3184</v>
      </c>
      <c r="B1029" t="s" s="56">
        <v>3185</v>
      </c>
      <c r="E1029" t="s" s="54">
        <v>2195</v>
      </c>
      <c r="F1029" t="s" s="55">
        <v>2081</v>
      </c>
      <c r="G1029" t="s" s="56">
        <v>1135</v>
      </c>
      <c r="H1029" t="s" s="56">
        <v>3186</v>
      </c>
      <c r="M1029" t="s" s="55">
        <v>197</v>
      </c>
      <c r="T1029" t="s" s="57">
        <v>3187</v>
      </c>
      <c r="U1029" t="s" s="6">
        <v>302</v>
      </c>
      <c r="X1029" s="14">
        <v>13</v>
      </c>
      <c r="Y1029" s="14">
        <v>233231</v>
      </c>
      <c r="Z1029" s="14">
        <v>3994724</v>
      </c>
      <c r="AE1029" t="s" s="55">
        <v>3188</v>
      </c>
      <c r="AF1029" t="s" s="56">
        <v>521</v>
      </c>
      <c r="AG1029" s="14">
        <v>974</v>
      </c>
      <c r="AH1029" s="61">
        <f>MEDIAN(AG1029,AI1029)</f>
        <v>1007</v>
      </c>
      <c r="AI1029" s="14">
        <v>1040</v>
      </c>
      <c r="AJ1029" t="s" s="54">
        <v>3189</v>
      </c>
      <c r="AK1029" s="60">
        <v>0.71028</v>
      </c>
      <c r="AL1029" s="14">
        <v>0.709892</v>
      </c>
      <c r="AM1029" s="14">
        <v>1.6e-05</v>
      </c>
      <c r="AN1029" s="63">
        <f>AL1029-(AK1029-0.71029)</f>
        <v>0.709902</v>
      </c>
      <c r="AX1029" s="77"/>
      <c r="BB1029" s="59">
        <v>-8.800000000000001</v>
      </c>
      <c r="BC1029" s="59">
        <f>BB1029</f>
        <v>-8.800000000000001</v>
      </c>
    </row>
    <row r="1030" s="9" customFormat="1" ht="46" customHeight="1">
      <c r="A1030" t="s" s="6">
        <v>3190</v>
      </c>
      <c r="B1030" t="s" s="56">
        <v>3185</v>
      </c>
      <c r="E1030" t="s" s="54">
        <v>3191</v>
      </c>
      <c r="F1030" t="s" s="55">
        <v>419</v>
      </c>
      <c r="G1030" t="s" s="56">
        <v>1135</v>
      </c>
      <c r="K1030" s="63"/>
      <c r="M1030" t="s" s="55">
        <v>197</v>
      </c>
      <c r="S1030" t="s" s="54">
        <v>1774</v>
      </c>
      <c r="T1030" t="s" s="57">
        <v>301</v>
      </c>
      <c r="U1030" t="s" s="6">
        <v>302</v>
      </c>
      <c r="W1030" t="s" s="6">
        <v>3192</v>
      </c>
      <c r="AK1030" s="78">
        <v>0.71024</v>
      </c>
      <c r="AL1030" s="63">
        <v>0.709892</v>
      </c>
      <c r="AM1030" s="14">
        <v>1.6e-05</v>
      </c>
      <c r="AN1030" s="63">
        <f>AL1030-(AK1030-0.71029)</f>
        <v>0.709942</v>
      </c>
      <c r="AX1030" s="77"/>
    </row>
    <row r="1031" s="9" customFormat="1" ht="16" customHeight="1">
      <c r="A1031" t="s" s="6">
        <v>3193</v>
      </c>
      <c r="B1031" t="s" s="56">
        <v>3194</v>
      </c>
      <c r="E1031" t="s" s="54">
        <v>2195</v>
      </c>
      <c r="F1031" t="s" s="55">
        <v>2081</v>
      </c>
      <c r="G1031" t="s" s="56">
        <v>1135</v>
      </c>
      <c r="H1031" t="s" s="56">
        <v>3186</v>
      </c>
      <c r="M1031" t="s" s="55">
        <v>197</v>
      </c>
      <c r="T1031" t="s" s="57">
        <v>3187</v>
      </c>
      <c r="U1031" t="s" s="6">
        <v>302</v>
      </c>
      <c r="X1031" s="14">
        <v>13</v>
      </c>
      <c r="Y1031" s="14">
        <v>233231</v>
      </c>
      <c r="Z1031" s="14">
        <v>3994724</v>
      </c>
      <c r="AE1031" t="s" s="55">
        <v>3195</v>
      </c>
      <c r="AF1031" t="s" s="56">
        <v>521</v>
      </c>
      <c r="AG1031" s="14">
        <v>969</v>
      </c>
      <c r="AH1031" s="61">
        <f>MEDIAN(AG1031,AI1031)</f>
        <v>996</v>
      </c>
      <c r="AI1031" s="14">
        <v>1023</v>
      </c>
      <c r="AJ1031" t="s" s="54">
        <v>3196</v>
      </c>
      <c r="AK1031" s="60">
        <v>0.71028</v>
      </c>
      <c r="AL1031" s="14">
        <v>0.709319</v>
      </c>
      <c r="AM1031" s="14">
        <v>1.6e-05</v>
      </c>
      <c r="AN1031" s="63">
        <f>AL1031-(AK1031-0.71029)</f>
        <v>0.709329</v>
      </c>
      <c r="AX1031" s="77"/>
      <c r="BB1031" s="59">
        <v>-8.9</v>
      </c>
      <c r="BC1031" s="59">
        <f>BB1031</f>
        <v>-8.9</v>
      </c>
    </row>
    <row r="1032" s="9" customFormat="1" ht="46" customHeight="1">
      <c r="A1032" t="s" s="6">
        <v>3197</v>
      </c>
      <c r="B1032" t="s" s="56">
        <v>3194</v>
      </c>
      <c r="E1032" t="s" s="54">
        <v>3191</v>
      </c>
      <c r="F1032" t="s" s="55">
        <v>419</v>
      </c>
      <c r="G1032" t="s" s="56">
        <v>1135</v>
      </c>
      <c r="K1032" s="63"/>
      <c r="M1032" t="s" s="55">
        <v>197</v>
      </c>
      <c r="S1032" t="s" s="54">
        <v>1774</v>
      </c>
      <c r="T1032" t="s" s="57">
        <v>301</v>
      </c>
      <c r="U1032" t="s" s="6">
        <v>302</v>
      </c>
      <c r="W1032" t="s" s="6">
        <v>3198</v>
      </c>
      <c r="AK1032" s="78">
        <v>0.71024</v>
      </c>
      <c r="AL1032" s="63">
        <v>0.709319</v>
      </c>
      <c r="AM1032" s="14">
        <v>1.6e-05</v>
      </c>
      <c r="AN1032" s="63">
        <f>AL1032-(AK1032-0.71029)</f>
        <v>0.709369</v>
      </c>
      <c r="AX1032" s="77"/>
    </row>
    <row r="1033" s="9" customFormat="1" ht="16" customHeight="1">
      <c r="A1033" t="s" s="6">
        <v>3199</v>
      </c>
      <c r="B1033" t="s" s="56">
        <v>3200</v>
      </c>
      <c r="E1033" t="s" s="54">
        <v>2195</v>
      </c>
      <c r="F1033" t="s" s="55">
        <v>419</v>
      </c>
      <c r="G1033" t="s" s="56">
        <v>1135</v>
      </c>
      <c r="M1033" t="s" s="55">
        <v>197</v>
      </c>
      <c r="T1033" t="s" s="57">
        <v>3187</v>
      </c>
      <c r="U1033" t="s" s="6">
        <v>302</v>
      </c>
      <c r="X1033" s="14">
        <v>13</v>
      </c>
      <c r="Y1033" s="14">
        <v>233231</v>
      </c>
      <c r="Z1033" s="14">
        <v>3994724</v>
      </c>
      <c r="AE1033" t="s" s="55">
        <v>3201</v>
      </c>
      <c r="AF1033" t="s" s="56">
        <v>521</v>
      </c>
      <c r="AG1033" s="14">
        <v>967</v>
      </c>
      <c r="AH1033" s="61">
        <f>MEDIAN(AG1033,AI1033)</f>
        <v>993.5</v>
      </c>
      <c r="AI1033" s="14">
        <v>1020</v>
      </c>
      <c r="AJ1033" t="s" s="54">
        <v>3202</v>
      </c>
      <c r="AK1033" s="60">
        <v>0.71028</v>
      </c>
      <c r="AL1033" s="14">
        <v>0.709475</v>
      </c>
      <c r="AM1033" s="14">
        <v>4.2e-05</v>
      </c>
      <c r="AN1033" s="63">
        <f>AL1033-(AK1033-0.71029)</f>
        <v>0.709485</v>
      </c>
      <c r="AX1033" s="77"/>
    </row>
    <row r="1034" s="9" customFormat="1" ht="46" customHeight="1">
      <c r="A1034" t="s" s="6">
        <v>3203</v>
      </c>
      <c r="B1034" t="s" s="56">
        <v>3200</v>
      </c>
      <c r="E1034" t="s" s="54">
        <v>3191</v>
      </c>
      <c r="F1034" t="s" s="55">
        <v>419</v>
      </c>
      <c r="G1034" t="s" s="56">
        <v>1135</v>
      </c>
      <c r="K1034" s="63"/>
      <c r="M1034" t="s" s="55">
        <v>197</v>
      </c>
      <c r="S1034" t="s" s="54">
        <v>1774</v>
      </c>
      <c r="T1034" t="s" s="57">
        <v>301</v>
      </c>
      <c r="U1034" t="s" s="6">
        <v>302</v>
      </c>
      <c r="W1034" t="s" s="6">
        <v>3198</v>
      </c>
      <c r="AK1034" s="78">
        <v>0.71024</v>
      </c>
      <c r="AL1034" s="63">
        <v>0.709475</v>
      </c>
      <c r="AM1034" s="14">
        <v>4.2e-05</v>
      </c>
      <c r="AN1034" s="63">
        <f>AL1034-(AK1034-0.71029)</f>
        <v>0.709525</v>
      </c>
      <c r="AX1034" s="77"/>
    </row>
    <row r="1035" s="9" customFormat="1" ht="16" customHeight="1">
      <c r="A1035" t="s" s="6">
        <v>3204</v>
      </c>
      <c r="B1035" t="s" s="56">
        <v>3205</v>
      </c>
      <c r="E1035" t="s" s="54">
        <v>2195</v>
      </c>
      <c r="F1035" t="s" s="55">
        <v>2081</v>
      </c>
      <c r="G1035" t="s" s="56">
        <v>1135</v>
      </c>
      <c r="M1035" t="s" s="55">
        <v>197</v>
      </c>
      <c r="T1035" t="s" s="57">
        <v>3187</v>
      </c>
      <c r="U1035" t="s" s="6">
        <v>302</v>
      </c>
      <c r="X1035" s="14">
        <v>13</v>
      </c>
      <c r="Y1035" s="14">
        <v>233231</v>
      </c>
      <c r="Z1035" s="14">
        <v>3994724</v>
      </c>
      <c r="AE1035" t="s" s="55">
        <v>3206</v>
      </c>
      <c r="AF1035" t="s" s="56">
        <v>723</v>
      </c>
      <c r="AG1035" s="14">
        <v>1151</v>
      </c>
      <c r="AH1035" s="61">
        <f>MEDIAN(AG1035,AI1035)</f>
        <v>1181</v>
      </c>
      <c r="AI1035" s="14">
        <v>1211</v>
      </c>
      <c r="AJ1035" t="s" s="54">
        <v>3207</v>
      </c>
      <c r="AK1035" s="60">
        <v>0.71028</v>
      </c>
      <c r="AL1035" s="14">
        <v>0.709394</v>
      </c>
      <c r="AM1035" s="14">
        <v>1e-05</v>
      </c>
      <c r="AN1035" s="63">
        <f>AL1035-(AK1035-0.71029)</f>
        <v>0.709404</v>
      </c>
      <c r="AX1035" s="77"/>
      <c r="BB1035" s="59">
        <v>-9.6</v>
      </c>
      <c r="BC1035" s="59">
        <f>BB1035</f>
        <v>-9.6</v>
      </c>
    </row>
    <row r="1036" s="9" customFormat="1" ht="46" customHeight="1">
      <c r="A1036" t="s" s="6">
        <v>3208</v>
      </c>
      <c r="B1036" t="s" s="56">
        <v>3205</v>
      </c>
      <c r="E1036" t="s" s="54">
        <v>3191</v>
      </c>
      <c r="F1036" t="s" s="55">
        <v>419</v>
      </c>
      <c r="G1036" t="s" s="56">
        <v>1135</v>
      </c>
      <c r="K1036" s="63"/>
      <c r="M1036" t="s" s="55">
        <v>197</v>
      </c>
      <c r="S1036" t="s" s="54">
        <v>1774</v>
      </c>
      <c r="T1036" t="s" s="57">
        <v>301</v>
      </c>
      <c r="U1036" t="s" s="6">
        <v>302</v>
      </c>
      <c r="W1036" t="s" s="6">
        <v>3198</v>
      </c>
      <c r="AK1036" s="78">
        <v>0.71024</v>
      </c>
      <c r="AL1036" s="63">
        <v>0.709394</v>
      </c>
      <c r="AM1036" s="63">
        <v>1e-05</v>
      </c>
      <c r="AN1036" s="63">
        <f>AL1036-(AK1036-0.71029)</f>
        <v>0.709444</v>
      </c>
      <c r="AX1036" s="77"/>
    </row>
    <row r="1037" s="9" customFormat="1" ht="16" customHeight="1">
      <c r="A1037" t="s" s="6">
        <v>3209</v>
      </c>
      <c r="B1037" t="s" s="56">
        <v>3210</v>
      </c>
      <c r="E1037" t="s" s="54">
        <v>2195</v>
      </c>
      <c r="F1037" t="s" s="55">
        <v>2081</v>
      </c>
      <c r="G1037" t="s" s="56">
        <v>1135</v>
      </c>
      <c r="H1037" t="s" s="56">
        <v>3186</v>
      </c>
      <c r="M1037" t="s" s="55">
        <v>197</v>
      </c>
      <c r="T1037" t="s" s="57">
        <v>3187</v>
      </c>
      <c r="U1037" t="s" s="6">
        <v>302</v>
      </c>
      <c r="X1037" s="14">
        <v>13</v>
      </c>
      <c r="Y1037" s="14">
        <v>233231</v>
      </c>
      <c r="Z1037" s="14">
        <v>3994724</v>
      </c>
      <c r="AE1037" t="s" s="55">
        <v>3211</v>
      </c>
      <c r="AF1037" t="s" s="56">
        <v>521</v>
      </c>
      <c r="AG1037" s="14">
        <v>947</v>
      </c>
      <c r="AH1037" s="61">
        <f>MEDIAN(AG1037,AI1037)</f>
        <v>972.5</v>
      </c>
      <c r="AI1037" s="14">
        <v>998</v>
      </c>
      <c r="AJ1037" t="s" s="54">
        <v>3212</v>
      </c>
      <c r="AK1037" s="60">
        <v>0.71028</v>
      </c>
      <c r="AL1037" s="14">
        <v>0.709225</v>
      </c>
      <c r="AM1037" s="14">
        <v>1.8e-05</v>
      </c>
      <c r="AN1037" s="63">
        <f>AL1037-(AK1037-0.71029)</f>
        <v>0.7092349999999999</v>
      </c>
      <c r="AX1037" s="77"/>
      <c r="BB1037" s="59">
        <v>-10.1</v>
      </c>
      <c r="BC1037" s="59">
        <f>BB1037</f>
        <v>-10.1</v>
      </c>
    </row>
    <row r="1038" s="9" customFormat="1" ht="46" customHeight="1">
      <c r="A1038" t="s" s="6">
        <v>3213</v>
      </c>
      <c r="B1038" t="s" s="56">
        <v>3210</v>
      </c>
      <c r="E1038" t="s" s="54">
        <v>3191</v>
      </c>
      <c r="F1038" t="s" s="55">
        <v>419</v>
      </c>
      <c r="G1038" t="s" s="56">
        <v>1135</v>
      </c>
      <c r="K1038" s="63"/>
      <c r="M1038" t="s" s="55">
        <v>197</v>
      </c>
      <c r="S1038" t="s" s="54">
        <v>1774</v>
      </c>
      <c r="T1038" t="s" s="57">
        <v>301</v>
      </c>
      <c r="U1038" t="s" s="6">
        <v>302</v>
      </c>
      <c r="W1038" t="s" s="6">
        <v>3198</v>
      </c>
      <c r="AK1038" s="78">
        <v>0.71024</v>
      </c>
      <c r="AL1038" s="63">
        <v>0.709225</v>
      </c>
      <c r="AM1038" s="14">
        <v>1.8e-05</v>
      </c>
      <c r="AN1038" s="63">
        <f>AL1038-(AK1038-0.71029)</f>
        <v>0.709275</v>
      </c>
      <c r="AX1038" s="77"/>
    </row>
    <row r="1039" s="9" customFormat="1" ht="31" customHeight="1">
      <c r="A1039" t="s" s="6">
        <v>3214</v>
      </c>
      <c r="B1039" t="s" s="56">
        <v>3215</v>
      </c>
      <c r="E1039" t="s" s="54">
        <v>3216</v>
      </c>
      <c r="F1039" t="s" s="55">
        <v>419</v>
      </c>
      <c r="G1039" t="s" s="56">
        <v>1135</v>
      </c>
      <c r="M1039" t="s" s="55">
        <v>197</v>
      </c>
      <c r="S1039" t="s" s="54">
        <v>1774</v>
      </c>
      <c r="T1039" t="s" s="57">
        <v>301</v>
      </c>
      <c r="U1039" t="s" s="6">
        <v>302</v>
      </c>
      <c r="W1039" t="s" s="6">
        <v>3198</v>
      </c>
      <c r="AF1039" t="s" s="56">
        <v>521</v>
      </c>
      <c r="AG1039" s="14">
        <f>832-53</f>
        <v>779</v>
      </c>
      <c r="AH1039" s="61">
        <f>MEDIAN(AG1039,AI1039)</f>
        <v>832</v>
      </c>
      <c r="AI1039" s="14">
        <f>832+53</f>
        <v>885</v>
      </c>
      <c r="AJ1039" t="s" s="54">
        <v>3217</v>
      </c>
      <c r="AK1039" s="60">
        <v>0.71028</v>
      </c>
      <c r="AL1039" s="14">
        <v>0.70928</v>
      </c>
      <c r="AM1039" s="14">
        <v>1.4e-05</v>
      </c>
      <c r="AN1039" s="63">
        <f>AL1039-(AK1039-0.71029)</f>
        <v>0.70929</v>
      </c>
      <c r="AX1039" s="77"/>
    </row>
    <row r="1040" s="9" customFormat="1" ht="16" customHeight="1">
      <c r="A1040" t="s" s="6">
        <v>3218</v>
      </c>
      <c r="B1040" t="s" s="56">
        <v>3219</v>
      </c>
      <c r="E1040" t="s" s="54">
        <v>2195</v>
      </c>
      <c r="F1040" t="s" s="55">
        <v>2081</v>
      </c>
      <c r="G1040" t="s" s="56">
        <v>1135</v>
      </c>
      <c r="H1040" t="s" s="56">
        <v>3186</v>
      </c>
      <c r="M1040" t="s" s="55">
        <v>197</v>
      </c>
      <c r="T1040" t="s" s="57">
        <v>3187</v>
      </c>
      <c r="U1040" t="s" s="6">
        <v>302</v>
      </c>
      <c r="X1040" s="14">
        <v>13</v>
      </c>
      <c r="Y1040" s="14">
        <v>233231</v>
      </c>
      <c r="Z1040" s="14">
        <v>3994724</v>
      </c>
      <c r="AF1040" t="s" s="56">
        <v>723</v>
      </c>
      <c r="AG1040" s="14">
        <v>1169</v>
      </c>
      <c r="AH1040" s="61">
        <f>MEDIAN(AG1040,AI1040)</f>
        <v>1213.5</v>
      </c>
      <c r="AI1040" s="14">
        <v>1258</v>
      </c>
      <c r="AJ1040" t="s" s="54">
        <v>3220</v>
      </c>
      <c r="AK1040" s="60">
        <v>0.71028</v>
      </c>
      <c r="AL1040" s="14">
        <v>0.709328</v>
      </c>
      <c r="AM1040" s="14">
        <v>1.1e-05</v>
      </c>
      <c r="AN1040" s="63">
        <f>AL1040-(AK1040-0.71029)</f>
        <v>0.709338</v>
      </c>
      <c r="AX1040" s="77"/>
      <c r="BB1040" s="59">
        <v>-9.9</v>
      </c>
      <c r="BC1040" s="59">
        <f>BB1040</f>
        <v>-9.9</v>
      </c>
    </row>
    <row r="1041" s="9" customFormat="1" ht="46" customHeight="1">
      <c r="A1041" t="s" s="6">
        <v>3221</v>
      </c>
      <c r="B1041" t="s" s="56">
        <v>3219</v>
      </c>
      <c r="E1041" t="s" s="54">
        <v>3191</v>
      </c>
      <c r="F1041" t="s" s="55">
        <v>419</v>
      </c>
      <c r="G1041" t="s" s="56">
        <v>1135</v>
      </c>
      <c r="K1041" s="63"/>
      <c r="M1041" t="s" s="55">
        <v>197</v>
      </c>
      <c r="S1041" t="s" s="54">
        <v>1774</v>
      </c>
      <c r="T1041" t="s" s="57">
        <v>301</v>
      </c>
      <c r="U1041" t="s" s="6">
        <v>302</v>
      </c>
      <c r="W1041" t="s" s="6">
        <v>2098</v>
      </c>
      <c r="AK1041" s="78">
        <v>0.71024</v>
      </c>
      <c r="AL1041" s="63">
        <v>0.709328</v>
      </c>
      <c r="AM1041" s="14">
        <v>1.1e-05</v>
      </c>
      <c r="AN1041" s="63">
        <f>AL1041-(AK1041-0.71029)</f>
        <v>0.709378</v>
      </c>
      <c r="AX1041" s="77"/>
    </row>
    <row r="1042" s="9" customFormat="1" ht="91" customHeight="1">
      <c r="A1042" t="s" s="6">
        <v>3222</v>
      </c>
      <c r="B1042" t="s" s="56">
        <v>3223</v>
      </c>
      <c r="E1042" t="s" s="54">
        <v>2264</v>
      </c>
      <c r="F1042" t="s" s="55">
        <v>419</v>
      </c>
      <c r="G1042" t="s" s="56">
        <v>1922</v>
      </c>
      <c r="L1042" t="s" s="54">
        <v>2265</v>
      </c>
      <c r="M1042" t="s" s="55">
        <v>1138</v>
      </c>
      <c r="S1042" t="s" s="54">
        <v>2266</v>
      </c>
      <c r="T1042" t="s" s="57">
        <v>3224</v>
      </c>
      <c r="U1042" t="s" s="6">
        <v>302</v>
      </c>
      <c r="X1042" t="s" s="56">
        <v>425</v>
      </c>
      <c r="Y1042" s="14">
        <v>728430</v>
      </c>
      <c r="Z1042" s="14">
        <v>3915076</v>
      </c>
      <c r="AA1042" t="s" s="56">
        <v>3225</v>
      </c>
      <c r="AB1042" t="s" s="56">
        <v>3226</v>
      </c>
      <c r="AK1042" s="60">
        <v>0.710268</v>
      </c>
      <c r="AL1042" s="14">
        <v>0.7107599999999999</v>
      </c>
      <c r="AM1042" s="14">
        <v>4e-05</v>
      </c>
      <c r="AN1042" s="63">
        <f>AL1042-(AK1042-0.71029)</f>
        <v>0.710782</v>
      </c>
      <c r="AX1042" s="77"/>
    </row>
    <row r="1043" s="9" customFormat="1" ht="91" customHeight="1">
      <c r="A1043" t="s" s="6">
        <v>3227</v>
      </c>
      <c r="B1043" t="s" s="56">
        <v>3228</v>
      </c>
      <c r="E1043" t="s" s="54">
        <v>2264</v>
      </c>
      <c r="F1043" t="s" s="55">
        <v>419</v>
      </c>
      <c r="G1043" t="s" s="56">
        <v>1922</v>
      </c>
      <c r="L1043" t="s" s="54">
        <v>2265</v>
      </c>
      <c r="M1043" t="s" s="55">
        <v>1138</v>
      </c>
      <c r="S1043" t="s" s="54">
        <v>2266</v>
      </c>
      <c r="T1043" t="s" s="57">
        <v>3224</v>
      </c>
      <c r="U1043" t="s" s="6">
        <v>302</v>
      </c>
      <c r="X1043" t="s" s="56">
        <v>425</v>
      </c>
      <c r="Y1043" s="14">
        <v>728430</v>
      </c>
      <c r="Z1043" s="14">
        <v>3915076</v>
      </c>
      <c r="AA1043" t="s" s="56">
        <v>3225</v>
      </c>
      <c r="AB1043" t="s" s="56">
        <v>3226</v>
      </c>
      <c r="AK1043" s="60">
        <v>0.710268</v>
      </c>
      <c r="AL1043" s="14">
        <v>0.71128</v>
      </c>
      <c r="AM1043" s="14">
        <v>0.00012</v>
      </c>
      <c r="AN1043" s="63">
        <f>AL1043-(AK1043-0.71029)</f>
        <v>0.711302</v>
      </c>
      <c r="AX1043" s="77"/>
    </row>
    <row r="1044" s="9" customFormat="1" ht="91" customHeight="1">
      <c r="A1044" t="s" s="6">
        <v>3229</v>
      </c>
      <c r="B1044" t="s" s="56">
        <v>3230</v>
      </c>
      <c r="E1044" t="s" s="54">
        <v>2264</v>
      </c>
      <c r="F1044" t="s" s="55">
        <v>419</v>
      </c>
      <c r="G1044" t="s" s="56">
        <v>1922</v>
      </c>
      <c r="L1044" t="s" s="54">
        <v>2265</v>
      </c>
      <c r="M1044" t="s" s="55">
        <v>1138</v>
      </c>
      <c r="S1044" t="s" s="54">
        <v>2266</v>
      </c>
      <c r="T1044" t="s" s="57">
        <v>3224</v>
      </c>
      <c r="U1044" t="s" s="6">
        <v>302</v>
      </c>
      <c r="X1044" t="s" s="56">
        <v>425</v>
      </c>
      <c r="Y1044" s="14">
        <v>728430</v>
      </c>
      <c r="Z1044" s="14">
        <v>3915076</v>
      </c>
      <c r="AA1044" t="s" s="56">
        <v>3225</v>
      </c>
      <c r="AB1044" t="s" s="56">
        <v>3226</v>
      </c>
      <c r="AK1044" s="60">
        <v>0.710268</v>
      </c>
      <c r="AL1044" s="14">
        <v>0.71095</v>
      </c>
      <c r="AM1044" s="14">
        <v>8.000000000000001e-05</v>
      </c>
      <c r="AN1044" s="63">
        <f>AL1044-(AK1044-0.71029)</f>
        <v>0.710972</v>
      </c>
      <c r="AX1044" s="77"/>
    </row>
    <row r="1045" s="9" customFormat="1" ht="91" customHeight="1">
      <c r="A1045" t="s" s="6">
        <v>3231</v>
      </c>
      <c r="B1045" t="s" s="56">
        <v>3232</v>
      </c>
      <c r="E1045" t="s" s="54">
        <v>2264</v>
      </c>
      <c r="F1045" t="s" s="55">
        <v>419</v>
      </c>
      <c r="G1045" t="s" s="56">
        <v>1922</v>
      </c>
      <c r="L1045" t="s" s="54">
        <v>2265</v>
      </c>
      <c r="M1045" t="s" s="55">
        <v>1138</v>
      </c>
      <c r="S1045" t="s" s="54">
        <v>2266</v>
      </c>
      <c r="T1045" t="s" s="57">
        <v>3224</v>
      </c>
      <c r="U1045" t="s" s="6">
        <v>302</v>
      </c>
      <c r="X1045" t="s" s="56">
        <v>425</v>
      </c>
      <c r="Y1045" s="14">
        <v>728430</v>
      </c>
      <c r="Z1045" s="14">
        <v>3915076</v>
      </c>
      <c r="AA1045" t="s" s="56">
        <v>3225</v>
      </c>
      <c r="AB1045" t="s" s="56">
        <v>3226</v>
      </c>
      <c r="AK1045" s="60">
        <v>0.710268</v>
      </c>
      <c r="AL1045" s="14">
        <v>0.71051</v>
      </c>
      <c r="AM1045" s="14">
        <v>6.999999999999999e-05</v>
      </c>
      <c r="AN1045" s="63">
        <f>AL1045-(AK1045-0.71029)</f>
        <v>0.7105320000000001</v>
      </c>
      <c r="AX1045" s="77"/>
    </row>
    <row r="1046" s="9" customFormat="1" ht="91" customHeight="1">
      <c r="A1046" t="s" s="6">
        <v>3233</v>
      </c>
      <c r="B1046" t="s" s="56">
        <v>3234</v>
      </c>
      <c r="E1046" t="s" s="54">
        <v>2264</v>
      </c>
      <c r="F1046" t="s" s="55">
        <v>419</v>
      </c>
      <c r="G1046" t="s" s="56">
        <v>1922</v>
      </c>
      <c r="L1046" t="s" s="54">
        <v>2265</v>
      </c>
      <c r="M1046" t="s" s="55">
        <v>1138</v>
      </c>
      <c r="S1046" t="s" s="54">
        <v>2266</v>
      </c>
      <c r="T1046" t="s" s="57">
        <v>3224</v>
      </c>
      <c r="U1046" t="s" s="6">
        <v>302</v>
      </c>
      <c r="X1046" t="s" s="56">
        <v>425</v>
      </c>
      <c r="Y1046" s="14">
        <v>728430</v>
      </c>
      <c r="Z1046" s="14">
        <v>3915076</v>
      </c>
      <c r="AA1046" t="s" s="56">
        <v>3225</v>
      </c>
      <c r="AB1046" t="s" s="56">
        <v>3226</v>
      </c>
      <c r="AK1046" s="60">
        <v>0.710268</v>
      </c>
      <c r="AL1046" s="14">
        <v>0.71127</v>
      </c>
      <c r="AM1046" s="14">
        <v>0.00011</v>
      </c>
      <c r="AN1046" s="63">
        <f>AL1046-(AK1046-0.71029)</f>
        <v>0.711292</v>
      </c>
      <c r="AX1046" s="77"/>
    </row>
    <row r="1047" s="9" customFormat="1" ht="46" customHeight="1">
      <c r="A1047" t="s" s="6">
        <v>3235</v>
      </c>
      <c r="B1047" t="s" s="56">
        <v>3236</v>
      </c>
      <c r="E1047" t="s" s="54">
        <v>1185</v>
      </c>
      <c r="F1047" t="s" s="55">
        <v>419</v>
      </c>
      <c r="G1047" t="s" s="56">
        <v>1181</v>
      </c>
      <c r="L1047" t="s" s="54">
        <v>1321</v>
      </c>
      <c r="M1047" t="s" s="55">
        <v>1138</v>
      </c>
      <c r="T1047" t="s" s="57">
        <v>1322</v>
      </c>
      <c r="AK1047" t="s" s="55">
        <v>831</v>
      </c>
      <c r="AL1047" s="14">
        <v>0.70846</v>
      </c>
      <c r="AN1047" t="s" s="56">
        <v>831</v>
      </c>
      <c r="AX1047" s="77"/>
    </row>
    <row r="1048" s="9" customFormat="1" ht="76" customHeight="1">
      <c r="A1048" t="s" s="6">
        <v>3237</v>
      </c>
      <c r="B1048" t="s" s="56">
        <v>3238</v>
      </c>
      <c r="E1048" t="s" s="54">
        <v>1822</v>
      </c>
      <c r="F1048" t="s" s="55">
        <v>193</v>
      </c>
      <c r="G1048" t="s" s="56">
        <v>420</v>
      </c>
      <c r="H1048" t="s" s="56">
        <v>195</v>
      </c>
      <c r="I1048" t="s" s="56">
        <v>403</v>
      </c>
      <c r="L1048" t="s" s="54">
        <v>1823</v>
      </c>
      <c r="M1048" t="s" s="55">
        <v>197</v>
      </c>
      <c r="T1048" t="s" s="57">
        <v>1817</v>
      </c>
      <c r="AF1048" t="s" s="56">
        <v>490</v>
      </c>
      <c r="AG1048" s="14">
        <v>900</v>
      </c>
      <c r="AH1048" s="61">
        <f>MEDIAN(AG1048,AI1048)</f>
        <v>1125</v>
      </c>
      <c r="AI1048" s="14">
        <v>1350</v>
      </c>
      <c r="AJ1048" t="s" s="54">
        <v>3153</v>
      </c>
      <c r="AR1048" s="58">
        <v>-7.1</v>
      </c>
      <c r="AS1048" s="59">
        <f>AR1048</f>
        <v>-7.1</v>
      </c>
      <c r="AT1048" s="59">
        <f>AS1048-5</f>
        <v>-12.1</v>
      </c>
      <c r="BR1048" s="60">
        <v>10.8</v>
      </c>
    </row>
    <row r="1049" s="9" customFormat="1" ht="91" customHeight="1">
      <c r="A1049" t="s" s="6">
        <v>3239</v>
      </c>
      <c r="B1049" t="s" s="56">
        <v>3238</v>
      </c>
      <c r="E1049" t="s" s="54">
        <v>1825</v>
      </c>
      <c r="F1049" t="s" s="55">
        <v>1413</v>
      </c>
      <c r="G1049" t="s" s="56">
        <v>420</v>
      </c>
      <c r="H1049" t="s" s="56">
        <v>195</v>
      </c>
      <c r="I1049" t="s" s="56">
        <v>403</v>
      </c>
      <c r="L1049" t="s" s="54">
        <v>1826</v>
      </c>
      <c r="M1049" t="s" s="55">
        <v>197</v>
      </c>
      <c r="T1049" t="s" s="57">
        <v>1817</v>
      </c>
      <c r="AF1049" t="s" s="56">
        <v>490</v>
      </c>
      <c r="AG1049" s="14">
        <v>900</v>
      </c>
      <c r="AH1049" s="61">
        <f>MEDIAN(AG1049,AI1049)</f>
        <v>1125</v>
      </c>
      <c r="AI1049" s="14">
        <v>1350</v>
      </c>
      <c r="AJ1049" t="s" s="54">
        <v>3155</v>
      </c>
      <c r="AR1049" s="58">
        <v>-7.1</v>
      </c>
      <c r="AS1049" s="59">
        <f>AR1049</f>
        <v>-7.1</v>
      </c>
      <c r="AT1049" s="59">
        <f>AS1049-5</f>
        <v>-12.1</v>
      </c>
    </row>
    <row r="1050" s="9" customFormat="1" ht="16" customHeight="1">
      <c r="A1050" t="s" s="6">
        <v>3240</v>
      </c>
      <c r="B1050" t="s" s="56">
        <v>3241</v>
      </c>
      <c r="E1050" t="s" s="54">
        <v>2357</v>
      </c>
      <c r="F1050" t="s" s="55">
        <v>419</v>
      </c>
      <c r="G1050" t="s" s="56">
        <v>1922</v>
      </c>
      <c r="M1050" t="s" s="55">
        <v>197</v>
      </c>
      <c r="T1050" t="s" s="57">
        <v>2512</v>
      </c>
      <c r="U1050" t="s" s="6">
        <v>302</v>
      </c>
      <c r="W1050" t="s" s="6">
        <v>3242</v>
      </c>
      <c r="AF1050" t="s" s="56">
        <v>500</v>
      </c>
      <c r="AG1050" s="14">
        <v>900</v>
      </c>
      <c r="AH1050" s="61">
        <v>1052</v>
      </c>
      <c r="AI1050" s="14">
        <v>1150</v>
      </c>
      <c r="AJ1050" t="s" s="54">
        <v>3243</v>
      </c>
      <c r="AK1050" s="60">
        <v>0.7102453</v>
      </c>
      <c r="AL1050" s="14">
        <v>0.7091587</v>
      </c>
      <c r="AM1050" s="14">
        <v>9e-06</v>
      </c>
      <c r="AN1050" s="63">
        <f>AL1050-(AK1050-0.71029)</f>
        <v>0.7092034</v>
      </c>
      <c r="AX1050" s="77"/>
    </row>
    <row r="1051" s="9" customFormat="1" ht="91" customHeight="1">
      <c r="A1051" t="s" s="6">
        <v>3244</v>
      </c>
      <c r="B1051" t="s" s="56">
        <v>3245</v>
      </c>
      <c r="E1051" t="s" s="54">
        <v>2264</v>
      </c>
      <c r="F1051" t="s" s="55">
        <v>419</v>
      </c>
      <c r="G1051" t="s" s="56">
        <v>1922</v>
      </c>
      <c r="L1051" t="s" s="54">
        <v>2265</v>
      </c>
      <c r="M1051" t="s" s="55">
        <v>1138</v>
      </c>
      <c r="S1051" t="s" s="54">
        <v>3246</v>
      </c>
      <c r="T1051" t="s" s="57">
        <v>1723</v>
      </c>
      <c r="U1051" t="s" s="6">
        <v>302</v>
      </c>
      <c r="W1051" t="s" s="6">
        <v>3247</v>
      </c>
      <c r="X1051" s="14">
        <v>13</v>
      </c>
      <c r="Y1051" s="14">
        <v>233231</v>
      </c>
      <c r="Z1051" s="14">
        <v>3994724</v>
      </c>
      <c r="AK1051" s="60">
        <v>0.710268</v>
      </c>
      <c r="AL1051" s="14">
        <v>0.70943</v>
      </c>
      <c r="AM1051" s="14">
        <v>6e-05</v>
      </c>
      <c r="AN1051" s="63">
        <f>AL1051-(AK1051-0.71029)</f>
        <v>0.709452</v>
      </c>
      <c r="AX1051" s="77"/>
    </row>
    <row r="1052" s="9" customFormat="1" ht="31" customHeight="1">
      <c r="A1052" t="s" s="6">
        <v>3248</v>
      </c>
      <c r="B1052" t="s" s="56">
        <v>3249</v>
      </c>
      <c r="E1052" t="s" s="54">
        <v>2051</v>
      </c>
      <c r="F1052" t="s" s="55">
        <v>419</v>
      </c>
      <c r="G1052" t="s" s="56">
        <v>1922</v>
      </c>
      <c r="L1052" t="s" s="54">
        <v>3250</v>
      </c>
      <c r="M1052" t="s" s="55">
        <v>197</v>
      </c>
      <c r="S1052" t="s" s="54">
        <v>3251</v>
      </c>
      <c r="T1052" t="s" s="57">
        <v>301</v>
      </c>
      <c r="U1052" t="s" s="6">
        <v>302</v>
      </c>
      <c r="AK1052" s="60">
        <v>0.71026</v>
      </c>
      <c r="AL1052" s="14">
        <v>0.70931</v>
      </c>
      <c r="AN1052" s="63">
        <f>AL1052-(AK1052-0.71029)</f>
        <v>0.70934</v>
      </c>
      <c r="AX1052" s="77"/>
    </row>
    <row r="1053" s="9" customFormat="1" ht="31" customHeight="1">
      <c r="A1053" t="s" s="6">
        <v>3252</v>
      </c>
      <c r="B1053" t="s" s="56">
        <v>3253</v>
      </c>
      <c r="E1053" t="s" s="54">
        <v>2051</v>
      </c>
      <c r="F1053" t="s" s="55">
        <v>419</v>
      </c>
      <c r="G1053" t="s" s="56">
        <v>1922</v>
      </c>
      <c r="M1053" t="s" s="55">
        <v>197</v>
      </c>
      <c r="S1053" t="s" s="54">
        <v>3251</v>
      </c>
      <c r="T1053" t="s" s="57">
        <v>301</v>
      </c>
      <c r="U1053" t="s" s="6">
        <v>302</v>
      </c>
      <c r="AK1053" s="60">
        <v>0.71026</v>
      </c>
      <c r="AL1053" s="14">
        <v>0.70934</v>
      </c>
      <c r="AN1053" s="63">
        <f>AL1053-(AK1053-0.71029)</f>
        <v>0.7093699999999999</v>
      </c>
      <c r="AX1053" s="77"/>
    </row>
    <row r="1054" s="9" customFormat="1" ht="31" customHeight="1">
      <c r="A1054" t="s" s="6">
        <v>3254</v>
      </c>
      <c r="B1054" t="s" s="56">
        <v>3255</v>
      </c>
      <c r="E1054" t="s" s="54">
        <v>2051</v>
      </c>
      <c r="F1054" t="s" s="55">
        <v>419</v>
      </c>
      <c r="G1054" t="s" s="56">
        <v>1922</v>
      </c>
      <c r="M1054" t="s" s="55">
        <v>197</v>
      </c>
      <c r="S1054" t="s" s="54">
        <v>3251</v>
      </c>
      <c r="T1054" t="s" s="57">
        <v>301</v>
      </c>
      <c r="U1054" t="s" s="6">
        <v>302</v>
      </c>
      <c r="AK1054" s="60">
        <v>0.71026</v>
      </c>
      <c r="AL1054" s="14">
        <v>0.70929</v>
      </c>
      <c r="AN1054" s="63">
        <f>AL1054-(AK1054-0.71029)</f>
        <v>0.70932</v>
      </c>
      <c r="AX1054" s="77"/>
    </row>
    <row r="1055" s="9" customFormat="1" ht="46" customHeight="1">
      <c r="A1055" t="s" s="6">
        <v>3256</v>
      </c>
      <c r="B1055" t="s" s="56">
        <v>3257</v>
      </c>
      <c r="E1055" t="s" s="54">
        <v>1185</v>
      </c>
      <c r="F1055" t="s" s="55">
        <v>419</v>
      </c>
      <c r="G1055" t="s" s="56">
        <v>1181</v>
      </c>
      <c r="L1055" t="s" s="54">
        <v>1321</v>
      </c>
      <c r="M1055" t="s" s="55">
        <v>1138</v>
      </c>
      <c r="T1055" t="s" s="57">
        <v>1322</v>
      </c>
      <c r="AK1055" t="s" s="55">
        <v>831</v>
      </c>
      <c r="AL1055" s="14">
        <v>0.7091</v>
      </c>
      <c r="AN1055" t="s" s="56">
        <v>831</v>
      </c>
      <c r="AX1055" s="77"/>
    </row>
    <row r="1056" s="9" customFormat="1" ht="31" customHeight="1">
      <c r="A1056" t="s" s="6">
        <v>3258</v>
      </c>
      <c r="B1056" t="s" s="56">
        <v>3259</v>
      </c>
      <c r="C1056" s="56"/>
      <c r="D1056" t="s" s="56">
        <v>2019</v>
      </c>
      <c r="E1056" t="s" s="54">
        <v>2464</v>
      </c>
      <c r="F1056" t="s" s="55">
        <v>419</v>
      </c>
      <c r="G1056" t="s" s="56">
        <v>1171</v>
      </c>
      <c r="H1056" t="s" s="56">
        <v>1172</v>
      </c>
      <c r="M1056" t="s" s="55">
        <v>1138</v>
      </c>
      <c r="S1056" t="s" s="54">
        <v>1940</v>
      </c>
      <c r="T1056" t="s" s="57">
        <v>499</v>
      </c>
      <c r="U1056" t="s" s="6">
        <v>302</v>
      </c>
      <c r="X1056" t="s" s="56">
        <v>425</v>
      </c>
      <c r="Y1056" s="14">
        <v>757669</v>
      </c>
      <c r="Z1056" s="14">
        <v>3987748</v>
      </c>
      <c r="AD1056" t="s" s="76">
        <v>2022</v>
      </c>
      <c r="AK1056" s="60">
        <v>0.71028</v>
      </c>
      <c r="AL1056" s="14">
        <v>0.709438</v>
      </c>
      <c r="AM1056" s="14">
        <v>1.3e-05</v>
      </c>
      <c r="AN1056" s="63">
        <f>AL1056-(AK1056-0.71029)</f>
        <v>0.709448</v>
      </c>
      <c r="AX1056" s="77"/>
    </row>
    <row r="1057" s="9" customFormat="1" ht="31" customHeight="1">
      <c r="A1057" t="s" s="6">
        <v>3260</v>
      </c>
      <c r="B1057" t="s" s="56">
        <v>3261</v>
      </c>
      <c r="C1057" s="56"/>
      <c r="D1057" t="s" s="56">
        <v>2019</v>
      </c>
      <c r="E1057" t="s" s="54">
        <v>2464</v>
      </c>
      <c r="F1057" t="s" s="55">
        <v>419</v>
      </c>
      <c r="G1057" t="s" s="56">
        <v>1171</v>
      </c>
      <c r="H1057" t="s" s="56">
        <v>1172</v>
      </c>
      <c r="M1057" t="s" s="55">
        <v>1138</v>
      </c>
      <c r="S1057" t="s" s="54">
        <v>1940</v>
      </c>
      <c r="T1057" t="s" s="57">
        <v>499</v>
      </c>
      <c r="U1057" t="s" s="6">
        <v>302</v>
      </c>
      <c r="X1057" t="s" s="56">
        <v>425</v>
      </c>
      <c r="Y1057" s="14">
        <v>757663</v>
      </c>
      <c r="Z1057" s="14">
        <v>3987602</v>
      </c>
      <c r="AD1057" t="s" s="76">
        <v>2022</v>
      </c>
      <c r="AK1057" s="60">
        <v>0.71028</v>
      </c>
      <c r="AL1057" s="14">
        <v>0.70931</v>
      </c>
      <c r="AM1057" s="14">
        <v>1.2e-05</v>
      </c>
      <c r="AN1057" s="63">
        <f>AL1057-(AK1057-0.71029)</f>
        <v>0.70932</v>
      </c>
      <c r="AX1057" s="77"/>
    </row>
    <row r="1058" s="9" customFormat="1" ht="31" customHeight="1">
      <c r="A1058" t="s" s="6">
        <v>3262</v>
      </c>
      <c r="B1058" t="s" s="56">
        <v>3263</v>
      </c>
      <c r="C1058" s="56"/>
      <c r="D1058" t="s" s="56">
        <v>2019</v>
      </c>
      <c r="E1058" t="s" s="54">
        <v>2464</v>
      </c>
      <c r="F1058" t="s" s="55">
        <v>419</v>
      </c>
      <c r="G1058" t="s" s="56">
        <v>1171</v>
      </c>
      <c r="H1058" t="s" s="56">
        <v>1172</v>
      </c>
      <c r="M1058" t="s" s="55">
        <v>1138</v>
      </c>
      <c r="S1058" t="s" s="54">
        <v>1940</v>
      </c>
      <c r="T1058" t="s" s="57">
        <v>499</v>
      </c>
      <c r="U1058" t="s" s="6">
        <v>302</v>
      </c>
      <c r="X1058" t="s" s="56">
        <v>425</v>
      </c>
      <c r="Y1058" s="14">
        <v>757633</v>
      </c>
      <c r="Z1058" s="14">
        <v>3987480</v>
      </c>
      <c r="AD1058" t="s" s="76">
        <v>2022</v>
      </c>
      <c r="AK1058" s="60">
        <v>0.71028</v>
      </c>
      <c r="AL1058" s="14">
        <v>0.709324</v>
      </c>
      <c r="AM1058" s="14">
        <v>1.2e-05</v>
      </c>
      <c r="AN1058" s="63">
        <f>AL1058-(AK1058-0.71029)</f>
        <v>0.709334</v>
      </c>
      <c r="AX1058" s="77"/>
    </row>
    <row r="1059" s="9" customFormat="1" ht="16" customHeight="1">
      <c r="A1059" t="s" s="6">
        <v>3264</v>
      </c>
      <c r="B1059" t="s" s="56">
        <v>3265</v>
      </c>
      <c r="D1059" t="s" s="56">
        <v>3266</v>
      </c>
      <c r="E1059" t="s" s="54">
        <v>2020</v>
      </c>
      <c r="F1059" t="s" s="55">
        <v>419</v>
      </c>
      <c r="G1059" t="s" s="56">
        <v>194</v>
      </c>
      <c r="H1059" t="s" s="56">
        <v>195</v>
      </c>
      <c r="I1059" t="s" s="56">
        <v>421</v>
      </c>
      <c r="M1059" t="s" s="55">
        <v>1138</v>
      </c>
      <c r="Q1059" t="s" s="56">
        <v>822</v>
      </c>
      <c r="R1059" t="s" s="56">
        <v>2025</v>
      </c>
      <c r="S1059" t="s" s="54">
        <v>2026</v>
      </c>
      <c r="T1059" t="s" s="57">
        <v>499</v>
      </c>
      <c r="U1059" t="s" s="6">
        <v>302</v>
      </c>
      <c r="X1059" t="s" s="56">
        <v>425</v>
      </c>
      <c r="Y1059" s="14">
        <v>757669</v>
      </c>
      <c r="Z1059" s="14">
        <v>3987748</v>
      </c>
      <c r="AK1059" s="60">
        <v>0.71028</v>
      </c>
      <c r="AL1059" s="14">
        <v>0.709693</v>
      </c>
      <c r="AM1059" s="14">
        <v>1.4e-05</v>
      </c>
      <c r="AN1059" s="63">
        <f>AL1059-(AK1059-0.71029)</f>
        <v>0.709703</v>
      </c>
      <c r="AX1059" s="77"/>
    </row>
    <row r="1060" s="9" customFormat="1" ht="16" customHeight="1">
      <c r="A1060" t="s" s="6">
        <v>3267</v>
      </c>
      <c r="B1060" t="s" s="56">
        <v>3268</v>
      </c>
      <c r="D1060" t="s" s="56">
        <v>3266</v>
      </c>
      <c r="E1060" t="s" s="54">
        <v>2020</v>
      </c>
      <c r="F1060" t="s" s="55">
        <v>419</v>
      </c>
      <c r="G1060" t="s" s="56">
        <v>194</v>
      </c>
      <c r="H1060" t="s" s="56">
        <v>195</v>
      </c>
      <c r="I1060" t="s" s="56">
        <v>421</v>
      </c>
      <c r="M1060" t="s" s="55">
        <v>1138</v>
      </c>
      <c r="Q1060" t="s" s="56">
        <v>822</v>
      </c>
      <c r="R1060" t="s" s="56">
        <v>2025</v>
      </c>
      <c r="S1060" t="s" s="54">
        <v>2026</v>
      </c>
      <c r="T1060" t="s" s="57">
        <v>499</v>
      </c>
      <c r="U1060" t="s" s="6">
        <v>302</v>
      </c>
      <c r="X1060" t="s" s="56">
        <v>425</v>
      </c>
      <c r="Y1060" s="14">
        <v>757669</v>
      </c>
      <c r="Z1060" s="14">
        <v>3987748</v>
      </c>
      <c r="AK1060" s="60">
        <v>0.71028</v>
      </c>
      <c r="AL1060" s="14">
        <v>0.709288</v>
      </c>
      <c r="AM1060" s="14">
        <v>6e-06</v>
      </c>
      <c r="AN1060" s="63">
        <f>AL1060-(AK1060-0.71029)</f>
        <v>0.709298</v>
      </c>
      <c r="AX1060" s="77"/>
    </row>
    <row r="1061" s="9" customFormat="1" ht="31" customHeight="1">
      <c r="A1061" t="s" s="6">
        <v>3269</v>
      </c>
      <c r="B1061" t="s" s="56">
        <v>3270</v>
      </c>
      <c r="C1061" s="56"/>
      <c r="D1061" t="s" s="56">
        <v>2019</v>
      </c>
      <c r="E1061" t="s" s="54">
        <v>2464</v>
      </c>
      <c r="F1061" t="s" s="55">
        <v>419</v>
      </c>
      <c r="G1061" t="s" s="56">
        <v>1171</v>
      </c>
      <c r="H1061" t="s" s="56">
        <v>1172</v>
      </c>
      <c r="M1061" t="s" s="55">
        <v>1138</v>
      </c>
      <c r="S1061" t="s" s="54">
        <v>1940</v>
      </c>
      <c r="T1061" t="s" s="57">
        <v>3271</v>
      </c>
      <c r="U1061" t="s" s="6">
        <v>302</v>
      </c>
      <c r="X1061" t="s" s="56">
        <v>425</v>
      </c>
      <c r="Y1061" s="14">
        <v>757222</v>
      </c>
      <c r="Z1061" s="14">
        <v>3990342</v>
      </c>
      <c r="AD1061" t="s" s="76">
        <v>3272</v>
      </c>
      <c r="AK1061" s="60">
        <v>0.71028</v>
      </c>
      <c r="AL1061" s="14">
        <v>0.709627</v>
      </c>
      <c r="AM1061" s="14">
        <v>2e-05</v>
      </c>
      <c r="AN1061" s="63">
        <f>AL1061-(AK1061-0.71029)</f>
        <v>0.709637</v>
      </c>
      <c r="AX1061" s="77"/>
    </row>
    <row r="1062" s="9" customFormat="1" ht="46" customHeight="1">
      <c r="A1062" t="s" s="6">
        <v>3273</v>
      </c>
      <c r="B1062" t="s" s="56">
        <v>3274</v>
      </c>
      <c r="E1062" t="s" s="54">
        <v>1185</v>
      </c>
      <c r="F1062" t="s" s="55">
        <v>419</v>
      </c>
      <c r="G1062" t="s" s="56">
        <v>1181</v>
      </c>
      <c r="L1062" t="s" s="54">
        <v>1321</v>
      </c>
      <c r="M1062" t="s" s="55">
        <v>1138</v>
      </c>
      <c r="T1062" t="s" s="57">
        <v>1322</v>
      </c>
      <c r="AK1062" t="s" s="55">
        <v>831</v>
      </c>
      <c r="AL1062" s="14">
        <v>0.70825</v>
      </c>
      <c r="AN1062" t="s" s="56">
        <v>831</v>
      </c>
      <c r="AX1062" s="77"/>
    </row>
    <row r="1063" s="9" customFormat="1" ht="16" customHeight="1">
      <c r="A1063" t="s" s="6">
        <v>3275</v>
      </c>
      <c r="B1063" t="s" s="56">
        <v>3276</v>
      </c>
      <c r="E1063" t="s" s="54">
        <v>1092</v>
      </c>
      <c r="F1063" t="s" s="55">
        <v>419</v>
      </c>
      <c r="G1063" t="s" s="56">
        <v>194</v>
      </c>
      <c r="H1063" t="s" s="56">
        <v>195</v>
      </c>
      <c r="I1063" t="s" s="56">
        <v>421</v>
      </c>
      <c r="J1063" s="6"/>
      <c r="L1063" s="54"/>
      <c r="M1063" t="s" s="55">
        <v>1138</v>
      </c>
      <c r="Q1063" t="s" s="56">
        <v>822</v>
      </c>
      <c r="R1063" t="s" s="56">
        <v>822</v>
      </c>
      <c r="S1063" t="s" s="54">
        <v>3277</v>
      </c>
      <c r="T1063" t="s" s="57">
        <v>3278</v>
      </c>
      <c r="U1063" t="s" s="6">
        <v>302</v>
      </c>
      <c r="X1063" t="s" s="56">
        <v>207</v>
      </c>
      <c r="Y1063" s="14">
        <v>232735</v>
      </c>
      <c r="Z1063" s="14">
        <v>3994943</v>
      </c>
      <c r="AA1063" s="14">
        <v>-107.96733</v>
      </c>
      <c r="AB1063" s="14">
        <v>36.06238</v>
      </c>
      <c r="AK1063" s="62">
        <v>0.7102584</v>
      </c>
      <c r="AL1063" s="14">
        <v>0.7095050000000001</v>
      </c>
      <c r="AM1063" s="14">
        <v>1.8e-05</v>
      </c>
      <c r="AN1063" s="63">
        <f>AL1063-(AK1063-0.71029)</f>
        <v>0.7095366</v>
      </c>
      <c r="AU1063" s="56"/>
      <c r="AV1063" s="56"/>
      <c r="AW1063" s="56"/>
      <c r="AX1063" s="112"/>
      <c r="AY1063" s="56"/>
      <c r="BA1063" s="56"/>
      <c r="BB1063" s="56"/>
      <c r="BC1063" s="56"/>
      <c r="BD1063" s="56"/>
    </row>
    <row r="1064" s="9" customFormat="1" ht="16" customHeight="1">
      <c r="A1064" t="s" s="6">
        <v>3279</v>
      </c>
      <c r="B1064" t="s" s="56">
        <v>3280</v>
      </c>
      <c r="E1064" t="s" s="54">
        <v>1092</v>
      </c>
      <c r="F1064" t="s" s="55">
        <v>419</v>
      </c>
      <c r="G1064" t="s" s="56">
        <v>194</v>
      </c>
      <c r="H1064" t="s" s="56">
        <v>195</v>
      </c>
      <c r="I1064" t="s" s="56">
        <v>421</v>
      </c>
      <c r="J1064" s="6"/>
      <c r="L1064" s="54"/>
      <c r="M1064" t="s" s="55">
        <v>1138</v>
      </c>
      <c r="Q1064" t="s" s="56">
        <v>822</v>
      </c>
      <c r="R1064" t="s" s="56">
        <v>822</v>
      </c>
      <c r="S1064" t="s" s="54">
        <v>3277</v>
      </c>
      <c r="T1064" t="s" s="57">
        <v>3278</v>
      </c>
      <c r="U1064" t="s" s="6">
        <v>302</v>
      </c>
      <c r="X1064" t="s" s="56">
        <v>207</v>
      </c>
      <c r="Y1064" s="14">
        <v>232735</v>
      </c>
      <c r="Z1064" s="14">
        <v>3994943</v>
      </c>
      <c r="AA1064" s="14">
        <v>-107.96733</v>
      </c>
      <c r="AB1064" s="14">
        <v>36.06238</v>
      </c>
      <c r="AK1064" s="62">
        <v>0.7102584</v>
      </c>
      <c r="AL1064" s="14">
        <v>0.709632</v>
      </c>
      <c r="AM1064" s="14">
        <v>7.3e-05</v>
      </c>
      <c r="AN1064" s="63">
        <f>AL1064-(AK1064-0.71029)</f>
        <v>0.7096636</v>
      </c>
      <c r="AU1064" s="56"/>
      <c r="AV1064" s="56"/>
      <c r="AW1064" s="56"/>
      <c r="AX1064" s="112"/>
      <c r="AY1064" s="56"/>
      <c r="BA1064" s="56"/>
      <c r="BB1064" s="56"/>
      <c r="BC1064" s="56"/>
      <c r="BD1064" s="56"/>
    </row>
    <row r="1065" s="9" customFormat="1" ht="16" customHeight="1">
      <c r="A1065" t="s" s="6">
        <v>3281</v>
      </c>
      <c r="B1065" t="s" s="56">
        <v>3282</v>
      </c>
      <c r="E1065" t="s" s="54">
        <v>1092</v>
      </c>
      <c r="F1065" t="s" s="55">
        <v>419</v>
      </c>
      <c r="G1065" t="s" s="56">
        <v>194</v>
      </c>
      <c r="H1065" t="s" s="56">
        <v>195</v>
      </c>
      <c r="I1065" t="s" s="56">
        <v>421</v>
      </c>
      <c r="J1065" s="6"/>
      <c r="L1065" s="54"/>
      <c r="M1065" t="s" s="55">
        <v>1138</v>
      </c>
      <c r="Q1065" t="s" s="56">
        <v>822</v>
      </c>
      <c r="R1065" t="s" s="56">
        <v>822</v>
      </c>
      <c r="S1065" t="s" s="54">
        <v>3277</v>
      </c>
      <c r="T1065" t="s" s="57">
        <v>3278</v>
      </c>
      <c r="U1065" t="s" s="6">
        <v>302</v>
      </c>
      <c r="X1065" t="s" s="56">
        <v>207</v>
      </c>
      <c r="Y1065" s="14">
        <v>232735</v>
      </c>
      <c r="Z1065" s="14">
        <v>3994943</v>
      </c>
      <c r="AA1065" s="14">
        <v>-107.96733</v>
      </c>
      <c r="AB1065" s="14">
        <v>36.06238</v>
      </c>
      <c r="AK1065" s="62">
        <v>0.7102584</v>
      </c>
      <c r="AL1065" s="14">
        <v>0.709156</v>
      </c>
      <c r="AM1065" s="14">
        <v>2.4e-05</v>
      </c>
      <c r="AN1065" s="63">
        <f>AL1065-(AK1065-0.71029)</f>
        <v>0.7091876</v>
      </c>
      <c r="AU1065" s="56"/>
      <c r="AV1065" s="56"/>
      <c r="AW1065" s="56"/>
      <c r="AX1065" s="112"/>
      <c r="AY1065" s="56"/>
      <c r="BA1065" s="56"/>
      <c r="BB1065" s="56"/>
      <c r="BC1065" s="56"/>
      <c r="BD1065" s="56"/>
    </row>
    <row r="1066" s="9" customFormat="1" ht="16" customHeight="1">
      <c r="A1066" t="s" s="6">
        <v>3283</v>
      </c>
      <c r="B1066" t="s" s="56">
        <v>3284</v>
      </c>
      <c r="E1066" t="s" s="54">
        <v>1092</v>
      </c>
      <c r="F1066" t="s" s="55">
        <v>419</v>
      </c>
      <c r="G1066" t="s" s="56">
        <v>194</v>
      </c>
      <c r="H1066" t="s" s="56">
        <v>195</v>
      </c>
      <c r="I1066" t="s" s="56">
        <v>421</v>
      </c>
      <c r="J1066" s="6"/>
      <c r="L1066" s="54"/>
      <c r="M1066" t="s" s="55">
        <v>1138</v>
      </c>
      <c r="Q1066" t="s" s="56">
        <v>822</v>
      </c>
      <c r="R1066" t="s" s="56">
        <v>822</v>
      </c>
      <c r="S1066" t="s" s="54">
        <v>3277</v>
      </c>
      <c r="T1066" t="s" s="57">
        <v>3278</v>
      </c>
      <c r="U1066" t="s" s="6">
        <v>302</v>
      </c>
      <c r="X1066" t="s" s="56">
        <v>207</v>
      </c>
      <c r="Y1066" s="14">
        <v>232735</v>
      </c>
      <c r="Z1066" s="14">
        <v>3994943</v>
      </c>
      <c r="AA1066" s="14">
        <v>-107.96733</v>
      </c>
      <c r="AB1066" s="14">
        <v>36.06238</v>
      </c>
      <c r="AK1066" s="62">
        <v>0.7102584</v>
      </c>
      <c r="AL1066" s="14">
        <v>0.709639</v>
      </c>
      <c r="AM1066" s="14">
        <v>2.5e-05</v>
      </c>
      <c r="AN1066" s="63">
        <f>AL1066-(AK1066-0.71029)</f>
        <v>0.7096706</v>
      </c>
      <c r="AU1066" s="56"/>
      <c r="AV1066" s="56"/>
      <c r="AW1066" s="56"/>
      <c r="AX1066" s="112"/>
      <c r="AY1066" s="56"/>
      <c r="BA1066" s="56"/>
      <c r="BB1066" s="56"/>
      <c r="BC1066" s="56"/>
      <c r="BD1066" s="56"/>
    </row>
    <row r="1067" s="9" customFormat="1" ht="16" customHeight="1">
      <c r="A1067" t="s" s="6">
        <v>3285</v>
      </c>
      <c r="B1067" t="s" s="56">
        <v>3286</v>
      </c>
      <c r="E1067" t="s" s="54">
        <v>1092</v>
      </c>
      <c r="F1067" t="s" s="55">
        <v>419</v>
      </c>
      <c r="G1067" t="s" s="56">
        <v>194</v>
      </c>
      <c r="H1067" t="s" s="56">
        <v>195</v>
      </c>
      <c r="I1067" t="s" s="56">
        <v>421</v>
      </c>
      <c r="J1067" s="6"/>
      <c r="L1067" s="54"/>
      <c r="M1067" t="s" s="55">
        <v>1138</v>
      </c>
      <c r="Q1067" t="s" s="56">
        <v>822</v>
      </c>
      <c r="R1067" t="s" s="56">
        <v>822</v>
      </c>
      <c r="S1067" t="s" s="54">
        <v>3277</v>
      </c>
      <c r="T1067" t="s" s="57">
        <v>3278</v>
      </c>
      <c r="U1067" t="s" s="6">
        <v>302</v>
      </c>
      <c r="X1067" t="s" s="56">
        <v>207</v>
      </c>
      <c r="Y1067" s="14">
        <v>232735</v>
      </c>
      <c r="Z1067" s="14">
        <v>3994943</v>
      </c>
      <c r="AA1067" s="14">
        <v>-107.96733</v>
      </c>
      <c r="AB1067" s="14">
        <v>36.06238</v>
      </c>
      <c r="AK1067" s="62">
        <v>0.7102584</v>
      </c>
      <c r="AL1067" s="14">
        <v>0.709547</v>
      </c>
      <c r="AM1067" s="14">
        <v>1.5e-05</v>
      </c>
      <c r="AN1067" s="63">
        <f>AL1067-(AK1067-0.71029)</f>
        <v>0.7095785999999999</v>
      </c>
      <c r="AU1067" s="56"/>
      <c r="AV1067" s="56"/>
      <c r="AW1067" s="56"/>
      <c r="AX1067" s="112"/>
      <c r="AY1067" s="56"/>
      <c r="BA1067" s="56"/>
      <c r="BB1067" s="56"/>
      <c r="BC1067" s="56"/>
      <c r="BD1067" s="56"/>
    </row>
    <row r="1068" s="9" customFormat="1" ht="16" customHeight="1">
      <c r="A1068" t="s" s="6">
        <v>3287</v>
      </c>
      <c r="B1068" t="s" s="56">
        <v>3288</v>
      </c>
      <c r="E1068" t="s" s="54">
        <v>1092</v>
      </c>
      <c r="F1068" t="s" s="55">
        <v>419</v>
      </c>
      <c r="G1068" t="s" s="56">
        <v>194</v>
      </c>
      <c r="H1068" t="s" s="56">
        <v>195</v>
      </c>
      <c r="I1068" t="s" s="56">
        <v>421</v>
      </c>
      <c r="J1068" s="6"/>
      <c r="L1068" s="54"/>
      <c r="M1068" t="s" s="55">
        <v>1138</v>
      </c>
      <c r="Q1068" t="s" s="56">
        <v>822</v>
      </c>
      <c r="R1068" t="s" s="56">
        <v>822</v>
      </c>
      <c r="S1068" t="s" s="54">
        <v>3277</v>
      </c>
      <c r="T1068" t="s" s="57">
        <v>3278</v>
      </c>
      <c r="U1068" t="s" s="6">
        <v>302</v>
      </c>
      <c r="X1068" t="s" s="56">
        <v>207</v>
      </c>
      <c r="Y1068" s="14">
        <v>232735</v>
      </c>
      <c r="Z1068" s="14">
        <v>3994943</v>
      </c>
      <c r="AA1068" s="14">
        <v>-107.96733</v>
      </c>
      <c r="AB1068" s="14">
        <v>36.06238</v>
      </c>
      <c r="AK1068" s="62">
        <v>0.7102584</v>
      </c>
      <c r="AL1068" s="14">
        <v>0.709598</v>
      </c>
      <c r="AM1068" s="14">
        <v>1.7e-05</v>
      </c>
      <c r="AN1068" s="63">
        <f>AL1068-(AK1068-0.71029)</f>
        <v>0.7096296</v>
      </c>
      <c r="AU1068" s="56"/>
      <c r="AV1068" s="56"/>
      <c r="AW1068" s="56"/>
      <c r="AX1068" s="112"/>
      <c r="AY1068" s="56"/>
      <c r="BA1068" s="56"/>
      <c r="BB1068" s="56"/>
      <c r="BC1068" s="56"/>
      <c r="BD1068" s="56"/>
    </row>
    <row r="1069" s="9" customFormat="1" ht="46" customHeight="1">
      <c r="A1069" t="s" s="6">
        <v>3289</v>
      </c>
      <c r="B1069" t="s" s="56">
        <v>3290</v>
      </c>
      <c r="E1069" t="s" s="54">
        <v>1185</v>
      </c>
      <c r="F1069" t="s" s="55">
        <v>419</v>
      </c>
      <c r="G1069" t="s" s="56">
        <v>1181</v>
      </c>
      <c r="L1069" t="s" s="54">
        <v>1321</v>
      </c>
      <c r="M1069" t="s" s="55">
        <v>1138</v>
      </c>
      <c r="T1069" t="s" s="57">
        <v>1322</v>
      </c>
      <c r="AK1069" t="s" s="55">
        <v>831</v>
      </c>
      <c r="AL1069" s="14">
        <v>0.70849</v>
      </c>
      <c r="AN1069" t="s" s="56">
        <v>831</v>
      </c>
      <c r="AX1069" s="77"/>
    </row>
    <row r="1070" s="9" customFormat="1" ht="31" customHeight="1">
      <c r="A1070" t="s" s="6">
        <v>3291</v>
      </c>
      <c r="B1070" t="s" s="56">
        <v>3292</v>
      </c>
      <c r="C1070" s="56"/>
      <c r="D1070" t="s" s="56">
        <v>2019</v>
      </c>
      <c r="E1070" t="s" s="54">
        <v>2464</v>
      </c>
      <c r="F1070" t="s" s="55">
        <v>419</v>
      </c>
      <c r="G1070" t="s" s="56">
        <v>1171</v>
      </c>
      <c r="H1070" t="s" s="56">
        <v>1172</v>
      </c>
      <c r="M1070" t="s" s="55">
        <v>1138</v>
      </c>
      <c r="S1070" t="s" s="54">
        <v>1940</v>
      </c>
      <c r="T1070" t="s" s="57">
        <v>3293</v>
      </c>
      <c r="U1070" t="s" s="6">
        <v>302</v>
      </c>
      <c r="X1070" t="s" s="56">
        <v>425</v>
      </c>
      <c r="Y1070" s="14">
        <v>763797</v>
      </c>
      <c r="Z1070" s="14">
        <v>3991159</v>
      </c>
      <c r="AD1070" t="s" s="76">
        <v>2022</v>
      </c>
      <c r="AK1070" s="60">
        <v>0.71028</v>
      </c>
      <c r="AL1070" s="14">
        <v>0.709527</v>
      </c>
      <c r="AM1070" s="14">
        <v>1.1e-05</v>
      </c>
      <c r="AN1070" s="63">
        <f>AL1070-(AK1070-0.71029)</f>
        <v>0.709537</v>
      </c>
      <c r="AX1070" s="77"/>
    </row>
    <row r="1071" s="9" customFormat="1" ht="31" customHeight="1">
      <c r="A1071" t="s" s="6">
        <v>3294</v>
      </c>
      <c r="B1071" t="s" s="56">
        <v>3295</v>
      </c>
      <c r="C1071" s="56"/>
      <c r="D1071" t="s" s="56">
        <v>2019</v>
      </c>
      <c r="E1071" t="s" s="54">
        <v>2464</v>
      </c>
      <c r="F1071" t="s" s="55">
        <v>419</v>
      </c>
      <c r="G1071" t="s" s="56">
        <v>1171</v>
      </c>
      <c r="H1071" t="s" s="56">
        <v>1172</v>
      </c>
      <c r="M1071" t="s" s="55">
        <v>1138</v>
      </c>
      <c r="S1071" t="s" s="54">
        <v>1940</v>
      </c>
      <c r="T1071" t="s" s="57">
        <v>3293</v>
      </c>
      <c r="U1071" t="s" s="6">
        <v>302</v>
      </c>
      <c r="X1071" t="s" s="56">
        <v>425</v>
      </c>
      <c r="Y1071" s="14">
        <v>763995</v>
      </c>
      <c r="Z1071" s="14">
        <v>3991388</v>
      </c>
      <c r="AD1071" t="s" s="76">
        <v>2022</v>
      </c>
      <c r="AK1071" s="60">
        <v>0.71028</v>
      </c>
      <c r="AL1071" s="14">
        <v>0.709474</v>
      </c>
      <c r="AM1071" s="14">
        <v>1.6e-05</v>
      </c>
      <c r="AN1071" s="63">
        <f>AL1071-(AK1071-0.71029)</f>
        <v>0.709484</v>
      </c>
      <c r="AX1071" s="77"/>
    </row>
    <row r="1072" s="9" customFormat="1" ht="16" customHeight="1">
      <c r="A1072" t="s" s="6">
        <v>3296</v>
      </c>
      <c r="B1072" t="s" s="56">
        <v>3297</v>
      </c>
      <c r="D1072" s="87">
        <v>38538</v>
      </c>
      <c r="E1072" t="s" s="54">
        <v>2020</v>
      </c>
      <c r="F1072" t="s" s="55">
        <v>419</v>
      </c>
      <c r="G1072" t="s" s="56">
        <v>194</v>
      </c>
      <c r="H1072" t="s" s="56">
        <v>195</v>
      </c>
      <c r="I1072" t="s" s="56">
        <v>421</v>
      </c>
      <c r="M1072" t="s" s="55">
        <v>1138</v>
      </c>
      <c r="Q1072" t="s" s="56">
        <v>822</v>
      </c>
      <c r="R1072" t="s" s="56">
        <v>2025</v>
      </c>
      <c r="S1072" t="s" s="54">
        <v>2026</v>
      </c>
      <c r="T1072" t="s" s="57">
        <v>3293</v>
      </c>
      <c r="U1072" t="s" s="6">
        <v>302</v>
      </c>
      <c r="X1072" t="s" s="56">
        <v>425</v>
      </c>
      <c r="Y1072" s="14">
        <v>764144</v>
      </c>
      <c r="Z1072" s="14">
        <v>3990910</v>
      </c>
      <c r="AK1072" s="60">
        <v>0.71028</v>
      </c>
      <c r="AL1072" s="14">
        <v>0.709678</v>
      </c>
      <c r="AM1072" s="14">
        <v>9e-06</v>
      </c>
      <c r="AN1072" s="63">
        <f>AL1072-(AK1072-0.71029)</f>
        <v>0.709688</v>
      </c>
      <c r="AX1072" s="77"/>
    </row>
    <row r="1073" s="9" customFormat="1" ht="16" customHeight="1">
      <c r="A1073" t="s" s="6">
        <v>3298</v>
      </c>
      <c r="B1073" t="s" s="56">
        <v>3299</v>
      </c>
      <c r="D1073" s="87">
        <v>38538</v>
      </c>
      <c r="E1073" t="s" s="54">
        <v>2020</v>
      </c>
      <c r="F1073" t="s" s="55">
        <v>419</v>
      </c>
      <c r="G1073" t="s" s="56">
        <v>194</v>
      </c>
      <c r="H1073" t="s" s="56">
        <v>195</v>
      </c>
      <c r="I1073" t="s" s="56">
        <v>421</v>
      </c>
      <c r="M1073" t="s" s="55">
        <v>1138</v>
      </c>
      <c r="Q1073" t="s" s="56">
        <v>822</v>
      </c>
      <c r="R1073" t="s" s="56">
        <v>2025</v>
      </c>
      <c r="S1073" t="s" s="54">
        <v>2026</v>
      </c>
      <c r="T1073" t="s" s="57">
        <v>3293</v>
      </c>
      <c r="U1073" t="s" s="6">
        <v>302</v>
      </c>
      <c r="X1073" t="s" s="56">
        <v>425</v>
      </c>
      <c r="Y1073" s="14">
        <v>764144</v>
      </c>
      <c r="Z1073" s="14">
        <v>3990910</v>
      </c>
      <c r="AK1073" s="60">
        <v>0.71028</v>
      </c>
      <c r="AL1073" s="14">
        <v>0.709545</v>
      </c>
      <c r="AM1073" s="14">
        <v>1e-05</v>
      </c>
      <c r="AN1073" s="63">
        <f>AL1073-(AK1073-0.71029)</f>
        <v>0.709555</v>
      </c>
      <c r="AX1073" s="77"/>
    </row>
    <row r="1074" s="9" customFormat="1" ht="46" customHeight="1">
      <c r="A1074" t="s" s="6">
        <v>3300</v>
      </c>
      <c r="B1074" t="s" s="56">
        <v>3301</v>
      </c>
      <c r="E1074" t="s" s="54">
        <v>1185</v>
      </c>
      <c r="F1074" t="s" s="55">
        <v>419</v>
      </c>
      <c r="G1074" t="s" s="56">
        <v>1186</v>
      </c>
      <c r="L1074" t="s" s="54">
        <v>3136</v>
      </c>
      <c r="M1074" t="s" s="55">
        <v>1138</v>
      </c>
      <c r="T1074" t="s" s="57">
        <v>1188</v>
      </c>
      <c r="AK1074" t="s" s="55">
        <v>831</v>
      </c>
      <c r="AL1074" s="14">
        <v>0.72439</v>
      </c>
      <c r="AN1074" t="s" s="56">
        <v>831</v>
      </c>
      <c r="AX1074" s="77"/>
    </row>
    <row r="1075" s="9" customFormat="1" ht="46" customHeight="1">
      <c r="A1075" t="s" s="6">
        <v>3302</v>
      </c>
      <c r="B1075" t="s" s="56">
        <v>3303</v>
      </c>
      <c r="E1075" t="s" s="54">
        <v>1185</v>
      </c>
      <c r="F1075" t="s" s="55">
        <v>419</v>
      </c>
      <c r="G1075" t="s" s="56">
        <v>1186</v>
      </c>
      <c r="L1075" t="s" s="54">
        <v>3136</v>
      </c>
      <c r="M1075" t="s" s="55">
        <v>1138</v>
      </c>
      <c r="T1075" t="s" s="57">
        <v>1188</v>
      </c>
      <c r="AK1075" t="s" s="55">
        <v>831</v>
      </c>
      <c r="AL1075" s="14">
        <v>0.7107</v>
      </c>
      <c r="AN1075" t="s" s="56">
        <v>831</v>
      </c>
      <c r="AX1075" s="77"/>
    </row>
    <row r="1076" s="9" customFormat="1" ht="46" customHeight="1">
      <c r="A1076" t="s" s="6">
        <v>3304</v>
      </c>
      <c r="B1076" t="s" s="56">
        <v>3305</v>
      </c>
      <c r="E1076" t="s" s="54">
        <v>1185</v>
      </c>
      <c r="F1076" t="s" s="55">
        <v>419</v>
      </c>
      <c r="G1076" t="s" s="56">
        <v>1186</v>
      </c>
      <c r="L1076" t="s" s="54">
        <v>3136</v>
      </c>
      <c r="M1076" t="s" s="55">
        <v>1138</v>
      </c>
      <c r="T1076" t="s" s="57">
        <v>1188</v>
      </c>
      <c r="AK1076" t="s" s="55">
        <v>831</v>
      </c>
      <c r="AL1076" s="14">
        <v>0.72439</v>
      </c>
      <c r="AN1076" t="s" s="56">
        <v>831</v>
      </c>
      <c r="AX1076" s="77"/>
    </row>
    <row r="1077" s="9" customFormat="1" ht="16" customHeight="1">
      <c r="A1077" t="s" s="6">
        <v>3306</v>
      </c>
      <c r="B1077" t="s" s="56">
        <v>3307</v>
      </c>
      <c r="E1077" t="s" s="54">
        <v>1939</v>
      </c>
      <c r="F1077" t="s" s="55">
        <v>419</v>
      </c>
      <c r="G1077" t="s" s="56">
        <v>1171</v>
      </c>
      <c r="H1077" t="s" s="56">
        <v>1172</v>
      </c>
      <c r="M1077" t="s" s="55">
        <v>1138</v>
      </c>
      <c r="S1077" t="s" s="54">
        <v>1940</v>
      </c>
      <c r="T1077" t="s" s="57">
        <v>3308</v>
      </c>
      <c r="U1077" t="s" s="6">
        <v>302</v>
      </c>
      <c r="X1077" t="s" s="81">
        <v>425</v>
      </c>
      <c r="Y1077" s="82">
        <v>794484.9375</v>
      </c>
      <c r="Z1077" s="82">
        <v>4014946.7</v>
      </c>
      <c r="AD1077" t="s" s="76">
        <v>1942</v>
      </c>
      <c r="AK1077" s="60">
        <v>0.71028</v>
      </c>
      <c r="AL1077" s="14">
        <v>0.709243</v>
      </c>
      <c r="AM1077" s="14">
        <v>1.1e-05</v>
      </c>
      <c r="AN1077" s="63">
        <f>AL1077-(AK1077-0.71029)</f>
        <v>0.709253</v>
      </c>
      <c r="AX1077" s="77"/>
    </row>
    <row r="1078" s="9" customFormat="1" ht="31" customHeight="1">
      <c r="A1078" t="s" s="6">
        <v>3309</v>
      </c>
      <c r="B1078" t="s" s="56">
        <v>3310</v>
      </c>
      <c r="E1078" t="s" s="54">
        <v>3311</v>
      </c>
      <c r="F1078" t="s" s="55">
        <v>1413</v>
      </c>
      <c r="G1078" t="s" s="56">
        <v>194</v>
      </c>
      <c r="H1078" t="s" s="56">
        <v>195</v>
      </c>
      <c r="I1078" t="s" s="56">
        <v>403</v>
      </c>
      <c r="M1078" t="s" s="55">
        <v>197</v>
      </c>
      <c r="N1078" t="s" s="56">
        <v>3312</v>
      </c>
      <c r="Q1078" t="s" s="56">
        <v>464</v>
      </c>
      <c r="R1078" t="s" s="56">
        <v>465</v>
      </c>
      <c r="S1078" t="s" s="54">
        <v>3313</v>
      </c>
      <c r="T1078" t="s" s="57">
        <v>3314</v>
      </c>
      <c r="U1078" t="s" s="6">
        <v>302</v>
      </c>
      <c r="AF1078" t="s" s="56">
        <v>521</v>
      </c>
      <c r="AG1078" s="14">
        <v>900</v>
      </c>
      <c r="AH1078" s="61">
        <f>MEDIAN(AG1078,AI1078)</f>
        <v>1025</v>
      </c>
      <c r="AI1078" s="14">
        <v>1150</v>
      </c>
      <c r="AJ1078" t="s" s="54">
        <v>3315</v>
      </c>
      <c r="AR1078" t="s" s="113">
        <v>3316</v>
      </c>
      <c r="AS1078" t="s" s="114">
        <f>AR1078</f>
        <v>3317</v>
      </c>
      <c r="AT1078" t="s" s="114">
        <v>3318</v>
      </c>
    </row>
    <row r="1079" s="9" customFormat="1" ht="31" customHeight="1">
      <c r="A1079" t="s" s="6">
        <v>3319</v>
      </c>
      <c r="B1079" t="s" s="56">
        <v>3320</v>
      </c>
      <c r="E1079" t="s" s="54">
        <v>3311</v>
      </c>
      <c r="F1079" t="s" s="55">
        <v>1413</v>
      </c>
      <c r="G1079" t="s" s="56">
        <v>194</v>
      </c>
      <c r="H1079" t="s" s="56">
        <v>195</v>
      </c>
      <c r="I1079" t="s" s="56">
        <v>403</v>
      </c>
      <c r="M1079" t="s" s="55">
        <v>197</v>
      </c>
      <c r="N1079" t="s" s="56">
        <v>223</v>
      </c>
      <c r="Q1079" t="s" s="56">
        <v>464</v>
      </c>
      <c r="R1079" t="s" s="56">
        <v>465</v>
      </c>
      <c r="S1079" t="s" s="54">
        <v>3321</v>
      </c>
      <c r="T1079" t="s" s="57">
        <v>3314</v>
      </c>
      <c r="U1079" t="s" s="6">
        <v>302</v>
      </c>
      <c r="AF1079" t="s" s="56">
        <v>3322</v>
      </c>
      <c r="AG1079" s="14">
        <v>900</v>
      </c>
      <c r="AH1079" s="61">
        <f>MEDIAN(AG1079,AI1079)</f>
        <v>1025</v>
      </c>
      <c r="AI1079" s="14">
        <v>1150</v>
      </c>
      <c r="AJ1079" t="s" s="54">
        <v>3323</v>
      </c>
      <c r="AR1079" s="58">
        <v>-19.6</v>
      </c>
      <c r="AS1079" s="59">
        <f>AR1079</f>
        <v>-19.6</v>
      </c>
      <c r="AT1079" s="59">
        <f>AS1079-5</f>
        <v>-24.6</v>
      </c>
      <c r="BG1079" s="14">
        <v>44.3</v>
      </c>
    </row>
    <row r="1080" s="9" customFormat="1" ht="31" customHeight="1">
      <c r="A1080" t="s" s="6">
        <v>3324</v>
      </c>
      <c r="B1080" t="s" s="56">
        <v>3325</v>
      </c>
      <c r="E1080" t="s" s="54">
        <v>3311</v>
      </c>
      <c r="F1080" t="s" s="55">
        <v>1413</v>
      </c>
      <c r="G1080" t="s" s="56">
        <v>194</v>
      </c>
      <c r="H1080" t="s" s="56">
        <v>195</v>
      </c>
      <c r="I1080" t="s" s="56">
        <v>403</v>
      </c>
      <c r="M1080" t="s" s="55">
        <v>197</v>
      </c>
      <c r="N1080" t="s" s="56">
        <v>223</v>
      </c>
      <c r="Q1080" t="s" s="56">
        <v>464</v>
      </c>
      <c r="R1080" t="s" s="56">
        <v>465</v>
      </c>
      <c r="S1080" t="s" s="54">
        <v>3321</v>
      </c>
      <c r="T1080" t="s" s="57">
        <v>3314</v>
      </c>
      <c r="U1080" t="s" s="6">
        <v>302</v>
      </c>
      <c r="AF1080" t="s" s="56">
        <v>723</v>
      </c>
      <c r="AG1080" s="14">
        <v>1150</v>
      </c>
      <c r="AH1080" s="61">
        <f>MEDIAN(AG1080,AI1080)</f>
        <v>1250</v>
      </c>
      <c r="AI1080" s="14">
        <v>1350</v>
      </c>
      <c r="AJ1080" t="s" s="54">
        <v>3326</v>
      </c>
      <c r="AR1080" s="58">
        <v>-9.800000000000001</v>
      </c>
      <c r="AS1080" s="59">
        <f>AR1080</f>
        <v>-9.800000000000001</v>
      </c>
      <c r="AT1080" s="59">
        <f>AS1080-5</f>
        <v>-14.8</v>
      </c>
      <c r="BG1080" s="14">
        <v>44.9</v>
      </c>
    </row>
    <row r="1081" s="9" customFormat="1" ht="31" customHeight="1">
      <c r="A1081" t="s" s="6">
        <v>3327</v>
      </c>
      <c r="B1081" t="s" s="56">
        <v>3328</v>
      </c>
      <c r="E1081" t="s" s="54">
        <v>3311</v>
      </c>
      <c r="F1081" t="s" s="55">
        <v>1413</v>
      </c>
      <c r="G1081" t="s" s="56">
        <v>194</v>
      </c>
      <c r="H1081" t="s" s="56">
        <v>195</v>
      </c>
      <c r="I1081" t="s" s="56">
        <v>403</v>
      </c>
      <c r="M1081" t="s" s="55">
        <v>197</v>
      </c>
      <c r="N1081" t="s" s="56">
        <v>223</v>
      </c>
      <c r="Q1081" t="s" s="56">
        <v>464</v>
      </c>
      <c r="R1081" t="s" s="56">
        <v>465</v>
      </c>
      <c r="S1081" t="s" s="54">
        <v>3329</v>
      </c>
      <c r="T1081" t="s" s="57">
        <v>3314</v>
      </c>
      <c r="U1081" t="s" s="6">
        <v>302</v>
      </c>
      <c r="AF1081" t="s" s="56">
        <v>521</v>
      </c>
      <c r="AG1081" s="14">
        <v>900</v>
      </c>
      <c r="AH1081" s="61">
        <f>MEDIAN(AG1081,AI1081)</f>
        <v>1025</v>
      </c>
      <c r="AI1081" s="14">
        <v>1150</v>
      </c>
      <c r="AJ1081" t="s" s="54">
        <v>2787</v>
      </c>
      <c r="AR1081" s="58">
        <v>-19</v>
      </c>
      <c r="AS1081" s="59">
        <f>AR1081</f>
        <v>-19</v>
      </c>
      <c r="AT1081" s="59">
        <f>AS1081-5</f>
        <v>-24</v>
      </c>
      <c r="BG1081" s="14">
        <v>46.2</v>
      </c>
    </row>
    <row r="1082" s="9" customFormat="1" ht="31" customHeight="1">
      <c r="A1082" t="s" s="6">
        <v>3330</v>
      </c>
      <c r="B1082" t="s" s="56">
        <v>3331</v>
      </c>
      <c r="E1082" t="s" s="54">
        <v>3311</v>
      </c>
      <c r="F1082" t="s" s="55">
        <v>1413</v>
      </c>
      <c r="G1082" t="s" s="56">
        <v>194</v>
      </c>
      <c r="H1082" t="s" s="56">
        <v>195</v>
      </c>
      <c r="I1082" t="s" s="56">
        <v>403</v>
      </c>
      <c r="M1082" t="s" s="55">
        <v>197</v>
      </c>
      <c r="N1082" t="s" s="56">
        <v>3332</v>
      </c>
      <c r="Q1082" t="s" s="56">
        <v>464</v>
      </c>
      <c r="R1082" t="s" s="56">
        <v>465</v>
      </c>
      <c r="S1082" t="s" s="54">
        <v>3333</v>
      </c>
      <c r="T1082" t="s" s="57">
        <v>3314</v>
      </c>
      <c r="U1082" t="s" s="6">
        <v>302</v>
      </c>
      <c r="AF1082" t="s" s="56">
        <v>723</v>
      </c>
      <c r="AG1082" s="14">
        <v>1150</v>
      </c>
      <c r="AH1082" s="61">
        <f>MEDIAN(AG1082,AI1082)</f>
        <v>1250</v>
      </c>
      <c r="AI1082" s="14">
        <v>1350</v>
      </c>
      <c r="AJ1082" t="s" s="54">
        <v>3334</v>
      </c>
      <c r="AR1082" s="58">
        <v>-19.2</v>
      </c>
      <c r="AS1082" s="59">
        <f>AR1082</f>
        <v>-19.2</v>
      </c>
      <c r="AT1082" s="59">
        <f>AS1082-5</f>
        <v>-24.2</v>
      </c>
      <c r="BG1082" s="14">
        <v>45.4</v>
      </c>
    </row>
    <row r="1083" s="9" customFormat="1" ht="31" customHeight="1">
      <c r="A1083" t="s" s="6">
        <v>3335</v>
      </c>
      <c r="B1083" t="s" s="56">
        <v>3336</v>
      </c>
      <c r="E1083" t="s" s="54">
        <v>2002</v>
      </c>
      <c r="F1083" t="s" s="55">
        <v>419</v>
      </c>
      <c r="G1083" t="s" s="56">
        <v>1171</v>
      </c>
      <c r="H1083" t="s" s="56">
        <v>1172</v>
      </c>
      <c r="M1083" t="s" s="55">
        <v>1138</v>
      </c>
      <c r="S1083" t="s" s="54">
        <v>2003</v>
      </c>
      <c r="T1083" t="s" s="57">
        <v>3337</v>
      </c>
      <c r="U1083" t="s" s="6">
        <v>302</v>
      </c>
      <c r="W1083" t="s" s="6">
        <v>3338</v>
      </c>
      <c r="X1083" t="s" s="81">
        <v>425</v>
      </c>
      <c r="Y1083" s="82">
        <v>774969.5625</v>
      </c>
      <c r="Z1083" s="82">
        <v>3994402.25</v>
      </c>
      <c r="AA1083" s="14">
        <v>-107.94742</v>
      </c>
      <c r="AB1083" s="14">
        <v>36.05717</v>
      </c>
      <c r="AD1083" t="s" s="83">
        <v>3339</v>
      </c>
      <c r="AK1083" s="60">
        <v>0.71028</v>
      </c>
      <c r="AL1083" s="14">
        <v>0.708965</v>
      </c>
      <c r="AM1083" s="14">
        <v>1.5e-05</v>
      </c>
      <c r="AN1083" s="63">
        <f>AL1083-(AK1083-0.71029)</f>
        <v>0.708975</v>
      </c>
      <c r="AX1083" s="77"/>
    </row>
    <row r="1084" s="9" customFormat="1" ht="31" customHeight="1">
      <c r="A1084" t="s" s="6">
        <v>3340</v>
      </c>
      <c r="B1084" t="s" s="56">
        <v>3341</v>
      </c>
      <c r="E1084" t="s" s="54">
        <v>2008</v>
      </c>
      <c r="F1084" t="s" s="55">
        <v>419</v>
      </c>
      <c r="G1084" t="s" s="56">
        <v>1171</v>
      </c>
      <c r="M1084" t="s" s="55">
        <v>1138</v>
      </c>
      <c r="T1084" t="s" s="57">
        <v>3337</v>
      </c>
      <c r="U1084" t="s" s="6">
        <v>302</v>
      </c>
      <c r="W1084" t="s" s="6">
        <v>3338</v>
      </c>
      <c r="X1084" t="s" s="81">
        <v>425</v>
      </c>
      <c r="Y1084" s="82">
        <v>774969.5625</v>
      </c>
      <c r="Z1084" s="82">
        <v>3994402.25</v>
      </c>
      <c r="AA1084" s="14">
        <v>-107.94742</v>
      </c>
      <c r="AB1084" s="14">
        <v>36.05717</v>
      </c>
      <c r="AD1084" t="s" s="83">
        <v>3342</v>
      </c>
      <c r="AK1084" s="60">
        <v>0.71028</v>
      </c>
      <c r="AL1084" s="14">
        <v>0.7093469999999999</v>
      </c>
      <c r="AM1084" s="14">
        <v>2e-05</v>
      </c>
      <c r="AN1084" s="63">
        <f>AL1084-(AK1084-0.71029)</f>
        <v>0.709357</v>
      </c>
      <c r="AX1084" s="77"/>
    </row>
    <row r="1085" s="9" customFormat="1" ht="31" customHeight="1">
      <c r="A1085" t="s" s="6">
        <v>3343</v>
      </c>
      <c r="B1085" t="s" s="56">
        <v>3344</v>
      </c>
      <c r="E1085" t="s" s="54">
        <v>2008</v>
      </c>
      <c r="F1085" t="s" s="55">
        <v>419</v>
      </c>
      <c r="G1085" t="s" s="56">
        <v>1171</v>
      </c>
      <c r="M1085" t="s" s="55">
        <v>1138</v>
      </c>
      <c r="T1085" t="s" s="57">
        <v>3337</v>
      </c>
      <c r="U1085" t="s" s="6">
        <v>302</v>
      </c>
      <c r="W1085" t="s" s="6">
        <v>3345</v>
      </c>
      <c r="X1085" t="s" s="81">
        <v>425</v>
      </c>
      <c r="Y1085" s="82">
        <v>774969.5625</v>
      </c>
      <c r="Z1085" s="82">
        <v>3994402.25</v>
      </c>
      <c r="AA1085" s="14">
        <v>-107.94742</v>
      </c>
      <c r="AB1085" s="14">
        <v>36.05717</v>
      </c>
      <c r="AD1085" t="s" s="83">
        <v>3346</v>
      </c>
      <c r="AK1085" s="60">
        <v>0.71028</v>
      </c>
      <c r="AL1085" s="14">
        <v>0.709165</v>
      </c>
      <c r="AM1085" s="14">
        <v>1.3e-05</v>
      </c>
      <c r="AN1085" s="63">
        <f>AL1085-(AK1085-0.71029)</f>
        <v>0.709175</v>
      </c>
      <c r="AX1085" s="77"/>
    </row>
    <row r="1086" s="9" customFormat="1" ht="91" customHeight="1">
      <c r="A1086" t="s" s="6">
        <v>3347</v>
      </c>
      <c r="B1086" t="s" s="56">
        <v>3348</v>
      </c>
      <c r="E1086" t="s" s="54">
        <v>2264</v>
      </c>
      <c r="F1086" t="s" s="55">
        <v>419</v>
      </c>
      <c r="G1086" t="s" s="56">
        <v>1922</v>
      </c>
      <c r="L1086" t="s" s="54">
        <v>2265</v>
      </c>
      <c r="M1086" t="s" s="55">
        <v>1138</v>
      </c>
      <c r="S1086" t="s" s="54">
        <v>2266</v>
      </c>
      <c r="T1086" t="s" s="57">
        <v>3349</v>
      </c>
      <c r="U1086" t="s" s="6">
        <v>302</v>
      </c>
      <c r="X1086" t="s" s="56">
        <v>425</v>
      </c>
      <c r="Y1086" s="14">
        <v>760374</v>
      </c>
      <c r="Z1086" s="14">
        <v>3918877</v>
      </c>
      <c r="AA1086" t="s" s="56">
        <v>3350</v>
      </c>
      <c r="AB1086" t="s" s="56">
        <v>3351</v>
      </c>
      <c r="AC1086" s="14">
        <v>2283</v>
      </c>
      <c r="AK1086" s="60">
        <v>0.710268</v>
      </c>
      <c r="AL1086" s="14">
        <v>0.7115</v>
      </c>
      <c r="AM1086" s="14">
        <v>0.00017</v>
      </c>
      <c r="AN1086" s="63">
        <f>AL1086-(AK1086-0.71029)</f>
        <v>0.711522</v>
      </c>
      <c r="AX1086" s="77"/>
    </row>
    <row r="1087" s="9" customFormat="1" ht="61" customHeight="1">
      <c r="A1087" t="s" s="6">
        <v>3352</v>
      </c>
      <c r="B1087" t="s" s="56">
        <v>3353</v>
      </c>
      <c r="C1087" s="14">
        <v>46485</v>
      </c>
      <c r="E1087" t="s" s="54">
        <v>1261</v>
      </c>
      <c r="F1087" t="s" s="55">
        <v>1735</v>
      </c>
      <c r="G1087" t="s" s="56">
        <v>1181</v>
      </c>
      <c r="J1087" t="s" s="56">
        <v>49</v>
      </c>
      <c r="L1087" t="s" s="54">
        <v>1736</v>
      </c>
      <c r="M1087" t="s" s="55">
        <v>1138</v>
      </c>
      <c r="S1087" t="s" s="54">
        <v>3354</v>
      </c>
      <c r="T1087" t="s" s="57">
        <v>3355</v>
      </c>
      <c r="U1087" t="s" s="6">
        <v>302</v>
      </c>
      <c r="X1087" t="s" s="56">
        <v>425</v>
      </c>
      <c r="Y1087" s="14">
        <v>800830</v>
      </c>
      <c r="Z1087" s="14">
        <v>4125473</v>
      </c>
      <c r="AC1087" t="s" s="56">
        <v>3356</v>
      </c>
      <c r="AK1087" s="62">
        <v>0.7102584</v>
      </c>
      <c r="AL1087" s="14">
        <v>0.713987</v>
      </c>
      <c r="AM1087" s="14">
        <v>1.3e-05</v>
      </c>
      <c r="AN1087" s="63">
        <f>AL1087-(AK1087-0.71029)</f>
        <v>0.7140185999999999</v>
      </c>
      <c r="AX1087" s="77"/>
      <c r="BO1087" s="14">
        <v>-12</v>
      </c>
      <c r="BQ1087" s="80">
        <f>(BO1087-30.91)/1.03091</f>
        <v>-41.6234200851675</v>
      </c>
      <c r="BX1087" s="60">
        <v>-88.8</v>
      </c>
    </row>
    <row r="1088" s="9" customFormat="1" ht="46" customHeight="1">
      <c r="A1088" t="s" s="6">
        <v>3357</v>
      </c>
      <c r="B1088" t="s" s="56">
        <v>3358</v>
      </c>
      <c r="E1088" t="s" s="54">
        <v>1185</v>
      </c>
      <c r="F1088" t="s" s="55">
        <v>419</v>
      </c>
      <c r="G1088" t="s" s="56">
        <v>1181</v>
      </c>
      <c r="L1088" t="s" s="54">
        <v>1321</v>
      </c>
      <c r="M1088" t="s" s="55">
        <v>1138</v>
      </c>
      <c r="T1088" t="s" s="57">
        <v>1322</v>
      </c>
      <c r="AK1088" t="s" s="55">
        <v>831</v>
      </c>
      <c r="AL1088" s="14">
        <v>0.70829</v>
      </c>
      <c r="AN1088" t="s" s="56">
        <v>831</v>
      </c>
      <c r="AX1088" s="77"/>
    </row>
    <row r="1089" s="9" customFormat="1" ht="91" customHeight="1">
      <c r="A1089" t="s" s="6">
        <v>3359</v>
      </c>
      <c r="B1089" t="s" s="56">
        <v>3360</v>
      </c>
      <c r="E1089" t="s" s="54">
        <v>2264</v>
      </c>
      <c r="F1089" t="s" s="55">
        <v>419</v>
      </c>
      <c r="G1089" t="s" s="56">
        <v>1922</v>
      </c>
      <c r="L1089" t="s" s="54">
        <v>2265</v>
      </c>
      <c r="M1089" t="s" s="55">
        <v>1138</v>
      </c>
      <c r="S1089" t="s" s="54">
        <v>2266</v>
      </c>
      <c r="T1089" t="s" s="57">
        <v>3361</v>
      </c>
      <c r="U1089" t="s" s="6">
        <v>302</v>
      </c>
      <c r="X1089" t="s" s="56">
        <v>425</v>
      </c>
      <c r="Y1089" s="14">
        <v>766302</v>
      </c>
      <c r="Z1089" s="14">
        <v>4116051</v>
      </c>
      <c r="AA1089" t="s" s="56">
        <v>3362</v>
      </c>
      <c r="AB1089" t="s" s="56">
        <v>3363</v>
      </c>
      <c r="AC1089" s="14">
        <v>2397</v>
      </c>
      <c r="AK1089" s="60">
        <v>0.710268</v>
      </c>
      <c r="AL1089" s="14">
        <v>0.71071</v>
      </c>
      <c r="AM1089" s="14">
        <v>0.00019</v>
      </c>
      <c r="AN1089" s="63">
        <f>AL1089-(AK1089-0.71029)</f>
        <v>0.710732</v>
      </c>
      <c r="AX1089" s="77"/>
    </row>
    <row r="1090" s="9" customFormat="1" ht="91" customHeight="1">
      <c r="A1090" t="s" s="6">
        <v>3364</v>
      </c>
      <c r="B1090" t="s" s="56">
        <v>3365</v>
      </c>
      <c r="E1090" t="s" s="54">
        <v>2264</v>
      </c>
      <c r="F1090" t="s" s="55">
        <v>419</v>
      </c>
      <c r="G1090" t="s" s="56">
        <v>1922</v>
      </c>
      <c r="L1090" t="s" s="54">
        <v>2265</v>
      </c>
      <c r="M1090" t="s" s="55">
        <v>1138</v>
      </c>
      <c r="S1090" t="s" s="54">
        <v>2266</v>
      </c>
      <c r="T1090" t="s" s="57">
        <v>3361</v>
      </c>
      <c r="U1090" t="s" s="6">
        <v>302</v>
      </c>
      <c r="X1090" t="s" s="56">
        <v>425</v>
      </c>
      <c r="Y1090" s="14">
        <v>766302</v>
      </c>
      <c r="Z1090" s="14">
        <v>4116051</v>
      </c>
      <c r="AA1090" t="s" s="56">
        <v>3362</v>
      </c>
      <c r="AB1090" t="s" s="56">
        <v>3363</v>
      </c>
      <c r="AC1090" s="14">
        <v>2397</v>
      </c>
      <c r="AK1090" s="60">
        <v>0.710268</v>
      </c>
      <c r="AL1090" s="14">
        <v>0.71125</v>
      </c>
      <c r="AM1090" s="14">
        <v>0.00015</v>
      </c>
      <c r="AN1090" s="63">
        <f>AL1090-(AK1090-0.71029)</f>
        <v>0.711272</v>
      </c>
      <c r="AX1090" s="77"/>
    </row>
    <row r="1091" s="9" customFormat="1" ht="91" customHeight="1">
      <c r="A1091" t="s" s="6">
        <v>3366</v>
      </c>
      <c r="B1091" t="s" s="56">
        <v>3367</v>
      </c>
      <c r="E1091" t="s" s="54">
        <v>2264</v>
      </c>
      <c r="F1091" t="s" s="55">
        <v>419</v>
      </c>
      <c r="G1091" t="s" s="56">
        <v>1922</v>
      </c>
      <c r="L1091" t="s" s="54">
        <v>2265</v>
      </c>
      <c r="M1091" t="s" s="55">
        <v>1138</v>
      </c>
      <c r="S1091" t="s" s="54">
        <v>2266</v>
      </c>
      <c r="T1091" t="s" s="57">
        <v>3361</v>
      </c>
      <c r="U1091" t="s" s="6">
        <v>302</v>
      </c>
      <c r="X1091" t="s" s="56">
        <v>425</v>
      </c>
      <c r="Y1091" s="14">
        <v>766302</v>
      </c>
      <c r="Z1091" s="14">
        <v>4116051</v>
      </c>
      <c r="AA1091" t="s" s="56">
        <v>3362</v>
      </c>
      <c r="AB1091" t="s" s="56">
        <v>3363</v>
      </c>
      <c r="AC1091" s="14">
        <v>2397</v>
      </c>
      <c r="AK1091" s="60">
        <v>0.710268</v>
      </c>
      <c r="AL1091" s="14">
        <v>0.70985</v>
      </c>
      <c r="AM1091" s="14">
        <v>6e-05</v>
      </c>
      <c r="AN1091" s="63">
        <f>AL1091-(AK1091-0.71029)</f>
        <v>0.7098719999999999</v>
      </c>
      <c r="AX1091" s="77"/>
    </row>
    <row r="1092" s="9" customFormat="1" ht="91" customHeight="1">
      <c r="A1092" t="s" s="6">
        <v>3368</v>
      </c>
      <c r="B1092" t="s" s="56">
        <v>3369</v>
      </c>
      <c r="E1092" t="s" s="54">
        <v>2264</v>
      </c>
      <c r="F1092" t="s" s="55">
        <v>419</v>
      </c>
      <c r="G1092" t="s" s="56">
        <v>1922</v>
      </c>
      <c r="L1092" t="s" s="54">
        <v>2265</v>
      </c>
      <c r="M1092" t="s" s="55">
        <v>1138</v>
      </c>
      <c r="S1092" t="s" s="54">
        <v>2266</v>
      </c>
      <c r="T1092" t="s" s="57">
        <v>3361</v>
      </c>
      <c r="U1092" t="s" s="6">
        <v>302</v>
      </c>
      <c r="X1092" t="s" s="56">
        <v>425</v>
      </c>
      <c r="Y1092" s="14">
        <v>766302</v>
      </c>
      <c r="Z1092" s="14">
        <v>4116051</v>
      </c>
      <c r="AA1092" t="s" s="56">
        <v>3362</v>
      </c>
      <c r="AB1092" t="s" s="56">
        <v>3363</v>
      </c>
      <c r="AC1092" s="14">
        <v>2397</v>
      </c>
      <c r="AK1092" s="60">
        <v>0.710268</v>
      </c>
      <c r="AL1092" s="14">
        <v>0.7103699999999999</v>
      </c>
      <c r="AM1092" s="14">
        <v>5e-05</v>
      </c>
      <c r="AN1092" s="63">
        <f>AL1092-(AK1092-0.71029)</f>
        <v>0.710392</v>
      </c>
      <c r="AX1092" s="77"/>
    </row>
    <row r="1093" s="9" customFormat="1" ht="91" customHeight="1">
      <c r="A1093" t="s" s="6">
        <v>3370</v>
      </c>
      <c r="B1093" t="s" s="56">
        <v>3371</v>
      </c>
      <c r="E1093" t="s" s="54">
        <v>2264</v>
      </c>
      <c r="F1093" t="s" s="55">
        <v>419</v>
      </c>
      <c r="G1093" t="s" s="56">
        <v>1922</v>
      </c>
      <c r="L1093" t="s" s="54">
        <v>2265</v>
      </c>
      <c r="M1093" t="s" s="55">
        <v>1138</v>
      </c>
      <c r="S1093" t="s" s="54">
        <v>2266</v>
      </c>
      <c r="T1093" t="s" s="57">
        <v>3361</v>
      </c>
      <c r="U1093" t="s" s="6">
        <v>302</v>
      </c>
      <c r="X1093" t="s" s="56">
        <v>425</v>
      </c>
      <c r="Y1093" s="14">
        <v>766302</v>
      </c>
      <c r="Z1093" s="14">
        <v>4116051</v>
      </c>
      <c r="AA1093" t="s" s="56">
        <v>3362</v>
      </c>
      <c r="AB1093" t="s" s="56">
        <v>3363</v>
      </c>
      <c r="AC1093" s="14">
        <v>2397</v>
      </c>
      <c r="AK1093" s="60">
        <v>0.710268</v>
      </c>
      <c r="AL1093" s="14">
        <v>0.71067</v>
      </c>
      <c r="AM1093" s="14">
        <v>9.000000000000001e-05</v>
      </c>
      <c r="AN1093" s="63">
        <f>AL1093-(AK1093-0.71029)</f>
        <v>0.710692</v>
      </c>
      <c r="AX1093" s="77"/>
    </row>
    <row r="1094" s="9" customFormat="1" ht="91" customHeight="1">
      <c r="A1094" t="s" s="6">
        <v>3372</v>
      </c>
      <c r="B1094" t="s" s="56">
        <v>3373</v>
      </c>
      <c r="E1094" t="s" s="54">
        <v>2264</v>
      </c>
      <c r="F1094" t="s" s="55">
        <v>419</v>
      </c>
      <c r="G1094" t="s" s="56">
        <v>1922</v>
      </c>
      <c r="L1094" t="s" s="54">
        <v>2265</v>
      </c>
      <c r="M1094" t="s" s="55">
        <v>1138</v>
      </c>
      <c r="S1094" t="s" s="54">
        <v>3374</v>
      </c>
      <c r="T1094" t="s" s="57">
        <v>3361</v>
      </c>
      <c r="U1094" t="s" s="6">
        <v>302</v>
      </c>
      <c r="X1094" t="s" s="56">
        <v>207</v>
      </c>
      <c r="Y1094" s="14">
        <v>285610</v>
      </c>
      <c r="Z1094" s="14">
        <v>4120474</v>
      </c>
      <c r="AA1094" t="s" s="56">
        <v>3375</v>
      </c>
      <c r="AB1094" t="s" s="56">
        <v>3376</v>
      </c>
      <c r="AC1094" s="14">
        <v>2397</v>
      </c>
      <c r="AK1094" s="60">
        <v>0.710268</v>
      </c>
      <c r="AL1094" s="14">
        <v>0.70947</v>
      </c>
      <c r="AM1094" s="14">
        <v>0.00014</v>
      </c>
      <c r="AN1094" s="63">
        <f>AL1094-(AK1094-0.71029)</f>
        <v>0.709492</v>
      </c>
      <c r="AX1094" s="77"/>
    </row>
    <row r="1095" s="9" customFormat="1" ht="91" customHeight="1">
      <c r="A1095" t="s" s="6">
        <v>3377</v>
      </c>
      <c r="B1095" t="s" s="56">
        <v>3378</v>
      </c>
      <c r="E1095" t="s" s="54">
        <v>2264</v>
      </c>
      <c r="F1095" t="s" s="55">
        <v>419</v>
      </c>
      <c r="G1095" t="s" s="56">
        <v>1922</v>
      </c>
      <c r="L1095" t="s" s="54">
        <v>2265</v>
      </c>
      <c r="M1095" t="s" s="55">
        <v>1138</v>
      </c>
      <c r="S1095" t="s" s="54">
        <v>3379</v>
      </c>
      <c r="T1095" t="s" s="57">
        <v>3361</v>
      </c>
      <c r="U1095" t="s" s="6">
        <v>302</v>
      </c>
      <c r="X1095" t="s" s="56">
        <v>207</v>
      </c>
      <c r="Y1095" s="14">
        <v>285610</v>
      </c>
      <c r="Z1095" s="14">
        <v>4120474</v>
      </c>
      <c r="AA1095" t="s" s="56">
        <v>3375</v>
      </c>
      <c r="AB1095" t="s" s="56">
        <v>3376</v>
      </c>
      <c r="AC1095" s="14">
        <v>2736</v>
      </c>
      <c r="AK1095" s="60">
        <v>0.710268</v>
      </c>
      <c r="AL1095" s="14">
        <v>0.7095399999999999</v>
      </c>
      <c r="AM1095" s="14">
        <v>4e-05</v>
      </c>
      <c r="AN1095" s="63">
        <f>AL1095-(AK1095-0.71029)</f>
        <v>0.709562</v>
      </c>
      <c r="AX1095" s="77"/>
    </row>
    <row r="1096" s="9" customFormat="1" ht="91" customHeight="1">
      <c r="A1096" t="s" s="6">
        <v>3380</v>
      </c>
      <c r="B1096" t="s" s="56">
        <v>3378</v>
      </c>
      <c r="E1096" t="s" s="54">
        <v>2264</v>
      </c>
      <c r="F1096" t="s" s="55">
        <v>419</v>
      </c>
      <c r="G1096" t="s" s="56">
        <v>1922</v>
      </c>
      <c r="L1096" t="s" s="54">
        <v>2265</v>
      </c>
      <c r="M1096" t="s" s="55">
        <v>1138</v>
      </c>
      <c r="S1096" t="s" s="54">
        <v>3374</v>
      </c>
      <c r="T1096" t="s" s="57">
        <v>3361</v>
      </c>
      <c r="U1096" t="s" s="6">
        <v>302</v>
      </c>
      <c r="X1096" t="s" s="56">
        <v>207</v>
      </c>
      <c r="Y1096" s="14">
        <v>285610</v>
      </c>
      <c r="Z1096" s="14">
        <v>4120474</v>
      </c>
      <c r="AA1096" t="s" s="56">
        <v>3375</v>
      </c>
      <c r="AB1096" t="s" s="56">
        <v>3376</v>
      </c>
      <c r="AC1096" s="14">
        <v>2736</v>
      </c>
      <c r="AK1096" s="60">
        <v>0.710268</v>
      </c>
      <c r="AL1096" s="14">
        <v>0.70865</v>
      </c>
      <c r="AM1096" s="14">
        <v>0.00019</v>
      </c>
      <c r="AN1096" s="63">
        <f>AL1096-(AK1096-0.71029)</f>
        <v>0.708672</v>
      </c>
      <c r="AX1096" s="77"/>
    </row>
    <row r="1097" s="9" customFormat="1" ht="91" customHeight="1">
      <c r="A1097" t="s" s="6">
        <v>3381</v>
      </c>
      <c r="B1097" t="s" s="56">
        <v>3382</v>
      </c>
      <c r="E1097" t="s" s="54">
        <v>2264</v>
      </c>
      <c r="F1097" t="s" s="55">
        <v>419</v>
      </c>
      <c r="G1097" t="s" s="56">
        <v>1922</v>
      </c>
      <c r="L1097" t="s" s="54">
        <v>2265</v>
      </c>
      <c r="M1097" t="s" s="55">
        <v>1138</v>
      </c>
      <c r="S1097" t="s" s="54">
        <v>3379</v>
      </c>
      <c r="T1097" t="s" s="57">
        <v>3361</v>
      </c>
      <c r="U1097" t="s" s="6">
        <v>302</v>
      </c>
      <c r="X1097" t="s" s="56">
        <v>207</v>
      </c>
      <c r="Y1097" s="14">
        <v>285610</v>
      </c>
      <c r="Z1097" s="14">
        <v>4120474</v>
      </c>
      <c r="AA1097" t="s" s="56">
        <v>3375</v>
      </c>
      <c r="AB1097" t="s" s="56">
        <v>3376</v>
      </c>
      <c r="AC1097" s="14">
        <v>2736</v>
      </c>
      <c r="AK1097" s="60">
        <v>0.710268</v>
      </c>
      <c r="AL1097" s="14">
        <v>0.70964</v>
      </c>
      <c r="AM1097" s="14">
        <v>0.00039</v>
      </c>
      <c r="AN1097" s="63">
        <f>AL1097-(AK1097-0.71029)</f>
        <v>0.709662</v>
      </c>
      <c r="AX1097" s="77"/>
    </row>
    <row r="1098" s="9" customFormat="1" ht="91" customHeight="1">
      <c r="A1098" t="s" s="6">
        <v>3383</v>
      </c>
      <c r="B1098" t="s" s="56">
        <v>3384</v>
      </c>
      <c r="E1098" t="s" s="54">
        <v>2264</v>
      </c>
      <c r="F1098" t="s" s="55">
        <v>419</v>
      </c>
      <c r="G1098" t="s" s="56">
        <v>1922</v>
      </c>
      <c r="L1098" t="s" s="54">
        <v>2265</v>
      </c>
      <c r="M1098" t="s" s="55">
        <v>1138</v>
      </c>
      <c r="S1098" t="s" s="54">
        <v>2266</v>
      </c>
      <c r="T1098" t="s" s="57">
        <v>3361</v>
      </c>
      <c r="U1098" t="s" s="6">
        <v>302</v>
      </c>
      <c r="X1098" t="s" s="56">
        <v>207</v>
      </c>
      <c r="Y1098" s="14">
        <v>272426</v>
      </c>
      <c r="Z1098" s="14">
        <v>4117908</v>
      </c>
      <c r="AA1098" t="s" s="56">
        <v>3385</v>
      </c>
      <c r="AB1098" t="s" s="56">
        <v>3386</v>
      </c>
      <c r="AC1098" s="14">
        <v>2228</v>
      </c>
      <c r="AK1098" s="60">
        <v>0.710268</v>
      </c>
      <c r="AL1098" s="14">
        <v>0.70939</v>
      </c>
      <c r="AM1098" s="14">
        <v>0.00016</v>
      </c>
      <c r="AN1098" s="63">
        <f>AL1098-(AK1098-0.71029)</f>
        <v>0.709412</v>
      </c>
      <c r="AX1098" s="77"/>
    </row>
    <row r="1099" s="9" customFormat="1" ht="91" customHeight="1">
      <c r="A1099" t="s" s="6">
        <v>3387</v>
      </c>
      <c r="B1099" t="s" s="56">
        <v>3384</v>
      </c>
      <c r="E1099" t="s" s="54">
        <v>2264</v>
      </c>
      <c r="F1099" t="s" s="55">
        <v>419</v>
      </c>
      <c r="G1099" t="s" s="56">
        <v>1922</v>
      </c>
      <c r="L1099" t="s" s="54">
        <v>2265</v>
      </c>
      <c r="M1099" t="s" s="55">
        <v>1138</v>
      </c>
      <c r="S1099" t="s" s="54">
        <v>2266</v>
      </c>
      <c r="T1099" t="s" s="57">
        <v>3361</v>
      </c>
      <c r="U1099" t="s" s="6">
        <v>302</v>
      </c>
      <c r="X1099" t="s" s="56">
        <v>207</v>
      </c>
      <c r="Y1099" s="14">
        <v>272426</v>
      </c>
      <c r="Z1099" s="14">
        <v>4117908</v>
      </c>
      <c r="AA1099" t="s" s="56">
        <v>3385</v>
      </c>
      <c r="AB1099" t="s" s="56">
        <v>3386</v>
      </c>
      <c r="AC1099" s="14">
        <v>2228</v>
      </c>
      <c r="AK1099" s="60">
        <v>0.710268</v>
      </c>
      <c r="AL1099" s="14">
        <v>0.70939</v>
      </c>
      <c r="AM1099" s="14">
        <v>0.00011</v>
      </c>
      <c r="AN1099" s="63">
        <f>AL1099-(AK1099-0.71029)</f>
        <v>0.709412</v>
      </c>
      <c r="AX1099" s="77"/>
    </row>
    <row r="1100" s="9" customFormat="1" ht="91" customHeight="1">
      <c r="A1100" t="s" s="6">
        <v>3388</v>
      </c>
      <c r="B1100" t="s" s="56">
        <v>3389</v>
      </c>
      <c r="E1100" t="s" s="54">
        <v>2264</v>
      </c>
      <c r="F1100" t="s" s="55">
        <v>419</v>
      </c>
      <c r="G1100" t="s" s="56">
        <v>1922</v>
      </c>
      <c r="L1100" t="s" s="54">
        <v>2265</v>
      </c>
      <c r="M1100" t="s" s="55">
        <v>1138</v>
      </c>
      <c r="S1100" t="s" s="54">
        <v>2266</v>
      </c>
      <c r="T1100" t="s" s="57">
        <v>3361</v>
      </c>
      <c r="U1100" t="s" s="6">
        <v>302</v>
      </c>
      <c r="X1100" t="s" s="56">
        <v>207</v>
      </c>
      <c r="Y1100" s="14">
        <v>272426</v>
      </c>
      <c r="Z1100" s="14">
        <v>4117908</v>
      </c>
      <c r="AA1100" t="s" s="56">
        <v>3385</v>
      </c>
      <c r="AB1100" t="s" s="56">
        <v>3386</v>
      </c>
      <c r="AC1100" s="14">
        <v>2228</v>
      </c>
      <c r="AK1100" s="60">
        <v>0.710268</v>
      </c>
      <c r="AL1100" s="14">
        <v>0.70934</v>
      </c>
      <c r="AM1100" s="14">
        <v>0.00018</v>
      </c>
      <c r="AN1100" s="63">
        <f>AL1100-(AK1100-0.71029)</f>
        <v>0.709362</v>
      </c>
      <c r="AX1100" s="77"/>
    </row>
    <row r="1101" s="9" customFormat="1" ht="91" customHeight="1">
      <c r="A1101" t="s" s="6">
        <v>3390</v>
      </c>
      <c r="B1101" t="s" s="56">
        <v>3391</v>
      </c>
      <c r="E1101" t="s" s="54">
        <v>2264</v>
      </c>
      <c r="F1101" t="s" s="55">
        <v>419</v>
      </c>
      <c r="G1101" t="s" s="56">
        <v>1922</v>
      </c>
      <c r="L1101" t="s" s="54">
        <v>2265</v>
      </c>
      <c r="M1101" t="s" s="55">
        <v>1138</v>
      </c>
      <c r="S1101" t="s" s="54">
        <v>2266</v>
      </c>
      <c r="T1101" t="s" s="57">
        <v>3361</v>
      </c>
      <c r="U1101" t="s" s="6">
        <v>302</v>
      </c>
      <c r="X1101" t="s" s="56">
        <v>207</v>
      </c>
      <c r="Y1101" s="14">
        <v>272426</v>
      </c>
      <c r="Z1101" s="14">
        <v>4117908</v>
      </c>
      <c r="AA1101" t="s" s="56">
        <v>3385</v>
      </c>
      <c r="AB1101" t="s" s="56">
        <v>3386</v>
      </c>
      <c r="AC1101" s="14">
        <v>2228</v>
      </c>
      <c r="AK1101" s="60">
        <v>0.710268</v>
      </c>
      <c r="AL1101" s="14">
        <v>0.70982</v>
      </c>
      <c r="AM1101" s="14">
        <v>0.00024</v>
      </c>
      <c r="AN1101" s="63">
        <f>AL1101-(AK1101-0.71029)</f>
        <v>0.709842</v>
      </c>
      <c r="AX1101" s="77"/>
    </row>
    <row r="1102" s="9" customFormat="1" ht="91" customHeight="1">
      <c r="A1102" t="s" s="6">
        <v>3392</v>
      </c>
      <c r="B1102" t="s" s="56">
        <v>3391</v>
      </c>
      <c r="E1102" t="s" s="54">
        <v>2264</v>
      </c>
      <c r="F1102" t="s" s="55">
        <v>419</v>
      </c>
      <c r="G1102" t="s" s="56">
        <v>1922</v>
      </c>
      <c r="L1102" t="s" s="54">
        <v>2265</v>
      </c>
      <c r="M1102" t="s" s="55">
        <v>1138</v>
      </c>
      <c r="S1102" t="s" s="54">
        <v>2266</v>
      </c>
      <c r="T1102" t="s" s="57">
        <v>3361</v>
      </c>
      <c r="U1102" t="s" s="6">
        <v>302</v>
      </c>
      <c r="X1102" t="s" s="56">
        <v>207</v>
      </c>
      <c r="Y1102" s="14">
        <v>272426</v>
      </c>
      <c r="Z1102" s="14">
        <v>4117908</v>
      </c>
      <c r="AA1102" t="s" s="56">
        <v>3385</v>
      </c>
      <c r="AB1102" t="s" s="56">
        <v>3386</v>
      </c>
      <c r="AC1102" s="14">
        <v>2228</v>
      </c>
      <c r="AK1102" s="60">
        <v>0.710268</v>
      </c>
      <c r="AL1102" s="14">
        <v>0.70972</v>
      </c>
      <c r="AM1102" s="14">
        <v>0.0001</v>
      </c>
      <c r="AN1102" s="63">
        <f>AL1102-(AK1102-0.71029)</f>
        <v>0.709742</v>
      </c>
      <c r="AX1102" s="77"/>
    </row>
    <row r="1103" s="9" customFormat="1" ht="91" customHeight="1">
      <c r="A1103" t="s" s="6">
        <v>3393</v>
      </c>
      <c r="B1103" t="s" s="56">
        <v>3394</v>
      </c>
      <c r="E1103" t="s" s="54">
        <v>2264</v>
      </c>
      <c r="F1103" t="s" s="55">
        <v>419</v>
      </c>
      <c r="G1103" t="s" s="56">
        <v>1922</v>
      </c>
      <c r="L1103" t="s" s="54">
        <v>2265</v>
      </c>
      <c r="M1103" t="s" s="55">
        <v>1138</v>
      </c>
      <c r="S1103" t="s" s="54">
        <v>2266</v>
      </c>
      <c r="T1103" t="s" s="57">
        <v>3361</v>
      </c>
      <c r="U1103" t="s" s="6">
        <v>302</v>
      </c>
      <c r="X1103" t="s" s="56">
        <v>207</v>
      </c>
      <c r="Y1103" s="14">
        <v>305573</v>
      </c>
      <c r="Z1103" s="14">
        <v>4111062</v>
      </c>
      <c r="AA1103" t="s" s="56">
        <v>3395</v>
      </c>
      <c r="AB1103" t="s" s="56">
        <v>3396</v>
      </c>
      <c r="AC1103" s="14">
        <v>2092</v>
      </c>
      <c r="AK1103" s="60">
        <v>0.710268</v>
      </c>
      <c r="AL1103" s="14">
        <v>0.71102</v>
      </c>
      <c r="AM1103" s="14">
        <v>0.00024</v>
      </c>
      <c r="AN1103" s="63">
        <f>AL1103-(AK1103-0.71029)</f>
        <v>0.711042</v>
      </c>
      <c r="AX1103" s="77"/>
    </row>
    <row r="1104" s="9" customFormat="1" ht="91" customHeight="1">
      <c r="A1104" t="s" s="6">
        <v>3397</v>
      </c>
      <c r="B1104" t="s" s="56">
        <v>3394</v>
      </c>
      <c r="E1104" t="s" s="54">
        <v>2264</v>
      </c>
      <c r="F1104" t="s" s="55">
        <v>419</v>
      </c>
      <c r="G1104" t="s" s="56">
        <v>1922</v>
      </c>
      <c r="L1104" t="s" s="54">
        <v>2265</v>
      </c>
      <c r="M1104" t="s" s="55">
        <v>1138</v>
      </c>
      <c r="S1104" t="s" s="54">
        <v>2266</v>
      </c>
      <c r="T1104" t="s" s="57">
        <v>3361</v>
      </c>
      <c r="U1104" t="s" s="6">
        <v>302</v>
      </c>
      <c r="X1104" t="s" s="56">
        <v>207</v>
      </c>
      <c r="Y1104" s="14">
        <v>305573</v>
      </c>
      <c r="Z1104" s="14">
        <v>4111062</v>
      </c>
      <c r="AA1104" t="s" s="56">
        <v>3395</v>
      </c>
      <c r="AB1104" t="s" s="56">
        <v>3396</v>
      </c>
      <c r="AC1104" s="14">
        <v>2092</v>
      </c>
      <c r="AK1104" s="60">
        <v>0.710268</v>
      </c>
      <c r="AL1104" s="14">
        <v>0.71093</v>
      </c>
      <c r="AM1104" s="14">
        <v>9.000000000000001e-05</v>
      </c>
      <c r="AN1104" s="63">
        <f>AL1104-(AK1104-0.71029)</f>
        <v>0.710952</v>
      </c>
      <c r="AX1104" s="77"/>
    </row>
    <row r="1105" s="9" customFormat="1" ht="91" customHeight="1">
      <c r="A1105" t="s" s="6">
        <v>3398</v>
      </c>
      <c r="B1105" t="s" s="56">
        <v>3399</v>
      </c>
      <c r="E1105" t="s" s="54">
        <v>2264</v>
      </c>
      <c r="F1105" t="s" s="55">
        <v>419</v>
      </c>
      <c r="G1105" t="s" s="56">
        <v>1922</v>
      </c>
      <c r="L1105" t="s" s="54">
        <v>2265</v>
      </c>
      <c r="M1105" t="s" s="55">
        <v>1138</v>
      </c>
      <c r="S1105" t="s" s="54">
        <v>2266</v>
      </c>
      <c r="T1105" t="s" s="57">
        <v>3361</v>
      </c>
      <c r="U1105" t="s" s="6">
        <v>302</v>
      </c>
      <c r="X1105" t="s" s="56">
        <v>207</v>
      </c>
      <c r="Y1105" s="14">
        <v>305573</v>
      </c>
      <c r="Z1105" s="14">
        <v>4111062</v>
      </c>
      <c r="AA1105" t="s" s="56">
        <v>3395</v>
      </c>
      <c r="AB1105" t="s" s="56">
        <v>3396</v>
      </c>
      <c r="AC1105" s="14">
        <v>2092</v>
      </c>
      <c r="AK1105" s="60">
        <v>0.710268</v>
      </c>
      <c r="AL1105" s="14">
        <v>0.71131</v>
      </c>
      <c r="AM1105" s="14">
        <v>0.00013</v>
      </c>
      <c r="AN1105" s="63">
        <f>AL1105-(AK1105-0.71029)</f>
        <v>0.711332</v>
      </c>
      <c r="AX1105" s="77"/>
    </row>
    <row r="1106" s="9" customFormat="1" ht="61" customHeight="1">
      <c r="A1106" t="s" s="6">
        <v>3400</v>
      </c>
      <c r="B1106" t="s" s="56">
        <v>3401</v>
      </c>
      <c r="C1106" s="14">
        <v>46483</v>
      </c>
      <c r="E1106" t="s" s="54">
        <v>1261</v>
      </c>
      <c r="F1106" t="s" s="55">
        <v>1735</v>
      </c>
      <c r="G1106" t="s" s="56">
        <v>1181</v>
      </c>
      <c r="J1106" t="s" s="56">
        <v>49</v>
      </c>
      <c r="L1106" t="s" s="54">
        <v>1736</v>
      </c>
      <c r="M1106" t="s" s="55">
        <v>1138</v>
      </c>
      <c r="S1106" t="s" s="54">
        <v>3402</v>
      </c>
      <c r="T1106" t="s" s="57">
        <v>3403</v>
      </c>
      <c r="U1106" t="s" s="6">
        <v>302</v>
      </c>
      <c r="X1106" t="s" s="56">
        <v>425</v>
      </c>
      <c r="Y1106" s="14">
        <v>824629</v>
      </c>
      <c r="Z1106" s="14">
        <v>4125783</v>
      </c>
      <c r="AC1106" t="s" s="56">
        <v>3404</v>
      </c>
      <c r="AK1106" s="62">
        <v>0.7102584</v>
      </c>
      <c r="AL1106" s="14">
        <v>0.711136</v>
      </c>
      <c r="AM1106" s="14">
        <v>1.3e-05</v>
      </c>
      <c r="AN1106" s="63">
        <f>AL1106-(AK1106-0.71029)</f>
        <v>0.7111676</v>
      </c>
      <c r="AX1106" s="77"/>
      <c r="BO1106" s="14">
        <v>-12.4</v>
      </c>
      <c r="BQ1106" s="80">
        <f>(BO1106-30.91)/1.03091</f>
        <v>-42.0114267976836</v>
      </c>
      <c r="BX1106" s="60">
        <v>-89</v>
      </c>
    </row>
    <row r="1107" s="9" customFormat="1" ht="91" customHeight="1">
      <c r="A1107" t="s" s="6">
        <v>3405</v>
      </c>
      <c r="B1107" t="s" s="56">
        <v>3406</v>
      </c>
      <c r="E1107" t="s" s="54">
        <v>2264</v>
      </c>
      <c r="F1107" t="s" s="55">
        <v>419</v>
      </c>
      <c r="G1107" t="s" s="56">
        <v>1922</v>
      </c>
      <c r="L1107" t="s" s="54">
        <v>2265</v>
      </c>
      <c r="M1107" t="s" s="55">
        <v>1138</v>
      </c>
      <c r="S1107" t="s" s="54">
        <v>2266</v>
      </c>
      <c r="T1107" t="s" s="57">
        <v>3407</v>
      </c>
      <c r="U1107" t="s" s="6">
        <v>302</v>
      </c>
      <c r="X1107" t="s" s="56">
        <v>207</v>
      </c>
      <c r="Y1107" s="14">
        <v>284774</v>
      </c>
      <c r="Z1107" s="14">
        <v>4003931</v>
      </c>
      <c r="AA1107" t="s" s="56">
        <v>3408</v>
      </c>
      <c r="AB1107" t="s" s="56">
        <v>3409</v>
      </c>
      <c r="AC1107" s="14">
        <v>2196</v>
      </c>
      <c r="AK1107" s="60">
        <v>0.710268</v>
      </c>
      <c r="AL1107" s="14">
        <v>0.70867</v>
      </c>
      <c r="AM1107" s="14">
        <v>6e-05</v>
      </c>
      <c r="AN1107" s="63">
        <f>AL1107-(AK1107-0.71029)</f>
        <v>0.708692</v>
      </c>
      <c r="AX1107" s="77"/>
    </row>
    <row r="1108" s="9" customFormat="1" ht="16" customHeight="1">
      <c r="A1108" t="s" s="6">
        <v>3410</v>
      </c>
      <c r="B1108" t="s" s="56">
        <v>3411</v>
      </c>
      <c r="E1108" t="s" s="54">
        <v>1947</v>
      </c>
      <c r="F1108" t="s" s="55">
        <v>1413</v>
      </c>
      <c r="G1108" t="s" s="56">
        <v>420</v>
      </c>
      <c r="H1108" t="s" s="56">
        <v>195</v>
      </c>
      <c r="I1108" t="s" s="56">
        <v>403</v>
      </c>
      <c r="L1108" t="s" s="54">
        <v>1948</v>
      </c>
      <c r="M1108" t="s" s="55">
        <v>197</v>
      </c>
      <c r="T1108" t="s" s="57">
        <v>1416</v>
      </c>
      <c r="U1108" t="s" s="6">
        <v>302</v>
      </c>
      <c r="AR1108" s="58">
        <v>-8.300000000000001</v>
      </c>
      <c r="AS1108" s="59">
        <f>AR1108</f>
        <v>-8.300000000000001</v>
      </c>
      <c r="AT1108" s="59">
        <f>AS1108-5</f>
        <v>-13.3</v>
      </c>
    </row>
    <row r="1109" s="9" customFormat="1" ht="31" customHeight="1">
      <c r="A1109" t="s" s="6">
        <v>3412</v>
      </c>
      <c r="B1109" t="s" s="56">
        <v>3413</v>
      </c>
      <c r="C1109" s="56"/>
      <c r="D1109" t="s" s="56">
        <v>2019</v>
      </c>
      <c r="E1109" t="s" s="54">
        <v>2464</v>
      </c>
      <c r="F1109" t="s" s="55">
        <v>419</v>
      </c>
      <c r="G1109" t="s" s="56">
        <v>1171</v>
      </c>
      <c r="H1109" t="s" s="56">
        <v>1172</v>
      </c>
      <c r="M1109" t="s" s="55">
        <v>1138</v>
      </c>
      <c r="S1109" t="s" s="54">
        <v>2015</v>
      </c>
      <c r="T1109" t="s" s="57">
        <v>3414</v>
      </c>
      <c r="U1109" t="s" s="6">
        <v>302</v>
      </c>
      <c r="X1109" t="s" s="56">
        <v>425</v>
      </c>
      <c r="Y1109" s="14">
        <v>777227</v>
      </c>
      <c r="Z1109" s="14">
        <v>3993962</v>
      </c>
      <c r="AD1109" t="s" s="76">
        <v>2022</v>
      </c>
      <c r="AK1109" s="60">
        <v>0.71028</v>
      </c>
      <c r="AL1109" s="14">
        <v>0.709144</v>
      </c>
      <c r="AM1109" s="14">
        <v>1.3e-05</v>
      </c>
      <c r="AN1109" s="63">
        <f>AL1109-(AK1109-0.71029)</f>
        <v>0.709154</v>
      </c>
      <c r="AX1109" s="77"/>
    </row>
    <row r="1110" s="9" customFormat="1" ht="31" customHeight="1">
      <c r="A1110" t="s" s="6">
        <v>3415</v>
      </c>
      <c r="B1110" t="s" s="56">
        <v>3416</v>
      </c>
      <c r="C1110" s="56"/>
      <c r="D1110" t="s" s="56">
        <v>2019</v>
      </c>
      <c r="E1110" t="s" s="54">
        <v>2464</v>
      </c>
      <c r="F1110" t="s" s="55">
        <v>419</v>
      </c>
      <c r="G1110" t="s" s="56">
        <v>1171</v>
      </c>
      <c r="H1110" t="s" s="56">
        <v>1172</v>
      </c>
      <c r="M1110" t="s" s="55">
        <v>1138</v>
      </c>
      <c r="S1110" t="s" s="54">
        <v>2015</v>
      </c>
      <c r="T1110" t="s" s="57">
        <v>3414</v>
      </c>
      <c r="U1110" t="s" s="6">
        <v>302</v>
      </c>
      <c r="X1110" t="s" s="56">
        <v>425</v>
      </c>
      <c r="Y1110" s="14">
        <v>777075</v>
      </c>
      <c r="Z1110" s="14">
        <v>3993897</v>
      </c>
      <c r="AD1110" t="s" s="76">
        <v>2022</v>
      </c>
      <c r="AK1110" s="60">
        <v>0.71028</v>
      </c>
      <c r="AL1110" s="14">
        <v>0.7092079999999999</v>
      </c>
      <c r="AM1110" s="14">
        <v>1.9e-05</v>
      </c>
      <c r="AN1110" s="63">
        <f>AL1110-(AK1110-0.71029)</f>
        <v>0.709218</v>
      </c>
      <c r="AX1110" s="77"/>
    </row>
    <row r="1111" s="9" customFormat="1" ht="16" customHeight="1">
      <c r="A1111" t="s" s="6">
        <v>3417</v>
      </c>
      <c r="B1111" t="s" s="56">
        <v>3418</v>
      </c>
      <c r="D1111" t="s" s="56">
        <v>3419</v>
      </c>
      <c r="E1111" t="s" s="54">
        <v>2020</v>
      </c>
      <c r="F1111" t="s" s="55">
        <v>419</v>
      </c>
      <c r="G1111" t="s" s="56">
        <v>194</v>
      </c>
      <c r="H1111" t="s" s="56">
        <v>195</v>
      </c>
      <c r="I1111" t="s" s="56">
        <v>421</v>
      </c>
      <c r="M1111" t="s" s="55">
        <v>1138</v>
      </c>
      <c r="Q1111" t="s" s="56">
        <v>822</v>
      </c>
      <c r="R1111" t="s" s="56">
        <v>2025</v>
      </c>
      <c r="S1111" t="s" s="54">
        <v>2026</v>
      </c>
      <c r="T1111" t="s" s="57">
        <v>3414</v>
      </c>
      <c r="U1111" t="s" s="6">
        <v>302</v>
      </c>
      <c r="X1111" t="s" s="56">
        <v>207</v>
      </c>
      <c r="Y1111" s="14">
        <v>236731</v>
      </c>
      <c r="Z1111" s="14">
        <v>3993531</v>
      </c>
      <c r="AK1111" s="60">
        <v>0.71028</v>
      </c>
      <c r="AL1111" s="14">
        <v>0.709529</v>
      </c>
      <c r="AM1111" s="14">
        <v>1.5e-05</v>
      </c>
      <c r="AN1111" s="63">
        <f>AL1111-(AK1111-0.71029)</f>
        <v>0.709539</v>
      </c>
      <c r="AX1111" s="77"/>
    </row>
    <row r="1112" s="9" customFormat="1" ht="16" customHeight="1">
      <c r="A1112" t="s" s="6">
        <v>3420</v>
      </c>
      <c r="B1112" t="s" s="56">
        <v>3421</v>
      </c>
      <c r="D1112" t="s" s="56">
        <v>3419</v>
      </c>
      <c r="E1112" t="s" s="54">
        <v>2020</v>
      </c>
      <c r="F1112" t="s" s="55">
        <v>419</v>
      </c>
      <c r="G1112" t="s" s="56">
        <v>194</v>
      </c>
      <c r="H1112" t="s" s="56">
        <v>195</v>
      </c>
      <c r="I1112" t="s" s="56">
        <v>421</v>
      </c>
      <c r="M1112" t="s" s="55">
        <v>1138</v>
      </c>
      <c r="Q1112" t="s" s="56">
        <v>822</v>
      </c>
      <c r="R1112" t="s" s="56">
        <v>2025</v>
      </c>
      <c r="S1112" t="s" s="54">
        <v>2026</v>
      </c>
      <c r="T1112" t="s" s="57">
        <v>3414</v>
      </c>
      <c r="U1112" t="s" s="6">
        <v>302</v>
      </c>
      <c r="X1112" t="s" s="56">
        <v>207</v>
      </c>
      <c r="Y1112" s="14">
        <v>236731</v>
      </c>
      <c r="Z1112" s="14">
        <v>3993531</v>
      </c>
      <c r="AK1112" s="60">
        <v>0.71028</v>
      </c>
      <c r="AL1112" s="14">
        <v>0.709707</v>
      </c>
      <c r="AM1112" s="14">
        <v>1.4e-05</v>
      </c>
      <c r="AN1112" s="63">
        <f>AL1112-(AK1112-0.71029)</f>
        <v>0.709717</v>
      </c>
      <c r="AX1112" s="77"/>
    </row>
    <row r="1113" s="9" customFormat="1" ht="31" customHeight="1">
      <c r="A1113" t="s" s="6">
        <v>3422</v>
      </c>
      <c r="B1113" t="s" s="56">
        <v>3423</v>
      </c>
      <c r="E1113" t="s" s="54">
        <v>3424</v>
      </c>
      <c r="F1113" t="s" s="55">
        <v>710</v>
      </c>
      <c r="G1113" t="s" s="56">
        <v>420</v>
      </c>
      <c r="H1113" t="s" s="56">
        <v>195</v>
      </c>
      <c r="I1113" t="s" s="56">
        <v>196</v>
      </c>
      <c r="J1113" t="s" s="6">
        <v>35</v>
      </c>
      <c r="M1113" t="s" s="55">
        <v>197</v>
      </c>
      <c r="N1113" t="s" s="56">
        <v>339</v>
      </c>
      <c r="Q1113" t="s" s="56">
        <v>3425</v>
      </c>
      <c r="S1113" t="s" s="54">
        <v>3426</v>
      </c>
      <c r="T1113" t="s" s="57">
        <v>3427</v>
      </c>
      <c r="U1113" t="s" s="6">
        <v>302</v>
      </c>
      <c r="AR1113" s="58">
        <v>-6.7</v>
      </c>
      <c r="AS1113" s="59">
        <f>AR1113</f>
        <v>-6.7</v>
      </c>
      <c r="AT1113" s="59">
        <f>AS1113-5</f>
        <v>-11.7</v>
      </c>
      <c r="AU1113" s="59">
        <v>-3</v>
      </c>
      <c r="AV1113" s="59">
        <f>AU1113</f>
        <v>-3</v>
      </c>
      <c r="AW1113" s="59">
        <f>AV1113-12</f>
        <v>-15</v>
      </c>
      <c r="BI1113" t="s" s="55">
        <v>3428</v>
      </c>
      <c r="BK1113" t="s" s="56">
        <v>3428</v>
      </c>
      <c r="BR1113" s="60">
        <v>7.7</v>
      </c>
    </row>
    <row r="1114" s="9" customFormat="1" ht="31" customHeight="1">
      <c r="A1114" t="s" s="6">
        <v>3429</v>
      </c>
      <c r="B1114" t="s" s="56">
        <v>3430</v>
      </c>
      <c r="E1114" t="s" s="54">
        <v>3424</v>
      </c>
      <c r="F1114" t="s" s="55">
        <v>710</v>
      </c>
      <c r="G1114" t="s" s="56">
        <v>420</v>
      </c>
      <c r="H1114" t="s" s="56">
        <v>195</v>
      </c>
      <c r="I1114" t="s" s="56">
        <v>196</v>
      </c>
      <c r="J1114" t="s" s="6">
        <v>35</v>
      </c>
      <c r="M1114" t="s" s="55">
        <v>197</v>
      </c>
      <c r="N1114" t="s" s="56">
        <v>339</v>
      </c>
      <c r="Q1114" t="s" s="56">
        <v>3425</v>
      </c>
      <c r="S1114" t="s" s="54">
        <v>3431</v>
      </c>
      <c r="T1114" t="s" s="57">
        <v>3427</v>
      </c>
      <c r="U1114" t="s" s="6">
        <v>302</v>
      </c>
      <c r="AR1114" s="58">
        <v>-7.6</v>
      </c>
      <c r="AS1114" s="59">
        <f>AR1114</f>
        <v>-7.6</v>
      </c>
      <c r="AT1114" s="59">
        <f>AS1114-5</f>
        <v>-12.6</v>
      </c>
      <c r="AU1114" s="59">
        <v>-2.9</v>
      </c>
      <c r="AV1114" s="59">
        <f>AU1114</f>
        <v>-2.9</v>
      </c>
      <c r="AW1114" s="59">
        <f>AV1114-12</f>
        <v>-14.9</v>
      </c>
      <c r="BI1114" t="s" s="55">
        <v>1662</v>
      </c>
      <c r="BK1114" t="s" s="56">
        <v>1662</v>
      </c>
      <c r="BR1114" s="60">
        <v>6.5</v>
      </c>
    </row>
    <row r="1115" s="9" customFormat="1" ht="31" customHeight="1">
      <c r="A1115" t="s" s="6">
        <v>3432</v>
      </c>
      <c r="B1115" t="s" s="56">
        <v>3433</v>
      </c>
      <c r="E1115" t="s" s="54">
        <v>3424</v>
      </c>
      <c r="F1115" t="s" s="55">
        <v>710</v>
      </c>
      <c r="G1115" t="s" s="56">
        <v>420</v>
      </c>
      <c r="H1115" t="s" s="56">
        <v>195</v>
      </c>
      <c r="I1115" t="s" s="56">
        <v>196</v>
      </c>
      <c r="J1115" t="s" s="6">
        <v>35</v>
      </c>
      <c r="M1115" t="s" s="55">
        <v>197</v>
      </c>
      <c r="N1115" t="s" s="56">
        <v>3434</v>
      </c>
      <c r="Q1115" t="s" s="56">
        <v>3425</v>
      </c>
      <c r="S1115" t="s" s="54">
        <v>3435</v>
      </c>
      <c r="T1115" t="s" s="57">
        <v>3427</v>
      </c>
      <c r="U1115" t="s" s="6">
        <v>302</v>
      </c>
      <c r="AR1115" s="58">
        <v>-7</v>
      </c>
      <c r="AS1115" s="59">
        <f>AR1115</f>
        <v>-7</v>
      </c>
      <c r="AT1115" s="59">
        <f>AS1115-5</f>
        <v>-12</v>
      </c>
      <c r="AU1115" s="59">
        <v>-2.5</v>
      </c>
      <c r="AV1115" s="59">
        <f>AU1115</f>
        <v>-2.5</v>
      </c>
      <c r="AW1115" s="59">
        <f>AV1115-12</f>
        <v>-14.5</v>
      </c>
      <c r="BI1115" t="s" s="55">
        <v>1677</v>
      </c>
      <c r="BK1115" t="s" s="56">
        <v>1677</v>
      </c>
      <c r="BR1115" s="60">
        <v>7.9</v>
      </c>
    </row>
    <row r="1116" s="9" customFormat="1" ht="31" customHeight="1">
      <c r="A1116" t="s" s="6">
        <v>3436</v>
      </c>
      <c r="B1116" t="s" s="56">
        <v>3437</v>
      </c>
      <c r="E1116" t="s" s="54">
        <v>3424</v>
      </c>
      <c r="F1116" t="s" s="55">
        <v>710</v>
      </c>
      <c r="G1116" t="s" s="56">
        <v>420</v>
      </c>
      <c r="H1116" t="s" s="56">
        <v>195</v>
      </c>
      <c r="I1116" t="s" s="56">
        <v>196</v>
      </c>
      <c r="J1116" t="s" s="6">
        <v>35</v>
      </c>
      <c r="M1116" t="s" s="55">
        <v>197</v>
      </c>
      <c r="N1116" t="s" s="56">
        <v>339</v>
      </c>
      <c r="Q1116" t="s" s="56">
        <v>3425</v>
      </c>
      <c r="S1116" t="s" s="54">
        <v>3438</v>
      </c>
      <c r="T1116" t="s" s="57">
        <v>3427</v>
      </c>
      <c r="U1116" t="s" s="6">
        <v>302</v>
      </c>
      <c r="AR1116" s="58">
        <v>-6.8</v>
      </c>
      <c r="AS1116" s="59">
        <f>AR1116</f>
        <v>-6.8</v>
      </c>
      <c r="AT1116" s="59">
        <f>AS1116-5</f>
        <v>-11.8</v>
      </c>
      <c r="AU1116" s="59">
        <v>-3.3</v>
      </c>
      <c r="AV1116" s="59">
        <f>AU1116</f>
        <v>-3.3</v>
      </c>
      <c r="AW1116" s="59">
        <f>AV1116-12</f>
        <v>-15.3</v>
      </c>
      <c r="BI1116" t="s" s="55">
        <v>737</v>
      </c>
      <c r="BK1116" t="s" s="56">
        <v>737</v>
      </c>
      <c r="BR1116" s="60">
        <v>8.6</v>
      </c>
    </row>
    <row r="1117" s="9" customFormat="1" ht="46" customHeight="1">
      <c r="A1117" t="s" s="6">
        <v>3439</v>
      </c>
      <c r="B1117" t="s" s="56">
        <v>3440</v>
      </c>
      <c r="C1117" t="s" s="56">
        <v>3441</v>
      </c>
      <c r="E1117" t="s" s="54">
        <v>3442</v>
      </c>
      <c r="F1117" t="s" s="55">
        <v>292</v>
      </c>
      <c r="G1117" t="s" s="56">
        <v>420</v>
      </c>
      <c r="H1117" t="s" s="56">
        <v>293</v>
      </c>
      <c r="I1117" t="s" s="56">
        <v>294</v>
      </c>
      <c r="J1117" t="s" s="56">
        <v>86</v>
      </c>
      <c r="L1117" t="s" s="54">
        <v>3443</v>
      </c>
      <c r="M1117" t="s" s="55">
        <v>197</v>
      </c>
      <c r="S1117" t="s" s="54">
        <v>3444</v>
      </c>
      <c r="T1117" t="s" s="57">
        <v>3427</v>
      </c>
      <c r="U1117" t="s" s="6">
        <v>302</v>
      </c>
      <c r="AK1117" t="s" s="55">
        <v>831</v>
      </c>
      <c r="AN1117" s="63"/>
      <c r="AO1117" s="14">
        <v>0.7097624</v>
      </c>
      <c r="AQ1117" t="s" s="76">
        <v>831</v>
      </c>
      <c r="AS1117" s="67"/>
      <c r="AT1117" s="67"/>
      <c r="AX1117" s="12">
        <v>0</v>
      </c>
      <c r="AY1117" s="14">
        <f>AX1117</f>
        <v>0</v>
      </c>
      <c r="AZ1117" s="14">
        <f>AY5054-13.3</f>
        <v>-13.3</v>
      </c>
      <c r="BL1117" t="s" s="56">
        <v>1318</v>
      </c>
      <c r="BN1117" t="s" s="56">
        <v>1318</v>
      </c>
    </row>
    <row r="1118" s="9" customFormat="1" ht="31" customHeight="1">
      <c r="A1118" t="s" s="6">
        <v>3445</v>
      </c>
      <c r="B1118" t="s" s="56">
        <v>3446</v>
      </c>
      <c r="E1118" t="s" s="54">
        <v>3424</v>
      </c>
      <c r="F1118" t="s" s="55">
        <v>710</v>
      </c>
      <c r="G1118" t="s" s="56">
        <v>420</v>
      </c>
      <c r="H1118" t="s" s="56">
        <v>195</v>
      </c>
      <c r="I1118" t="s" s="56">
        <v>196</v>
      </c>
      <c r="J1118" t="s" s="6">
        <v>35</v>
      </c>
      <c r="M1118" t="s" s="55">
        <v>197</v>
      </c>
      <c r="N1118" t="s" s="56">
        <v>3447</v>
      </c>
      <c r="Q1118" t="s" s="56">
        <v>3425</v>
      </c>
      <c r="S1118" t="s" s="54">
        <v>3448</v>
      </c>
      <c r="T1118" t="s" s="57">
        <v>3427</v>
      </c>
      <c r="U1118" t="s" s="6">
        <v>302</v>
      </c>
      <c r="AR1118" s="58">
        <v>-7.1</v>
      </c>
      <c r="AS1118" s="59">
        <f>AR1118</f>
        <v>-7.1</v>
      </c>
      <c r="AT1118" s="59">
        <f>AS1118-5</f>
        <v>-12.1</v>
      </c>
      <c r="AU1118" s="59">
        <v>-3.3</v>
      </c>
      <c r="AV1118" s="59">
        <f>AU1118</f>
        <v>-3.3</v>
      </c>
      <c r="AW1118" s="59">
        <f>AV1118-12</f>
        <v>-15.3</v>
      </c>
      <c r="BI1118" t="s" s="55">
        <v>1110</v>
      </c>
      <c r="BK1118" t="s" s="56">
        <v>1110</v>
      </c>
      <c r="BR1118" s="60">
        <v>8.5</v>
      </c>
    </row>
    <row r="1119" s="9" customFormat="1" ht="31" customHeight="1">
      <c r="A1119" t="s" s="6">
        <v>3449</v>
      </c>
      <c r="B1119" t="s" s="56">
        <v>3450</v>
      </c>
      <c r="E1119" t="s" s="54">
        <v>3424</v>
      </c>
      <c r="F1119" t="s" s="55">
        <v>710</v>
      </c>
      <c r="G1119" t="s" s="56">
        <v>420</v>
      </c>
      <c r="H1119" t="s" s="56">
        <v>195</v>
      </c>
      <c r="I1119" t="s" s="56">
        <v>196</v>
      </c>
      <c r="J1119" t="s" s="6">
        <v>35</v>
      </c>
      <c r="M1119" t="s" s="55">
        <v>197</v>
      </c>
      <c r="N1119" t="s" s="56">
        <v>339</v>
      </c>
      <c r="Q1119" t="s" s="56">
        <v>3425</v>
      </c>
      <c r="S1119" t="s" s="54">
        <v>3451</v>
      </c>
      <c r="T1119" t="s" s="57">
        <v>3427</v>
      </c>
      <c r="U1119" t="s" s="6">
        <v>302</v>
      </c>
      <c r="AR1119" s="58">
        <v>-6.6</v>
      </c>
      <c r="AS1119" s="59">
        <f>AR1119</f>
        <v>-6.6</v>
      </c>
      <c r="AT1119" s="59">
        <f>AS1119-5</f>
        <v>-11.6</v>
      </c>
      <c r="AU1119" s="59">
        <v>-2.5</v>
      </c>
      <c r="AV1119" s="59">
        <f>AU1119</f>
        <v>-2.5</v>
      </c>
      <c r="AW1119" s="59">
        <f>AV1119-12</f>
        <v>-14.5</v>
      </c>
      <c r="BI1119" t="s" s="55">
        <v>1677</v>
      </c>
      <c r="BK1119" t="s" s="56">
        <v>1677</v>
      </c>
      <c r="BR1119" s="60">
        <v>7.3</v>
      </c>
    </row>
    <row r="1120" s="9" customFormat="1" ht="31" customHeight="1">
      <c r="A1120" t="s" s="6">
        <v>3452</v>
      </c>
      <c r="B1120" t="s" s="56">
        <v>3453</v>
      </c>
      <c r="E1120" t="s" s="54">
        <v>3424</v>
      </c>
      <c r="F1120" t="s" s="55">
        <v>710</v>
      </c>
      <c r="G1120" t="s" s="56">
        <v>420</v>
      </c>
      <c r="H1120" t="s" s="56">
        <v>195</v>
      </c>
      <c r="I1120" t="s" s="56">
        <v>196</v>
      </c>
      <c r="J1120" t="s" s="6">
        <v>35</v>
      </c>
      <c r="M1120" t="s" s="55">
        <v>197</v>
      </c>
      <c r="N1120" t="s" s="56">
        <v>339</v>
      </c>
      <c r="Q1120" t="s" s="56">
        <v>3425</v>
      </c>
      <c r="S1120" t="s" s="54">
        <v>3454</v>
      </c>
      <c r="T1120" t="s" s="57">
        <v>3427</v>
      </c>
      <c r="U1120" t="s" s="6">
        <v>302</v>
      </c>
      <c r="AR1120" s="58">
        <v>-6.5</v>
      </c>
      <c r="AS1120" s="59">
        <f>AR1120</f>
        <v>-6.5</v>
      </c>
      <c r="AT1120" s="59">
        <f>AS1120-5</f>
        <v>-11.5</v>
      </c>
      <c r="AU1120" s="59">
        <v>-2.9</v>
      </c>
      <c r="AV1120" s="59">
        <f>AU1120</f>
        <v>-2.9</v>
      </c>
      <c r="AW1120" s="59">
        <f>AV1120-12</f>
        <v>-14.9</v>
      </c>
      <c r="BI1120" t="s" s="55">
        <v>746</v>
      </c>
      <c r="BK1120" t="s" s="56">
        <v>746</v>
      </c>
      <c r="BR1120" s="60">
        <v>7.1</v>
      </c>
    </row>
    <row r="1121" s="9" customFormat="1" ht="31" customHeight="1">
      <c r="A1121" t="s" s="6">
        <v>3455</v>
      </c>
      <c r="B1121" t="s" s="56">
        <v>3456</v>
      </c>
      <c r="E1121" t="s" s="54">
        <v>3424</v>
      </c>
      <c r="F1121" t="s" s="55">
        <v>193</v>
      </c>
      <c r="G1121" t="s" s="56">
        <v>420</v>
      </c>
      <c r="H1121" t="s" s="56">
        <v>195</v>
      </c>
      <c r="I1121" t="s" s="56">
        <v>403</v>
      </c>
      <c r="M1121" t="s" s="55">
        <v>197</v>
      </c>
      <c r="N1121" t="s" s="56">
        <v>223</v>
      </c>
      <c r="S1121" t="s" s="54">
        <v>3457</v>
      </c>
      <c r="T1121" t="s" s="57">
        <v>3427</v>
      </c>
      <c r="U1121" t="s" s="6">
        <v>302</v>
      </c>
      <c r="AR1121" s="58">
        <v>-6.6</v>
      </c>
      <c r="AS1121" s="59">
        <f>AR1121</f>
        <v>-6.6</v>
      </c>
      <c r="AT1121" s="59">
        <f>AS1121-5</f>
        <v>-11.6</v>
      </c>
      <c r="BR1121" s="60">
        <v>7.4</v>
      </c>
    </row>
    <row r="1122" s="9" customFormat="1" ht="31" customHeight="1">
      <c r="A1122" t="s" s="6">
        <v>3458</v>
      </c>
      <c r="B1122" t="s" s="56">
        <v>3459</v>
      </c>
      <c r="E1122" t="s" s="54">
        <v>3424</v>
      </c>
      <c r="F1122" t="s" s="55">
        <v>710</v>
      </c>
      <c r="G1122" t="s" s="56">
        <v>420</v>
      </c>
      <c r="H1122" t="s" s="56">
        <v>195</v>
      </c>
      <c r="I1122" t="s" s="56">
        <v>196</v>
      </c>
      <c r="J1122" t="s" s="6">
        <v>35</v>
      </c>
      <c r="M1122" t="s" s="55">
        <v>197</v>
      </c>
      <c r="N1122" t="s" s="56">
        <v>339</v>
      </c>
      <c r="Q1122" t="s" s="56">
        <v>3425</v>
      </c>
      <c r="S1122" t="s" s="54">
        <v>3460</v>
      </c>
      <c r="T1122" t="s" s="57">
        <v>3427</v>
      </c>
      <c r="U1122" t="s" s="6">
        <v>302</v>
      </c>
      <c r="AR1122" s="58">
        <v>-7</v>
      </c>
      <c r="AS1122" s="59">
        <f>AR1122</f>
        <v>-7</v>
      </c>
      <c r="AT1122" s="59">
        <f>AS1122-5</f>
        <v>-12</v>
      </c>
      <c r="AU1122" s="59">
        <v>-3.8</v>
      </c>
      <c r="AV1122" s="59">
        <f>AU1122</f>
        <v>-3.8</v>
      </c>
      <c r="AW1122" s="59">
        <f>AV1122-12</f>
        <v>-15.8</v>
      </c>
      <c r="BI1122" t="s" s="55">
        <v>1668</v>
      </c>
      <c r="BK1122" t="s" s="56">
        <v>1668</v>
      </c>
      <c r="BR1122" s="60">
        <v>8.4</v>
      </c>
    </row>
    <row r="1123" s="9" customFormat="1" ht="46" customHeight="1">
      <c r="A1123" t="s" s="6">
        <v>3461</v>
      </c>
      <c r="B1123" t="s" s="56">
        <v>3459</v>
      </c>
      <c r="C1123" t="s" s="56">
        <v>3441</v>
      </c>
      <c r="E1123" t="s" s="54">
        <v>3442</v>
      </c>
      <c r="F1123" t="s" s="55">
        <v>460</v>
      </c>
      <c r="G1123" t="s" s="56">
        <v>420</v>
      </c>
      <c r="H1123" t="s" s="56">
        <v>293</v>
      </c>
      <c r="I1123" t="s" s="56">
        <v>294</v>
      </c>
      <c r="J1123" t="s" s="56">
        <v>86</v>
      </c>
      <c r="L1123" t="s" s="54">
        <v>3443</v>
      </c>
      <c r="M1123" t="s" s="55">
        <v>197</v>
      </c>
      <c r="S1123" t="s" s="54">
        <v>3462</v>
      </c>
      <c r="T1123" t="s" s="57">
        <v>3427</v>
      </c>
      <c r="U1123" t="s" s="6">
        <v>302</v>
      </c>
      <c r="AK1123" t="s" s="55">
        <v>831</v>
      </c>
      <c r="AN1123" s="63"/>
      <c r="AO1123" s="14">
        <v>0.7096366</v>
      </c>
      <c r="AQ1123" t="s" s="76">
        <v>831</v>
      </c>
      <c r="AS1123" s="67"/>
      <c r="AT1123" s="67"/>
      <c r="AX1123" s="12">
        <v>0.5</v>
      </c>
      <c r="AY1123" s="14">
        <f>AX1123</f>
        <v>0.5</v>
      </c>
      <c r="AZ1123" s="14">
        <f>AY5055-13.3</f>
        <v>-13.3</v>
      </c>
      <c r="BL1123" t="s" s="56">
        <v>1617</v>
      </c>
      <c r="BN1123" t="s" s="56">
        <v>1617</v>
      </c>
    </row>
    <row r="1124" s="9" customFormat="1" ht="46" customHeight="1">
      <c r="A1124" t="s" s="6">
        <v>3463</v>
      </c>
      <c r="B1124" t="s" s="56">
        <v>3464</v>
      </c>
      <c r="C1124" t="s" s="56">
        <v>3465</v>
      </c>
      <c r="E1124" t="s" s="54">
        <v>3442</v>
      </c>
      <c r="F1124" t="s" s="55">
        <v>460</v>
      </c>
      <c r="G1124" t="s" s="56">
        <v>420</v>
      </c>
      <c r="H1124" t="s" s="56">
        <v>293</v>
      </c>
      <c r="I1124" t="s" s="56">
        <v>294</v>
      </c>
      <c r="J1124" t="s" s="56">
        <v>86</v>
      </c>
      <c r="L1124" t="s" s="54">
        <v>3443</v>
      </c>
      <c r="M1124" t="s" s="55">
        <v>197</v>
      </c>
      <c r="S1124" t="s" s="54">
        <v>3466</v>
      </c>
      <c r="T1124" t="s" s="57">
        <v>3427</v>
      </c>
      <c r="U1124" t="s" s="6">
        <v>302</v>
      </c>
      <c r="AK1124" t="s" s="55">
        <v>831</v>
      </c>
      <c r="AN1124" s="63"/>
      <c r="AO1124" s="14">
        <v>0.7098041</v>
      </c>
      <c r="AQ1124" t="s" s="76">
        <v>831</v>
      </c>
      <c r="AS1124" s="67"/>
      <c r="AT1124" s="67"/>
      <c r="AX1124" s="12">
        <v>-1.3</v>
      </c>
      <c r="AY1124" s="14">
        <f>AX1124</f>
        <v>-1.3</v>
      </c>
      <c r="AZ1124" s="14">
        <f>AY5056-13.3</f>
        <v>-13.3</v>
      </c>
      <c r="BL1124" t="s" s="56">
        <v>3467</v>
      </c>
      <c r="BN1124" t="s" s="56">
        <v>3467</v>
      </c>
    </row>
    <row r="1125" s="9" customFormat="1" ht="31" customHeight="1">
      <c r="A1125" t="s" s="6">
        <v>3468</v>
      </c>
      <c r="B1125" t="s" s="56">
        <v>3469</v>
      </c>
      <c r="E1125" t="s" s="54">
        <v>3424</v>
      </c>
      <c r="F1125" t="s" s="55">
        <v>710</v>
      </c>
      <c r="G1125" t="s" s="56">
        <v>420</v>
      </c>
      <c r="H1125" t="s" s="56">
        <v>195</v>
      </c>
      <c r="I1125" t="s" s="56">
        <v>196</v>
      </c>
      <c r="J1125" t="s" s="6">
        <v>35</v>
      </c>
      <c r="M1125" t="s" s="55">
        <v>197</v>
      </c>
      <c r="N1125" t="s" s="56">
        <v>339</v>
      </c>
      <c r="Q1125" t="s" s="56">
        <v>3425</v>
      </c>
      <c r="S1125" t="s" s="54">
        <v>3470</v>
      </c>
      <c r="T1125" t="s" s="57">
        <v>3427</v>
      </c>
      <c r="U1125" t="s" s="6">
        <v>302</v>
      </c>
      <c r="AR1125" s="58">
        <v>-6.8</v>
      </c>
      <c r="AS1125" s="59">
        <f>AR1125</f>
        <v>-6.8</v>
      </c>
      <c r="AT1125" s="59">
        <f>AS1125-5</f>
        <v>-11.8</v>
      </c>
      <c r="AU1125" s="59">
        <v>-3.8</v>
      </c>
      <c r="AV1125" s="59">
        <f>AU1125</f>
        <v>-3.8</v>
      </c>
      <c r="AW1125" s="59">
        <f>AV1125-12</f>
        <v>-15.8</v>
      </c>
      <c r="BI1125" t="s" s="55">
        <v>3471</v>
      </c>
      <c r="BK1125" t="s" s="56">
        <v>3471</v>
      </c>
      <c r="BR1125" s="60">
        <v>8.1</v>
      </c>
    </row>
    <row r="1126" s="9" customFormat="1" ht="46" customHeight="1">
      <c r="A1126" t="s" s="6">
        <v>3472</v>
      </c>
      <c r="B1126" t="s" s="56">
        <v>3469</v>
      </c>
      <c r="C1126" t="s" s="56">
        <v>3473</v>
      </c>
      <c r="E1126" t="s" s="54">
        <v>3442</v>
      </c>
      <c r="F1126" t="s" s="55">
        <v>292</v>
      </c>
      <c r="G1126" t="s" s="56">
        <v>420</v>
      </c>
      <c r="H1126" t="s" s="56">
        <v>293</v>
      </c>
      <c r="I1126" t="s" s="56">
        <v>294</v>
      </c>
      <c r="J1126" t="s" s="56">
        <v>86</v>
      </c>
      <c r="K1126" s="115"/>
      <c r="L1126" t="s" s="54">
        <v>3443</v>
      </c>
      <c r="M1126" t="s" s="55">
        <v>197</v>
      </c>
      <c r="S1126" t="s" s="54">
        <v>3474</v>
      </c>
      <c r="T1126" t="s" s="57">
        <v>3427</v>
      </c>
      <c r="U1126" t="s" s="6">
        <v>302</v>
      </c>
      <c r="AK1126" t="s" s="55">
        <v>831</v>
      </c>
      <c r="AN1126" s="63"/>
      <c r="AO1126" s="115">
        <v>0.709861</v>
      </c>
      <c r="AQ1126" t="s" s="76">
        <v>831</v>
      </c>
      <c r="AS1126" s="67"/>
      <c r="AT1126" s="67"/>
      <c r="AX1126" s="12">
        <v>-0.3</v>
      </c>
      <c r="AY1126" s="14">
        <f>AX1126</f>
        <v>-0.3</v>
      </c>
      <c r="AZ1126" s="14">
        <f>AY5057-13.3</f>
        <v>-13.3</v>
      </c>
      <c r="BL1126" t="s" s="56">
        <v>1107</v>
      </c>
      <c r="BN1126" t="s" s="56">
        <v>1107</v>
      </c>
    </row>
    <row r="1127" s="9" customFormat="1" ht="31" customHeight="1">
      <c r="A1127" t="s" s="6">
        <v>3475</v>
      </c>
      <c r="B1127" t="s" s="56">
        <v>3476</v>
      </c>
      <c r="E1127" t="s" s="54">
        <v>3424</v>
      </c>
      <c r="F1127" t="s" s="55">
        <v>710</v>
      </c>
      <c r="G1127" t="s" s="56">
        <v>420</v>
      </c>
      <c r="H1127" t="s" s="56">
        <v>195</v>
      </c>
      <c r="I1127" t="s" s="56">
        <v>196</v>
      </c>
      <c r="J1127" t="s" s="6">
        <v>35</v>
      </c>
      <c r="M1127" t="s" s="55">
        <v>197</v>
      </c>
      <c r="N1127" t="s" s="56">
        <v>339</v>
      </c>
      <c r="Q1127" t="s" s="56">
        <v>3425</v>
      </c>
      <c r="S1127" t="s" s="54">
        <v>3477</v>
      </c>
      <c r="T1127" t="s" s="57">
        <v>3427</v>
      </c>
      <c r="U1127" t="s" s="6">
        <v>302</v>
      </c>
      <c r="AR1127" s="58">
        <v>-7.5</v>
      </c>
      <c r="AS1127" s="59">
        <f>AR1127</f>
        <v>-7.5</v>
      </c>
      <c r="AT1127" s="59">
        <f>AS1127-5</f>
        <v>-12.5</v>
      </c>
      <c r="AU1127" s="59">
        <v>-3.1</v>
      </c>
      <c r="AV1127" s="59">
        <f>AU1127</f>
        <v>-3.1</v>
      </c>
      <c r="AW1127" s="59">
        <f>AV1127-12</f>
        <v>-15.1</v>
      </c>
      <c r="BI1127" t="s" s="55">
        <v>1318</v>
      </c>
      <c r="BK1127" t="s" s="56">
        <v>1318</v>
      </c>
      <c r="BR1127" s="60">
        <v>8.300000000000001</v>
      </c>
    </row>
    <row r="1128" s="9" customFormat="1" ht="46" customHeight="1">
      <c r="A1128" t="s" s="6">
        <v>3478</v>
      </c>
      <c r="B1128" t="s" s="56">
        <v>3476</v>
      </c>
      <c r="C1128" t="s" s="56">
        <v>3479</v>
      </c>
      <c r="E1128" t="s" s="54">
        <v>3442</v>
      </c>
      <c r="F1128" t="s" s="55">
        <v>460</v>
      </c>
      <c r="G1128" t="s" s="56">
        <v>420</v>
      </c>
      <c r="H1128" t="s" s="56">
        <v>293</v>
      </c>
      <c r="I1128" t="s" s="56">
        <v>294</v>
      </c>
      <c r="J1128" t="s" s="56">
        <v>86</v>
      </c>
      <c r="L1128" t="s" s="54">
        <v>3443</v>
      </c>
      <c r="M1128" t="s" s="55">
        <v>197</v>
      </c>
      <c r="S1128" t="s" s="54">
        <v>3480</v>
      </c>
      <c r="T1128" t="s" s="57">
        <v>3427</v>
      </c>
      <c r="U1128" t="s" s="6">
        <v>302</v>
      </c>
      <c r="AK1128" t="s" s="55">
        <v>831</v>
      </c>
      <c r="AN1128" s="63"/>
      <c r="AO1128" s="14">
        <v>0.7094492</v>
      </c>
      <c r="AQ1128" t="s" s="76">
        <v>831</v>
      </c>
      <c r="AS1128" s="67"/>
      <c r="AT1128" s="67"/>
      <c r="AX1128" s="12">
        <v>0.2</v>
      </c>
      <c r="AY1128" s="14">
        <f>AX1128</f>
        <v>0.2</v>
      </c>
      <c r="AZ1128" s="14">
        <f>AY5058-13.3</f>
        <v>-13.3</v>
      </c>
      <c r="BL1128" t="s" s="56">
        <v>329</v>
      </c>
      <c r="BN1128" t="s" s="56">
        <v>329</v>
      </c>
    </row>
    <row r="1129" s="9" customFormat="1" ht="31" customHeight="1">
      <c r="A1129" t="s" s="6">
        <v>3481</v>
      </c>
      <c r="B1129" t="s" s="56">
        <v>3482</v>
      </c>
      <c r="E1129" t="s" s="54">
        <v>3424</v>
      </c>
      <c r="F1129" t="s" s="55">
        <v>710</v>
      </c>
      <c r="G1129" t="s" s="56">
        <v>420</v>
      </c>
      <c r="H1129" t="s" s="56">
        <v>195</v>
      </c>
      <c r="I1129" t="s" s="56">
        <v>196</v>
      </c>
      <c r="J1129" t="s" s="6">
        <v>35</v>
      </c>
      <c r="M1129" t="s" s="55">
        <v>197</v>
      </c>
      <c r="N1129" t="s" s="56">
        <v>339</v>
      </c>
      <c r="Q1129" t="s" s="56">
        <v>3425</v>
      </c>
      <c r="S1129" t="s" s="54">
        <v>3483</v>
      </c>
      <c r="T1129" t="s" s="57">
        <v>3427</v>
      </c>
      <c r="U1129" t="s" s="6">
        <v>302</v>
      </c>
      <c r="AR1129" s="58">
        <v>-7.1</v>
      </c>
      <c r="AS1129" s="59">
        <f>AR1129</f>
        <v>-7.1</v>
      </c>
      <c r="AT1129" s="59">
        <f>AS1129-5</f>
        <v>-12.1</v>
      </c>
      <c r="AU1129" s="59">
        <v>-4.3</v>
      </c>
      <c r="AV1129" s="59">
        <f>AU1129</f>
        <v>-4.3</v>
      </c>
      <c r="AW1129" s="59">
        <f>AV1129-12</f>
        <v>-16.3</v>
      </c>
      <c r="BI1129" t="s" s="55">
        <v>3484</v>
      </c>
      <c r="BK1129" t="s" s="56">
        <v>3484</v>
      </c>
      <c r="BR1129" s="60">
        <v>8.300000000000001</v>
      </c>
    </row>
    <row r="1130" s="9" customFormat="1" ht="46" customHeight="1">
      <c r="A1130" t="s" s="6">
        <v>3485</v>
      </c>
      <c r="B1130" t="s" s="56">
        <v>3482</v>
      </c>
      <c r="C1130" t="s" s="56">
        <v>3486</v>
      </c>
      <c r="E1130" t="s" s="54">
        <v>3442</v>
      </c>
      <c r="F1130" t="s" s="55">
        <v>460</v>
      </c>
      <c r="G1130" t="s" s="56">
        <v>420</v>
      </c>
      <c r="H1130" t="s" s="56">
        <v>293</v>
      </c>
      <c r="I1130" t="s" s="56">
        <v>294</v>
      </c>
      <c r="J1130" t="s" s="56">
        <v>86</v>
      </c>
      <c r="L1130" t="s" s="54">
        <v>3443</v>
      </c>
      <c r="M1130" t="s" s="55">
        <v>197</v>
      </c>
      <c r="S1130" t="s" s="54">
        <v>3487</v>
      </c>
      <c r="T1130" t="s" s="57">
        <v>3427</v>
      </c>
      <c r="U1130" t="s" s="6">
        <v>302</v>
      </c>
      <c r="AK1130" t="s" s="55">
        <v>831</v>
      </c>
      <c r="AN1130" s="63"/>
      <c r="AO1130" s="14">
        <v>0.7096525</v>
      </c>
      <c r="AQ1130" t="s" s="76">
        <v>831</v>
      </c>
      <c r="AS1130" s="67"/>
      <c r="AT1130" s="67"/>
      <c r="AX1130" s="12">
        <v>-0.1</v>
      </c>
      <c r="AY1130" s="14">
        <f>AX1130</f>
        <v>-0.1</v>
      </c>
      <c r="AZ1130" s="14">
        <f>AY5059-13.3</f>
        <v>-13.3</v>
      </c>
      <c r="BL1130" t="s" s="56">
        <v>448</v>
      </c>
      <c r="BN1130" t="s" s="56">
        <v>448</v>
      </c>
    </row>
    <row r="1131" s="9" customFormat="1" ht="46" customHeight="1">
      <c r="A1131" t="s" s="6">
        <v>3488</v>
      </c>
      <c r="B1131" t="s" s="56">
        <v>3489</v>
      </c>
      <c r="C1131" t="s" s="56">
        <v>3465</v>
      </c>
      <c r="E1131" t="s" s="54">
        <v>3442</v>
      </c>
      <c r="F1131" t="s" s="55">
        <v>460</v>
      </c>
      <c r="G1131" t="s" s="56">
        <v>420</v>
      </c>
      <c r="H1131" t="s" s="56">
        <v>293</v>
      </c>
      <c r="I1131" t="s" s="56">
        <v>294</v>
      </c>
      <c r="J1131" t="s" s="56">
        <v>86</v>
      </c>
      <c r="L1131" t="s" s="54">
        <v>3443</v>
      </c>
      <c r="M1131" t="s" s="55">
        <v>197</v>
      </c>
      <c r="S1131" t="s" s="54">
        <v>3466</v>
      </c>
      <c r="T1131" t="s" s="57">
        <v>3427</v>
      </c>
      <c r="U1131" t="s" s="6">
        <v>302</v>
      </c>
      <c r="AK1131" t="s" s="55">
        <v>831</v>
      </c>
      <c r="AN1131" s="63"/>
      <c r="AO1131" s="14">
        <v>0.7098217999999999</v>
      </c>
      <c r="AQ1131" t="s" s="76">
        <v>831</v>
      </c>
      <c r="AS1131" s="67"/>
      <c r="AT1131" s="67"/>
      <c r="AX1131" s="12">
        <v>-0.1</v>
      </c>
      <c r="AY1131" s="14">
        <f>AX1131</f>
        <v>-0.1</v>
      </c>
      <c r="AZ1131" s="14">
        <f>AY5060-13.3</f>
        <v>-13.3</v>
      </c>
      <c r="BL1131" t="s" s="56">
        <v>1124</v>
      </c>
      <c r="BN1131" t="s" s="56">
        <v>1124</v>
      </c>
    </row>
    <row r="1132" s="9" customFormat="1" ht="46" customHeight="1">
      <c r="A1132" t="s" s="6">
        <v>3490</v>
      </c>
      <c r="B1132" t="s" s="56">
        <v>3491</v>
      </c>
      <c r="C1132" t="s" s="56">
        <v>3492</v>
      </c>
      <c r="E1132" t="s" s="54">
        <v>3442</v>
      </c>
      <c r="F1132" t="s" s="55">
        <v>460</v>
      </c>
      <c r="G1132" t="s" s="56">
        <v>420</v>
      </c>
      <c r="H1132" t="s" s="56">
        <v>293</v>
      </c>
      <c r="I1132" t="s" s="56">
        <v>294</v>
      </c>
      <c r="J1132" t="s" s="56">
        <v>86</v>
      </c>
      <c r="L1132" t="s" s="54">
        <v>3443</v>
      </c>
      <c r="M1132" t="s" s="55">
        <v>197</v>
      </c>
      <c r="S1132" t="s" s="54">
        <v>3493</v>
      </c>
      <c r="T1132" t="s" s="57">
        <v>3427</v>
      </c>
      <c r="U1132" t="s" s="6">
        <v>302</v>
      </c>
      <c r="AK1132" t="s" s="55">
        <v>831</v>
      </c>
      <c r="AN1132" s="63"/>
      <c r="AO1132" s="14">
        <v>0.7097778</v>
      </c>
      <c r="AQ1132" t="s" s="76">
        <v>831</v>
      </c>
      <c r="AS1132" s="67"/>
      <c r="AT1132" s="67"/>
      <c r="AX1132" s="12">
        <v>0</v>
      </c>
      <c r="AY1132" s="14">
        <f>AX1132</f>
        <v>0</v>
      </c>
      <c r="AZ1132" s="14">
        <f>AY5061-13.3</f>
        <v>-13.3</v>
      </c>
      <c r="BL1132" t="s" s="56">
        <v>1110</v>
      </c>
      <c r="BN1132" t="s" s="56">
        <v>1110</v>
      </c>
    </row>
    <row r="1133" s="9" customFormat="1" ht="31" customHeight="1">
      <c r="A1133" t="s" s="6">
        <v>3494</v>
      </c>
      <c r="B1133" t="s" s="56">
        <v>3495</v>
      </c>
      <c r="E1133" t="s" s="54">
        <v>3311</v>
      </c>
      <c r="F1133" t="s" s="55">
        <v>193</v>
      </c>
      <c r="G1133" t="s" s="56">
        <v>194</v>
      </c>
      <c r="H1133" t="s" s="56">
        <v>195</v>
      </c>
      <c r="I1133" t="s" s="56">
        <v>403</v>
      </c>
      <c r="M1133" t="s" s="55">
        <v>197</v>
      </c>
      <c r="N1133" t="s" s="56">
        <v>223</v>
      </c>
      <c r="Q1133" t="s" s="56">
        <v>201</v>
      </c>
      <c r="R1133" t="s" s="56">
        <v>202</v>
      </c>
      <c r="S1133" t="s" s="54">
        <v>3496</v>
      </c>
      <c r="T1133" t="s" s="57">
        <v>3314</v>
      </c>
      <c r="U1133" t="s" s="6">
        <v>302</v>
      </c>
      <c r="AF1133" t="s" s="56">
        <v>521</v>
      </c>
      <c r="AG1133" s="14">
        <v>900</v>
      </c>
      <c r="AH1133" s="61">
        <f>MEDIAN(AG1133,AI1133)</f>
        <v>1025</v>
      </c>
      <c r="AI1133" s="14">
        <v>1150</v>
      </c>
      <c r="AJ1133" t="s" s="54">
        <v>2787</v>
      </c>
      <c r="AR1133" s="58">
        <v>-8.4</v>
      </c>
      <c r="AS1133" s="59">
        <f>AR1133</f>
        <v>-8.4</v>
      </c>
      <c r="AT1133" s="59">
        <f>AS1133-5</f>
        <v>-13.4</v>
      </c>
      <c r="BG1133" s="14">
        <v>45.9</v>
      </c>
      <c r="BR1133" s="60">
        <v>7.1</v>
      </c>
      <c r="BT1133" s="14">
        <v>3.4</v>
      </c>
      <c r="BU1133" s="14">
        <v>15.8</v>
      </c>
    </row>
    <row r="1134" s="9" customFormat="1" ht="31" customHeight="1">
      <c r="A1134" t="s" s="6">
        <v>3497</v>
      </c>
      <c r="B1134" t="s" s="56">
        <v>3498</v>
      </c>
      <c r="E1134" t="s" s="54">
        <v>3311</v>
      </c>
      <c r="F1134" t="s" s="55">
        <v>193</v>
      </c>
      <c r="G1134" t="s" s="56">
        <v>194</v>
      </c>
      <c r="H1134" t="s" s="56">
        <v>195</v>
      </c>
      <c r="I1134" t="s" s="56">
        <v>403</v>
      </c>
      <c r="M1134" t="s" s="55">
        <v>197</v>
      </c>
      <c r="N1134" t="s" s="56">
        <v>220</v>
      </c>
      <c r="Q1134" t="s" s="56">
        <v>201</v>
      </c>
      <c r="R1134" t="s" s="56">
        <v>202</v>
      </c>
      <c r="S1134" t="s" s="54">
        <v>3499</v>
      </c>
      <c r="T1134" t="s" s="57">
        <v>3314</v>
      </c>
      <c r="U1134" t="s" s="6">
        <v>302</v>
      </c>
      <c r="AF1134" t="s" s="56">
        <v>521</v>
      </c>
      <c r="AG1134" s="14">
        <v>900</v>
      </c>
      <c r="AH1134" s="61">
        <f>MEDIAN(AG1134,AI1134)</f>
        <v>1025</v>
      </c>
      <c r="AI1134" s="14">
        <v>1150</v>
      </c>
      <c r="AJ1134" t="s" s="54">
        <v>2787</v>
      </c>
      <c r="AR1134" s="58">
        <v>-8.800000000000001</v>
      </c>
      <c r="AS1134" s="59">
        <f>AR1134</f>
        <v>-8.800000000000001</v>
      </c>
      <c r="AT1134" s="59">
        <f>AS1134-5</f>
        <v>-13.8</v>
      </c>
      <c r="BG1134" s="14">
        <v>46.9</v>
      </c>
      <c r="BR1134" s="60">
        <v>7.7</v>
      </c>
      <c r="BT1134" s="14">
        <v>3.4</v>
      </c>
      <c r="BU1134" s="14">
        <v>16</v>
      </c>
    </row>
    <row r="1135" s="9" customFormat="1" ht="31" customHeight="1">
      <c r="A1135" t="s" s="6">
        <v>3500</v>
      </c>
      <c r="B1135" t="s" s="56">
        <v>3501</v>
      </c>
      <c r="E1135" t="s" s="54">
        <v>3311</v>
      </c>
      <c r="F1135" t="s" s="55">
        <v>193</v>
      </c>
      <c r="G1135" t="s" s="56">
        <v>194</v>
      </c>
      <c r="H1135" t="s" s="56">
        <v>195</v>
      </c>
      <c r="I1135" t="s" s="56">
        <v>403</v>
      </c>
      <c r="M1135" t="s" s="55">
        <v>197</v>
      </c>
      <c r="N1135" t="s" s="56">
        <v>223</v>
      </c>
      <c r="Q1135" t="s" s="56">
        <v>201</v>
      </c>
      <c r="R1135" t="s" s="56">
        <v>202</v>
      </c>
      <c r="S1135" t="s" s="54">
        <v>3502</v>
      </c>
      <c r="T1135" t="s" s="57">
        <v>3314</v>
      </c>
      <c r="U1135" t="s" s="6">
        <v>302</v>
      </c>
      <c r="AF1135" t="s" s="56">
        <v>521</v>
      </c>
      <c r="AG1135" s="14">
        <v>900</v>
      </c>
      <c r="AH1135" s="61">
        <f>MEDIAN(AG1135,AI1135)</f>
        <v>1025</v>
      </c>
      <c r="AI1135" s="14">
        <v>1150</v>
      </c>
      <c r="AJ1135" t="s" s="54">
        <v>3315</v>
      </c>
      <c r="AR1135" s="58">
        <v>-9.1</v>
      </c>
      <c r="AS1135" s="59">
        <f>AR1135</f>
        <v>-9.1</v>
      </c>
      <c r="AT1135" s="59">
        <f>AS1135-5</f>
        <v>-14.1</v>
      </c>
      <c r="BG1135" s="14">
        <v>46.6</v>
      </c>
      <c r="BR1135" s="60">
        <v>7.6</v>
      </c>
      <c r="BT1135" s="14">
        <v>3.5</v>
      </c>
      <c r="BU1135" s="14">
        <v>15.7</v>
      </c>
      <c r="BV1135" s="116"/>
      <c r="BW1135" s="117"/>
    </row>
    <row r="1136" s="9" customFormat="1" ht="31" customHeight="1">
      <c r="A1136" t="s" s="6">
        <v>3503</v>
      </c>
      <c r="B1136" t="s" s="56">
        <v>3504</v>
      </c>
      <c r="E1136" t="s" s="54">
        <v>3311</v>
      </c>
      <c r="F1136" t="s" s="55">
        <v>193</v>
      </c>
      <c r="G1136" t="s" s="56">
        <v>194</v>
      </c>
      <c r="H1136" t="s" s="56">
        <v>195</v>
      </c>
      <c r="I1136" t="s" s="56">
        <v>403</v>
      </c>
      <c r="M1136" t="s" s="55">
        <v>197</v>
      </c>
      <c r="N1136" t="s" s="56">
        <v>209</v>
      </c>
      <c r="Q1136" t="s" s="56">
        <v>201</v>
      </c>
      <c r="R1136" t="s" s="56">
        <v>202</v>
      </c>
      <c r="S1136" t="s" s="54">
        <v>3505</v>
      </c>
      <c r="T1136" t="s" s="57">
        <v>3314</v>
      </c>
      <c r="U1136" t="s" s="6">
        <v>302</v>
      </c>
      <c r="AF1136" t="s" s="56">
        <v>723</v>
      </c>
      <c r="AG1136" s="14">
        <v>1150</v>
      </c>
      <c r="AH1136" s="61">
        <f>MEDIAN(AG1136,AI1136)</f>
        <v>1250</v>
      </c>
      <c r="AI1136" s="14">
        <v>1350</v>
      </c>
      <c r="AJ1136" t="s" s="54">
        <v>3326</v>
      </c>
      <c r="AR1136" s="58">
        <v>-9.5</v>
      </c>
      <c r="AS1136" s="59">
        <f>AR1136</f>
        <v>-9.5</v>
      </c>
      <c r="AT1136" s="59">
        <f>AS1136-5</f>
        <v>-14.5</v>
      </c>
      <c r="BG1136" s="14">
        <v>47.1</v>
      </c>
      <c r="BR1136" s="60">
        <v>8.1</v>
      </c>
      <c r="BT1136" s="14">
        <v>3.5</v>
      </c>
      <c r="BU1136" s="14">
        <v>15.7</v>
      </c>
    </row>
    <row r="1137" s="9" customFormat="1" ht="31" customHeight="1">
      <c r="A1137" t="s" s="6">
        <v>3506</v>
      </c>
      <c r="B1137" t="s" s="56">
        <v>3507</v>
      </c>
      <c r="E1137" t="s" s="54">
        <v>3311</v>
      </c>
      <c r="F1137" t="s" s="55">
        <v>193</v>
      </c>
      <c r="G1137" t="s" s="56">
        <v>194</v>
      </c>
      <c r="H1137" t="s" s="56">
        <v>195</v>
      </c>
      <c r="I1137" t="s" s="56">
        <v>403</v>
      </c>
      <c r="M1137" t="s" s="55">
        <v>197</v>
      </c>
      <c r="N1137" t="s" s="56">
        <v>216</v>
      </c>
      <c r="Q1137" t="s" s="56">
        <v>201</v>
      </c>
      <c r="R1137" t="s" s="56">
        <v>202</v>
      </c>
      <c r="S1137" t="s" s="54">
        <v>3508</v>
      </c>
      <c r="T1137" t="s" s="57">
        <v>3314</v>
      </c>
      <c r="U1137" t="s" s="6">
        <v>302</v>
      </c>
      <c r="AF1137" t="s" s="56">
        <v>723</v>
      </c>
      <c r="AG1137" s="14">
        <v>1150</v>
      </c>
      <c r="AH1137" s="61">
        <f>MEDIAN(AG1137,AI1137)</f>
        <v>1250</v>
      </c>
      <c r="AI1137" s="14">
        <v>1350</v>
      </c>
      <c r="AJ1137" t="s" s="54">
        <v>3326</v>
      </c>
      <c r="AR1137" s="58">
        <v>-9.9</v>
      </c>
      <c r="AS1137" s="59">
        <f>AR1137</f>
        <v>-9.9</v>
      </c>
      <c r="AT1137" s="59">
        <f>AS1137-5</f>
        <v>-14.9</v>
      </c>
      <c r="BG1137" s="14">
        <v>46.7</v>
      </c>
      <c r="BR1137" s="60">
        <v>7.9</v>
      </c>
      <c r="BT1137" s="14">
        <v>3.4</v>
      </c>
      <c r="BU1137" s="14">
        <v>15.9</v>
      </c>
    </row>
    <row r="1138" s="9" customFormat="1" ht="31" customHeight="1">
      <c r="A1138" t="s" s="6">
        <v>3509</v>
      </c>
      <c r="B1138" t="s" s="56">
        <v>3510</v>
      </c>
      <c r="E1138" t="s" s="54">
        <v>3311</v>
      </c>
      <c r="F1138" t="s" s="55">
        <v>193</v>
      </c>
      <c r="G1138" t="s" s="56">
        <v>194</v>
      </c>
      <c r="H1138" t="s" s="56">
        <v>195</v>
      </c>
      <c r="I1138" t="s" s="56">
        <v>403</v>
      </c>
      <c r="M1138" t="s" s="55">
        <v>197</v>
      </c>
      <c r="N1138" t="s" s="56">
        <v>216</v>
      </c>
      <c r="Q1138" t="s" s="56">
        <v>201</v>
      </c>
      <c r="R1138" t="s" s="56">
        <v>202</v>
      </c>
      <c r="S1138" t="s" s="54">
        <v>3511</v>
      </c>
      <c r="T1138" t="s" s="57">
        <v>3314</v>
      </c>
      <c r="U1138" t="s" s="6">
        <v>302</v>
      </c>
      <c r="AF1138" t="s" s="56">
        <v>521</v>
      </c>
      <c r="AG1138" s="14">
        <v>900</v>
      </c>
      <c r="AH1138" s="61">
        <f>MEDIAN(AG1138,AI1138)</f>
        <v>1025</v>
      </c>
      <c r="AI1138" s="14">
        <v>1150</v>
      </c>
      <c r="AJ1138" t="s" s="54">
        <v>3315</v>
      </c>
      <c r="AR1138" s="58">
        <v>-9.300000000000001</v>
      </c>
      <c r="AS1138" s="59">
        <f>AR1138</f>
        <v>-9.300000000000001</v>
      </c>
      <c r="AT1138" s="59">
        <f>AR1138-5</f>
        <v>-14.3</v>
      </c>
      <c r="BG1138" s="14">
        <v>46.1</v>
      </c>
      <c r="BR1138" s="60">
        <v>8</v>
      </c>
      <c r="BT1138" s="14">
        <v>3.4</v>
      </c>
      <c r="BU1138" s="14">
        <v>15.9</v>
      </c>
      <c r="BV1138" s="116"/>
      <c r="BW1138" s="117"/>
    </row>
    <row r="1139" s="9" customFormat="1" ht="31" customHeight="1">
      <c r="A1139" t="s" s="6">
        <v>3512</v>
      </c>
      <c r="B1139" t="s" s="56">
        <v>3513</v>
      </c>
      <c r="E1139" t="s" s="54">
        <v>3311</v>
      </c>
      <c r="F1139" t="s" s="55">
        <v>193</v>
      </c>
      <c r="G1139" t="s" s="56">
        <v>194</v>
      </c>
      <c r="H1139" t="s" s="56">
        <v>195</v>
      </c>
      <c r="I1139" t="s" s="56">
        <v>403</v>
      </c>
      <c r="M1139" t="s" s="55">
        <v>197</v>
      </c>
      <c r="N1139" t="s" s="56">
        <v>209</v>
      </c>
      <c r="Q1139" t="s" s="56">
        <v>201</v>
      </c>
      <c r="R1139" t="s" s="56">
        <v>202</v>
      </c>
      <c r="S1139" t="s" s="54">
        <v>3514</v>
      </c>
      <c r="T1139" t="s" s="57">
        <v>3314</v>
      </c>
      <c r="U1139" t="s" s="6">
        <v>302</v>
      </c>
      <c r="AF1139" t="s" s="56">
        <v>723</v>
      </c>
      <c r="AG1139" s="14">
        <v>1150</v>
      </c>
      <c r="AH1139" s="61">
        <f>MEDIAN(AG1139,AI1139)</f>
        <v>1250</v>
      </c>
      <c r="AI1139" s="14">
        <v>1350</v>
      </c>
      <c r="AJ1139" t="s" s="54">
        <v>3326</v>
      </c>
      <c r="AR1139" s="58">
        <v>-7.7</v>
      </c>
      <c r="AS1139" s="59">
        <f>AR1139</f>
        <v>-7.7</v>
      </c>
      <c r="AT1139" s="59">
        <f>AR1139-5</f>
        <v>-12.7</v>
      </c>
      <c r="BG1139" s="14">
        <v>46.4</v>
      </c>
      <c r="BR1139" s="60">
        <v>7.5</v>
      </c>
      <c r="BT1139" s="14">
        <v>3.4</v>
      </c>
      <c r="BU1139" s="14">
        <v>16</v>
      </c>
    </row>
    <row r="1140" s="9" customFormat="1" ht="31" customHeight="1">
      <c r="A1140" t="s" s="6">
        <v>3515</v>
      </c>
      <c r="B1140" t="s" s="56">
        <v>3516</v>
      </c>
      <c r="E1140" t="s" s="54">
        <v>3311</v>
      </c>
      <c r="F1140" t="s" s="55">
        <v>193</v>
      </c>
      <c r="G1140" t="s" s="56">
        <v>194</v>
      </c>
      <c r="H1140" t="s" s="56">
        <v>195</v>
      </c>
      <c r="I1140" t="s" s="56">
        <v>403</v>
      </c>
      <c r="M1140" t="s" s="55">
        <v>197</v>
      </c>
      <c r="N1140" t="s" s="56">
        <v>223</v>
      </c>
      <c r="Q1140" t="s" s="56">
        <v>201</v>
      </c>
      <c r="R1140" t="s" s="56">
        <v>202</v>
      </c>
      <c r="S1140" t="s" s="54">
        <v>3517</v>
      </c>
      <c r="T1140" t="s" s="57">
        <v>3314</v>
      </c>
      <c r="U1140" t="s" s="6">
        <v>302</v>
      </c>
      <c r="AF1140" t="s" s="56">
        <v>723</v>
      </c>
      <c r="AG1140" s="14">
        <v>1150</v>
      </c>
      <c r="AH1140" s="61">
        <f>MEDIAN(AG1140,AI1140)</f>
        <v>1250</v>
      </c>
      <c r="AI1140" s="14">
        <v>1350</v>
      </c>
      <c r="AJ1140" t="s" s="54">
        <v>3334</v>
      </c>
      <c r="AR1140" s="58">
        <v>-9.1</v>
      </c>
      <c r="AS1140" s="59">
        <f>AR1140</f>
        <v>-9.1</v>
      </c>
      <c r="AT1140" s="59">
        <f>AR1140-5</f>
        <v>-14.1</v>
      </c>
      <c r="BG1140" s="14">
        <v>46.1</v>
      </c>
      <c r="BR1140" s="60">
        <v>6.1</v>
      </c>
      <c r="BT1140" s="14">
        <v>3.6</v>
      </c>
      <c r="BU1140" s="14">
        <v>15</v>
      </c>
    </row>
    <row r="1141" s="9" customFormat="1" ht="31" customHeight="1">
      <c r="A1141" t="s" s="6">
        <v>3518</v>
      </c>
      <c r="B1141" t="s" s="56">
        <v>3519</v>
      </c>
      <c r="E1141" t="s" s="54">
        <v>3311</v>
      </c>
      <c r="F1141" t="s" s="55">
        <v>193</v>
      </c>
      <c r="G1141" t="s" s="56">
        <v>194</v>
      </c>
      <c r="H1141" t="s" s="56">
        <v>195</v>
      </c>
      <c r="I1141" t="s" s="56">
        <v>403</v>
      </c>
      <c r="M1141" t="s" s="55">
        <v>197</v>
      </c>
      <c r="N1141" t="s" s="56">
        <v>216</v>
      </c>
      <c r="Q1141" t="s" s="56">
        <v>201</v>
      </c>
      <c r="R1141" t="s" s="56">
        <v>202</v>
      </c>
      <c r="S1141" t="s" s="54">
        <v>3520</v>
      </c>
      <c r="T1141" t="s" s="57">
        <v>3314</v>
      </c>
      <c r="U1141" t="s" s="6">
        <v>302</v>
      </c>
      <c r="AF1141" t="s" s="56">
        <v>723</v>
      </c>
      <c r="AG1141" s="14">
        <v>1150</v>
      </c>
      <c r="AH1141" s="61">
        <f>MEDIAN(AG1141,AI1141)</f>
        <v>1250</v>
      </c>
      <c r="AI1141" s="14">
        <v>1350</v>
      </c>
      <c r="AJ1141" t="s" s="54">
        <v>3334</v>
      </c>
      <c r="AR1141" s="58">
        <v>-10.1</v>
      </c>
      <c r="AS1141" s="59">
        <f>AR1141</f>
        <v>-10.1</v>
      </c>
      <c r="AT1141" s="59">
        <f>AR1141-5</f>
        <v>-15.1</v>
      </c>
      <c r="BG1141" s="14">
        <v>46.5</v>
      </c>
      <c r="BR1141" s="60">
        <v>6.5</v>
      </c>
      <c r="BT1141" s="14">
        <v>3.4</v>
      </c>
      <c r="BU1141" s="14">
        <v>15.9</v>
      </c>
    </row>
    <row r="1142" s="9" customFormat="1" ht="31" customHeight="1">
      <c r="A1142" t="s" s="6">
        <v>3521</v>
      </c>
      <c r="B1142" t="s" s="56">
        <v>3522</v>
      </c>
      <c r="E1142" t="s" s="54">
        <v>3311</v>
      </c>
      <c r="F1142" t="s" s="55">
        <v>193</v>
      </c>
      <c r="G1142" t="s" s="56">
        <v>194</v>
      </c>
      <c r="H1142" t="s" s="56">
        <v>195</v>
      </c>
      <c r="I1142" t="s" s="56">
        <v>403</v>
      </c>
      <c r="M1142" t="s" s="55">
        <v>197</v>
      </c>
      <c r="N1142" t="s" s="56">
        <v>209</v>
      </c>
      <c r="Q1142" t="s" s="56">
        <v>201</v>
      </c>
      <c r="R1142" t="s" s="56">
        <v>202</v>
      </c>
      <c r="S1142" t="s" s="54">
        <v>3523</v>
      </c>
      <c r="T1142" t="s" s="57">
        <v>3314</v>
      </c>
      <c r="U1142" t="s" s="6">
        <v>302</v>
      </c>
      <c r="AF1142" t="s" s="56">
        <v>723</v>
      </c>
      <c r="AG1142" s="14">
        <v>1150</v>
      </c>
      <c r="AH1142" s="61">
        <f>MEDIAN(AG1142,AI1142)</f>
        <v>1250</v>
      </c>
      <c r="AI1142" s="14">
        <v>1350</v>
      </c>
      <c r="AJ1142" t="s" s="54">
        <v>3334</v>
      </c>
      <c r="AR1142" s="58">
        <v>-9.300000000000001</v>
      </c>
      <c r="AS1142" s="59">
        <f>AR1142</f>
        <v>-9.300000000000001</v>
      </c>
      <c r="AT1142" s="59">
        <f>AR1142-5</f>
        <v>-14.3</v>
      </c>
      <c r="BG1142" s="14">
        <v>46.9</v>
      </c>
      <c r="BR1142" s="60">
        <v>8.199999999999999</v>
      </c>
      <c r="BT1142" s="14">
        <v>3.4</v>
      </c>
      <c r="BU1142" s="14">
        <v>16</v>
      </c>
    </row>
    <row r="1143" s="9" customFormat="1" ht="16" customHeight="1">
      <c r="A1143" t="s" s="6">
        <v>3524</v>
      </c>
      <c r="B1143" t="s" s="56">
        <v>3525</v>
      </c>
      <c r="E1143" t="s" s="54">
        <v>1947</v>
      </c>
      <c r="F1143" t="s" s="55">
        <v>1413</v>
      </c>
      <c r="G1143" t="s" s="56">
        <v>420</v>
      </c>
      <c r="H1143" t="s" s="56">
        <v>195</v>
      </c>
      <c r="I1143" t="s" s="56">
        <v>403</v>
      </c>
      <c r="L1143" t="s" s="54">
        <v>1948</v>
      </c>
      <c r="M1143" t="s" s="55">
        <v>197</v>
      </c>
      <c r="T1143" t="s" s="57">
        <v>1644</v>
      </c>
      <c r="U1143" t="s" s="6">
        <v>302</v>
      </c>
      <c r="AR1143" s="58">
        <v>-8.300000000000001</v>
      </c>
      <c r="AS1143" s="59">
        <f>AR1143</f>
        <v>-8.300000000000001</v>
      </c>
      <c r="AT1143" s="59">
        <f>AS1143-5</f>
        <v>-13.3</v>
      </c>
    </row>
    <row r="1144" s="9" customFormat="1" ht="16" customHeight="1">
      <c r="A1144" t="s" s="6">
        <v>3526</v>
      </c>
      <c r="B1144" t="s" s="56">
        <v>3527</v>
      </c>
      <c r="E1144" t="s" s="54">
        <v>1947</v>
      </c>
      <c r="F1144" t="s" s="55">
        <v>1413</v>
      </c>
      <c r="G1144" t="s" s="56">
        <v>420</v>
      </c>
      <c r="H1144" t="s" s="56">
        <v>195</v>
      </c>
      <c r="I1144" t="s" s="56">
        <v>403</v>
      </c>
      <c r="L1144" t="s" s="54">
        <v>1948</v>
      </c>
      <c r="M1144" t="s" s="55">
        <v>197</v>
      </c>
      <c r="T1144" t="s" s="57">
        <v>1644</v>
      </c>
      <c r="U1144" t="s" s="6">
        <v>302</v>
      </c>
      <c r="AR1144" s="58">
        <v>-8.4</v>
      </c>
      <c r="AS1144" s="59">
        <f>AR1144</f>
        <v>-8.4</v>
      </c>
      <c r="AT1144" s="59">
        <f>AS1144-5</f>
        <v>-13.4</v>
      </c>
    </row>
    <row r="1145" s="9" customFormat="1" ht="16" customHeight="1">
      <c r="A1145" t="s" s="6">
        <v>3528</v>
      </c>
      <c r="B1145" t="s" s="56">
        <v>3529</v>
      </c>
      <c r="E1145" t="s" s="54">
        <v>1947</v>
      </c>
      <c r="F1145" t="s" s="55">
        <v>1413</v>
      </c>
      <c r="G1145" t="s" s="56">
        <v>420</v>
      </c>
      <c r="H1145" t="s" s="56">
        <v>195</v>
      </c>
      <c r="I1145" t="s" s="56">
        <v>403</v>
      </c>
      <c r="L1145" t="s" s="54">
        <v>1948</v>
      </c>
      <c r="M1145" t="s" s="55">
        <v>197</v>
      </c>
      <c r="T1145" t="s" s="57">
        <v>1644</v>
      </c>
      <c r="U1145" t="s" s="6">
        <v>302</v>
      </c>
      <c r="AR1145" s="58">
        <v>-8.9</v>
      </c>
      <c r="AS1145" s="59">
        <f>AR1145</f>
        <v>-8.9</v>
      </c>
      <c r="AT1145" s="59">
        <f>AS1145-5</f>
        <v>-13.9</v>
      </c>
    </row>
    <row r="1146" s="9" customFormat="1" ht="16" customHeight="1">
      <c r="A1146" t="s" s="6">
        <v>3530</v>
      </c>
      <c r="B1146" t="s" s="56">
        <v>3531</v>
      </c>
      <c r="E1146" t="s" s="54">
        <v>1947</v>
      </c>
      <c r="F1146" t="s" s="55">
        <v>1413</v>
      </c>
      <c r="G1146" t="s" s="56">
        <v>420</v>
      </c>
      <c r="H1146" t="s" s="56">
        <v>195</v>
      </c>
      <c r="I1146" t="s" s="56">
        <v>403</v>
      </c>
      <c r="L1146" t="s" s="54">
        <v>1948</v>
      </c>
      <c r="M1146" t="s" s="55">
        <v>197</v>
      </c>
      <c r="T1146" t="s" s="57">
        <v>1644</v>
      </c>
      <c r="U1146" t="s" s="6">
        <v>302</v>
      </c>
      <c r="AR1146" s="58">
        <v>-8.6</v>
      </c>
      <c r="AS1146" s="59">
        <f>AR1146</f>
        <v>-8.6</v>
      </c>
      <c r="AT1146" s="59">
        <f>AS1146-5</f>
        <v>-13.6</v>
      </c>
    </row>
    <row r="1147" s="9" customFormat="1" ht="16" customHeight="1">
      <c r="A1147" t="s" s="6">
        <v>3532</v>
      </c>
      <c r="B1147" t="s" s="56">
        <v>3533</v>
      </c>
      <c r="E1147" t="s" s="54">
        <v>3534</v>
      </c>
      <c r="F1147" t="s" s="55">
        <v>193</v>
      </c>
      <c r="G1147" t="s" s="56">
        <v>194</v>
      </c>
      <c r="H1147" t="s" s="56">
        <v>195</v>
      </c>
      <c r="I1147" t="s" s="56">
        <v>403</v>
      </c>
      <c r="M1147" t="s" s="55">
        <v>1138</v>
      </c>
      <c r="Q1147" t="s" s="56">
        <v>201</v>
      </c>
      <c r="R1147" t="s" s="56">
        <v>202</v>
      </c>
      <c r="T1147" t="s" s="57">
        <v>3535</v>
      </c>
      <c r="AR1147" s="58">
        <v>-16.7</v>
      </c>
      <c r="AS1147" s="59">
        <f>AR1147-2</f>
        <v>-18.7</v>
      </c>
      <c r="AT1147" s="59">
        <f>AS1147-5</f>
        <v>-23.7</v>
      </c>
      <c r="AX1147" s="77"/>
      <c r="BR1147" s="60">
        <v>3</v>
      </c>
      <c r="BT1147" s="14">
        <v>3.41</v>
      </c>
    </row>
    <row r="1148" s="9" customFormat="1" ht="31" customHeight="1">
      <c r="A1148" t="s" s="6">
        <v>3536</v>
      </c>
      <c r="B1148" t="s" s="56">
        <v>3537</v>
      </c>
      <c r="E1148" t="s" s="54">
        <v>3534</v>
      </c>
      <c r="F1148" t="s" s="55">
        <v>193</v>
      </c>
      <c r="G1148" t="s" s="56">
        <v>194</v>
      </c>
      <c r="H1148" t="s" s="56">
        <v>195</v>
      </c>
      <c r="I1148" t="s" s="56">
        <v>403</v>
      </c>
      <c r="M1148" t="s" s="55">
        <v>1138</v>
      </c>
      <c r="Q1148" t="s" s="56">
        <v>201</v>
      </c>
      <c r="R1148" t="s" s="56">
        <v>202</v>
      </c>
      <c r="T1148" t="s" s="57">
        <v>3538</v>
      </c>
      <c r="U1148" t="s" s="6">
        <v>302</v>
      </c>
      <c r="AR1148" s="58">
        <v>-20.7</v>
      </c>
      <c r="AS1148" s="59">
        <f>AR1148-2</f>
        <v>-22.7</v>
      </c>
      <c r="AT1148" s="59">
        <f>AS1148-5</f>
        <v>-27.7</v>
      </c>
      <c r="AX1148" s="77"/>
      <c r="BR1148" s="60">
        <v>5.1</v>
      </c>
      <c r="BT1148" s="14">
        <v>3.36</v>
      </c>
    </row>
    <row r="1149" s="9" customFormat="1" ht="31" customHeight="1">
      <c r="A1149" t="s" s="6">
        <v>3539</v>
      </c>
      <c r="B1149" t="s" s="56">
        <v>3540</v>
      </c>
      <c r="E1149" t="s" s="54">
        <v>3534</v>
      </c>
      <c r="F1149" t="s" s="55">
        <v>193</v>
      </c>
      <c r="G1149" t="s" s="56">
        <v>194</v>
      </c>
      <c r="H1149" t="s" s="56">
        <v>195</v>
      </c>
      <c r="I1149" t="s" s="56">
        <v>403</v>
      </c>
      <c r="M1149" t="s" s="55">
        <v>1138</v>
      </c>
      <c r="Q1149" t="s" s="56">
        <v>201</v>
      </c>
      <c r="R1149" t="s" s="56">
        <v>202</v>
      </c>
      <c r="T1149" t="s" s="57">
        <v>3541</v>
      </c>
      <c r="U1149" t="s" s="6">
        <v>302</v>
      </c>
      <c r="AR1149" s="58">
        <v>-19.8</v>
      </c>
      <c r="AS1149" s="59">
        <f>AR1149-2</f>
        <v>-21.8</v>
      </c>
      <c r="AT1149" s="59">
        <f>AS1149-5</f>
        <v>-26.8</v>
      </c>
      <c r="AX1149" s="77"/>
      <c r="BR1149" s="60">
        <v>5.2</v>
      </c>
      <c r="BT1149" s="14">
        <v>3.29</v>
      </c>
    </row>
    <row r="1150" s="9" customFormat="1" ht="16" customHeight="1">
      <c r="A1150" t="s" s="6">
        <v>3542</v>
      </c>
      <c r="B1150" t="s" s="56">
        <v>3543</v>
      </c>
      <c r="E1150" t="s" s="54">
        <v>3534</v>
      </c>
      <c r="F1150" t="s" s="55">
        <v>193</v>
      </c>
      <c r="G1150" t="s" s="56">
        <v>194</v>
      </c>
      <c r="H1150" t="s" s="56">
        <v>195</v>
      </c>
      <c r="I1150" t="s" s="56">
        <v>403</v>
      </c>
      <c r="M1150" t="s" s="55">
        <v>1138</v>
      </c>
      <c r="Q1150" t="s" s="56">
        <v>201</v>
      </c>
      <c r="R1150" t="s" s="56">
        <v>202</v>
      </c>
      <c r="T1150" t="s" s="57">
        <v>3544</v>
      </c>
      <c r="U1150" t="s" s="6">
        <v>302</v>
      </c>
      <c r="AR1150" s="58">
        <v>-20.9</v>
      </c>
      <c r="AS1150" s="59">
        <f>AR1150-2</f>
        <v>-22.9</v>
      </c>
      <c r="AT1150" s="59">
        <f>AS1150-5</f>
        <v>-27.9</v>
      </c>
      <c r="AX1150" s="77"/>
      <c r="BR1150" s="60">
        <v>4.9</v>
      </c>
      <c r="BT1150" s="14">
        <v>3.32</v>
      </c>
    </row>
    <row r="1151" s="9" customFormat="1" ht="31" customHeight="1">
      <c r="A1151" t="s" s="6">
        <v>3545</v>
      </c>
      <c r="B1151" t="s" s="56">
        <v>3546</v>
      </c>
      <c r="E1151" t="s" s="54">
        <v>3534</v>
      </c>
      <c r="F1151" t="s" s="55">
        <v>193</v>
      </c>
      <c r="G1151" t="s" s="56">
        <v>194</v>
      </c>
      <c r="H1151" t="s" s="56">
        <v>195</v>
      </c>
      <c r="I1151" t="s" s="56">
        <v>403</v>
      </c>
      <c r="M1151" t="s" s="55">
        <v>1138</v>
      </c>
      <c r="Q1151" t="s" s="56">
        <v>201</v>
      </c>
      <c r="R1151" t="s" s="56">
        <v>202</v>
      </c>
      <c r="T1151" t="s" s="57">
        <v>3547</v>
      </c>
      <c r="U1151" t="s" s="6">
        <v>302</v>
      </c>
      <c r="AR1151" s="58">
        <v>-14.9</v>
      </c>
      <c r="AS1151" s="59">
        <f>AR1151-2</f>
        <v>-16.9</v>
      </c>
      <c r="AT1151" s="59">
        <f>AS1151-5</f>
        <v>-21.9</v>
      </c>
      <c r="AX1151" s="77"/>
      <c r="BR1151" s="60">
        <v>4.8</v>
      </c>
      <c r="BT1151" s="14">
        <v>3.24</v>
      </c>
    </row>
    <row r="1152" s="9" customFormat="1" ht="31" customHeight="1">
      <c r="A1152" t="s" s="6">
        <v>3548</v>
      </c>
      <c r="B1152" t="s" s="56">
        <v>3549</v>
      </c>
      <c r="E1152" t="s" s="54">
        <v>3534</v>
      </c>
      <c r="F1152" t="s" s="55">
        <v>193</v>
      </c>
      <c r="G1152" t="s" s="56">
        <v>194</v>
      </c>
      <c r="H1152" t="s" s="56">
        <v>195</v>
      </c>
      <c r="I1152" t="s" s="56">
        <v>403</v>
      </c>
      <c r="M1152" t="s" s="55">
        <v>1138</v>
      </c>
      <c r="Q1152" t="s" s="56">
        <v>201</v>
      </c>
      <c r="R1152" t="s" s="56">
        <v>202</v>
      </c>
      <c r="T1152" t="s" s="57">
        <v>3547</v>
      </c>
      <c r="U1152" t="s" s="6">
        <v>302</v>
      </c>
      <c r="AR1152" s="58">
        <v>-19.2</v>
      </c>
      <c r="AS1152" s="59">
        <f>AR1152-2</f>
        <v>-21.2</v>
      </c>
      <c r="AT1152" s="59">
        <f>AS1152-5</f>
        <v>-26.2</v>
      </c>
      <c r="AX1152" s="77"/>
      <c r="BR1152" s="60">
        <v>6</v>
      </c>
      <c r="BT1152" s="14">
        <v>3.34</v>
      </c>
    </row>
    <row r="1153" s="9" customFormat="1" ht="31" customHeight="1">
      <c r="A1153" t="s" s="6">
        <v>3550</v>
      </c>
      <c r="B1153" t="s" s="56">
        <v>3551</v>
      </c>
      <c r="E1153" t="s" s="54">
        <v>3534</v>
      </c>
      <c r="F1153" t="s" s="55">
        <v>193</v>
      </c>
      <c r="G1153" t="s" s="56">
        <v>194</v>
      </c>
      <c r="H1153" t="s" s="56">
        <v>195</v>
      </c>
      <c r="I1153" t="s" s="56">
        <v>403</v>
      </c>
      <c r="M1153" t="s" s="55">
        <v>1138</v>
      </c>
      <c r="Q1153" t="s" s="56">
        <v>201</v>
      </c>
      <c r="R1153" t="s" s="56">
        <v>202</v>
      </c>
      <c r="T1153" t="s" s="57">
        <v>3552</v>
      </c>
      <c r="U1153" t="s" s="6">
        <v>302</v>
      </c>
      <c r="AR1153" s="58">
        <v>-16.7</v>
      </c>
      <c r="AS1153" s="59">
        <f>AR1153-2</f>
        <v>-18.7</v>
      </c>
      <c r="AT1153" s="59">
        <f>AS1153-5</f>
        <v>-23.7</v>
      </c>
      <c r="AX1153" s="77"/>
      <c r="BR1153" s="60">
        <v>5.6</v>
      </c>
      <c r="BT1153" s="14">
        <v>3.36</v>
      </c>
    </row>
    <row r="1154" s="9" customFormat="1" ht="31" customHeight="1">
      <c r="A1154" t="s" s="6">
        <v>3553</v>
      </c>
      <c r="B1154" t="s" s="56">
        <v>3554</v>
      </c>
      <c r="E1154" t="s" s="54">
        <v>3534</v>
      </c>
      <c r="F1154" t="s" s="55">
        <v>193</v>
      </c>
      <c r="G1154" t="s" s="56">
        <v>194</v>
      </c>
      <c r="H1154" t="s" s="56">
        <v>195</v>
      </c>
      <c r="I1154" t="s" s="56">
        <v>403</v>
      </c>
      <c r="M1154" t="s" s="55">
        <v>1138</v>
      </c>
      <c r="Q1154" t="s" s="56">
        <v>201</v>
      </c>
      <c r="R1154" t="s" s="56">
        <v>202</v>
      </c>
      <c r="T1154" t="s" s="57">
        <v>3555</v>
      </c>
      <c r="U1154" t="s" s="6">
        <v>302</v>
      </c>
      <c r="AR1154" s="58">
        <v>-19.7</v>
      </c>
      <c r="AS1154" s="59">
        <f>AR1154-2</f>
        <v>-21.7</v>
      </c>
      <c r="AT1154" s="59">
        <f>AS1154-5</f>
        <v>-26.7</v>
      </c>
      <c r="AX1154" s="77"/>
      <c r="BR1154" s="60">
        <v>4.7</v>
      </c>
      <c r="BT1154" s="14">
        <v>3.23</v>
      </c>
    </row>
    <row r="1155" s="9" customFormat="1" ht="16" customHeight="1">
      <c r="A1155" t="s" s="6">
        <v>3556</v>
      </c>
      <c r="B1155" t="s" s="56">
        <v>3557</v>
      </c>
      <c r="E1155" t="s" s="54">
        <v>3534</v>
      </c>
      <c r="F1155" t="s" s="55">
        <v>193</v>
      </c>
      <c r="G1155" t="s" s="56">
        <v>194</v>
      </c>
      <c r="H1155" t="s" s="56">
        <v>195</v>
      </c>
      <c r="I1155" t="s" s="56">
        <v>403</v>
      </c>
      <c r="M1155" t="s" s="55">
        <v>1138</v>
      </c>
      <c r="Q1155" t="s" s="56">
        <v>201</v>
      </c>
      <c r="R1155" t="s" s="56">
        <v>202</v>
      </c>
      <c r="T1155" t="s" s="57">
        <v>3558</v>
      </c>
      <c r="U1155" t="s" s="6">
        <v>1263</v>
      </c>
      <c r="AR1155" s="58">
        <v>-20.4</v>
      </c>
      <c r="AS1155" s="59">
        <f>AR1155-2</f>
        <v>-22.4</v>
      </c>
      <c r="AT1155" s="59">
        <f>AS1155-5</f>
        <v>-27.4</v>
      </c>
      <c r="AX1155" s="77"/>
      <c r="BR1155" s="60">
        <v>5.1</v>
      </c>
      <c r="BT1155" s="14">
        <v>3.31</v>
      </c>
    </row>
    <row r="1156" s="9" customFormat="1" ht="16" customHeight="1">
      <c r="A1156" t="s" s="6">
        <v>3559</v>
      </c>
      <c r="B1156" t="s" s="56">
        <v>3560</v>
      </c>
      <c r="E1156" t="s" s="54">
        <v>3534</v>
      </c>
      <c r="F1156" t="s" s="55">
        <v>193</v>
      </c>
      <c r="G1156" t="s" s="56">
        <v>194</v>
      </c>
      <c r="H1156" t="s" s="56">
        <v>195</v>
      </c>
      <c r="I1156" t="s" s="56">
        <v>403</v>
      </c>
      <c r="M1156" t="s" s="55">
        <v>1138</v>
      </c>
      <c r="Q1156" t="s" s="56">
        <v>201</v>
      </c>
      <c r="R1156" t="s" s="56">
        <v>202</v>
      </c>
      <c r="T1156" t="s" s="57">
        <v>3561</v>
      </c>
      <c r="AR1156" s="58">
        <v>-15.2</v>
      </c>
      <c r="AS1156" s="59">
        <f>AR1156-2</f>
        <v>-17.2</v>
      </c>
      <c r="AT1156" s="59">
        <f>AS1156-5</f>
        <v>-22.2</v>
      </c>
      <c r="AX1156" s="77"/>
      <c r="BR1156" s="60">
        <v>7.7</v>
      </c>
      <c r="BT1156" s="14">
        <v>3.36</v>
      </c>
    </row>
    <row r="1157" s="9" customFormat="1" ht="16" customHeight="1">
      <c r="A1157" t="s" s="6">
        <v>3562</v>
      </c>
      <c r="B1157" t="s" s="56">
        <v>3563</v>
      </c>
      <c r="E1157" t="s" s="54">
        <v>3534</v>
      </c>
      <c r="F1157" t="s" s="55">
        <v>193</v>
      </c>
      <c r="G1157" t="s" s="56">
        <v>194</v>
      </c>
      <c r="H1157" t="s" s="56">
        <v>195</v>
      </c>
      <c r="I1157" t="s" s="56">
        <v>403</v>
      </c>
      <c r="M1157" t="s" s="55">
        <v>1138</v>
      </c>
      <c r="Q1157" t="s" s="56">
        <v>201</v>
      </c>
      <c r="R1157" t="s" s="56">
        <v>202</v>
      </c>
      <c r="T1157" t="s" s="57">
        <v>3564</v>
      </c>
      <c r="AR1157" s="58">
        <v>-21.5</v>
      </c>
      <c r="AS1157" s="59">
        <f>AR1157-2</f>
        <v>-23.5</v>
      </c>
      <c r="AT1157" s="59">
        <f>AS1157-5</f>
        <v>-28.5</v>
      </c>
      <c r="AX1157" s="77"/>
      <c r="BR1157" s="60">
        <v>5.6</v>
      </c>
      <c r="BT1157" s="14">
        <v>3.3</v>
      </c>
    </row>
    <row r="1158" s="9" customFormat="1" ht="16" customHeight="1">
      <c r="A1158" t="s" s="6">
        <v>3565</v>
      </c>
      <c r="B1158" t="s" s="56">
        <v>3566</v>
      </c>
      <c r="E1158" t="s" s="54">
        <v>3534</v>
      </c>
      <c r="F1158" t="s" s="55">
        <v>193</v>
      </c>
      <c r="G1158" t="s" s="56">
        <v>194</v>
      </c>
      <c r="H1158" t="s" s="56">
        <v>195</v>
      </c>
      <c r="I1158" t="s" s="56">
        <v>403</v>
      </c>
      <c r="M1158" t="s" s="55">
        <v>1138</v>
      </c>
      <c r="Q1158" t="s" s="56">
        <v>201</v>
      </c>
      <c r="R1158" t="s" s="56">
        <v>202</v>
      </c>
      <c r="T1158" t="s" s="57">
        <v>3564</v>
      </c>
      <c r="AR1158" s="58">
        <v>-21.1</v>
      </c>
      <c r="AS1158" s="59">
        <f>AR1158-2</f>
        <v>-23.1</v>
      </c>
      <c r="AT1158" s="59">
        <f>AS1158-5</f>
        <v>-28.1</v>
      </c>
      <c r="AX1158" s="77"/>
      <c r="BR1158" s="60">
        <v>5.2</v>
      </c>
      <c r="BT1158" s="14">
        <v>3.63</v>
      </c>
    </row>
    <row r="1159" s="9" customFormat="1" ht="16" customHeight="1">
      <c r="A1159" t="s" s="6">
        <v>3567</v>
      </c>
      <c r="B1159" t="s" s="56">
        <v>3568</v>
      </c>
      <c r="E1159" t="s" s="54">
        <v>3534</v>
      </c>
      <c r="F1159" t="s" s="55">
        <v>193</v>
      </c>
      <c r="G1159" t="s" s="56">
        <v>194</v>
      </c>
      <c r="H1159" t="s" s="56">
        <v>195</v>
      </c>
      <c r="I1159" t="s" s="56">
        <v>403</v>
      </c>
      <c r="M1159" t="s" s="55">
        <v>1138</v>
      </c>
      <c r="Q1159" t="s" s="56">
        <v>201</v>
      </c>
      <c r="R1159" t="s" s="56">
        <v>202</v>
      </c>
      <c r="T1159" t="s" s="57">
        <v>3569</v>
      </c>
      <c r="AR1159" s="58">
        <v>-19.1</v>
      </c>
      <c r="AS1159" s="59">
        <f>AR1159-2</f>
        <v>-21.1</v>
      </c>
      <c r="AT1159" s="59">
        <f>AS1159-5</f>
        <v>-26.1</v>
      </c>
      <c r="AX1159" s="77"/>
      <c r="BR1159" s="60">
        <v>5.5</v>
      </c>
      <c r="BT1159" s="14">
        <v>3.32</v>
      </c>
    </row>
    <row r="1160" s="9" customFormat="1" ht="46" customHeight="1">
      <c r="A1160" t="s" s="6">
        <v>3570</v>
      </c>
      <c r="B1160" t="s" s="56">
        <v>3571</v>
      </c>
      <c r="E1160" t="s" s="54">
        <v>1185</v>
      </c>
      <c r="F1160" t="s" s="55">
        <v>419</v>
      </c>
      <c r="G1160" t="s" s="56">
        <v>1181</v>
      </c>
      <c r="L1160" t="s" s="54">
        <v>1321</v>
      </c>
      <c r="M1160" t="s" s="55">
        <v>1138</v>
      </c>
      <c r="T1160" t="s" s="57">
        <v>1322</v>
      </c>
      <c r="AK1160" t="s" s="55">
        <v>831</v>
      </c>
      <c r="AL1160" s="14">
        <v>0.70913</v>
      </c>
      <c r="AN1160" t="s" s="56">
        <v>831</v>
      </c>
      <c r="AX1160" s="77"/>
    </row>
    <row r="1161" s="9" customFormat="1" ht="16" customHeight="1">
      <c r="A1161" t="s" s="6">
        <v>3572</v>
      </c>
      <c r="B1161" t="s" s="56">
        <v>3573</v>
      </c>
      <c r="C1161" t="s" s="56">
        <v>3574</v>
      </c>
      <c r="E1161" t="s" s="54">
        <v>1261</v>
      </c>
      <c r="F1161" t="s" s="55">
        <v>727</v>
      </c>
      <c r="G1161" t="s" s="56">
        <v>194</v>
      </c>
      <c r="H1161" t="s" s="56">
        <v>293</v>
      </c>
      <c r="I1161" t="s" s="56">
        <v>294</v>
      </c>
      <c r="J1161" t="s" s="56">
        <v>49</v>
      </c>
      <c r="M1161" t="s" s="55">
        <v>1138</v>
      </c>
      <c r="O1161" t="s" s="56">
        <v>3575</v>
      </c>
      <c r="P1161" t="s" s="56">
        <v>3576</v>
      </c>
      <c r="Q1161" t="s" s="56">
        <v>822</v>
      </c>
      <c r="R1161" t="s" s="56">
        <v>3577</v>
      </c>
      <c r="S1161" t="s" s="54">
        <v>3578</v>
      </c>
      <c r="U1161" t="s" s="6">
        <v>1263</v>
      </c>
      <c r="X1161" t="s" s="56">
        <v>207</v>
      </c>
      <c r="Y1161" s="14">
        <v>306724</v>
      </c>
      <c r="Z1161" s="14">
        <v>4143116</v>
      </c>
      <c r="AA1161" s="14">
        <v>-107.184</v>
      </c>
      <c r="AB1161" s="14">
        <v>37.4147</v>
      </c>
      <c r="AC1161" t="s" s="56">
        <v>3579</v>
      </c>
      <c r="AK1161" s="62">
        <v>0.7102584</v>
      </c>
      <c r="AM1161" s="118"/>
      <c r="AN1161" s="63"/>
      <c r="AX1161" s="14">
        <v>-15.2</v>
      </c>
      <c r="AY1161" s="13">
        <f>AX1161-2</f>
        <v>-17.2</v>
      </c>
      <c r="AZ1161" s="66">
        <f>AY1161-10.3</f>
        <v>-27.5</v>
      </c>
      <c r="BL1161" t="s" s="56">
        <v>3580</v>
      </c>
      <c r="BM1161" s="14">
        <v>0.2</v>
      </c>
      <c r="BN1161" t="s" s="56">
        <v>3580</v>
      </c>
    </row>
    <row r="1162" s="9" customFormat="1" ht="16" customHeight="1">
      <c r="A1162" t="s" s="6">
        <v>3581</v>
      </c>
      <c r="B1162" t="s" s="56">
        <v>3582</v>
      </c>
      <c r="C1162" t="s" s="56">
        <v>3583</v>
      </c>
      <c r="E1162" t="s" s="54">
        <v>1261</v>
      </c>
      <c r="F1162" t="s" s="55">
        <v>727</v>
      </c>
      <c r="G1162" t="s" s="56">
        <v>194</v>
      </c>
      <c r="H1162" t="s" s="56">
        <v>293</v>
      </c>
      <c r="I1162" t="s" s="56">
        <v>294</v>
      </c>
      <c r="J1162" t="s" s="56">
        <v>49</v>
      </c>
      <c r="M1162" t="s" s="55">
        <v>1138</v>
      </c>
      <c r="O1162" t="s" s="56">
        <v>835</v>
      </c>
      <c r="P1162" t="s" s="56">
        <v>3584</v>
      </c>
      <c r="Q1162" t="s" s="56">
        <v>464</v>
      </c>
      <c r="R1162" t="s" s="56">
        <v>3585</v>
      </c>
      <c r="S1162" t="s" s="54">
        <v>3586</v>
      </c>
      <c r="U1162" t="s" s="6">
        <v>1263</v>
      </c>
      <c r="X1162" t="s" s="56">
        <v>207</v>
      </c>
      <c r="Y1162" s="14">
        <v>335984</v>
      </c>
      <c r="Z1162" s="14">
        <v>3972307</v>
      </c>
      <c r="AA1162" s="14">
        <v>-106.817</v>
      </c>
      <c r="AB1162" s="14">
        <v>35.8813</v>
      </c>
      <c r="AC1162" t="s" s="56">
        <v>3587</v>
      </c>
      <c r="AK1162" s="62">
        <v>0.7102584</v>
      </c>
      <c r="AM1162" s="118"/>
      <c r="AX1162" s="14">
        <v>-15.6</v>
      </c>
      <c r="AY1162" s="13">
        <f>AX1162-2</f>
        <v>-17.6</v>
      </c>
      <c r="AZ1162" s="66">
        <f>AY1162-12.8</f>
        <v>-30.4</v>
      </c>
      <c r="BL1162" t="s" s="56">
        <v>1292</v>
      </c>
      <c r="BM1162" s="14">
        <v>0.1</v>
      </c>
      <c r="BN1162" t="s" s="56">
        <v>1292</v>
      </c>
    </row>
    <row r="1163" s="9" customFormat="1" ht="16" customHeight="1">
      <c r="A1163" t="s" s="6">
        <v>3588</v>
      </c>
      <c r="B1163" t="s" s="56">
        <v>3589</v>
      </c>
      <c r="C1163" t="s" s="56">
        <v>3590</v>
      </c>
      <c r="E1163" t="s" s="54">
        <v>1261</v>
      </c>
      <c r="F1163" t="s" s="55">
        <v>727</v>
      </c>
      <c r="G1163" t="s" s="56">
        <v>194</v>
      </c>
      <c r="H1163" t="s" s="56">
        <v>293</v>
      </c>
      <c r="I1163" t="s" s="56">
        <v>294</v>
      </c>
      <c r="J1163" t="s" s="56">
        <v>49</v>
      </c>
      <c r="M1163" t="s" s="55">
        <v>1138</v>
      </c>
      <c r="O1163" t="s" s="56">
        <v>3591</v>
      </c>
      <c r="P1163" t="s" s="56">
        <v>3592</v>
      </c>
      <c r="Q1163" t="s" s="56">
        <v>822</v>
      </c>
      <c r="R1163" t="s" s="56">
        <v>3593</v>
      </c>
      <c r="S1163" t="s" s="54">
        <v>3594</v>
      </c>
      <c r="U1163" t="s" s="6">
        <v>1263</v>
      </c>
      <c r="X1163" t="s" s="56">
        <v>425</v>
      </c>
      <c r="Y1163" s="14">
        <v>730325</v>
      </c>
      <c r="Z1163" s="14">
        <v>4073730</v>
      </c>
      <c r="AA1163" s="14">
        <v>-108.419</v>
      </c>
      <c r="AB1163" s="14">
        <v>36.7814</v>
      </c>
      <c r="AC1163" t="s" s="56">
        <v>3595</v>
      </c>
      <c r="AK1163" s="62">
        <v>0.7102584</v>
      </c>
      <c r="AM1163" s="118"/>
      <c r="AX1163" s="14">
        <v>-11.3</v>
      </c>
      <c r="AY1163" s="13">
        <f>AX1163-2</f>
        <v>-13.3</v>
      </c>
      <c r="AZ1163" s="66">
        <f>AY1163-10.3</f>
        <v>-23.6</v>
      </c>
      <c r="BL1163" t="s" s="56">
        <v>3596</v>
      </c>
      <c r="BM1163" s="14">
        <v>0.1</v>
      </c>
      <c r="BN1163" t="s" s="56">
        <v>3596</v>
      </c>
    </row>
    <row r="1164" s="9" customFormat="1" ht="31" customHeight="1">
      <c r="A1164" t="s" s="6">
        <v>3597</v>
      </c>
      <c r="B1164" t="s" s="56">
        <v>3598</v>
      </c>
      <c r="C1164" t="s" s="56">
        <v>3574</v>
      </c>
      <c r="E1164" t="s" s="54">
        <v>1092</v>
      </c>
      <c r="F1164" t="s" s="55">
        <v>310</v>
      </c>
      <c r="G1164" t="s" s="56">
        <v>194</v>
      </c>
      <c r="H1164" t="s" s="56">
        <v>293</v>
      </c>
      <c r="I1164" t="s" s="56">
        <v>294</v>
      </c>
      <c r="J1164" t="s" s="56">
        <v>46</v>
      </c>
      <c r="L1164" t="s" s="54">
        <v>892</v>
      </c>
      <c r="M1164" t="s" s="55">
        <v>1138</v>
      </c>
      <c r="O1164" t="s" s="56">
        <v>3575</v>
      </c>
      <c r="P1164" t="s" s="56">
        <v>3576</v>
      </c>
      <c r="Q1164" t="s" s="56">
        <v>822</v>
      </c>
      <c r="R1164" t="s" s="56">
        <v>3599</v>
      </c>
      <c r="S1164" t="s" s="54">
        <v>3600</v>
      </c>
      <c r="U1164" t="s" s="6">
        <v>1263</v>
      </c>
      <c r="X1164" t="s" s="56">
        <v>207</v>
      </c>
      <c r="Y1164" s="14">
        <v>306688</v>
      </c>
      <c r="Z1164" s="14">
        <v>4143117</v>
      </c>
      <c r="AA1164" s="14">
        <v>-107.1844</v>
      </c>
      <c r="AB1164" s="14">
        <v>37.4147</v>
      </c>
      <c r="AC1164" t="s" s="56">
        <v>3579</v>
      </c>
      <c r="AK1164" s="62">
        <v>0.7102584</v>
      </c>
      <c r="AU1164" s="56"/>
      <c r="AV1164" s="56"/>
      <c r="AW1164" s="56"/>
      <c r="AX1164" s="112"/>
      <c r="AY1164" s="56"/>
      <c r="BA1164" s="56"/>
      <c r="BB1164" s="56"/>
      <c r="BC1164" s="56"/>
      <c r="BD1164" s="56"/>
      <c r="BL1164" t="s" s="56">
        <v>3580</v>
      </c>
      <c r="BM1164" s="14">
        <v>0.17</v>
      </c>
      <c r="BN1164" t="s" s="56">
        <v>3580</v>
      </c>
    </row>
    <row r="1165" s="9" customFormat="1" ht="46" customHeight="1">
      <c r="A1165" t="s" s="6">
        <v>3601</v>
      </c>
      <c r="B1165" t="s" s="119">
        <v>3602</v>
      </c>
      <c r="C1165" s="14">
        <v>51</v>
      </c>
      <c r="E1165" t="s" s="54">
        <v>3603</v>
      </c>
      <c r="F1165" t="s" s="55">
        <v>727</v>
      </c>
      <c r="G1165" t="s" s="56">
        <v>194</v>
      </c>
      <c r="H1165" t="s" s="56">
        <v>293</v>
      </c>
      <c r="I1165" t="s" s="56">
        <v>294</v>
      </c>
      <c r="J1165" t="s" s="56">
        <v>3604</v>
      </c>
      <c r="M1165" t="s" s="55">
        <v>1138</v>
      </c>
      <c r="O1165" t="s" s="56">
        <v>1864</v>
      </c>
      <c r="P1165" t="s" s="56">
        <v>1865</v>
      </c>
      <c r="Q1165" t="s" s="56">
        <v>1814</v>
      </c>
      <c r="R1165" t="s" s="56">
        <v>1866</v>
      </c>
      <c r="S1165" t="s" s="120">
        <v>3605</v>
      </c>
      <c r="U1165" t="s" s="6">
        <v>1263</v>
      </c>
      <c r="X1165" t="s" s="56">
        <v>207</v>
      </c>
      <c r="Y1165" s="14">
        <v>369542</v>
      </c>
      <c r="Z1165" s="14">
        <v>3895947</v>
      </c>
      <c r="AA1165" s="14">
        <v>-106.4330557</v>
      </c>
      <c r="AB1165" s="14">
        <v>35.1980565</v>
      </c>
      <c r="AC1165" s="61">
        <v>3065.317443384440</v>
      </c>
      <c r="AE1165" s="121"/>
      <c r="AF1165" s="122"/>
      <c r="AG1165" s="122"/>
      <c r="AH1165" s="122"/>
      <c r="AI1165" s="122"/>
      <c r="AK1165" s="62">
        <v>0.7102584</v>
      </c>
      <c r="AX1165" s="59">
        <v>-12.45</v>
      </c>
      <c r="AY1165" s="13">
        <f>AX1165-2</f>
        <v>-14.45</v>
      </c>
      <c r="AZ1165" s="59">
        <f>AY1165-14.1</f>
        <v>-28.55</v>
      </c>
      <c r="BL1165" t="s" s="56">
        <v>717</v>
      </c>
      <c r="BM1165" s="14">
        <v>0.1</v>
      </c>
      <c r="BN1165" t="s" s="56">
        <v>717</v>
      </c>
    </row>
    <row r="1166" s="9" customFormat="1" ht="286" customHeight="1">
      <c r="A1166" t="s" s="6">
        <v>3606</v>
      </c>
      <c r="B1166" t="s" s="119">
        <v>3607</v>
      </c>
      <c r="C1166" s="14">
        <v>49</v>
      </c>
      <c r="E1166" t="s" s="54">
        <v>3603</v>
      </c>
      <c r="F1166" t="s" s="55">
        <v>727</v>
      </c>
      <c r="G1166" t="s" s="56">
        <v>194</v>
      </c>
      <c r="H1166" t="s" s="56">
        <v>293</v>
      </c>
      <c r="I1166" t="s" s="56">
        <v>294</v>
      </c>
      <c r="J1166" t="s" s="56">
        <v>3604</v>
      </c>
      <c r="L1166" t="s" s="54">
        <v>3608</v>
      </c>
      <c r="M1166" t="s" s="55">
        <v>1138</v>
      </c>
      <c r="O1166" t="s" s="56">
        <v>297</v>
      </c>
      <c r="P1166" t="s" s="56">
        <v>3609</v>
      </c>
      <c r="Q1166" t="s" s="56">
        <v>298</v>
      </c>
      <c r="R1166" t="s" s="56">
        <v>1695</v>
      </c>
      <c r="S1166" t="s" s="120">
        <v>3610</v>
      </c>
      <c r="U1166" t="s" s="6">
        <v>1263</v>
      </c>
      <c r="AC1166" s="61">
        <v>2191.471852235670</v>
      </c>
      <c r="AE1166" s="121"/>
      <c r="AF1166" s="122"/>
      <c r="AG1166" s="122"/>
      <c r="AH1166" s="122"/>
      <c r="AI1166" s="122"/>
      <c r="AK1166" s="62">
        <v>0.7102584</v>
      </c>
      <c r="AX1166" s="59">
        <v>-12.18</v>
      </c>
      <c r="AY1166" s="13">
        <f>AX1166-2</f>
        <v>-14.18</v>
      </c>
      <c r="AZ1166" s="59">
        <f>AY1166-14.1</f>
        <v>-28.28</v>
      </c>
      <c r="BL1166" t="s" s="56">
        <v>740</v>
      </c>
      <c r="BM1166" s="14">
        <v>1.4</v>
      </c>
      <c r="BN1166" t="s" s="56">
        <v>740</v>
      </c>
    </row>
    <row r="1167" s="9" customFormat="1" ht="286" customHeight="1">
      <c r="A1167" t="s" s="6">
        <v>3611</v>
      </c>
      <c r="B1167" t="s" s="119">
        <v>3612</v>
      </c>
      <c r="C1167" s="14">
        <v>50</v>
      </c>
      <c r="E1167" t="s" s="54">
        <v>3603</v>
      </c>
      <c r="F1167" t="s" s="55">
        <v>727</v>
      </c>
      <c r="G1167" t="s" s="56">
        <v>194</v>
      </c>
      <c r="H1167" t="s" s="56">
        <v>293</v>
      </c>
      <c r="I1167" t="s" s="56">
        <v>294</v>
      </c>
      <c r="J1167" t="s" s="56">
        <v>3604</v>
      </c>
      <c r="L1167" t="s" s="54">
        <v>3608</v>
      </c>
      <c r="M1167" t="s" s="55">
        <v>1138</v>
      </c>
      <c r="O1167" t="s" s="56">
        <v>297</v>
      </c>
      <c r="P1167" t="s" s="56">
        <v>3609</v>
      </c>
      <c r="Q1167" t="s" s="56">
        <v>298</v>
      </c>
      <c r="R1167" t="s" s="56">
        <v>1695</v>
      </c>
      <c r="S1167" t="s" s="120">
        <v>3610</v>
      </c>
      <c r="U1167" t="s" s="6">
        <v>1263</v>
      </c>
      <c r="AC1167" s="61">
        <v>2096.375994391780</v>
      </c>
      <c r="AE1167" s="121"/>
      <c r="AF1167" s="122"/>
      <c r="AG1167" s="122"/>
      <c r="AH1167" s="122"/>
      <c r="AI1167" s="122"/>
      <c r="AK1167" s="62">
        <v>0.7102584</v>
      </c>
      <c r="AX1167" s="59">
        <v>-9.23</v>
      </c>
      <c r="AY1167" s="13">
        <f>AX1167-2</f>
        <v>-11.23</v>
      </c>
      <c r="AZ1167" s="59">
        <f>AY1167-14.1</f>
        <v>-25.33</v>
      </c>
      <c r="BL1167" t="s" s="56">
        <v>1392</v>
      </c>
      <c r="BM1167" s="14">
        <v>0</v>
      </c>
      <c r="BN1167" t="s" s="56">
        <v>1392</v>
      </c>
    </row>
    <row r="1168" s="9" customFormat="1" ht="16" customHeight="1">
      <c r="A1168" t="s" s="6">
        <v>3613</v>
      </c>
      <c r="B1168" t="s" s="56">
        <v>3614</v>
      </c>
      <c r="C1168" t="s" s="56">
        <v>3615</v>
      </c>
      <c r="E1168" t="s" s="54">
        <v>1261</v>
      </c>
      <c r="F1168" t="s" s="55">
        <v>727</v>
      </c>
      <c r="G1168" t="s" s="56">
        <v>194</v>
      </c>
      <c r="H1168" t="s" s="56">
        <v>293</v>
      </c>
      <c r="I1168" t="s" s="56">
        <v>294</v>
      </c>
      <c r="J1168" t="s" s="56">
        <v>49</v>
      </c>
      <c r="M1168" t="s" s="55">
        <v>1138</v>
      </c>
      <c r="O1168" t="s" s="56">
        <v>821</v>
      </c>
      <c r="P1168" t="s" s="56">
        <v>3616</v>
      </c>
      <c r="Q1168" t="s" s="56">
        <v>822</v>
      </c>
      <c r="R1168" t="s" s="56">
        <v>823</v>
      </c>
      <c r="S1168" t="s" s="54">
        <v>3617</v>
      </c>
      <c r="U1168" t="s" s="6">
        <v>1263</v>
      </c>
      <c r="X1168" t="s" s="56">
        <v>207</v>
      </c>
      <c r="Y1168" s="14">
        <v>257331</v>
      </c>
      <c r="Z1168" s="14">
        <v>3983425</v>
      </c>
      <c r="AA1168" s="14">
        <v>-107.691</v>
      </c>
      <c r="AB1168" s="14">
        <v>35.9651</v>
      </c>
      <c r="AC1168" t="s" s="56">
        <v>3618</v>
      </c>
      <c r="AK1168" s="62">
        <v>0.7102584</v>
      </c>
      <c r="AX1168" t="s" s="56">
        <v>3619</v>
      </c>
      <c r="AY1168" s="13">
        <f>AX1168-2</f>
        <v>-12.7</v>
      </c>
      <c r="AZ1168" s="66">
        <f>AY1168-10.3</f>
        <v>-23</v>
      </c>
      <c r="BE1168" s="56"/>
      <c r="BF1168" s="56"/>
      <c r="BL1168" t="s" s="56">
        <v>3620</v>
      </c>
      <c r="BM1168" s="14">
        <v>0</v>
      </c>
      <c r="BN1168" t="s" s="56">
        <v>3620</v>
      </c>
    </row>
    <row r="1169" s="9" customFormat="1" ht="16" customHeight="1">
      <c r="A1169" t="s" s="6">
        <v>3621</v>
      </c>
      <c r="B1169" t="s" s="56">
        <v>3622</v>
      </c>
      <c r="C1169" t="s" s="56">
        <v>3623</v>
      </c>
      <c r="E1169" t="s" s="54">
        <v>1261</v>
      </c>
      <c r="F1169" t="s" s="55">
        <v>310</v>
      </c>
      <c r="G1169" t="s" s="56">
        <v>194</v>
      </c>
      <c r="H1169" t="s" s="56">
        <v>293</v>
      </c>
      <c r="I1169" t="s" s="56">
        <v>294</v>
      </c>
      <c r="J1169" t="s" s="56">
        <v>49</v>
      </c>
      <c r="M1169" t="s" s="55">
        <v>1138</v>
      </c>
      <c r="O1169" t="s" s="56">
        <v>1864</v>
      </c>
      <c r="P1169" t="s" s="56">
        <v>1865</v>
      </c>
      <c r="Q1169" t="s" s="56">
        <v>1814</v>
      </c>
      <c r="R1169" t="s" s="56">
        <v>1866</v>
      </c>
      <c r="S1169" t="s" s="54">
        <v>3624</v>
      </c>
      <c r="U1169" t="s" s="6">
        <v>1263</v>
      </c>
      <c r="X1169" t="s" s="56">
        <v>425</v>
      </c>
      <c r="Y1169" s="14">
        <v>761960</v>
      </c>
      <c r="Z1169" s="14">
        <v>3963045</v>
      </c>
      <c r="AA1169" s="14">
        <v>-108.102</v>
      </c>
      <c r="AB1169" s="14">
        <v>35.7766</v>
      </c>
      <c r="AC1169" t="s" s="56">
        <v>3625</v>
      </c>
      <c r="AK1169" s="62">
        <v>0.7102584</v>
      </c>
      <c r="AY1169" s="75"/>
      <c r="AZ1169" s="75"/>
      <c r="BL1169" t="s" s="56">
        <v>3626</v>
      </c>
      <c r="BM1169" s="14">
        <v>0</v>
      </c>
      <c r="BN1169" t="s" s="56">
        <v>3626</v>
      </c>
    </row>
    <row r="1170" s="9" customFormat="1" ht="286" customHeight="1">
      <c r="A1170" t="s" s="6">
        <v>3627</v>
      </c>
      <c r="B1170" t="s" s="119">
        <v>3628</v>
      </c>
      <c r="C1170" s="14">
        <v>24</v>
      </c>
      <c r="E1170" t="s" s="54">
        <v>3603</v>
      </c>
      <c r="F1170" t="s" s="55">
        <v>727</v>
      </c>
      <c r="G1170" t="s" s="56">
        <v>194</v>
      </c>
      <c r="H1170" t="s" s="56">
        <v>293</v>
      </c>
      <c r="I1170" t="s" s="56">
        <v>294</v>
      </c>
      <c r="J1170" t="s" s="56">
        <v>3604</v>
      </c>
      <c r="L1170" t="s" s="54">
        <v>3608</v>
      </c>
      <c r="M1170" t="s" s="55">
        <v>1138</v>
      </c>
      <c r="O1170" t="s" s="56">
        <v>297</v>
      </c>
      <c r="P1170" t="s" s="56">
        <v>3609</v>
      </c>
      <c r="Q1170" t="s" s="56">
        <v>298</v>
      </c>
      <c r="R1170" t="s" s="56">
        <v>1695</v>
      </c>
      <c r="S1170" t="s" s="120">
        <v>3610</v>
      </c>
      <c r="U1170" t="s" s="6">
        <v>1263</v>
      </c>
      <c r="AC1170" s="61">
        <v>1904.965101039350</v>
      </c>
      <c r="AE1170" s="121"/>
      <c r="AF1170" s="122"/>
      <c r="AG1170" s="122"/>
      <c r="AH1170" s="122"/>
      <c r="AI1170" s="122"/>
      <c r="AK1170" s="62">
        <v>0.7102584</v>
      </c>
      <c r="AX1170" s="59">
        <v>-13.29</v>
      </c>
      <c r="AY1170" s="13">
        <f>AX1170-2</f>
        <v>-15.29</v>
      </c>
      <c r="AZ1170" s="59">
        <f>AY1170-14.1</f>
        <v>-29.39</v>
      </c>
      <c r="BL1170" t="s" s="56">
        <v>757</v>
      </c>
      <c r="BM1170" s="14">
        <v>0.1</v>
      </c>
      <c r="BN1170" t="s" s="56">
        <v>757</v>
      </c>
    </row>
    <row r="1171" s="9" customFormat="1" ht="16" customHeight="1">
      <c r="A1171" t="s" s="6">
        <v>3629</v>
      </c>
      <c r="B1171" t="s" s="56">
        <v>3630</v>
      </c>
      <c r="C1171" t="s" s="56">
        <v>3631</v>
      </c>
      <c r="E1171" t="s" s="54">
        <v>1261</v>
      </c>
      <c r="F1171" t="s" s="55">
        <v>727</v>
      </c>
      <c r="G1171" t="s" s="56">
        <v>194</v>
      </c>
      <c r="H1171" t="s" s="56">
        <v>293</v>
      </c>
      <c r="I1171" t="s" s="56">
        <v>294</v>
      </c>
      <c r="J1171" t="s" s="56">
        <v>49</v>
      </c>
      <c r="M1171" t="s" s="55">
        <v>1138</v>
      </c>
      <c r="O1171" t="s" s="56">
        <v>3575</v>
      </c>
      <c r="P1171" t="s" s="56">
        <v>3576</v>
      </c>
      <c r="Q1171" t="s" s="56">
        <v>822</v>
      </c>
      <c r="R1171" t="s" s="56">
        <v>3577</v>
      </c>
      <c r="S1171" t="s" s="54">
        <v>3632</v>
      </c>
      <c r="U1171" t="s" s="6">
        <v>1263</v>
      </c>
      <c r="X1171" t="s" s="56">
        <v>425</v>
      </c>
      <c r="Y1171" s="14">
        <v>702952</v>
      </c>
      <c r="Z1171" s="14">
        <v>3995450</v>
      </c>
      <c r="AA1171" s="14">
        <v>108.746</v>
      </c>
      <c r="AB1171" s="14">
        <v>36.0825</v>
      </c>
      <c r="AC1171" t="s" s="56">
        <v>3633</v>
      </c>
      <c r="AK1171" s="62">
        <v>0.7102584</v>
      </c>
      <c r="AM1171" s="118"/>
      <c r="AX1171" s="14">
        <v>-11.8</v>
      </c>
      <c r="AY1171" s="13">
        <f>AX1171-2</f>
        <v>-13.8</v>
      </c>
      <c r="AZ1171" s="66">
        <f>AY1171-10.3</f>
        <v>-24.1</v>
      </c>
      <c r="BL1171" t="s" s="56">
        <v>3634</v>
      </c>
      <c r="BM1171" s="14">
        <v>0.1</v>
      </c>
      <c r="BN1171" t="s" s="56">
        <v>3634</v>
      </c>
    </row>
    <row r="1172" s="9" customFormat="1" ht="16" customHeight="1">
      <c r="A1172" t="s" s="6">
        <v>3635</v>
      </c>
      <c r="B1172" t="s" s="56">
        <v>3636</v>
      </c>
      <c r="C1172" t="s" s="56">
        <v>3637</v>
      </c>
      <c r="E1172" t="s" s="54">
        <v>1261</v>
      </c>
      <c r="F1172" t="s" s="55">
        <v>727</v>
      </c>
      <c r="G1172" t="s" s="56">
        <v>194</v>
      </c>
      <c r="H1172" t="s" s="56">
        <v>293</v>
      </c>
      <c r="I1172" t="s" s="56">
        <v>294</v>
      </c>
      <c r="J1172" t="s" s="56">
        <v>49</v>
      </c>
      <c r="M1172" t="s" s="55">
        <v>1138</v>
      </c>
      <c r="O1172" t="s" s="56">
        <v>3575</v>
      </c>
      <c r="P1172" t="s" s="56">
        <v>3576</v>
      </c>
      <c r="Q1172" t="s" s="56">
        <v>822</v>
      </c>
      <c r="R1172" t="s" s="56">
        <v>3577</v>
      </c>
      <c r="S1172" t="s" s="54">
        <v>3578</v>
      </c>
      <c r="U1172" t="s" s="6">
        <v>1263</v>
      </c>
      <c r="X1172" t="s" s="56">
        <v>425</v>
      </c>
      <c r="Y1172" s="14">
        <v>702952</v>
      </c>
      <c r="Z1172" s="14">
        <v>3995450</v>
      </c>
      <c r="AA1172" s="14">
        <v>108.746</v>
      </c>
      <c r="AB1172" s="14">
        <v>36.0825</v>
      </c>
      <c r="AC1172" t="s" s="56">
        <v>3633</v>
      </c>
      <c r="AK1172" s="62">
        <v>0.7102584</v>
      </c>
      <c r="AM1172" s="118"/>
      <c r="AX1172" s="14">
        <v>-14.2</v>
      </c>
      <c r="AY1172" s="13">
        <f>AX1172-2</f>
        <v>-16.2</v>
      </c>
      <c r="AZ1172" s="66">
        <f>AY1172-10.3</f>
        <v>-26.5</v>
      </c>
      <c r="BL1172" t="s" s="56">
        <v>3638</v>
      </c>
      <c r="BM1172" s="14">
        <v>0.1</v>
      </c>
      <c r="BN1172" t="s" s="56">
        <v>3638</v>
      </c>
    </row>
    <row r="1173" s="9" customFormat="1" ht="286" customHeight="1">
      <c r="A1173" t="s" s="6">
        <v>3639</v>
      </c>
      <c r="B1173" t="s" s="56">
        <v>3640</v>
      </c>
      <c r="C1173" t="s" s="56">
        <v>3641</v>
      </c>
      <c r="E1173" t="s" s="54">
        <v>1261</v>
      </c>
      <c r="F1173" t="s" s="55">
        <v>727</v>
      </c>
      <c r="G1173" t="s" s="56">
        <v>194</v>
      </c>
      <c r="H1173" t="s" s="56">
        <v>293</v>
      </c>
      <c r="I1173" t="s" s="56">
        <v>294</v>
      </c>
      <c r="J1173" t="s" s="56">
        <v>49</v>
      </c>
      <c r="L1173" t="s" s="54">
        <v>3608</v>
      </c>
      <c r="M1173" t="s" s="55">
        <v>1138</v>
      </c>
      <c r="O1173" t="s" s="56">
        <v>3575</v>
      </c>
      <c r="P1173" t="s" s="56">
        <v>3576</v>
      </c>
      <c r="Q1173" t="s" s="56">
        <v>822</v>
      </c>
      <c r="R1173" t="s" s="56">
        <v>3577</v>
      </c>
      <c r="S1173" t="s" s="54">
        <v>3578</v>
      </c>
      <c r="U1173" t="s" s="6">
        <v>1263</v>
      </c>
      <c r="AA1173" t="s" s="56">
        <v>3642</v>
      </c>
      <c r="AB1173" t="s" s="56">
        <v>3643</v>
      </c>
      <c r="AC1173" t="s" s="56">
        <v>3579</v>
      </c>
      <c r="AK1173" s="62">
        <v>0.7102584</v>
      </c>
      <c r="AM1173" s="118"/>
      <c r="AN1173" s="63"/>
      <c r="AX1173" s="14">
        <v>-13.4</v>
      </c>
      <c r="AY1173" s="13">
        <f>AX1173-2</f>
        <v>-15.4</v>
      </c>
      <c r="AZ1173" s="66">
        <f>AY1173-10.3</f>
        <v>-25.7</v>
      </c>
      <c r="BL1173" t="s" s="56">
        <v>3644</v>
      </c>
      <c r="BM1173" s="14">
        <v>0.1</v>
      </c>
      <c r="BN1173" t="s" s="56">
        <v>3644</v>
      </c>
    </row>
    <row r="1174" s="9" customFormat="1" ht="46" customHeight="1">
      <c r="A1174" t="s" s="6">
        <v>3645</v>
      </c>
      <c r="B1174" t="s" s="119">
        <v>3646</v>
      </c>
      <c r="C1174" s="14">
        <v>30</v>
      </c>
      <c r="E1174" t="s" s="54">
        <v>3603</v>
      </c>
      <c r="F1174" t="s" s="55">
        <v>727</v>
      </c>
      <c r="G1174" t="s" s="56">
        <v>194</v>
      </c>
      <c r="H1174" t="s" s="56">
        <v>293</v>
      </c>
      <c r="I1174" t="s" s="56">
        <v>294</v>
      </c>
      <c r="J1174" t="s" s="56">
        <v>3604</v>
      </c>
      <c r="M1174" t="s" s="55">
        <v>1138</v>
      </c>
      <c r="O1174" t="s" s="56">
        <v>1864</v>
      </c>
      <c r="P1174" t="s" s="56">
        <v>1865</v>
      </c>
      <c r="Q1174" t="s" s="56">
        <v>1814</v>
      </c>
      <c r="R1174" t="s" s="56">
        <v>1866</v>
      </c>
      <c r="S1174" t="s" s="120">
        <v>3605</v>
      </c>
      <c r="U1174" t="s" s="6">
        <v>1263</v>
      </c>
      <c r="X1174" t="s" s="56">
        <v>207</v>
      </c>
      <c r="Y1174" s="14">
        <v>369542</v>
      </c>
      <c r="Z1174" s="14">
        <v>3895947</v>
      </c>
      <c r="AA1174" s="14">
        <v>-106.433052</v>
      </c>
      <c r="AB1174" s="14">
        <v>35.198055</v>
      </c>
      <c r="AC1174" s="61">
        <v>3065.317443384440</v>
      </c>
      <c r="AE1174" s="121"/>
      <c r="AF1174" s="122"/>
      <c r="AG1174" s="122"/>
      <c r="AH1174" s="122"/>
      <c r="AI1174" s="122"/>
      <c r="AK1174" s="62">
        <v>0.7102584</v>
      </c>
      <c r="AX1174" s="59">
        <v>-11.76</v>
      </c>
      <c r="AY1174" s="13">
        <f>AX1174-2</f>
        <v>-13.76</v>
      </c>
      <c r="AZ1174" s="59">
        <f>AY1174-14.1</f>
        <v>-27.86</v>
      </c>
      <c r="BL1174" t="s" s="56">
        <v>864</v>
      </c>
      <c r="BM1174" s="14">
        <v>0.1</v>
      </c>
      <c r="BN1174" t="s" s="56">
        <v>864</v>
      </c>
    </row>
    <row r="1175" s="9" customFormat="1" ht="31" customHeight="1">
      <c r="A1175" t="s" s="6">
        <v>3647</v>
      </c>
      <c r="B1175" t="s" s="56">
        <v>3648</v>
      </c>
      <c r="C1175" t="s" s="56">
        <v>3649</v>
      </c>
      <c r="E1175" t="s" s="54">
        <v>3650</v>
      </c>
      <c r="F1175" t="s" s="55">
        <v>727</v>
      </c>
      <c r="G1175" t="s" s="56">
        <v>194</v>
      </c>
      <c r="H1175" t="s" s="56">
        <v>293</v>
      </c>
      <c r="I1175" t="s" s="56">
        <v>294</v>
      </c>
      <c r="J1175" t="s" s="56">
        <v>3651</v>
      </c>
      <c r="M1175" t="s" s="55">
        <v>1138</v>
      </c>
      <c r="O1175" t="s" s="56">
        <v>835</v>
      </c>
      <c r="P1175" t="s" s="56">
        <v>3584</v>
      </c>
      <c r="Q1175" t="s" s="56">
        <v>464</v>
      </c>
      <c r="R1175" t="s" s="56">
        <v>3585</v>
      </c>
      <c r="S1175" t="s" s="120">
        <v>3652</v>
      </c>
      <c r="U1175" t="s" s="6">
        <v>1263</v>
      </c>
      <c r="W1175" t="s" s="6">
        <v>3653</v>
      </c>
      <c r="X1175" t="s" s="56">
        <v>207</v>
      </c>
      <c r="Y1175" s="14">
        <v>307492</v>
      </c>
      <c r="Z1175" s="14">
        <v>4022031</v>
      </c>
      <c r="AA1175" s="123">
        <v>-107.1446</v>
      </c>
      <c r="AB1175" s="123">
        <v>36.3241</v>
      </c>
      <c r="AC1175" s="82">
        <v>2122</v>
      </c>
      <c r="AE1175" s="121"/>
      <c r="AF1175" s="122"/>
      <c r="AG1175" s="122"/>
      <c r="AH1175" s="122"/>
      <c r="AI1175" s="122"/>
      <c r="AK1175" s="62">
        <v>0.7102584</v>
      </c>
      <c r="AX1175" s="59">
        <v>-7.3</v>
      </c>
      <c r="AY1175" s="13">
        <f>AX1175-2</f>
        <v>-9.300000000000001</v>
      </c>
      <c r="AZ1175" s="66">
        <f>AY1175-12.8</f>
        <v>-22.1</v>
      </c>
      <c r="BL1175" t="s" s="56">
        <v>3654</v>
      </c>
      <c r="BM1175" s="14">
        <v>0.076</v>
      </c>
      <c r="BN1175" t="s" s="56">
        <v>3654</v>
      </c>
    </row>
    <row r="1176" s="9" customFormat="1" ht="16" customHeight="1">
      <c r="A1176" t="s" s="6">
        <v>3655</v>
      </c>
      <c r="B1176" t="s" s="56">
        <v>3656</v>
      </c>
      <c r="C1176" t="s" s="56">
        <v>3657</v>
      </c>
      <c r="E1176" t="s" s="54">
        <v>1092</v>
      </c>
      <c r="F1176" t="s" s="55">
        <v>419</v>
      </c>
      <c r="G1176" t="s" s="56">
        <v>194</v>
      </c>
      <c r="H1176" t="s" s="56">
        <v>195</v>
      </c>
      <c r="I1176" t="s" s="56">
        <v>421</v>
      </c>
      <c r="J1176" s="6"/>
      <c r="L1176" s="54"/>
      <c r="M1176" t="s" s="55">
        <v>1138</v>
      </c>
      <c r="O1176" t="s" s="56">
        <v>297</v>
      </c>
      <c r="P1176" t="s" s="56">
        <v>3609</v>
      </c>
      <c r="Q1176" t="s" s="56">
        <v>298</v>
      </c>
      <c r="R1176" t="s" s="56">
        <v>1695</v>
      </c>
      <c r="S1176" t="s" s="54">
        <v>3610</v>
      </c>
      <c r="U1176" t="s" s="6">
        <v>1263</v>
      </c>
      <c r="X1176" t="s" s="56">
        <v>207</v>
      </c>
      <c r="Y1176" s="14">
        <v>332744</v>
      </c>
      <c r="Z1176" s="14">
        <v>3989513</v>
      </c>
      <c r="AA1176" s="14">
        <v>-106.8565</v>
      </c>
      <c r="AB1176" s="14">
        <v>36.0358</v>
      </c>
      <c r="AC1176" t="s" s="56">
        <v>3658</v>
      </c>
      <c r="AK1176" s="62">
        <v>0.7102584</v>
      </c>
      <c r="AL1176" s="14">
        <v>0.7119082</v>
      </c>
      <c r="AM1176" s="14">
        <v>7.3e-05</v>
      </c>
      <c r="AN1176" s="63">
        <f>AL1176-(AK1176-0.71029)</f>
        <v>0.7119398</v>
      </c>
      <c r="AU1176" s="56"/>
      <c r="AV1176" s="56"/>
      <c r="AW1176" s="56"/>
      <c r="AX1176" s="112"/>
      <c r="AY1176" s="56"/>
      <c r="AZ1176" s="56"/>
      <c r="BA1176" s="56"/>
      <c r="BB1176" s="56"/>
      <c r="BC1176" s="56"/>
      <c r="BD1176" s="56"/>
    </row>
    <row r="1177" s="9" customFormat="1" ht="16" customHeight="1">
      <c r="A1177" t="s" s="6">
        <v>3659</v>
      </c>
      <c r="B1177" t="s" s="56">
        <v>3660</v>
      </c>
      <c r="C1177" t="s" s="56">
        <v>3661</v>
      </c>
      <c r="E1177" t="s" s="54">
        <v>1261</v>
      </c>
      <c r="F1177" t="s" s="55">
        <v>727</v>
      </c>
      <c r="G1177" t="s" s="56">
        <v>194</v>
      </c>
      <c r="H1177" t="s" s="56">
        <v>293</v>
      </c>
      <c r="I1177" t="s" s="56">
        <v>294</v>
      </c>
      <c r="J1177" t="s" s="56">
        <v>49</v>
      </c>
      <c r="M1177" t="s" s="55">
        <v>1138</v>
      </c>
      <c r="O1177" t="s" s="56">
        <v>835</v>
      </c>
      <c r="P1177" t="s" s="56">
        <v>3584</v>
      </c>
      <c r="Q1177" t="s" s="56">
        <v>464</v>
      </c>
      <c r="R1177" t="s" s="56">
        <v>3585</v>
      </c>
      <c r="S1177" t="s" s="54">
        <v>3586</v>
      </c>
      <c r="U1177" t="s" s="6">
        <v>1263</v>
      </c>
      <c r="X1177" t="s" s="56">
        <v>425</v>
      </c>
      <c r="Y1177" s="14">
        <v>761811</v>
      </c>
      <c r="Z1177" s="14">
        <v>3858594</v>
      </c>
      <c r="AA1177" s="14">
        <v>-108.137</v>
      </c>
      <c r="AB1177" s="14">
        <v>34.836</v>
      </c>
      <c r="AC1177" t="s" s="56">
        <v>3662</v>
      </c>
      <c r="AK1177" s="62">
        <v>0.7102584</v>
      </c>
      <c r="AM1177" s="118"/>
      <c r="AX1177" s="14">
        <v>-12.6</v>
      </c>
      <c r="AY1177" s="13">
        <f>AX1177-2</f>
        <v>-14.6</v>
      </c>
      <c r="AZ1177" s="66">
        <f>AY1177-12.8</f>
        <v>-27.4</v>
      </c>
      <c r="BL1177" t="s" s="56">
        <v>3663</v>
      </c>
      <c r="BM1177" s="14">
        <v>0.1</v>
      </c>
      <c r="BN1177" t="s" s="56">
        <v>3663</v>
      </c>
    </row>
    <row r="1178" s="9" customFormat="1" ht="31" customHeight="1">
      <c r="A1178" t="s" s="6">
        <v>3664</v>
      </c>
      <c r="B1178" t="s" s="56">
        <v>3665</v>
      </c>
      <c r="C1178" t="s" s="56">
        <v>3666</v>
      </c>
      <c r="E1178" t="s" s="54">
        <v>3650</v>
      </c>
      <c r="F1178" t="s" s="55">
        <v>727</v>
      </c>
      <c r="G1178" t="s" s="56">
        <v>194</v>
      </c>
      <c r="H1178" t="s" s="56">
        <v>293</v>
      </c>
      <c r="I1178" t="s" s="56">
        <v>294</v>
      </c>
      <c r="J1178" t="s" s="56">
        <v>3651</v>
      </c>
      <c r="M1178" t="s" s="55">
        <v>1138</v>
      </c>
      <c r="O1178" t="s" s="56">
        <v>835</v>
      </c>
      <c r="P1178" t="s" s="56">
        <v>3584</v>
      </c>
      <c r="Q1178" t="s" s="56">
        <v>464</v>
      </c>
      <c r="R1178" t="s" s="56">
        <v>3585</v>
      </c>
      <c r="S1178" t="s" s="120">
        <v>3652</v>
      </c>
      <c r="U1178" t="s" s="6">
        <v>1263</v>
      </c>
      <c r="W1178" t="s" s="6">
        <v>3653</v>
      </c>
      <c r="X1178" t="s" s="56">
        <v>425</v>
      </c>
      <c r="Y1178" s="14">
        <v>712283</v>
      </c>
      <c r="Z1178" s="14">
        <v>3953600</v>
      </c>
      <c r="AA1178" s="123">
        <v>-108.653603</v>
      </c>
      <c r="AB1178" s="123">
        <v>35.7035</v>
      </c>
      <c r="AC1178" s="82">
        <v>1949</v>
      </c>
      <c r="AE1178" s="121"/>
      <c r="AF1178" s="122"/>
      <c r="AG1178" s="122"/>
      <c r="AH1178" s="122"/>
      <c r="AI1178" s="122"/>
      <c r="AK1178" s="62">
        <v>0.7102584</v>
      </c>
      <c r="AX1178" s="59">
        <v>-6.2</v>
      </c>
      <c r="AY1178" s="13">
        <f>AX1178-2</f>
        <v>-8.199999999999999</v>
      </c>
      <c r="AZ1178" s="66">
        <f>AY1178-12.8</f>
        <v>-21</v>
      </c>
      <c r="BL1178" t="s" s="56">
        <v>3667</v>
      </c>
      <c r="BM1178" s="14">
        <v>0.331</v>
      </c>
      <c r="BN1178" t="s" s="56">
        <v>3667</v>
      </c>
    </row>
    <row r="1179" s="9" customFormat="1" ht="31" customHeight="1">
      <c r="A1179" t="s" s="6">
        <v>3668</v>
      </c>
      <c r="B1179" t="s" s="119">
        <v>3669</v>
      </c>
      <c r="C1179" s="14">
        <v>5</v>
      </c>
      <c r="E1179" t="s" s="54">
        <v>3650</v>
      </c>
      <c r="F1179" t="s" s="55">
        <v>727</v>
      </c>
      <c r="G1179" t="s" s="56">
        <v>194</v>
      </c>
      <c r="H1179" t="s" s="56">
        <v>293</v>
      </c>
      <c r="I1179" t="s" s="56">
        <v>294</v>
      </c>
      <c r="J1179" t="s" s="56">
        <v>3651</v>
      </c>
      <c r="M1179" t="s" s="55">
        <v>1138</v>
      </c>
      <c r="O1179" t="s" s="56">
        <v>297</v>
      </c>
      <c r="P1179" t="s" s="56">
        <v>3609</v>
      </c>
      <c r="Q1179" t="s" s="56">
        <v>298</v>
      </c>
      <c r="R1179" t="s" s="56">
        <v>1695</v>
      </c>
      <c r="S1179" t="s" s="120">
        <v>3610</v>
      </c>
      <c r="U1179" t="s" s="6">
        <v>1263</v>
      </c>
      <c r="X1179" t="s" s="56">
        <v>207</v>
      </c>
      <c r="Y1179" s="14">
        <v>392277</v>
      </c>
      <c r="Z1179" s="14">
        <v>4078936</v>
      </c>
      <c r="AA1179" s="14">
        <v>-106.2083</v>
      </c>
      <c r="AB1179" s="14">
        <v>36.8502</v>
      </c>
      <c r="AC1179" s="61">
        <v>2803.499039897590</v>
      </c>
      <c r="AE1179" s="121"/>
      <c r="AF1179" s="122"/>
      <c r="AG1179" s="122"/>
      <c r="AH1179" s="122"/>
      <c r="AI1179" s="122"/>
      <c r="AK1179" s="62">
        <v>0.7102584</v>
      </c>
      <c r="AX1179" s="59">
        <v>-12.25</v>
      </c>
      <c r="AY1179" s="13">
        <f>AX1179-2</f>
        <v>-14.25</v>
      </c>
      <c r="AZ1179" s="59">
        <f>AY1179-14.1</f>
        <v>-28.35</v>
      </c>
      <c r="BL1179" t="s" s="56">
        <v>760</v>
      </c>
      <c r="BM1179" s="14">
        <v>0.1</v>
      </c>
      <c r="BN1179" t="s" s="56">
        <v>760</v>
      </c>
    </row>
    <row r="1180" s="9" customFormat="1" ht="31" customHeight="1">
      <c r="A1180" t="s" s="6">
        <v>3670</v>
      </c>
      <c r="B1180" t="s" s="119">
        <v>3671</v>
      </c>
      <c r="C1180" s="14">
        <v>1</v>
      </c>
      <c r="E1180" t="s" s="54">
        <v>3650</v>
      </c>
      <c r="F1180" t="s" s="55">
        <v>727</v>
      </c>
      <c r="G1180" t="s" s="56">
        <v>194</v>
      </c>
      <c r="H1180" t="s" s="56">
        <v>293</v>
      </c>
      <c r="I1180" t="s" s="56">
        <v>294</v>
      </c>
      <c r="J1180" t="s" s="56">
        <v>3651</v>
      </c>
      <c r="M1180" t="s" s="55">
        <v>1138</v>
      </c>
      <c r="O1180" t="s" s="56">
        <v>297</v>
      </c>
      <c r="P1180" t="s" s="56">
        <v>3609</v>
      </c>
      <c r="Q1180" t="s" s="56">
        <v>298</v>
      </c>
      <c r="R1180" t="s" s="56">
        <v>1695</v>
      </c>
      <c r="S1180" t="s" s="120">
        <v>3610</v>
      </c>
      <c r="U1180" t="s" s="6">
        <v>1263</v>
      </c>
      <c r="X1180" t="s" s="56">
        <v>207</v>
      </c>
      <c r="Y1180" s="14">
        <v>408505</v>
      </c>
      <c r="Z1180" s="14">
        <v>4073920</v>
      </c>
      <c r="AA1180" s="14">
        <v>-106.0257</v>
      </c>
      <c r="AB1180" s="14">
        <v>36.8067</v>
      </c>
      <c r="AC1180" s="61">
        <v>2621.231979030140</v>
      </c>
      <c r="AE1180" s="121"/>
      <c r="AF1180" s="122"/>
      <c r="AG1180" s="122"/>
      <c r="AH1180" s="122"/>
      <c r="AI1180" s="122"/>
      <c r="AK1180" s="62">
        <v>0.7102584</v>
      </c>
      <c r="AX1180" s="59">
        <v>-12.27</v>
      </c>
      <c r="AY1180" s="13">
        <f>AX1180-2</f>
        <v>-14.27</v>
      </c>
      <c r="AZ1180" s="59">
        <f>AY1180-14.1</f>
        <v>-28.37</v>
      </c>
      <c r="BL1180" t="s" s="56">
        <v>864</v>
      </c>
      <c r="BM1180" s="14">
        <v>0.1</v>
      </c>
      <c r="BN1180" t="s" s="56">
        <v>864</v>
      </c>
    </row>
    <row r="1181" s="9" customFormat="1" ht="31" customHeight="1">
      <c r="A1181" t="s" s="6">
        <v>3672</v>
      </c>
      <c r="B1181" t="s" s="119">
        <v>3673</v>
      </c>
      <c r="C1181" s="14">
        <v>4</v>
      </c>
      <c r="E1181" t="s" s="54">
        <v>3650</v>
      </c>
      <c r="F1181" t="s" s="55">
        <v>727</v>
      </c>
      <c r="G1181" t="s" s="56">
        <v>194</v>
      </c>
      <c r="H1181" t="s" s="56">
        <v>293</v>
      </c>
      <c r="I1181" t="s" s="56">
        <v>294</v>
      </c>
      <c r="J1181" t="s" s="56">
        <v>3651</v>
      </c>
      <c r="M1181" t="s" s="55">
        <v>1138</v>
      </c>
      <c r="O1181" t="s" s="56">
        <v>297</v>
      </c>
      <c r="P1181" t="s" s="56">
        <v>3609</v>
      </c>
      <c r="Q1181" t="s" s="56">
        <v>298</v>
      </c>
      <c r="R1181" t="s" s="56">
        <v>1695</v>
      </c>
      <c r="S1181" t="s" s="120">
        <v>3610</v>
      </c>
      <c r="U1181" t="s" s="6">
        <v>1263</v>
      </c>
      <c r="X1181" t="s" s="56">
        <v>207</v>
      </c>
      <c r="Y1181" s="14">
        <v>408505</v>
      </c>
      <c r="Z1181" s="14">
        <v>4073920</v>
      </c>
      <c r="AA1181" s="14">
        <v>-106.0257</v>
      </c>
      <c r="AB1181" s="14">
        <v>36.8067</v>
      </c>
      <c r="AC1181" s="61">
        <v>2621.231979030140</v>
      </c>
      <c r="AE1181" s="121"/>
      <c r="AF1181" s="122"/>
      <c r="AG1181" s="122"/>
      <c r="AH1181" s="122"/>
      <c r="AI1181" s="122"/>
      <c r="AK1181" s="62">
        <v>0.7102584</v>
      </c>
      <c r="AX1181" s="59">
        <v>-13.87</v>
      </c>
      <c r="AY1181" s="13">
        <f>AX1181-2</f>
        <v>-15.87</v>
      </c>
      <c r="AZ1181" s="59">
        <f>AY1181-14.1</f>
        <v>-29.97</v>
      </c>
      <c r="BL1181" t="s" s="56">
        <v>522</v>
      </c>
      <c r="BM1181" s="14">
        <v>0.1</v>
      </c>
      <c r="BN1181" t="s" s="56">
        <v>522</v>
      </c>
    </row>
    <row r="1182" s="9" customFormat="1" ht="31" customHeight="1">
      <c r="A1182" t="s" s="6">
        <v>3674</v>
      </c>
      <c r="B1182" t="s" s="119">
        <v>3675</v>
      </c>
      <c r="C1182" s="14">
        <v>26</v>
      </c>
      <c r="E1182" t="s" s="54">
        <v>3650</v>
      </c>
      <c r="F1182" t="s" s="55">
        <v>727</v>
      </c>
      <c r="G1182" t="s" s="56">
        <v>194</v>
      </c>
      <c r="H1182" t="s" s="56">
        <v>293</v>
      </c>
      <c r="I1182" t="s" s="56">
        <v>294</v>
      </c>
      <c r="J1182" t="s" s="56">
        <v>3651</v>
      </c>
      <c r="M1182" t="s" s="55">
        <v>1138</v>
      </c>
      <c r="O1182" t="s" s="56">
        <v>297</v>
      </c>
      <c r="P1182" t="s" s="56">
        <v>3609</v>
      </c>
      <c r="Q1182" t="s" s="56">
        <v>298</v>
      </c>
      <c r="R1182" t="s" s="56">
        <v>1695</v>
      </c>
      <c r="S1182" t="s" s="120">
        <v>3610</v>
      </c>
      <c r="U1182" t="s" s="6">
        <v>1263</v>
      </c>
      <c r="X1182" t="s" s="56">
        <v>425</v>
      </c>
      <c r="Y1182" s="14">
        <v>726885</v>
      </c>
      <c r="Z1182" s="14">
        <v>3916928</v>
      </c>
      <c r="AA1182" s="14">
        <v>-108.5026</v>
      </c>
      <c r="AB1182" s="14">
        <v>35.3699</v>
      </c>
      <c r="AC1182" s="61">
        <v>2437.440946081870</v>
      </c>
      <c r="AE1182" s="121"/>
      <c r="AF1182" s="122"/>
      <c r="AG1182" s="122"/>
      <c r="AH1182" s="122"/>
      <c r="AI1182" s="122"/>
      <c r="AK1182" s="62">
        <v>0.7102584</v>
      </c>
      <c r="AX1182" s="59">
        <v>-14.22</v>
      </c>
      <c r="AY1182" s="13">
        <f>AX1182-2</f>
        <v>-16.22</v>
      </c>
      <c r="AZ1182" s="59">
        <f>AY1182-14.1</f>
        <v>-30.32</v>
      </c>
      <c r="BL1182" t="s" s="56">
        <v>3676</v>
      </c>
      <c r="BM1182" s="14">
        <v>0.1</v>
      </c>
      <c r="BN1182" t="s" s="56">
        <v>3676</v>
      </c>
    </row>
    <row r="1183" s="9" customFormat="1" ht="286" customHeight="1">
      <c r="A1183" t="s" s="6">
        <v>3677</v>
      </c>
      <c r="B1183" t="s" s="119">
        <v>3678</v>
      </c>
      <c r="C1183" s="14">
        <v>9</v>
      </c>
      <c r="E1183" t="s" s="54">
        <v>3650</v>
      </c>
      <c r="F1183" t="s" s="55">
        <v>727</v>
      </c>
      <c r="G1183" t="s" s="56">
        <v>194</v>
      </c>
      <c r="H1183" t="s" s="56">
        <v>293</v>
      </c>
      <c r="I1183" t="s" s="56">
        <v>294</v>
      </c>
      <c r="J1183" t="s" s="56">
        <v>3651</v>
      </c>
      <c r="L1183" t="s" s="54">
        <v>3608</v>
      </c>
      <c r="M1183" t="s" s="55">
        <v>1138</v>
      </c>
      <c r="O1183" t="s" s="56">
        <v>297</v>
      </c>
      <c r="P1183" t="s" s="56">
        <v>3609</v>
      </c>
      <c r="Q1183" t="s" s="56">
        <v>298</v>
      </c>
      <c r="R1183" t="s" s="56">
        <v>1695</v>
      </c>
      <c r="S1183" t="s" s="120">
        <v>3610</v>
      </c>
      <c r="U1183" t="s" s="6">
        <v>1263</v>
      </c>
      <c r="AC1183" s="61">
        <v>2559.968301380720</v>
      </c>
      <c r="AE1183" s="121"/>
      <c r="AF1183" s="122"/>
      <c r="AG1183" s="122"/>
      <c r="AH1183" s="122"/>
      <c r="AI1183" s="122"/>
      <c r="AK1183" s="62">
        <v>0.7102584</v>
      </c>
      <c r="AX1183" s="59">
        <v>-12.66</v>
      </c>
      <c r="AY1183" s="13">
        <f>AX1183-2</f>
        <v>-14.66</v>
      </c>
      <c r="AZ1183" s="59">
        <f>AY1183-14.1</f>
        <v>-28.76</v>
      </c>
      <c r="BL1183" t="s" s="56">
        <v>717</v>
      </c>
      <c r="BM1183" s="14">
        <v>0.1</v>
      </c>
      <c r="BN1183" t="s" s="56">
        <v>717</v>
      </c>
    </row>
    <row r="1184" s="9" customFormat="1" ht="31" customHeight="1">
      <c r="A1184" t="s" s="6">
        <v>3679</v>
      </c>
      <c r="B1184" t="s" s="119">
        <v>3680</v>
      </c>
      <c r="C1184" s="14">
        <v>8</v>
      </c>
      <c r="E1184" t="s" s="54">
        <v>3650</v>
      </c>
      <c r="F1184" t="s" s="55">
        <v>727</v>
      </c>
      <c r="G1184" t="s" s="56">
        <v>194</v>
      </c>
      <c r="H1184" t="s" s="56">
        <v>293</v>
      </c>
      <c r="I1184" t="s" s="56">
        <v>294</v>
      </c>
      <c r="J1184" t="s" s="56">
        <v>3651</v>
      </c>
      <c r="M1184" t="s" s="55">
        <v>1138</v>
      </c>
      <c r="O1184" t="s" s="56">
        <v>297</v>
      </c>
      <c r="P1184" t="s" s="56">
        <v>3609</v>
      </c>
      <c r="Q1184" t="s" s="56">
        <v>298</v>
      </c>
      <c r="R1184" t="s" s="56">
        <v>1695</v>
      </c>
      <c r="S1184" t="s" s="120">
        <v>3610</v>
      </c>
      <c r="U1184" t="s" s="6">
        <v>1263</v>
      </c>
      <c r="X1184" t="s" s="56">
        <v>207</v>
      </c>
      <c r="Y1184" s="14">
        <v>346849</v>
      </c>
      <c r="Z1184" s="14">
        <v>3978082</v>
      </c>
      <c r="AA1184" s="14">
        <v>-106.6978</v>
      </c>
      <c r="AB1184" s="14">
        <v>35.9351</v>
      </c>
      <c r="AC1184" s="61">
        <v>2670.913468865250</v>
      </c>
      <c r="AE1184" s="121"/>
      <c r="AF1184" s="122"/>
      <c r="AG1184" s="122"/>
      <c r="AH1184" s="122"/>
      <c r="AI1184" s="122"/>
      <c r="AK1184" s="62">
        <v>0.7102584</v>
      </c>
      <c r="AX1184" s="59">
        <v>-12.21</v>
      </c>
      <c r="AY1184" s="13">
        <f>AX1184-2</f>
        <v>-14.21</v>
      </c>
      <c r="AZ1184" s="59">
        <f>AY1184-14.1</f>
        <v>-28.31</v>
      </c>
      <c r="BL1184" t="s" s="56">
        <v>994</v>
      </c>
      <c r="BM1184" s="14">
        <v>0.1</v>
      </c>
      <c r="BN1184" t="s" s="56">
        <v>994</v>
      </c>
    </row>
    <row r="1185" s="9" customFormat="1" ht="16" customHeight="1">
      <c r="A1185" t="s" s="6">
        <v>3681</v>
      </c>
      <c r="B1185" t="s" s="56">
        <v>3682</v>
      </c>
      <c r="C1185" t="s" s="56">
        <v>3683</v>
      </c>
      <c r="E1185" t="s" s="54">
        <v>1261</v>
      </c>
      <c r="F1185" t="s" s="55">
        <v>727</v>
      </c>
      <c r="G1185" t="s" s="56">
        <v>194</v>
      </c>
      <c r="H1185" t="s" s="56">
        <v>293</v>
      </c>
      <c r="I1185" t="s" s="56">
        <v>294</v>
      </c>
      <c r="J1185" t="s" s="56">
        <v>49</v>
      </c>
      <c r="M1185" t="s" s="55">
        <v>1138</v>
      </c>
      <c r="O1185" t="s" s="56">
        <v>3591</v>
      </c>
      <c r="P1185" t="s" s="56">
        <v>3684</v>
      </c>
      <c r="Q1185" t="s" s="56">
        <v>822</v>
      </c>
      <c r="R1185" t="s" s="56">
        <v>3685</v>
      </c>
      <c r="S1185" t="s" s="54">
        <v>3686</v>
      </c>
      <c r="U1185" t="s" s="6">
        <v>1263</v>
      </c>
      <c r="X1185" t="s" s="56">
        <v>207</v>
      </c>
      <c r="Y1185" s="14">
        <v>392447</v>
      </c>
      <c r="Z1185" s="14">
        <v>4090218</v>
      </c>
      <c r="AA1185" s="14">
        <v>-106.208</v>
      </c>
      <c r="AB1185" s="14">
        <v>36.9519</v>
      </c>
      <c r="AC1185" t="s" s="56">
        <v>3687</v>
      </c>
      <c r="AK1185" s="62">
        <v>0.7102584</v>
      </c>
      <c r="AX1185" t="s" s="56">
        <v>3688</v>
      </c>
      <c r="AY1185" s="13">
        <f>AX1185-2</f>
        <v>-17.4</v>
      </c>
      <c r="AZ1185" s="66">
        <f>AY1185-10.3</f>
        <v>-27.7</v>
      </c>
      <c r="BL1185" t="s" s="56">
        <v>763</v>
      </c>
      <c r="BM1185" s="14">
        <v>0</v>
      </c>
      <c r="BN1185" t="s" s="56">
        <v>763</v>
      </c>
    </row>
    <row r="1186" s="9" customFormat="1" ht="16" customHeight="1">
      <c r="A1186" t="s" s="6">
        <v>3689</v>
      </c>
      <c r="B1186" t="s" s="56">
        <v>3690</v>
      </c>
      <c r="C1186" t="s" s="56">
        <v>3691</v>
      </c>
      <c r="E1186" t="s" s="54">
        <v>1261</v>
      </c>
      <c r="F1186" t="s" s="55">
        <v>727</v>
      </c>
      <c r="G1186" t="s" s="56">
        <v>194</v>
      </c>
      <c r="H1186" t="s" s="56">
        <v>293</v>
      </c>
      <c r="I1186" t="s" s="56">
        <v>294</v>
      </c>
      <c r="J1186" t="s" s="56">
        <v>49</v>
      </c>
      <c r="M1186" t="s" s="55">
        <v>1138</v>
      </c>
      <c r="O1186" t="s" s="56">
        <v>835</v>
      </c>
      <c r="P1186" t="s" s="56">
        <v>3584</v>
      </c>
      <c r="Q1186" t="s" s="56">
        <v>464</v>
      </c>
      <c r="R1186" t="s" s="56">
        <v>3585</v>
      </c>
      <c r="S1186" t="s" s="54">
        <v>3586</v>
      </c>
      <c r="U1186" t="s" s="6">
        <v>1263</v>
      </c>
      <c r="X1186" t="s" s="56">
        <v>207</v>
      </c>
      <c r="Y1186" s="14">
        <v>278767</v>
      </c>
      <c r="Z1186" s="14">
        <v>4100471</v>
      </c>
      <c r="AA1186" s="14">
        <v>-107.487</v>
      </c>
      <c r="AB1186" s="14">
        <v>37.0244</v>
      </c>
      <c r="AC1186" t="s" s="56">
        <v>3692</v>
      </c>
      <c r="AK1186" s="62">
        <v>0.7102584</v>
      </c>
      <c r="AM1186" s="118"/>
      <c r="AX1186" s="14">
        <v>-13.9</v>
      </c>
      <c r="AY1186" s="13">
        <f>AX1186-2</f>
        <v>-15.9</v>
      </c>
      <c r="AZ1186" s="66">
        <f>AY1186-12.8</f>
        <v>-28.7</v>
      </c>
      <c r="BL1186" t="s" s="56">
        <v>3638</v>
      </c>
      <c r="BM1186" s="14">
        <v>0</v>
      </c>
      <c r="BN1186" t="s" s="56">
        <v>3638</v>
      </c>
    </row>
    <row r="1187" s="9" customFormat="1" ht="31" customHeight="1">
      <c r="A1187" t="s" s="6">
        <v>3693</v>
      </c>
      <c r="B1187" t="s" s="56">
        <v>3694</v>
      </c>
      <c r="C1187" t="s" s="56">
        <v>3695</v>
      </c>
      <c r="E1187" t="s" s="54">
        <v>1092</v>
      </c>
      <c r="F1187" t="s" s="55">
        <v>310</v>
      </c>
      <c r="G1187" t="s" s="56">
        <v>194</v>
      </c>
      <c r="H1187" t="s" s="56">
        <v>293</v>
      </c>
      <c r="I1187" t="s" s="56">
        <v>294</v>
      </c>
      <c r="J1187" t="s" s="56">
        <v>46</v>
      </c>
      <c r="L1187" t="s" s="54">
        <v>892</v>
      </c>
      <c r="M1187" t="s" s="55">
        <v>1138</v>
      </c>
      <c r="O1187" t="s" s="56">
        <v>835</v>
      </c>
      <c r="P1187" t="s" s="56">
        <v>3696</v>
      </c>
      <c r="Q1187" t="s" s="56">
        <v>464</v>
      </c>
      <c r="R1187" t="s" s="56">
        <v>3697</v>
      </c>
      <c r="S1187" t="s" s="54">
        <v>3698</v>
      </c>
      <c r="U1187" t="s" s="6">
        <v>1263</v>
      </c>
      <c r="X1187" t="s" s="56">
        <v>207</v>
      </c>
      <c r="Y1187" s="14">
        <v>344443</v>
      </c>
      <c r="Z1187" s="14">
        <v>3972380</v>
      </c>
      <c r="AA1187" s="14">
        <v>-106.723343</v>
      </c>
      <c r="AB1187" s="14">
        <v>35.883335</v>
      </c>
      <c r="AC1187" t="s" s="56">
        <v>3579</v>
      </c>
      <c r="AK1187" s="62">
        <v>0.7102584</v>
      </c>
      <c r="AU1187" s="56"/>
      <c r="AV1187" s="56"/>
      <c r="AW1187" s="56"/>
      <c r="AX1187" s="112"/>
      <c r="AY1187" s="56"/>
      <c r="BA1187" s="56"/>
      <c r="BB1187" s="56"/>
      <c r="BC1187" s="56"/>
      <c r="BD1187" s="56"/>
      <c r="BL1187" t="s" s="56">
        <v>3699</v>
      </c>
      <c r="BM1187" s="14">
        <v>0.037</v>
      </c>
      <c r="BN1187" t="s" s="56">
        <v>3699</v>
      </c>
    </row>
    <row r="1188" s="9" customFormat="1" ht="16" customHeight="1">
      <c r="A1188" t="s" s="6">
        <v>3700</v>
      </c>
      <c r="B1188" t="s" s="56">
        <v>3701</v>
      </c>
      <c r="C1188" t="s" s="56">
        <v>3702</v>
      </c>
      <c r="E1188" t="s" s="54">
        <v>1261</v>
      </c>
      <c r="F1188" t="s" s="55">
        <v>727</v>
      </c>
      <c r="G1188" t="s" s="56">
        <v>194</v>
      </c>
      <c r="H1188" t="s" s="56">
        <v>293</v>
      </c>
      <c r="I1188" t="s" s="56">
        <v>294</v>
      </c>
      <c r="J1188" t="s" s="56">
        <v>49</v>
      </c>
      <c r="M1188" t="s" s="55">
        <v>1138</v>
      </c>
      <c r="O1188" t="s" s="56">
        <v>835</v>
      </c>
      <c r="P1188" t="s" s="56">
        <v>3584</v>
      </c>
      <c r="Q1188" t="s" s="56">
        <v>464</v>
      </c>
      <c r="R1188" t="s" s="56">
        <v>3585</v>
      </c>
      <c r="S1188" t="s" s="54">
        <v>3586</v>
      </c>
      <c r="U1188" t="s" s="6">
        <v>1263</v>
      </c>
      <c r="X1188" t="s" s="56">
        <v>207</v>
      </c>
      <c r="Y1188" s="14">
        <v>275972</v>
      </c>
      <c r="Z1188" s="14">
        <v>4092394</v>
      </c>
      <c r="AA1188" s="14">
        <v>-107.516</v>
      </c>
      <c r="AB1188" s="14">
        <v>36.951</v>
      </c>
      <c r="AC1188" t="s" s="56">
        <v>3703</v>
      </c>
      <c r="AK1188" s="62">
        <v>0.7102584</v>
      </c>
      <c r="AM1188" s="118"/>
      <c r="AX1188" s="14">
        <v>-13.7</v>
      </c>
      <c r="AY1188" s="13">
        <f>AX1188-2</f>
        <v>-15.7</v>
      </c>
      <c r="AZ1188" s="66">
        <f>AY1188-12.8</f>
        <v>-28.5</v>
      </c>
      <c r="BL1188" t="s" s="56">
        <v>3704</v>
      </c>
      <c r="BM1188" s="14">
        <v>0.2</v>
      </c>
      <c r="BN1188" t="s" s="56">
        <v>3704</v>
      </c>
    </row>
    <row r="1189" s="9" customFormat="1" ht="16" customHeight="1">
      <c r="A1189" t="s" s="6">
        <v>3705</v>
      </c>
      <c r="B1189" t="s" s="56">
        <v>3706</v>
      </c>
      <c r="C1189" t="s" s="56">
        <v>3707</v>
      </c>
      <c r="E1189" t="s" s="54">
        <v>1261</v>
      </c>
      <c r="F1189" t="s" s="55">
        <v>727</v>
      </c>
      <c r="G1189" t="s" s="56">
        <v>194</v>
      </c>
      <c r="H1189" t="s" s="56">
        <v>293</v>
      </c>
      <c r="I1189" t="s" s="56">
        <v>294</v>
      </c>
      <c r="J1189" t="s" s="56">
        <v>49</v>
      </c>
      <c r="M1189" t="s" s="55">
        <v>1138</v>
      </c>
      <c r="O1189" t="s" s="56">
        <v>835</v>
      </c>
      <c r="P1189" t="s" s="56">
        <v>3584</v>
      </c>
      <c r="Q1189" t="s" s="56">
        <v>464</v>
      </c>
      <c r="R1189" t="s" s="56">
        <v>3585</v>
      </c>
      <c r="S1189" t="s" s="54">
        <v>3586</v>
      </c>
      <c r="U1189" t="s" s="6">
        <v>1263</v>
      </c>
      <c r="X1189" t="s" s="56">
        <v>207</v>
      </c>
      <c r="Y1189" s="14">
        <v>268874</v>
      </c>
      <c r="Z1189" s="14">
        <v>4080447</v>
      </c>
      <c r="AA1189" s="14">
        <v>-107.592</v>
      </c>
      <c r="AB1189" s="14">
        <v>36.8417</v>
      </c>
      <c r="AC1189" t="s" s="56">
        <v>3708</v>
      </c>
      <c r="AK1189" s="62">
        <v>0.7102584</v>
      </c>
      <c r="AM1189" s="118"/>
      <c r="AX1189" s="14">
        <v>-13</v>
      </c>
      <c r="AY1189" s="13">
        <f>AX1189-2</f>
        <v>-15</v>
      </c>
      <c r="AZ1189" s="66">
        <f>AY1189-12.8</f>
        <v>-27.8</v>
      </c>
      <c r="BL1189" t="s" s="56">
        <v>3709</v>
      </c>
      <c r="BM1189" s="14">
        <v>0.1</v>
      </c>
      <c r="BN1189" t="s" s="56">
        <v>3709</v>
      </c>
      <c r="BQ1189" s="124"/>
    </row>
    <row r="1190" s="9" customFormat="1" ht="31" customHeight="1">
      <c r="A1190" t="s" s="6">
        <v>3710</v>
      </c>
      <c r="B1190" t="s" s="56">
        <v>3711</v>
      </c>
      <c r="C1190" t="s" s="56">
        <v>3712</v>
      </c>
      <c r="E1190" t="s" s="54">
        <v>3650</v>
      </c>
      <c r="F1190" t="s" s="55">
        <v>727</v>
      </c>
      <c r="G1190" t="s" s="56">
        <v>194</v>
      </c>
      <c r="H1190" t="s" s="56">
        <v>293</v>
      </c>
      <c r="I1190" t="s" s="56">
        <v>294</v>
      </c>
      <c r="J1190" t="s" s="56">
        <v>3651</v>
      </c>
      <c r="L1190" t="s" s="54">
        <v>892</v>
      </c>
      <c r="M1190" t="s" s="55">
        <v>1138</v>
      </c>
      <c r="O1190" t="s" s="56">
        <v>835</v>
      </c>
      <c r="P1190" t="s" s="56">
        <v>3584</v>
      </c>
      <c r="Q1190" t="s" s="56">
        <v>464</v>
      </c>
      <c r="R1190" t="s" s="56">
        <v>3585</v>
      </c>
      <c r="S1190" t="s" s="120">
        <v>3652</v>
      </c>
      <c r="U1190" t="s" s="6">
        <v>1263</v>
      </c>
      <c r="W1190" t="s" s="6">
        <v>3653</v>
      </c>
      <c r="X1190" t="s" s="56">
        <v>207</v>
      </c>
      <c r="Y1190" s="14">
        <v>401047</v>
      </c>
      <c r="Z1190" s="14">
        <v>3980512</v>
      </c>
      <c r="AA1190" s="123">
        <v>-106.097397</v>
      </c>
      <c r="AB1190" s="123">
        <v>35.964</v>
      </c>
      <c r="AC1190" s="82">
        <v>1711</v>
      </c>
      <c r="AE1190" s="121"/>
      <c r="AF1190" s="122"/>
      <c r="AG1190" s="122"/>
      <c r="AH1190" s="122"/>
      <c r="AI1190" s="122"/>
      <c r="AK1190" s="62">
        <v>0.7102584</v>
      </c>
      <c r="AU1190" s="56"/>
      <c r="AV1190" s="56"/>
      <c r="AW1190" s="56"/>
      <c r="AX1190" s="59">
        <v>-9</v>
      </c>
      <c r="AY1190" s="13">
        <f>AX1190-2</f>
        <v>-11</v>
      </c>
      <c r="AZ1190" s="66">
        <f>AY1190-12.8</f>
        <v>-23.8</v>
      </c>
      <c r="BA1190" s="56"/>
      <c r="BB1190" s="56"/>
      <c r="BC1190" s="56"/>
      <c r="BD1190" s="56"/>
      <c r="BL1190" t="s" s="56">
        <v>3713</v>
      </c>
      <c r="BM1190" s="14">
        <v>0.075</v>
      </c>
      <c r="BN1190" t="s" s="56">
        <v>3713</v>
      </c>
    </row>
    <row r="1191" s="9" customFormat="1" ht="16" customHeight="1">
      <c r="A1191" t="s" s="6">
        <v>3714</v>
      </c>
      <c r="B1191" t="s" s="56">
        <v>3715</v>
      </c>
      <c r="C1191" t="s" s="56">
        <v>3716</v>
      </c>
      <c r="E1191" t="s" s="54">
        <v>1261</v>
      </c>
      <c r="F1191" t="s" s="55">
        <v>727</v>
      </c>
      <c r="G1191" t="s" s="56">
        <v>194</v>
      </c>
      <c r="H1191" t="s" s="56">
        <v>293</v>
      </c>
      <c r="I1191" t="s" s="56">
        <v>294</v>
      </c>
      <c r="J1191" t="s" s="56">
        <v>49</v>
      </c>
      <c r="M1191" t="s" s="55">
        <v>1138</v>
      </c>
      <c r="O1191" t="s" s="56">
        <v>835</v>
      </c>
      <c r="P1191" t="s" s="56">
        <v>3584</v>
      </c>
      <c r="Q1191" t="s" s="56">
        <v>464</v>
      </c>
      <c r="R1191" t="s" s="56">
        <v>3585</v>
      </c>
      <c r="S1191" t="s" s="54">
        <v>3586</v>
      </c>
      <c r="U1191" t="s" s="6">
        <v>1263</v>
      </c>
      <c r="X1191" t="s" s="56">
        <v>207</v>
      </c>
      <c r="Y1191" s="14">
        <v>295083</v>
      </c>
      <c r="Z1191" s="14">
        <v>4112473</v>
      </c>
      <c r="AA1191" s="14">
        <v>-107.307</v>
      </c>
      <c r="AB1191" s="14">
        <v>37.1362</v>
      </c>
      <c r="AC1191" t="s" s="56">
        <v>3717</v>
      </c>
      <c r="AK1191" s="62">
        <v>0.7102584</v>
      </c>
      <c r="AM1191" s="118"/>
      <c r="AX1191" s="14">
        <v>-15.6</v>
      </c>
      <c r="AY1191" s="13">
        <f>AX1191-2</f>
        <v>-17.6</v>
      </c>
      <c r="AZ1191" s="66">
        <f>AY1191-12.8</f>
        <v>-30.4</v>
      </c>
      <c r="BL1191" t="s" s="56">
        <v>3718</v>
      </c>
      <c r="BM1191" s="14">
        <v>0.1</v>
      </c>
      <c r="BN1191" t="s" s="56">
        <v>3718</v>
      </c>
    </row>
    <row r="1192" s="9" customFormat="1" ht="16" customHeight="1">
      <c r="A1192" t="s" s="6">
        <v>3719</v>
      </c>
      <c r="B1192" t="s" s="56">
        <v>3720</v>
      </c>
      <c r="C1192" t="s" s="56">
        <v>3649</v>
      </c>
      <c r="E1192" t="s" s="54">
        <v>1261</v>
      </c>
      <c r="F1192" t="s" s="55">
        <v>727</v>
      </c>
      <c r="G1192" t="s" s="56">
        <v>194</v>
      </c>
      <c r="H1192" t="s" s="56">
        <v>293</v>
      </c>
      <c r="I1192" t="s" s="56">
        <v>294</v>
      </c>
      <c r="J1192" t="s" s="56">
        <v>49</v>
      </c>
      <c r="M1192" t="s" s="55">
        <v>1138</v>
      </c>
      <c r="O1192" t="s" s="56">
        <v>835</v>
      </c>
      <c r="P1192" t="s" s="56">
        <v>3584</v>
      </c>
      <c r="Q1192" t="s" s="56">
        <v>464</v>
      </c>
      <c r="R1192" t="s" s="56">
        <v>3585</v>
      </c>
      <c r="S1192" t="s" s="54">
        <v>3586</v>
      </c>
      <c r="U1192" t="s" s="6">
        <v>1263</v>
      </c>
      <c r="X1192" t="s" s="56">
        <v>207</v>
      </c>
      <c r="Y1192" s="14">
        <v>307546</v>
      </c>
      <c r="Z1192" s="14">
        <v>4022030</v>
      </c>
      <c r="AA1192" s="14">
        <v>-107.144</v>
      </c>
      <c r="AB1192" s="14">
        <v>36.3241</v>
      </c>
      <c r="AC1192" t="s" s="56">
        <v>3721</v>
      </c>
      <c r="AK1192" s="62">
        <v>0.7102584</v>
      </c>
      <c r="AM1192" s="118"/>
      <c r="AX1192" s="14">
        <v>-7.3</v>
      </c>
      <c r="AY1192" s="13">
        <f>AX1192-2</f>
        <v>-9.300000000000001</v>
      </c>
      <c r="AZ1192" s="66">
        <f>AY1192-12.8</f>
        <v>-22.1</v>
      </c>
      <c r="BL1192" t="s" s="56">
        <v>3722</v>
      </c>
      <c r="BM1192" s="14">
        <v>0.1</v>
      </c>
      <c r="BN1192" t="s" s="56">
        <v>3722</v>
      </c>
    </row>
    <row r="1193" s="9" customFormat="1" ht="16" customHeight="1">
      <c r="A1193" t="s" s="6">
        <v>3723</v>
      </c>
      <c r="B1193" t="s" s="56">
        <v>3724</v>
      </c>
      <c r="C1193" t="s" s="56">
        <v>3725</v>
      </c>
      <c r="E1193" t="s" s="54">
        <v>1261</v>
      </c>
      <c r="F1193" t="s" s="55">
        <v>727</v>
      </c>
      <c r="G1193" t="s" s="56">
        <v>194</v>
      </c>
      <c r="H1193" t="s" s="56">
        <v>293</v>
      </c>
      <c r="I1193" t="s" s="56">
        <v>294</v>
      </c>
      <c r="J1193" t="s" s="56">
        <v>49</v>
      </c>
      <c r="M1193" t="s" s="55">
        <v>1138</v>
      </c>
      <c r="O1193" t="s" s="56">
        <v>835</v>
      </c>
      <c r="P1193" t="s" s="56">
        <v>3696</v>
      </c>
      <c r="Q1193" t="s" s="56">
        <v>464</v>
      </c>
      <c r="R1193" t="s" s="56">
        <v>3697</v>
      </c>
      <c r="S1193" t="s" s="54">
        <v>3726</v>
      </c>
      <c r="U1193" t="s" s="6">
        <v>1263</v>
      </c>
      <c r="X1193" t="s" s="56">
        <v>207</v>
      </c>
      <c r="Y1193" s="14">
        <v>334171</v>
      </c>
      <c r="Z1193" s="14">
        <v>3981518</v>
      </c>
      <c r="AA1193" s="14">
        <v>-106.839</v>
      </c>
      <c r="AB1193" s="14">
        <v>35.964</v>
      </c>
      <c r="AC1193" t="s" s="56">
        <v>3727</v>
      </c>
      <c r="AK1193" s="62">
        <v>0.7102584</v>
      </c>
      <c r="AM1193" s="118"/>
      <c r="AX1193" s="14">
        <v>-15.4</v>
      </c>
      <c r="AY1193" s="13">
        <f>AX1193-2</f>
        <v>-17.4</v>
      </c>
      <c r="AZ1193" s="66">
        <f>AY1193-12.8</f>
        <v>-30.2</v>
      </c>
      <c r="BL1193" t="s" s="56">
        <v>1439</v>
      </c>
      <c r="BM1193" s="14">
        <v>0</v>
      </c>
      <c r="BN1193" t="s" s="56">
        <v>1439</v>
      </c>
    </row>
    <row r="1194" s="9" customFormat="1" ht="31" customHeight="1">
      <c r="A1194" t="s" s="6">
        <v>3728</v>
      </c>
      <c r="B1194" t="s" s="119">
        <v>3729</v>
      </c>
      <c r="C1194" s="14">
        <v>29</v>
      </c>
      <c r="E1194" t="s" s="54">
        <v>3650</v>
      </c>
      <c r="F1194" t="s" s="55">
        <v>727</v>
      </c>
      <c r="G1194" t="s" s="56">
        <v>194</v>
      </c>
      <c r="H1194" t="s" s="56">
        <v>293</v>
      </c>
      <c r="I1194" t="s" s="56">
        <v>294</v>
      </c>
      <c r="J1194" t="s" s="56">
        <v>3651</v>
      </c>
      <c r="M1194" t="s" s="55">
        <v>1138</v>
      </c>
      <c r="O1194" t="s" s="56">
        <v>1864</v>
      </c>
      <c r="P1194" t="s" s="56">
        <v>1865</v>
      </c>
      <c r="Q1194" t="s" s="56">
        <v>1814</v>
      </c>
      <c r="R1194" t="s" s="56">
        <v>1866</v>
      </c>
      <c r="S1194" t="s" s="120">
        <v>3605</v>
      </c>
      <c r="U1194" t="s" s="6">
        <v>1263</v>
      </c>
      <c r="X1194" t="s" s="56">
        <v>207</v>
      </c>
      <c r="Y1194" s="14">
        <v>367528</v>
      </c>
      <c r="Z1194" s="14">
        <v>3900075</v>
      </c>
      <c r="AA1194" s="14">
        <v>-106.455833</v>
      </c>
      <c r="AB1194" s="14">
        <v>35.235001</v>
      </c>
      <c r="AC1194" s="61">
        <v>3049.772928159960</v>
      </c>
      <c r="AE1194" s="121"/>
      <c r="AF1194" s="122"/>
      <c r="AG1194" s="122"/>
      <c r="AH1194" s="122"/>
      <c r="AI1194" s="122"/>
      <c r="AK1194" s="62">
        <v>0.7102584</v>
      </c>
      <c r="AX1194" s="59">
        <v>-11.23</v>
      </c>
      <c r="AY1194" s="13">
        <f>AX1194-2</f>
        <v>-13.23</v>
      </c>
      <c r="AZ1194" s="59">
        <f>AY1194-14.1</f>
        <v>-27.33</v>
      </c>
      <c r="BL1194" t="s" s="56">
        <v>760</v>
      </c>
      <c r="BM1194" s="14">
        <v>0.1</v>
      </c>
      <c r="BN1194" t="s" s="56">
        <v>760</v>
      </c>
    </row>
    <row r="1195" s="9" customFormat="1" ht="16" customHeight="1">
      <c r="A1195" t="s" s="6">
        <v>3730</v>
      </c>
      <c r="B1195" t="s" s="56">
        <v>3731</v>
      </c>
      <c r="C1195" t="s" s="56">
        <v>3732</v>
      </c>
      <c r="E1195" t="s" s="54">
        <v>1261</v>
      </c>
      <c r="F1195" t="s" s="55">
        <v>727</v>
      </c>
      <c r="G1195" t="s" s="56">
        <v>194</v>
      </c>
      <c r="H1195" t="s" s="56">
        <v>293</v>
      </c>
      <c r="I1195" t="s" s="56">
        <v>294</v>
      </c>
      <c r="J1195" t="s" s="56">
        <v>49</v>
      </c>
      <c r="M1195" t="s" s="55">
        <v>1138</v>
      </c>
      <c r="O1195" t="s" s="56">
        <v>835</v>
      </c>
      <c r="P1195" t="s" s="56">
        <v>3584</v>
      </c>
      <c r="Q1195" t="s" s="56">
        <v>464</v>
      </c>
      <c r="R1195" t="s" s="56">
        <v>3585</v>
      </c>
      <c r="S1195" t="s" s="54">
        <v>3586</v>
      </c>
      <c r="U1195" t="s" s="6">
        <v>1263</v>
      </c>
      <c r="X1195" t="s" s="56">
        <v>425</v>
      </c>
      <c r="Y1195" s="14">
        <v>757971</v>
      </c>
      <c r="Z1195" s="14">
        <v>4051552</v>
      </c>
      <c r="AA1195" s="14">
        <v>-108.117</v>
      </c>
      <c r="AB1195" s="14">
        <v>36.5746</v>
      </c>
      <c r="AC1195" t="s" s="56">
        <v>3733</v>
      </c>
      <c r="AK1195" s="62">
        <v>0.7102584</v>
      </c>
      <c r="AM1195" s="118"/>
      <c r="AX1195" s="14">
        <v>-7.5</v>
      </c>
      <c r="AY1195" s="13">
        <f>AX1195-2</f>
        <v>-9.5</v>
      </c>
      <c r="AZ1195" s="66">
        <f>AY1195-12.8</f>
        <v>-22.3</v>
      </c>
      <c r="BL1195" t="s" s="56">
        <v>757</v>
      </c>
      <c r="BM1195" s="14">
        <v>0.3</v>
      </c>
      <c r="BN1195" t="s" s="56">
        <v>757</v>
      </c>
    </row>
    <row r="1196" s="9" customFormat="1" ht="16" customHeight="1">
      <c r="A1196" t="s" s="6">
        <v>3734</v>
      </c>
      <c r="B1196" t="s" s="56">
        <v>3735</v>
      </c>
      <c r="C1196" t="s" s="56">
        <v>3736</v>
      </c>
      <c r="E1196" t="s" s="54">
        <v>1261</v>
      </c>
      <c r="F1196" t="s" s="55">
        <v>727</v>
      </c>
      <c r="G1196" t="s" s="56">
        <v>194</v>
      </c>
      <c r="H1196" t="s" s="56">
        <v>293</v>
      </c>
      <c r="I1196" t="s" s="56">
        <v>294</v>
      </c>
      <c r="J1196" t="s" s="56">
        <v>49</v>
      </c>
      <c r="M1196" t="s" s="55">
        <v>1138</v>
      </c>
      <c r="O1196" t="s" s="56">
        <v>3591</v>
      </c>
      <c r="P1196" t="s" s="56">
        <v>3684</v>
      </c>
      <c r="Q1196" t="s" s="56">
        <v>822</v>
      </c>
      <c r="R1196" t="s" s="56">
        <v>3685</v>
      </c>
      <c r="S1196" t="s" s="54">
        <v>3686</v>
      </c>
      <c r="U1196" t="s" s="6">
        <v>1263</v>
      </c>
      <c r="X1196" t="s" s="56">
        <v>207</v>
      </c>
      <c r="Y1196" s="14">
        <v>373019</v>
      </c>
      <c r="Z1196" s="14">
        <v>3973283</v>
      </c>
      <c r="AA1196" s="14">
        <v>-106.407</v>
      </c>
      <c r="AB1196" s="14">
        <v>35.8956</v>
      </c>
      <c r="AC1196" t="s" s="56">
        <v>3737</v>
      </c>
      <c r="AK1196" s="62">
        <v>0.7102584</v>
      </c>
      <c r="AM1196" s="118"/>
      <c r="AX1196" s="14">
        <v>-15.3</v>
      </c>
      <c r="AY1196" s="13">
        <f>AX1196-2</f>
        <v>-17.3</v>
      </c>
      <c r="AZ1196" s="66">
        <f>AY1196-10.3</f>
        <v>-27.6</v>
      </c>
      <c r="BL1196" t="s" s="56">
        <v>1464</v>
      </c>
      <c r="BM1196" s="14">
        <v>0.1</v>
      </c>
      <c r="BN1196" t="s" s="56">
        <v>1464</v>
      </c>
    </row>
    <row r="1197" s="9" customFormat="1" ht="31" customHeight="1">
      <c r="A1197" t="s" s="6">
        <v>3738</v>
      </c>
      <c r="B1197" t="s" s="56">
        <v>3739</v>
      </c>
      <c r="C1197" t="s" s="56">
        <v>3736</v>
      </c>
      <c r="E1197" t="s" s="54">
        <v>1092</v>
      </c>
      <c r="F1197" t="s" s="55">
        <v>310</v>
      </c>
      <c r="G1197" t="s" s="56">
        <v>194</v>
      </c>
      <c r="H1197" t="s" s="56">
        <v>293</v>
      </c>
      <c r="I1197" t="s" s="56">
        <v>294</v>
      </c>
      <c r="J1197" t="s" s="56">
        <v>46</v>
      </c>
      <c r="L1197" t="s" s="54">
        <v>892</v>
      </c>
      <c r="M1197" t="s" s="55">
        <v>1138</v>
      </c>
      <c r="O1197" t="s" s="56">
        <v>3591</v>
      </c>
      <c r="P1197" t="s" s="56">
        <v>3684</v>
      </c>
      <c r="Q1197" t="s" s="56">
        <v>822</v>
      </c>
      <c r="R1197" t="s" s="56">
        <v>3685</v>
      </c>
      <c r="S1197" t="s" s="54">
        <v>3740</v>
      </c>
      <c r="U1197" t="s" s="6">
        <v>1263</v>
      </c>
      <c r="X1197" t="s" s="56">
        <v>207</v>
      </c>
      <c r="Y1197" s="14">
        <v>372947</v>
      </c>
      <c r="Z1197" s="14">
        <v>3973284</v>
      </c>
      <c r="AA1197" s="14">
        <v>-106.4078</v>
      </c>
      <c r="AB1197" s="14">
        <v>35.8956</v>
      </c>
      <c r="AC1197" t="s" s="56">
        <v>3737</v>
      </c>
      <c r="AK1197" s="62">
        <v>0.7102584</v>
      </c>
      <c r="AU1197" s="56"/>
      <c r="AV1197" s="56"/>
      <c r="AW1197" s="56"/>
      <c r="AX1197" s="112"/>
      <c r="AY1197" s="56"/>
      <c r="BA1197" s="56"/>
      <c r="BB1197" s="56"/>
      <c r="BC1197" s="56"/>
      <c r="BD1197" s="56"/>
      <c r="BL1197" t="s" s="56">
        <v>3741</v>
      </c>
      <c r="BM1197" s="14">
        <v>0.073</v>
      </c>
      <c r="BN1197" t="s" s="56">
        <v>3741</v>
      </c>
    </row>
    <row r="1198" s="9" customFormat="1" ht="31" customHeight="1">
      <c r="A1198" t="s" s="6">
        <v>3742</v>
      </c>
      <c r="B1198" t="s" s="119">
        <v>3743</v>
      </c>
      <c r="C1198" s="14">
        <v>35</v>
      </c>
      <c r="E1198" t="s" s="54">
        <v>3650</v>
      </c>
      <c r="F1198" t="s" s="55">
        <v>727</v>
      </c>
      <c r="G1198" t="s" s="56">
        <v>194</v>
      </c>
      <c r="H1198" t="s" s="56">
        <v>293</v>
      </c>
      <c r="I1198" t="s" s="56">
        <v>294</v>
      </c>
      <c r="J1198" t="s" s="56">
        <v>3651</v>
      </c>
      <c r="M1198" t="s" s="55">
        <v>1138</v>
      </c>
      <c r="O1198" t="s" s="56">
        <v>3744</v>
      </c>
      <c r="P1198" t="s" s="56">
        <v>3745</v>
      </c>
      <c r="Q1198" t="s" s="56">
        <v>1814</v>
      </c>
      <c r="R1198" t="s" s="56">
        <v>3746</v>
      </c>
      <c r="S1198" t="s" s="120">
        <v>3747</v>
      </c>
      <c r="U1198" t="s" s="6">
        <v>1263</v>
      </c>
      <c r="X1198" t="s" s="56">
        <v>207</v>
      </c>
      <c r="Y1198" s="14">
        <v>332222</v>
      </c>
      <c r="Z1198" s="14">
        <v>3898176</v>
      </c>
      <c r="AA1198" s="14">
        <v>-106.8432998</v>
      </c>
      <c r="AB1198" s="14">
        <v>35.2126014</v>
      </c>
      <c r="AC1198" s="61">
        <v>1456.307720442560</v>
      </c>
      <c r="AE1198" s="121"/>
      <c r="AF1198" s="122"/>
      <c r="AG1198" s="122"/>
      <c r="AH1198" s="122"/>
      <c r="AI1198" s="122"/>
      <c r="AK1198" s="62">
        <v>0.7102584</v>
      </c>
      <c r="AX1198" s="59">
        <v>-12.07</v>
      </c>
      <c r="AY1198" s="13">
        <f>AX1198-2</f>
        <v>-14.07</v>
      </c>
      <c r="AZ1198" s="59">
        <f>AY1198-14.1</f>
        <v>-28.17</v>
      </c>
      <c r="BL1198" t="s" s="56">
        <v>1126</v>
      </c>
      <c r="BM1198" s="14">
        <v>0.1</v>
      </c>
      <c r="BN1198" t="s" s="56">
        <v>1126</v>
      </c>
    </row>
    <row r="1199" s="9" customFormat="1" ht="31" customHeight="1">
      <c r="A1199" t="s" s="6">
        <v>3748</v>
      </c>
      <c r="B1199" t="s" s="119">
        <v>3749</v>
      </c>
      <c r="C1199" s="14">
        <v>2</v>
      </c>
      <c r="E1199" t="s" s="54">
        <v>3650</v>
      </c>
      <c r="F1199" t="s" s="55">
        <v>727</v>
      </c>
      <c r="G1199" t="s" s="56">
        <v>194</v>
      </c>
      <c r="H1199" t="s" s="56">
        <v>293</v>
      </c>
      <c r="I1199" t="s" s="56">
        <v>294</v>
      </c>
      <c r="J1199" t="s" s="56">
        <v>3651</v>
      </c>
      <c r="M1199" t="s" s="55">
        <v>1138</v>
      </c>
      <c r="O1199" t="s" s="56">
        <v>297</v>
      </c>
      <c r="P1199" t="s" s="56">
        <v>3609</v>
      </c>
      <c r="Q1199" t="s" s="56">
        <v>298</v>
      </c>
      <c r="R1199" t="s" s="56">
        <v>1695</v>
      </c>
      <c r="S1199" t="s" s="120">
        <v>3610</v>
      </c>
      <c r="U1199" t="s" s="6">
        <v>1263</v>
      </c>
      <c r="X1199" t="s" s="56">
        <v>207</v>
      </c>
      <c r="Y1199" s="14">
        <v>313649</v>
      </c>
      <c r="Z1199" s="14">
        <v>4007545</v>
      </c>
      <c r="AA1199" s="14">
        <v>-107.0726</v>
      </c>
      <c r="AB1199" s="14">
        <v>36.1948</v>
      </c>
      <c r="AC1199" s="61">
        <v>1981.163705080920</v>
      </c>
      <c r="AE1199" s="121"/>
      <c r="AF1199" s="122"/>
      <c r="AG1199" s="122"/>
      <c r="AH1199" s="122"/>
      <c r="AI1199" s="122"/>
      <c r="AK1199" s="62">
        <v>0.7102584</v>
      </c>
      <c r="AX1199" s="59">
        <v>-11.66</v>
      </c>
      <c r="AY1199" s="13">
        <f>AX1199-2</f>
        <v>-13.66</v>
      </c>
      <c r="AZ1199" s="59">
        <f>AY1199-14.1</f>
        <v>-27.76</v>
      </c>
      <c r="BL1199" t="s" s="56">
        <v>3750</v>
      </c>
      <c r="BM1199" s="14">
        <v>0.1</v>
      </c>
      <c r="BN1199" t="s" s="56">
        <v>3750</v>
      </c>
    </row>
    <row r="1200" s="9" customFormat="1" ht="31" customHeight="1">
      <c r="A1200" t="s" s="6">
        <v>3751</v>
      </c>
      <c r="B1200" t="s" s="56">
        <v>3752</v>
      </c>
      <c r="C1200" t="s" s="56">
        <v>3753</v>
      </c>
      <c r="E1200" t="s" s="54">
        <v>3650</v>
      </c>
      <c r="F1200" t="s" s="55">
        <v>727</v>
      </c>
      <c r="G1200" t="s" s="56">
        <v>194</v>
      </c>
      <c r="H1200" t="s" s="56">
        <v>293</v>
      </c>
      <c r="I1200" t="s" s="56">
        <v>294</v>
      </c>
      <c r="J1200" t="s" s="56">
        <v>3651</v>
      </c>
      <c r="L1200" t="s" s="54">
        <v>892</v>
      </c>
      <c r="M1200" t="s" s="55">
        <v>1138</v>
      </c>
      <c r="O1200" t="s" s="56">
        <v>835</v>
      </c>
      <c r="P1200" t="s" s="56">
        <v>3584</v>
      </c>
      <c r="Q1200" t="s" s="56">
        <v>464</v>
      </c>
      <c r="R1200" t="s" s="56">
        <v>3585</v>
      </c>
      <c r="S1200" t="s" s="120">
        <v>3652</v>
      </c>
      <c r="U1200" t="s" s="6">
        <v>1263</v>
      </c>
      <c r="W1200" t="s" s="6">
        <v>3653</v>
      </c>
      <c r="X1200" t="s" s="56">
        <v>207</v>
      </c>
      <c r="Y1200" s="14">
        <v>255509</v>
      </c>
      <c r="Z1200" s="14">
        <v>3935352</v>
      </c>
      <c r="AA1200" s="123">
        <v>-107.696534</v>
      </c>
      <c r="AB1200" s="123">
        <v>35.531686</v>
      </c>
      <c r="AC1200" s="82">
        <v>2134</v>
      </c>
      <c r="AE1200" s="121"/>
      <c r="AF1200" s="122"/>
      <c r="AG1200" s="122"/>
      <c r="AH1200" s="122"/>
      <c r="AI1200" s="122"/>
      <c r="AK1200" s="62">
        <v>0.7102584</v>
      </c>
      <c r="AU1200" s="56"/>
      <c r="AV1200" s="56"/>
      <c r="AW1200" s="56"/>
      <c r="AX1200" s="59">
        <v>-5.3</v>
      </c>
      <c r="AY1200" s="13">
        <f>AX1200-2</f>
        <v>-7.3</v>
      </c>
      <c r="AZ1200" s="66">
        <f>AY1200-12.8</f>
        <v>-20.1</v>
      </c>
      <c r="BA1200" s="56"/>
      <c r="BB1200" s="56"/>
      <c r="BC1200" s="56"/>
      <c r="BD1200" s="56"/>
      <c r="BL1200" t="s" s="56">
        <v>3754</v>
      </c>
      <c r="BM1200" s="14">
        <v>0.044</v>
      </c>
      <c r="BN1200" t="s" s="56">
        <v>3754</v>
      </c>
    </row>
    <row r="1201" s="9" customFormat="1" ht="31" customHeight="1">
      <c r="A1201" t="s" s="6">
        <v>3755</v>
      </c>
      <c r="B1201" t="s" s="119">
        <v>3756</v>
      </c>
      <c r="C1201" s="14">
        <v>7</v>
      </c>
      <c r="E1201" t="s" s="54">
        <v>3650</v>
      </c>
      <c r="F1201" t="s" s="55">
        <v>727</v>
      </c>
      <c r="G1201" t="s" s="56">
        <v>194</v>
      </c>
      <c r="H1201" t="s" s="56">
        <v>293</v>
      </c>
      <c r="I1201" t="s" s="56">
        <v>294</v>
      </c>
      <c r="J1201" t="s" s="56">
        <v>3651</v>
      </c>
      <c r="M1201" t="s" s="55">
        <v>1138</v>
      </c>
      <c r="O1201" t="s" s="56">
        <v>297</v>
      </c>
      <c r="P1201" t="s" s="56">
        <v>3609</v>
      </c>
      <c r="Q1201" t="s" s="56">
        <v>298</v>
      </c>
      <c r="R1201" t="s" s="56">
        <v>1695</v>
      </c>
      <c r="S1201" t="s" s="120">
        <v>3610</v>
      </c>
      <c r="U1201" t="s" s="6">
        <v>1263</v>
      </c>
      <c r="X1201" t="s" s="56">
        <v>425</v>
      </c>
      <c r="Y1201" s="14">
        <v>756251</v>
      </c>
      <c r="Z1201" s="14">
        <v>4089397</v>
      </c>
      <c r="AA1201" s="14">
        <v>-108.1235</v>
      </c>
      <c r="AB1201" s="14">
        <v>36.9158</v>
      </c>
      <c r="AC1201" s="61">
        <v>1828.766496997770</v>
      </c>
      <c r="AE1201" s="121"/>
      <c r="AF1201" s="122"/>
      <c r="AG1201" s="122"/>
      <c r="AH1201" s="122"/>
      <c r="AI1201" s="122"/>
      <c r="AK1201" s="62">
        <v>0.7102584</v>
      </c>
      <c r="AX1201" s="59">
        <v>-12.89</v>
      </c>
      <c r="AY1201" s="13">
        <f>AX1201-2</f>
        <v>-14.89</v>
      </c>
      <c r="AZ1201" s="59">
        <f>AY1201-14.1</f>
        <v>-28.99</v>
      </c>
      <c r="BL1201" t="s" s="56">
        <v>1384</v>
      </c>
      <c r="BM1201" s="14">
        <v>0.1</v>
      </c>
      <c r="BN1201" t="s" s="56">
        <v>1384</v>
      </c>
    </row>
    <row r="1202" s="9" customFormat="1" ht="31" customHeight="1">
      <c r="A1202" t="s" s="6">
        <v>3757</v>
      </c>
      <c r="B1202" t="s" s="119">
        <v>3758</v>
      </c>
      <c r="C1202" s="14">
        <v>12</v>
      </c>
      <c r="E1202" t="s" s="54">
        <v>3650</v>
      </c>
      <c r="F1202" t="s" s="55">
        <v>727</v>
      </c>
      <c r="G1202" t="s" s="56">
        <v>194</v>
      </c>
      <c r="H1202" t="s" s="56">
        <v>293</v>
      </c>
      <c r="I1202" t="s" s="56">
        <v>294</v>
      </c>
      <c r="J1202" t="s" s="56">
        <v>3651</v>
      </c>
      <c r="M1202" t="s" s="55">
        <v>1138</v>
      </c>
      <c r="O1202" t="s" s="56">
        <v>297</v>
      </c>
      <c r="P1202" t="s" s="56">
        <v>3609</v>
      </c>
      <c r="Q1202" t="s" s="56">
        <v>298</v>
      </c>
      <c r="R1202" t="s" s="56">
        <v>1695</v>
      </c>
      <c r="S1202" t="s" s="120">
        <v>3610</v>
      </c>
      <c r="U1202" t="s" s="6">
        <v>1263</v>
      </c>
      <c r="X1202" t="s" s="56">
        <v>207</v>
      </c>
      <c r="Y1202" s="14">
        <v>309824</v>
      </c>
      <c r="Z1202" s="14">
        <v>3814651</v>
      </c>
      <c r="AA1202" s="14">
        <v>-107.0703</v>
      </c>
      <c r="AB1202" s="14">
        <v>34.4559</v>
      </c>
      <c r="AC1202" s="61">
        <v>1999.4513700509</v>
      </c>
      <c r="AE1202" s="121"/>
      <c r="AF1202" s="122"/>
      <c r="AG1202" s="122"/>
      <c r="AH1202" s="122"/>
      <c r="AI1202" s="122"/>
      <c r="AK1202" s="62">
        <v>0.7102584</v>
      </c>
      <c r="AX1202" s="59">
        <v>-10.96</v>
      </c>
      <c r="AY1202" s="13">
        <f>AX1202-2</f>
        <v>-12.96</v>
      </c>
      <c r="AZ1202" s="59">
        <f>AY1202-14.1</f>
        <v>-27.06</v>
      </c>
      <c r="BL1202" t="s" s="56">
        <v>1384</v>
      </c>
      <c r="BM1202" s="14">
        <v>0</v>
      </c>
      <c r="BN1202" t="s" s="56">
        <v>1384</v>
      </c>
    </row>
    <row r="1203" s="9" customFormat="1" ht="31" customHeight="1">
      <c r="A1203" t="s" s="6">
        <v>3759</v>
      </c>
      <c r="B1203" t="s" s="119">
        <v>3760</v>
      </c>
      <c r="C1203" s="14">
        <v>11</v>
      </c>
      <c r="E1203" t="s" s="54">
        <v>3650</v>
      </c>
      <c r="F1203" t="s" s="55">
        <v>727</v>
      </c>
      <c r="G1203" t="s" s="56">
        <v>194</v>
      </c>
      <c r="H1203" t="s" s="56">
        <v>293</v>
      </c>
      <c r="I1203" t="s" s="56">
        <v>294</v>
      </c>
      <c r="J1203" t="s" s="56">
        <v>3651</v>
      </c>
      <c r="M1203" t="s" s="55">
        <v>1138</v>
      </c>
      <c r="O1203" t="s" s="56">
        <v>297</v>
      </c>
      <c r="P1203" t="s" s="56">
        <v>3609</v>
      </c>
      <c r="Q1203" t="s" s="56">
        <v>298</v>
      </c>
      <c r="R1203" t="s" s="56">
        <v>1695</v>
      </c>
      <c r="S1203" t="s" s="120">
        <v>3610</v>
      </c>
      <c r="U1203" t="s" s="6">
        <v>1263</v>
      </c>
      <c r="X1203" t="s" s="56">
        <v>207</v>
      </c>
      <c r="Y1203" s="14">
        <v>309824</v>
      </c>
      <c r="Z1203" s="14">
        <v>3814651</v>
      </c>
      <c r="AA1203" s="14">
        <v>-107.0703</v>
      </c>
      <c r="AB1203" s="125">
        <v>34.4559</v>
      </c>
      <c r="AC1203" s="61">
        <v>1999.4513700509</v>
      </c>
      <c r="AE1203" s="121"/>
      <c r="AF1203" s="122"/>
      <c r="AG1203" s="122"/>
      <c r="AH1203" s="122"/>
      <c r="AI1203" s="122"/>
      <c r="AK1203" s="62">
        <v>0.7102584</v>
      </c>
      <c r="AX1203" s="59">
        <v>-11.16</v>
      </c>
      <c r="AY1203" s="13">
        <f>AX1203-2</f>
        <v>-13.16</v>
      </c>
      <c r="AZ1203" s="59">
        <f>AY1203-14.1</f>
        <v>-27.26</v>
      </c>
      <c r="BL1203" t="s" s="56">
        <v>1630</v>
      </c>
      <c r="BM1203" s="14">
        <v>0.9</v>
      </c>
      <c r="BN1203" t="s" s="56">
        <v>1630</v>
      </c>
    </row>
    <row r="1204" s="9" customFormat="1" ht="31" customHeight="1">
      <c r="A1204" t="s" s="6">
        <v>3761</v>
      </c>
      <c r="B1204" t="s" s="56">
        <v>3762</v>
      </c>
      <c r="C1204" t="s" s="56">
        <v>3583</v>
      </c>
      <c r="E1204" t="s" s="54">
        <v>1092</v>
      </c>
      <c r="F1204" t="s" s="55">
        <v>310</v>
      </c>
      <c r="G1204" t="s" s="56">
        <v>194</v>
      </c>
      <c r="H1204" t="s" s="56">
        <v>293</v>
      </c>
      <c r="I1204" t="s" s="56">
        <v>294</v>
      </c>
      <c r="J1204" t="s" s="56">
        <v>46</v>
      </c>
      <c r="L1204" t="s" s="54">
        <v>892</v>
      </c>
      <c r="M1204" t="s" s="55">
        <v>1138</v>
      </c>
      <c r="O1204" t="s" s="56">
        <v>835</v>
      </c>
      <c r="P1204" t="s" s="56">
        <v>3584</v>
      </c>
      <c r="Q1204" t="s" s="56">
        <v>464</v>
      </c>
      <c r="R1204" t="s" s="56">
        <v>3585</v>
      </c>
      <c r="S1204" t="s" s="54">
        <v>3652</v>
      </c>
      <c r="U1204" t="s" s="6">
        <v>1263</v>
      </c>
      <c r="X1204" t="s" s="56">
        <v>207</v>
      </c>
      <c r="Y1204" s="14">
        <v>335914</v>
      </c>
      <c r="Z1204" s="14">
        <v>3972318</v>
      </c>
      <c r="AA1204" s="14">
        <v>-106.81778</v>
      </c>
      <c r="AB1204" s="14">
        <v>35.88139</v>
      </c>
      <c r="AC1204" t="s" s="56">
        <v>3587</v>
      </c>
      <c r="AK1204" s="62">
        <v>0.7102584</v>
      </c>
      <c r="AU1204" s="56"/>
      <c r="AV1204" s="56"/>
      <c r="AW1204" s="56"/>
      <c r="AX1204" s="112"/>
      <c r="AY1204" s="56"/>
      <c r="BA1204" s="56"/>
      <c r="BB1204" s="56"/>
      <c r="BC1204" s="56"/>
      <c r="BD1204" s="56"/>
      <c r="BL1204" t="s" s="56">
        <v>3763</v>
      </c>
      <c r="BM1204" s="14">
        <v>0.117</v>
      </c>
      <c r="BN1204" t="s" s="56">
        <v>3763</v>
      </c>
    </row>
    <row r="1205" s="9" customFormat="1" ht="31" customHeight="1">
      <c r="A1205" t="s" s="6">
        <v>3764</v>
      </c>
      <c r="B1205" t="s" s="56">
        <v>3765</v>
      </c>
      <c r="C1205" t="s" s="56">
        <v>3725</v>
      </c>
      <c r="E1205" t="s" s="54">
        <v>1092</v>
      </c>
      <c r="F1205" t="s" s="55">
        <v>310</v>
      </c>
      <c r="G1205" t="s" s="56">
        <v>194</v>
      </c>
      <c r="H1205" t="s" s="56">
        <v>293</v>
      </c>
      <c r="I1205" t="s" s="56">
        <v>294</v>
      </c>
      <c r="J1205" t="s" s="56">
        <v>46</v>
      </c>
      <c r="L1205" t="s" s="54">
        <v>892</v>
      </c>
      <c r="M1205" t="s" s="55">
        <v>1138</v>
      </c>
      <c r="O1205" t="s" s="56">
        <v>835</v>
      </c>
      <c r="P1205" t="s" s="56">
        <v>3696</v>
      </c>
      <c r="Q1205" t="s" s="56">
        <v>464</v>
      </c>
      <c r="R1205" t="s" s="56">
        <v>3697</v>
      </c>
      <c r="S1205" t="s" s="54">
        <v>3698</v>
      </c>
      <c r="U1205" t="s" s="6">
        <v>1263</v>
      </c>
      <c r="X1205" t="s" s="56">
        <v>207</v>
      </c>
      <c r="Y1205" s="14">
        <v>334161</v>
      </c>
      <c r="Z1205" s="14">
        <v>3981519</v>
      </c>
      <c r="AA1205" s="14">
        <v>-106.839104</v>
      </c>
      <c r="AB1205" s="14">
        <v>35.964001</v>
      </c>
      <c r="AC1205" t="s" s="56">
        <v>3727</v>
      </c>
      <c r="AK1205" s="62">
        <v>0.7102584</v>
      </c>
      <c r="AU1205" s="56"/>
      <c r="AV1205" s="56"/>
      <c r="AW1205" s="56"/>
      <c r="AX1205" s="112"/>
      <c r="AY1205" s="56"/>
      <c r="BA1205" s="56"/>
      <c r="BB1205" s="56"/>
      <c r="BC1205" s="56"/>
      <c r="BD1205" s="56"/>
      <c r="BL1205" t="s" s="56">
        <v>3766</v>
      </c>
      <c r="BM1205" s="14">
        <v>0.027</v>
      </c>
      <c r="BN1205" t="s" s="56">
        <v>3766</v>
      </c>
    </row>
    <row r="1206" s="9" customFormat="1" ht="31" customHeight="1">
      <c r="A1206" t="s" s="6">
        <v>3767</v>
      </c>
      <c r="B1206" t="s" s="56">
        <v>3768</v>
      </c>
      <c r="C1206" t="s" s="56">
        <v>3732</v>
      </c>
      <c r="E1206" t="s" s="54">
        <v>3650</v>
      </c>
      <c r="F1206" t="s" s="55">
        <v>727</v>
      </c>
      <c r="G1206" t="s" s="56">
        <v>194</v>
      </c>
      <c r="H1206" t="s" s="56">
        <v>293</v>
      </c>
      <c r="I1206" t="s" s="56">
        <v>294</v>
      </c>
      <c r="J1206" t="s" s="56">
        <v>3651</v>
      </c>
      <c r="L1206" t="s" s="54">
        <v>892</v>
      </c>
      <c r="M1206" t="s" s="55">
        <v>1138</v>
      </c>
      <c r="O1206" t="s" s="56">
        <v>835</v>
      </c>
      <c r="P1206" t="s" s="56">
        <v>3584</v>
      </c>
      <c r="Q1206" t="s" s="56">
        <v>464</v>
      </c>
      <c r="R1206" t="s" s="56">
        <v>3585</v>
      </c>
      <c r="S1206" t="s" s="120">
        <v>3652</v>
      </c>
      <c r="U1206" t="s" s="6">
        <v>1263</v>
      </c>
      <c r="W1206" t="s" s="6">
        <v>3653</v>
      </c>
      <c r="X1206" t="s" s="56">
        <v>425</v>
      </c>
      <c r="Y1206" s="14">
        <v>757909</v>
      </c>
      <c r="Z1206" s="14">
        <v>4051550</v>
      </c>
      <c r="AA1206" s="123">
        <v>-108.117699</v>
      </c>
      <c r="AB1206" s="123">
        <v>36.574601</v>
      </c>
      <c r="AC1206" s="82">
        <v>1767</v>
      </c>
      <c r="AE1206" s="121"/>
      <c r="AF1206" s="122"/>
      <c r="AG1206" s="122"/>
      <c r="AH1206" s="122"/>
      <c r="AI1206" s="122"/>
      <c r="AK1206" s="62">
        <v>0.7102584</v>
      </c>
      <c r="AU1206" s="56"/>
      <c r="AV1206" s="56"/>
      <c r="AW1206" s="56"/>
      <c r="AX1206" s="59">
        <v>-7.5</v>
      </c>
      <c r="AY1206" s="13">
        <f>AX1206-2</f>
        <v>-9.5</v>
      </c>
      <c r="AZ1206" s="66">
        <f>AY1206-12.8</f>
        <v>-22.3</v>
      </c>
      <c r="BA1206" s="56"/>
      <c r="BB1206" s="56"/>
      <c r="BC1206" s="56"/>
      <c r="BD1206" s="56"/>
      <c r="BL1206" t="s" s="56">
        <v>3769</v>
      </c>
      <c r="BM1206" s="14">
        <v>0.258</v>
      </c>
      <c r="BN1206" t="s" s="56">
        <v>3769</v>
      </c>
    </row>
    <row r="1207" s="9" customFormat="1" ht="16" customHeight="1">
      <c r="A1207" t="s" s="6">
        <v>3770</v>
      </c>
      <c r="B1207" t="s" s="56">
        <v>3771</v>
      </c>
      <c r="C1207" t="s" s="56">
        <v>3772</v>
      </c>
      <c r="E1207" t="s" s="54">
        <v>1261</v>
      </c>
      <c r="F1207" t="s" s="55">
        <v>727</v>
      </c>
      <c r="G1207" t="s" s="56">
        <v>194</v>
      </c>
      <c r="H1207" t="s" s="56">
        <v>293</v>
      </c>
      <c r="I1207" t="s" s="56">
        <v>294</v>
      </c>
      <c r="J1207" t="s" s="56">
        <v>49</v>
      </c>
      <c r="M1207" t="s" s="55">
        <v>1138</v>
      </c>
      <c r="O1207" t="s" s="56">
        <v>835</v>
      </c>
      <c r="P1207" t="s" s="56">
        <v>3696</v>
      </c>
      <c r="Q1207" t="s" s="56">
        <v>464</v>
      </c>
      <c r="R1207" t="s" s="56">
        <v>3697</v>
      </c>
      <c r="S1207" t="s" s="54">
        <v>3773</v>
      </c>
      <c r="U1207" t="s" s="6">
        <v>1263</v>
      </c>
      <c r="X1207" t="s" s="56">
        <v>207</v>
      </c>
      <c r="Y1207" s="14">
        <v>351774</v>
      </c>
      <c r="Z1207" s="14">
        <v>3966147</v>
      </c>
      <c r="AA1207" s="14">
        <v>-106.641</v>
      </c>
      <c r="AB1207" s="14">
        <v>35.8283</v>
      </c>
      <c r="AC1207" t="s" s="56">
        <v>3774</v>
      </c>
      <c r="AK1207" s="62">
        <v>0.7102584</v>
      </c>
      <c r="AM1207" s="118"/>
      <c r="AX1207" s="14">
        <v>-13.6</v>
      </c>
      <c r="AY1207" s="13">
        <f>AX1207-2</f>
        <v>-15.6</v>
      </c>
      <c r="AZ1207" s="66">
        <f>AY1207-12.8</f>
        <v>-28.4</v>
      </c>
      <c r="BL1207" t="s" s="56">
        <v>3775</v>
      </c>
      <c r="BM1207" s="14">
        <v>0.1</v>
      </c>
      <c r="BN1207" t="s" s="56">
        <v>3775</v>
      </c>
    </row>
    <row r="1208" s="9" customFormat="1" ht="16" customHeight="1">
      <c r="A1208" t="s" s="6">
        <v>3776</v>
      </c>
      <c r="B1208" t="s" s="56">
        <v>3777</v>
      </c>
      <c r="C1208" t="s" s="56">
        <v>3778</v>
      </c>
      <c r="E1208" t="s" s="54">
        <v>1261</v>
      </c>
      <c r="F1208" t="s" s="55">
        <v>727</v>
      </c>
      <c r="G1208" t="s" s="56">
        <v>194</v>
      </c>
      <c r="H1208" t="s" s="56">
        <v>293</v>
      </c>
      <c r="I1208" t="s" s="56">
        <v>294</v>
      </c>
      <c r="J1208" t="s" s="56">
        <v>49</v>
      </c>
      <c r="M1208" t="s" s="55">
        <v>1138</v>
      </c>
      <c r="O1208" t="s" s="56">
        <v>3591</v>
      </c>
      <c r="P1208" t="s" s="56">
        <v>3684</v>
      </c>
      <c r="Q1208" t="s" s="56">
        <v>822</v>
      </c>
      <c r="R1208" t="s" s="56">
        <v>3685</v>
      </c>
      <c r="S1208" t="s" s="54">
        <v>3686</v>
      </c>
      <c r="U1208" t="s" s="6">
        <v>1263</v>
      </c>
      <c r="X1208" t="s" s="56">
        <v>207</v>
      </c>
      <c r="Y1208" s="14">
        <v>441929</v>
      </c>
      <c r="Z1208" s="14">
        <v>3979980</v>
      </c>
      <c r="AA1208" s="14">
        <v>-105.644</v>
      </c>
      <c r="AB1208" s="14">
        <v>35.9625</v>
      </c>
      <c r="AC1208" t="s" s="56">
        <v>3779</v>
      </c>
      <c r="AK1208" s="62">
        <v>0.7102584</v>
      </c>
      <c r="AM1208" s="118"/>
      <c r="AX1208" s="14">
        <v>-14.6</v>
      </c>
      <c r="AY1208" s="13">
        <f>AX1208-2</f>
        <v>-16.6</v>
      </c>
      <c r="AZ1208" s="66">
        <f>AY1208-10.3</f>
        <v>-26.9</v>
      </c>
      <c r="BL1208" t="s" s="56">
        <v>1633</v>
      </c>
      <c r="BM1208" s="14">
        <v>0</v>
      </c>
      <c r="BN1208" t="s" s="56">
        <v>1633</v>
      </c>
    </row>
    <row r="1209" s="9" customFormat="1" ht="31" customHeight="1">
      <c r="A1209" t="s" s="6">
        <v>3780</v>
      </c>
      <c r="B1209" t="s" s="119">
        <v>3781</v>
      </c>
      <c r="C1209" s="14">
        <v>31</v>
      </c>
      <c r="E1209" t="s" s="54">
        <v>3650</v>
      </c>
      <c r="F1209" t="s" s="55">
        <v>727</v>
      </c>
      <c r="G1209" t="s" s="56">
        <v>194</v>
      </c>
      <c r="H1209" t="s" s="56">
        <v>293</v>
      </c>
      <c r="I1209" t="s" s="56">
        <v>294</v>
      </c>
      <c r="J1209" t="s" s="56">
        <v>3651</v>
      </c>
      <c r="M1209" t="s" s="55">
        <v>1138</v>
      </c>
      <c r="O1209" t="s" s="56">
        <v>1864</v>
      </c>
      <c r="P1209" t="s" s="56">
        <v>1865</v>
      </c>
      <c r="Q1209" t="s" s="56">
        <v>1814</v>
      </c>
      <c r="R1209" t="s" s="56">
        <v>1866</v>
      </c>
      <c r="S1209" t="s" s="120">
        <v>3605</v>
      </c>
      <c r="U1209" t="s" s="6">
        <v>1263</v>
      </c>
      <c r="X1209" t="s" s="56">
        <v>207</v>
      </c>
      <c r="Y1209" s="14">
        <v>367528</v>
      </c>
      <c r="Z1209" s="14">
        <v>3900075</v>
      </c>
      <c r="AA1209" s="14">
        <v>-106.455833</v>
      </c>
      <c r="AB1209" s="14">
        <v>35.235001</v>
      </c>
      <c r="AC1209" s="61">
        <v>3218.933829132250</v>
      </c>
      <c r="AE1209" s="121"/>
      <c r="AF1209" s="122"/>
      <c r="AG1209" s="122"/>
      <c r="AH1209" s="122"/>
      <c r="AI1209" s="122"/>
      <c r="AK1209" s="62">
        <v>0.7102584</v>
      </c>
      <c r="AX1209" s="59">
        <v>-12.09</v>
      </c>
      <c r="AY1209" s="13">
        <f>AX1209-2</f>
        <v>-14.09</v>
      </c>
      <c r="AZ1209" s="59">
        <f>AY1209-14.1</f>
        <v>-28.19</v>
      </c>
      <c r="BL1209" t="s" s="56">
        <v>744</v>
      </c>
      <c r="BM1209" s="14">
        <v>0</v>
      </c>
      <c r="BN1209" t="s" s="56">
        <v>744</v>
      </c>
    </row>
    <row r="1210" s="9" customFormat="1" ht="31" customHeight="1">
      <c r="A1210" t="s" s="6">
        <v>3782</v>
      </c>
      <c r="B1210" t="s" s="119">
        <v>3783</v>
      </c>
      <c r="C1210" s="14">
        <v>32</v>
      </c>
      <c r="E1210" t="s" s="54">
        <v>3650</v>
      </c>
      <c r="F1210" t="s" s="55">
        <v>727</v>
      </c>
      <c r="G1210" t="s" s="56">
        <v>194</v>
      </c>
      <c r="H1210" t="s" s="56">
        <v>293</v>
      </c>
      <c r="I1210" t="s" s="56">
        <v>294</v>
      </c>
      <c r="J1210" t="s" s="56">
        <v>3651</v>
      </c>
      <c r="M1210" t="s" s="55">
        <v>1138</v>
      </c>
      <c r="O1210" t="s" s="56">
        <v>1864</v>
      </c>
      <c r="P1210" t="s" s="56">
        <v>1865</v>
      </c>
      <c r="Q1210" t="s" s="56">
        <v>1814</v>
      </c>
      <c r="R1210" t="s" s="56">
        <v>1866</v>
      </c>
      <c r="S1210" t="s" s="120">
        <v>3605</v>
      </c>
      <c r="U1210" t="s" s="6">
        <v>1263</v>
      </c>
      <c r="X1210" t="s" s="56">
        <v>207</v>
      </c>
      <c r="Y1210" s="14">
        <v>368111</v>
      </c>
      <c r="Z1210" s="14">
        <v>3897299</v>
      </c>
      <c r="AA1210" s="14">
        <v>-106.4489908</v>
      </c>
      <c r="AB1210" s="14">
        <v>35.2100524</v>
      </c>
      <c r="AC1210" s="61">
        <v>3218.933829132250</v>
      </c>
      <c r="AE1210" s="121"/>
      <c r="AF1210" s="122"/>
      <c r="AG1210" s="122"/>
      <c r="AH1210" s="122"/>
      <c r="AI1210" s="122"/>
      <c r="AK1210" s="62">
        <v>0.7102584</v>
      </c>
      <c r="AX1210" s="59">
        <v>-12.01</v>
      </c>
      <c r="AY1210" s="13">
        <f>AX1210-2</f>
        <v>-14.01</v>
      </c>
      <c r="AZ1210" s="59">
        <f>AY1210-14.1</f>
        <v>-28.11</v>
      </c>
      <c r="BL1210" t="s" s="56">
        <v>760</v>
      </c>
      <c r="BM1210" s="14">
        <v>0</v>
      </c>
      <c r="BN1210" t="s" s="56">
        <v>760</v>
      </c>
    </row>
    <row r="1211" s="9" customFormat="1" ht="31" customHeight="1">
      <c r="A1211" t="s" s="6">
        <v>3784</v>
      </c>
      <c r="B1211" t="s" s="119">
        <v>3785</v>
      </c>
      <c r="C1211" s="14">
        <v>33</v>
      </c>
      <c r="E1211" t="s" s="54">
        <v>3650</v>
      </c>
      <c r="F1211" t="s" s="55">
        <v>727</v>
      </c>
      <c r="G1211" t="s" s="56">
        <v>194</v>
      </c>
      <c r="H1211" t="s" s="56">
        <v>293</v>
      </c>
      <c r="I1211" t="s" s="56">
        <v>294</v>
      </c>
      <c r="J1211" t="s" s="56">
        <v>3651</v>
      </c>
      <c r="M1211" t="s" s="55">
        <v>1138</v>
      </c>
      <c r="O1211" t="s" s="56">
        <v>1864</v>
      </c>
      <c r="P1211" t="s" s="56">
        <v>1865</v>
      </c>
      <c r="Q1211" t="s" s="56">
        <v>1814</v>
      </c>
      <c r="R1211" t="s" s="56">
        <v>1866</v>
      </c>
      <c r="S1211" t="s" s="120">
        <v>3605</v>
      </c>
      <c r="U1211" t="s" s="6">
        <v>1263</v>
      </c>
      <c r="X1211" t="s" s="56">
        <v>207</v>
      </c>
      <c r="Y1211" s="14">
        <v>368111</v>
      </c>
      <c r="Z1211" s="14">
        <v>3897299</v>
      </c>
      <c r="AA1211" s="14">
        <v>-106.4489908</v>
      </c>
      <c r="AB1211" s="14">
        <v>35.2100524</v>
      </c>
      <c r="AC1211" s="61">
        <v>3218.933829132250</v>
      </c>
      <c r="AE1211" s="121"/>
      <c r="AF1211" s="122"/>
      <c r="AG1211" s="122"/>
      <c r="AH1211" s="122"/>
      <c r="AI1211" s="122"/>
      <c r="AK1211" s="62">
        <v>0.7102584</v>
      </c>
      <c r="AX1211" s="59">
        <v>-11.72</v>
      </c>
      <c r="AY1211" s="13">
        <f>AX1211-2</f>
        <v>-13.72</v>
      </c>
      <c r="AZ1211" s="59">
        <f>AY1211-14.1</f>
        <v>-27.82</v>
      </c>
      <c r="BL1211" t="s" s="56">
        <v>3467</v>
      </c>
      <c r="BM1211" s="14">
        <v>0</v>
      </c>
      <c r="BN1211" t="s" s="56">
        <v>3467</v>
      </c>
    </row>
    <row r="1212" s="9" customFormat="1" ht="31" customHeight="1">
      <c r="A1212" t="s" s="6">
        <v>3786</v>
      </c>
      <c r="B1212" t="s" s="119">
        <v>3787</v>
      </c>
      <c r="C1212" s="14">
        <v>34</v>
      </c>
      <c r="E1212" t="s" s="54">
        <v>3650</v>
      </c>
      <c r="F1212" t="s" s="55">
        <v>727</v>
      </c>
      <c r="G1212" t="s" s="56">
        <v>194</v>
      </c>
      <c r="H1212" t="s" s="56">
        <v>293</v>
      </c>
      <c r="I1212" t="s" s="56">
        <v>294</v>
      </c>
      <c r="J1212" t="s" s="56">
        <v>3651</v>
      </c>
      <c r="M1212" t="s" s="55">
        <v>1138</v>
      </c>
      <c r="O1212" t="s" s="56">
        <v>1864</v>
      </c>
      <c r="P1212" t="s" s="56">
        <v>1865</v>
      </c>
      <c r="Q1212" t="s" s="56">
        <v>1814</v>
      </c>
      <c r="R1212" t="s" s="56">
        <v>1866</v>
      </c>
      <c r="S1212" t="s" s="120">
        <v>3605</v>
      </c>
      <c r="U1212" t="s" s="6">
        <v>1263</v>
      </c>
      <c r="X1212" t="s" s="56">
        <v>207</v>
      </c>
      <c r="Y1212" s="14">
        <v>368111</v>
      </c>
      <c r="Z1212" s="14">
        <v>3897299</v>
      </c>
      <c r="AA1212" s="14">
        <v>-106.4489908</v>
      </c>
      <c r="AB1212" s="14">
        <v>35.2100524</v>
      </c>
      <c r="AC1212" s="61">
        <v>3218.933829132250</v>
      </c>
      <c r="AE1212" s="121"/>
      <c r="AF1212" s="122"/>
      <c r="AG1212" s="122"/>
      <c r="AH1212" s="122"/>
      <c r="AI1212" s="122"/>
      <c r="AK1212" s="62">
        <v>0.7102584</v>
      </c>
      <c r="AX1212" s="59">
        <v>-10.72</v>
      </c>
      <c r="AY1212" s="13">
        <f>AX1212-2</f>
        <v>-12.72</v>
      </c>
      <c r="AZ1212" s="59">
        <f>AY1212-14.1</f>
        <v>-26.82</v>
      </c>
      <c r="BL1212" t="s" s="56">
        <v>760</v>
      </c>
      <c r="BM1212" s="14">
        <v>0</v>
      </c>
      <c r="BN1212" t="s" s="56">
        <v>760</v>
      </c>
    </row>
    <row r="1213" s="9" customFormat="1" ht="16" customHeight="1">
      <c r="A1213" t="s" s="6">
        <v>3788</v>
      </c>
      <c r="B1213" t="s" s="56">
        <v>3789</v>
      </c>
      <c r="C1213" t="s" s="56">
        <v>3790</v>
      </c>
      <c r="E1213" t="s" s="54">
        <v>1092</v>
      </c>
      <c r="F1213" t="s" s="55">
        <v>419</v>
      </c>
      <c r="G1213" t="s" s="56">
        <v>194</v>
      </c>
      <c r="H1213" t="s" s="56">
        <v>195</v>
      </c>
      <c r="I1213" t="s" s="56">
        <v>421</v>
      </c>
      <c r="J1213" s="6"/>
      <c r="L1213" s="54"/>
      <c r="M1213" t="s" s="55">
        <v>1138</v>
      </c>
      <c r="O1213" t="s" s="56">
        <v>297</v>
      </c>
      <c r="P1213" t="s" s="56">
        <v>3609</v>
      </c>
      <c r="Q1213" t="s" s="56">
        <v>298</v>
      </c>
      <c r="R1213" t="s" s="56">
        <v>1695</v>
      </c>
      <c r="S1213" t="s" s="54">
        <v>3610</v>
      </c>
      <c r="U1213" t="s" s="6">
        <v>1263</v>
      </c>
      <c r="X1213" t="s" s="56">
        <v>207</v>
      </c>
      <c r="Y1213" s="14">
        <v>344925</v>
      </c>
      <c r="Z1213" s="14">
        <v>3958952</v>
      </c>
      <c r="AA1213" s="14">
        <v>-106.7154</v>
      </c>
      <c r="AB1213" s="14">
        <v>35.7624</v>
      </c>
      <c r="AC1213" t="s" s="56">
        <v>3791</v>
      </c>
      <c r="AK1213" s="62">
        <v>0.7102584</v>
      </c>
      <c r="AL1213" s="14">
        <v>0.7123023000000001</v>
      </c>
      <c r="AM1213" s="14">
        <v>0.000678</v>
      </c>
      <c r="AN1213" s="63">
        <f>AL1213-(AK1213-0.71029)</f>
        <v>0.7123339</v>
      </c>
      <c r="AU1213" s="56"/>
      <c r="AV1213" s="56"/>
      <c r="AW1213" s="56"/>
      <c r="AX1213" s="112"/>
      <c r="AY1213" s="56"/>
      <c r="AZ1213" s="56"/>
      <c r="BA1213" s="56"/>
      <c r="BB1213" s="56"/>
      <c r="BC1213" s="56"/>
      <c r="BD1213" s="56"/>
    </row>
    <row r="1214" s="9" customFormat="1" ht="31" customHeight="1">
      <c r="A1214" t="s" s="6">
        <v>3792</v>
      </c>
      <c r="B1214" t="s" s="119">
        <v>3793</v>
      </c>
      <c r="C1214" s="14">
        <v>52</v>
      </c>
      <c r="E1214" t="s" s="54">
        <v>3650</v>
      </c>
      <c r="F1214" t="s" s="55">
        <v>727</v>
      </c>
      <c r="G1214" t="s" s="56">
        <v>194</v>
      </c>
      <c r="H1214" t="s" s="56">
        <v>293</v>
      </c>
      <c r="I1214" t="s" s="56">
        <v>294</v>
      </c>
      <c r="J1214" t="s" s="56">
        <v>3651</v>
      </c>
      <c r="M1214" t="s" s="55">
        <v>1138</v>
      </c>
      <c r="O1214" t="s" s="56">
        <v>1864</v>
      </c>
      <c r="P1214" t="s" s="56">
        <v>1865</v>
      </c>
      <c r="Q1214" t="s" s="56">
        <v>1814</v>
      </c>
      <c r="R1214" t="s" s="56">
        <v>1866</v>
      </c>
      <c r="S1214" t="s" s="120">
        <v>3605</v>
      </c>
      <c r="U1214" t="s" s="6">
        <v>1263</v>
      </c>
      <c r="X1214" t="s" s="56">
        <v>207</v>
      </c>
      <c r="Y1214" s="14">
        <v>363112</v>
      </c>
      <c r="Z1214" s="14">
        <v>3827442</v>
      </c>
      <c r="AA1214" s="14">
        <v>-106.492455</v>
      </c>
      <c r="AB1214" s="14">
        <v>34.579657</v>
      </c>
      <c r="AC1214" s="61">
        <v>2057.667103538660</v>
      </c>
      <c r="AE1214" s="121"/>
      <c r="AF1214" s="122"/>
      <c r="AG1214" s="122"/>
      <c r="AH1214" s="122"/>
      <c r="AI1214" s="122"/>
      <c r="AK1214" s="62">
        <v>0.7102584</v>
      </c>
      <c r="AX1214" s="59">
        <v>-11.47</v>
      </c>
      <c r="AY1214" s="13">
        <f>AX1214-2</f>
        <v>-13.47</v>
      </c>
      <c r="AZ1214" s="59">
        <f>AY1214-14.1</f>
        <v>-27.57</v>
      </c>
      <c r="BL1214" t="s" s="56">
        <v>3428</v>
      </c>
      <c r="BM1214" s="14">
        <v>0.1</v>
      </c>
      <c r="BN1214" t="s" s="56">
        <v>3428</v>
      </c>
    </row>
    <row r="1215" s="9" customFormat="1" ht="31" customHeight="1">
      <c r="A1215" t="s" s="6">
        <v>3794</v>
      </c>
      <c r="B1215" t="s" s="119">
        <v>3795</v>
      </c>
      <c r="C1215" s="14">
        <v>21</v>
      </c>
      <c r="E1215" t="s" s="54">
        <v>3650</v>
      </c>
      <c r="F1215" t="s" s="55">
        <v>727</v>
      </c>
      <c r="G1215" t="s" s="56">
        <v>194</v>
      </c>
      <c r="H1215" t="s" s="56">
        <v>293</v>
      </c>
      <c r="I1215" t="s" s="56">
        <v>294</v>
      </c>
      <c r="J1215" t="s" s="56">
        <v>3651</v>
      </c>
      <c r="M1215" t="s" s="55">
        <v>1138</v>
      </c>
      <c r="O1215" t="s" s="56">
        <v>297</v>
      </c>
      <c r="P1215" t="s" s="56">
        <v>3609</v>
      </c>
      <c r="Q1215" t="s" s="56">
        <v>298</v>
      </c>
      <c r="R1215" t="s" s="56">
        <v>1695</v>
      </c>
      <c r="S1215" t="s" s="120">
        <v>3610</v>
      </c>
      <c r="U1215" t="s" s="6">
        <v>1263</v>
      </c>
      <c r="X1215" t="s" s="56">
        <v>207</v>
      </c>
      <c r="Y1215" s="14">
        <v>370972</v>
      </c>
      <c r="Z1215" s="14">
        <v>3828188</v>
      </c>
      <c r="AA1215" s="14">
        <v>-106.4069</v>
      </c>
      <c r="AB1215" s="14">
        <v>34.5874</v>
      </c>
      <c r="AC1215" s="61">
        <v>2359.108781127130</v>
      </c>
      <c r="AE1215" s="121"/>
      <c r="AF1215" s="122"/>
      <c r="AG1215" s="122"/>
      <c r="AH1215" s="122"/>
      <c r="AI1215" s="122"/>
      <c r="AK1215" s="62">
        <v>0.7102584</v>
      </c>
      <c r="AX1215" s="59">
        <v>-14</v>
      </c>
      <c r="AY1215" s="13">
        <f>AX1215-2</f>
        <v>-16</v>
      </c>
      <c r="AZ1215" s="59">
        <f>AY1215-14.1</f>
        <v>-30.1</v>
      </c>
      <c r="BL1215" t="s" s="56">
        <v>3796</v>
      </c>
      <c r="BM1215" s="14">
        <v>0.1</v>
      </c>
      <c r="BN1215" t="s" s="56">
        <v>3796</v>
      </c>
    </row>
    <row r="1216" s="9" customFormat="1" ht="46" customHeight="1">
      <c r="A1216" t="s" s="6">
        <v>3797</v>
      </c>
      <c r="B1216" t="s" s="119">
        <v>3798</v>
      </c>
      <c r="C1216" s="14">
        <v>13</v>
      </c>
      <c r="E1216" t="s" s="54">
        <v>3799</v>
      </c>
      <c r="F1216" t="s" s="55">
        <v>727</v>
      </c>
      <c r="G1216" t="s" s="56">
        <v>194</v>
      </c>
      <c r="H1216" t="s" s="56">
        <v>293</v>
      </c>
      <c r="I1216" t="s" s="56">
        <v>294</v>
      </c>
      <c r="J1216" t="s" s="56">
        <v>3800</v>
      </c>
      <c r="M1216" t="s" s="55">
        <v>1138</v>
      </c>
      <c r="O1216" t="s" s="56">
        <v>297</v>
      </c>
      <c r="P1216" t="s" s="56">
        <v>3609</v>
      </c>
      <c r="Q1216" t="s" s="56">
        <v>298</v>
      </c>
      <c r="R1216" t="s" s="56">
        <v>1695</v>
      </c>
      <c r="S1216" t="s" s="120">
        <v>3610</v>
      </c>
      <c r="U1216" t="s" s="6">
        <v>1263</v>
      </c>
      <c r="X1216" t="s" s="56">
        <v>207</v>
      </c>
      <c r="Y1216" s="14">
        <v>303163</v>
      </c>
      <c r="Z1216" s="14">
        <v>3803449</v>
      </c>
      <c r="AA1216" s="14">
        <v>-107.1401979</v>
      </c>
      <c r="AB1216" s="14">
        <v>34.353698</v>
      </c>
      <c r="AC1216" s="61">
        <v>1680.636410740960</v>
      </c>
      <c r="AE1216" s="121"/>
      <c r="AF1216" s="122"/>
      <c r="AG1216" s="122"/>
      <c r="AH1216" s="122"/>
      <c r="AI1216" s="122"/>
      <c r="AK1216" s="62">
        <v>0.7102584</v>
      </c>
      <c r="AX1216" s="59">
        <v>-9.76</v>
      </c>
      <c r="AY1216" s="13">
        <f>AX1216-2</f>
        <v>-11.76</v>
      </c>
      <c r="AZ1216" s="59">
        <f>AY1216-14.1</f>
        <v>-25.86</v>
      </c>
      <c r="BL1216" t="s" s="56">
        <v>1392</v>
      </c>
      <c r="BM1216" s="14">
        <v>0</v>
      </c>
      <c r="BN1216" t="s" s="56">
        <v>1392</v>
      </c>
    </row>
    <row r="1217" s="9" customFormat="1" ht="46" customHeight="1">
      <c r="A1217" t="s" s="6">
        <v>3801</v>
      </c>
      <c r="B1217" t="s" s="119">
        <v>3802</v>
      </c>
      <c r="C1217" s="14">
        <v>27</v>
      </c>
      <c r="E1217" t="s" s="54">
        <v>3799</v>
      </c>
      <c r="F1217" t="s" s="55">
        <v>727</v>
      </c>
      <c r="G1217" t="s" s="56">
        <v>194</v>
      </c>
      <c r="H1217" t="s" s="56">
        <v>293</v>
      </c>
      <c r="I1217" t="s" s="56">
        <v>294</v>
      </c>
      <c r="J1217" t="s" s="56">
        <v>3800</v>
      </c>
      <c r="M1217" t="s" s="55">
        <v>1138</v>
      </c>
      <c r="O1217" t="s" s="56">
        <v>297</v>
      </c>
      <c r="P1217" t="s" s="56">
        <v>3609</v>
      </c>
      <c r="Q1217" t="s" s="56">
        <v>298</v>
      </c>
      <c r="R1217" t="s" s="56">
        <v>1695</v>
      </c>
      <c r="S1217" t="s" s="120">
        <v>3610</v>
      </c>
      <c r="U1217" t="s" s="6">
        <v>1263</v>
      </c>
      <c r="X1217" t="s" s="56">
        <v>207</v>
      </c>
      <c r="Y1217" s="14">
        <v>370972</v>
      </c>
      <c r="Z1217" s="14">
        <v>3828188</v>
      </c>
      <c r="AA1217" s="14">
        <v>-106.4069</v>
      </c>
      <c r="AB1217" s="14">
        <v>34.5874</v>
      </c>
      <c r="AC1217" s="61">
        <v>2359.108781127130</v>
      </c>
      <c r="AE1217" s="121"/>
      <c r="AF1217" s="122"/>
      <c r="AG1217" s="122"/>
      <c r="AH1217" s="122"/>
      <c r="AI1217" s="122"/>
      <c r="AK1217" s="62">
        <v>0.7102584</v>
      </c>
      <c r="AX1217" s="59">
        <v>-14.34</v>
      </c>
      <c r="AY1217" s="13">
        <f>AX1217-2</f>
        <v>-16.34</v>
      </c>
      <c r="AZ1217" s="59">
        <f>AY1217-14.1</f>
        <v>-30.44</v>
      </c>
      <c r="BL1217" t="s" s="56">
        <v>1367</v>
      </c>
      <c r="BM1217" s="14">
        <v>0</v>
      </c>
      <c r="BN1217" t="s" s="56">
        <v>1367</v>
      </c>
    </row>
    <row r="1218" s="9" customFormat="1" ht="46" customHeight="1">
      <c r="A1218" t="s" s="6">
        <v>3803</v>
      </c>
      <c r="B1218" t="s" s="119">
        <v>3804</v>
      </c>
      <c r="C1218" s="14">
        <v>14</v>
      </c>
      <c r="E1218" t="s" s="54">
        <v>3799</v>
      </c>
      <c r="F1218" t="s" s="55">
        <v>727</v>
      </c>
      <c r="G1218" t="s" s="56">
        <v>194</v>
      </c>
      <c r="H1218" t="s" s="56">
        <v>293</v>
      </c>
      <c r="I1218" t="s" s="56">
        <v>294</v>
      </c>
      <c r="J1218" t="s" s="56">
        <v>3800</v>
      </c>
      <c r="M1218" t="s" s="55">
        <v>1138</v>
      </c>
      <c r="O1218" t="s" s="56">
        <v>297</v>
      </c>
      <c r="P1218" t="s" s="56">
        <v>3609</v>
      </c>
      <c r="Q1218" t="s" s="56">
        <v>298</v>
      </c>
      <c r="R1218" t="s" s="56">
        <v>1695</v>
      </c>
      <c r="S1218" t="s" s="120">
        <v>3610</v>
      </c>
      <c r="U1218" t="s" s="6">
        <v>1263</v>
      </c>
      <c r="X1218" t="s" s="56">
        <v>207</v>
      </c>
      <c r="Y1218" s="14">
        <v>306550</v>
      </c>
      <c r="Z1218" s="14">
        <v>3811479</v>
      </c>
      <c r="AA1218" s="14">
        <v>-107.1052</v>
      </c>
      <c r="AB1218" s="14">
        <v>34.4267</v>
      </c>
      <c r="AC1218" s="61">
        <v>2270.7184004389</v>
      </c>
      <c r="AE1218" s="121"/>
      <c r="AF1218" s="122"/>
      <c r="AG1218" s="122"/>
      <c r="AH1218" s="122"/>
      <c r="AI1218" s="122"/>
      <c r="AK1218" s="62">
        <v>0.7102584</v>
      </c>
      <c r="AX1218" s="59">
        <v>-10.88</v>
      </c>
      <c r="AY1218" s="13">
        <f>AX1218-2</f>
        <v>-12.88</v>
      </c>
      <c r="AZ1218" s="59">
        <f>AY1218-14.1</f>
        <v>-26.98</v>
      </c>
      <c r="BL1218" t="s" s="56">
        <v>760</v>
      </c>
      <c r="BM1218" s="14">
        <v>0</v>
      </c>
      <c r="BN1218" t="s" s="56">
        <v>760</v>
      </c>
    </row>
    <row r="1219" s="9" customFormat="1" ht="46" customHeight="1">
      <c r="A1219" t="s" s="6">
        <v>3805</v>
      </c>
      <c r="B1219" t="s" s="119">
        <v>3806</v>
      </c>
      <c r="C1219" s="14">
        <v>19</v>
      </c>
      <c r="E1219" t="s" s="54">
        <v>3799</v>
      </c>
      <c r="F1219" t="s" s="55">
        <v>727</v>
      </c>
      <c r="G1219" t="s" s="56">
        <v>194</v>
      </c>
      <c r="H1219" t="s" s="56">
        <v>293</v>
      </c>
      <c r="I1219" t="s" s="56">
        <v>294</v>
      </c>
      <c r="J1219" t="s" s="56">
        <v>3800</v>
      </c>
      <c r="M1219" t="s" s="55">
        <v>1138</v>
      </c>
      <c r="O1219" t="s" s="56">
        <v>297</v>
      </c>
      <c r="P1219" t="s" s="56">
        <v>3609</v>
      </c>
      <c r="Q1219" t="s" s="56">
        <v>298</v>
      </c>
      <c r="R1219" t="s" s="56">
        <v>1695</v>
      </c>
      <c r="S1219" t="s" s="120">
        <v>3610</v>
      </c>
      <c r="U1219" t="s" s="6">
        <v>1263</v>
      </c>
      <c r="X1219" t="s" s="56">
        <v>207</v>
      </c>
      <c r="Y1219" s="14">
        <v>309824</v>
      </c>
      <c r="Z1219" s="14">
        <v>3814651</v>
      </c>
      <c r="AA1219" s="14">
        <v>-107.0703</v>
      </c>
      <c r="AB1219" s="14">
        <v>34.4559</v>
      </c>
      <c r="AC1219" s="61">
        <v>1999.4513700509</v>
      </c>
      <c r="AE1219" s="121"/>
      <c r="AF1219" s="122"/>
      <c r="AG1219" s="122"/>
      <c r="AH1219" s="122"/>
      <c r="AI1219" s="122"/>
      <c r="AK1219" s="62">
        <v>0.7102584</v>
      </c>
      <c r="AX1219" s="59">
        <v>-11.6</v>
      </c>
      <c r="AY1219" s="13">
        <f>AX1219-2</f>
        <v>-13.6</v>
      </c>
      <c r="AZ1219" s="59">
        <f>AY1219-14.1</f>
        <v>-27.7</v>
      </c>
      <c r="BL1219" t="s" s="56">
        <v>717</v>
      </c>
      <c r="BM1219" s="14">
        <v>0</v>
      </c>
      <c r="BN1219" t="s" s="56">
        <v>717</v>
      </c>
    </row>
    <row r="1220" s="9" customFormat="1" ht="46" customHeight="1">
      <c r="A1220" t="s" s="6">
        <v>3807</v>
      </c>
      <c r="B1220" t="s" s="119">
        <v>3808</v>
      </c>
      <c r="C1220" s="14">
        <v>17</v>
      </c>
      <c r="E1220" t="s" s="54">
        <v>3799</v>
      </c>
      <c r="F1220" t="s" s="55">
        <v>727</v>
      </c>
      <c r="G1220" t="s" s="56">
        <v>194</v>
      </c>
      <c r="H1220" t="s" s="56">
        <v>293</v>
      </c>
      <c r="I1220" t="s" s="56">
        <v>294</v>
      </c>
      <c r="J1220" t="s" s="56">
        <v>3800</v>
      </c>
      <c r="M1220" t="s" s="55">
        <v>1138</v>
      </c>
      <c r="O1220" t="s" s="56">
        <v>297</v>
      </c>
      <c r="P1220" t="s" s="56">
        <v>3609</v>
      </c>
      <c r="Q1220" t="s" s="56">
        <v>298</v>
      </c>
      <c r="R1220" t="s" s="56">
        <v>1695</v>
      </c>
      <c r="S1220" t="s" s="120">
        <v>3610</v>
      </c>
      <c r="U1220" t="s" s="6">
        <v>1263</v>
      </c>
      <c r="X1220" t="s" s="56">
        <v>207</v>
      </c>
      <c r="Y1220" s="14">
        <v>398090</v>
      </c>
      <c r="Z1220" s="14">
        <v>3790729</v>
      </c>
      <c r="AA1220" s="14">
        <v>-106.1068</v>
      </c>
      <c r="AB1220" s="14">
        <v>34.2527</v>
      </c>
      <c r="AC1220" s="61">
        <v>1911.670578195010</v>
      </c>
      <c r="AE1220" s="121"/>
      <c r="AF1220" s="122"/>
      <c r="AG1220" s="122"/>
      <c r="AH1220" s="122"/>
      <c r="AI1220" s="122"/>
      <c r="AK1220" s="62">
        <v>0.7102584</v>
      </c>
      <c r="AX1220" s="59">
        <v>-12.27</v>
      </c>
      <c r="AY1220" s="13">
        <f>AX1220-2</f>
        <v>-14.27</v>
      </c>
      <c r="AZ1220" s="59">
        <f>AY1220-14.1</f>
        <v>-28.37</v>
      </c>
      <c r="BL1220" t="s" s="56">
        <v>1384</v>
      </c>
      <c r="BM1220" s="14">
        <v>0.1</v>
      </c>
      <c r="BN1220" t="s" s="56">
        <v>1384</v>
      </c>
    </row>
    <row r="1221" s="9" customFormat="1" ht="16" customHeight="1">
      <c r="A1221" t="s" s="6">
        <v>3809</v>
      </c>
      <c r="B1221" t="s" s="56">
        <v>3810</v>
      </c>
      <c r="C1221" t="s" s="56">
        <v>3695</v>
      </c>
      <c r="E1221" t="s" s="54">
        <v>1261</v>
      </c>
      <c r="F1221" t="s" s="55">
        <v>727</v>
      </c>
      <c r="G1221" t="s" s="56">
        <v>194</v>
      </c>
      <c r="H1221" t="s" s="56">
        <v>293</v>
      </c>
      <c r="I1221" t="s" s="56">
        <v>294</v>
      </c>
      <c r="J1221" t="s" s="56">
        <v>49</v>
      </c>
      <c r="M1221" t="s" s="55">
        <v>1138</v>
      </c>
      <c r="O1221" t="s" s="56">
        <v>835</v>
      </c>
      <c r="P1221" t="s" s="56">
        <v>3696</v>
      </c>
      <c r="Q1221" t="s" s="56">
        <v>464</v>
      </c>
      <c r="R1221" t="s" s="56">
        <v>3697</v>
      </c>
      <c r="S1221" t="s" s="54">
        <v>3726</v>
      </c>
      <c r="U1221" t="s" s="6">
        <v>1263</v>
      </c>
      <c r="X1221" t="s" s="56">
        <v>207</v>
      </c>
      <c r="Y1221" s="14">
        <v>344474</v>
      </c>
      <c r="Z1221" s="14">
        <v>3972375</v>
      </c>
      <c r="AA1221" s="14">
        <v>-106.723</v>
      </c>
      <c r="AB1221" s="14">
        <v>35.8833</v>
      </c>
      <c r="AC1221" t="s" s="56">
        <v>3579</v>
      </c>
      <c r="AK1221" s="62">
        <v>0.7102584</v>
      </c>
      <c r="AM1221" s="118"/>
      <c r="AX1221" s="14">
        <v>-15.1</v>
      </c>
      <c r="AY1221" s="13">
        <f>AX1221-2</f>
        <v>-17.1</v>
      </c>
      <c r="AZ1221" s="66">
        <f>AY1221-12.8</f>
        <v>-29.9</v>
      </c>
      <c r="BL1221" t="s" s="56">
        <v>3811</v>
      </c>
      <c r="BM1221" s="14">
        <v>0</v>
      </c>
      <c r="BN1221" t="s" s="56">
        <v>3811</v>
      </c>
    </row>
    <row r="1222" s="9" customFormat="1" ht="31" customHeight="1">
      <c r="A1222" t="s" s="6">
        <v>3812</v>
      </c>
      <c r="B1222" t="s" s="56">
        <v>3589</v>
      </c>
      <c r="C1222" t="s" s="56">
        <v>3590</v>
      </c>
      <c r="E1222" t="s" s="54">
        <v>1092</v>
      </c>
      <c r="F1222" t="s" s="55">
        <v>310</v>
      </c>
      <c r="G1222" t="s" s="56">
        <v>194</v>
      </c>
      <c r="H1222" t="s" s="56">
        <v>293</v>
      </c>
      <c r="I1222" t="s" s="56">
        <v>294</v>
      </c>
      <c r="J1222" t="s" s="56">
        <v>46</v>
      </c>
      <c r="L1222" t="s" s="54">
        <v>892</v>
      </c>
      <c r="M1222" t="s" s="55">
        <v>1138</v>
      </c>
      <c r="O1222" t="s" s="56">
        <v>3591</v>
      </c>
      <c r="P1222" t="s" s="56">
        <v>3592</v>
      </c>
      <c r="Q1222" t="s" s="56">
        <v>822</v>
      </c>
      <c r="R1222" t="s" s="56">
        <v>3813</v>
      </c>
      <c r="S1222" t="s" s="54">
        <v>3814</v>
      </c>
      <c r="U1222" t="s" s="6">
        <v>1263</v>
      </c>
      <c r="X1222" t="s" s="56">
        <v>425</v>
      </c>
      <c r="Y1222" s="14">
        <v>730262</v>
      </c>
      <c r="Z1222" s="14">
        <v>4073728</v>
      </c>
      <c r="AA1222" s="14">
        <v>-108.4197</v>
      </c>
      <c r="AB1222" s="14">
        <v>36.7814</v>
      </c>
      <c r="AC1222" t="s" s="56">
        <v>3595</v>
      </c>
      <c r="AK1222" s="62">
        <v>0.7102584</v>
      </c>
      <c r="AU1222" s="56"/>
      <c r="AV1222" s="56"/>
      <c r="AW1222" s="56"/>
      <c r="AX1222" s="112"/>
      <c r="AY1222" s="56"/>
      <c r="BA1222" s="56"/>
      <c r="BB1222" s="56"/>
      <c r="BC1222" s="56"/>
      <c r="BD1222" s="56"/>
      <c r="BL1222" t="s" s="56">
        <v>3815</v>
      </c>
      <c r="BM1222" s="14">
        <v>0.073</v>
      </c>
      <c r="BN1222" t="s" s="56">
        <v>3815</v>
      </c>
    </row>
    <row r="1223" s="9" customFormat="1" ht="16" customHeight="1">
      <c r="A1223" t="s" s="6">
        <v>3816</v>
      </c>
      <c r="B1223" t="s" s="56">
        <v>3817</v>
      </c>
      <c r="C1223" t="s" s="56">
        <v>3818</v>
      </c>
      <c r="E1223" t="s" s="54">
        <v>1261</v>
      </c>
      <c r="F1223" t="s" s="55">
        <v>727</v>
      </c>
      <c r="G1223" t="s" s="56">
        <v>194</v>
      </c>
      <c r="H1223" t="s" s="56">
        <v>293</v>
      </c>
      <c r="I1223" t="s" s="56">
        <v>294</v>
      </c>
      <c r="J1223" t="s" s="56">
        <v>49</v>
      </c>
      <c r="M1223" t="s" s="55">
        <v>1138</v>
      </c>
      <c r="O1223" t="s" s="56">
        <v>3591</v>
      </c>
      <c r="P1223" t="s" s="56">
        <v>3684</v>
      </c>
      <c r="Q1223" t="s" s="56">
        <v>822</v>
      </c>
      <c r="R1223" t="s" s="56">
        <v>3685</v>
      </c>
      <c r="S1223" t="s" s="54">
        <v>3819</v>
      </c>
      <c r="U1223" t="s" s="6">
        <v>1263</v>
      </c>
      <c r="X1223" t="s" s="56">
        <v>425</v>
      </c>
      <c r="Y1223" s="14">
        <v>717085</v>
      </c>
      <c r="Z1223" s="14">
        <v>4078068</v>
      </c>
      <c r="AA1223" s="14">
        <v>-108.566</v>
      </c>
      <c r="AB1223" s="14">
        <v>36.8236</v>
      </c>
      <c r="AC1223" t="s" s="56">
        <v>3820</v>
      </c>
      <c r="AK1223" s="62">
        <v>0.7102584</v>
      </c>
      <c r="AX1223" t="s" s="56">
        <v>3821</v>
      </c>
      <c r="AY1223" s="13">
        <f>AX1223-2</f>
        <v>-12.8</v>
      </c>
      <c r="AZ1223" s="66">
        <f>AY1223-10.3</f>
        <v>-23.1</v>
      </c>
      <c r="BL1223" t="s" s="56">
        <v>3822</v>
      </c>
      <c r="BM1223" s="14">
        <v>0.1</v>
      </c>
      <c r="BN1223" t="s" s="56">
        <v>3822</v>
      </c>
    </row>
    <row r="1224" s="9" customFormat="1" ht="16" customHeight="1">
      <c r="A1224" t="s" s="6">
        <v>3823</v>
      </c>
      <c r="B1224" t="s" s="56">
        <v>3824</v>
      </c>
      <c r="C1224" t="s" s="56">
        <v>3753</v>
      </c>
      <c r="E1224" t="s" s="54">
        <v>1261</v>
      </c>
      <c r="F1224" t="s" s="55">
        <v>727</v>
      </c>
      <c r="G1224" t="s" s="56">
        <v>194</v>
      </c>
      <c r="H1224" t="s" s="56">
        <v>293</v>
      </c>
      <c r="I1224" t="s" s="56">
        <v>294</v>
      </c>
      <c r="J1224" t="s" s="56">
        <v>49</v>
      </c>
      <c r="M1224" t="s" s="55">
        <v>1138</v>
      </c>
      <c r="O1224" t="s" s="56">
        <v>835</v>
      </c>
      <c r="P1224" t="s" s="56">
        <v>3584</v>
      </c>
      <c r="Q1224" t="s" s="56">
        <v>464</v>
      </c>
      <c r="R1224" t="s" s="56">
        <v>3585</v>
      </c>
      <c r="S1224" t="s" s="54">
        <v>3586</v>
      </c>
      <c r="U1224" t="s" s="6">
        <v>1263</v>
      </c>
      <c r="X1224" t="s" s="56">
        <v>207</v>
      </c>
      <c r="Y1224" s="14">
        <v>255557</v>
      </c>
      <c r="Z1224" s="14">
        <v>3935341</v>
      </c>
      <c r="AA1224" s="14">
        <v>-107.696</v>
      </c>
      <c r="AB1224" s="14">
        <v>35.5316</v>
      </c>
      <c r="AC1224" t="s" s="56">
        <v>3825</v>
      </c>
      <c r="AK1224" s="62">
        <v>0.7102584</v>
      </c>
      <c r="AM1224" s="118"/>
      <c r="AX1224" s="14">
        <v>-5.3</v>
      </c>
      <c r="AY1224" s="13">
        <f>AX1224-2</f>
        <v>-7.3</v>
      </c>
      <c r="AZ1224" s="66">
        <f>AY1224-12.8</f>
        <v>-20.1</v>
      </c>
      <c r="BL1224" t="s" s="56">
        <v>3826</v>
      </c>
      <c r="BM1224" s="14">
        <v>0</v>
      </c>
      <c r="BN1224" t="s" s="56">
        <v>3826</v>
      </c>
    </row>
    <row r="1225" s="9" customFormat="1" ht="16" customHeight="1">
      <c r="A1225" t="s" s="6">
        <v>3827</v>
      </c>
      <c r="B1225" t="s" s="56">
        <v>3828</v>
      </c>
      <c r="C1225" t="s" s="56">
        <v>3829</v>
      </c>
      <c r="E1225" t="s" s="54">
        <v>1261</v>
      </c>
      <c r="F1225" t="s" s="55">
        <v>727</v>
      </c>
      <c r="G1225" t="s" s="56">
        <v>194</v>
      </c>
      <c r="H1225" t="s" s="56">
        <v>293</v>
      </c>
      <c r="I1225" t="s" s="56">
        <v>294</v>
      </c>
      <c r="J1225" t="s" s="56">
        <v>49</v>
      </c>
      <c r="M1225" t="s" s="55">
        <v>1138</v>
      </c>
      <c r="O1225" t="s" s="56">
        <v>463</v>
      </c>
      <c r="P1225" t="s" s="56">
        <v>3830</v>
      </c>
      <c r="Q1225" t="s" s="56">
        <v>464</v>
      </c>
      <c r="R1225" t="s" s="56">
        <v>3831</v>
      </c>
      <c r="S1225" t="s" s="54">
        <v>3832</v>
      </c>
      <c r="U1225" t="s" s="6">
        <v>1263</v>
      </c>
      <c r="X1225" t="s" s="56">
        <v>207</v>
      </c>
      <c r="Y1225" s="14">
        <v>392100</v>
      </c>
      <c r="Z1225" s="14">
        <v>4062805</v>
      </c>
      <c r="AA1225" s="14">
        <v>-106.208</v>
      </c>
      <c r="AB1225" s="14">
        <v>36.7048</v>
      </c>
      <c r="AC1225" t="s" s="56">
        <v>3833</v>
      </c>
      <c r="AK1225" s="62">
        <v>0.7102584</v>
      </c>
      <c r="AX1225" t="s" s="56">
        <v>3834</v>
      </c>
      <c r="AY1225" s="13">
        <f>AX1225-2</f>
        <v>-18.6</v>
      </c>
      <c r="AZ1225" s="66">
        <f>AY1225-12.8</f>
        <v>-31.4</v>
      </c>
      <c r="BL1225" t="s" s="56">
        <v>1272</v>
      </c>
      <c r="BM1225" s="14">
        <v>0.1</v>
      </c>
      <c r="BN1225" t="s" s="56">
        <v>1272</v>
      </c>
    </row>
    <row r="1226" s="9" customFormat="1" ht="31" customHeight="1">
      <c r="A1226" t="s" s="6">
        <v>3835</v>
      </c>
      <c r="B1226" t="s" s="56">
        <v>3836</v>
      </c>
      <c r="C1226" t="s" s="56">
        <v>3631</v>
      </c>
      <c r="E1226" t="s" s="54">
        <v>1092</v>
      </c>
      <c r="F1226" t="s" s="55">
        <v>310</v>
      </c>
      <c r="G1226" t="s" s="56">
        <v>194</v>
      </c>
      <c r="H1226" t="s" s="56">
        <v>293</v>
      </c>
      <c r="I1226" t="s" s="56">
        <v>294</v>
      </c>
      <c r="J1226" t="s" s="56">
        <v>46</v>
      </c>
      <c r="L1226" t="s" s="54">
        <v>892</v>
      </c>
      <c r="M1226" t="s" s="55">
        <v>1138</v>
      </c>
      <c r="O1226" t="s" s="56">
        <v>3575</v>
      </c>
      <c r="P1226" t="s" s="56">
        <v>3576</v>
      </c>
      <c r="Q1226" t="s" s="56">
        <v>822</v>
      </c>
      <c r="R1226" t="s" s="56">
        <v>3599</v>
      </c>
      <c r="S1226" t="s" s="54">
        <v>3600</v>
      </c>
      <c r="U1226" t="s" s="6">
        <v>1263</v>
      </c>
      <c r="X1226" t="s" s="56">
        <v>425</v>
      </c>
      <c r="Y1226" s="14">
        <v>702870</v>
      </c>
      <c r="Z1226" s="14">
        <v>3995448</v>
      </c>
      <c r="AA1226" s="14">
        <v>108.7469</v>
      </c>
      <c r="AB1226" s="14">
        <v>36.0825</v>
      </c>
      <c r="AC1226" t="s" s="56">
        <v>3633</v>
      </c>
      <c r="AK1226" s="62">
        <v>0.7102584</v>
      </c>
      <c r="AU1226" s="56"/>
      <c r="AV1226" s="56"/>
      <c r="AW1226" s="56"/>
      <c r="AX1226" s="112"/>
      <c r="AY1226" s="56"/>
      <c r="BA1226" s="56"/>
      <c r="BB1226" s="56"/>
      <c r="BC1226" s="56"/>
      <c r="BD1226" s="56"/>
      <c r="BL1226" t="s" s="56">
        <v>3837</v>
      </c>
      <c r="BM1226" s="14">
        <v>0.074</v>
      </c>
      <c r="BN1226" t="s" s="56">
        <v>3837</v>
      </c>
    </row>
    <row r="1227" s="9" customFormat="1" ht="31" customHeight="1">
      <c r="A1227" t="s" s="6">
        <v>3838</v>
      </c>
      <c r="B1227" t="s" s="56">
        <v>3839</v>
      </c>
      <c r="C1227" t="s" s="56">
        <v>3637</v>
      </c>
      <c r="E1227" t="s" s="54">
        <v>1092</v>
      </c>
      <c r="F1227" t="s" s="55">
        <v>310</v>
      </c>
      <c r="G1227" t="s" s="56">
        <v>194</v>
      </c>
      <c r="H1227" t="s" s="56">
        <v>293</v>
      </c>
      <c r="I1227" t="s" s="56">
        <v>294</v>
      </c>
      <c r="J1227" t="s" s="56">
        <v>46</v>
      </c>
      <c r="L1227" t="s" s="54">
        <v>892</v>
      </c>
      <c r="M1227" t="s" s="55">
        <v>1138</v>
      </c>
      <c r="O1227" t="s" s="56">
        <v>3575</v>
      </c>
      <c r="P1227" t="s" s="56">
        <v>3576</v>
      </c>
      <c r="Q1227" t="s" s="56">
        <v>822</v>
      </c>
      <c r="R1227" t="s" s="56">
        <v>3599</v>
      </c>
      <c r="S1227" t="s" s="54">
        <v>3600</v>
      </c>
      <c r="U1227" t="s" s="6">
        <v>1263</v>
      </c>
      <c r="X1227" t="s" s="56">
        <v>425</v>
      </c>
      <c r="Y1227" s="14">
        <v>702870</v>
      </c>
      <c r="Z1227" s="14">
        <v>3995448</v>
      </c>
      <c r="AA1227" s="14">
        <v>108.7469</v>
      </c>
      <c r="AB1227" s="14">
        <v>36.0825</v>
      </c>
      <c r="AC1227" t="s" s="56">
        <v>3633</v>
      </c>
      <c r="AK1227" s="62">
        <v>0.7102584</v>
      </c>
      <c r="AU1227" s="56"/>
      <c r="AV1227" s="56"/>
      <c r="AW1227" s="56"/>
      <c r="AX1227" s="112"/>
      <c r="AY1227" s="56"/>
      <c r="BA1227" s="56"/>
      <c r="BB1227" s="56"/>
      <c r="BC1227" s="56"/>
      <c r="BD1227" s="56"/>
      <c r="BL1227" t="s" s="56">
        <v>3840</v>
      </c>
      <c r="BM1227" s="14">
        <v>0.065</v>
      </c>
      <c r="BN1227" t="s" s="56">
        <v>3840</v>
      </c>
    </row>
    <row r="1228" s="9" customFormat="1" ht="31" customHeight="1">
      <c r="A1228" t="s" s="6">
        <v>3841</v>
      </c>
      <c r="B1228" t="s" s="56">
        <v>3842</v>
      </c>
      <c r="C1228" t="s" s="56">
        <v>3641</v>
      </c>
      <c r="E1228" t="s" s="54">
        <v>1092</v>
      </c>
      <c r="F1228" t="s" s="55">
        <v>310</v>
      </c>
      <c r="G1228" t="s" s="56">
        <v>194</v>
      </c>
      <c r="H1228" t="s" s="56">
        <v>293</v>
      </c>
      <c r="I1228" t="s" s="56">
        <v>294</v>
      </c>
      <c r="J1228" t="s" s="56">
        <v>46</v>
      </c>
      <c r="L1228" t="s" s="54">
        <v>892</v>
      </c>
      <c r="M1228" t="s" s="55">
        <v>1138</v>
      </c>
      <c r="O1228" t="s" s="56">
        <v>3575</v>
      </c>
      <c r="P1228" t="s" s="56">
        <v>3576</v>
      </c>
      <c r="Q1228" t="s" s="56">
        <v>822</v>
      </c>
      <c r="R1228" t="s" s="56">
        <v>3599</v>
      </c>
      <c r="S1228" t="s" s="54">
        <v>3600</v>
      </c>
      <c r="U1228" t="s" s="6">
        <v>1263</v>
      </c>
      <c r="AC1228" t="s" s="56">
        <v>3579</v>
      </c>
      <c r="AK1228" s="62">
        <v>0.7102584</v>
      </c>
      <c r="AU1228" s="56"/>
      <c r="AV1228" s="56"/>
      <c r="AW1228" s="56"/>
      <c r="AX1228" s="112"/>
      <c r="AY1228" s="56"/>
      <c r="BA1228" s="56"/>
      <c r="BB1228" s="56"/>
      <c r="BC1228" s="56"/>
      <c r="BD1228" s="56"/>
      <c r="BL1228" t="s" s="56">
        <v>3843</v>
      </c>
      <c r="BM1228" s="14">
        <v>0.066</v>
      </c>
      <c r="BN1228" t="s" s="56">
        <v>3843</v>
      </c>
    </row>
    <row r="1229" s="9" customFormat="1" ht="31" customHeight="1">
      <c r="A1229" t="s" s="6">
        <v>3844</v>
      </c>
      <c r="B1229" t="s" s="56">
        <v>3845</v>
      </c>
      <c r="C1229" t="s" s="56">
        <v>3772</v>
      </c>
      <c r="E1229" t="s" s="54">
        <v>1092</v>
      </c>
      <c r="F1229" t="s" s="55">
        <v>310</v>
      </c>
      <c r="G1229" t="s" s="56">
        <v>194</v>
      </c>
      <c r="H1229" t="s" s="56">
        <v>293</v>
      </c>
      <c r="I1229" t="s" s="56">
        <v>294</v>
      </c>
      <c r="J1229" t="s" s="56">
        <v>46</v>
      </c>
      <c r="L1229" t="s" s="54">
        <v>892</v>
      </c>
      <c r="M1229" t="s" s="55">
        <v>1138</v>
      </c>
      <c r="O1229" t="s" s="56">
        <v>835</v>
      </c>
      <c r="P1229" t="s" s="56">
        <v>3696</v>
      </c>
      <c r="Q1229" t="s" s="56">
        <v>464</v>
      </c>
      <c r="R1229" t="s" s="56">
        <v>3697</v>
      </c>
      <c r="S1229" t="s" s="54">
        <v>3698</v>
      </c>
      <c r="U1229" t="s" s="6">
        <v>1263</v>
      </c>
      <c r="X1229" t="s" s="56">
        <v>207</v>
      </c>
      <c r="Y1229" s="14">
        <v>351713</v>
      </c>
      <c r="Z1229" s="14">
        <v>3966152</v>
      </c>
      <c r="AA1229" s="14">
        <v>-106.64167</v>
      </c>
      <c r="AB1229" s="14">
        <v>35.828335</v>
      </c>
      <c r="AC1229" t="s" s="56">
        <v>3774</v>
      </c>
      <c r="AK1229" s="62">
        <v>0.7102584</v>
      </c>
      <c r="AU1229" s="56"/>
      <c r="AV1229" s="56"/>
      <c r="AW1229" s="56"/>
      <c r="AX1229" s="112"/>
      <c r="AY1229" s="56"/>
      <c r="BA1229" s="56"/>
      <c r="BB1229" s="56"/>
      <c r="BC1229" s="56"/>
      <c r="BD1229" s="56"/>
      <c r="BL1229" t="s" s="56">
        <v>3846</v>
      </c>
      <c r="BM1229" s="14">
        <v>0.099</v>
      </c>
      <c r="BN1229" t="s" s="56">
        <v>3846</v>
      </c>
    </row>
    <row r="1230" s="9" customFormat="1" ht="16" customHeight="1">
      <c r="A1230" t="s" s="6">
        <v>3847</v>
      </c>
      <c r="B1230" t="s" s="56">
        <v>3848</v>
      </c>
      <c r="C1230" t="s" s="56">
        <v>3849</v>
      </c>
      <c r="E1230" t="s" s="54">
        <v>1261</v>
      </c>
      <c r="F1230" t="s" s="55">
        <v>727</v>
      </c>
      <c r="G1230" t="s" s="56">
        <v>194</v>
      </c>
      <c r="H1230" t="s" s="56">
        <v>293</v>
      </c>
      <c r="I1230" t="s" s="56">
        <v>294</v>
      </c>
      <c r="J1230" t="s" s="56">
        <v>49</v>
      </c>
      <c r="M1230" t="s" s="55">
        <v>1138</v>
      </c>
      <c r="O1230" t="s" s="56">
        <v>463</v>
      </c>
      <c r="P1230" t="s" s="56">
        <v>3830</v>
      </c>
      <c r="Q1230" t="s" s="56">
        <v>464</v>
      </c>
      <c r="R1230" t="s" s="56">
        <v>3831</v>
      </c>
      <c r="S1230" t="s" s="54">
        <v>3850</v>
      </c>
      <c r="U1230" t="s" s="6">
        <v>1263</v>
      </c>
      <c r="X1230" t="s" s="56">
        <v>207</v>
      </c>
      <c r="Y1230" s="14">
        <v>462772</v>
      </c>
      <c r="Z1230" s="14">
        <v>4045766</v>
      </c>
      <c r="AA1230" s="14">
        <v>-105.416</v>
      </c>
      <c r="AB1230" s="14">
        <v>36.5566</v>
      </c>
      <c r="AC1230" t="s" s="56">
        <v>3851</v>
      </c>
      <c r="AK1230" s="62">
        <v>0.7102584</v>
      </c>
      <c r="AX1230" t="s" s="56">
        <v>3688</v>
      </c>
      <c r="AY1230" s="13">
        <f>AX1230-2</f>
        <v>-17.4</v>
      </c>
      <c r="AZ1230" s="66">
        <f>AY1230-12.8</f>
        <v>-30.2</v>
      </c>
      <c r="BL1230" t="s" s="56">
        <v>1272</v>
      </c>
      <c r="BM1230" s="14">
        <v>0.2</v>
      </c>
      <c r="BN1230" t="s" s="56">
        <v>1272</v>
      </c>
    </row>
    <row r="1231" s="9" customFormat="1" ht="31" customHeight="1">
      <c r="A1231" t="s" s="6">
        <v>3852</v>
      </c>
      <c r="B1231" t="s" s="56">
        <v>3853</v>
      </c>
      <c r="C1231" t="s" s="56">
        <v>3778</v>
      </c>
      <c r="E1231" t="s" s="54">
        <v>1092</v>
      </c>
      <c r="F1231" t="s" s="55">
        <v>310</v>
      </c>
      <c r="G1231" t="s" s="56">
        <v>194</v>
      </c>
      <c r="H1231" t="s" s="56">
        <v>293</v>
      </c>
      <c r="I1231" t="s" s="56">
        <v>294</v>
      </c>
      <c r="J1231" t="s" s="56">
        <v>46</v>
      </c>
      <c r="L1231" t="s" s="54">
        <v>892</v>
      </c>
      <c r="M1231" t="s" s="55">
        <v>1138</v>
      </c>
      <c r="O1231" t="s" s="56">
        <v>3591</v>
      </c>
      <c r="P1231" t="s" s="56">
        <v>3684</v>
      </c>
      <c r="Q1231" t="s" s="56">
        <v>822</v>
      </c>
      <c r="R1231" t="s" s="56">
        <v>3685</v>
      </c>
      <c r="S1231" t="s" s="54">
        <v>3740</v>
      </c>
      <c r="U1231" t="s" s="6">
        <v>1263</v>
      </c>
      <c r="X1231" t="s" s="56">
        <v>207</v>
      </c>
      <c r="Y1231" s="14">
        <v>441911</v>
      </c>
      <c r="Z1231" s="14">
        <v>3979980</v>
      </c>
      <c r="AA1231" s="14">
        <v>-105.6442</v>
      </c>
      <c r="AB1231" s="14">
        <v>35.9625</v>
      </c>
      <c r="AC1231" t="s" s="56">
        <v>3779</v>
      </c>
      <c r="AK1231" s="62">
        <v>0.7102584</v>
      </c>
      <c r="AU1231" s="56"/>
      <c r="AV1231" s="56"/>
      <c r="AW1231" s="56"/>
      <c r="AX1231" s="112"/>
      <c r="AY1231" s="56"/>
      <c r="BA1231" s="56"/>
      <c r="BB1231" s="56"/>
      <c r="BC1231" s="56"/>
      <c r="BD1231" s="56"/>
      <c r="BL1231" t="s" s="56">
        <v>3854</v>
      </c>
      <c r="BM1231" s="14">
        <v>0.027</v>
      </c>
      <c r="BN1231" t="s" s="56">
        <v>3854</v>
      </c>
    </row>
    <row r="1232" s="9" customFormat="1" ht="31" customHeight="1">
      <c r="A1232" t="s" s="6">
        <v>3855</v>
      </c>
      <c r="B1232" t="s" s="56">
        <v>3856</v>
      </c>
      <c r="C1232" t="s" s="56">
        <v>3857</v>
      </c>
      <c r="E1232" t="s" s="54">
        <v>1092</v>
      </c>
      <c r="F1232" t="s" s="55">
        <v>310</v>
      </c>
      <c r="G1232" t="s" s="56">
        <v>194</v>
      </c>
      <c r="H1232" t="s" s="56">
        <v>293</v>
      </c>
      <c r="I1232" t="s" s="56">
        <v>294</v>
      </c>
      <c r="J1232" t="s" s="56">
        <v>46</v>
      </c>
      <c r="L1232" t="s" s="54">
        <v>892</v>
      </c>
      <c r="M1232" t="s" s="55">
        <v>1138</v>
      </c>
      <c r="O1232" t="s" s="56">
        <v>3591</v>
      </c>
      <c r="P1232" t="s" s="56">
        <v>3592</v>
      </c>
      <c r="Q1232" t="s" s="56">
        <v>822</v>
      </c>
      <c r="R1232" t="s" s="56">
        <v>3813</v>
      </c>
      <c r="S1232" t="s" s="54">
        <v>3858</v>
      </c>
      <c r="U1232" t="s" s="6">
        <v>1263</v>
      </c>
      <c r="X1232" t="s" s="56">
        <v>207</v>
      </c>
      <c r="Y1232" s="14">
        <v>295004</v>
      </c>
      <c r="Z1232" s="14">
        <v>4112486</v>
      </c>
      <c r="AA1232" s="14">
        <v>-107.3079</v>
      </c>
      <c r="AB1232" s="14">
        <v>37.1363</v>
      </c>
      <c r="AC1232" t="s" s="56">
        <v>3717</v>
      </c>
      <c r="AK1232" s="62">
        <v>0.7102584</v>
      </c>
      <c r="AU1232" s="56"/>
      <c r="AV1232" s="56"/>
      <c r="AW1232" s="56"/>
      <c r="AX1232" s="112"/>
      <c r="AY1232" s="56"/>
      <c r="BA1232" s="56"/>
      <c r="BB1232" s="56"/>
      <c r="BC1232" s="56"/>
      <c r="BD1232" s="56"/>
      <c r="BL1232" t="s" s="56">
        <v>3859</v>
      </c>
      <c r="BM1232" s="14">
        <v>0.12</v>
      </c>
      <c r="BN1232" t="s" s="56">
        <v>3859</v>
      </c>
    </row>
    <row r="1233" s="9" customFormat="1" ht="46" customHeight="1">
      <c r="A1233" t="s" s="6">
        <v>3860</v>
      </c>
      <c r="B1233" t="s" s="119">
        <v>3861</v>
      </c>
      <c r="C1233" s="14">
        <v>22</v>
      </c>
      <c r="E1233" t="s" s="54">
        <v>3799</v>
      </c>
      <c r="F1233" t="s" s="55">
        <v>727</v>
      </c>
      <c r="G1233" t="s" s="56">
        <v>194</v>
      </c>
      <c r="H1233" t="s" s="56">
        <v>293</v>
      </c>
      <c r="I1233" t="s" s="56">
        <v>294</v>
      </c>
      <c r="J1233" t="s" s="56">
        <v>3800</v>
      </c>
      <c r="M1233" t="s" s="55">
        <v>1138</v>
      </c>
      <c r="O1233" t="s" s="56">
        <v>297</v>
      </c>
      <c r="P1233" t="s" s="56">
        <v>3609</v>
      </c>
      <c r="Q1233" t="s" s="56">
        <v>298</v>
      </c>
      <c r="R1233" t="s" s="56">
        <v>1695</v>
      </c>
      <c r="S1233" t="s" s="120">
        <v>3610</v>
      </c>
      <c r="U1233" t="s" s="6">
        <v>1263</v>
      </c>
      <c r="X1233" t="s" s="56">
        <v>207</v>
      </c>
      <c r="Y1233" s="14">
        <v>370972</v>
      </c>
      <c r="Z1233" s="14">
        <v>3828188</v>
      </c>
      <c r="AA1233" s="14">
        <v>-106.4069</v>
      </c>
      <c r="AB1233" s="14">
        <v>34.5874</v>
      </c>
      <c r="AC1233" s="61">
        <v>2359.108781127130</v>
      </c>
      <c r="AE1233" s="121"/>
      <c r="AF1233" s="122"/>
      <c r="AG1233" s="122"/>
      <c r="AH1233" s="122"/>
      <c r="AI1233" s="122"/>
      <c r="AK1233" s="62">
        <v>0.7102584</v>
      </c>
      <c r="AX1233" s="59">
        <v>-14.06</v>
      </c>
      <c r="AY1233" s="13">
        <f>AX1233-2</f>
        <v>-16.06</v>
      </c>
      <c r="AZ1233" s="59">
        <f>AY1233-14.1</f>
        <v>-30.16</v>
      </c>
      <c r="BL1233" t="s" s="56">
        <v>3862</v>
      </c>
      <c r="BM1233" s="14">
        <v>0</v>
      </c>
      <c r="BN1233" t="s" s="56">
        <v>3862</v>
      </c>
    </row>
    <row r="1234" s="9" customFormat="1" ht="31" customHeight="1">
      <c r="A1234" t="s" s="6">
        <v>3863</v>
      </c>
      <c r="B1234" t="s" s="56">
        <v>3864</v>
      </c>
      <c r="C1234" t="s" s="56">
        <v>3691</v>
      </c>
      <c r="E1234" t="s" s="54">
        <v>1092</v>
      </c>
      <c r="F1234" t="s" s="55">
        <v>310</v>
      </c>
      <c r="G1234" t="s" s="56">
        <v>194</v>
      </c>
      <c r="H1234" t="s" s="56">
        <v>293</v>
      </c>
      <c r="I1234" t="s" s="56">
        <v>294</v>
      </c>
      <c r="J1234" t="s" s="56">
        <v>46</v>
      </c>
      <c r="L1234" t="s" s="54">
        <v>892</v>
      </c>
      <c r="M1234" t="s" s="55">
        <v>1138</v>
      </c>
      <c r="O1234" t="s" s="56">
        <v>835</v>
      </c>
      <c r="P1234" t="s" s="56">
        <v>3584</v>
      </c>
      <c r="Q1234" t="s" s="56">
        <v>464</v>
      </c>
      <c r="R1234" t="s" s="56">
        <v>3585</v>
      </c>
      <c r="S1234" t="s" s="54">
        <v>3652</v>
      </c>
      <c r="U1234" t="s" s="6">
        <v>1263</v>
      </c>
      <c r="X1234" t="s" s="56">
        <v>207</v>
      </c>
      <c r="Y1234" s="14">
        <v>278723</v>
      </c>
      <c r="Z1234" s="14">
        <v>4100475</v>
      </c>
      <c r="AA1234" s="14">
        <v>-107.487502</v>
      </c>
      <c r="AB1234" s="14">
        <v>37.024423</v>
      </c>
      <c r="AC1234" t="s" s="56">
        <v>3692</v>
      </c>
      <c r="AK1234" s="62">
        <v>0.7102584</v>
      </c>
      <c r="AU1234" s="56"/>
      <c r="AV1234" s="56"/>
      <c r="AW1234" s="56"/>
      <c r="AX1234" s="112"/>
      <c r="AY1234" s="56"/>
      <c r="BA1234" s="56"/>
      <c r="BB1234" s="56"/>
      <c r="BC1234" s="56"/>
      <c r="BD1234" s="56"/>
      <c r="BL1234" t="s" s="56">
        <v>3865</v>
      </c>
      <c r="BM1234" s="14">
        <v>0.043</v>
      </c>
      <c r="BN1234" t="s" s="56">
        <v>3865</v>
      </c>
    </row>
    <row r="1235" s="9" customFormat="1" ht="16" customHeight="1">
      <c r="A1235" t="s" s="6">
        <v>3866</v>
      </c>
      <c r="B1235" t="s" s="56">
        <v>3867</v>
      </c>
      <c r="C1235" t="s" s="56">
        <v>3868</v>
      </c>
      <c r="E1235" t="s" s="54">
        <v>1261</v>
      </c>
      <c r="F1235" t="s" s="55">
        <v>727</v>
      </c>
      <c r="G1235" t="s" s="56">
        <v>194</v>
      </c>
      <c r="H1235" t="s" s="56">
        <v>293</v>
      </c>
      <c r="I1235" t="s" s="56">
        <v>294</v>
      </c>
      <c r="J1235" t="s" s="56">
        <v>49</v>
      </c>
      <c r="M1235" t="s" s="55">
        <v>1138</v>
      </c>
      <c r="O1235" t="s" s="56">
        <v>821</v>
      </c>
      <c r="P1235" t="s" s="56">
        <v>3616</v>
      </c>
      <c r="Q1235" t="s" s="56">
        <v>822</v>
      </c>
      <c r="R1235" t="s" s="56">
        <v>3869</v>
      </c>
      <c r="S1235" t="s" s="54">
        <v>3870</v>
      </c>
      <c r="U1235" t="s" s="6">
        <v>1263</v>
      </c>
      <c r="X1235" t="s" s="56">
        <v>207</v>
      </c>
      <c r="Y1235" s="14">
        <v>278508</v>
      </c>
      <c r="Z1235" s="14">
        <v>4100777</v>
      </c>
      <c r="AA1235" s="14">
        <v>-107.49</v>
      </c>
      <c r="AB1235" s="14">
        <v>37.0271</v>
      </c>
      <c r="AC1235" t="s" s="56">
        <v>3871</v>
      </c>
      <c r="AK1235" s="62">
        <v>0.7102584</v>
      </c>
      <c r="AX1235" t="s" s="56">
        <v>3872</v>
      </c>
      <c r="AY1235" s="13">
        <f>AX1235-2</f>
        <v>-14.9</v>
      </c>
      <c r="AZ1235" s="66">
        <f>AY1235-10.3</f>
        <v>-25.2</v>
      </c>
      <c r="BL1235" t="s" s="56">
        <v>3873</v>
      </c>
      <c r="BM1235" s="14">
        <v>0.2</v>
      </c>
      <c r="BN1235" t="s" s="56">
        <v>3873</v>
      </c>
    </row>
    <row r="1236" s="9" customFormat="1" ht="31" customHeight="1">
      <c r="A1236" t="s" s="6">
        <v>3874</v>
      </c>
      <c r="B1236" t="s" s="56">
        <v>3875</v>
      </c>
      <c r="C1236" t="s" s="56">
        <v>3702</v>
      </c>
      <c r="E1236" t="s" s="54">
        <v>1092</v>
      </c>
      <c r="F1236" t="s" s="55">
        <v>310</v>
      </c>
      <c r="G1236" t="s" s="56">
        <v>194</v>
      </c>
      <c r="H1236" t="s" s="56">
        <v>293</v>
      </c>
      <c r="I1236" t="s" s="56">
        <v>294</v>
      </c>
      <c r="J1236" t="s" s="56">
        <v>46</v>
      </c>
      <c r="L1236" t="s" s="54">
        <v>892</v>
      </c>
      <c r="M1236" t="s" s="55">
        <v>1138</v>
      </c>
      <c r="O1236" t="s" s="56">
        <v>835</v>
      </c>
      <c r="P1236" t="s" s="56">
        <v>3584</v>
      </c>
      <c r="Q1236" t="s" s="56">
        <v>464</v>
      </c>
      <c r="R1236" t="s" s="56">
        <v>3585</v>
      </c>
      <c r="S1236" t="s" s="54">
        <v>3652</v>
      </c>
      <c r="U1236" t="s" s="6">
        <v>1263</v>
      </c>
      <c r="X1236" t="s" s="56">
        <v>207</v>
      </c>
      <c r="Y1236" s="14">
        <v>275910</v>
      </c>
      <c r="Z1236" s="14">
        <v>4092396</v>
      </c>
      <c r="AA1236" s="14">
        <v>-107.516701</v>
      </c>
      <c r="AB1236" s="14">
        <v>36.951</v>
      </c>
      <c r="AC1236" t="s" s="56">
        <v>3703</v>
      </c>
      <c r="AK1236" s="62">
        <v>0.7102584</v>
      </c>
      <c r="AU1236" s="56"/>
      <c r="AV1236" s="56"/>
      <c r="AW1236" s="56"/>
      <c r="AX1236" s="112"/>
      <c r="AY1236" s="56"/>
      <c r="BA1236" s="56"/>
      <c r="BB1236" s="56"/>
      <c r="BC1236" s="56"/>
      <c r="BD1236" s="56"/>
      <c r="BL1236" t="s" s="56">
        <v>3876</v>
      </c>
      <c r="BM1236" s="14">
        <v>0.24</v>
      </c>
      <c r="BN1236" t="s" s="56">
        <v>3876</v>
      </c>
    </row>
    <row r="1237" s="9" customFormat="1" ht="31" customHeight="1">
      <c r="A1237" t="s" s="6">
        <v>3877</v>
      </c>
      <c r="B1237" t="s" s="56">
        <v>3878</v>
      </c>
      <c r="C1237" t="s" s="56">
        <v>3707</v>
      </c>
      <c r="E1237" t="s" s="54">
        <v>1092</v>
      </c>
      <c r="F1237" t="s" s="55">
        <v>310</v>
      </c>
      <c r="G1237" t="s" s="56">
        <v>194</v>
      </c>
      <c r="H1237" t="s" s="56">
        <v>293</v>
      </c>
      <c r="I1237" t="s" s="56">
        <v>294</v>
      </c>
      <c r="J1237" t="s" s="56">
        <v>46</v>
      </c>
      <c r="L1237" t="s" s="54">
        <v>892</v>
      </c>
      <c r="M1237" t="s" s="55">
        <v>1138</v>
      </c>
      <c r="O1237" t="s" s="56">
        <v>835</v>
      </c>
      <c r="P1237" t="s" s="56">
        <v>3584</v>
      </c>
      <c r="Q1237" t="s" s="56">
        <v>464</v>
      </c>
      <c r="R1237" t="s" s="56">
        <v>3585</v>
      </c>
      <c r="S1237" t="s" s="54">
        <v>3652</v>
      </c>
      <c r="U1237" t="s" s="6">
        <v>1263</v>
      </c>
      <c r="X1237" t="s" s="56">
        <v>207</v>
      </c>
      <c r="Y1237" s="14">
        <v>268821</v>
      </c>
      <c r="Z1237" s="14">
        <v>4080449</v>
      </c>
      <c r="AA1237" s="14">
        <v>-107.592598</v>
      </c>
      <c r="AB1237" s="14">
        <v>36.841702</v>
      </c>
      <c r="AC1237" t="s" s="56">
        <v>3708</v>
      </c>
      <c r="AK1237" s="62">
        <v>0.7102584</v>
      </c>
      <c r="AU1237" s="56"/>
      <c r="AV1237" s="56"/>
      <c r="AW1237" s="56"/>
      <c r="AX1237" s="112"/>
      <c r="AY1237" s="56"/>
      <c r="BA1237" s="56"/>
      <c r="BB1237" s="56"/>
      <c r="BC1237" s="56"/>
      <c r="BD1237" s="56"/>
      <c r="BL1237" t="s" s="56">
        <v>3709</v>
      </c>
      <c r="BM1237" s="14">
        <v>0.119</v>
      </c>
      <c r="BN1237" t="s" s="56">
        <v>3709</v>
      </c>
    </row>
    <row r="1238" s="9" customFormat="1" ht="16" customHeight="1">
      <c r="A1238" t="s" s="6">
        <v>3879</v>
      </c>
      <c r="B1238" t="s" s="56">
        <v>3880</v>
      </c>
      <c r="C1238" t="s" s="56">
        <v>3881</v>
      </c>
      <c r="E1238" t="s" s="54">
        <v>1092</v>
      </c>
      <c r="F1238" t="s" s="55">
        <v>419</v>
      </c>
      <c r="G1238" t="s" s="56">
        <v>194</v>
      </c>
      <c r="H1238" t="s" s="56">
        <v>195</v>
      </c>
      <c r="I1238" t="s" s="56">
        <v>421</v>
      </c>
      <c r="J1238" s="6"/>
      <c r="L1238" s="54"/>
      <c r="M1238" t="s" s="55">
        <v>1138</v>
      </c>
      <c r="O1238" t="s" s="56">
        <v>835</v>
      </c>
      <c r="P1238" t="s" s="56">
        <v>3584</v>
      </c>
      <c r="Q1238" t="s" s="56">
        <v>464</v>
      </c>
      <c r="R1238" t="s" s="56">
        <v>3585</v>
      </c>
      <c r="S1238" t="s" s="54">
        <v>3652</v>
      </c>
      <c r="U1238" t="s" s="6">
        <v>1263</v>
      </c>
      <c r="X1238" t="s" s="56">
        <v>207</v>
      </c>
      <c r="Y1238" s="14">
        <v>297680</v>
      </c>
      <c r="Z1238" s="14">
        <v>4100288</v>
      </c>
      <c r="AA1238" s="14">
        <v>-107.2745</v>
      </c>
      <c r="AB1238" s="14">
        <v>37.0270142</v>
      </c>
      <c r="AC1238" t="s" s="56">
        <v>3882</v>
      </c>
      <c r="AK1238" s="62">
        <v>0.7102584</v>
      </c>
      <c r="AL1238" s="14">
        <v>0.711046</v>
      </c>
      <c r="AM1238" s="14">
        <v>1.7e-05</v>
      </c>
      <c r="AN1238" s="63">
        <f>AL1238-(AK1238-0.71029)</f>
        <v>0.7110776</v>
      </c>
      <c r="AU1238" s="56"/>
      <c r="AV1238" s="56"/>
      <c r="AW1238" s="56"/>
      <c r="AX1238" s="112"/>
      <c r="AY1238" s="56"/>
      <c r="BA1238" s="56"/>
      <c r="BB1238" s="56"/>
      <c r="BC1238" s="56"/>
      <c r="BD1238" s="56"/>
    </row>
    <row r="1239" s="9" customFormat="1" ht="31" customHeight="1">
      <c r="A1239" t="s" s="6">
        <v>3883</v>
      </c>
      <c r="B1239" t="s" s="56">
        <v>3884</v>
      </c>
      <c r="C1239" t="s" s="56">
        <v>3716</v>
      </c>
      <c r="E1239" t="s" s="54">
        <v>1092</v>
      </c>
      <c r="F1239" t="s" s="55">
        <v>310</v>
      </c>
      <c r="G1239" t="s" s="56">
        <v>194</v>
      </c>
      <c r="H1239" t="s" s="56">
        <v>293</v>
      </c>
      <c r="I1239" t="s" s="56">
        <v>294</v>
      </c>
      <c r="J1239" t="s" s="56">
        <v>46</v>
      </c>
      <c r="L1239" t="s" s="54">
        <v>892</v>
      </c>
      <c r="M1239" t="s" s="55">
        <v>1138</v>
      </c>
      <c r="O1239" t="s" s="56">
        <v>835</v>
      </c>
      <c r="P1239" t="s" s="56">
        <v>3584</v>
      </c>
      <c r="Q1239" t="s" s="56">
        <v>464</v>
      </c>
      <c r="R1239" t="s" s="56">
        <v>3585</v>
      </c>
      <c r="S1239" t="s" s="54">
        <v>3652</v>
      </c>
      <c r="U1239" t="s" s="6">
        <v>1263</v>
      </c>
      <c r="X1239" t="s" s="56">
        <v>207</v>
      </c>
      <c r="Y1239" s="14">
        <v>295008</v>
      </c>
      <c r="Z1239" s="14">
        <v>4112483</v>
      </c>
      <c r="AA1239" s="14">
        <v>-107.307855</v>
      </c>
      <c r="AB1239" s="14">
        <v>37.136277</v>
      </c>
      <c r="AC1239" t="s" s="56">
        <v>3717</v>
      </c>
      <c r="AK1239" s="62">
        <v>0.7102584</v>
      </c>
      <c r="AU1239" s="56"/>
      <c r="AV1239" s="56"/>
      <c r="AW1239" s="56"/>
      <c r="AX1239" s="112"/>
      <c r="AY1239" s="56"/>
      <c r="BA1239" s="56"/>
      <c r="BB1239" s="56"/>
      <c r="BC1239" s="56"/>
      <c r="BD1239" s="56"/>
      <c r="BL1239" t="s" s="56">
        <v>3718</v>
      </c>
      <c r="BM1239" s="14">
        <v>0.103</v>
      </c>
      <c r="BN1239" t="s" s="56">
        <v>3718</v>
      </c>
    </row>
    <row r="1240" s="9" customFormat="1" ht="16" customHeight="1">
      <c r="A1240" t="s" s="6">
        <v>3885</v>
      </c>
      <c r="B1240" t="s" s="56">
        <v>3886</v>
      </c>
      <c r="C1240" t="s" s="56">
        <v>3857</v>
      </c>
      <c r="E1240" t="s" s="54">
        <v>1261</v>
      </c>
      <c r="F1240" t="s" s="55">
        <v>727</v>
      </c>
      <c r="G1240" t="s" s="56">
        <v>194</v>
      </c>
      <c r="H1240" t="s" s="56">
        <v>293</v>
      </c>
      <c r="I1240" t="s" s="56">
        <v>294</v>
      </c>
      <c r="J1240" t="s" s="56">
        <v>49</v>
      </c>
      <c r="M1240" t="s" s="55">
        <v>1138</v>
      </c>
      <c r="O1240" t="s" s="56">
        <v>3591</v>
      </c>
      <c r="P1240" t="s" s="56">
        <v>3592</v>
      </c>
      <c r="Q1240" t="s" s="56">
        <v>822</v>
      </c>
      <c r="R1240" t="s" s="56">
        <v>3813</v>
      </c>
      <c r="S1240" t="s" s="54">
        <v>3887</v>
      </c>
      <c r="U1240" t="s" s="6">
        <v>1263</v>
      </c>
      <c r="X1240" t="s" s="56">
        <v>207</v>
      </c>
      <c r="Y1240" s="14">
        <v>295084</v>
      </c>
      <c r="Z1240" s="14">
        <v>4112484</v>
      </c>
      <c r="AA1240" s="14">
        <v>-107.307</v>
      </c>
      <c r="AB1240" s="14">
        <v>37.1363</v>
      </c>
      <c r="AC1240" t="s" s="56">
        <v>3717</v>
      </c>
      <c r="AK1240" s="62">
        <v>0.7102584</v>
      </c>
      <c r="AM1240" s="118"/>
      <c r="AX1240" s="14">
        <v>-14.7</v>
      </c>
      <c r="AY1240" s="13">
        <f>AX1240-2</f>
        <v>-16.7</v>
      </c>
      <c r="AZ1240" s="66">
        <f>AY1240-10.3</f>
        <v>-27</v>
      </c>
      <c r="BL1240" t="s" s="56">
        <v>3888</v>
      </c>
      <c r="BM1240" s="14">
        <v>0.1</v>
      </c>
      <c r="BN1240" t="s" s="56">
        <v>3888</v>
      </c>
    </row>
    <row r="1241" s="9" customFormat="1" ht="16" customHeight="1">
      <c r="A1241" t="s" s="6">
        <v>3889</v>
      </c>
      <c r="B1241" t="s" s="56">
        <v>3890</v>
      </c>
      <c r="C1241" t="s" s="56">
        <v>3712</v>
      </c>
      <c r="E1241" t="s" s="54">
        <v>1261</v>
      </c>
      <c r="F1241" t="s" s="55">
        <v>727</v>
      </c>
      <c r="G1241" t="s" s="56">
        <v>194</v>
      </c>
      <c r="H1241" t="s" s="56">
        <v>293</v>
      </c>
      <c r="I1241" t="s" s="56">
        <v>294</v>
      </c>
      <c r="J1241" t="s" s="56">
        <v>49</v>
      </c>
      <c r="M1241" t="s" s="55">
        <v>1138</v>
      </c>
      <c r="O1241" t="s" s="56">
        <v>835</v>
      </c>
      <c r="P1241" t="s" s="56">
        <v>3584</v>
      </c>
      <c r="Q1241" t="s" s="56">
        <v>464</v>
      </c>
      <c r="R1241" t="s" s="56">
        <v>3585</v>
      </c>
      <c r="S1241" t="s" s="54">
        <v>3891</v>
      </c>
      <c r="U1241" t="s" s="6">
        <v>1263</v>
      </c>
      <c r="X1241" t="s" s="56">
        <v>207</v>
      </c>
      <c r="Y1241" s="14">
        <v>401083</v>
      </c>
      <c r="Z1241" s="14">
        <v>3980511</v>
      </c>
      <c r="AA1241" s="14">
        <v>-106.097</v>
      </c>
      <c r="AB1241" s="14">
        <v>35.964</v>
      </c>
      <c r="AC1241" t="s" s="56">
        <v>3892</v>
      </c>
      <c r="AK1241" s="62">
        <v>0.7102584</v>
      </c>
      <c r="AM1241" s="118"/>
      <c r="AX1241" s="14">
        <v>-9</v>
      </c>
      <c r="AY1241" s="13">
        <f>AX1241-2</f>
        <v>-11</v>
      </c>
      <c r="AZ1241" s="66">
        <f>AY1241-12.8</f>
        <v>-23.8</v>
      </c>
      <c r="BL1241" t="s" s="56">
        <v>3893</v>
      </c>
      <c r="BM1241" s="14">
        <v>0.1</v>
      </c>
      <c r="BN1241" t="s" s="56">
        <v>3893</v>
      </c>
    </row>
    <row r="1242" s="9" customFormat="1" ht="16" customHeight="1">
      <c r="A1242" t="s" s="6">
        <v>3894</v>
      </c>
      <c r="B1242" t="s" s="56">
        <v>3895</v>
      </c>
      <c r="C1242" t="s" s="56">
        <v>3666</v>
      </c>
      <c r="E1242" t="s" s="54">
        <v>1261</v>
      </c>
      <c r="F1242" t="s" s="55">
        <v>727</v>
      </c>
      <c r="G1242" t="s" s="56">
        <v>194</v>
      </c>
      <c r="H1242" t="s" s="56">
        <v>293</v>
      </c>
      <c r="I1242" t="s" s="56">
        <v>294</v>
      </c>
      <c r="J1242" t="s" s="56">
        <v>49</v>
      </c>
      <c r="M1242" t="s" s="55">
        <v>1138</v>
      </c>
      <c r="O1242" t="s" s="56">
        <v>835</v>
      </c>
      <c r="P1242" t="s" s="56">
        <v>3584</v>
      </c>
      <c r="Q1242" t="s" s="56">
        <v>464</v>
      </c>
      <c r="R1242" t="s" s="56">
        <v>3585</v>
      </c>
      <c r="S1242" t="s" s="54">
        <v>3586</v>
      </c>
      <c r="U1242" t="s" s="6">
        <v>1263</v>
      </c>
      <c r="X1242" t="s" s="56">
        <v>425</v>
      </c>
      <c r="Y1242" s="14">
        <v>712337</v>
      </c>
      <c r="Z1242" s="14">
        <v>3953601</v>
      </c>
      <c r="AA1242" s="14">
        <v>-108.653</v>
      </c>
      <c r="AB1242" s="14">
        <v>35.7035</v>
      </c>
      <c r="AC1242" t="s" s="56">
        <v>3896</v>
      </c>
      <c r="AK1242" s="62">
        <v>0.7102584</v>
      </c>
      <c r="AM1242" s="118"/>
      <c r="AX1242" s="14">
        <v>-6.2</v>
      </c>
      <c r="AY1242" s="13">
        <f>AX1242-2</f>
        <v>-8.199999999999999</v>
      </c>
      <c r="AZ1242" s="66">
        <f>AY1242-12.8</f>
        <v>-21</v>
      </c>
      <c r="BL1242" t="s" s="56">
        <v>3897</v>
      </c>
      <c r="BM1242" s="14">
        <v>0.3</v>
      </c>
      <c r="BN1242" t="s" s="56">
        <v>3897</v>
      </c>
    </row>
    <row r="1243" s="9" customFormat="1" ht="31" customHeight="1">
      <c r="A1243" t="s" s="6">
        <v>3898</v>
      </c>
      <c r="B1243" t="s" s="56">
        <v>3899</v>
      </c>
      <c r="C1243" t="s" s="56">
        <v>3661</v>
      </c>
      <c r="E1243" t="s" s="54">
        <v>1092</v>
      </c>
      <c r="F1243" t="s" s="55">
        <v>310</v>
      </c>
      <c r="G1243" t="s" s="56">
        <v>194</v>
      </c>
      <c r="H1243" t="s" s="56">
        <v>293</v>
      </c>
      <c r="I1243" t="s" s="56">
        <v>294</v>
      </c>
      <c r="J1243" t="s" s="56">
        <v>46</v>
      </c>
      <c r="L1243" t="s" s="54">
        <v>892</v>
      </c>
      <c r="M1243" t="s" s="55">
        <v>1138</v>
      </c>
      <c r="O1243" t="s" s="56">
        <v>835</v>
      </c>
      <c r="P1243" t="s" s="56">
        <v>3584</v>
      </c>
      <c r="Q1243" t="s" s="56">
        <v>464</v>
      </c>
      <c r="R1243" t="s" s="56">
        <v>3585</v>
      </c>
      <c r="S1243" t="s" s="54">
        <v>3652</v>
      </c>
      <c r="U1243" t="s" s="6">
        <v>1263</v>
      </c>
      <c r="X1243" t="s" s="56">
        <v>425</v>
      </c>
      <c r="Y1243" s="14">
        <v>761750</v>
      </c>
      <c r="Z1243" s="14">
        <v>3858592</v>
      </c>
      <c r="AA1243" s="14">
        <v>-108.137667</v>
      </c>
      <c r="AB1243" s="14">
        <v>34.836</v>
      </c>
      <c r="AC1243" t="s" s="56">
        <v>3662</v>
      </c>
      <c r="AK1243" s="62">
        <v>0.7102584</v>
      </c>
      <c r="AU1243" s="56"/>
      <c r="AV1243" s="56"/>
      <c r="AW1243" s="56"/>
      <c r="AX1243" s="112"/>
      <c r="AY1243" s="56"/>
      <c r="BA1243" s="56"/>
      <c r="BB1243" s="56"/>
      <c r="BC1243" s="56"/>
      <c r="BD1243" s="56"/>
      <c r="BL1243" t="s" s="56">
        <v>3900</v>
      </c>
      <c r="BM1243" s="14">
        <v>0.067</v>
      </c>
      <c r="BN1243" t="s" s="56">
        <v>3900</v>
      </c>
    </row>
    <row r="1244" s="9" customFormat="1" ht="46" customHeight="1">
      <c r="A1244" t="s" s="6">
        <v>3901</v>
      </c>
      <c r="B1244" t="s" s="56">
        <v>3902</v>
      </c>
      <c r="E1244" t="s" s="54">
        <v>2413</v>
      </c>
      <c r="F1244" t="s" s="55">
        <v>419</v>
      </c>
      <c r="G1244" t="s" s="56">
        <v>1181</v>
      </c>
      <c r="M1244" t="s" s="55">
        <v>1138</v>
      </c>
      <c r="S1244" t="s" s="54">
        <v>3903</v>
      </c>
      <c r="T1244" t="s" s="57">
        <v>3904</v>
      </c>
      <c r="U1244" t="s" s="6">
        <v>3905</v>
      </c>
      <c r="X1244" t="s" s="56">
        <v>207</v>
      </c>
      <c r="Y1244" s="14">
        <v>285082</v>
      </c>
      <c r="Z1244" s="14">
        <v>3894283</v>
      </c>
      <c r="AA1244" t="s" s="56">
        <v>3906</v>
      </c>
      <c r="AB1244" t="s" s="56">
        <v>3907</v>
      </c>
      <c r="AC1244" t="s" s="56">
        <v>3908</v>
      </c>
      <c r="AK1244" s="60">
        <v>0.7102453</v>
      </c>
      <c r="AL1244" s="14">
        <v>0.7075347</v>
      </c>
      <c r="AN1244" s="63">
        <f>AL1244-(AK1244-0.71029)</f>
        <v>0.7075794</v>
      </c>
      <c r="AX1244" s="77"/>
    </row>
    <row r="1245" s="9" customFormat="1" ht="46" customHeight="1">
      <c r="A1245" t="s" s="6">
        <v>3909</v>
      </c>
      <c r="B1245" t="s" s="56">
        <v>3910</v>
      </c>
      <c r="E1245" t="s" s="54">
        <v>2413</v>
      </c>
      <c r="F1245" t="s" s="55">
        <v>419</v>
      </c>
      <c r="G1245" t="s" s="56">
        <v>1922</v>
      </c>
      <c r="M1245" t="s" s="55">
        <v>1138</v>
      </c>
      <c r="S1245" t="s" s="54">
        <v>2414</v>
      </c>
      <c r="T1245" t="s" s="57">
        <v>3904</v>
      </c>
      <c r="U1245" t="s" s="6">
        <v>302</v>
      </c>
      <c r="X1245" t="s" s="56">
        <v>207</v>
      </c>
      <c r="Y1245" s="14">
        <v>285082</v>
      </c>
      <c r="Z1245" s="14">
        <v>3894283</v>
      </c>
      <c r="AA1245" t="s" s="56">
        <v>3906</v>
      </c>
      <c r="AB1245" t="s" s="56">
        <v>3907</v>
      </c>
      <c r="AC1245" t="s" s="56">
        <v>3908</v>
      </c>
      <c r="AK1245" s="60">
        <v>0.7102453</v>
      </c>
      <c r="AL1245" s="14">
        <v>0.7078721</v>
      </c>
      <c r="AN1245" s="63">
        <f>AL1245-(AK1245-0.71029)</f>
        <v>0.7079168</v>
      </c>
      <c r="AX1245" s="77"/>
    </row>
    <row r="1246" s="9" customFormat="1" ht="46" customHeight="1">
      <c r="A1246" t="s" s="6">
        <v>3911</v>
      </c>
      <c r="B1246" t="s" s="56">
        <v>3912</v>
      </c>
      <c r="E1246" t="s" s="54">
        <v>2413</v>
      </c>
      <c r="F1246" t="s" s="55">
        <v>419</v>
      </c>
      <c r="G1246" t="s" s="56">
        <v>1922</v>
      </c>
      <c r="M1246" t="s" s="55">
        <v>1138</v>
      </c>
      <c r="S1246" t="s" s="54">
        <v>2443</v>
      </c>
      <c r="T1246" t="s" s="57">
        <v>3904</v>
      </c>
      <c r="U1246" t="s" s="6">
        <v>302</v>
      </c>
      <c r="X1246" t="s" s="56">
        <v>207</v>
      </c>
      <c r="Y1246" s="14">
        <v>285082</v>
      </c>
      <c r="Z1246" s="14">
        <v>3894283</v>
      </c>
      <c r="AA1246" t="s" s="56">
        <v>3906</v>
      </c>
      <c r="AB1246" t="s" s="56">
        <v>3907</v>
      </c>
      <c r="AC1246" t="s" s="56">
        <v>3908</v>
      </c>
      <c r="AK1246" s="60">
        <v>0.7102453</v>
      </c>
      <c r="AL1246" s="14">
        <v>0.7080143</v>
      </c>
      <c r="AN1246" s="63">
        <f>AL1246-(AK1246-0.71029)</f>
        <v>0.708059</v>
      </c>
      <c r="AX1246" s="77"/>
    </row>
    <row r="1247" s="9" customFormat="1" ht="46" customHeight="1">
      <c r="A1247" t="s" s="6">
        <v>3913</v>
      </c>
      <c r="B1247" t="s" s="56">
        <v>3914</v>
      </c>
      <c r="E1247" t="s" s="54">
        <v>2413</v>
      </c>
      <c r="F1247" t="s" s="55">
        <v>419</v>
      </c>
      <c r="G1247" t="s" s="56">
        <v>1922</v>
      </c>
      <c r="M1247" t="s" s="55">
        <v>1138</v>
      </c>
      <c r="S1247" t="s" s="54">
        <v>2414</v>
      </c>
      <c r="T1247" t="s" s="57">
        <v>3904</v>
      </c>
      <c r="U1247" t="s" s="6">
        <v>302</v>
      </c>
      <c r="X1247" t="s" s="56">
        <v>207</v>
      </c>
      <c r="Y1247" s="14">
        <v>285082</v>
      </c>
      <c r="Z1247" s="14">
        <v>3894283</v>
      </c>
      <c r="AA1247" t="s" s="56">
        <v>3906</v>
      </c>
      <c r="AB1247" t="s" s="56">
        <v>3907</v>
      </c>
      <c r="AC1247" t="s" s="56">
        <v>3908</v>
      </c>
      <c r="AK1247" s="60">
        <v>0.7102453</v>
      </c>
      <c r="AL1247" s="14">
        <v>0.7081503</v>
      </c>
      <c r="AN1247" s="63">
        <f>AL1247-(AK1247-0.71029)</f>
        <v>0.708195</v>
      </c>
      <c r="AX1247" s="77"/>
    </row>
    <row r="1248" s="9" customFormat="1" ht="46" customHeight="1">
      <c r="A1248" t="s" s="6">
        <v>3915</v>
      </c>
      <c r="B1248" t="s" s="56">
        <v>3916</v>
      </c>
      <c r="E1248" t="s" s="54">
        <v>2413</v>
      </c>
      <c r="F1248" t="s" s="55">
        <v>419</v>
      </c>
      <c r="G1248" t="s" s="56">
        <v>1922</v>
      </c>
      <c r="M1248" t="s" s="55">
        <v>1138</v>
      </c>
      <c r="S1248" t="s" s="54">
        <v>2414</v>
      </c>
      <c r="T1248" t="s" s="57">
        <v>3904</v>
      </c>
      <c r="U1248" t="s" s="6">
        <v>302</v>
      </c>
      <c r="X1248" t="s" s="56">
        <v>207</v>
      </c>
      <c r="Y1248" s="14">
        <v>285082</v>
      </c>
      <c r="Z1248" s="14">
        <v>3894283</v>
      </c>
      <c r="AA1248" t="s" s="56">
        <v>3906</v>
      </c>
      <c r="AB1248" t="s" s="56">
        <v>3907</v>
      </c>
      <c r="AC1248" t="s" s="56">
        <v>3908</v>
      </c>
      <c r="AK1248" s="60">
        <v>0.7102453</v>
      </c>
      <c r="AL1248" s="14">
        <v>0.7077871</v>
      </c>
      <c r="AN1248" s="63">
        <f>AL1248-(AK1248-0.71029)</f>
        <v>0.7078318</v>
      </c>
      <c r="AX1248" s="77"/>
    </row>
    <row r="1249" s="9" customFormat="1" ht="46" customHeight="1">
      <c r="A1249" t="s" s="6">
        <v>3917</v>
      </c>
      <c r="B1249" t="s" s="56">
        <v>3918</v>
      </c>
      <c r="E1249" t="s" s="54">
        <v>2413</v>
      </c>
      <c r="F1249" t="s" s="55">
        <v>419</v>
      </c>
      <c r="G1249" t="s" s="56">
        <v>1922</v>
      </c>
      <c r="M1249" t="s" s="55">
        <v>1138</v>
      </c>
      <c r="S1249" t="s" s="54">
        <v>2443</v>
      </c>
      <c r="T1249" t="s" s="57">
        <v>3904</v>
      </c>
      <c r="U1249" t="s" s="6">
        <v>302</v>
      </c>
      <c r="X1249" t="s" s="56">
        <v>207</v>
      </c>
      <c r="Y1249" s="14">
        <v>285082</v>
      </c>
      <c r="Z1249" s="14">
        <v>3894283</v>
      </c>
      <c r="AA1249" t="s" s="56">
        <v>3906</v>
      </c>
      <c r="AB1249" t="s" s="56">
        <v>3907</v>
      </c>
      <c r="AC1249" t="s" s="56">
        <v>3908</v>
      </c>
      <c r="AK1249" s="60">
        <v>0.7102453</v>
      </c>
      <c r="AL1249" s="14">
        <v>0.7079377</v>
      </c>
      <c r="AN1249" s="63">
        <f>AL1249-(AK1249-0.71029)</f>
        <v>0.7079824</v>
      </c>
      <c r="AX1249" s="77"/>
    </row>
    <row r="1250" s="9" customFormat="1" ht="46" customHeight="1">
      <c r="A1250" t="s" s="6">
        <v>3919</v>
      </c>
      <c r="B1250" t="s" s="56">
        <v>3920</v>
      </c>
      <c r="E1250" t="s" s="54">
        <v>2413</v>
      </c>
      <c r="F1250" t="s" s="55">
        <v>419</v>
      </c>
      <c r="G1250" t="s" s="56">
        <v>1922</v>
      </c>
      <c r="M1250" t="s" s="55">
        <v>1138</v>
      </c>
      <c r="S1250" t="s" s="54">
        <v>2443</v>
      </c>
      <c r="T1250" t="s" s="57">
        <v>3904</v>
      </c>
      <c r="U1250" t="s" s="6">
        <v>302</v>
      </c>
      <c r="X1250" t="s" s="56">
        <v>207</v>
      </c>
      <c r="Y1250" s="14">
        <v>285082</v>
      </c>
      <c r="Z1250" s="14">
        <v>3894283</v>
      </c>
      <c r="AA1250" t="s" s="56">
        <v>3906</v>
      </c>
      <c r="AB1250" t="s" s="56">
        <v>3907</v>
      </c>
      <c r="AC1250" t="s" s="56">
        <v>3908</v>
      </c>
      <c r="AK1250" s="60">
        <v>0.7102453</v>
      </c>
      <c r="AL1250" s="14">
        <v>0.7077849000000001</v>
      </c>
      <c r="AN1250" s="63">
        <f>AL1250-(AK1250-0.71029)</f>
        <v>0.7078295999999999</v>
      </c>
      <c r="AX1250" s="77"/>
    </row>
    <row r="1251" s="9" customFormat="1" ht="46" customHeight="1">
      <c r="A1251" t="s" s="6">
        <v>3921</v>
      </c>
      <c r="B1251" t="s" s="56">
        <v>3922</v>
      </c>
      <c r="E1251" t="s" s="54">
        <v>2413</v>
      </c>
      <c r="F1251" t="s" s="55">
        <v>419</v>
      </c>
      <c r="G1251" t="s" s="56">
        <v>1922</v>
      </c>
      <c r="M1251" t="s" s="55">
        <v>1138</v>
      </c>
      <c r="S1251" t="s" s="54">
        <v>2414</v>
      </c>
      <c r="T1251" t="s" s="57">
        <v>3904</v>
      </c>
      <c r="U1251" t="s" s="6">
        <v>302</v>
      </c>
      <c r="X1251" t="s" s="56">
        <v>207</v>
      </c>
      <c r="Y1251" s="14">
        <v>285082</v>
      </c>
      <c r="Z1251" s="14">
        <v>3894283</v>
      </c>
      <c r="AA1251" t="s" s="56">
        <v>3906</v>
      </c>
      <c r="AB1251" t="s" s="56">
        <v>3907</v>
      </c>
      <c r="AC1251" t="s" s="56">
        <v>3908</v>
      </c>
      <c r="AK1251" s="60">
        <v>0.7102453</v>
      </c>
      <c r="AL1251" s="14">
        <v>0.7075795</v>
      </c>
      <c r="AN1251" s="63">
        <f>AL1251-(AK1251-0.71029)</f>
        <v>0.7076242</v>
      </c>
      <c r="AX1251" s="77"/>
    </row>
    <row r="1252" s="9" customFormat="1" ht="46" customHeight="1">
      <c r="A1252" t="s" s="6">
        <v>3923</v>
      </c>
      <c r="B1252" t="s" s="56">
        <v>3924</v>
      </c>
      <c r="E1252" t="s" s="54">
        <v>2413</v>
      </c>
      <c r="F1252" t="s" s="55">
        <v>419</v>
      </c>
      <c r="G1252" t="s" s="56">
        <v>1922</v>
      </c>
      <c r="M1252" t="s" s="55">
        <v>1138</v>
      </c>
      <c r="S1252" t="s" s="54">
        <v>2414</v>
      </c>
      <c r="T1252" t="s" s="57">
        <v>3904</v>
      </c>
      <c r="U1252" t="s" s="6">
        <v>302</v>
      </c>
      <c r="X1252" t="s" s="56">
        <v>207</v>
      </c>
      <c r="Y1252" s="14">
        <v>285082</v>
      </c>
      <c r="Z1252" s="14">
        <v>3894283</v>
      </c>
      <c r="AA1252" t="s" s="56">
        <v>3906</v>
      </c>
      <c r="AB1252" t="s" s="56">
        <v>3907</v>
      </c>
      <c r="AC1252" t="s" s="56">
        <v>3908</v>
      </c>
      <c r="AK1252" s="60">
        <v>0.7102453</v>
      </c>
      <c r="AL1252" s="14">
        <v>0.7075784000000001</v>
      </c>
      <c r="AN1252" s="63">
        <f>AL1252-(AK1252-0.71029)</f>
        <v>0.7076230999999999</v>
      </c>
      <c r="AX1252" s="77"/>
    </row>
    <row r="1253" s="9" customFormat="1" ht="46" customHeight="1">
      <c r="A1253" t="s" s="6">
        <v>3925</v>
      </c>
      <c r="B1253" t="s" s="56">
        <v>3926</v>
      </c>
      <c r="E1253" t="s" s="54">
        <v>2413</v>
      </c>
      <c r="F1253" t="s" s="55">
        <v>419</v>
      </c>
      <c r="G1253" t="s" s="56">
        <v>1922</v>
      </c>
      <c r="M1253" t="s" s="55">
        <v>1138</v>
      </c>
      <c r="S1253" t="s" s="54">
        <v>2443</v>
      </c>
      <c r="T1253" t="s" s="57">
        <v>3904</v>
      </c>
      <c r="U1253" t="s" s="6">
        <v>302</v>
      </c>
      <c r="X1253" t="s" s="56">
        <v>207</v>
      </c>
      <c r="Y1253" s="14">
        <v>285082</v>
      </c>
      <c r="Z1253" s="14">
        <v>3894283</v>
      </c>
      <c r="AA1253" t="s" s="56">
        <v>3906</v>
      </c>
      <c r="AB1253" t="s" s="56">
        <v>3907</v>
      </c>
      <c r="AC1253" t="s" s="56">
        <v>3908</v>
      </c>
      <c r="AK1253" s="60">
        <v>0.7102453</v>
      </c>
      <c r="AL1253" s="14">
        <v>0.7078883</v>
      </c>
      <c r="AN1253" s="63">
        <f>AL1253-(AK1253-0.71029)</f>
        <v>0.707933</v>
      </c>
      <c r="AX1253" s="77"/>
    </row>
    <row r="1254" s="9" customFormat="1" ht="46" customHeight="1">
      <c r="A1254" t="s" s="6">
        <v>3927</v>
      </c>
      <c r="B1254" t="s" s="56">
        <v>3928</v>
      </c>
      <c r="E1254" t="s" s="54">
        <v>2413</v>
      </c>
      <c r="F1254" t="s" s="55">
        <v>419</v>
      </c>
      <c r="G1254" t="s" s="56">
        <v>1922</v>
      </c>
      <c r="M1254" t="s" s="55">
        <v>1138</v>
      </c>
      <c r="S1254" t="s" s="54">
        <v>3929</v>
      </c>
      <c r="T1254" t="s" s="57">
        <v>3904</v>
      </c>
      <c r="U1254" t="s" s="6">
        <v>302</v>
      </c>
      <c r="X1254" t="s" s="56">
        <v>207</v>
      </c>
      <c r="Y1254" s="14">
        <v>285082</v>
      </c>
      <c r="Z1254" s="14">
        <v>3894283</v>
      </c>
      <c r="AA1254" t="s" s="56">
        <v>3906</v>
      </c>
      <c r="AB1254" t="s" s="56">
        <v>3907</v>
      </c>
      <c r="AC1254" t="s" s="56">
        <v>3908</v>
      </c>
      <c r="AK1254" s="60">
        <v>0.7102453</v>
      </c>
      <c r="AL1254" s="14">
        <v>0.7076815</v>
      </c>
      <c r="AN1254" s="63">
        <f>AL1254-(AK1254-0.71029)</f>
        <v>0.7077262</v>
      </c>
      <c r="AX1254" s="77"/>
    </row>
    <row r="1255" s="9" customFormat="1" ht="46" customHeight="1">
      <c r="A1255" t="s" s="6">
        <v>3930</v>
      </c>
      <c r="B1255" t="s" s="56">
        <v>3931</v>
      </c>
      <c r="E1255" t="s" s="54">
        <v>2413</v>
      </c>
      <c r="F1255" t="s" s="55">
        <v>419</v>
      </c>
      <c r="G1255" t="s" s="56">
        <v>1922</v>
      </c>
      <c r="M1255" t="s" s="55">
        <v>1138</v>
      </c>
      <c r="S1255" t="s" s="54">
        <v>3929</v>
      </c>
      <c r="T1255" t="s" s="57">
        <v>3904</v>
      </c>
      <c r="U1255" t="s" s="6">
        <v>302</v>
      </c>
      <c r="X1255" t="s" s="56">
        <v>207</v>
      </c>
      <c r="Y1255" s="14">
        <v>285082</v>
      </c>
      <c r="Z1255" s="14">
        <v>3894283</v>
      </c>
      <c r="AA1255" t="s" s="56">
        <v>3906</v>
      </c>
      <c r="AB1255" t="s" s="56">
        <v>3907</v>
      </c>
      <c r="AC1255" t="s" s="56">
        <v>3908</v>
      </c>
      <c r="AK1255" s="60">
        <v>0.7102453</v>
      </c>
      <c r="AL1255" s="14">
        <v>0.7079061</v>
      </c>
      <c r="AN1255" s="63">
        <f>AL1255-(AK1255-0.71029)</f>
        <v>0.7079508</v>
      </c>
      <c r="AX1255" s="77"/>
    </row>
    <row r="1256" s="9" customFormat="1" ht="46" customHeight="1">
      <c r="A1256" t="s" s="6">
        <v>3932</v>
      </c>
      <c r="B1256" t="s" s="56">
        <v>3933</v>
      </c>
      <c r="E1256" t="s" s="54">
        <v>2413</v>
      </c>
      <c r="F1256" t="s" s="55">
        <v>419</v>
      </c>
      <c r="G1256" t="s" s="56">
        <v>1922</v>
      </c>
      <c r="M1256" t="s" s="55">
        <v>1138</v>
      </c>
      <c r="S1256" t="s" s="54">
        <v>3929</v>
      </c>
      <c r="T1256" t="s" s="57">
        <v>3904</v>
      </c>
      <c r="U1256" t="s" s="6">
        <v>302</v>
      </c>
      <c r="X1256" t="s" s="56">
        <v>207</v>
      </c>
      <c r="Y1256" s="14">
        <v>285082</v>
      </c>
      <c r="Z1256" s="14">
        <v>3894283</v>
      </c>
      <c r="AA1256" t="s" s="56">
        <v>3906</v>
      </c>
      <c r="AB1256" t="s" s="56">
        <v>3907</v>
      </c>
      <c r="AC1256" t="s" s="56">
        <v>3908</v>
      </c>
      <c r="AK1256" s="60">
        <v>0.7102453</v>
      </c>
      <c r="AL1256" s="14">
        <v>0.7079552</v>
      </c>
      <c r="AN1256" s="63">
        <f>AL1256-(AK1256-0.71029)</f>
        <v>0.7079999</v>
      </c>
      <c r="AX1256" s="77"/>
    </row>
    <row r="1257" s="9" customFormat="1" ht="46" customHeight="1">
      <c r="A1257" t="s" s="6">
        <v>3934</v>
      </c>
      <c r="B1257" t="s" s="56">
        <v>3935</v>
      </c>
      <c r="E1257" t="s" s="54">
        <v>2413</v>
      </c>
      <c r="F1257" t="s" s="55">
        <v>419</v>
      </c>
      <c r="G1257" t="s" s="56">
        <v>1922</v>
      </c>
      <c r="M1257" t="s" s="55">
        <v>1138</v>
      </c>
      <c r="S1257" t="s" s="54">
        <v>3929</v>
      </c>
      <c r="T1257" t="s" s="57">
        <v>3904</v>
      </c>
      <c r="U1257" t="s" s="6">
        <v>302</v>
      </c>
      <c r="X1257" t="s" s="56">
        <v>207</v>
      </c>
      <c r="Y1257" s="14">
        <v>285082</v>
      </c>
      <c r="Z1257" s="14">
        <v>3894283</v>
      </c>
      <c r="AA1257" t="s" s="56">
        <v>3906</v>
      </c>
      <c r="AB1257" t="s" s="56">
        <v>3907</v>
      </c>
      <c r="AC1257" t="s" s="56">
        <v>3908</v>
      </c>
      <c r="AK1257" s="60">
        <v>0.7102453</v>
      </c>
      <c r="AL1257" s="14">
        <v>0.7079553</v>
      </c>
      <c r="AN1257" s="63">
        <f>AL1257-(AK1257-0.71029)</f>
        <v>0.708</v>
      </c>
      <c r="AX1257" s="77"/>
    </row>
    <row r="1258" s="9" customFormat="1" ht="46" customHeight="1">
      <c r="A1258" t="s" s="6">
        <v>3936</v>
      </c>
      <c r="B1258" t="s" s="56">
        <v>3937</v>
      </c>
      <c r="E1258" t="s" s="54">
        <v>2413</v>
      </c>
      <c r="F1258" t="s" s="55">
        <v>419</v>
      </c>
      <c r="G1258" t="s" s="56">
        <v>1922</v>
      </c>
      <c r="M1258" t="s" s="55">
        <v>1138</v>
      </c>
      <c r="S1258" t="s" s="54">
        <v>3929</v>
      </c>
      <c r="T1258" t="s" s="57">
        <v>3904</v>
      </c>
      <c r="U1258" t="s" s="6">
        <v>302</v>
      </c>
      <c r="X1258" t="s" s="56">
        <v>207</v>
      </c>
      <c r="Y1258" s="14">
        <v>285082</v>
      </c>
      <c r="Z1258" s="14">
        <v>3894283</v>
      </c>
      <c r="AA1258" t="s" s="56">
        <v>3906</v>
      </c>
      <c r="AB1258" t="s" s="56">
        <v>3907</v>
      </c>
      <c r="AC1258" t="s" s="56">
        <v>3908</v>
      </c>
      <c r="AK1258" s="60">
        <v>0.7102453</v>
      </c>
      <c r="AL1258" s="14">
        <v>0.7079415999999999</v>
      </c>
      <c r="AN1258" s="63">
        <f>AL1258-(AK1258-0.71029)</f>
        <v>0.7079863</v>
      </c>
      <c r="AX1258" s="77"/>
    </row>
    <row r="1259" s="9" customFormat="1" ht="31" customHeight="1">
      <c r="A1259" t="s" s="6">
        <v>3938</v>
      </c>
      <c r="B1259" t="s" s="56">
        <v>3939</v>
      </c>
      <c r="E1259" t="s" s="54">
        <v>2413</v>
      </c>
      <c r="F1259" t="s" s="55">
        <v>419</v>
      </c>
      <c r="G1259" t="s" s="56">
        <v>1922</v>
      </c>
      <c r="M1259" t="s" s="55">
        <v>1138</v>
      </c>
      <c r="S1259" t="s" s="54">
        <v>2414</v>
      </c>
      <c r="T1259" t="s" s="57">
        <v>3940</v>
      </c>
      <c r="U1259" t="s" s="6">
        <v>302</v>
      </c>
      <c r="X1259" t="s" s="56">
        <v>207</v>
      </c>
      <c r="Y1259" s="14">
        <v>284751</v>
      </c>
      <c r="Z1259" s="14">
        <v>3892355</v>
      </c>
      <c r="AA1259" t="s" s="56">
        <v>3941</v>
      </c>
      <c r="AB1259" t="s" s="56">
        <v>3942</v>
      </c>
      <c r="AC1259" t="s" s="56">
        <v>3943</v>
      </c>
      <c r="AK1259" s="60">
        <v>0.7102453</v>
      </c>
      <c r="AL1259" s="14">
        <v>0.7079198</v>
      </c>
      <c r="AN1259" s="63">
        <f>AL1259-(AK1259-0.71029)</f>
        <v>0.7079645</v>
      </c>
      <c r="AX1259" s="77"/>
    </row>
    <row r="1260" s="9" customFormat="1" ht="31" customHeight="1">
      <c r="A1260" t="s" s="6">
        <v>3944</v>
      </c>
      <c r="B1260" t="s" s="56">
        <v>3945</v>
      </c>
      <c r="E1260" t="s" s="54">
        <v>2413</v>
      </c>
      <c r="F1260" t="s" s="55">
        <v>419</v>
      </c>
      <c r="G1260" t="s" s="56">
        <v>1922</v>
      </c>
      <c r="M1260" t="s" s="55">
        <v>1138</v>
      </c>
      <c r="S1260" t="s" s="54">
        <v>2414</v>
      </c>
      <c r="T1260" t="s" s="57">
        <v>3940</v>
      </c>
      <c r="U1260" t="s" s="6">
        <v>302</v>
      </c>
      <c r="X1260" t="s" s="56">
        <v>207</v>
      </c>
      <c r="Y1260" s="14">
        <v>284751</v>
      </c>
      <c r="Z1260" s="14">
        <v>3892355</v>
      </c>
      <c r="AA1260" t="s" s="56">
        <v>3941</v>
      </c>
      <c r="AB1260" t="s" s="56">
        <v>3942</v>
      </c>
      <c r="AC1260" t="s" s="56">
        <v>3943</v>
      </c>
      <c r="AK1260" s="60">
        <v>0.7102453</v>
      </c>
      <c r="AL1260" s="14">
        <v>0.7075191</v>
      </c>
      <c r="AN1260" s="63">
        <f>AL1260-(AK1260-0.71029)</f>
        <v>0.7075638</v>
      </c>
      <c r="AX1260" s="77"/>
    </row>
    <row r="1261" s="9" customFormat="1" ht="31" customHeight="1">
      <c r="A1261" t="s" s="6">
        <v>3946</v>
      </c>
      <c r="B1261" t="s" s="56">
        <v>3947</v>
      </c>
      <c r="E1261" t="s" s="54">
        <v>2413</v>
      </c>
      <c r="F1261" t="s" s="55">
        <v>419</v>
      </c>
      <c r="G1261" t="s" s="56">
        <v>1922</v>
      </c>
      <c r="M1261" t="s" s="55">
        <v>1138</v>
      </c>
      <c r="S1261" t="s" s="54">
        <v>2414</v>
      </c>
      <c r="T1261" t="s" s="57">
        <v>3940</v>
      </c>
      <c r="U1261" t="s" s="6">
        <v>302</v>
      </c>
      <c r="X1261" t="s" s="56">
        <v>207</v>
      </c>
      <c r="Y1261" s="14">
        <v>284751</v>
      </c>
      <c r="Z1261" s="14">
        <v>3892355</v>
      </c>
      <c r="AA1261" t="s" s="56">
        <v>3941</v>
      </c>
      <c r="AB1261" t="s" s="56">
        <v>3942</v>
      </c>
      <c r="AC1261" t="s" s="56">
        <v>3943</v>
      </c>
      <c r="AK1261" s="60">
        <v>0.7102453</v>
      </c>
      <c r="AL1261" s="14">
        <v>0.7077738</v>
      </c>
      <c r="AN1261" s="63">
        <f>AL1261-(AK1261-0.71029)</f>
        <v>0.7078185</v>
      </c>
      <c r="AX1261" s="77"/>
    </row>
    <row r="1262" s="9" customFormat="1" ht="31" customHeight="1">
      <c r="A1262" t="s" s="6">
        <v>3948</v>
      </c>
      <c r="B1262" t="s" s="56">
        <v>3949</v>
      </c>
      <c r="E1262" t="s" s="54">
        <v>2413</v>
      </c>
      <c r="F1262" t="s" s="55">
        <v>419</v>
      </c>
      <c r="G1262" t="s" s="56">
        <v>1922</v>
      </c>
      <c r="M1262" t="s" s="55">
        <v>1138</v>
      </c>
      <c r="S1262" t="s" s="54">
        <v>2414</v>
      </c>
      <c r="T1262" t="s" s="57">
        <v>3940</v>
      </c>
      <c r="U1262" t="s" s="6">
        <v>302</v>
      </c>
      <c r="X1262" t="s" s="56">
        <v>207</v>
      </c>
      <c r="Y1262" s="14">
        <v>284751</v>
      </c>
      <c r="Z1262" s="14">
        <v>3892355</v>
      </c>
      <c r="AA1262" t="s" s="56">
        <v>3941</v>
      </c>
      <c r="AB1262" t="s" s="56">
        <v>3942</v>
      </c>
      <c r="AC1262" t="s" s="56">
        <v>3943</v>
      </c>
      <c r="AK1262" s="60">
        <v>0.7102453</v>
      </c>
      <c r="AL1262" s="14">
        <v>0.7086757</v>
      </c>
      <c r="AN1262" s="63">
        <f>AL1262-(AK1262-0.71029)</f>
        <v>0.7087204</v>
      </c>
      <c r="AX1262" s="77"/>
    </row>
    <row r="1263" s="9" customFormat="1" ht="31" customHeight="1">
      <c r="A1263" t="s" s="6">
        <v>3950</v>
      </c>
      <c r="B1263" t="s" s="56">
        <v>3951</v>
      </c>
      <c r="E1263" t="s" s="54">
        <v>2413</v>
      </c>
      <c r="F1263" t="s" s="55">
        <v>419</v>
      </c>
      <c r="G1263" t="s" s="56">
        <v>1922</v>
      </c>
      <c r="M1263" t="s" s="55">
        <v>1138</v>
      </c>
      <c r="S1263" t="s" s="54">
        <v>2414</v>
      </c>
      <c r="T1263" t="s" s="57">
        <v>3940</v>
      </c>
      <c r="U1263" t="s" s="6">
        <v>302</v>
      </c>
      <c r="X1263" t="s" s="56">
        <v>207</v>
      </c>
      <c r="Y1263" s="14">
        <v>284751</v>
      </c>
      <c r="Z1263" s="14">
        <v>3892355</v>
      </c>
      <c r="AA1263" t="s" s="56">
        <v>3941</v>
      </c>
      <c r="AB1263" t="s" s="56">
        <v>3942</v>
      </c>
      <c r="AC1263" t="s" s="56">
        <v>3943</v>
      </c>
      <c r="AK1263" s="60">
        <v>0.7102453</v>
      </c>
      <c r="AL1263" s="14">
        <v>0.7086485</v>
      </c>
      <c r="AN1263" s="63">
        <f>AL1263-(AK1263-0.71029)</f>
        <v>0.7086932</v>
      </c>
      <c r="AX1263" s="77"/>
    </row>
    <row r="1264" s="9" customFormat="1" ht="31" customHeight="1">
      <c r="A1264" t="s" s="6">
        <v>3952</v>
      </c>
      <c r="B1264" t="s" s="56">
        <v>3953</v>
      </c>
      <c r="E1264" t="s" s="54">
        <v>2413</v>
      </c>
      <c r="F1264" t="s" s="55">
        <v>419</v>
      </c>
      <c r="G1264" t="s" s="56">
        <v>1922</v>
      </c>
      <c r="M1264" t="s" s="55">
        <v>1138</v>
      </c>
      <c r="S1264" t="s" s="54">
        <v>2443</v>
      </c>
      <c r="T1264" t="s" s="57">
        <v>3940</v>
      </c>
      <c r="U1264" t="s" s="6">
        <v>302</v>
      </c>
      <c r="X1264" t="s" s="56">
        <v>207</v>
      </c>
      <c r="Y1264" s="14">
        <v>284751</v>
      </c>
      <c r="Z1264" s="14">
        <v>3892355</v>
      </c>
      <c r="AA1264" t="s" s="56">
        <v>3941</v>
      </c>
      <c r="AB1264" t="s" s="56">
        <v>3942</v>
      </c>
      <c r="AC1264" t="s" s="56">
        <v>3943</v>
      </c>
      <c r="AK1264" s="60">
        <v>0.7102453</v>
      </c>
      <c r="AL1264" s="14">
        <v>0.7081341</v>
      </c>
      <c r="AN1264" s="63">
        <f>AL1264-(AK1264-0.71029)</f>
        <v>0.7081788</v>
      </c>
      <c r="AX1264" s="77"/>
    </row>
    <row r="1265" s="9" customFormat="1" ht="31" customHeight="1">
      <c r="A1265" t="s" s="6">
        <v>3954</v>
      </c>
      <c r="B1265" t="s" s="56">
        <v>3955</v>
      </c>
      <c r="E1265" t="s" s="54">
        <v>2413</v>
      </c>
      <c r="F1265" t="s" s="55">
        <v>419</v>
      </c>
      <c r="G1265" t="s" s="56">
        <v>1922</v>
      </c>
      <c r="M1265" t="s" s="55">
        <v>1138</v>
      </c>
      <c r="S1265" t="s" s="54">
        <v>2443</v>
      </c>
      <c r="T1265" t="s" s="57">
        <v>3940</v>
      </c>
      <c r="U1265" t="s" s="6">
        <v>302</v>
      </c>
      <c r="X1265" t="s" s="56">
        <v>207</v>
      </c>
      <c r="Y1265" s="14">
        <v>284751</v>
      </c>
      <c r="Z1265" s="14">
        <v>3892355</v>
      </c>
      <c r="AA1265" t="s" s="56">
        <v>3941</v>
      </c>
      <c r="AB1265" t="s" s="56">
        <v>3942</v>
      </c>
      <c r="AC1265" t="s" s="56">
        <v>3943</v>
      </c>
      <c r="AK1265" s="60">
        <v>0.7102453</v>
      </c>
      <c r="AL1265" s="14">
        <v>0.7076333</v>
      </c>
      <c r="AN1265" s="63">
        <f>AL1265-(AK1265-0.71029)</f>
        <v>0.707678</v>
      </c>
      <c r="AX1265" s="77"/>
    </row>
    <row r="1266" s="9" customFormat="1" ht="31" customHeight="1">
      <c r="A1266" t="s" s="6">
        <v>3956</v>
      </c>
      <c r="B1266" t="s" s="56">
        <v>3957</v>
      </c>
      <c r="E1266" t="s" s="54">
        <v>2413</v>
      </c>
      <c r="F1266" t="s" s="55">
        <v>419</v>
      </c>
      <c r="G1266" t="s" s="56">
        <v>1922</v>
      </c>
      <c r="M1266" t="s" s="55">
        <v>1138</v>
      </c>
      <c r="S1266" t="s" s="54">
        <v>2443</v>
      </c>
      <c r="T1266" t="s" s="57">
        <v>3940</v>
      </c>
      <c r="U1266" t="s" s="6">
        <v>302</v>
      </c>
      <c r="X1266" t="s" s="56">
        <v>207</v>
      </c>
      <c r="Y1266" s="14">
        <v>284751</v>
      </c>
      <c r="Z1266" s="14">
        <v>3892355</v>
      </c>
      <c r="AA1266" t="s" s="56">
        <v>3941</v>
      </c>
      <c r="AB1266" t="s" s="56">
        <v>3942</v>
      </c>
      <c r="AC1266" t="s" s="56">
        <v>3943</v>
      </c>
      <c r="AK1266" s="60">
        <v>0.7102453</v>
      </c>
      <c r="AL1266" s="14">
        <v>0.7085688</v>
      </c>
      <c r="AN1266" s="63">
        <f>AL1266-(AK1266-0.71029)</f>
        <v>0.7086135</v>
      </c>
      <c r="AX1266" s="77"/>
    </row>
    <row r="1267" s="9" customFormat="1" ht="31" customHeight="1">
      <c r="A1267" t="s" s="6">
        <v>3958</v>
      </c>
      <c r="B1267" t="s" s="56">
        <v>3959</v>
      </c>
      <c r="E1267" t="s" s="54">
        <v>2413</v>
      </c>
      <c r="F1267" t="s" s="55">
        <v>419</v>
      </c>
      <c r="G1267" t="s" s="56">
        <v>1922</v>
      </c>
      <c r="M1267" t="s" s="55">
        <v>1138</v>
      </c>
      <c r="S1267" t="s" s="54">
        <v>2443</v>
      </c>
      <c r="T1267" t="s" s="57">
        <v>3940</v>
      </c>
      <c r="U1267" t="s" s="6">
        <v>302</v>
      </c>
      <c r="X1267" t="s" s="56">
        <v>207</v>
      </c>
      <c r="Y1267" s="14">
        <v>284751</v>
      </c>
      <c r="Z1267" s="14">
        <v>3892355</v>
      </c>
      <c r="AA1267" t="s" s="56">
        <v>3941</v>
      </c>
      <c r="AB1267" t="s" s="56">
        <v>3942</v>
      </c>
      <c r="AC1267" t="s" s="56">
        <v>3943</v>
      </c>
      <c r="AK1267" s="60">
        <v>0.7102453</v>
      </c>
      <c r="AL1267" s="14">
        <v>0.7083559</v>
      </c>
      <c r="AN1267" s="63">
        <f>AL1267-(AK1267-0.71029)</f>
        <v>0.7084006</v>
      </c>
      <c r="AX1267" s="77"/>
    </row>
    <row r="1268" s="9" customFormat="1" ht="31" customHeight="1">
      <c r="A1268" t="s" s="6">
        <v>3960</v>
      </c>
      <c r="B1268" t="s" s="56">
        <v>3961</v>
      </c>
      <c r="E1268" t="s" s="54">
        <v>2413</v>
      </c>
      <c r="F1268" t="s" s="55">
        <v>419</v>
      </c>
      <c r="G1268" t="s" s="56">
        <v>1922</v>
      </c>
      <c r="M1268" t="s" s="55">
        <v>1138</v>
      </c>
      <c r="S1268" t="s" s="54">
        <v>3929</v>
      </c>
      <c r="T1268" t="s" s="57">
        <v>3940</v>
      </c>
      <c r="U1268" t="s" s="6">
        <v>302</v>
      </c>
      <c r="X1268" t="s" s="56">
        <v>207</v>
      </c>
      <c r="Y1268" s="14">
        <v>284751</v>
      </c>
      <c r="Z1268" s="14">
        <v>3892355</v>
      </c>
      <c r="AA1268" t="s" s="56">
        <v>3941</v>
      </c>
      <c r="AB1268" t="s" s="56">
        <v>3942</v>
      </c>
      <c r="AC1268" t="s" s="56">
        <v>3943</v>
      </c>
      <c r="AK1268" s="60">
        <v>0.7102453</v>
      </c>
      <c r="AL1268" s="14">
        <v>0.7067913</v>
      </c>
      <c r="AN1268" s="63">
        <f>AL1268-(AK1268-0.71029)</f>
        <v>0.706836</v>
      </c>
      <c r="AX1268" s="77"/>
    </row>
    <row r="1269" s="9" customFormat="1" ht="31" customHeight="1">
      <c r="A1269" t="s" s="6">
        <v>3962</v>
      </c>
      <c r="B1269" t="s" s="56">
        <v>3963</v>
      </c>
      <c r="E1269" t="s" s="54">
        <v>2413</v>
      </c>
      <c r="F1269" t="s" s="55">
        <v>419</v>
      </c>
      <c r="G1269" t="s" s="56">
        <v>1922</v>
      </c>
      <c r="M1269" t="s" s="55">
        <v>1138</v>
      </c>
      <c r="S1269" t="s" s="54">
        <v>3929</v>
      </c>
      <c r="T1269" t="s" s="57">
        <v>3940</v>
      </c>
      <c r="U1269" t="s" s="6">
        <v>302</v>
      </c>
      <c r="X1269" t="s" s="56">
        <v>207</v>
      </c>
      <c r="Y1269" s="14">
        <v>284751</v>
      </c>
      <c r="Z1269" s="14">
        <v>3892355</v>
      </c>
      <c r="AA1269" t="s" s="56">
        <v>3941</v>
      </c>
      <c r="AB1269" t="s" s="56">
        <v>3942</v>
      </c>
      <c r="AC1269" t="s" s="56">
        <v>3943</v>
      </c>
      <c r="AK1269" s="60">
        <v>0.7102453</v>
      </c>
      <c r="AL1269" s="14">
        <v>0.7073999</v>
      </c>
      <c r="AN1269" s="63">
        <f>AL1269-(AK1269-0.71029)</f>
        <v>0.7074446</v>
      </c>
      <c r="AX1269" s="77"/>
    </row>
    <row r="1270" s="9" customFormat="1" ht="31" customHeight="1">
      <c r="A1270" t="s" s="6">
        <v>3964</v>
      </c>
      <c r="B1270" t="s" s="56">
        <v>3965</v>
      </c>
      <c r="E1270" t="s" s="54">
        <v>2413</v>
      </c>
      <c r="F1270" t="s" s="55">
        <v>419</v>
      </c>
      <c r="G1270" t="s" s="56">
        <v>1922</v>
      </c>
      <c r="M1270" t="s" s="55">
        <v>1138</v>
      </c>
      <c r="S1270" t="s" s="54">
        <v>3929</v>
      </c>
      <c r="T1270" t="s" s="57">
        <v>3940</v>
      </c>
      <c r="U1270" t="s" s="6">
        <v>302</v>
      </c>
      <c r="X1270" t="s" s="56">
        <v>207</v>
      </c>
      <c r="Y1270" s="14">
        <v>284751</v>
      </c>
      <c r="Z1270" s="14">
        <v>3892355</v>
      </c>
      <c r="AA1270" t="s" s="56">
        <v>3941</v>
      </c>
      <c r="AB1270" t="s" s="56">
        <v>3942</v>
      </c>
      <c r="AC1270" t="s" s="56">
        <v>3943</v>
      </c>
      <c r="AK1270" s="60">
        <v>0.7102453</v>
      </c>
      <c r="AL1270" s="14">
        <v>0.7071</v>
      </c>
      <c r="AN1270" s="63">
        <f>AL1270-(AK1270-0.71029)</f>
        <v>0.7071447</v>
      </c>
      <c r="AX1270" s="77"/>
    </row>
    <row r="1271" s="9" customFormat="1" ht="31" customHeight="1">
      <c r="A1271" t="s" s="6">
        <v>3966</v>
      </c>
      <c r="B1271" t="s" s="56">
        <v>3967</v>
      </c>
      <c r="E1271" t="s" s="54">
        <v>2413</v>
      </c>
      <c r="F1271" t="s" s="55">
        <v>419</v>
      </c>
      <c r="G1271" t="s" s="56">
        <v>1922</v>
      </c>
      <c r="M1271" t="s" s="55">
        <v>1138</v>
      </c>
      <c r="S1271" t="s" s="54">
        <v>3929</v>
      </c>
      <c r="T1271" t="s" s="57">
        <v>3940</v>
      </c>
      <c r="U1271" t="s" s="6">
        <v>302</v>
      </c>
      <c r="X1271" t="s" s="56">
        <v>207</v>
      </c>
      <c r="Y1271" s="14">
        <v>284751</v>
      </c>
      <c r="Z1271" s="14">
        <v>3892355</v>
      </c>
      <c r="AA1271" t="s" s="56">
        <v>3941</v>
      </c>
      <c r="AB1271" t="s" s="56">
        <v>3942</v>
      </c>
      <c r="AC1271" t="s" s="56">
        <v>3943</v>
      </c>
      <c r="AK1271" s="60">
        <v>0.7102453</v>
      </c>
      <c r="AL1271" s="14">
        <v>0.7068774</v>
      </c>
      <c r="AN1271" s="63">
        <f>AL1271-(AK1271-0.71029)</f>
        <v>0.7069221</v>
      </c>
      <c r="AX1271" s="77"/>
    </row>
    <row r="1272" s="9" customFormat="1" ht="31" customHeight="1">
      <c r="A1272" t="s" s="6">
        <v>3968</v>
      </c>
      <c r="B1272" t="s" s="56">
        <v>3969</v>
      </c>
      <c r="E1272" t="s" s="54">
        <v>2413</v>
      </c>
      <c r="F1272" t="s" s="55">
        <v>419</v>
      </c>
      <c r="G1272" t="s" s="56">
        <v>1922</v>
      </c>
      <c r="M1272" t="s" s="55">
        <v>1138</v>
      </c>
      <c r="S1272" t="s" s="54">
        <v>3929</v>
      </c>
      <c r="T1272" t="s" s="57">
        <v>3940</v>
      </c>
      <c r="U1272" t="s" s="6">
        <v>302</v>
      </c>
      <c r="X1272" t="s" s="56">
        <v>207</v>
      </c>
      <c r="Y1272" s="14">
        <v>284751</v>
      </c>
      <c r="Z1272" s="14">
        <v>3892355</v>
      </c>
      <c r="AA1272" t="s" s="56">
        <v>3941</v>
      </c>
      <c r="AB1272" t="s" s="56">
        <v>3942</v>
      </c>
      <c r="AC1272" t="s" s="56">
        <v>3943</v>
      </c>
      <c r="AK1272" s="60">
        <v>0.7102453</v>
      </c>
      <c r="AL1272" s="14">
        <v>0.7069048</v>
      </c>
      <c r="AN1272" s="63">
        <f>AL1272-(AK1272-0.71029)</f>
        <v>0.7069495</v>
      </c>
      <c r="AX1272" s="77"/>
    </row>
    <row r="1273" s="9" customFormat="1" ht="76" customHeight="1">
      <c r="A1273" t="s" s="6">
        <v>3970</v>
      </c>
      <c r="B1273" t="s" s="56">
        <v>3971</v>
      </c>
      <c r="E1273" t="s" s="54">
        <v>1822</v>
      </c>
      <c r="F1273" t="s" s="55">
        <v>193</v>
      </c>
      <c r="G1273" t="s" s="56">
        <v>420</v>
      </c>
      <c r="H1273" t="s" s="56">
        <v>195</v>
      </c>
      <c r="I1273" t="s" s="56">
        <v>403</v>
      </c>
      <c r="L1273" t="s" s="54">
        <v>1823</v>
      </c>
      <c r="M1273" t="s" s="55">
        <v>197</v>
      </c>
      <c r="T1273" t="s" s="57">
        <v>3972</v>
      </c>
      <c r="AF1273" t="s" s="56">
        <v>1808</v>
      </c>
      <c r="AG1273" s="14">
        <v>-6500</v>
      </c>
      <c r="AH1273" s="61">
        <f>MEDIAN(AG1273,AI1273)</f>
        <v>-3500</v>
      </c>
      <c r="AI1273" s="14">
        <v>-500</v>
      </c>
      <c r="AJ1273" t="s" s="54">
        <v>1808</v>
      </c>
      <c r="AR1273" s="58">
        <v>-13.9</v>
      </c>
      <c r="AS1273" s="59">
        <f>AR1273</f>
        <v>-13.9</v>
      </c>
      <c r="AT1273" s="59">
        <f>AS1273-5</f>
        <v>-18.9</v>
      </c>
      <c r="BR1273" s="60">
        <v>8.4</v>
      </c>
    </row>
    <row r="1274" s="9" customFormat="1" ht="91" customHeight="1">
      <c r="A1274" t="s" s="6">
        <v>3973</v>
      </c>
      <c r="B1274" t="s" s="56">
        <v>3971</v>
      </c>
      <c r="E1274" t="s" s="54">
        <v>1825</v>
      </c>
      <c r="F1274" t="s" s="55">
        <v>1413</v>
      </c>
      <c r="G1274" t="s" s="56">
        <v>420</v>
      </c>
      <c r="H1274" t="s" s="56">
        <v>195</v>
      </c>
      <c r="I1274" t="s" s="56">
        <v>403</v>
      </c>
      <c r="L1274" t="s" s="54">
        <v>1826</v>
      </c>
      <c r="M1274" t="s" s="55">
        <v>197</v>
      </c>
      <c r="T1274" t="s" s="57">
        <v>3974</v>
      </c>
      <c r="AF1274" t="s" s="56">
        <v>1808</v>
      </c>
      <c r="AG1274" s="14">
        <v>-6500</v>
      </c>
      <c r="AH1274" s="61">
        <f>MEDIAN(AG1274,AI1274)</f>
        <v>-3500</v>
      </c>
      <c r="AI1274" s="14">
        <v>-500</v>
      </c>
      <c r="AJ1274" t="s" s="54">
        <v>1808</v>
      </c>
      <c r="AR1274" s="58">
        <v>-13.9</v>
      </c>
      <c r="AS1274" s="59">
        <f>AR1274</f>
        <v>-13.9</v>
      </c>
      <c r="AT1274" s="59">
        <f>AS1274-5</f>
        <v>-18.9</v>
      </c>
    </row>
    <row r="1275" s="9" customFormat="1" ht="31" customHeight="1">
      <c r="A1275" t="s" s="6">
        <v>3975</v>
      </c>
      <c r="B1275" t="s" s="56">
        <v>3976</v>
      </c>
      <c r="E1275" t="s" s="54">
        <v>1412</v>
      </c>
      <c r="F1275" t="s" s="55">
        <v>1413</v>
      </c>
      <c r="G1275" t="s" s="56">
        <v>420</v>
      </c>
      <c r="H1275" t="s" s="56">
        <v>195</v>
      </c>
      <c r="I1275" t="s" s="56">
        <v>403</v>
      </c>
      <c r="M1275" t="s" s="55">
        <v>197</v>
      </c>
      <c r="N1275" t="s" s="56">
        <v>1414</v>
      </c>
      <c r="S1275" t="s" s="54">
        <v>3977</v>
      </c>
      <c r="T1275" t="s" s="57">
        <v>3978</v>
      </c>
      <c r="U1275" t="s" s="6">
        <v>302</v>
      </c>
      <c r="V1275" s="14">
        <v>1676</v>
      </c>
      <c r="W1275" t="s" s="6">
        <v>1644</v>
      </c>
      <c r="AF1275" t="s" s="56">
        <v>2792</v>
      </c>
      <c r="AG1275" s="14">
        <v>750</v>
      </c>
      <c r="AH1275" s="61">
        <f>MEDIAN(AG1275,AI1275)</f>
        <v>825</v>
      </c>
      <c r="AI1275" s="14">
        <v>900</v>
      </c>
      <c r="AJ1275" t="s" s="54">
        <v>2792</v>
      </c>
      <c r="AR1275" s="58">
        <v>-8.91</v>
      </c>
      <c r="AS1275" s="59">
        <f>AR1275</f>
        <v>-8.91</v>
      </c>
      <c r="AT1275" s="59">
        <f>AS1275-5</f>
        <v>-13.91</v>
      </c>
    </row>
    <row r="1276" s="9" customFormat="1" ht="31" customHeight="1">
      <c r="A1276" t="s" s="6">
        <v>3979</v>
      </c>
      <c r="B1276" t="s" s="56">
        <v>3980</v>
      </c>
      <c r="E1276" t="s" s="54">
        <v>1412</v>
      </c>
      <c r="F1276" t="s" s="55">
        <v>1413</v>
      </c>
      <c r="G1276" t="s" s="56">
        <v>420</v>
      </c>
      <c r="H1276" t="s" s="56">
        <v>195</v>
      </c>
      <c r="I1276" t="s" s="56">
        <v>403</v>
      </c>
      <c r="M1276" t="s" s="55">
        <v>197</v>
      </c>
      <c r="N1276" t="s" s="56">
        <v>1414</v>
      </c>
      <c r="S1276" t="s" s="54">
        <v>3981</v>
      </c>
      <c r="T1276" t="s" s="57">
        <v>3978</v>
      </c>
      <c r="U1276" t="s" s="6">
        <v>302</v>
      </c>
      <c r="V1276" s="14">
        <v>1676</v>
      </c>
      <c r="W1276" t="s" s="6">
        <v>1644</v>
      </c>
      <c r="AF1276" t="s" s="56">
        <v>2792</v>
      </c>
      <c r="AG1276" s="14">
        <v>750</v>
      </c>
      <c r="AH1276" s="61">
        <f>MEDIAN(AG1276,AI1276)</f>
        <v>825</v>
      </c>
      <c r="AI1276" s="14">
        <v>900</v>
      </c>
      <c r="AJ1276" t="s" s="54">
        <v>2792</v>
      </c>
      <c r="AR1276" s="58">
        <v>-8.710000000000001</v>
      </c>
      <c r="AS1276" s="59">
        <f>AR1276</f>
        <v>-8.710000000000001</v>
      </c>
      <c r="AT1276" s="59">
        <f>AS1276-5</f>
        <v>-13.71</v>
      </c>
    </row>
    <row r="1277" s="9" customFormat="1" ht="31" customHeight="1">
      <c r="A1277" t="s" s="6">
        <v>3982</v>
      </c>
      <c r="B1277" t="s" s="56">
        <v>3983</v>
      </c>
      <c r="E1277" t="s" s="54">
        <v>1412</v>
      </c>
      <c r="F1277" t="s" s="55">
        <v>1413</v>
      </c>
      <c r="G1277" t="s" s="56">
        <v>420</v>
      </c>
      <c r="H1277" t="s" s="56">
        <v>195</v>
      </c>
      <c r="I1277" t="s" s="56">
        <v>403</v>
      </c>
      <c r="M1277" t="s" s="55">
        <v>197</v>
      </c>
      <c r="N1277" t="s" s="56">
        <v>1414</v>
      </c>
      <c r="S1277" t="s" s="54">
        <v>3981</v>
      </c>
      <c r="T1277" t="s" s="57">
        <v>3978</v>
      </c>
      <c r="U1277" t="s" s="6">
        <v>302</v>
      </c>
      <c r="V1277" s="14">
        <v>1676</v>
      </c>
      <c r="W1277" t="s" s="6">
        <v>1644</v>
      </c>
      <c r="AF1277" t="s" s="56">
        <v>2792</v>
      </c>
      <c r="AG1277" s="14">
        <v>750</v>
      </c>
      <c r="AH1277" s="61">
        <f>MEDIAN(AG1277,AI1277)</f>
        <v>825</v>
      </c>
      <c r="AI1277" s="14">
        <v>900</v>
      </c>
      <c r="AJ1277" t="s" s="54">
        <v>2792</v>
      </c>
      <c r="AR1277" s="58">
        <v>-8.050000000000001</v>
      </c>
      <c r="AS1277" s="59">
        <f>AR1277</f>
        <v>-8.050000000000001</v>
      </c>
      <c r="AT1277" s="59">
        <f>AS1277-5</f>
        <v>-13.05</v>
      </c>
    </row>
    <row r="1278" s="9" customFormat="1" ht="31" customHeight="1">
      <c r="A1278" t="s" s="6">
        <v>3984</v>
      </c>
      <c r="B1278" t="s" s="56">
        <v>3985</v>
      </c>
      <c r="E1278" t="s" s="54">
        <v>1412</v>
      </c>
      <c r="F1278" t="s" s="55">
        <v>1413</v>
      </c>
      <c r="G1278" t="s" s="56">
        <v>420</v>
      </c>
      <c r="H1278" t="s" s="56">
        <v>195</v>
      </c>
      <c r="I1278" t="s" s="56">
        <v>403</v>
      </c>
      <c r="M1278" t="s" s="55">
        <v>197</v>
      </c>
      <c r="N1278" t="s" s="56">
        <v>1414</v>
      </c>
      <c r="S1278" t="s" s="54">
        <v>3986</v>
      </c>
      <c r="T1278" t="s" s="57">
        <v>3978</v>
      </c>
      <c r="U1278" t="s" s="6">
        <v>302</v>
      </c>
      <c r="V1278" s="14">
        <v>1676</v>
      </c>
      <c r="W1278" t="s" s="6">
        <v>1644</v>
      </c>
      <c r="AF1278" t="s" s="56">
        <v>2792</v>
      </c>
      <c r="AG1278" s="14">
        <v>750</v>
      </c>
      <c r="AH1278" s="61">
        <f>MEDIAN(AG1278,AI1278)</f>
        <v>825</v>
      </c>
      <c r="AI1278" s="14">
        <v>900</v>
      </c>
      <c r="AJ1278" t="s" s="54">
        <v>2792</v>
      </c>
      <c r="AR1278" s="58">
        <v>-8.73</v>
      </c>
      <c r="AS1278" s="59">
        <f>AR1278</f>
        <v>-8.73</v>
      </c>
      <c r="AT1278" s="59">
        <f>AS1278-5</f>
        <v>-13.73</v>
      </c>
    </row>
    <row r="1279" s="9" customFormat="1" ht="31" customHeight="1">
      <c r="A1279" t="s" s="6">
        <v>3987</v>
      </c>
      <c r="B1279" t="s" s="56">
        <v>3988</v>
      </c>
      <c r="E1279" t="s" s="54">
        <v>1412</v>
      </c>
      <c r="F1279" t="s" s="55">
        <v>1413</v>
      </c>
      <c r="G1279" t="s" s="56">
        <v>420</v>
      </c>
      <c r="H1279" t="s" s="56">
        <v>195</v>
      </c>
      <c r="I1279" t="s" s="56">
        <v>403</v>
      </c>
      <c r="M1279" t="s" s="55">
        <v>197</v>
      </c>
      <c r="N1279" t="s" s="56">
        <v>1414</v>
      </c>
      <c r="S1279" t="s" s="54">
        <v>3989</v>
      </c>
      <c r="T1279" t="s" s="57">
        <v>3978</v>
      </c>
      <c r="U1279" t="s" s="6">
        <v>302</v>
      </c>
      <c r="V1279" s="14">
        <v>1676</v>
      </c>
      <c r="W1279" t="s" s="6">
        <v>1644</v>
      </c>
      <c r="AF1279" t="s" s="56">
        <v>2792</v>
      </c>
      <c r="AG1279" s="14">
        <v>750</v>
      </c>
      <c r="AH1279" s="61">
        <f>MEDIAN(AG1279,AI1279)</f>
        <v>825</v>
      </c>
      <c r="AI1279" s="14">
        <v>900</v>
      </c>
      <c r="AJ1279" t="s" s="54">
        <v>2792</v>
      </c>
      <c r="AR1279" s="58">
        <v>-8.24</v>
      </c>
      <c r="AS1279" s="59">
        <f>AR1279</f>
        <v>-8.24</v>
      </c>
      <c r="AT1279" s="59">
        <f>AS1279-5</f>
        <v>-13.24</v>
      </c>
    </row>
    <row r="1280" s="9" customFormat="1" ht="31" customHeight="1">
      <c r="A1280" t="s" s="6">
        <v>3990</v>
      </c>
      <c r="B1280" t="s" s="56">
        <v>3991</v>
      </c>
      <c r="E1280" t="s" s="54">
        <v>1412</v>
      </c>
      <c r="F1280" t="s" s="55">
        <v>1413</v>
      </c>
      <c r="G1280" t="s" s="56">
        <v>420</v>
      </c>
      <c r="H1280" t="s" s="56">
        <v>195</v>
      </c>
      <c r="I1280" t="s" s="56">
        <v>403</v>
      </c>
      <c r="M1280" t="s" s="55">
        <v>197</v>
      </c>
      <c r="N1280" t="s" s="56">
        <v>1414</v>
      </c>
      <c r="S1280" t="s" s="54">
        <v>1850</v>
      </c>
      <c r="T1280" t="s" s="57">
        <v>3978</v>
      </c>
      <c r="U1280" t="s" s="6">
        <v>302</v>
      </c>
      <c r="V1280" s="14">
        <v>1676</v>
      </c>
      <c r="W1280" t="s" s="6">
        <v>1644</v>
      </c>
      <c r="AF1280" t="s" s="56">
        <v>2792</v>
      </c>
      <c r="AG1280" s="14">
        <v>750</v>
      </c>
      <c r="AH1280" s="61">
        <f>MEDIAN(AG1280,AI1280)</f>
        <v>825</v>
      </c>
      <c r="AI1280" s="14">
        <v>900</v>
      </c>
      <c r="AJ1280" t="s" s="54">
        <v>2792</v>
      </c>
      <c r="AR1280" s="58">
        <v>-10.81</v>
      </c>
      <c r="AS1280" s="59">
        <f>AR1280</f>
        <v>-10.81</v>
      </c>
      <c r="AT1280" s="59">
        <f>AS1280-5</f>
        <v>-15.81</v>
      </c>
    </row>
    <row r="1281" s="9" customFormat="1" ht="31" customHeight="1">
      <c r="A1281" t="s" s="6">
        <v>3992</v>
      </c>
      <c r="B1281" t="s" s="56">
        <v>3993</v>
      </c>
      <c r="E1281" t="s" s="54">
        <v>1412</v>
      </c>
      <c r="F1281" t="s" s="55">
        <v>1413</v>
      </c>
      <c r="G1281" t="s" s="56">
        <v>420</v>
      </c>
      <c r="H1281" t="s" s="56">
        <v>195</v>
      </c>
      <c r="I1281" t="s" s="56">
        <v>403</v>
      </c>
      <c r="M1281" t="s" s="55">
        <v>197</v>
      </c>
      <c r="N1281" t="s" s="56">
        <v>1414</v>
      </c>
      <c r="S1281" t="s" s="54">
        <v>3994</v>
      </c>
      <c r="T1281" t="s" s="57">
        <v>3978</v>
      </c>
      <c r="U1281" t="s" s="6">
        <v>302</v>
      </c>
      <c r="V1281" s="14">
        <v>1676</v>
      </c>
      <c r="W1281" t="s" s="6">
        <v>1644</v>
      </c>
      <c r="AF1281" t="s" s="56">
        <v>693</v>
      </c>
      <c r="AG1281" s="14">
        <v>500</v>
      </c>
      <c r="AH1281" s="61">
        <f>MEDIAN(AG1281,AI1281)</f>
        <v>625</v>
      </c>
      <c r="AI1281" s="14">
        <v>750</v>
      </c>
      <c r="AJ1281" t="s" s="54">
        <v>693</v>
      </c>
      <c r="AR1281" s="58">
        <v>-8.27</v>
      </c>
      <c r="AS1281" s="59">
        <f>AR1281</f>
        <v>-8.27</v>
      </c>
      <c r="AT1281" s="59">
        <f>AS1281-5</f>
        <v>-13.27</v>
      </c>
    </row>
    <row r="1282" s="9" customFormat="1" ht="91" customHeight="1">
      <c r="A1282" t="s" s="6">
        <v>3995</v>
      </c>
      <c r="B1282" t="s" s="56">
        <v>3996</v>
      </c>
      <c r="E1282" t="s" s="54">
        <v>1825</v>
      </c>
      <c r="F1282" t="s" s="55">
        <v>1413</v>
      </c>
      <c r="G1282" t="s" s="56">
        <v>420</v>
      </c>
      <c r="H1282" t="s" s="56">
        <v>195</v>
      </c>
      <c r="I1282" t="s" s="56">
        <v>403</v>
      </c>
      <c r="L1282" t="s" s="54">
        <v>1826</v>
      </c>
      <c r="M1282" t="s" s="55">
        <v>197</v>
      </c>
      <c r="T1282" t="s" s="57">
        <v>1817</v>
      </c>
      <c r="AF1282" t="s" s="56">
        <v>506</v>
      </c>
      <c r="AG1282" s="14">
        <v>-500</v>
      </c>
      <c r="AH1282" s="61">
        <f>MEDIAN(AG1282,AI1282)</f>
        <v>0</v>
      </c>
      <c r="AI1282" s="14">
        <v>500</v>
      </c>
      <c r="AJ1282" t="s" s="54">
        <v>584</v>
      </c>
      <c r="AR1282" s="58">
        <v>-7.7</v>
      </c>
      <c r="AS1282" s="59">
        <f>AR1282</f>
        <v>-7.7</v>
      </c>
      <c r="AT1282" s="59">
        <f>AS1282-5</f>
        <v>-12.7</v>
      </c>
    </row>
    <row r="1283" s="9" customFormat="1" ht="91" customHeight="1">
      <c r="A1283" t="s" s="6">
        <v>3997</v>
      </c>
      <c r="B1283" t="s" s="56">
        <v>3998</v>
      </c>
      <c r="E1283" t="s" s="54">
        <v>1825</v>
      </c>
      <c r="F1283" t="s" s="55">
        <v>1413</v>
      </c>
      <c r="G1283" t="s" s="56">
        <v>420</v>
      </c>
      <c r="H1283" t="s" s="56">
        <v>195</v>
      </c>
      <c r="I1283" t="s" s="56">
        <v>403</v>
      </c>
      <c r="L1283" t="s" s="54">
        <v>1826</v>
      </c>
      <c r="M1283" t="s" s="55">
        <v>197</v>
      </c>
      <c r="T1283" t="s" s="57">
        <v>1817</v>
      </c>
      <c r="AF1283" t="s" s="56">
        <v>584</v>
      </c>
      <c r="AG1283" s="14">
        <v>-500</v>
      </c>
      <c r="AH1283" s="61">
        <f>MEDIAN(AG1283,AI1283)</f>
        <v>0</v>
      </c>
      <c r="AI1283" s="14">
        <v>500</v>
      </c>
      <c r="AJ1283" t="s" s="54">
        <v>584</v>
      </c>
      <c r="AR1283" s="58">
        <v>-7.5</v>
      </c>
      <c r="AS1283" s="59">
        <f>AR1283</f>
        <v>-7.5</v>
      </c>
      <c r="AT1283" s="59">
        <f>AS1283-5</f>
        <v>-12.5</v>
      </c>
    </row>
    <row r="1284" s="9" customFormat="1" ht="76" customHeight="1">
      <c r="A1284" t="s" s="6">
        <v>3999</v>
      </c>
      <c r="B1284" t="s" s="56">
        <v>4000</v>
      </c>
      <c r="E1284" t="s" s="54">
        <v>1822</v>
      </c>
      <c r="F1284" t="s" s="55">
        <v>193</v>
      </c>
      <c r="G1284" t="s" s="56">
        <v>420</v>
      </c>
      <c r="H1284" t="s" s="56">
        <v>195</v>
      </c>
      <c r="I1284" t="s" s="56">
        <v>403</v>
      </c>
      <c r="L1284" t="s" s="54">
        <v>1823</v>
      </c>
      <c r="M1284" t="s" s="55">
        <v>197</v>
      </c>
      <c r="T1284" t="s" s="57">
        <v>1817</v>
      </c>
      <c r="AF1284" t="s" s="56">
        <v>584</v>
      </c>
      <c r="AG1284" s="14">
        <v>-500</v>
      </c>
      <c r="AH1284" s="61">
        <f>MEDIAN(AG1284,AI1284)</f>
        <v>0</v>
      </c>
      <c r="AI1284" s="14">
        <v>500</v>
      </c>
      <c r="AJ1284" t="s" s="54">
        <v>584</v>
      </c>
      <c r="AR1284" s="58">
        <v>-7.7</v>
      </c>
      <c r="AS1284" s="59">
        <f>AR1284</f>
        <v>-7.7</v>
      </c>
      <c r="AT1284" s="59">
        <f>AS1284-5</f>
        <v>-12.7</v>
      </c>
      <c r="BR1284" s="60">
        <v>10.4</v>
      </c>
    </row>
    <row r="1285" s="9" customFormat="1" ht="76" customHeight="1">
      <c r="A1285" t="s" s="6">
        <v>4001</v>
      </c>
      <c r="B1285" t="s" s="56">
        <v>4002</v>
      </c>
      <c r="E1285" t="s" s="54">
        <v>1822</v>
      </c>
      <c r="F1285" t="s" s="55">
        <v>193</v>
      </c>
      <c r="G1285" t="s" s="56">
        <v>420</v>
      </c>
      <c r="H1285" t="s" s="56">
        <v>195</v>
      </c>
      <c r="I1285" t="s" s="56">
        <v>403</v>
      </c>
      <c r="L1285" t="s" s="54">
        <v>1823</v>
      </c>
      <c r="M1285" t="s" s="55">
        <v>197</v>
      </c>
      <c r="T1285" t="s" s="57">
        <v>1817</v>
      </c>
      <c r="AF1285" t="s" s="56">
        <v>584</v>
      </c>
      <c r="AG1285" s="14">
        <v>-500</v>
      </c>
      <c r="AH1285" s="61">
        <f>MEDIAN(AG1285,AI1285)</f>
        <v>0</v>
      </c>
      <c r="AI1285" s="14">
        <v>500</v>
      </c>
      <c r="AJ1285" t="s" s="54">
        <v>584</v>
      </c>
      <c r="AR1285" s="58">
        <v>-7.5</v>
      </c>
      <c r="AS1285" s="59">
        <f>AR1285</f>
        <v>-7.5</v>
      </c>
      <c r="AT1285" s="59">
        <f>AS1285-5</f>
        <v>-12.5</v>
      </c>
      <c r="BR1285" s="60">
        <v>9.5</v>
      </c>
    </row>
    <row r="1286" s="9" customFormat="1" ht="31" customHeight="1">
      <c r="A1286" t="s" s="6">
        <v>4003</v>
      </c>
      <c r="B1286" t="s" s="56">
        <v>4004</v>
      </c>
      <c r="E1286" t="s" s="54">
        <v>1812</v>
      </c>
      <c r="F1286" t="s" s="55">
        <v>193</v>
      </c>
      <c r="G1286" t="s" s="56">
        <v>194</v>
      </c>
      <c r="H1286" t="s" s="56">
        <v>195</v>
      </c>
      <c r="I1286" t="s" s="56">
        <v>403</v>
      </c>
      <c r="L1286" t="s" s="54">
        <v>1813</v>
      </c>
      <c r="M1286" t="s" s="55">
        <v>197</v>
      </c>
      <c r="Q1286" t="s" s="56">
        <v>1814</v>
      </c>
      <c r="R1286" t="s" s="56">
        <v>1815</v>
      </c>
      <c r="S1286" t="s" s="54">
        <v>1816</v>
      </c>
      <c r="T1286" t="s" s="57">
        <v>1817</v>
      </c>
      <c r="AR1286" s="58">
        <v>-16.3</v>
      </c>
      <c r="AS1286" s="59">
        <f>AR1286</f>
        <v>-16.3</v>
      </c>
      <c r="AT1286" s="59">
        <f>AS1286-5</f>
        <v>-21.3</v>
      </c>
      <c r="BR1286" s="60">
        <v>5</v>
      </c>
    </row>
    <row r="1287" s="9" customFormat="1" ht="16" customHeight="1">
      <c r="A1287" t="s" s="6">
        <v>4005</v>
      </c>
      <c r="B1287" t="s" s="56">
        <v>4006</v>
      </c>
      <c r="E1287" t="s" s="54">
        <v>1947</v>
      </c>
      <c r="F1287" t="s" s="55">
        <v>193</v>
      </c>
      <c r="G1287" t="s" s="56">
        <v>420</v>
      </c>
      <c r="H1287" t="s" s="56">
        <v>195</v>
      </c>
      <c r="I1287" t="s" s="56">
        <v>403</v>
      </c>
      <c r="L1287" t="s" s="54">
        <v>1948</v>
      </c>
      <c r="M1287" t="s" s="55">
        <v>197</v>
      </c>
      <c r="T1287" t="s" s="57">
        <v>3119</v>
      </c>
      <c r="AR1287" s="58">
        <v>-9.1</v>
      </c>
      <c r="AS1287" s="59">
        <f>AR1287</f>
        <v>-9.1</v>
      </c>
      <c r="AT1287" s="59">
        <f>AS1287-5</f>
        <v>-14.1</v>
      </c>
      <c r="BR1287" s="60">
        <v>9.9</v>
      </c>
    </row>
    <row r="1288" s="9" customFormat="1" ht="16" customHeight="1">
      <c r="A1288" t="s" s="6">
        <v>4007</v>
      </c>
      <c r="B1288" t="s" s="56">
        <v>4008</v>
      </c>
      <c r="E1288" t="s" s="54">
        <v>2357</v>
      </c>
      <c r="F1288" t="s" s="55">
        <v>419</v>
      </c>
      <c r="G1288" t="s" s="56">
        <v>1922</v>
      </c>
      <c r="M1288" t="s" s="55">
        <v>197</v>
      </c>
      <c r="T1288" t="s" s="57">
        <v>301</v>
      </c>
      <c r="U1288" t="s" s="6">
        <v>302</v>
      </c>
      <c r="W1288" t="s" s="6">
        <v>4009</v>
      </c>
      <c r="AF1288" t="s" s="56">
        <v>521</v>
      </c>
      <c r="AG1288" s="14">
        <v>900</v>
      </c>
      <c r="AH1288" s="61">
        <v>974</v>
      </c>
      <c r="AI1288" s="14">
        <v>1150</v>
      </c>
      <c r="AJ1288" t="s" s="54">
        <v>4010</v>
      </c>
      <c r="AK1288" s="60">
        <v>0.7102453</v>
      </c>
      <c r="AL1288" s="14">
        <v>0.7085575</v>
      </c>
      <c r="AM1288" s="14">
        <v>9e-06</v>
      </c>
      <c r="AN1288" s="63">
        <f>AL1288-(AK1288-0.71029)</f>
        <v>0.7086022</v>
      </c>
      <c r="AX1288" s="77"/>
    </row>
    <row r="1289" s="9" customFormat="1" ht="16" customHeight="1">
      <c r="A1289" t="s" s="6">
        <v>4011</v>
      </c>
      <c r="B1289" t="s" s="56">
        <v>4012</v>
      </c>
      <c r="E1289" t="s" s="54">
        <v>2357</v>
      </c>
      <c r="F1289" t="s" s="55">
        <v>419</v>
      </c>
      <c r="G1289" t="s" s="56">
        <v>1922</v>
      </c>
      <c r="M1289" t="s" s="55">
        <v>197</v>
      </c>
      <c r="T1289" t="s" s="57">
        <v>301</v>
      </c>
      <c r="U1289" t="s" s="6">
        <v>302</v>
      </c>
      <c r="W1289" t="s" s="6">
        <v>4009</v>
      </c>
      <c r="AF1289" t="s" s="56">
        <v>521</v>
      </c>
      <c r="AG1289" s="14">
        <v>900</v>
      </c>
      <c r="AH1289" s="61">
        <v>974</v>
      </c>
      <c r="AI1289" s="14">
        <v>1150</v>
      </c>
      <c r="AJ1289" t="s" s="54">
        <v>4010</v>
      </c>
      <c r="AK1289" s="60">
        <v>0.7102453</v>
      </c>
      <c r="AL1289" s="14">
        <v>0.7097658</v>
      </c>
      <c r="AM1289" s="14">
        <v>1.3e-05</v>
      </c>
      <c r="AN1289" s="63">
        <f>AL1289-(AK1289-0.71029)</f>
        <v>0.7098105</v>
      </c>
      <c r="AX1289" s="77"/>
    </row>
    <row r="1290" s="9" customFormat="1" ht="16" customHeight="1">
      <c r="A1290" t="s" s="6">
        <v>4013</v>
      </c>
      <c r="B1290" t="s" s="56">
        <v>4014</v>
      </c>
      <c r="E1290" t="s" s="54">
        <v>2357</v>
      </c>
      <c r="F1290" t="s" s="55">
        <v>419</v>
      </c>
      <c r="G1290" t="s" s="56">
        <v>1922</v>
      </c>
      <c r="M1290" t="s" s="55">
        <v>197</v>
      </c>
      <c r="T1290" t="s" s="57">
        <v>301</v>
      </c>
      <c r="U1290" t="s" s="6">
        <v>302</v>
      </c>
      <c r="W1290" t="s" s="6">
        <v>4009</v>
      </c>
      <c r="AF1290" t="s" s="56">
        <v>521</v>
      </c>
      <c r="AG1290" s="14">
        <v>900</v>
      </c>
      <c r="AH1290" s="61">
        <v>977</v>
      </c>
      <c r="AI1290" s="14">
        <v>1150</v>
      </c>
      <c r="AJ1290" t="s" s="54">
        <v>4015</v>
      </c>
      <c r="AK1290" s="60">
        <v>0.7102453</v>
      </c>
      <c r="AL1290" s="14">
        <v>0.7097612</v>
      </c>
      <c r="AM1290" s="14">
        <v>1.1e-05</v>
      </c>
      <c r="AN1290" s="63">
        <f>AL1290-(AK1290-0.71029)</f>
        <v>0.7098059</v>
      </c>
      <c r="AX1290" s="77"/>
    </row>
    <row r="1291" s="9" customFormat="1" ht="16" customHeight="1">
      <c r="A1291" t="s" s="6">
        <v>4016</v>
      </c>
      <c r="B1291" t="s" s="56">
        <v>4017</v>
      </c>
      <c r="E1291" t="s" s="54">
        <v>2357</v>
      </c>
      <c r="F1291" t="s" s="55">
        <v>419</v>
      </c>
      <c r="G1291" t="s" s="56">
        <v>1922</v>
      </c>
      <c r="M1291" t="s" s="55">
        <v>197</v>
      </c>
      <c r="T1291" t="s" s="57">
        <v>301</v>
      </c>
      <c r="U1291" t="s" s="6">
        <v>302</v>
      </c>
      <c r="W1291" t="s" s="6">
        <v>4018</v>
      </c>
      <c r="AF1291" t="s" s="56">
        <v>521</v>
      </c>
      <c r="AG1291" s="14">
        <v>900</v>
      </c>
      <c r="AH1291" s="61">
        <v>1048</v>
      </c>
      <c r="AI1291" s="14">
        <v>1150</v>
      </c>
      <c r="AJ1291" t="s" s="54">
        <v>4019</v>
      </c>
      <c r="AK1291" s="60">
        <v>0.7102453</v>
      </c>
      <c r="AL1291" s="14">
        <v>0.7096984</v>
      </c>
      <c r="AM1291" s="14">
        <v>9e-06</v>
      </c>
      <c r="AN1291" s="63">
        <f>AL1291-(AK1291-0.71029)</f>
        <v>0.7097431</v>
      </c>
      <c r="AX1291" s="77"/>
    </row>
    <row r="1292" s="9" customFormat="1" ht="16" customHeight="1">
      <c r="A1292" t="s" s="6">
        <v>4020</v>
      </c>
      <c r="B1292" t="s" s="56">
        <v>4021</v>
      </c>
      <c r="E1292" t="s" s="54">
        <v>2357</v>
      </c>
      <c r="F1292" t="s" s="55">
        <v>419</v>
      </c>
      <c r="G1292" t="s" s="56">
        <v>1922</v>
      </c>
      <c r="M1292" t="s" s="55">
        <v>197</v>
      </c>
      <c r="T1292" t="s" s="57">
        <v>301</v>
      </c>
      <c r="U1292" t="s" s="6">
        <v>302</v>
      </c>
      <c r="W1292" t="s" s="6">
        <v>2592</v>
      </c>
      <c r="AF1292" t="s" s="56">
        <v>521</v>
      </c>
      <c r="AG1292" s="14">
        <v>900</v>
      </c>
      <c r="AH1292" s="61">
        <v>1033</v>
      </c>
      <c r="AI1292" s="14">
        <v>1150</v>
      </c>
      <c r="AJ1292" t="s" s="54">
        <v>4022</v>
      </c>
      <c r="AK1292" s="60">
        <v>0.7102453</v>
      </c>
      <c r="AL1292" s="14">
        <v>0.709436</v>
      </c>
      <c r="AM1292" s="14">
        <v>1.6e-05</v>
      </c>
      <c r="AN1292" s="63">
        <f>AL1292-(AK1292-0.71029)</f>
        <v>0.7094807</v>
      </c>
      <c r="AX1292" s="77"/>
    </row>
    <row r="1293" s="9" customFormat="1" ht="31" customHeight="1">
      <c r="A1293" t="s" s="6">
        <v>4023</v>
      </c>
      <c r="B1293" t="s" s="119">
        <v>290</v>
      </c>
      <c r="C1293" s="88">
        <v>39</v>
      </c>
      <c r="E1293" t="s" s="54">
        <v>4024</v>
      </c>
      <c r="F1293" t="s" s="55">
        <v>1413</v>
      </c>
      <c r="G1293" t="s" s="56">
        <v>194</v>
      </c>
      <c r="H1293" t="s" s="56">
        <v>293</v>
      </c>
      <c r="I1293" t="s" s="56">
        <v>294</v>
      </c>
      <c r="M1293" t="s" s="55">
        <v>197</v>
      </c>
      <c r="O1293" t="s" s="56">
        <v>297</v>
      </c>
      <c r="Q1293" t="s" s="56">
        <v>298</v>
      </c>
      <c r="R1293" t="s" s="56">
        <v>4025</v>
      </c>
      <c r="S1293" t="s" s="126">
        <v>4026</v>
      </c>
      <c r="T1293" t="s" s="57">
        <v>301</v>
      </c>
      <c r="U1293" t="s" s="6">
        <v>302</v>
      </c>
      <c r="AC1293" s="88">
        <v>2278</v>
      </c>
      <c r="AE1293" s="127"/>
      <c r="AF1293" s="128"/>
      <c r="AG1293" s="128"/>
      <c r="AH1293" s="128"/>
      <c r="AI1293" s="128"/>
      <c r="AK1293" s="129"/>
      <c r="AX1293" s="65">
        <v>-9.43370131193223</v>
      </c>
      <c r="AY1293" s="65">
        <f>AX1293</f>
        <v>-9.43370131193223</v>
      </c>
      <c r="AZ1293" s="59">
        <f>AY1293-14.1</f>
        <v>-23.5337013119322</v>
      </c>
    </row>
    <row r="1294" s="9" customFormat="1" ht="16" customHeight="1">
      <c r="A1294" t="s" s="6">
        <v>4027</v>
      </c>
      <c r="B1294" t="s" s="56">
        <v>4028</v>
      </c>
      <c r="E1294" t="s" s="54">
        <v>2357</v>
      </c>
      <c r="F1294" t="s" s="55">
        <v>419</v>
      </c>
      <c r="G1294" t="s" s="56">
        <v>1922</v>
      </c>
      <c r="M1294" t="s" s="55">
        <v>197</v>
      </c>
      <c r="T1294" t="s" s="57">
        <v>301</v>
      </c>
      <c r="U1294" t="s" s="6">
        <v>302</v>
      </c>
      <c r="W1294" t="s" s="6">
        <v>4029</v>
      </c>
      <c r="AF1294" t="s" s="56">
        <v>521</v>
      </c>
      <c r="AG1294" s="14">
        <v>900</v>
      </c>
      <c r="AH1294" s="61">
        <v>1080</v>
      </c>
      <c r="AI1294" s="14">
        <v>1150</v>
      </c>
      <c r="AJ1294" t="s" s="54">
        <v>4030</v>
      </c>
      <c r="AK1294" s="60">
        <v>0.7102453</v>
      </c>
      <c r="AL1294" s="14">
        <v>0.7099523</v>
      </c>
      <c r="AM1294" s="14">
        <v>3.5e-05</v>
      </c>
      <c r="AN1294" s="63">
        <f>AL1294-(AK1294-0.71029)</f>
        <v>0.709997</v>
      </c>
      <c r="AX1294" s="77"/>
    </row>
    <row r="1295" s="9" customFormat="1" ht="31" customHeight="1">
      <c r="A1295" t="s" s="6">
        <v>4031</v>
      </c>
      <c r="B1295" t="s" s="119">
        <v>767</v>
      </c>
      <c r="C1295" s="88">
        <v>1180</v>
      </c>
      <c r="E1295" t="s" s="54">
        <v>4024</v>
      </c>
      <c r="F1295" t="s" s="55">
        <v>1413</v>
      </c>
      <c r="G1295" t="s" s="56">
        <v>194</v>
      </c>
      <c r="H1295" t="s" s="56">
        <v>293</v>
      </c>
      <c r="I1295" t="s" s="56">
        <v>294</v>
      </c>
      <c r="M1295" t="s" s="55">
        <v>197</v>
      </c>
      <c r="O1295" t="s" s="56">
        <v>297</v>
      </c>
      <c r="Q1295" t="s" s="56">
        <v>298</v>
      </c>
      <c r="R1295" t="s" s="56">
        <v>4025</v>
      </c>
      <c r="S1295" t="s" s="126">
        <v>4026</v>
      </c>
      <c r="T1295" t="s" s="57">
        <v>301</v>
      </c>
      <c r="U1295" t="s" s="6">
        <v>302</v>
      </c>
      <c r="AC1295" s="88">
        <v>3098</v>
      </c>
      <c r="AE1295" s="127"/>
      <c r="AF1295" s="128"/>
      <c r="AG1295" s="128"/>
      <c r="AH1295" s="128"/>
      <c r="AI1295" s="128"/>
      <c r="AX1295" s="65">
        <v>-10.9768347238279</v>
      </c>
      <c r="AY1295" s="65">
        <f>AX1295</f>
        <v>-10.9768347238279</v>
      </c>
      <c r="AZ1295" s="59">
        <f>AY1295-14.1</f>
        <v>-25.0768347238279</v>
      </c>
    </row>
    <row r="1296" s="9" customFormat="1" ht="31" customHeight="1">
      <c r="A1296" t="s" s="6">
        <v>4032</v>
      </c>
      <c r="B1296" t="s" s="119">
        <v>789</v>
      </c>
      <c r="C1296" s="88">
        <v>1318</v>
      </c>
      <c r="E1296" t="s" s="54">
        <v>4024</v>
      </c>
      <c r="F1296" t="s" s="55">
        <v>1413</v>
      </c>
      <c r="G1296" t="s" s="56">
        <v>194</v>
      </c>
      <c r="H1296" t="s" s="56">
        <v>293</v>
      </c>
      <c r="I1296" t="s" s="56">
        <v>294</v>
      </c>
      <c r="M1296" t="s" s="55">
        <v>197</v>
      </c>
      <c r="O1296" t="s" s="56">
        <v>297</v>
      </c>
      <c r="Q1296" t="s" s="56">
        <v>298</v>
      </c>
      <c r="R1296" t="s" s="56">
        <v>4025</v>
      </c>
      <c r="S1296" t="s" s="126">
        <v>4026</v>
      </c>
      <c r="T1296" t="s" s="57">
        <v>301</v>
      </c>
      <c r="U1296" t="s" s="6">
        <v>302</v>
      </c>
      <c r="AC1296" s="88">
        <v>2942</v>
      </c>
      <c r="AE1296" s="127"/>
      <c r="AF1296" s="128"/>
      <c r="AG1296" s="128"/>
      <c r="AH1296" s="128"/>
      <c r="AI1296" s="128"/>
      <c r="AX1296" s="65">
        <v>-9.170763863428309</v>
      </c>
      <c r="AY1296" s="65">
        <f>AX1296</f>
        <v>-9.170763863428309</v>
      </c>
      <c r="AZ1296" s="59">
        <f>AY1296-14.1</f>
        <v>-23.2707638634283</v>
      </c>
    </row>
    <row r="1297" s="9" customFormat="1" ht="31" customHeight="1">
      <c r="A1297" t="s" s="6">
        <v>4033</v>
      </c>
      <c r="B1297" t="s" s="119">
        <v>427</v>
      </c>
      <c r="C1297" s="88">
        <v>153</v>
      </c>
      <c r="E1297" t="s" s="54">
        <v>4024</v>
      </c>
      <c r="F1297" t="s" s="55">
        <v>1413</v>
      </c>
      <c r="G1297" t="s" s="56">
        <v>194</v>
      </c>
      <c r="H1297" t="s" s="56">
        <v>293</v>
      </c>
      <c r="I1297" t="s" s="56">
        <v>294</v>
      </c>
      <c r="M1297" t="s" s="55">
        <v>197</v>
      </c>
      <c r="O1297" t="s" s="56">
        <v>297</v>
      </c>
      <c r="Q1297" t="s" s="56">
        <v>298</v>
      </c>
      <c r="R1297" t="s" s="56">
        <v>4025</v>
      </c>
      <c r="S1297" t="s" s="126">
        <v>4026</v>
      </c>
      <c r="T1297" t="s" s="57">
        <v>301</v>
      </c>
      <c r="U1297" t="s" s="6">
        <v>302</v>
      </c>
      <c r="AC1297" s="88">
        <v>2519</v>
      </c>
      <c r="AE1297" s="127"/>
      <c r="AF1297" s="128"/>
      <c r="AG1297" s="128"/>
      <c r="AH1297" s="128"/>
      <c r="AI1297" s="128"/>
      <c r="AX1297" s="65">
        <v>-11.6226721362533</v>
      </c>
      <c r="AY1297" s="65">
        <f>AX1297</f>
        <v>-11.6226721362533</v>
      </c>
      <c r="AZ1297" s="59">
        <f>AY1297-14.1</f>
        <v>-25.7226721362533</v>
      </c>
    </row>
    <row r="1298" s="9" customFormat="1" ht="31" customHeight="1">
      <c r="A1298" t="s" s="6">
        <v>4034</v>
      </c>
      <c r="B1298" t="s" s="119">
        <v>1117</v>
      </c>
      <c r="C1298" s="88">
        <v>3026</v>
      </c>
      <c r="E1298" t="s" s="54">
        <v>4024</v>
      </c>
      <c r="F1298" t="s" s="55">
        <v>1413</v>
      </c>
      <c r="G1298" t="s" s="56">
        <v>194</v>
      </c>
      <c r="H1298" t="s" s="56">
        <v>293</v>
      </c>
      <c r="I1298" t="s" s="56">
        <v>294</v>
      </c>
      <c r="M1298" t="s" s="55">
        <v>197</v>
      </c>
      <c r="O1298" t="s" s="56">
        <v>297</v>
      </c>
      <c r="Q1298" t="s" s="56">
        <v>298</v>
      </c>
      <c r="R1298" t="s" s="56">
        <v>4025</v>
      </c>
      <c r="S1298" t="s" s="126">
        <v>4026</v>
      </c>
      <c r="T1298" t="s" s="57">
        <v>301</v>
      </c>
      <c r="U1298" t="s" s="6">
        <v>302</v>
      </c>
      <c r="AC1298" s="88">
        <v>2657</v>
      </c>
      <c r="AE1298" s="127"/>
      <c r="AF1298" s="128"/>
      <c r="AG1298" s="128"/>
      <c r="AH1298" s="128"/>
      <c r="AI1298" s="128"/>
      <c r="AX1298" s="65">
        <v>-9.73965137356207</v>
      </c>
      <c r="AY1298" s="65">
        <f>AX1298</f>
        <v>-9.73965137356207</v>
      </c>
      <c r="AZ1298" s="59">
        <f>AY1298-14.1</f>
        <v>-23.8396513735621</v>
      </c>
    </row>
    <row r="1299" s="9" customFormat="1" ht="31" customHeight="1">
      <c r="A1299" t="s" s="6">
        <v>4035</v>
      </c>
      <c r="B1299" t="s" s="119">
        <v>1074</v>
      </c>
      <c r="C1299" s="88">
        <v>2948</v>
      </c>
      <c r="E1299" t="s" s="54">
        <v>4024</v>
      </c>
      <c r="F1299" t="s" s="55">
        <v>1413</v>
      </c>
      <c r="G1299" t="s" s="56">
        <v>194</v>
      </c>
      <c r="H1299" t="s" s="56">
        <v>293</v>
      </c>
      <c r="I1299" t="s" s="56">
        <v>294</v>
      </c>
      <c r="M1299" t="s" s="55">
        <v>197</v>
      </c>
      <c r="O1299" t="s" s="56">
        <v>297</v>
      </c>
      <c r="Q1299" t="s" s="56">
        <v>298</v>
      </c>
      <c r="R1299" t="s" s="56">
        <v>4025</v>
      </c>
      <c r="S1299" t="s" s="126">
        <v>4026</v>
      </c>
      <c r="T1299" t="s" s="57">
        <v>301</v>
      </c>
      <c r="U1299" t="s" s="6">
        <v>302</v>
      </c>
      <c r="AC1299" s="88">
        <v>2523</v>
      </c>
      <c r="AE1299" s="127"/>
      <c r="AF1299" s="128"/>
      <c r="AG1299" s="128"/>
      <c r="AH1299" s="128"/>
      <c r="AI1299" s="128"/>
      <c r="AX1299" s="65">
        <v>-9.893253362894329</v>
      </c>
      <c r="AY1299" s="65">
        <f>AX1299</f>
        <v>-9.893253362894329</v>
      </c>
      <c r="AZ1299" s="59">
        <f>AY1299-14.1</f>
        <v>-23.9932533628943</v>
      </c>
    </row>
    <row r="1300" s="9" customFormat="1" ht="91" customHeight="1">
      <c r="A1300" t="s" s="6">
        <v>4036</v>
      </c>
      <c r="B1300" t="s" s="56">
        <v>4037</v>
      </c>
      <c r="E1300" t="s" s="54">
        <v>2348</v>
      </c>
      <c r="F1300" t="s" s="55">
        <v>419</v>
      </c>
      <c r="G1300" t="s" s="56">
        <v>1922</v>
      </c>
      <c r="L1300" t="s" s="54">
        <v>2265</v>
      </c>
      <c r="M1300" t="s" s="55">
        <v>197</v>
      </c>
      <c r="S1300" t="s" s="54">
        <v>2366</v>
      </c>
      <c r="T1300" t="s" s="57">
        <v>301</v>
      </c>
      <c r="U1300" t="s" s="6">
        <v>302</v>
      </c>
      <c r="W1300" t="s" s="6">
        <v>4038</v>
      </c>
      <c r="AF1300" t="s" s="56">
        <v>521</v>
      </c>
      <c r="AG1300" s="14">
        <v>900</v>
      </c>
      <c r="AH1300" s="61">
        <v>1080</v>
      </c>
      <c r="AI1300" s="14">
        <v>1150</v>
      </c>
      <c r="AJ1300" s="90">
        <v>1080</v>
      </c>
      <c r="AK1300" s="60">
        <v>0.710268</v>
      </c>
      <c r="AL1300" s="14">
        <v>0.7095</v>
      </c>
      <c r="AM1300" s="14">
        <v>9.000000000000001e-05</v>
      </c>
      <c r="AN1300" s="63">
        <f>AL1300-(AK1300-0.71029)</f>
        <v>0.709522</v>
      </c>
      <c r="AX1300" s="77"/>
    </row>
    <row r="1301" s="9" customFormat="1" ht="91" customHeight="1">
      <c r="A1301" t="s" s="6">
        <v>4039</v>
      </c>
      <c r="B1301" t="s" s="56">
        <v>4040</v>
      </c>
      <c r="E1301" t="s" s="54">
        <v>2348</v>
      </c>
      <c r="F1301" t="s" s="55">
        <v>419</v>
      </c>
      <c r="G1301" t="s" s="56">
        <v>1922</v>
      </c>
      <c r="L1301" t="s" s="54">
        <v>2265</v>
      </c>
      <c r="M1301" t="s" s="55">
        <v>197</v>
      </c>
      <c r="S1301" t="s" s="54">
        <v>2366</v>
      </c>
      <c r="T1301" t="s" s="57">
        <v>301</v>
      </c>
      <c r="U1301" t="s" s="6">
        <v>302</v>
      </c>
      <c r="W1301" t="s" s="6">
        <v>4038</v>
      </c>
      <c r="AF1301" t="s" s="56">
        <v>521</v>
      </c>
      <c r="AG1301" s="14">
        <v>900</v>
      </c>
      <c r="AH1301" s="61">
        <v>1082</v>
      </c>
      <c r="AI1301" s="14">
        <v>1150</v>
      </c>
      <c r="AJ1301" s="90">
        <v>1082</v>
      </c>
      <c r="AK1301" s="60">
        <v>0.710268</v>
      </c>
      <c r="AL1301" s="14">
        <v>0.70958</v>
      </c>
      <c r="AM1301" s="14">
        <v>0.0001</v>
      </c>
      <c r="AN1301" s="63">
        <f>AL1301-(AK1301-0.71029)</f>
        <v>0.709602</v>
      </c>
      <c r="AX1301" s="77"/>
    </row>
    <row r="1302" s="9" customFormat="1" ht="91" customHeight="1">
      <c r="A1302" t="s" s="6">
        <v>4041</v>
      </c>
      <c r="B1302" t="s" s="56">
        <v>4042</v>
      </c>
      <c r="E1302" t="s" s="54">
        <v>2348</v>
      </c>
      <c r="F1302" t="s" s="55">
        <v>419</v>
      </c>
      <c r="G1302" t="s" s="56">
        <v>1922</v>
      </c>
      <c r="L1302" t="s" s="54">
        <v>2265</v>
      </c>
      <c r="M1302" t="s" s="55">
        <v>197</v>
      </c>
      <c r="S1302" t="s" s="54">
        <v>2556</v>
      </c>
      <c r="T1302" t="s" s="57">
        <v>301</v>
      </c>
      <c r="U1302" t="s" s="6">
        <v>302</v>
      </c>
      <c r="W1302" t="s" s="6">
        <v>4043</v>
      </c>
      <c r="AF1302" t="s" s="56">
        <v>521</v>
      </c>
      <c r="AG1302" s="14">
        <v>900</v>
      </c>
      <c r="AH1302" s="61">
        <v>1081</v>
      </c>
      <c r="AI1302" s="14">
        <v>1150</v>
      </c>
      <c r="AJ1302" s="90">
        <v>1081</v>
      </c>
      <c r="AK1302" s="60">
        <v>0.710268</v>
      </c>
      <c r="AL1302" s="14">
        <v>0.70927</v>
      </c>
      <c r="AM1302" s="14">
        <v>0.0001</v>
      </c>
      <c r="AN1302" s="63">
        <f>AL1302-(AK1302-0.71029)</f>
        <v>0.709292</v>
      </c>
      <c r="AX1302" s="77"/>
    </row>
    <row r="1303" s="9" customFormat="1" ht="91" customHeight="1">
      <c r="A1303" t="s" s="6">
        <v>4044</v>
      </c>
      <c r="B1303" t="s" s="56">
        <v>4045</v>
      </c>
      <c r="E1303" t="s" s="54">
        <v>2348</v>
      </c>
      <c r="F1303" t="s" s="55">
        <v>419</v>
      </c>
      <c r="G1303" t="s" s="56">
        <v>1922</v>
      </c>
      <c r="L1303" t="s" s="54">
        <v>2265</v>
      </c>
      <c r="M1303" t="s" s="55">
        <v>197</v>
      </c>
      <c r="S1303" t="s" s="54">
        <v>2366</v>
      </c>
      <c r="T1303" t="s" s="57">
        <v>301</v>
      </c>
      <c r="U1303" t="s" s="6">
        <v>302</v>
      </c>
      <c r="W1303" t="s" s="6">
        <v>4046</v>
      </c>
      <c r="AF1303" t="s" s="56">
        <v>521</v>
      </c>
      <c r="AG1303" s="14">
        <v>900</v>
      </c>
      <c r="AH1303" s="61">
        <v>919</v>
      </c>
      <c r="AI1303" s="14">
        <v>1150</v>
      </c>
      <c r="AJ1303" s="90">
        <v>919</v>
      </c>
      <c r="AK1303" s="60">
        <v>0.710268</v>
      </c>
      <c r="AL1303" s="14">
        <v>0.70953</v>
      </c>
      <c r="AM1303" s="14">
        <v>3e-05</v>
      </c>
      <c r="AN1303" s="63">
        <f>AL1303-(AK1303-0.71029)</f>
        <v>0.709552</v>
      </c>
      <c r="AX1303" s="77"/>
    </row>
    <row r="1304" s="9" customFormat="1" ht="91" customHeight="1">
      <c r="A1304" t="s" s="6">
        <v>4047</v>
      </c>
      <c r="B1304" t="s" s="56">
        <v>4048</v>
      </c>
      <c r="E1304" t="s" s="54">
        <v>2348</v>
      </c>
      <c r="F1304" t="s" s="55">
        <v>419</v>
      </c>
      <c r="G1304" t="s" s="56">
        <v>1922</v>
      </c>
      <c r="L1304" t="s" s="54">
        <v>2265</v>
      </c>
      <c r="M1304" t="s" s="55">
        <v>197</v>
      </c>
      <c r="S1304" t="s" s="54">
        <v>4049</v>
      </c>
      <c r="T1304" t="s" s="57">
        <v>301</v>
      </c>
      <c r="U1304" t="s" s="6">
        <v>302</v>
      </c>
      <c r="W1304" t="s" s="6">
        <v>4046</v>
      </c>
      <c r="AF1304" t="s" s="56">
        <v>521</v>
      </c>
      <c r="AG1304" s="14">
        <v>900</v>
      </c>
      <c r="AH1304" s="61">
        <v>1081</v>
      </c>
      <c r="AI1304" s="14">
        <v>1150</v>
      </c>
      <c r="AJ1304" s="90">
        <v>1081</v>
      </c>
      <c r="AK1304" s="60">
        <v>0.710268</v>
      </c>
      <c r="AL1304" s="14">
        <v>0.7093</v>
      </c>
      <c r="AM1304" s="14">
        <v>0.0001</v>
      </c>
      <c r="AN1304" s="63">
        <f>AL1304-(AK1304-0.71029)</f>
        <v>0.709322</v>
      </c>
      <c r="AX1304" s="77"/>
    </row>
    <row r="1305" s="9" customFormat="1" ht="91" customHeight="1">
      <c r="A1305" t="s" s="6">
        <v>4050</v>
      </c>
      <c r="B1305" t="s" s="56">
        <v>4051</v>
      </c>
      <c r="E1305" t="s" s="54">
        <v>2348</v>
      </c>
      <c r="F1305" t="s" s="55">
        <v>419</v>
      </c>
      <c r="G1305" t="s" s="56">
        <v>1922</v>
      </c>
      <c r="L1305" t="s" s="54">
        <v>2265</v>
      </c>
      <c r="M1305" t="s" s="55">
        <v>197</v>
      </c>
      <c r="S1305" t="s" s="54">
        <v>4049</v>
      </c>
      <c r="T1305" t="s" s="57">
        <v>301</v>
      </c>
      <c r="U1305" t="s" s="6">
        <v>302</v>
      </c>
      <c r="W1305" t="s" s="6">
        <v>4052</v>
      </c>
      <c r="AF1305" t="s" s="56">
        <v>521</v>
      </c>
      <c r="AG1305" s="14">
        <v>900</v>
      </c>
      <c r="AH1305" s="61">
        <v>1081</v>
      </c>
      <c r="AI1305" s="14">
        <v>1150</v>
      </c>
      <c r="AJ1305" s="90">
        <v>1081</v>
      </c>
      <c r="AK1305" s="60">
        <v>0.710268</v>
      </c>
      <c r="AL1305" s="14">
        <v>0.70958</v>
      </c>
      <c r="AM1305" s="14">
        <v>0.00023</v>
      </c>
      <c r="AN1305" s="63">
        <f>AL1305-(AK1305-0.71029)</f>
        <v>0.709602</v>
      </c>
      <c r="AX1305" s="77"/>
    </row>
    <row r="1306" s="9" customFormat="1" ht="31" customHeight="1">
      <c r="A1306" t="s" s="6">
        <v>4053</v>
      </c>
      <c r="B1306" t="s" s="119">
        <v>891</v>
      </c>
      <c r="C1306" s="88">
        <v>2044</v>
      </c>
      <c r="E1306" t="s" s="54">
        <v>4024</v>
      </c>
      <c r="F1306" t="s" s="55">
        <v>1413</v>
      </c>
      <c r="G1306" t="s" s="56">
        <v>194</v>
      </c>
      <c r="H1306" t="s" s="56">
        <v>293</v>
      </c>
      <c r="I1306" t="s" s="56">
        <v>294</v>
      </c>
      <c r="M1306" t="s" s="55">
        <v>197</v>
      </c>
      <c r="O1306" t="s" s="56">
        <v>297</v>
      </c>
      <c r="Q1306" t="s" s="56">
        <v>298</v>
      </c>
      <c r="R1306" t="s" s="56">
        <v>4025</v>
      </c>
      <c r="S1306" t="s" s="126">
        <v>4026</v>
      </c>
      <c r="T1306" t="s" s="57">
        <v>301</v>
      </c>
      <c r="U1306" t="s" s="6">
        <v>302</v>
      </c>
      <c r="AC1306" s="88">
        <v>3295</v>
      </c>
      <c r="AE1306" s="127"/>
      <c r="AF1306" s="128"/>
      <c r="AG1306" s="128"/>
      <c r="AH1306" s="128"/>
      <c r="AI1306" s="128"/>
      <c r="AX1306" s="65">
        <v>-9.755619787514631</v>
      </c>
      <c r="AY1306" s="65">
        <f>AX1306</f>
        <v>-9.755619787514631</v>
      </c>
      <c r="AZ1306" s="59">
        <f>AY1306-14.1</f>
        <v>-23.8556197875146</v>
      </c>
    </row>
    <row r="1307" s="9" customFormat="1" ht="31" customHeight="1">
      <c r="A1307" t="s" s="6">
        <v>4054</v>
      </c>
      <c r="B1307" t="s" s="119">
        <v>917</v>
      </c>
      <c r="C1307" s="88">
        <v>2073</v>
      </c>
      <c r="E1307" t="s" s="54">
        <v>4024</v>
      </c>
      <c r="F1307" t="s" s="55">
        <v>1413</v>
      </c>
      <c r="G1307" t="s" s="56">
        <v>194</v>
      </c>
      <c r="H1307" t="s" s="56">
        <v>293</v>
      </c>
      <c r="I1307" t="s" s="56">
        <v>294</v>
      </c>
      <c r="M1307" t="s" s="55">
        <v>197</v>
      </c>
      <c r="O1307" t="s" s="56">
        <v>297</v>
      </c>
      <c r="Q1307" t="s" s="56">
        <v>298</v>
      </c>
      <c r="R1307" t="s" s="56">
        <v>4025</v>
      </c>
      <c r="S1307" t="s" s="126">
        <v>4026</v>
      </c>
      <c r="T1307" t="s" s="57">
        <v>301</v>
      </c>
      <c r="U1307" t="s" s="6">
        <v>302</v>
      </c>
      <c r="AC1307" s="88">
        <v>2984</v>
      </c>
      <c r="AE1307" s="127"/>
      <c r="AF1307" s="128"/>
      <c r="AG1307" s="128"/>
      <c r="AH1307" s="128"/>
      <c r="AI1307" s="128"/>
      <c r="AX1307" s="65">
        <v>-8.73728452165048</v>
      </c>
      <c r="AY1307" s="65">
        <f>AX1307</f>
        <v>-8.73728452165048</v>
      </c>
      <c r="AZ1307" s="59">
        <f>AY1307-14.1</f>
        <v>-22.8372845216505</v>
      </c>
    </row>
    <row r="1308" s="9" customFormat="1" ht="16" customHeight="1">
      <c r="A1308" t="s" s="6">
        <v>4055</v>
      </c>
      <c r="B1308" t="s" s="56">
        <v>4056</v>
      </c>
      <c r="E1308" t="s" s="54">
        <v>2357</v>
      </c>
      <c r="F1308" t="s" s="55">
        <v>419</v>
      </c>
      <c r="G1308" t="s" s="56">
        <v>1922</v>
      </c>
      <c r="M1308" t="s" s="55">
        <v>197</v>
      </c>
      <c r="T1308" t="s" s="57">
        <v>301</v>
      </c>
      <c r="U1308" t="s" s="6">
        <v>302</v>
      </c>
      <c r="W1308" t="s" s="6">
        <v>2618</v>
      </c>
      <c r="AF1308" t="s" s="56">
        <v>521</v>
      </c>
      <c r="AG1308" s="14">
        <v>900</v>
      </c>
      <c r="AH1308" s="61">
        <v>1049</v>
      </c>
      <c r="AI1308" s="14">
        <v>1150</v>
      </c>
      <c r="AJ1308" t="s" s="54">
        <v>2638</v>
      </c>
      <c r="AK1308" s="60">
        <v>0.7102453</v>
      </c>
      <c r="AL1308" s="14">
        <v>0.7041815</v>
      </c>
      <c r="AM1308" s="14">
        <v>1e-05</v>
      </c>
      <c r="AN1308" s="63">
        <f>AL1308-(AK1308-0.71029)</f>
        <v>0.7042262</v>
      </c>
      <c r="AX1308" s="77"/>
    </row>
    <row r="1309" s="9" customFormat="1" ht="16" customHeight="1">
      <c r="A1309" t="s" s="6">
        <v>4057</v>
      </c>
      <c r="B1309" t="s" s="56">
        <v>4058</v>
      </c>
      <c r="E1309" t="s" s="54">
        <v>2357</v>
      </c>
      <c r="F1309" t="s" s="55">
        <v>419</v>
      </c>
      <c r="G1309" t="s" s="56">
        <v>1922</v>
      </c>
      <c r="M1309" t="s" s="55">
        <v>197</v>
      </c>
      <c r="T1309" t="s" s="57">
        <v>301</v>
      </c>
      <c r="U1309" t="s" s="6">
        <v>302</v>
      </c>
      <c r="W1309" t="s" s="6">
        <v>4059</v>
      </c>
      <c r="AF1309" t="s" s="56">
        <v>521</v>
      </c>
      <c r="AG1309" s="14">
        <v>900</v>
      </c>
      <c r="AH1309" s="61">
        <v>1049</v>
      </c>
      <c r="AI1309" s="14">
        <v>1150</v>
      </c>
      <c r="AJ1309" t="s" s="54">
        <v>2638</v>
      </c>
      <c r="AK1309" s="60">
        <v>0.7102453</v>
      </c>
      <c r="AL1309" s="14">
        <v>0.7085401</v>
      </c>
      <c r="AM1309" s="14">
        <v>1.1e-05</v>
      </c>
      <c r="AN1309" s="63">
        <f>AL1309-(AK1309-0.71029)</f>
        <v>0.7085848</v>
      </c>
      <c r="AX1309" s="77"/>
    </row>
    <row r="1310" s="9" customFormat="1" ht="91" customHeight="1">
      <c r="A1310" t="s" s="6">
        <v>4060</v>
      </c>
      <c r="B1310" t="s" s="56">
        <v>4061</v>
      </c>
      <c r="E1310" t="s" s="54">
        <v>2348</v>
      </c>
      <c r="F1310" t="s" s="55">
        <v>419</v>
      </c>
      <c r="G1310" t="s" s="56">
        <v>1922</v>
      </c>
      <c r="L1310" t="s" s="54">
        <v>2265</v>
      </c>
      <c r="M1310" t="s" s="55">
        <v>197</v>
      </c>
      <c r="S1310" t="s" s="54">
        <v>4062</v>
      </c>
      <c r="T1310" t="s" s="57">
        <v>301</v>
      </c>
      <c r="U1310" t="s" s="6">
        <v>302</v>
      </c>
      <c r="W1310" t="s" s="6">
        <v>4063</v>
      </c>
      <c r="AF1310" t="s" s="56">
        <v>521</v>
      </c>
      <c r="AG1310" s="14">
        <v>900</v>
      </c>
      <c r="AH1310" s="61">
        <v>1049</v>
      </c>
      <c r="AI1310" s="14">
        <v>1150</v>
      </c>
      <c r="AJ1310" s="90">
        <v>1049</v>
      </c>
      <c r="AK1310" s="60">
        <v>0.710268</v>
      </c>
      <c r="AL1310" s="14">
        <v>0.7105399999999999</v>
      </c>
      <c r="AM1310" s="14">
        <v>0.00011</v>
      </c>
      <c r="AN1310" s="63">
        <f>AL1310-(AK1310-0.71029)</f>
        <v>0.710562</v>
      </c>
      <c r="AX1310" s="77"/>
    </row>
    <row r="1311" s="9" customFormat="1" ht="31" customHeight="1">
      <c r="A1311" t="s" s="6">
        <v>4064</v>
      </c>
      <c r="B1311" t="s" s="119">
        <v>858</v>
      </c>
      <c r="C1311" s="88">
        <v>1986</v>
      </c>
      <c r="E1311" t="s" s="54">
        <v>4024</v>
      </c>
      <c r="F1311" t="s" s="55">
        <v>1413</v>
      </c>
      <c r="G1311" t="s" s="56">
        <v>194</v>
      </c>
      <c r="H1311" t="s" s="56">
        <v>293</v>
      </c>
      <c r="I1311" t="s" s="56">
        <v>294</v>
      </c>
      <c r="M1311" t="s" s="55">
        <v>197</v>
      </c>
      <c r="O1311" t="s" s="56">
        <v>297</v>
      </c>
      <c r="Q1311" t="s" s="56">
        <v>298</v>
      </c>
      <c r="R1311" t="s" s="56">
        <v>4025</v>
      </c>
      <c r="S1311" t="s" s="126">
        <v>4026</v>
      </c>
      <c r="T1311" t="s" s="57">
        <v>301</v>
      </c>
      <c r="U1311" t="s" s="6">
        <v>302</v>
      </c>
      <c r="AC1311" s="88">
        <v>3124</v>
      </c>
      <c r="AE1311" s="127"/>
      <c r="AF1311" s="128"/>
      <c r="AG1311" s="128"/>
      <c r="AH1311" s="128"/>
      <c r="AI1311" s="128"/>
      <c r="AX1311" s="65">
        <v>-9.615645783594649</v>
      </c>
      <c r="AY1311" s="65">
        <f>AX1311</f>
        <v>-9.615645783594649</v>
      </c>
      <c r="AZ1311" s="59">
        <f>AY1311-14.1</f>
        <v>-23.7156457835946</v>
      </c>
    </row>
    <row r="1312" s="9" customFormat="1" ht="91" customHeight="1">
      <c r="A1312" t="s" s="6">
        <v>4065</v>
      </c>
      <c r="B1312" t="s" s="56">
        <v>4066</v>
      </c>
      <c r="E1312" t="s" s="54">
        <v>2348</v>
      </c>
      <c r="F1312" t="s" s="55">
        <v>419</v>
      </c>
      <c r="G1312" t="s" s="56">
        <v>1922</v>
      </c>
      <c r="L1312" t="s" s="54">
        <v>2265</v>
      </c>
      <c r="M1312" t="s" s="55">
        <v>197</v>
      </c>
      <c r="S1312" t="s" s="54">
        <v>4049</v>
      </c>
      <c r="T1312" t="s" s="57">
        <v>301</v>
      </c>
      <c r="U1312" t="s" s="6">
        <v>302</v>
      </c>
      <c r="W1312" t="s" s="6">
        <v>4067</v>
      </c>
      <c r="AF1312" t="s" s="56">
        <v>521</v>
      </c>
      <c r="AG1312" s="14">
        <v>900</v>
      </c>
      <c r="AH1312" s="61">
        <v>1046</v>
      </c>
      <c r="AI1312" s="14">
        <v>1150</v>
      </c>
      <c r="AJ1312" s="90">
        <v>1046</v>
      </c>
      <c r="AK1312" s="60">
        <v>0.710268</v>
      </c>
      <c r="AL1312" s="14">
        <v>0.71008</v>
      </c>
      <c r="AM1312" s="14">
        <v>0.00019</v>
      </c>
      <c r="AN1312" s="63">
        <f>AL1312-(AK1312-0.71029)</f>
        <v>0.710102</v>
      </c>
      <c r="AX1312" s="77"/>
    </row>
    <row r="1313" s="9" customFormat="1" ht="91" customHeight="1">
      <c r="A1313" t="s" s="6">
        <v>4068</v>
      </c>
      <c r="B1313" t="s" s="56">
        <v>4069</v>
      </c>
      <c r="E1313" t="s" s="54">
        <v>2348</v>
      </c>
      <c r="F1313" t="s" s="55">
        <v>419</v>
      </c>
      <c r="G1313" t="s" s="56">
        <v>1922</v>
      </c>
      <c r="L1313" t="s" s="54">
        <v>2265</v>
      </c>
      <c r="M1313" t="s" s="55">
        <v>197</v>
      </c>
      <c r="S1313" t="s" s="54">
        <v>4049</v>
      </c>
      <c r="T1313" t="s" s="57">
        <v>301</v>
      </c>
      <c r="U1313" t="s" s="6">
        <v>302</v>
      </c>
      <c r="W1313" t="s" s="6">
        <v>4070</v>
      </c>
      <c r="AF1313" t="s" s="56">
        <v>521</v>
      </c>
      <c r="AG1313" s="14">
        <v>900</v>
      </c>
      <c r="AH1313" s="61">
        <v>1080</v>
      </c>
      <c r="AI1313" s="14">
        <v>1150</v>
      </c>
      <c r="AJ1313" s="90">
        <v>1080</v>
      </c>
      <c r="AK1313" s="60">
        <v>0.710268</v>
      </c>
      <c r="AL1313" s="14">
        <v>0.7093</v>
      </c>
      <c r="AM1313" s="14">
        <v>6.999999999999999e-05</v>
      </c>
      <c r="AN1313" s="63">
        <f>AL1313-(AK1313-0.71029)</f>
        <v>0.709322</v>
      </c>
      <c r="AX1313" s="77"/>
    </row>
    <row r="1314" s="9" customFormat="1" ht="91" customHeight="1">
      <c r="A1314" t="s" s="6">
        <v>4071</v>
      </c>
      <c r="B1314" t="s" s="56">
        <v>4072</v>
      </c>
      <c r="E1314" t="s" s="54">
        <v>2348</v>
      </c>
      <c r="F1314" t="s" s="55">
        <v>419</v>
      </c>
      <c r="G1314" t="s" s="56">
        <v>1922</v>
      </c>
      <c r="L1314" t="s" s="54">
        <v>2265</v>
      </c>
      <c r="M1314" t="s" s="55">
        <v>197</v>
      </c>
      <c r="S1314" t="s" s="54">
        <v>4049</v>
      </c>
      <c r="T1314" t="s" s="57">
        <v>301</v>
      </c>
      <c r="U1314" t="s" s="6">
        <v>302</v>
      </c>
      <c r="W1314" t="s" s="6">
        <v>4073</v>
      </c>
      <c r="AF1314" t="s" s="56">
        <v>521</v>
      </c>
      <c r="AG1314" s="14">
        <v>900</v>
      </c>
      <c r="AH1314" s="61">
        <v>1080</v>
      </c>
      <c r="AI1314" s="14">
        <v>1150</v>
      </c>
      <c r="AJ1314" s="90">
        <v>1080</v>
      </c>
      <c r="AK1314" s="60">
        <v>0.710268</v>
      </c>
      <c r="AL1314" s="14">
        <v>0.71034</v>
      </c>
      <c r="AM1314" s="14">
        <v>0.00011</v>
      </c>
      <c r="AN1314" s="63">
        <f>AL1314-(AK1314-0.71029)</f>
        <v>0.710362</v>
      </c>
      <c r="AX1314" s="77"/>
    </row>
    <row r="1315" s="9" customFormat="1" ht="31" customHeight="1">
      <c r="A1315" t="s" s="6">
        <v>4074</v>
      </c>
      <c r="B1315" t="s" s="119">
        <v>614</v>
      </c>
      <c r="C1315" s="88">
        <v>619</v>
      </c>
      <c r="E1315" t="s" s="54">
        <v>4024</v>
      </c>
      <c r="F1315" t="s" s="55">
        <v>1413</v>
      </c>
      <c r="G1315" t="s" s="56">
        <v>194</v>
      </c>
      <c r="H1315" t="s" s="56">
        <v>293</v>
      </c>
      <c r="I1315" t="s" s="56">
        <v>294</v>
      </c>
      <c r="M1315" t="s" s="55">
        <v>197</v>
      </c>
      <c r="O1315" t="s" s="56">
        <v>297</v>
      </c>
      <c r="Q1315" t="s" s="56">
        <v>298</v>
      </c>
      <c r="R1315" t="s" s="56">
        <v>4025</v>
      </c>
      <c r="S1315" t="s" s="126">
        <v>4026</v>
      </c>
      <c r="T1315" t="s" s="57">
        <v>301</v>
      </c>
      <c r="U1315" t="s" s="6">
        <v>302</v>
      </c>
      <c r="AC1315" s="88">
        <v>3015</v>
      </c>
      <c r="AE1315" s="127"/>
      <c r="AF1315" s="128"/>
      <c r="AG1315" s="128"/>
      <c r="AH1315" s="128"/>
      <c r="AI1315" s="128"/>
      <c r="AX1315" s="65">
        <v>-10.5636920376974</v>
      </c>
      <c r="AY1315" s="65">
        <f>AX1315</f>
        <v>-10.5636920376974</v>
      </c>
      <c r="AZ1315" s="59">
        <f>AY1315-14.1</f>
        <v>-24.6636920376974</v>
      </c>
    </row>
    <row r="1316" s="9" customFormat="1" ht="16" customHeight="1">
      <c r="A1316" t="s" s="6">
        <v>4075</v>
      </c>
      <c r="B1316" t="s" s="56">
        <v>4076</v>
      </c>
      <c r="E1316" t="s" s="54">
        <v>2357</v>
      </c>
      <c r="F1316" t="s" s="55">
        <v>419</v>
      </c>
      <c r="G1316" t="s" s="56">
        <v>1922</v>
      </c>
      <c r="M1316" t="s" s="55">
        <v>197</v>
      </c>
      <c r="T1316" t="s" s="57">
        <v>301</v>
      </c>
      <c r="U1316" t="s" s="6">
        <v>302</v>
      </c>
      <c r="W1316" t="s" s="6">
        <v>4077</v>
      </c>
      <c r="AF1316" t="s" s="56">
        <v>521</v>
      </c>
      <c r="AG1316" s="14">
        <v>900</v>
      </c>
      <c r="AH1316" s="61">
        <v>1048</v>
      </c>
      <c r="AI1316" s="14">
        <v>1150</v>
      </c>
      <c r="AJ1316" t="s" s="54">
        <v>4019</v>
      </c>
      <c r="AK1316" s="60">
        <v>0.7102453</v>
      </c>
      <c r="AL1316" s="14">
        <v>0.7064173</v>
      </c>
      <c r="AM1316" s="14">
        <v>9e-06</v>
      </c>
      <c r="AN1316" s="63">
        <f>AL1316-(AK1316-0.71029)</f>
        <v>0.706462</v>
      </c>
      <c r="AX1316" s="77"/>
    </row>
    <row r="1317" s="9" customFormat="1" ht="16" customHeight="1">
      <c r="A1317" t="s" s="6">
        <v>4078</v>
      </c>
      <c r="B1317" t="s" s="56">
        <v>4079</v>
      </c>
      <c r="E1317" t="s" s="54">
        <v>2357</v>
      </c>
      <c r="F1317" t="s" s="55">
        <v>419</v>
      </c>
      <c r="G1317" t="s" s="56">
        <v>1922</v>
      </c>
      <c r="M1317" t="s" s="55">
        <v>197</v>
      </c>
      <c r="T1317" t="s" s="57">
        <v>301</v>
      </c>
      <c r="U1317" t="s" s="6">
        <v>302</v>
      </c>
      <c r="W1317" t="s" s="6">
        <v>4077</v>
      </c>
      <c r="AF1317" t="s" s="56">
        <v>521</v>
      </c>
      <c r="AG1317" s="14">
        <v>900</v>
      </c>
      <c r="AH1317" s="61">
        <v>1048</v>
      </c>
      <c r="AI1317" s="14">
        <v>1150</v>
      </c>
      <c r="AJ1317" t="s" s="54">
        <v>4019</v>
      </c>
      <c r="AK1317" s="60">
        <v>0.7102453</v>
      </c>
      <c r="AL1317" s="14">
        <v>0.7079075</v>
      </c>
      <c r="AM1317" s="14">
        <v>1.1e-05</v>
      </c>
      <c r="AN1317" s="63">
        <f>AL1317-(AK1317-0.71029)</f>
        <v>0.7079522</v>
      </c>
      <c r="AX1317" s="77"/>
    </row>
    <row r="1318" s="9" customFormat="1" ht="91" customHeight="1">
      <c r="A1318" t="s" s="6">
        <v>4080</v>
      </c>
      <c r="B1318" t="s" s="56">
        <v>4081</v>
      </c>
      <c r="E1318" t="s" s="54">
        <v>2348</v>
      </c>
      <c r="F1318" t="s" s="55">
        <v>419</v>
      </c>
      <c r="G1318" t="s" s="56">
        <v>1922</v>
      </c>
      <c r="L1318" t="s" s="54">
        <v>2265</v>
      </c>
      <c r="M1318" t="s" s="55">
        <v>197</v>
      </c>
      <c r="S1318" t="s" s="54">
        <v>2349</v>
      </c>
      <c r="T1318" t="s" s="57">
        <v>301</v>
      </c>
      <c r="U1318" t="s" s="6">
        <v>302</v>
      </c>
      <c r="W1318" t="s" s="6">
        <v>2592</v>
      </c>
      <c r="AF1318" t="s" s="56">
        <v>521</v>
      </c>
      <c r="AG1318" s="14">
        <v>900</v>
      </c>
      <c r="AH1318" s="61">
        <v>1029</v>
      </c>
      <c r="AI1318" s="14">
        <v>1150</v>
      </c>
      <c r="AJ1318" s="90">
        <v>1029</v>
      </c>
      <c r="AK1318" s="60">
        <v>0.710268</v>
      </c>
      <c r="AL1318" s="14">
        <v>0.70984</v>
      </c>
      <c r="AM1318" s="14">
        <v>0.0001</v>
      </c>
      <c r="AN1318" s="63">
        <f>AL1318-(AK1318-0.71029)</f>
        <v>0.709862</v>
      </c>
      <c r="AX1318" s="77"/>
    </row>
    <row r="1319" s="9" customFormat="1" ht="91" customHeight="1">
      <c r="A1319" t="s" s="6">
        <v>4082</v>
      </c>
      <c r="B1319" t="s" s="56">
        <v>4083</v>
      </c>
      <c r="E1319" t="s" s="54">
        <v>2348</v>
      </c>
      <c r="F1319" t="s" s="55">
        <v>419</v>
      </c>
      <c r="G1319" t="s" s="56">
        <v>1922</v>
      </c>
      <c r="L1319" t="s" s="54">
        <v>2265</v>
      </c>
      <c r="M1319" t="s" s="55">
        <v>197</v>
      </c>
      <c r="S1319" t="s" s="54">
        <v>2349</v>
      </c>
      <c r="T1319" t="s" s="57">
        <v>301</v>
      </c>
      <c r="U1319" t="s" s="6">
        <v>302</v>
      </c>
      <c r="W1319" t="s" s="6">
        <v>2592</v>
      </c>
      <c r="AF1319" t="s" s="56">
        <v>521</v>
      </c>
      <c r="AG1319" s="14">
        <v>900</v>
      </c>
      <c r="AH1319" s="61">
        <v>1030</v>
      </c>
      <c r="AI1319" s="14">
        <v>1150</v>
      </c>
      <c r="AJ1319" s="90">
        <v>1030</v>
      </c>
      <c r="AK1319" s="60">
        <v>0.710268</v>
      </c>
      <c r="AL1319" s="14">
        <v>0.70989</v>
      </c>
      <c r="AM1319" s="14">
        <v>0.00058</v>
      </c>
      <c r="AN1319" s="63">
        <f>AL1319-(AK1319-0.71029)</f>
        <v>0.709912</v>
      </c>
      <c r="AX1319" s="77"/>
    </row>
    <row r="1320" s="9" customFormat="1" ht="16" customHeight="1">
      <c r="A1320" t="s" s="6">
        <v>4084</v>
      </c>
      <c r="B1320" t="s" s="56">
        <v>4085</v>
      </c>
      <c r="E1320" t="s" s="54">
        <v>2357</v>
      </c>
      <c r="F1320" t="s" s="55">
        <v>419</v>
      </c>
      <c r="G1320" t="s" s="56">
        <v>1922</v>
      </c>
      <c r="M1320" t="s" s="55">
        <v>197</v>
      </c>
      <c r="T1320" t="s" s="57">
        <v>301</v>
      </c>
      <c r="U1320" t="s" s="6">
        <v>302</v>
      </c>
      <c r="W1320" t="s" s="6">
        <v>4086</v>
      </c>
      <c r="AF1320" t="s" s="56">
        <v>521</v>
      </c>
      <c r="AG1320" s="14">
        <v>900</v>
      </c>
      <c r="AH1320" s="61">
        <v>1048</v>
      </c>
      <c r="AI1320" s="14">
        <v>1150</v>
      </c>
      <c r="AJ1320" t="s" s="54">
        <v>4019</v>
      </c>
      <c r="AK1320" s="60">
        <v>0.7102453</v>
      </c>
      <c r="AL1320" s="14">
        <v>0.7097709</v>
      </c>
      <c r="AM1320" s="14">
        <v>2.4e-05</v>
      </c>
      <c r="AN1320" s="63">
        <f>AL1320-(AK1320-0.71029)</f>
        <v>0.7098156</v>
      </c>
      <c r="AX1320" s="77"/>
    </row>
    <row r="1321" s="9" customFormat="1" ht="31" customHeight="1">
      <c r="A1321" t="s" s="6">
        <v>4087</v>
      </c>
      <c r="B1321" t="s" s="119">
        <v>952</v>
      </c>
      <c r="C1321" s="88">
        <v>2148</v>
      </c>
      <c r="E1321" t="s" s="54">
        <v>4024</v>
      </c>
      <c r="F1321" t="s" s="55">
        <v>1413</v>
      </c>
      <c r="G1321" t="s" s="56">
        <v>194</v>
      </c>
      <c r="H1321" t="s" s="56">
        <v>293</v>
      </c>
      <c r="I1321" t="s" s="56">
        <v>294</v>
      </c>
      <c r="M1321" t="s" s="55">
        <v>197</v>
      </c>
      <c r="O1321" t="s" s="56">
        <v>297</v>
      </c>
      <c r="Q1321" t="s" s="56">
        <v>298</v>
      </c>
      <c r="R1321" t="s" s="56">
        <v>4025</v>
      </c>
      <c r="S1321" t="s" s="126">
        <v>4026</v>
      </c>
      <c r="T1321" t="s" s="57">
        <v>301</v>
      </c>
      <c r="U1321" t="s" s="6">
        <v>302</v>
      </c>
      <c r="AC1321" s="88">
        <v>2841</v>
      </c>
      <c r="AE1321" s="127"/>
      <c r="AF1321" s="128"/>
      <c r="AG1321" s="128"/>
      <c r="AH1321" s="128"/>
      <c r="AI1321" s="128"/>
      <c r="AX1321" s="65">
        <v>-9.55927662151859</v>
      </c>
      <c r="AY1321" s="65">
        <f>AX1321</f>
        <v>-9.55927662151859</v>
      </c>
      <c r="AZ1321" s="59">
        <f>AY1321-14.1</f>
        <v>-23.6592766215186</v>
      </c>
    </row>
    <row r="1322" s="9" customFormat="1" ht="16" customHeight="1">
      <c r="A1322" t="s" s="6">
        <v>4088</v>
      </c>
      <c r="B1322" t="s" s="56">
        <v>4089</v>
      </c>
      <c r="E1322" t="s" s="54">
        <v>2357</v>
      </c>
      <c r="F1322" t="s" s="55">
        <v>419</v>
      </c>
      <c r="G1322" t="s" s="56">
        <v>1922</v>
      </c>
      <c r="M1322" t="s" s="55">
        <v>197</v>
      </c>
      <c r="T1322" t="s" s="57">
        <v>301</v>
      </c>
      <c r="U1322" t="s" s="6">
        <v>302</v>
      </c>
      <c r="W1322" t="s" s="6">
        <v>2568</v>
      </c>
      <c r="AF1322" t="s" s="56">
        <v>521</v>
      </c>
      <c r="AG1322" s="14">
        <v>900</v>
      </c>
      <c r="AH1322" s="61">
        <v>1074</v>
      </c>
      <c r="AI1322" s="14">
        <v>1150</v>
      </c>
      <c r="AJ1322" t="s" s="54">
        <v>4090</v>
      </c>
      <c r="AK1322" s="60">
        <v>0.7102453</v>
      </c>
      <c r="AL1322" s="14">
        <v>0.7074873</v>
      </c>
      <c r="AM1322" s="14">
        <v>1e-05</v>
      </c>
      <c r="AN1322" s="63">
        <f>AL1322-(AK1322-0.71029)</f>
        <v>0.707532</v>
      </c>
      <c r="AX1322" s="77"/>
    </row>
    <row r="1323" s="9" customFormat="1" ht="31" customHeight="1">
      <c r="A1323" t="s" s="6">
        <v>4091</v>
      </c>
      <c r="B1323" t="s" s="119">
        <v>987</v>
      </c>
      <c r="C1323" s="88">
        <v>2451</v>
      </c>
      <c r="E1323" t="s" s="54">
        <v>4024</v>
      </c>
      <c r="F1323" t="s" s="55">
        <v>1413</v>
      </c>
      <c r="G1323" t="s" s="56">
        <v>194</v>
      </c>
      <c r="H1323" t="s" s="56">
        <v>293</v>
      </c>
      <c r="I1323" t="s" s="56">
        <v>294</v>
      </c>
      <c r="M1323" t="s" s="55">
        <v>197</v>
      </c>
      <c r="O1323" t="s" s="56">
        <v>297</v>
      </c>
      <c r="Q1323" t="s" s="56">
        <v>298</v>
      </c>
      <c r="R1323" t="s" s="56">
        <v>4025</v>
      </c>
      <c r="S1323" t="s" s="126">
        <v>4026</v>
      </c>
      <c r="T1323" t="s" s="57">
        <v>301</v>
      </c>
      <c r="U1323" t="s" s="6">
        <v>302</v>
      </c>
      <c r="AC1323" s="88">
        <v>2745</v>
      </c>
      <c r="AE1323" s="127"/>
      <c r="AF1323" s="128"/>
      <c r="AG1323" s="128"/>
      <c r="AH1323" s="128"/>
      <c r="AI1323" s="128"/>
      <c r="AX1323" s="65">
        <v>-10.8400726928676</v>
      </c>
      <c r="AY1323" s="65">
        <f>AX1323</f>
        <v>-10.8400726928676</v>
      </c>
      <c r="AZ1323" s="59">
        <f>AY1323-14.1</f>
        <v>-24.9400726928676</v>
      </c>
    </row>
    <row r="1324" s="9" customFormat="1" ht="31" customHeight="1">
      <c r="A1324" t="s" s="6">
        <v>4092</v>
      </c>
      <c r="B1324" t="s" s="119">
        <v>1010</v>
      </c>
      <c r="C1324" s="88">
        <v>2451</v>
      </c>
      <c r="E1324" t="s" s="54">
        <v>4024</v>
      </c>
      <c r="F1324" t="s" s="55">
        <v>1413</v>
      </c>
      <c r="G1324" t="s" s="56">
        <v>194</v>
      </c>
      <c r="H1324" t="s" s="56">
        <v>293</v>
      </c>
      <c r="I1324" t="s" s="56">
        <v>294</v>
      </c>
      <c r="M1324" t="s" s="55">
        <v>197</v>
      </c>
      <c r="O1324" t="s" s="56">
        <v>297</v>
      </c>
      <c r="Q1324" t="s" s="56">
        <v>298</v>
      </c>
      <c r="R1324" t="s" s="56">
        <v>4025</v>
      </c>
      <c r="S1324" t="s" s="126">
        <v>4026</v>
      </c>
      <c r="T1324" t="s" s="57">
        <v>301</v>
      </c>
      <c r="U1324" t="s" s="6">
        <v>302</v>
      </c>
      <c r="AC1324" s="88">
        <v>2962</v>
      </c>
      <c r="AE1324" s="127"/>
      <c r="AF1324" s="128"/>
      <c r="AG1324" s="128"/>
      <c r="AH1324" s="128"/>
      <c r="AI1324" s="128"/>
      <c r="AX1324" s="65">
        <v>-8.277722775465559</v>
      </c>
      <c r="AY1324" s="65">
        <f>AX1324</f>
        <v>-8.277722775465559</v>
      </c>
      <c r="AZ1324" s="59">
        <f>AY1324-14.1</f>
        <v>-22.3777227754656</v>
      </c>
    </row>
    <row r="1325" s="9" customFormat="1" ht="31" customHeight="1">
      <c r="A1325" t="s" s="6">
        <v>4093</v>
      </c>
      <c r="B1325" t="s" s="119">
        <v>1030</v>
      </c>
      <c r="C1325" s="88">
        <v>2451</v>
      </c>
      <c r="E1325" t="s" s="54">
        <v>4024</v>
      </c>
      <c r="F1325" t="s" s="55">
        <v>1413</v>
      </c>
      <c r="G1325" t="s" s="56">
        <v>194</v>
      </c>
      <c r="H1325" t="s" s="56">
        <v>293</v>
      </c>
      <c r="I1325" t="s" s="56">
        <v>294</v>
      </c>
      <c r="M1325" t="s" s="55">
        <v>197</v>
      </c>
      <c r="O1325" t="s" s="56">
        <v>297</v>
      </c>
      <c r="Q1325" t="s" s="56">
        <v>298</v>
      </c>
      <c r="R1325" t="s" s="56">
        <v>4025</v>
      </c>
      <c r="S1325" t="s" s="126">
        <v>4026</v>
      </c>
      <c r="T1325" t="s" s="57">
        <v>301</v>
      </c>
      <c r="U1325" t="s" s="6">
        <v>302</v>
      </c>
      <c r="AC1325" s="88">
        <v>3235</v>
      </c>
      <c r="AE1325" s="127"/>
      <c r="AF1325" s="128"/>
      <c r="AG1325" s="128"/>
      <c r="AH1325" s="128"/>
      <c r="AI1325" s="128"/>
      <c r="AX1325" s="65">
        <v>-10.1688221308294</v>
      </c>
      <c r="AY1325" s="65">
        <f>AX1325</f>
        <v>-10.1688221308294</v>
      </c>
      <c r="AZ1325" s="59">
        <f>AY1325-14.1</f>
        <v>-24.2688221308294</v>
      </c>
    </row>
    <row r="1326" s="9" customFormat="1" ht="31" customHeight="1">
      <c r="A1326" t="s" s="6">
        <v>4094</v>
      </c>
      <c r="B1326" t="s" s="119">
        <v>1061</v>
      </c>
      <c r="C1326" s="88">
        <v>2461</v>
      </c>
      <c r="E1326" t="s" s="54">
        <v>4024</v>
      </c>
      <c r="F1326" t="s" s="55">
        <v>1413</v>
      </c>
      <c r="G1326" t="s" s="56">
        <v>194</v>
      </c>
      <c r="H1326" t="s" s="56">
        <v>293</v>
      </c>
      <c r="I1326" t="s" s="56">
        <v>294</v>
      </c>
      <c r="M1326" t="s" s="55">
        <v>197</v>
      </c>
      <c r="O1326" t="s" s="56">
        <v>297</v>
      </c>
      <c r="Q1326" t="s" s="56">
        <v>298</v>
      </c>
      <c r="R1326" t="s" s="56">
        <v>4025</v>
      </c>
      <c r="S1326" t="s" s="126">
        <v>4026</v>
      </c>
      <c r="T1326" t="s" s="57">
        <v>301</v>
      </c>
      <c r="U1326" t="s" s="6">
        <v>302</v>
      </c>
      <c r="AC1326" s="88">
        <v>2482</v>
      </c>
      <c r="AE1326" s="127"/>
      <c r="AF1326" s="128"/>
      <c r="AG1326" s="128"/>
      <c r="AH1326" s="128"/>
      <c r="AI1326" s="128"/>
      <c r="AX1326" s="65">
        <v>-10.0659327628671</v>
      </c>
      <c r="AY1326" s="65">
        <f>AX1326</f>
        <v>-10.0659327628671</v>
      </c>
      <c r="AZ1326" s="59">
        <f>AY1326-14.1</f>
        <v>-24.1659327628671</v>
      </c>
    </row>
    <row r="1327" s="9" customFormat="1" ht="16" customHeight="1">
      <c r="A1327" t="s" s="6">
        <v>4095</v>
      </c>
      <c r="B1327" t="s" s="56">
        <v>4096</v>
      </c>
      <c r="E1327" t="s" s="54">
        <v>2357</v>
      </c>
      <c r="F1327" t="s" s="55">
        <v>419</v>
      </c>
      <c r="G1327" t="s" s="56">
        <v>1922</v>
      </c>
      <c r="M1327" t="s" s="55">
        <v>197</v>
      </c>
      <c r="T1327" t="s" s="57">
        <v>301</v>
      </c>
      <c r="U1327" t="s" s="6">
        <v>302</v>
      </c>
      <c r="W1327" t="s" s="6">
        <v>4097</v>
      </c>
      <c r="AF1327" t="s" s="56">
        <v>521</v>
      </c>
      <c r="AG1327" s="14">
        <v>900</v>
      </c>
      <c r="AH1327" s="61">
        <v>1096</v>
      </c>
      <c r="AI1327" s="14">
        <v>1150</v>
      </c>
      <c r="AJ1327" t="s" s="54">
        <v>4098</v>
      </c>
      <c r="AK1327" s="60">
        <v>0.7102453</v>
      </c>
      <c r="AL1327" s="14">
        <v>0.7089682</v>
      </c>
      <c r="AM1327" s="14">
        <v>1.4e-05</v>
      </c>
      <c r="AN1327" s="63">
        <f>AL1327-(AK1327-0.71029)</f>
        <v>0.7090128999999999</v>
      </c>
      <c r="AX1327" s="77"/>
    </row>
    <row r="1328" s="9" customFormat="1" ht="16" customHeight="1">
      <c r="A1328" t="s" s="6">
        <v>4099</v>
      </c>
      <c r="B1328" t="s" s="56">
        <v>4100</v>
      </c>
      <c r="E1328" t="s" s="54">
        <v>2357</v>
      </c>
      <c r="F1328" t="s" s="55">
        <v>419</v>
      </c>
      <c r="G1328" t="s" s="56">
        <v>1922</v>
      </c>
      <c r="M1328" t="s" s="55">
        <v>197</v>
      </c>
      <c r="T1328" t="s" s="57">
        <v>301</v>
      </c>
      <c r="U1328" t="s" s="6">
        <v>302</v>
      </c>
      <c r="AF1328" t="s" s="56">
        <v>521</v>
      </c>
      <c r="AG1328" s="14">
        <v>900</v>
      </c>
      <c r="AH1328" s="61">
        <v>1096</v>
      </c>
      <c r="AI1328" s="14">
        <v>1150</v>
      </c>
      <c r="AJ1328" t="s" s="54">
        <v>4098</v>
      </c>
      <c r="AK1328" s="60">
        <v>0.7102453</v>
      </c>
      <c r="AL1328" s="14">
        <v>0.7090253</v>
      </c>
      <c r="AM1328" s="14">
        <v>9e-06</v>
      </c>
      <c r="AN1328" s="63">
        <f>AL1328-(AK1328-0.71029)</f>
        <v>0.70907</v>
      </c>
      <c r="AX1328" s="77"/>
    </row>
    <row r="1329" s="9" customFormat="1" ht="31" customHeight="1">
      <c r="A1329" t="s" s="6">
        <v>4101</v>
      </c>
      <c r="B1329" t="s" s="56">
        <v>4102</v>
      </c>
      <c r="E1329" t="s" s="54">
        <v>2008</v>
      </c>
      <c r="F1329" t="s" s="55">
        <v>419</v>
      </c>
      <c r="G1329" t="s" s="56">
        <v>1171</v>
      </c>
      <c r="M1329" t="s" s="55">
        <v>1138</v>
      </c>
      <c r="T1329" t="s" s="57">
        <v>2512</v>
      </c>
      <c r="U1329" t="s" s="6">
        <v>302</v>
      </c>
      <c r="W1329" t="s" s="6">
        <v>4103</v>
      </c>
      <c r="X1329" t="s" s="81">
        <v>425</v>
      </c>
      <c r="Y1329" s="82">
        <v>773188.1875</v>
      </c>
      <c r="Z1329" s="82">
        <v>3994968.5</v>
      </c>
      <c r="AA1329" s="14">
        <v>-107.96733</v>
      </c>
      <c r="AB1329" s="14">
        <v>36.06238</v>
      </c>
      <c r="AD1329" t="s" s="83">
        <v>4104</v>
      </c>
      <c r="AK1329" s="60">
        <v>0.71028</v>
      </c>
      <c r="AL1329" s="14">
        <v>0.709077</v>
      </c>
      <c r="AM1329" s="14">
        <v>2.3e-05</v>
      </c>
      <c r="AN1329" s="63">
        <f>AL1329-(AK1329-0.71029)</f>
        <v>0.709087</v>
      </c>
      <c r="AX1329" s="77"/>
    </row>
    <row r="1330" s="9" customFormat="1" ht="31" customHeight="1">
      <c r="A1330" t="s" s="6">
        <v>4105</v>
      </c>
      <c r="B1330" t="s" s="56">
        <v>4106</v>
      </c>
      <c r="E1330" t="s" s="54">
        <v>2008</v>
      </c>
      <c r="F1330" t="s" s="55">
        <v>419</v>
      </c>
      <c r="G1330" t="s" s="56">
        <v>1171</v>
      </c>
      <c r="M1330" t="s" s="55">
        <v>1138</v>
      </c>
      <c r="T1330" t="s" s="57">
        <v>2512</v>
      </c>
      <c r="U1330" t="s" s="6">
        <v>302</v>
      </c>
      <c r="W1330" t="s" s="6">
        <v>4103</v>
      </c>
      <c r="X1330" t="s" s="81">
        <v>425</v>
      </c>
      <c r="Y1330" s="82">
        <v>773188.1875</v>
      </c>
      <c r="Z1330" s="82">
        <v>3994968.5</v>
      </c>
      <c r="AA1330" s="14">
        <v>-107.96733</v>
      </c>
      <c r="AB1330" s="14">
        <v>36.06238</v>
      </c>
      <c r="AD1330" t="s" s="83">
        <v>4107</v>
      </c>
      <c r="AK1330" s="60">
        <v>0.71028</v>
      </c>
      <c r="AL1330" s="14">
        <v>0.709155</v>
      </c>
      <c r="AM1330" s="14">
        <v>1.7e-05</v>
      </c>
      <c r="AN1330" s="63">
        <f>AL1330-(AK1330-0.71029)</f>
        <v>0.709165</v>
      </c>
      <c r="AX1330" s="77"/>
    </row>
    <row r="1331" s="9" customFormat="1" ht="31" customHeight="1">
      <c r="A1331" t="s" s="6">
        <v>4108</v>
      </c>
      <c r="B1331" t="s" s="56">
        <v>4109</v>
      </c>
      <c r="E1331" t="s" s="54">
        <v>2002</v>
      </c>
      <c r="F1331" t="s" s="55">
        <v>419</v>
      </c>
      <c r="G1331" t="s" s="56">
        <v>1171</v>
      </c>
      <c r="H1331" t="s" s="56">
        <v>1172</v>
      </c>
      <c r="M1331" t="s" s="55">
        <v>1138</v>
      </c>
      <c r="S1331" t="s" s="54">
        <v>2003</v>
      </c>
      <c r="T1331" t="s" s="57">
        <v>2512</v>
      </c>
      <c r="U1331" t="s" s="6">
        <v>302</v>
      </c>
      <c r="W1331" t="s" s="6">
        <v>4103</v>
      </c>
      <c r="X1331" t="s" s="81">
        <v>425</v>
      </c>
      <c r="Y1331" s="82">
        <v>773188.1875</v>
      </c>
      <c r="Z1331" s="82">
        <v>3994968.5</v>
      </c>
      <c r="AA1331" s="14">
        <v>-107.96733</v>
      </c>
      <c r="AB1331" s="14">
        <v>36.06238</v>
      </c>
      <c r="AD1331" t="s" s="83">
        <v>4110</v>
      </c>
      <c r="AK1331" s="60">
        <v>0.71028</v>
      </c>
      <c r="AL1331" s="14">
        <v>0.709093</v>
      </c>
      <c r="AM1331" s="14">
        <v>1.4e-05</v>
      </c>
      <c r="AN1331" s="63">
        <f>AL1331-(AK1331-0.71029)</f>
        <v>0.709103</v>
      </c>
      <c r="AX1331" s="77"/>
    </row>
    <row r="1332" s="9" customFormat="1" ht="16" customHeight="1">
      <c r="A1332" t="s" s="6">
        <v>4111</v>
      </c>
      <c r="B1332" t="s" s="56">
        <v>4109</v>
      </c>
      <c r="C1332" s="56"/>
      <c r="D1332" t="s" s="56">
        <v>2019</v>
      </c>
      <c r="E1332" t="s" s="54">
        <v>2020</v>
      </c>
      <c r="F1332" t="s" s="55">
        <v>419</v>
      </c>
      <c r="G1332" t="s" s="56">
        <v>1171</v>
      </c>
      <c r="M1332" t="s" s="55">
        <v>1138</v>
      </c>
      <c r="S1332" t="s" s="54">
        <v>2021</v>
      </c>
      <c r="T1332" t="s" s="57">
        <v>2512</v>
      </c>
      <c r="U1332" t="s" s="6">
        <v>302</v>
      </c>
      <c r="X1332" t="s" s="56">
        <v>425</v>
      </c>
      <c r="Y1332" s="14">
        <v>773188</v>
      </c>
      <c r="Z1332" s="14">
        <v>3994969</v>
      </c>
      <c r="AD1332" t="s" s="76">
        <v>4112</v>
      </c>
      <c r="AK1332" s="60">
        <v>0.71028</v>
      </c>
      <c r="AL1332" s="14">
        <v>0.709093</v>
      </c>
      <c r="AM1332" s="14">
        <v>1.4e-05</v>
      </c>
      <c r="AN1332" s="63">
        <f>AL1332-(AK1332-0.71029)</f>
        <v>0.709103</v>
      </c>
      <c r="AX1332" s="77"/>
    </row>
    <row r="1333" s="9" customFormat="1" ht="31" customHeight="1">
      <c r="A1333" t="s" s="6">
        <v>4113</v>
      </c>
      <c r="B1333" t="s" s="56">
        <v>4114</v>
      </c>
      <c r="E1333" t="s" s="54">
        <v>2008</v>
      </c>
      <c r="F1333" t="s" s="55">
        <v>419</v>
      </c>
      <c r="G1333" t="s" s="56">
        <v>1171</v>
      </c>
      <c r="M1333" t="s" s="55">
        <v>1138</v>
      </c>
      <c r="T1333" t="s" s="57">
        <v>2512</v>
      </c>
      <c r="U1333" t="s" s="6">
        <v>302</v>
      </c>
      <c r="W1333" t="s" s="6">
        <v>4115</v>
      </c>
      <c r="X1333" t="s" s="81">
        <v>425</v>
      </c>
      <c r="Y1333" s="82">
        <v>773157.875</v>
      </c>
      <c r="Z1333" s="82">
        <v>3994924.5</v>
      </c>
      <c r="AA1333" s="14">
        <v>-107.96733</v>
      </c>
      <c r="AB1333" s="14">
        <v>36.06238</v>
      </c>
      <c r="AD1333" t="s" s="83">
        <v>4116</v>
      </c>
      <c r="AK1333" s="60">
        <v>0.71028</v>
      </c>
      <c r="AL1333" s="14">
        <v>0.709044</v>
      </c>
      <c r="AM1333" s="14">
        <v>1.7e-05</v>
      </c>
      <c r="AN1333" s="63">
        <f>AL1333-(AK1333-0.71029)</f>
        <v>0.709054</v>
      </c>
      <c r="AX1333" s="77"/>
    </row>
    <row r="1334" s="9" customFormat="1" ht="16" customHeight="1">
      <c r="A1334" t="s" s="6">
        <v>4117</v>
      </c>
      <c r="B1334" t="s" s="56">
        <v>4114</v>
      </c>
      <c r="C1334" s="56"/>
      <c r="D1334" t="s" s="56">
        <v>2019</v>
      </c>
      <c r="E1334" t="s" s="54">
        <v>2020</v>
      </c>
      <c r="F1334" t="s" s="55">
        <v>419</v>
      </c>
      <c r="G1334" t="s" s="56">
        <v>1171</v>
      </c>
      <c r="M1334" t="s" s="55">
        <v>1138</v>
      </c>
      <c r="S1334" t="s" s="54">
        <v>2021</v>
      </c>
      <c r="T1334" t="s" s="57">
        <v>2512</v>
      </c>
      <c r="U1334" t="s" s="6">
        <v>302</v>
      </c>
      <c r="X1334" t="s" s="56">
        <v>425</v>
      </c>
      <c r="Y1334" s="14">
        <v>773158</v>
      </c>
      <c r="Z1334" s="14">
        <v>3994925</v>
      </c>
      <c r="AD1334" t="s" s="76">
        <v>4118</v>
      </c>
      <c r="AK1334" s="60">
        <v>0.71028</v>
      </c>
      <c r="AL1334" s="14">
        <v>0.709044</v>
      </c>
      <c r="AM1334" s="14">
        <v>1.7e-05</v>
      </c>
      <c r="AN1334" s="63">
        <f>AL1334-(AK1334-0.71029)</f>
        <v>0.709054</v>
      </c>
      <c r="AX1334" s="77"/>
    </row>
    <row r="1335" s="9" customFormat="1" ht="16" customHeight="1">
      <c r="A1335" t="s" s="6">
        <v>4119</v>
      </c>
      <c r="B1335" t="s" s="56">
        <v>4120</v>
      </c>
      <c r="D1335" s="87">
        <v>38446</v>
      </c>
      <c r="E1335" t="s" s="54">
        <v>2020</v>
      </c>
      <c r="F1335" t="s" s="55">
        <v>419</v>
      </c>
      <c r="G1335" t="s" s="56">
        <v>194</v>
      </c>
      <c r="H1335" t="s" s="56">
        <v>195</v>
      </c>
      <c r="I1335" t="s" s="56">
        <v>421</v>
      </c>
      <c r="M1335" t="s" s="55">
        <v>1138</v>
      </c>
      <c r="Q1335" t="s" s="56">
        <v>822</v>
      </c>
      <c r="R1335" t="s" s="56">
        <v>2025</v>
      </c>
      <c r="S1335" t="s" s="54">
        <v>2026</v>
      </c>
      <c r="T1335" t="s" s="57">
        <v>2512</v>
      </c>
      <c r="U1335" t="s" s="6">
        <v>302</v>
      </c>
      <c r="X1335" t="s" s="56">
        <v>207</v>
      </c>
      <c r="Y1335" s="14">
        <v>232762</v>
      </c>
      <c r="Z1335" s="14">
        <v>3994785</v>
      </c>
      <c r="AK1335" s="60">
        <v>0.71028</v>
      </c>
      <c r="AL1335" s="14">
        <v>0.709232</v>
      </c>
      <c r="AM1335" s="14">
        <v>1.4e-05</v>
      </c>
      <c r="AN1335" s="63">
        <f>AL1335-(AK1335-0.71029)</f>
        <v>0.709242</v>
      </c>
      <c r="AX1335" s="77"/>
    </row>
    <row r="1336" s="9" customFormat="1" ht="16" customHeight="1">
      <c r="A1336" t="s" s="6">
        <v>4121</v>
      </c>
      <c r="B1336" t="s" s="56">
        <v>4122</v>
      </c>
      <c r="D1336" s="87">
        <v>38446</v>
      </c>
      <c r="E1336" t="s" s="54">
        <v>2020</v>
      </c>
      <c r="F1336" t="s" s="55">
        <v>419</v>
      </c>
      <c r="G1336" t="s" s="56">
        <v>194</v>
      </c>
      <c r="H1336" t="s" s="56">
        <v>195</v>
      </c>
      <c r="I1336" t="s" s="56">
        <v>421</v>
      </c>
      <c r="M1336" t="s" s="55">
        <v>1138</v>
      </c>
      <c r="Q1336" t="s" s="56">
        <v>822</v>
      </c>
      <c r="R1336" t="s" s="56">
        <v>2025</v>
      </c>
      <c r="S1336" t="s" s="54">
        <v>2026</v>
      </c>
      <c r="T1336" t="s" s="57">
        <v>2512</v>
      </c>
      <c r="U1336" t="s" s="6">
        <v>302</v>
      </c>
      <c r="X1336" t="s" s="56">
        <v>207</v>
      </c>
      <c r="Y1336" s="14">
        <v>232762</v>
      </c>
      <c r="Z1336" s="14">
        <v>3994785</v>
      </c>
      <c r="AK1336" s="60">
        <v>0.71028</v>
      </c>
      <c r="AL1336" s="14">
        <v>0.709354</v>
      </c>
      <c r="AM1336" s="14">
        <v>2e-05</v>
      </c>
      <c r="AN1336" s="63">
        <f>AL1336-(AK1336-0.71029)</f>
        <v>0.709364</v>
      </c>
      <c r="AX1336" s="77"/>
    </row>
    <row r="1337" s="9" customFormat="1" ht="46" customHeight="1">
      <c r="A1337" t="s" s="6">
        <v>4123</v>
      </c>
      <c r="B1337" t="s" s="56">
        <v>4124</v>
      </c>
      <c r="E1337" t="s" s="54">
        <v>1185</v>
      </c>
      <c r="F1337" t="s" s="55">
        <v>419</v>
      </c>
      <c r="G1337" t="s" s="56">
        <v>1186</v>
      </c>
      <c r="L1337" t="s" s="54">
        <v>1460</v>
      </c>
      <c r="M1337" t="s" s="55">
        <v>1138</v>
      </c>
      <c r="T1337" t="s" s="57">
        <v>1461</v>
      </c>
      <c r="AK1337" t="s" s="55">
        <v>831</v>
      </c>
      <c r="AL1337" s="14">
        <v>0.7035</v>
      </c>
      <c r="AN1337" t="s" s="56">
        <v>831</v>
      </c>
      <c r="AX1337" s="77"/>
    </row>
    <row r="1338" s="9" customFormat="1" ht="46" customHeight="1">
      <c r="A1338" t="s" s="6">
        <v>4125</v>
      </c>
      <c r="B1338" t="s" s="56">
        <v>4126</v>
      </c>
      <c r="E1338" t="s" s="54">
        <v>1185</v>
      </c>
      <c r="F1338" t="s" s="55">
        <v>419</v>
      </c>
      <c r="G1338" t="s" s="56">
        <v>1186</v>
      </c>
      <c r="L1338" t="s" s="54">
        <v>1460</v>
      </c>
      <c r="M1338" t="s" s="55">
        <v>1138</v>
      </c>
      <c r="T1338" t="s" s="57">
        <v>1461</v>
      </c>
      <c r="AK1338" t="s" s="55">
        <v>831</v>
      </c>
      <c r="AL1338" s="14">
        <v>0.7035</v>
      </c>
      <c r="AN1338" t="s" s="56">
        <v>831</v>
      </c>
      <c r="AX1338" s="77"/>
    </row>
    <row r="1339" s="9" customFormat="1" ht="16" customHeight="1">
      <c r="A1339" t="s" s="6">
        <v>4127</v>
      </c>
      <c r="B1339" t="s" s="56">
        <v>4128</v>
      </c>
      <c r="E1339" t="s" s="54">
        <v>1996</v>
      </c>
      <c r="F1339" t="s" s="55">
        <v>193</v>
      </c>
      <c r="G1339" t="s" s="56">
        <v>420</v>
      </c>
      <c r="H1339" t="s" s="56">
        <v>195</v>
      </c>
      <c r="I1339" t="s" s="56">
        <v>403</v>
      </c>
      <c r="M1339" t="s" s="55">
        <v>197</v>
      </c>
      <c r="V1339" t="s" s="56">
        <v>2340</v>
      </c>
      <c r="W1339" t="s" s="6">
        <v>4128</v>
      </c>
      <c r="AF1339" t="s" s="56">
        <v>584</v>
      </c>
      <c r="AG1339" s="14">
        <v>-500</v>
      </c>
      <c r="AH1339" s="61">
        <f>MEDIAN(AG1339,AI1339)</f>
        <v>0</v>
      </c>
      <c r="AI1339" s="14">
        <v>500</v>
      </c>
      <c r="AJ1339" t="s" s="54">
        <v>584</v>
      </c>
      <c r="AR1339" s="58">
        <v>-8</v>
      </c>
      <c r="AS1339" s="59">
        <f>AR1339</f>
        <v>-8</v>
      </c>
      <c r="AT1339" s="59">
        <f>AS1339-5</f>
        <v>-13</v>
      </c>
      <c r="BR1339" s="60">
        <v>9.1</v>
      </c>
    </row>
    <row r="1340" s="9" customFormat="1" ht="46" customHeight="1">
      <c r="A1340" t="s" s="6">
        <v>4129</v>
      </c>
      <c r="B1340" t="s" s="56">
        <v>4130</v>
      </c>
      <c r="E1340" t="s" s="54">
        <v>1185</v>
      </c>
      <c r="F1340" t="s" s="55">
        <v>419</v>
      </c>
      <c r="G1340" t="s" s="56">
        <v>1181</v>
      </c>
      <c r="L1340" t="s" s="54">
        <v>1321</v>
      </c>
      <c r="M1340" t="s" s="55">
        <v>1138</v>
      </c>
      <c r="T1340" t="s" s="57">
        <v>1322</v>
      </c>
      <c r="AK1340" t="s" s="55">
        <v>831</v>
      </c>
      <c r="AL1340" s="14">
        <v>0.70825</v>
      </c>
      <c r="AN1340" t="s" s="56">
        <v>831</v>
      </c>
      <c r="AX1340" s="77"/>
    </row>
    <row r="1341" s="9" customFormat="1" ht="16" customHeight="1">
      <c r="A1341" t="s" s="6">
        <v>4131</v>
      </c>
      <c r="B1341" t="s" s="56">
        <v>4132</v>
      </c>
      <c r="E1341" t="s" s="54">
        <v>1939</v>
      </c>
      <c r="F1341" t="s" s="55">
        <v>419</v>
      </c>
      <c r="G1341" t="s" s="56">
        <v>1171</v>
      </c>
      <c r="H1341" t="s" s="56">
        <v>1172</v>
      </c>
      <c r="M1341" t="s" s="55">
        <v>1138</v>
      </c>
      <c r="S1341" t="s" s="54">
        <v>1940</v>
      </c>
      <c r="T1341" t="s" s="57">
        <v>4133</v>
      </c>
      <c r="U1341" t="s" s="6">
        <v>302</v>
      </c>
      <c r="W1341" t="s" s="6">
        <v>4134</v>
      </c>
      <c r="X1341" t="s" s="81">
        <v>425</v>
      </c>
      <c r="Y1341" s="82">
        <v>798822.875</v>
      </c>
      <c r="Z1341" s="82">
        <v>3987422.25</v>
      </c>
      <c r="AD1341" t="s" s="83">
        <v>2017</v>
      </c>
      <c r="AK1341" s="60">
        <v>0.71028</v>
      </c>
      <c r="AL1341" s="14">
        <v>0.709199</v>
      </c>
      <c r="AM1341" s="14">
        <v>1.8e-05</v>
      </c>
      <c r="AN1341" s="63">
        <f>AL1341-(AK1341-0.71029)</f>
        <v>0.709209</v>
      </c>
      <c r="AX1341" s="77"/>
    </row>
    <row r="1342" s="9" customFormat="1" ht="16" customHeight="1">
      <c r="A1342" t="s" s="6">
        <v>4135</v>
      </c>
      <c r="B1342" t="s" s="56">
        <v>4136</v>
      </c>
      <c r="E1342" t="s" s="54">
        <v>1939</v>
      </c>
      <c r="F1342" t="s" s="55">
        <v>419</v>
      </c>
      <c r="G1342" t="s" s="56">
        <v>1171</v>
      </c>
      <c r="H1342" t="s" s="56">
        <v>1172</v>
      </c>
      <c r="M1342" t="s" s="55">
        <v>1138</v>
      </c>
      <c r="S1342" t="s" s="54">
        <v>1940</v>
      </c>
      <c r="T1342" t="s" s="57">
        <v>4133</v>
      </c>
      <c r="U1342" t="s" s="6">
        <v>302</v>
      </c>
      <c r="W1342" t="s" s="6">
        <v>4134</v>
      </c>
      <c r="X1342" t="s" s="81">
        <v>425</v>
      </c>
      <c r="Y1342" s="82">
        <v>798564.6875</v>
      </c>
      <c r="Z1342" s="82">
        <v>3987448.25</v>
      </c>
      <c r="AD1342" t="s" s="83">
        <v>4137</v>
      </c>
      <c r="AK1342" s="60">
        <v>0.71028</v>
      </c>
      <c r="AL1342" s="14">
        <v>0.709318</v>
      </c>
      <c r="AM1342" s="14">
        <v>2.5e-05</v>
      </c>
      <c r="AN1342" s="63">
        <f>AL1342-(AK1342-0.71029)</f>
        <v>0.709328</v>
      </c>
      <c r="AX1342" s="77"/>
    </row>
    <row r="1343" s="9" customFormat="1" ht="16" customHeight="1">
      <c r="A1343" t="s" s="6">
        <v>4138</v>
      </c>
      <c r="B1343" t="s" s="56">
        <v>4139</v>
      </c>
      <c r="E1343" t="s" s="54">
        <v>1939</v>
      </c>
      <c r="F1343" t="s" s="55">
        <v>419</v>
      </c>
      <c r="G1343" t="s" s="56">
        <v>1171</v>
      </c>
      <c r="H1343" t="s" s="56">
        <v>1172</v>
      </c>
      <c r="M1343" t="s" s="55">
        <v>1138</v>
      </c>
      <c r="S1343" t="s" s="54">
        <v>1940</v>
      </c>
      <c r="T1343" t="s" s="57">
        <v>4133</v>
      </c>
      <c r="U1343" t="s" s="6">
        <v>302</v>
      </c>
      <c r="W1343" t="s" s="6">
        <v>4134</v>
      </c>
      <c r="X1343" t="s" s="81">
        <v>425</v>
      </c>
      <c r="Y1343" s="82">
        <v>798715.25</v>
      </c>
      <c r="Z1343" s="82">
        <v>3987070.75</v>
      </c>
      <c r="AD1343" t="s" s="83">
        <v>4140</v>
      </c>
      <c r="AK1343" s="60">
        <v>0.71028</v>
      </c>
      <c r="AL1343" s="14">
        <v>0.709615</v>
      </c>
      <c r="AM1343" s="14">
        <v>1.8e-05</v>
      </c>
      <c r="AN1343" s="63">
        <f>AL1343-(AK1343-0.71029)</f>
        <v>0.709625</v>
      </c>
      <c r="AX1343" s="77"/>
    </row>
    <row r="1344" s="9" customFormat="1" ht="16" customHeight="1">
      <c r="A1344" t="s" s="6">
        <v>4141</v>
      </c>
      <c r="B1344" t="s" s="56">
        <v>4142</v>
      </c>
      <c r="E1344" t="s" s="54">
        <v>1939</v>
      </c>
      <c r="F1344" t="s" s="55">
        <v>419</v>
      </c>
      <c r="G1344" t="s" s="56">
        <v>1171</v>
      </c>
      <c r="H1344" t="s" s="56">
        <v>1172</v>
      </c>
      <c r="M1344" t="s" s="55">
        <v>1138</v>
      </c>
      <c r="S1344" t="s" s="54">
        <v>1940</v>
      </c>
      <c r="T1344" t="s" s="57">
        <v>4133</v>
      </c>
      <c r="U1344" t="s" s="6">
        <v>302</v>
      </c>
      <c r="W1344" t="s" s="6">
        <v>4134</v>
      </c>
      <c r="X1344" t="s" s="81">
        <v>425</v>
      </c>
      <c r="Y1344" s="82">
        <v>799008.5</v>
      </c>
      <c r="Z1344" s="82">
        <v>3986866.25</v>
      </c>
      <c r="AD1344" t="s" s="83">
        <v>2033</v>
      </c>
      <c r="AK1344" s="60">
        <v>0.71028</v>
      </c>
      <c r="AL1344" s="14">
        <v>0.7088680000000001</v>
      </c>
      <c r="AM1344" s="14">
        <v>1.5e-05</v>
      </c>
      <c r="AN1344" s="63">
        <f>AL1344-(AK1344-0.71029)</f>
        <v>0.708878</v>
      </c>
      <c r="AX1344" s="77"/>
    </row>
    <row r="1345" s="9" customFormat="1" ht="16" customHeight="1">
      <c r="A1345" t="s" s="6">
        <v>4143</v>
      </c>
      <c r="B1345" t="s" s="56">
        <v>4144</v>
      </c>
      <c r="E1345" t="s" s="54">
        <v>1939</v>
      </c>
      <c r="F1345" t="s" s="55">
        <v>419</v>
      </c>
      <c r="G1345" t="s" s="56">
        <v>1171</v>
      </c>
      <c r="H1345" t="s" s="56">
        <v>1172</v>
      </c>
      <c r="M1345" t="s" s="55">
        <v>1138</v>
      </c>
      <c r="S1345" t="s" s="54">
        <v>1940</v>
      </c>
      <c r="T1345" t="s" s="57">
        <v>4133</v>
      </c>
      <c r="U1345" t="s" s="6">
        <v>302</v>
      </c>
      <c r="W1345" t="s" s="6">
        <v>4134</v>
      </c>
      <c r="X1345" t="s" s="81">
        <v>425</v>
      </c>
      <c r="Y1345" s="82">
        <v>800595</v>
      </c>
      <c r="Z1345" s="82">
        <v>3985762.25</v>
      </c>
      <c r="AD1345" t="s" s="83">
        <v>2033</v>
      </c>
      <c r="AK1345" s="60">
        <v>0.71028</v>
      </c>
      <c r="AL1345" s="14">
        <v>0.70941</v>
      </c>
      <c r="AM1345" s="14">
        <v>1.7e-05</v>
      </c>
      <c r="AN1345" s="63">
        <f>AL1345-(AK1345-0.71029)</f>
        <v>0.7094200000000001</v>
      </c>
      <c r="AX1345" s="77"/>
    </row>
    <row r="1346" s="9" customFormat="1" ht="46" customHeight="1">
      <c r="A1346" t="s" s="6">
        <v>4145</v>
      </c>
      <c r="B1346" t="s" s="56">
        <v>4146</v>
      </c>
      <c r="E1346" t="s" s="54">
        <v>1185</v>
      </c>
      <c r="F1346" t="s" s="55">
        <v>419</v>
      </c>
      <c r="G1346" t="s" s="56">
        <v>1181</v>
      </c>
      <c r="L1346" t="s" s="54">
        <v>1321</v>
      </c>
      <c r="M1346" t="s" s="55">
        <v>1138</v>
      </c>
      <c r="T1346" t="s" s="57">
        <v>1322</v>
      </c>
      <c r="AK1346" t="s" s="55">
        <v>831</v>
      </c>
      <c r="AL1346" s="14">
        <v>0.70873</v>
      </c>
      <c r="AN1346" t="s" s="56">
        <v>831</v>
      </c>
      <c r="AX1346" s="77"/>
    </row>
    <row r="1347" s="9" customFormat="1" ht="46" customHeight="1">
      <c r="A1347" t="s" s="6">
        <v>4147</v>
      </c>
      <c r="B1347" t="s" s="56">
        <v>4148</v>
      </c>
      <c r="E1347" t="s" s="54">
        <v>1185</v>
      </c>
      <c r="F1347" t="s" s="55">
        <v>419</v>
      </c>
      <c r="G1347" t="s" s="56">
        <v>1181</v>
      </c>
      <c r="L1347" t="s" s="54">
        <v>1321</v>
      </c>
      <c r="M1347" t="s" s="55">
        <v>1138</v>
      </c>
      <c r="T1347" t="s" s="57">
        <v>1322</v>
      </c>
      <c r="AK1347" t="s" s="55">
        <v>831</v>
      </c>
      <c r="AL1347" s="14">
        <v>0.70901</v>
      </c>
      <c r="AN1347" t="s" s="56">
        <v>831</v>
      </c>
      <c r="AX1347" s="77"/>
    </row>
    <row r="1348" s="9" customFormat="1" ht="46" customHeight="1">
      <c r="A1348" t="s" s="6">
        <v>4149</v>
      </c>
      <c r="B1348" t="s" s="56">
        <v>4150</v>
      </c>
      <c r="E1348" t="s" s="54">
        <v>1185</v>
      </c>
      <c r="F1348" t="s" s="55">
        <v>419</v>
      </c>
      <c r="G1348" t="s" s="56">
        <v>1181</v>
      </c>
      <c r="L1348" t="s" s="54">
        <v>1321</v>
      </c>
      <c r="M1348" t="s" s="55">
        <v>1138</v>
      </c>
      <c r="T1348" t="s" s="57">
        <v>1322</v>
      </c>
      <c r="AK1348" t="s" s="55">
        <v>831</v>
      </c>
      <c r="AL1348" s="14">
        <v>0.70904</v>
      </c>
      <c r="AN1348" t="s" s="56">
        <v>831</v>
      </c>
      <c r="AX1348" s="77"/>
    </row>
    <row r="1349" s="9" customFormat="1" ht="46" customHeight="1">
      <c r="A1349" t="s" s="6">
        <v>4151</v>
      </c>
      <c r="B1349" t="s" s="56">
        <v>4152</v>
      </c>
      <c r="E1349" t="s" s="54">
        <v>1185</v>
      </c>
      <c r="F1349" t="s" s="55">
        <v>419</v>
      </c>
      <c r="G1349" t="s" s="56">
        <v>1181</v>
      </c>
      <c r="L1349" t="s" s="54">
        <v>1321</v>
      </c>
      <c r="M1349" t="s" s="55">
        <v>1138</v>
      </c>
      <c r="T1349" t="s" s="57">
        <v>1322</v>
      </c>
      <c r="AK1349" t="s" s="55">
        <v>831</v>
      </c>
      <c r="AL1349" s="14">
        <v>0.7089299999999999</v>
      </c>
      <c r="AN1349" t="s" s="56">
        <v>831</v>
      </c>
      <c r="AX1349" s="77"/>
    </row>
    <row r="1350" s="9" customFormat="1" ht="46" customHeight="1">
      <c r="A1350" t="s" s="6">
        <v>4153</v>
      </c>
      <c r="B1350" t="s" s="56">
        <v>4154</v>
      </c>
      <c r="E1350" t="s" s="54">
        <v>1185</v>
      </c>
      <c r="F1350" t="s" s="55">
        <v>419</v>
      </c>
      <c r="G1350" t="s" s="56">
        <v>1181</v>
      </c>
      <c r="L1350" t="s" s="54">
        <v>1321</v>
      </c>
      <c r="M1350" t="s" s="55">
        <v>1138</v>
      </c>
      <c r="T1350" t="s" s="57">
        <v>1322</v>
      </c>
      <c r="AK1350" t="s" s="55">
        <v>831</v>
      </c>
      <c r="AL1350" s="14">
        <v>0.70892</v>
      </c>
      <c r="AN1350" t="s" s="56">
        <v>831</v>
      </c>
      <c r="AX1350" s="77"/>
    </row>
    <row r="1351" s="9" customFormat="1" ht="46" customHeight="1">
      <c r="A1351" t="s" s="6">
        <v>4155</v>
      </c>
      <c r="B1351" t="s" s="56">
        <v>4156</v>
      </c>
      <c r="E1351" t="s" s="54">
        <v>1185</v>
      </c>
      <c r="F1351" t="s" s="55">
        <v>419</v>
      </c>
      <c r="G1351" t="s" s="56">
        <v>1181</v>
      </c>
      <c r="L1351" t="s" s="54">
        <v>1321</v>
      </c>
      <c r="M1351" t="s" s="55">
        <v>1138</v>
      </c>
      <c r="T1351" t="s" s="57">
        <v>1322</v>
      </c>
      <c r="AK1351" t="s" s="55">
        <v>831</v>
      </c>
      <c r="AL1351" s="14">
        <v>0.70825</v>
      </c>
      <c r="AN1351" t="s" s="56">
        <v>831</v>
      </c>
      <c r="AX1351" s="77"/>
    </row>
    <row r="1352" s="9" customFormat="1" ht="46" customHeight="1">
      <c r="A1352" t="s" s="6">
        <v>4157</v>
      </c>
      <c r="B1352" t="s" s="56">
        <v>4158</v>
      </c>
      <c r="E1352" t="s" s="54">
        <v>1185</v>
      </c>
      <c r="F1352" t="s" s="55">
        <v>419</v>
      </c>
      <c r="G1352" t="s" s="56">
        <v>1181</v>
      </c>
      <c r="L1352" t="s" s="54">
        <v>1321</v>
      </c>
      <c r="M1352" t="s" s="55">
        <v>1138</v>
      </c>
      <c r="T1352" t="s" s="57">
        <v>1322</v>
      </c>
      <c r="AK1352" t="s" s="55">
        <v>831</v>
      </c>
      <c r="AL1352" s="14">
        <v>0.70829</v>
      </c>
      <c r="AN1352" t="s" s="56">
        <v>831</v>
      </c>
      <c r="AX1352" s="77"/>
    </row>
    <row r="1353" s="9" customFormat="1" ht="46" customHeight="1">
      <c r="A1353" t="s" s="6">
        <v>4159</v>
      </c>
      <c r="B1353" t="s" s="56">
        <v>4160</v>
      </c>
      <c r="E1353" t="s" s="54">
        <v>1185</v>
      </c>
      <c r="F1353" t="s" s="55">
        <v>419</v>
      </c>
      <c r="G1353" t="s" s="56">
        <v>1181</v>
      </c>
      <c r="L1353" t="s" s="54">
        <v>1321</v>
      </c>
      <c r="M1353" t="s" s="55">
        <v>1138</v>
      </c>
      <c r="T1353" t="s" s="57">
        <v>1322</v>
      </c>
      <c r="AK1353" t="s" s="55">
        <v>831</v>
      </c>
      <c r="AL1353" s="14">
        <v>0.70946</v>
      </c>
      <c r="AN1353" t="s" s="56">
        <v>831</v>
      </c>
      <c r="AX1353" s="77"/>
    </row>
    <row r="1354" s="9" customFormat="1" ht="16" customHeight="1">
      <c r="A1354" t="s" s="6">
        <v>4161</v>
      </c>
      <c r="B1354" t="s" s="56">
        <v>4162</v>
      </c>
      <c r="E1354" t="s" s="54">
        <v>1939</v>
      </c>
      <c r="F1354" t="s" s="55">
        <v>419</v>
      </c>
      <c r="G1354" t="s" s="56">
        <v>1171</v>
      </c>
      <c r="H1354" t="s" s="56">
        <v>1172</v>
      </c>
      <c r="M1354" t="s" s="55">
        <v>1138</v>
      </c>
      <c r="S1354" t="s" s="54">
        <v>1940</v>
      </c>
      <c r="T1354" t="s" s="57">
        <v>4163</v>
      </c>
      <c r="U1354" t="s" s="6">
        <v>302</v>
      </c>
      <c r="W1354" t="s" s="6">
        <v>4134</v>
      </c>
      <c r="X1354" t="s" s="81">
        <v>425</v>
      </c>
      <c r="Y1354" s="82">
        <v>809967.0625</v>
      </c>
      <c r="Z1354" s="82">
        <v>3972877.5</v>
      </c>
      <c r="AD1354" t="s" s="76">
        <v>1942</v>
      </c>
      <c r="AK1354" s="60">
        <v>0.71028</v>
      </c>
      <c r="AL1354" s="14">
        <v>0.709554</v>
      </c>
      <c r="AM1354" s="14">
        <v>8e-06</v>
      </c>
      <c r="AN1354" s="63">
        <f>AL1354-(AK1354-0.71029)</f>
        <v>0.709564</v>
      </c>
      <c r="AX1354" s="77"/>
    </row>
    <row r="1355" s="9" customFormat="1" ht="16" customHeight="1">
      <c r="A1355" t="s" s="6">
        <v>4164</v>
      </c>
      <c r="B1355" t="s" s="56">
        <v>4165</v>
      </c>
      <c r="E1355" t="s" s="54">
        <v>1939</v>
      </c>
      <c r="F1355" t="s" s="55">
        <v>419</v>
      </c>
      <c r="G1355" t="s" s="56">
        <v>1171</v>
      </c>
      <c r="H1355" t="s" s="56">
        <v>1172</v>
      </c>
      <c r="M1355" t="s" s="55">
        <v>1138</v>
      </c>
      <c r="S1355" t="s" s="54">
        <v>1940</v>
      </c>
      <c r="T1355" t="s" s="57">
        <v>4163</v>
      </c>
      <c r="U1355" t="s" s="6">
        <v>302</v>
      </c>
      <c r="W1355" t="s" s="6">
        <v>4134</v>
      </c>
      <c r="X1355" t="s" s="81">
        <v>425</v>
      </c>
      <c r="Y1355" s="82">
        <v>809960.5</v>
      </c>
      <c r="Z1355" s="82">
        <v>3972707.75</v>
      </c>
      <c r="AD1355" t="s" s="76">
        <v>1942</v>
      </c>
      <c r="AK1355" s="60">
        <v>0.71028</v>
      </c>
      <c r="AL1355" s="14">
        <v>0.709673</v>
      </c>
      <c r="AM1355" s="14">
        <v>1.3e-05</v>
      </c>
      <c r="AN1355" s="63">
        <f>AL1355-(AK1355-0.71029)</f>
        <v>0.709683</v>
      </c>
      <c r="AX1355" s="77"/>
    </row>
    <row r="1356" s="9" customFormat="1" ht="16" customHeight="1">
      <c r="A1356" t="s" s="6">
        <v>4166</v>
      </c>
      <c r="B1356" t="s" s="56">
        <v>4167</v>
      </c>
      <c r="E1356" t="s" s="54">
        <v>1939</v>
      </c>
      <c r="F1356" t="s" s="55">
        <v>419</v>
      </c>
      <c r="G1356" t="s" s="56">
        <v>1171</v>
      </c>
      <c r="H1356" t="s" s="56">
        <v>1172</v>
      </c>
      <c r="M1356" t="s" s="55">
        <v>1138</v>
      </c>
      <c r="S1356" t="s" s="54">
        <v>1940</v>
      </c>
      <c r="T1356" t="s" s="57">
        <v>4168</v>
      </c>
      <c r="U1356" t="s" s="6">
        <v>302</v>
      </c>
      <c r="W1356" t="s" s="6">
        <v>4134</v>
      </c>
      <c r="X1356" t="s" s="81">
        <v>425</v>
      </c>
      <c r="Y1356" s="82">
        <v>813467.0625</v>
      </c>
      <c r="Z1356" s="82">
        <v>3979455.25</v>
      </c>
      <c r="AD1356" t="s" s="76">
        <v>1942</v>
      </c>
      <c r="AK1356" s="60">
        <v>0.71028</v>
      </c>
      <c r="AL1356" s="14">
        <v>0.708769</v>
      </c>
      <c r="AM1356" s="14">
        <v>1.4e-05</v>
      </c>
      <c r="AN1356" s="63">
        <f>AL1356-(AK1356-0.71029)</f>
        <v>0.708779</v>
      </c>
      <c r="AX1356" s="77"/>
    </row>
    <row r="1357" s="9" customFormat="1" ht="16" customHeight="1">
      <c r="A1357" t="s" s="6">
        <v>4169</v>
      </c>
      <c r="B1357" t="s" s="56">
        <v>4170</v>
      </c>
      <c r="E1357" t="s" s="54">
        <v>1939</v>
      </c>
      <c r="F1357" t="s" s="55">
        <v>419</v>
      </c>
      <c r="G1357" t="s" s="56">
        <v>1171</v>
      </c>
      <c r="H1357" t="s" s="56">
        <v>1172</v>
      </c>
      <c r="M1357" t="s" s="55">
        <v>1138</v>
      </c>
      <c r="S1357" t="s" s="54">
        <v>1940</v>
      </c>
      <c r="T1357" t="s" s="57">
        <v>4168</v>
      </c>
      <c r="U1357" t="s" s="6">
        <v>302</v>
      </c>
      <c r="W1357" t="s" s="6">
        <v>4134</v>
      </c>
      <c r="X1357" t="s" s="81">
        <v>425</v>
      </c>
      <c r="Y1357" s="82">
        <v>813542.625</v>
      </c>
      <c r="Z1357" s="82">
        <v>3979514</v>
      </c>
      <c r="AD1357" t="s" s="76">
        <v>1942</v>
      </c>
      <c r="AK1357" s="60">
        <v>0.71028</v>
      </c>
      <c r="AL1357" s="14">
        <v>0.708905</v>
      </c>
      <c r="AM1357" s="14">
        <v>1.1e-05</v>
      </c>
      <c r="AN1357" s="63">
        <f>AL1357-(AK1357-0.71029)</f>
        <v>0.708915</v>
      </c>
      <c r="AX1357" s="77"/>
    </row>
    <row r="1358" s="9" customFormat="1" ht="31" customHeight="1">
      <c r="A1358" t="s" s="6">
        <v>4171</v>
      </c>
      <c r="B1358" t="s" s="56">
        <v>4172</v>
      </c>
      <c r="E1358" t="s" s="54">
        <v>2002</v>
      </c>
      <c r="F1358" t="s" s="55">
        <v>419</v>
      </c>
      <c r="G1358" t="s" s="56">
        <v>1171</v>
      </c>
      <c r="H1358" t="s" s="56">
        <v>1172</v>
      </c>
      <c r="M1358" t="s" s="55">
        <v>1138</v>
      </c>
      <c r="S1358" t="s" s="54">
        <v>2003</v>
      </c>
      <c r="T1358" t="s" s="57">
        <v>4173</v>
      </c>
      <c r="U1358" t="s" s="6">
        <v>302</v>
      </c>
      <c r="V1358" t="s" s="56">
        <v>4174</v>
      </c>
      <c r="X1358" t="s" s="81">
        <v>425</v>
      </c>
      <c r="Y1358" s="82">
        <v>771484.625</v>
      </c>
      <c r="Z1358" s="82">
        <v>3996043.5</v>
      </c>
      <c r="AA1358" s="14">
        <v>-107.9855</v>
      </c>
      <c r="AB1358" s="14">
        <v>36.07292</v>
      </c>
      <c r="AD1358" t="s" s="83">
        <v>2643</v>
      </c>
      <c r="AK1358" s="60">
        <v>0.71028</v>
      </c>
      <c r="AL1358" s="14">
        <v>0.7092039999999999</v>
      </c>
      <c r="AM1358" s="14">
        <v>1.5e-05</v>
      </c>
      <c r="AN1358" s="63">
        <f>AL1358-(AK1358-0.71029)</f>
        <v>0.709214</v>
      </c>
      <c r="AX1358" s="77"/>
    </row>
    <row r="1359" s="9" customFormat="1" ht="16" customHeight="1">
      <c r="A1359" t="s" s="6">
        <v>4175</v>
      </c>
      <c r="B1359" t="s" s="56">
        <v>4172</v>
      </c>
      <c r="C1359" s="56"/>
      <c r="D1359" t="s" s="56">
        <v>2019</v>
      </c>
      <c r="E1359" t="s" s="54">
        <v>2020</v>
      </c>
      <c r="F1359" t="s" s="55">
        <v>419</v>
      </c>
      <c r="G1359" t="s" s="56">
        <v>1171</v>
      </c>
      <c r="M1359" t="s" s="55">
        <v>1138</v>
      </c>
      <c r="S1359" t="s" s="54">
        <v>2021</v>
      </c>
      <c r="T1359" t="s" s="57">
        <v>4174</v>
      </c>
      <c r="U1359" t="s" s="6">
        <v>302</v>
      </c>
      <c r="X1359" t="s" s="56">
        <v>425</v>
      </c>
      <c r="Y1359" s="14">
        <v>771485</v>
      </c>
      <c r="Z1359" s="14">
        <v>3996044</v>
      </c>
      <c r="AD1359" t="s" s="76">
        <v>2465</v>
      </c>
      <c r="AK1359" s="60">
        <v>0.71028</v>
      </c>
      <c r="AL1359" s="14">
        <v>0.7092039999999999</v>
      </c>
      <c r="AM1359" s="14">
        <v>1.5e-05</v>
      </c>
      <c r="AN1359" s="63">
        <f>AL1359-(AK1359-0.71029)</f>
        <v>0.709214</v>
      </c>
      <c r="AX1359" s="77"/>
    </row>
    <row r="1360" s="9" customFormat="1" ht="31" customHeight="1">
      <c r="A1360" t="s" s="6">
        <v>4176</v>
      </c>
      <c r="B1360" t="s" s="56">
        <v>4177</v>
      </c>
      <c r="E1360" t="s" s="54">
        <v>2008</v>
      </c>
      <c r="F1360" t="s" s="55">
        <v>419</v>
      </c>
      <c r="G1360" t="s" s="56">
        <v>1171</v>
      </c>
      <c r="M1360" t="s" s="55">
        <v>1138</v>
      </c>
      <c r="T1360" t="s" s="57">
        <v>4173</v>
      </c>
      <c r="U1360" t="s" s="6">
        <v>302</v>
      </c>
      <c r="V1360" t="s" s="56">
        <v>4174</v>
      </c>
      <c r="X1360" t="s" s="81">
        <v>425</v>
      </c>
      <c r="Y1360" s="82">
        <v>771484.625</v>
      </c>
      <c r="Z1360" s="82">
        <v>3996043.5</v>
      </c>
      <c r="AA1360" s="14">
        <v>-107.9855</v>
      </c>
      <c r="AB1360" s="14">
        <v>36.07292</v>
      </c>
      <c r="AD1360" t="s" s="83">
        <v>2646</v>
      </c>
      <c r="AK1360" s="60">
        <v>0.71028</v>
      </c>
      <c r="AL1360" s="14">
        <v>0.709121</v>
      </c>
      <c r="AM1360" s="14">
        <v>1.7e-05</v>
      </c>
      <c r="AN1360" s="63">
        <f>AL1360-(AK1360-0.71029)</f>
        <v>0.709131</v>
      </c>
      <c r="AX1360" s="77"/>
    </row>
    <row r="1361" s="9" customFormat="1" ht="16" customHeight="1">
      <c r="A1361" t="s" s="6">
        <v>4178</v>
      </c>
      <c r="B1361" t="s" s="56">
        <v>4177</v>
      </c>
      <c r="C1361" s="56"/>
      <c r="D1361" t="s" s="56">
        <v>2019</v>
      </c>
      <c r="E1361" t="s" s="54">
        <v>2020</v>
      </c>
      <c r="F1361" t="s" s="55">
        <v>419</v>
      </c>
      <c r="G1361" t="s" s="56">
        <v>1171</v>
      </c>
      <c r="M1361" t="s" s="55">
        <v>1138</v>
      </c>
      <c r="S1361" t="s" s="54">
        <v>2021</v>
      </c>
      <c r="T1361" t="s" s="57">
        <v>4174</v>
      </c>
      <c r="U1361" t="s" s="6">
        <v>302</v>
      </c>
      <c r="X1361" t="s" s="56">
        <v>425</v>
      </c>
      <c r="Y1361" s="14">
        <v>771485</v>
      </c>
      <c r="Z1361" s="14">
        <v>3996044</v>
      </c>
      <c r="AD1361" t="s" s="76">
        <v>2469</v>
      </c>
      <c r="AK1361" s="60">
        <v>0.71028</v>
      </c>
      <c r="AL1361" s="14">
        <v>0.709121</v>
      </c>
      <c r="AM1361" s="14">
        <v>1.7e-05</v>
      </c>
      <c r="AN1361" s="63">
        <f>AL1361-(AK1361-0.71029)</f>
        <v>0.709131</v>
      </c>
      <c r="AX1361" s="77"/>
    </row>
    <row r="1362" s="9" customFormat="1" ht="31" customHeight="1">
      <c r="A1362" t="s" s="6">
        <v>4179</v>
      </c>
      <c r="B1362" t="s" s="56">
        <v>4180</v>
      </c>
      <c r="E1362" t="s" s="54">
        <v>2008</v>
      </c>
      <c r="F1362" t="s" s="55">
        <v>419</v>
      </c>
      <c r="G1362" t="s" s="56">
        <v>1171</v>
      </c>
      <c r="M1362" t="s" s="55">
        <v>1138</v>
      </c>
      <c r="T1362" t="s" s="57">
        <v>4173</v>
      </c>
      <c r="U1362" t="s" s="6">
        <v>302</v>
      </c>
      <c r="V1362" t="s" s="56">
        <v>4174</v>
      </c>
      <c r="X1362" t="s" s="81">
        <v>425</v>
      </c>
      <c r="Y1362" s="82">
        <v>771484.625</v>
      </c>
      <c r="Z1362" s="82">
        <v>3996043.5</v>
      </c>
      <c r="AA1362" s="14">
        <v>-107.9855</v>
      </c>
      <c r="AB1362" s="14">
        <v>36.07292</v>
      </c>
      <c r="AD1362" t="s" s="83">
        <v>2649</v>
      </c>
      <c r="AK1362" s="60">
        <v>0.71028</v>
      </c>
      <c r="AL1362" s="14">
        <v>0.709078</v>
      </c>
      <c r="AM1362" s="14">
        <v>1.2e-05</v>
      </c>
      <c r="AN1362" s="63">
        <f>AL1362-(AK1362-0.71029)</f>
        <v>0.7090880000000001</v>
      </c>
      <c r="AX1362" s="77"/>
    </row>
    <row r="1363" s="9" customFormat="1" ht="16" customHeight="1">
      <c r="A1363" t="s" s="6">
        <v>4181</v>
      </c>
      <c r="B1363" t="s" s="56">
        <v>4180</v>
      </c>
      <c r="C1363" s="56"/>
      <c r="D1363" t="s" s="56">
        <v>2019</v>
      </c>
      <c r="E1363" t="s" s="54">
        <v>2020</v>
      </c>
      <c r="F1363" t="s" s="55">
        <v>419</v>
      </c>
      <c r="G1363" t="s" s="56">
        <v>1171</v>
      </c>
      <c r="M1363" t="s" s="55">
        <v>1138</v>
      </c>
      <c r="S1363" t="s" s="54">
        <v>2021</v>
      </c>
      <c r="T1363" t="s" s="57">
        <v>4174</v>
      </c>
      <c r="U1363" t="s" s="6">
        <v>302</v>
      </c>
      <c r="X1363" t="s" s="56">
        <v>425</v>
      </c>
      <c r="Y1363" s="14">
        <v>771485</v>
      </c>
      <c r="Z1363" s="14">
        <v>3996044</v>
      </c>
      <c r="AD1363" t="s" s="76">
        <v>2472</v>
      </c>
      <c r="AK1363" s="60">
        <v>0.71028</v>
      </c>
      <c r="AL1363" s="14">
        <v>0.709078</v>
      </c>
      <c r="AM1363" s="14">
        <v>1.2e-05</v>
      </c>
      <c r="AN1363" s="63">
        <f>AL1363-(AK1363-0.71029)</f>
        <v>0.7090880000000001</v>
      </c>
      <c r="AX1363" s="77"/>
    </row>
    <row r="1364" s="9" customFormat="1" ht="16" customHeight="1">
      <c r="A1364" t="s" s="6">
        <v>4182</v>
      </c>
      <c r="B1364" t="s" s="56">
        <v>4183</v>
      </c>
      <c r="D1364" t="s" s="56">
        <v>2475</v>
      </c>
      <c r="E1364" t="s" s="54">
        <v>2020</v>
      </c>
      <c r="F1364" t="s" s="55">
        <v>419</v>
      </c>
      <c r="G1364" t="s" s="56">
        <v>194</v>
      </c>
      <c r="H1364" t="s" s="56">
        <v>195</v>
      </c>
      <c r="I1364" t="s" s="56">
        <v>421</v>
      </c>
      <c r="M1364" t="s" s="55">
        <v>1138</v>
      </c>
      <c r="Q1364" t="s" s="56">
        <v>822</v>
      </c>
      <c r="R1364" t="s" s="56">
        <v>2025</v>
      </c>
      <c r="S1364" t="s" s="54">
        <v>2026</v>
      </c>
      <c r="T1364" t="s" s="57">
        <v>4184</v>
      </c>
      <c r="U1364" t="s" s="6">
        <v>302</v>
      </c>
      <c r="X1364" t="s" s="56">
        <v>207</v>
      </c>
      <c r="Y1364" s="14">
        <v>231128</v>
      </c>
      <c r="Z1364" s="14">
        <v>3995963</v>
      </c>
      <c r="AK1364" s="60">
        <v>0.71028</v>
      </c>
      <c r="AL1364" s="14">
        <v>0.70928</v>
      </c>
      <c r="AM1364" s="14">
        <v>1.1e-05</v>
      </c>
      <c r="AN1364" s="63">
        <f>AL1364-(AK1364-0.71029)</f>
        <v>0.70929</v>
      </c>
      <c r="AX1364" s="77"/>
    </row>
    <row r="1365" s="9" customFormat="1" ht="16" customHeight="1">
      <c r="A1365" t="s" s="6">
        <v>4185</v>
      </c>
      <c r="B1365" t="s" s="56">
        <v>4186</v>
      </c>
      <c r="D1365" t="s" s="56">
        <v>2475</v>
      </c>
      <c r="E1365" t="s" s="54">
        <v>2020</v>
      </c>
      <c r="F1365" t="s" s="55">
        <v>419</v>
      </c>
      <c r="G1365" t="s" s="56">
        <v>194</v>
      </c>
      <c r="H1365" t="s" s="56">
        <v>195</v>
      </c>
      <c r="I1365" t="s" s="56">
        <v>421</v>
      </c>
      <c r="M1365" t="s" s="55">
        <v>1138</v>
      </c>
      <c r="Q1365" t="s" s="56">
        <v>822</v>
      </c>
      <c r="R1365" t="s" s="56">
        <v>2025</v>
      </c>
      <c r="S1365" t="s" s="54">
        <v>2026</v>
      </c>
      <c r="T1365" t="s" s="57">
        <v>4184</v>
      </c>
      <c r="U1365" t="s" s="6">
        <v>302</v>
      </c>
      <c r="X1365" t="s" s="56">
        <v>207</v>
      </c>
      <c r="Y1365" s="14">
        <v>231128</v>
      </c>
      <c r="Z1365" s="14">
        <v>3995963</v>
      </c>
      <c r="AK1365" s="60">
        <v>0.71028</v>
      </c>
      <c r="AL1365" s="14">
        <v>0.709274</v>
      </c>
      <c r="AM1365" s="14">
        <v>7e-06</v>
      </c>
      <c r="AN1365" s="63">
        <f>AL1365-(AK1365-0.71029)</f>
        <v>0.709284</v>
      </c>
      <c r="AX1365" s="77"/>
    </row>
    <row r="1366" s="9" customFormat="1" ht="16" customHeight="1">
      <c r="A1366" t="s" s="6">
        <v>4187</v>
      </c>
      <c r="B1366" t="s" s="56">
        <v>4188</v>
      </c>
      <c r="E1366" t="s" s="54">
        <v>1939</v>
      </c>
      <c r="F1366" t="s" s="55">
        <v>419</v>
      </c>
      <c r="G1366" t="s" s="56">
        <v>1171</v>
      </c>
      <c r="H1366" t="s" s="56">
        <v>1172</v>
      </c>
      <c r="M1366" t="s" s="55">
        <v>1138</v>
      </c>
      <c r="S1366" t="s" s="54">
        <v>2668</v>
      </c>
      <c r="T1366" t="s" s="57">
        <v>4189</v>
      </c>
      <c r="U1366" t="s" s="6">
        <v>302</v>
      </c>
      <c r="X1366" t="s" s="81">
        <v>425</v>
      </c>
      <c r="Y1366" s="88">
        <v>682870</v>
      </c>
      <c r="Z1366" s="88">
        <v>4033219</v>
      </c>
      <c r="AD1366" t="s" s="76">
        <v>1942</v>
      </c>
      <c r="AK1366" s="60">
        <v>0.71028</v>
      </c>
      <c r="AL1366" s="14">
        <v>0.7085</v>
      </c>
      <c r="AM1366" s="14">
        <v>1e-05</v>
      </c>
      <c r="AN1366" s="63">
        <f>AL1366-(AK1366-0.71029)</f>
        <v>0.70851</v>
      </c>
      <c r="AX1366" s="77"/>
    </row>
    <row r="1367" s="9" customFormat="1" ht="16" customHeight="1">
      <c r="A1367" t="s" s="6">
        <v>4190</v>
      </c>
      <c r="B1367" t="s" s="56">
        <v>4191</v>
      </c>
      <c r="E1367" t="s" s="54">
        <v>1939</v>
      </c>
      <c r="F1367" t="s" s="55">
        <v>419</v>
      </c>
      <c r="G1367" t="s" s="56">
        <v>1171</v>
      </c>
      <c r="H1367" t="s" s="56">
        <v>1172</v>
      </c>
      <c r="M1367" t="s" s="55">
        <v>1138</v>
      </c>
      <c r="S1367" t="s" s="54">
        <v>2668</v>
      </c>
      <c r="T1367" t="s" s="57">
        <v>4189</v>
      </c>
      <c r="U1367" t="s" s="6">
        <v>302</v>
      </c>
      <c r="X1367" t="s" s="81">
        <v>425</v>
      </c>
      <c r="Y1367" s="88">
        <v>682785</v>
      </c>
      <c r="Z1367" s="88">
        <v>4033136</v>
      </c>
      <c r="AD1367" t="s" s="76">
        <v>1942</v>
      </c>
      <c r="AK1367" s="60">
        <v>0.71028</v>
      </c>
      <c r="AL1367" s="14">
        <v>0.70874</v>
      </c>
      <c r="AM1367" s="14">
        <v>7e-06</v>
      </c>
      <c r="AN1367" s="63">
        <f>AL1367-(AK1367-0.71029)</f>
        <v>0.70875</v>
      </c>
      <c r="AX1367" s="77"/>
    </row>
    <row r="1368" s="9" customFormat="1" ht="16" customHeight="1">
      <c r="A1368" t="s" s="6">
        <v>4192</v>
      </c>
      <c r="B1368" t="s" s="56">
        <v>4193</v>
      </c>
      <c r="E1368" t="s" s="54">
        <v>1939</v>
      </c>
      <c r="F1368" t="s" s="55">
        <v>419</v>
      </c>
      <c r="G1368" t="s" s="56">
        <v>1171</v>
      </c>
      <c r="H1368" t="s" s="56">
        <v>1172</v>
      </c>
      <c r="M1368" t="s" s="55">
        <v>1138</v>
      </c>
      <c r="S1368" t="s" s="54">
        <v>2668</v>
      </c>
      <c r="T1368" t="s" s="57">
        <v>4189</v>
      </c>
      <c r="U1368" t="s" s="6">
        <v>302</v>
      </c>
      <c r="X1368" t="s" s="81">
        <v>425</v>
      </c>
      <c r="Y1368" s="88">
        <v>689406</v>
      </c>
      <c r="Z1368" s="88">
        <v>4033361</v>
      </c>
      <c r="AD1368" t="s" s="76">
        <v>1942</v>
      </c>
      <c r="AK1368" s="60">
        <v>0.71028</v>
      </c>
      <c r="AL1368" s="14">
        <v>0.70897</v>
      </c>
      <c r="AM1368" s="14">
        <v>9e-06</v>
      </c>
      <c r="AN1368" s="63">
        <f>AL1368-(AK1368-0.71029)</f>
        <v>0.7089800000000001</v>
      </c>
      <c r="AX1368" s="77"/>
    </row>
    <row r="1369" s="9" customFormat="1" ht="46" customHeight="1">
      <c r="A1369" t="s" s="6">
        <v>4194</v>
      </c>
      <c r="B1369" t="s" s="56">
        <v>4195</v>
      </c>
      <c r="E1369" t="s" s="54">
        <v>1185</v>
      </c>
      <c r="F1369" t="s" s="55">
        <v>419</v>
      </c>
      <c r="G1369" t="s" s="56">
        <v>1181</v>
      </c>
      <c r="L1369" t="s" s="54">
        <v>1321</v>
      </c>
      <c r="M1369" t="s" s="55">
        <v>1138</v>
      </c>
      <c r="T1369" t="s" s="57">
        <v>1322</v>
      </c>
      <c r="AK1369" t="s" s="55">
        <v>831</v>
      </c>
      <c r="AL1369" s="14">
        <v>0.70887</v>
      </c>
      <c r="AN1369" t="s" s="56">
        <v>831</v>
      </c>
      <c r="AX1369" s="77"/>
    </row>
    <row r="1370" s="9" customFormat="1" ht="46" customHeight="1">
      <c r="A1370" t="s" s="6">
        <v>4196</v>
      </c>
      <c r="B1370" t="s" s="56">
        <v>4197</v>
      </c>
      <c r="E1370" t="s" s="54">
        <v>1185</v>
      </c>
      <c r="F1370" t="s" s="55">
        <v>419</v>
      </c>
      <c r="G1370" t="s" s="56">
        <v>1181</v>
      </c>
      <c r="L1370" t="s" s="54">
        <v>1321</v>
      </c>
      <c r="M1370" t="s" s="55">
        <v>1138</v>
      </c>
      <c r="T1370" t="s" s="57">
        <v>1322</v>
      </c>
      <c r="AK1370" t="s" s="55">
        <v>831</v>
      </c>
      <c r="AL1370" s="14">
        <v>0.70823</v>
      </c>
      <c r="AN1370" t="s" s="56">
        <v>831</v>
      </c>
      <c r="AX1370" s="77"/>
    </row>
    <row r="1371" s="9" customFormat="1" ht="46" customHeight="1">
      <c r="A1371" t="s" s="6">
        <v>4198</v>
      </c>
      <c r="B1371" t="s" s="56">
        <v>4199</v>
      </c>
      <c r="E1371" t="s" s="54">
        <v>1185</v>
      </c>
      <c r="F1371" t="s" s="55">
        <v>419</v>
      </c>
      <c r="G1371" t="s" s="56">
        <v>1186</v>
      </c>
      <c r="L1371" t="s" s="54">
        <v>1460</v>
      </c>
      <c r="M1371" t="s" s="55">
        <v>1138</v>
      </c>
      <c r="T1371" t="s" s="57">
        <v>1461</v>
      </c>
      <c r="AK1371" t="s" s="55">
        <v>831</v>
      </c>
      <c r="AL1371" s="14">
        <v>0.7036</v>
      </c>
      <c r="AN1371" t="s" s="56">
        <v>831</v>
      </c>
      <c r="AX1371" s="77"/>
    </row>
    <row r="1372" s="9" customFormat="1" ht="46" customHeight="1">
      <c r="A1372" t="s" s="6">
        <v>4200</v>
      </c>
      <c r="B1372" t="s" s="56">
        <v>4201</v>
      </c>
      <c r="E1372" t="s" s="54">
        <v>1185</v>
      </c>
      <c r="F1372" t="s" s="55">
        <v>419</v>
      </c>
      <c r="G1372" t="s" s="56">
        <v>1186</v>
      </c>
      <c r="L1372" t="s" s="54">
        <v>1747</v>
      </c>
      <c r="M1372" t="s" s="55">
        <v>1138</v>
      </c>
      <c r="T1372" t="s" s="57">
        <v>1461</v>
      </c>
      <c r="AK1372" t="s" s="55">
        <v>831</v>
      </c>
      <c r="AL1372" s="14">
        <v>0.7032389999999999</v>
      </c>
      <c r="AN1372" t="s" s="56">
        <v>831</v>
      </c>
      <c r="AX1372" s="77"/>
    </row>
    <row r="1373" s="9" customFormat="1" ht="46" customHeight="1">
      <c r="A1373" t="s" s="6">
        <v>4202</v>
      </c>
      <c r="B1373" t="s" s="56">
        <v>4203</v>
      </c>
      <c r="E1373" t="s" s="54">
        <v>1185</v>
      </c>
      <c r="F1373" t="s" s="55">
        <v>419</v>
      </c>
      <c r="G1373" t="s" s="56">
        <v>1186</v>
      </c>
      <c r="L1373" t="s" s="54">
        <v>1460</v>
      </c>
      <c r="M1373" t="s" s="55">
        <v>1138</v>
      </c>
      <c r="T1373" t="s" s="57">
        <v>1461</v>
      </c>
      <c r="AK1373" t="s" s="55">
        <v>831</v>
      </c>
      <c r="AL1373" s="14">
        <v>0.7033</v>
      </c>
      <c r="AN1373" t="s" s="56">
        <v>831</v>
      </c>
      <c r="AX1373" s="77"/>
    </row>
    <row r="1374" s="9" customFormat="1" ht="46" customHeight="1">
      <c r="A1374" t="s" s="6">
        <v>4204</v>
      </c>
      <c r="B1374" t="s" s="56">
        <v>4205</v>
      </c>
      <c r="E1374" t="s" s="54">
        <v>1185</v>
      </c>
      <c r="F1374" t="s" s="55">
        <v>419</v>
      </c>
      <c r="G1374" t="s" s="56">
        <v>1186</v>
      </c>
      <c r="L1374" t="s" s="54">
        <v>1747</v>
      </c>
      <c r="M1374" t="s" s="55">
        <v>1138</v>
      </c>
      <c r="T1374" t="s" s="57">
        <v>1461</v>
      </c>
      <c r="AK1374" t="s" s="55">
        <v>831</v>
      </c>
      <c r="AL1374" s="14">
        <v>0.703751</v>
      </c>
      <c r="AN1374" t="s" s="56">
        <v>831</v>
      </c>
      <c r="AX1374" s="77"/>
    </row>
    <row r="1375" s="9" customFormat="1" ht="46" customHeight="1">
      <c r="A1375" t="s" s="6">
        <v>4206</v>
      </c>
      <c r="B1375" t="s" s="56">
        <v>4207</v>
      </c>
      <c r="E1375" t="s" s="54">
        <v>1185</v>
      </c>
      <c r="F1375" t="s" s="55">
        <v>419</v>
      </c>
      <c r="G1375" t="s" s="56">
        <v>1186</v>
      </c>
      <c r="L1375" t="s" s="54">
        <v>1747</v>
      </c>
      <c r="M1375" t="s" s="55">
        <v>1138</v>
      </c>
      <c r="T1375" t="s" s="57">
        <v>1461</v>
      </c>
      <c r="AK1375" t="s" s="55">
        <v>831</v>
      </c>
      <c r="AL1375" s="14">
        <v>0.703658</v>
      </c>
      <c r="AN1375" t="s" s="56">
        <v>831</v>
      </c>
      <c r="AX1375" s="77"/>
    </row>
    <row r="1376" s="9" customFormat="1" ht="46" customHeight="1">
      <c r="A1376" t="s" s="6">
        <v>4208</v>
      </c>
      <c r="B1376" t="s" s="56">
        <v>4209</v>
      </c>
      <c r="E1376" t="s" s="54">
        <v>1185</v>
      </c>
      <c r="F1376" t="s" s="55">
        <v>419</v>
      </c>
      <c r="G1376" t="s" s="56">
        <v>1186</v>
      </c>
      <c r="L1376" t="s" s="54">
        <v>1747</v>
      </c>
      <c r="M1376" t="s" s="55">
        <v>1138</v>
      </c>
      <c r="T1376" t="s" s="57">
        <v>1461</v>
      </c>
      <c r="AK1376" t="s" s="55">
        <v>831</v>
      </c>
      <c r="AL1376" s="14">
        <v>0.703574</v>
      </c>
      <c r="AN1376" t="s" s="56">
        <v>831</v>
      </c>
      <c r="AX1376" s="77"/>
    </row>
    <row r="1377" s="9" customFormat="1" ht="46" customHeight="1">
      <c r="A1377" t="s" s="6">
        <v>4210</v>
      </c>
      <c r="B1377" t="s" s="56">
        <v>4211</v>
      </c>
      <c r="E1377" t="s" s="54">
        <v>1185</v>
      </c>
      <c r="F1377" t="s" s="55">
        <v>419</v>
      </c>
      <c r="G1377" t="s" s="56">
        <v>1186</v>
      </c>
      <c r="L1377" t="s" s="54">
        <v>1747</v>
      </c>
      <c r="M1377" t="s" s="55">
        <v>1138</v>
      </c>
      <c r="T1377" t="s" s="57">
        <v>1461</v>
      </c>
      <c r="AK1377" t="s" s="55">
        <v>831</v>
      </c>
      <c r="AL1377" s="14">
        <v>0.704324</v>
      </c>
      <c r="AN1377" t="s" s="56">
        <v>831</v>
      </c>
      <c r="AX1377" s="77"/>
    </row>
    <row r="1378" s="9" customFormat="1" ht="31" customHeight="1">
      <c r="A1378" t="s" s="6">
        <v>4212</v>
      </c>
      <c r="B1378" t="s" s="56">
        <v>4213</v>
      </c>
      <c r="C1378" s="56"/>
      <c r="D1378" t="s" s="56">
        <v>2019</v>
      </c>
      <c r="E1378" t="s" s="54">
        <v>2464</v>
      </c>
      <c r="F1378" t="s" s="55">
        <v>419</v>
      </c>
      <c r="G1378" t="s" s="56">
        <v>1171</v>
      </c>
      <c r="H1378" t="s" s="56">
        <v>1172</v>
      </c>
      <c r="M1378" t="s" s="55">
        <v>1138</v>
      </c>
      <c r="S1378" t="s" s="54">
        <v>2015</v>
      </c>
      <c r="T1378" t="s" s="57">
        <v>4214</v>
      </c>
      <c r="U1378" t="s" s="6">
        <v>302</v>
      </c>
      <c r="X1378" t="s" s="56">
        <v>425</v>
      </c>
      <c r="Y1378" s="14">
        <v>772784</v>
      </c>
      <c r="Z1378" s="14">
        <v>3993144</v>
      </c>
      <c r="AD1378" t="s" s="76">
        <v>2022</v>
      </c>
      <c r="AK1378" s="60">
        <v>0.71028</v>
      </c>
      <c r="AL1378" s="14">
        <v>0.709421</v>
      </c>
      <c r="AM1378" s="14">
        <v>2e-05</v>
      </c>
      <c r="AN1378" s="63">
        <f>AL1378-(AK1378-0.71029)</f>
        <v>0.709431</v>
      </c>
      <c r="AX1378" s="77"/>
    </row>
    <row r="1379" s="9" customFormat="1" ht="31" customHeight="1">
      <c r="A1379" t="s" s="6">
        <v>4215</v>
      </c>
      <c r="B1379" t="s" s="56">
        <v>4216</v>
      </c>
      <c r="C1379" s="56"/>
      <c r="D1379" t="s" s="56">
        <v>2019</v>
      </c>
      <c r="E1379" t="s" s="54">
        <v>2464</v>
      </c>
      <c r="F1379" t="s" s="55">
        <v>419</v>
      </c>
      <c r="G1379" t="s" s="56">
        <v>1171</v>
      </c>
      <c r="H1379" t="s" s="56">
        <v>1172</v>
      </c>
      <c r="M1379" t="s" s="55">
        <v>1138</v>
      </c>
      <c r="S1379" t="s" s="54">
        <v>2015</v>
      </c>
      <c r="T1379" t="s" s="57">
        <v>4214</v>
      </c>
      <c r="U1379" t="s" s="6">
        <v>302</v>
      </c>
      <c r="X1379" t="s" s="56">
        <v>425</v>
      </c>
      <c r="Y1379" s="14">
        <v>772898</v>
      </c>
      <c r="Z1379" s="14">
        <v>3993453</v>
      </c>
      <c r="AD1379" t="s" s="76">
        <v>2022</v>
      </c>
      <c r="AK1379" s="60">
        <v>0.71028</v>
      </c>
      <c r="AL1379" s="14">
        <v>0.7096170000000001</v>
      </c>
      <c r="AM1379" s="14">
        <v>2.9e-05</v>
      </c>
      <c r="AN1379" s="63">
        <f>AL1379-(AK1379-0.71029)</f>
        <v>0.709627</v>
      </c>
      <c r="AX1379" s="77"/>
    </row>
    <row r="1380" s="9" customFormat="1" ht="31" customHeight="1">
      <c r="A1380" t="s" s="6">
        <v>4217</v>
      </c>
      <c r="B1380" t="s" s="56">
        <v>4218</v>
      </c>
      <c r="C1380" s="56"/>
      <c r="D1380" t="s" s="56">
        <v>2019</v>
      </c>
      <c r="E1380" t="s" s="54">
        <v>2464</v>
      </c>
      <c r="F1380" t="s" s="55">
        <v>419</v>
      </c>
      <c r="G1380" t="s" s="56">
        <v>1171</v>
      </c>
      <c r="H1380" t="s" s="56">
        <v>1172</v>
      </c>
      <c r="M1380" t="s" s="55">
        <v>1138</v>
      </c>
      <c r="S1380" t="s" s="54">
        <v>2015</v>
      </c>
      <c r="T1380" t="s" s="57">
        <v>4214</v>
      </c>
      <c r="U1380" t="s" s="6">
        <v>302</v>
      </c>
      <c r="X1380" t="s" s="56">
        <v>425</v>
      </c>
      <c r="Y1380" s="14">
        <v>773006</v>
      </c>
      <c r="Z1380" s="14">
        <v>3993777</v>
      </c>
      <c r="AD1380" t="s" s="76">
        <v>2022</v>
      </c>
      <c r="AK1380" s="60">
        <v>0.71028</v>
      </c>
      <c r="AL1380" s="14">
        <v>0.709709</v>
      </c>
      <c r="AM1380" s="14">
        <v>2e-05</v>
      </c>
      <c r="AN1380" s="63">
        <f>AL1380-(AK1380-0.71029)</f>
        <v>0.709719</v>
      </c>
      <c r="AX1380" s="77"/>
    </row>
    <row r="1381" s="9" customFormat="1" ht="16" customHeight="1">
      <c r="A1381" t="s" s="6">
        <v>4219</v>
      </c>
      <c r="B1381" t="s" s="56">
        <v>4220</v>
      </c>
      <c r="D1381" s="87">
        <v>38507</v>
      </c>
      <c r="E1381" t="s" s="54">
        <v>2020</v>
      </c>
      <c r="F1381" t="s" s="55">
        <v>419</v>
      </c>
      <c r="G1381" t="s" s="56">
        <v>194</v>
      </c>
      <c r="H1381" t="s" s="56">
        <v>195</v>
      </c>
      <c r="I1381" t="s" s="56">
        <v>421</v>
      </c>
      <c r="M1381" t="s" s="55">
        <v>1138</v>
      </c>
      <c r="Q1381" t="s" s="56">
        <v>822</v>
      </c>
      <c r="R1381" t="s" s="56">
        <v>2025</v>
      </c>
      <c r="S1381" t="s" s="54">
        <v>2026</v>
      </c>
      <c r="T1381" t="s" s="57">
        <v>4214</v>
      </c>
      <c r="U1381" t="s" s="6">
        <v>302</v>
      </c>
      <c r="X1381" t="s" s="56">
        <v>207</v>
      </c>
      <c r="Y1381" s="14">
        <v>232375</v>
      </c>
      <c r="Z1381" s="14">
        <v>3993103</v>
      </c>
      <c r="AK1381" s="60">
        <v>0.71028</v>
      </c>
      <c r="AL1381" s="14">
        <v>0.709784</v>
      </c>
      <c r="AM1381" s="14">
        <v>1.3e-05</v>
      </c>
      <c r="AN1381" s="63">
        <f>AL1381-(AK1381-0.71029)</f>
        <v>0.709794</v>
      </c>
      <c r="AX1381" s="77"/>
    </row>
    <row r="1382" s="9" customFormat="1" ht="16" customHeight="1">
      <c r="A1382" t="s" s="6">
        <v>4221</v>
      </c>
      <c r="B1382" t="s" s="56">
        <v>4222</v>
      </c>
      <c r="D1382" s="87">
        <v>38507</v>
      </c>
      <c r="E1382" t="s" s="54">
        <v>2020</v>
      </c>
      <c r="F1382" t="s" s="55">
        <v>419</v>
      </c>
      <c r="G1382" t="s" s="56">
        <v>194</v>
      </c>
      <c r="H1382" t="s" s="56">
        <v>195</v>
      </c>
      <c r="I1382" t="s" s="56">
        <v>421</v>
      </c>
      <c r="M1382" t="s" s="55">
        <v>1138</v>
      </c>
      <c r="Q1382" t="s" s="56">
        <v>822</v>
      </c>
      <c r="R1382" t="s" s="56">
        <v>2025</v>
      </c>
      <c r="S1382" t="s" s="54">
        <v>2026</v>
      </c>
      <c r="T1382" t="s" s="57">
        <v>4214</v>
      </c>
      <c r="U1382" t="s" s="6">
        <v>302</v>
      </c>
      <c r="X1382" t="s" s="56">
        <v>207</v>
      </c>
      <c r="Y1382" s="14">
        <v>232375</v>
      </c>
      <c r="Z1382" s="14">
        <v>3993103</v>
      </c>
      <c r="AK1382" s="60">
        <v>0.71028</v>
      </c>
      <c r="AL1382" s="14">
        <v>0.709761</v>
      </c>
      <c r="AM1382" s="14">
        <v>1.2e-05</v>
      </c>
      <c r="AN1382" s="63">
        <f>AL1382-(AK1382-0.71029)</f>
        <v>0.709771</v>
      </c>
      <c r="AX1382" s="77"/>
    </row>
    <row r="1383" s="9" customFormat="1" ht="46" customHeight="1">
      <c r="A1383" t="s" s="6">
        <v>4223</v>
      </c>
      <c r="B1383" t="s" s="56">
        <v>4224</v>
      </c>
      <c r="E1383" t="s" s="54">
        <v>1185</v>
      </c>
      <c r="F1383" t="s" s="55">
        <v>419</v>
      </c>
      <c r="G1383" t="s" s="56">
        <v>1181</v>
      </c>
      <c r="L1383" t="s" s="54">
        <v>1321</v>
      </c>
      <c r="M1383" t="s" s="55">
        <v>1138</v>
      </c>
      <c r="T1383" t="s" s="57">
        <v>1322</v>
      </c>
      <c r="AK1383" t="s" s="55">
        <v>831</v>
      </c>
      <c r="AL1383" s="14">
        <v>0.70978</v>
      </c>
      <c r="AN1383" t="s" s="56">
        <v>831</v>
      </c>
      <c r="AX1383" s="77"/>
    </row>
    <row r="1384" s="9" customFormat="1" ht="46" customHeight="1">
      <c r="A1384" t="s" s="6">
        <v>4225</v>
      </c>
      <c r="B1384" t="s" s="56">
        <v>4226</v>
      </c>
      <c r="E1384" t="s" s="54">
        <v>2088</v>
      </c>
      <c r="F1384" t="s" s="55">
        <v>2081</v>
      </c>
      <c r="G1384" t="s" s="56">
        <v>1135</v>
      </c>
      <c r="H1384" t="s" s="56">
        <v>1773</v>
      </c>
      <c r="M1384" t="s" s="55">
        <v>197</v>
      </c>
      <c r="S1384" t="s" s="54">
        <v>1774</v>
      </c>
      <c r="T1384" t="s" s="57">
        <v>4227</v>
      </c>
      <c r="U1384" t="s" s="6">
        <v>302</v>
      </c>
      <c r="V1384" t="s" s="56">
        <v>4228</v>
      </c>
      <c r="X1384" s="14">
        <v>13</v>
      </c>
      <c r="Y1384" s="14">
        <v>245001</v>
      </c>
      <c r="Z1384" s="14">
        <v>3988804</v>
      </c>
      <c r="AE1384" t="s" s="55">
        <v>4229</v>
      </c>
      <c r="AF1384" t="s" s="56">
        <v>2084</v>
      </c>
      <c r="AG1384" s="14">
        <v>1735</v>
      </c>
      <c r="AH1384" s="61">
        <f>MEDIAN(AG1384,AI1384)</f>
        <v>1756.5</v>
      </c>
      <c r="AI1384" s="14">
        <v>1778</v>
      </c>
      <c r="AJ1384" t="s" s="54">
        <v>4230</v>
      </c>
      <c r="AK1384" s="60">
        <v>0.71028</v>
      </c>
      <c r="AL1384" s="14">
        <v>0.709839</v>
      </c>
      <c r="AM1384" s="14">
        <v>1.6e-05</v>
      </c>
      <c r="AN1384" s="63">
        <f>AL1384-(AK1384-0.71029)</f>
        <v>0.709849</v>
      </c>
      <c r="AX1384" s="77"/>
      <c r="BB1384" s="59">
        <v>-8.6</v>
      </c>
      <c r="BC1384" s="59">
        <f>BB1384</f>
        <v>-8.6</v>
      </c>
    </row>
    <row r="1385" s="9" customFormat="1" ht="16" customHeight="1">
      <c r="A1385" t="s" s="6">
        <v>4231</v>
      </c>
      <c r="B1385" t="s" s="56">
        <v>4232</v>
      </c>
      <c r="E1385" t="s" s="54">
        <v>2080</v>
      </c>
      <c r="F1385" t="s" s="55">
        <v>2081</v>
      </c>
      <c r="G1385" t="s" s="56">
        <v>1135</v>
      </c>
      <c r="H1385" t="s" s="56">
        <v>1773</v>
      </c>
      <c r="M1385" t="s" s="55">
        <v>197</v>
      </c>
      <c r="S1385" t="s" s="54">
        <v>1774</v>
      </c>
      <c r="T1385" t="s" s="57">
        <v>4227</v>
      </c>
      <c r="U1385" t="s" s="6">
        <v>302</v>
      </c>
      <c r="V1385" t="s" s="56">
        <v>4228</v>
      </c>
      <c r="X1385" s="14">
        <v>13</v>
      </c>
      <c r="Y1385" s="14">
        <v>245001</v>
      </c>
      <c r="Z1385" s="14">
        <v>3988804</v>
      </c>
      <c r="AE1385" t="s" s="55">
        <v>4233</v>
      </c>
      <c r="AF1385" t="s" s="56">
        <v>2084</v>
      </c>
      <c r="AG1385" s="14">
        <v>1730</v>
      </c>
      <c r="AH1385" s="61">
        <f>MEDIAN(AG1385,AI1385)</f>
        <v>1753.5</v>
      </c>
      <c r="AI1385" s="14">
        <v>1777</v>
      </c>
      <c r="AJ1385" t="s" s="54">
        <v>4234</v>
      </c>
      <c r="AK1385" s="60">
        <v>0.71028</v>
      </c>
      <c r="AL1385" s="14">
        <v>0.710134</v>
      </c>
      <c r="AM1385" s="14">
        <v>1.1e-05</v>
      </c>
      <c r="AN1385" s="63">
        <f>AL1385-(AK1385-0.71029)</f>
        <v>0.710144</v>
      </c>
      <c r="AX1385" s="77"/>
      <c r="BB1385" s="59">
        <v>-9</v>
      </c>
      <c r="BC1385" s="59">
        <f>BB1385</f>
        <v>-9</v>
      </c>
    </row>
    <row r="1386" s="9" customFormat="1" ht="91" customHeight="1">
      <c r="A1386" t="s" s="6">
        <v>4235</v>
      </c>
      <c r="B1386" t="s" s="56">
        <v>4236</v>
      </c>
      <c r="E1386" t="s" s="54">
        <v>2264</v>
      </c>
      <c r="F1386" t="s" s="55">
        <v>419</v>
      </c>
      <c r="G1386" t="s" s="56">
        <v>1922</v>
      </c>
      <c r="L1386" t="s" s="54">
        <v>2265</v>
      </c>
      <c r="M1386" t="s" s="55">
        <v>1138</v>
      </c>
      <c r="S1386" t="s" s="54">
        <v>4237</v>
      </c>
      <c r="T1386" t="s" s="57">
        <v>4238</v>
      </c>
      <c r="U1386" t="s" s="6">
        <v>302</v>
      </c>
      <c r="X1386" t="s" s="56">
        <v>207</v>
      </c>
      <c r="Y1386" s="14">
        <v>304607</v>
      </c>
      <c r="Z1386" s="14">
        <v>4116958</v>
      </c>
      <c r="AA1386" t="s" s="56">
        <v>4239</v>
      </c>
      <c r="AB1386" t="s" s="56">
        <v>4240</v>
      </c>
      <c r="AC1386" s="14">
        <v>2349</v>
      </c>
      <c r="AK1386" s="60">
        <v>0.710268</v>
      </c>
      <c r="AL1386" s="14">
        <v>0.71066</v>
      </c>
      <c r="AM1386" s="14">
        <v>0.00012</v>
      </c>
      <c r="AN1386" s="63">
        <f>AL1386-(AK1386-0.71029)</f>
        <v>0.710682</v>
      </c>
      <c r="AX1386" s="77"/>
    </row>
    <row r="1387" s="9" customFormat="1" ht="91" customHeight="1">
      <c r="A1387" t="s" s="6">
        <v>4241</v>
      </c>
      <c r="B1387" t="s" s="56">
        <v>4242</v>
      </c>
      <c r="E1387" t="s" s="54">
        <v>2264</v>
      </c>
      <c r="F1387" t="s" s="55">
        <v>419</v>
      </c>
      <c r="G1387" t="s" s="56">
        <v>1922</v>
      </c>
      <c r="L1387" t="s" s="54">
        <v>2265</v>
      </c>
      <c r="M1387" t="s" s="55">
        <v>1138</v>
      </c>
      <c r="S1387" t="s" s="54">
        <v>4237</v>
      </c>
      <c r="T1387" t="s" s="57">
        <v>4238</v>
      </c>
      <c r="U1387" t="s" s="6">
        <v>302</v>
      </c>
      <c r="X1387" t="s" s="56">
        <v>207</v>
      </c>
      <c r="Y1387" s="14">
        <v>304607</v>
      </c>
      <c r="Z1387" s="14">
        <v>4116958</v>
      </c>
      <c r="AA1387" t="s" s="56">
        <v>4239</v>
      </c>
      <c r="AB1387" t="s" s="56">
        <v>4240</v>
      </c>
      <c r="AC1387" s="14">
        <v>2349</v>
      </c>
      <c r="AK1387" s="60">
        <v>0.710268</v>
      </c>
      <c r="AL1387" s="14">
        <v>0.71036</v>
      </c>
      <c r="AM1387" s="14">
        <v>0.0007</v>
      </c>
      <c r="AN1387" s="63">
        <f>AL1387-(AK1387-0.71029)</f>
        <v>0.710382</v>
      </c>
      <c r="AX1387" s="77"/>
    </row>
    <row r="1388" s="9" customFormat="1" ht="91" customHeight="1">
      <c r="A1388" t="s" s="6">
        <v>4243</v>
      </c>
      <c r="B1388" t="s" s="56">
        <v>4244</v>
      </c>
      <c r="E1388" t="s" s="54">
        <v>2264</v>
      </c>
      <c r="F1388" t="s" s="55">
        <v>419</v>
      </c>
      <c r="G1388" t="s" s="56">
        <v>1922</v>
      </c>
      <c r="L1388" t="s" s="54">
        <v>2265</v>
      </c>
      <c r="M1388" t="s" s="55">
        <v>1138</v>
      </c>
      <c r="S1388" t="s" s="54">
        <v>3374</v>
      </c>
      <c r="T1388" t="s" s="57">
        <v>4238</v>
      </c>
      <c r="U1388" t="s" s="6">
        <v>302</v>
      </c>
      <c r="X1388" t="s" s="56">
        <v>207</v>
      </c>
      <c r="Y1388" s="14">
        <v>304607</v>
      </c>
      <c r="Z1388" s="14">
        <v>4116958</v>
      </c>
      <c r="AA1388" t="s" s="56">
        <v>4239</v>
      </c>
      <c r="AB1388" t="s" s="56">
        <v>4240</v>
      </c>
      <c r="AC1388" s="14">
        <v>2349</v>
      </c>
      <c r="AK1388" s="60">
        <v>0.710268</v>
      </c>
      <c r="AL1388" s="14">
        <v>0.71057</v>
      </c>
      <c r="AM1388" s="14">
        <v>9.000000000000001e-05</v>
      </c>
      <c r="AN1388" s="63">
        <f>AL1388-(AK1388-0.71029)</f>
        <v>0.710592</v>
      </c>
      <c r="AX1388" s="77"/>
    </row>
    <row r="1389" s="9" customFormat="1" ht="46" customHeight="1">
      <c r="A1389" t="s" s="6">
        <v>4245</v>
      </c>
      <c r="B1389" t="s" s="56">
        <v>4246</v>
      </c>
      <c r="E1389" t="s" s="54">
        <v>1728</v>
      </c>
      <c r="F1389" t="s" s="55">
        <v>419</v>
      </c>
      <c r="G1389" t="s" s="56">
        <v>1181</v>
      </c>
      <c r="M1389" t="s" s="55">
        <v>1138</v>
      </c>
      <c r="T1389" t="s" s="57">
        <v>4247</v>
      </c>
      <c r="U1389" t="s" s="6">
        <v>302</v>
      </c>
      <c r="X1389" t="s" s="56">
        <v>207</v>
      </c>
      <c r="Y1389" s="14">
        <v>233209</v>
      </c>
      <c r="Z1389" s="14">
        <v>4065736</v>
      </c>
      <c r="AA1389" s="14">
        <v>-107.98637</v>
      </c>
      <c r="AB1389" s="14">
        <v>36.69987</v>
      </c>
      <c r="AK1389" s="60">
        <v>0.710276</v>
      </c>
      <c r="AL1389" s="14">
        <v>0.710288</v>
      </c>
      <c r="AM1389" s="14">
        <v>1.4e-05</v>
      </c>
      <c r="AN1389" s="63">
        <f>AL1389-(AK1389-0.71029)</f>
        <v>0.710302</v>
      </c>
      <c r="AX1389" s="77"/>
    </row>
    <row r="1390" s="9" customFormat="1" ht="61" customHeight="1">
      <c r="A1390" t="s" s="6">
        <v>4248</v>
      </c>
      <c r="B1390" t="s" s="56">
        <v>4246</v>
      </c>
      <c r="C1390" s="14">
        <v>46480</v>
      </c>
      <c r="E1390" t="s" s="54">
        <v>1261</v>
      </c>
      <c r="F1390" t="s" s="55">
        <v>2230</v>
      </c>
      <c r="G1390" t="s" s="56">
        <v>1181</v>
      </c>
      <c r="J1390" t="s" s="56">
        <v>49</v>
      </c>
      <c r="L1390" t="s" s="54">
        <v>1736</v>
      </c>
      <c r="M1390" t="s" s="55">
        <v>1138</v>
      </c>
      <c r="S1390" t="s" s="54">
        <v>4249</v>
      </c>
      <c r="U1390" t="s" s="6">
        <v>302</v>
      </c>
      <c r="X1390" t="s" s="56">
        <v>425</v>
      </c>
      <c r="Y1390" s="14">
        <v>769233</v>
      </c>
      <c r="Z1390" s="14">
        <v>4065610</v>
      </c>
      <c r="AC1390" t="s" s="56">
        <v>4250</v>
      </c>
      <c r="AK1390" s="62">
        <v>0.7102584</v>
      </c>
      <c r="AX1390" s="77"/>
      <c r="BO1390" s="14">
        <v>-11</v>
      </c>
      <c r="BQ1390" s="80">
        <f>(BO1390-30.91)/1.03091</f>
        <v>-40.6534033038772</v>
      </c>
      <c r="BX1390" s="60">
        <v>-81.7</v>
      </c>
    </row>
    <row r="1391" s="9" customFormat="1" ht="46" customHeight="1">
      <c r="A1391" t="s" s="6">
        <v>4251</v>
      </c>
      <c r="B1391" t="s" s="56">
        <v>4252</v>
      </c>
      <c r="E1391" t="s" s="54">
        <v>1728</v>
      </c>
      <c r="F1391" t="s" s="55">
        <v>419</v>
      </c>
      <c r="G1391" t="s" s="56">
        <v>1181</v>
      </c>
      <c r="M1391" t="s" s="55">
        <v>1138</v>
      </c>
      <c r="T1391" t="s" s="57">
        <v>4253</v>
      </c>
      <c r="U1391" t="s" s="6">
        <v>302</v>
      </c>
      <c r="X1391" t="s" s="56">
        <v>425</v>
      </c>
      <c r="Y1391" s="14">
        <v>747828</v>
      </c>
      <c r="Z1391" s="14">
        <v>4067732</v>
      </c>
      <c r="AA1391" s="14">
        <v>-108.22501</v>
      </c>
      <c r="AB1391" s="14">
        <v>36.72298</v>
      </c>
      <c r="AK1391" s="60">
        <v>0.710276</v>
      </c>
      <c r="AL1391" s="14">
        <v>0.709912</v>
      </c>
      <c r="AM1391" s="14">
        <v>1.7e-05</v>
      </c>
      <c r="AN1391" s="63">
        <f>AL1391-(AK1391-0.71029)</f>
        <v>0.7099259999999999</v>
      </c>
      <c r="AX1391" s="77"/>
    </row>
    <row r="1392" s="9" customFormat="1" ht="46" customHeight="1">
      <c r="A1392" t="s" s="6">
        <v>4254</v>
      </c>
      <c r="B1392" t="s" s="56">
        <v>4255</v>
      </c>
      <c r="E1392" t="s" s="54">
        <v>1728</v>
      </c>
      <c r="F1392" t="s" s="55">
        <v>419</v>
      </c>
      <c r="G1392" t="s" s="56">
        <v>1181</v>
      </c>
      <c r="M1392" t="s" s="55">
        <v>1138</v>
      </c>
      <c r="T1392" t="s" s="57">
        <v>4256</v>
      </c>
      <c r="U1392" t="s" s="6">
        <v>302</v>
      </c>
      <c r="X1392" t="s" s="56">
        <v>207</v>
      </c>
      <c r="Y1392" s="14">
        <v>323011</v>
      </c>
      <c r="Z1392" s="14">
        <v>4126680</v>
      </c>
      <c r="AA1392" s="14">
        <v>-106.99614</v>
      </c>
      <c r="AB1392" s="14">
        <v>37.26989</v>
      </c>
      <c r="AK1392" s="60">
        <v>0.710276</v>
      </c>
      <c r="AL1392" s="14">
        <v>0.706668</v>
      </c>
      <c r="AM1392" s="14">
        <v>1.7e-05</v>
      </c>
      <c r="AN1392" s="63">
        <f>AL1392-(AK1392-0.71029)</f>
        <v>0.706682</v>
      </c>
      <c r="AX1392" s="77"/>
    </row>
    <row r="1393" s="9" customFormat="1" ht="46" customHeight="1">
      <c r="A1393" t="s" s="6">
        <v>4257</v>
      </c>
      <c r="B1393" t="s" s="56">
        <v>4258</v>
      </c>
      <c r="E1393" t="s" s="54">
        <v>1728</v>
      </c>
      <c r="F1393" t="s" s="55">
        <v>419</v>
      </c>
      <c r="G1393" t="s" s="56">
        <v>1181</v>
      </c>
      <c r="M1393" t="s" s="55">
        <v>1138</v>
      </c>
      <c r="T1393" t="s" s="57">
        <v>4259</v>
      </c>
      <c r="U1393" t="s" s="6">
        <v>302</v>
      </c>
      <c r="X1393" t="s" s="56">
        <v>425</v>
      </c>
      <c r="Y1393" s="14">
        <v>738943</v>
      </c>
      <c r="Z1393" s="14">
        <v>4067459</v>
      </c>
      <c r="AA1393" s="14">
        <v>-108.32448</v>
      </c>
      <c r="AB1393" s="14">
        <v>36.7228</v>
      </c>
      <c r="AK1393" s="60">
        <v>0.710276</v>
      </c>
      <c r="AL1393" s="14">
        <v>0.7101499999999999</v>
      </c>
      <c r="AM1393" s="14">
        <v>1.7e-05</v>
      </c>
      <c r="AN1393" s="63">
        <f>AL1393-(AK1393-0.71029)</f>
        <v>0.710164</v>
      </c>
      <c r="AX1393" s="77"/>
    </row>
    <row r="1394" s="9" customFormat="1" ht="46" customHeight="1">
      <c r="A1394" t="s" s="6">
        <v>4260</v>
      </c>
      <c r="B1394" t="s" s="56">
        <v>4261</v>
      </c>
      <c r="E1394" t="s" s="54">
        <v>1728</v>
      </c>
      <c r="F1394" t="s" s="55">
        <v>419</v>
      </c>
      <c r="G1394" t="s" s="56">
        <v>1181</v>
      </c>
      <c r="M1394" t="s" s="55">
        <v>1138</v>
      </c>
      <c r="T1394" t="s" s="57">
        <v>4247</v>
      </c>
      <c r="U1394" t="s" s="6">
        <v>302</v>
      </c>
      <c r="X1394" t="s" s="56">
        <v>207</v>
      </c>
      <c r="Y1394" s="14">
        <v>233207</v>
      </c>
      <c r="Z1394" s="14">
        <v>4065761</v>
      </c>
      <c r="AA1394" s="14">
        <v>-107.9864</v>
      </c>
      <c r="AB1394" s="14">
        <v>36.70001</v>
      </c>
      <c r="AK1394" s="60">
        <v>0.710276</v>
      </c>
      <c r="AL1394" s="14">
        <v>0.710376</v>
      </c>
      <c r="AM1394" s="14">
        <v>2.1e-05</v>
      </c>
      <c r="AN1394" s="63">
        <f>AL1394-(AK1394-0.71029)</f>
        <v>0.71039</v>
      </c>
      <c r="AX1394" s="77"/>
    </row>
    <row r="1395" s="9" customFormat="1" ht="91" customHeight="1">
      <c r="A1395" t="s" s="6">
        <v>4262</v>
      </c>
      <c r="B1395" t="s" s="56">
        <v>4263</v>
      </c>
      <c r="E1395" t="s" s="54">
        <v>2264</v>
      </c>
      <c r="F1395" t="s" s="55">
        <v>419</v>
      </c>
      <c r="G1395" t="s" s="56">
        <v>1922</v>
      </c>
      <c r="L1395" t="s" s="54">
        <v>2265</v>
      </c>
      <c r="M1395" t="s" s="55">
        <v>1138</v>
      </c>
      <c r="S1395" t="s" s="54">
        <v>2266</v>
      </c>
      <c r="T1395" t="s" s="57">
        <v>4264</v>
      </c>
      <c r="U1395" t="s" s="6">
        <v>302</v>
      </c>
      <c r="X1395" t="s" s="56">
        <v>207</v>
      </c>
      <c r="Y1395" s="14">
        <v>283238</v>
      </c>
      <c r="Z1395" s="14">
        <v>3893152</v>
      </c>
      <c r="AA1395" t="s" s="56">
        <v>4265</v>
      </c>
      <c r="AB1395" t="s" s="56">
        <v>4266</v>
      </c>
      <c r="AC1395" s="14">
        <v>2843</v>
      </c>
      <c r="AK1395" s="60">
        <v>0.710268</v>
      </c>
      <c r="AL1395" s="14">
        <v>0.70596</v>
      </c>
      <c r="AM1395" s="14">
        <v>6e-05</v>
      </c>
      <c r="AN1395" s="63">
        <f>AL1395-(AK1395-0.71029)</f>
        <v>0.705982</v>
      </c>
      <c r="AX1395" s="77"/>
    </row>
    <row r="1396" s="9" customFormat="1" ht="91" customHeight="1">
      <c r="A1396" t="s" s="6">
        <v>4267</v>
      </c>
      <c r="B1396" t="s" s="56">
        <v>4268</v>
      </c>
      <c r="E1396" t="s" s="54">
        <v>2264</v>
      </c>
      <c r="F1396" t="s" s="55">
        <v>419</v>
      </c>
      <c r="G1396" t="s" s="56">
        <v>1922</v>
      </c>
      <c r="L1396" t="s" s="54">
        <v>2265</v>
      </c>
      <c r="M1396" t="s" s="55">
        <v>1138</v>
      </c>
      <c r="S1396" t="s" s="54">
        <v>2266</v>
      </c>
      <c r="T1396" t="s" s="57">
        <v>4264</v>
      </c>
      <c r="U1396" t="s" s="6">
        <v>302</v>
      </c>
      <c r="X1396" t="s" s="56">
        <v>207</v>
      </c>
      <c r="Y1396" s="14">
        <v>283238</v>
      </c>
      <c r="Z1396" s="14">
        <v>3893152</v>
      </c>
      <c r="AA1396" t="s" s="56">
        <v>4265</v>
      </c>
      <c r="AB1396" t="s" s="56">
        <v>4266</v>
      </c>
      <c r="AC1396" s="14">
        <v>2843</v>
      </c>
      <c r="AK1396" s="60">
        <v>0.710268</v>
      </c>
      <c r="AL1396" s="14">
        <v>0.70601</v>
      </c>
      <c r="AM1396" s="14">
        <v>9.000000000000001e-05</v>
      </c>
      <c r="AN1396" s="63">
        <f>AL1396-(AK1396-0.71029)</f>
        <v>0.706032</v>
      </c>
      <c r="AX1396" s="77"/>
    </row>
    <row r="1397" s="9" customFormat="1" ht="91" customHeight="1">
      <c r="A1397" t="s" s="6">
        <v>4269</v>
      </c>
      <c r="B1397" t="s" s="56">
        <v>4270</v>
      </c>
      <c r="E1397" t="s" s="54">
        <v>2264</v>
      </c>
      <c r="F1397" t="s" s="55">
        <v>419</v>
      </c>
      <c r="G1397" t="s" s="56">
        <v>1922</v>
      </c>
      <c r="L1397" t="s" s="54">
        <v>2265</v>
      </c>
      <c r="M1397" t="s" s="55">
        <v>1138</v>
      </c>
      <c r="S1397" t="s" s="54">
        <v>2266</v>
      </c>
      <c r="T1397" t="s" s="57">
        <v>4264</v>
      </c>
      <c r="U1397" t="s" s="6">
        <v>302</v>
      </c>
      <c r="X1397" t="s" s="56">
        <v>207</v>
      </c>
      <c r="Y1397" s="14">
        <v>284905</v>
      </c>
      <c r="Z1397" s="14">
        <v>3894589</v>
      </c>
      <c r="AA1397" t="s" s="56">
        <v>4271</v>
      </c>
      <c r="AB1397" t="s" s="56">
        <v>4272</v>
      </c>
      <c r="AC1397" s="14">
        <v>2410</v>
      </c>
      <c r="AK1397" s="60">
        <v>0.710268</v>
      </c>
      <c r="AL1397" s="14">
        <v>0.70774</v>
      </c>
      <c r="AM1397" s="14">
        <v>0.00015</v>
      </c>
      <c r="AN1397" s="63">
        <f>AL1397-(AK1397-0.71029)</f>
        <v>0.707762</v>
      </c>
      <c r="AX1397" s="77"/>
    </row>
    <row r="1398" s="9" customFormat="1" ht="91" customHeight="1">
      <c r="A1398" t="s" s="6">
        <v>4273</v>
      </c>
      <c r="B1398" t="s" s="56">
        <v>4274</v>
      </c>
      <c r="E1398" t="s" s="54">
        <v>2264</v>
      </c>
      <c r="F1398" t="s" s="55">
        <v>419</v>
      </c>
      <c r="G1398" t="s" s="56">
        <v>1922</v>
      </c>
      <c r="L1398" t="s" s="54">
        <v>2265</v>
      </c>
      <c r="M1398" t="s" s="55">
        <v>1138</v>
      </c>
      <c r="S1398" t="s" s="54">
        <v>2266</v>
      </c>
      <c r="T1398" t="s" s="57">
        <v>4264</v>
      </c>
      <c r="U1398" t="s" s="6">
        <v>302</v>
      </c>
      <c r="X1398" t="s" s="56">
        <v>207</v>
      </c>
      <c r="Y1398" s="14">
        <v>284905</v>
      </c>
      <c r="Z1398" s="14">
        <v>3894589</v>
      </c>
      <c r="AA1398" t="s" s="56">
        <v>4271</v>
      </c>
      <c r="AB1398" t="s" s="56">
        <v>4272</v>
      </c>
      <c r="AC1398" s="14">
        <v>2410</v>
      </c>
      <c r="AK1398" s="60">
        <v>0.710268</v>
      </c>
      <c r="AL1398" s="14">
        <v>0.70779</v>
      </c>
      <c r="AM1398" s="14">
        <v>0.00027</v>
      </c>
      <c r="AN1398" s="63">
        <f>AL1398-(AK1398-0.71029)</f>
        <v>0.707812</v>
      </c>
      <c r="AX1398" s="77"/>
    </row>
    <row r="1399" s="9" customFormat="1" ht="91" customHeight="1">
      <c r="A1399" t="s" s="6">
        <v>4275</v>
      </c>
      <c r="B1399" t="s" s="56">
        <v>4276</v>
      </c>
      <c r="E1399" t="s" s="54">
        <v>2264</v>
      </c>
      <c r="F1399" t="s" s="55">
        <v>419</v>
      </c>
      <c r="G1399" t="s" s="56">
        <v>1922</v>
      </c>
      <c r="L1399" t="s" s="54">
        <v>2265</v>
      </c>
      <c r="M1399" t="s" s="55">
        <v>1138</v>
      </c>
      <c r="S1399" t="s" s="54">
        <v>2266</v>
      </c>
      <c r="T1399" t="s" s="57">
        <v>4264</v>
      </c>
      <c r="U1399" t="s" s="6">
        <v>302</v>
      </c>
      <c r="X1399" t="s" s="56">
        <v>207</v>
      </c>
      <c r="Y1399" s="14">
        <v>284905</v>
      </c>
      <c r="Z1399" s="14">
        <v>3894589</v>
      </c>
      <c r="AA1399" t="s" s="56">
        <v>4271</v>
      </c>
      <c r="AB1399" t="s" s="56">
        <v>4272</v>
      </c>
      <c r="AC1399" s="14">
        <v>2410</v>
      </c>
      <c r="AK1399" s="60">
        <v>0.710268</v>
      </c>
      <c r="AL1399" s="14">
        <v>0.70819</v>
      </c>
      <c r="AM1399" s="14">
        <v>6.999999999999999e-05</v>
      </c>
      <c r="AN1399" s="63">
        <f>AL1399-(AK1399-0.71029)</f>
        <v>0.708212</v>
      </c>
      <c r="AX1399" s="77"/>
    </row>
    <row r="1400" s="9" customFormat="1" ht="91" customHeight="1">
      <c r="A1400" t="s" s="6">
        <v>4277</v>
      </c>
      <c r="B1400" t="s" s="56">
        <v>4278</v>
      </c>
      <c r="E1400" t="s" s="54">
        <v>2264</v>
      </c>
      <c r="F1400" t="s" s="55">
        <v>419</v>
      </c>
      <c r="G1400" t="s" s="56">
        <v>1922</v>
      </c>
      <c r="L1400" t="s" s="54">
        <v>2265</v>
      </c>
      <c r="M1400" t="s" s="55">
        <v>1138</v>
      </c>
      <c r="S1400" t="s" s="54">
        <v>2266</v>
      </c>
      <c r="T1400" t="s" s="57">
        <v>4264</v>
      </c>
      <c r="U1400" t="s" s="6">
        <v>302</v>
      </c>
      <c r="X1400" t="s" s="56">
        <v>207</v>
      </c>
      <c r="Y1400" s="14">
        <v>284905</v>
      </c>
      <c r="Z1400" s="14">
        <v>3894589</v>
      </c>
      <c r="AA1400" t="s" s="56">
        <v>4271</v>
      </c>
      <c r="AB1400" t="s" s="56">
        <v>4272</v>
      </c>
      <c r="AC1400" s="14">
        <v>2410</v>
      </c>
      <c r="AK1400" s="60">
        <v>0.710268</v>
      </c>
      <c r="AL1400" s="14">
        <v>0.70768</v>
      </c>
      <c r="AM1400" s="14">
        <v>9.000000000000001e-05</v>
      </c>
      <c r="AN1400" s="63">
        <f>AL1400-(AK1400-0.71029)</f>
        <v>0.7077020000000001</v>
      </c>
      <c r="AX1400" s="77"/>
    </row>
    <row r="1401" s="9" customFormat="1" ht="91" customHeight="1">
      <c r="A1401" t="s" s="6">
        <v>4279</v>
      </c>
      <c r="B1401" t="s" s="56">
        <v>4280</v>
      </c>
      <c r="E1401" t="s" s="54">
        <v>2264</v>
      </c>
      <c r="F1401" t="s" s="55">
        <v>419</v>
      </c>
      <c r="G1401" t="s" s="56">
        <v>1922</v>
      </c>
      <c r="L1401" t="s" s="54">
        <v>2265</v>
      </c>
      <c r="M1401" t="s" s="55">
        <v>1138</v>
      </c>
      <c r="S1401" t="s" s="54">
        <v>2266</v>
      </c>
      <c r="T1401" t="s" s="57">
        <v>4264</v>
      </c>
      <c r="U1401" t="s" s="6">
        <v>302</v>
      </c>
      <c r="X1401" t="s" s="56">
        <v>207</v>
      </c>
      <c r="Y1401" s="14">
        <v>288195</v>
      </c>
      <c r="Z1401" s="14">
        <v>3899685</v>
      </c>
      <c r="AA1401" t="s" s="56">
        <v>4281</v>
      </c>
      <c r="AB1401" t="s" s="56">
        <v>4282</v>
      </c>
      <c r="AC1401" s="14">
        <v>2480</v>
      </c>
      <c r="AK1401" s="60">
        <v>0.710268</v>
      </c>
      <c r="AL1401" s="14">
        <v>0.7055</v>
      </c>
      <c r="AM1401" s="14">
        <v>5e-05</v>
      </c>
      <c r="AN1401" s="63">
        <f>AL1401-(AK1401-0.71029)</f>
        <v>0.705522</v>
      </c>
      <c r="AX1401" s="77"/>
    </row>
    <row r="1402" s="9" customFormat="1" ht="25.25" customHeight="1">
      <c r="A1402" t="s" s="6">
        <v>4283</v>
      </c>
      <c r="B1402" t="s" s="56">
        <v>4284</v>
      </c>
      <c r="E1402" t="s" s="54">
        <v>2264</v>
      </c>
      <c r="F1402" t="s" s="55">
        <v>419</v>
      </c>
      <c r="G1402" t="s" s="56">
        <v>1922</v>
      </c>
      <c r="L1402" t="s" s="54">
        <v>2265</v>
      </c>
      <c r="M1402" t="s" s="55">
        <v>1138</v>
      </c>
      <c r="S1402" t="s" s="54">
        <v>2266</v>
      </c>
      <c r="T1402" t="s" s="57">
        <v>4264</v>
      </c>
      <c r="U1402" t="s" s="6">
        <v>302</v>
      </c>
      <c r="X1402" t="s" s="56">
        <v>207</v>
      </c>
      <c r="Y1402" s="14">
        <v>288195</v>
      </c>
      <c r="Z1402" s="14">
        <v>3899685</v>
      </c>
      <c r="AA1402" t="s" s="56">
        <v>4281</v>
      </c>
      <c r="AB1402" t="s" s="56">
        <v>4282</v>
      </c>
      <c r="AC1402" s="14">
        <v>2480</v>
      </c>
      <c r="AK1402" s="60">
        <v>0.710268</v>
      </c>
      <c r="AL1402" s="14">
        <v>0.70744</v>
      </c>
      <c r="AM1402" s="14">
        <v>9.000000000000001e-05</v>
      </c>
      <c r="AN1402" s="63">
        <f>AL1402-(AK1402-0.71029)</f>
        <v>0.707462</v>
      </c>
      <c r="AX1402" s="77"/>
    </row>
    <row r="1403" s="9" customFormat="1" ht="91" customHeight="1">
      <c r="A1403" t="s" s="6">
        <v>4285</v>
      </c>
      <c r="B1403" t="s" s="56">
        <v>4286</v>
      </c>
      <c r="E1403" t="s" s="54">
        <v>2264</v>
      </c>
      <c r="F1403" t="s" s="55">
        <v>419</v>
      </c>
      <c r="G1403" t="s" s="56">
        <v>1922</v>
      </c>
      <c r="L1403" t="s" s="54">
        <v>2265</v>
      </c>
      <c r="M1403" t="s" s="55">
        <v>1138</v>
      </c>
      <c r="S1403" t="s" s="54">
        <v>2266</v>
      </c>
      <c r="T1403" t="s" s="57">
        <v>4264</v>
      </c>
      <c r="U1403" t="s" s="6">
        <v>302</v>
      </c>
      <c r="X1403" t="s" s="56">
        <v>207</v>
      </c>
      <c r="Y1403" s="14">
        <v>288195</v>
      </c>
      <c r="Z1403" s="14">
        <v>3899685</v>
      </c>
      <c r="AA1403" t="s" s="56">
        <v>4281</v>
      </c>
      <c r="AB1403" t="s" s="56">
        <v>4282</v>
      </c>
      <c r="AC1403" s="14">
        <v>2480</v>
      </c>
      <c r="AK1403" s="60">
        <v>0.710268</v>
      </c>
      <c r="AL1403" s="14">
        <v>0.70745</v>
      </c>
      <c r="AM1403" s="14">
        <v>0.00018</v>
      </c>
      <c r="AN1403" s="63">
        <f>AL1403-(AK1403-0.71029)</f>
        <v>0.707472</v>
      </c>
      <c r="AX1403" s="77"/>
    </row>
    <row r="1404" s="9" customFormat="1" ht="91" customHeight="1">
      <c r="A1404" t="s" s="6">
        <v>4287</v>
      </c>
      <c r="B1404" t="s" s="56">
        <v>4288</v>
      </c>
      <c r="E1404" t="s" s="54">
        <v>2264</v>
      </c>
      <c r="F1404" t="s" s="55">
        <v>419</v>
      </c>
      <c r="G1404" t="s" s="56">
        <v>1922</v>
      </c>
      <c r="L1404" t="s" s="54">
        <v>2265</v>
      </c>
      <c r="M1404" t="s" s="55">
        <v>1138</v>
      </c>
      <c r="S1404" t="s" s="54">
        <v>2266</v>
      </c>
      <c r="T1404" t="s" s="57">
        <v>4264</v>
      </c>
      <c r="U1404" t="s" s="6">
        <v>302</v>
      </c>
      <c r="X1404" t="s" s="56">
        <v>207</v>
      </c>
      <c r="Y1404" s="14">
        <v>288195</v>
      </c>
      <c r="Z1404" s="14">
        <v>3899685</v>
      </c>
      <c r="AA1404" t="s" s="56">
        <v>4281</v>
      </c>
      <c r="AB1404" t="s" s="56">
        <v>4282</v>
      </c>
      <c r="AC1404" s="14">
        <v>2480</v>
      </c>
      <c r="AK1404" s="60">
        <v>0.710268</v>
      </c>
      <c r="AL1404" s="14">
        <v>0.70712</v>
      </c>
      <c r="AM1404" s="14">
        <v>8.000000000000001e-05</v>
      </c>
      <c r="AN1404" s="63">
        <f>AL1404-(AK1404-0.71029)</f>
        <v>0.707142</v>
      </c>
      <c r="AX1404" s="77"/>
    </row>
    <row r="1405" s="9" customFormat="1" ht="91" customHeight="1">
      <c r="A1405" t="s" s="6">
        <v>4289</v>
      </c>
      <c r="B1405" t="s" s="56">
        <v>4290</v>
      </c>
      <c r="E1405" t="s" s="54">
        <v>2264</v>
      </c>
      <c r="F1405" t="s" s="55">
        <v>419</v>
      </c>
      <c r="G1405" t="s" s="56">
        <v>1922</v>
      </c>
      <c r="L1405" t="s" s="54">
        <v>2265</v>
      </c>
      <c r="M1405" t="s" s="55">
        <v>1138</v>
      </c>
      <c r="S1405" t="s" s="54">
        <v>2266</v>
      </c>
      <c r="T1405" t="s" s="57">
        <v>4264</v>
      </c>
      <c r="U1405" t="s" s="6">
        <v>302</v>
      </c>
      <c r="X1405" t="s" s="56">
        <v>207</v>
      </c>
      <c r="Y1405" s="14">
        <v>288195</v>
      </c>
      <c r="Z1405" s="14">
        <v>3899686</v>
      </c>
      <c r="AA1405" t="s" s="56">
        <v>4281</v>
      </c>
      <c r="AB1405" t="s" s="56">
        <v>4291</v>
      </c>
      <c r="AC1405" s="14">
        <v>2406</v>
      </c>
      <c r="AK1405" s="60">
        <v>0.710268</v>
      </c>
      <c r="AL1405" s="14">
        <v>0.70686</v>
      </c>
      <c r="AM1405" s="14">
        <v>8.000000000000001e-05</v>
      </c>
      <c r="AN1405" s="63">
        <f>AL1405-(AK1405-0.71029)</f>
        <v>0.706882</v>
      </c>
      <c r="AX1405" s="77"/>
    </row>
    <row r="1406" s="9" customFormat="1" ht="91" customHeight="1">
      <c r="A1406" t="s" s="6">
        <v>4292</v>
      </c>
      <c r="B1406" t="s" s="56">
        <v>4293</v>
      </c>
      <c r="E1406" t="s" s="54">
        <v>2264</v>
      </c>
      <c r="F1406" t="s" s="55">
        <v>419</v>
      </c>
      <c r="G1406" t="s" s="56">
        <v>1922</v>
      </c>
      <c r="L1406" t="s" s="54">
        <v>2265</v>
      </c>
      <c r="M1406" t="s" s="55">
        <v>1138</v>
      </c>
      <c r="S1406" t="s" s="54">
        <v>2266</v>
      </c>
      <c r="T1406" t="s" s="57">
        <v>4264</v>
      </c>
      <c r="U1406" t="s" s="6">
        <v>302</v>
      </c>
      <c r="X1406" t="s" s="56">
        <v>207</v>
      </c>
      <c r="Y1406" s="14">
        <v>288195</v>
      </c>
      <c r="Z1406" s="14">
        <v>3899686</v>
      </c>
      <c r="AA1406" t="s" s="56">
        <v>4281</v>
      </c>
      <c r="AB1406" t="s" s="56">
        <v>4291</v>
      </c>
      <c r="AC1406" s="14">
        <v>2406</v>
      </c>
      <c r="AK1406" s="60">
        <v>0.710268</v>
      </c>
      <c r="AL1406" s="14">
        <v>0.7069800000000001</v>
      </c>
      <c r="AM1406" s="14">
        <v>0.0001</v>
      </c>
      <c r="AN1406" s="63">
        <f>AL1406-(AK1406-0.71029)</f>
        <v>0.707002</v>
      </c>
      <c r="AX1406" s="77"/>
    </row>
    <row r="1407" s="9" customFormat="1" ht="91" customHeight="1">
      <c r="A1407" t="s" s="6">
        <v>4294</v>
      </c>
      <c r="B1407" t="s" s="56">
        <v>4295</v>
      </c>
      <c r="E1407" t="s" s="54">
        <v>2264</v>
      </c>
      <c r="F1407" t="s" s="55">
        <v>419</v>
      </c>
      <c r="G1407" t="s" s="56">
        <v>1922</v>
      </c>
      <c r="L1407" t="s" s="54">
        <v>2265</v>
      </c>
      <c r="M1407" t="s" s="55">
        <v>1138</v>
      </c>
      <c r="S1407" t="s" s="54">
        <v>2266</v>
      </c>
      <c r="T1407" t="s" s="57">
        <v>4264</v>
      </c>
      <c r="U1407" t="s" s="6">
        <v>302</v>
      </c>
      <c r="X1407" t="s" s="56">
        <v>207</v>
      </c>
      <c r="Y1407" s="14">
        <v>288195</v>
      </c>
      <c r="Z1407" s="14">
        <v>3899686</v>
      </c>
      <c r="AA1407" t="s" s="56">
        <v>4281</v>
      </c>
      <c r="AB1407" t="s" s="56">
        <v>4291</v>
      </c>
      <c r="AC1407" s="14">
        <v>2406</v>
      </c>
      <c r="AK1407" s="60">
        <v>0.710268</v>
      </c>
      <c r="AL1407" s="14">
        <v>0.70855</v>
      </c>
      <c r="AM1407" s="14">
        <v>0.00024</v>
      </c>
      <c r="AN1407" s="63">
        <f>AL1407-(AK1407-0.71029)</f>
        <v>0.708572</v>
      </c>
      <c r="AX1407" s="77"/>
    </row>
    <row r="1408" s="9" customFormat="1" ht="91" customHeight="1">
      <c r="A1408" t="s" s="6">
        <v>4296</v>
      </c>
      <c r="B1408" t="s" s="56">
        <v>4297</v>
      </c>
      <c r="E1408" t="s" s="54">
        <v>2264</v>
      </c>
      <c r="F1408" t="s" s="55">
        <v>419</v>
      </c>
      <c r="G1408" t="s" s="56">
        <v>1922</v>
      </c>
      <c r="L1408" t="s" s="54">
        <v>2265</v>
      </c>
      <c r="M1408" t="s" s="55">
        <v>1138</v>
      </c>
      <c r="S1408" t="s" s="54">
        <v>2266</v>
      </c>
      <c r="T1408" t="s" s="57">
        <v>4264</v>
      </c>
      <c r="U1408" t="s" s="6">
        <v>302</v>
      </c>
      <c r="X1408" t="s" s="56">
        <v>207</v>
      </c>
      <c r="Y1408" s="14">
        <v>278387</v>
      </c>
      <c r="Z1408" s="14">
        <v>3893686</v>
      </c>
      <c r="AA1408" t="s" s="56">
        <v>4298</v>
      </c>
      <c r="AB1408" t="s" s="56">
        <v>4299</v>
      </c>
      <c r="AC1408" s="14">
        <v>2519</v>
      </c>
      <c r="AK1408" s="60">
        <v>0.710268</v>
      </c>
      <c r="AL1408" s="14">
        <v>0.70702</v>
      </c>
      <c r="AM1408" s="14">
        <v>4e-05</v>
      </c>
      <c r="AN1408" s="63">
        <f>AL1408-(AK1408-0.71029)</f>
        <v>0.7070419999999999</v>
      </c>
      <c r="AX1408" s="77"/>
    </row>
    <row r="1409" s="9" customFormat="1" ht="91" customHeight="1">
      <c r="A1409" t="s" s="6">
        <v>4300</v>
      </c>
      <c r="B1409" t="s" s="56">
        <v>4301</v>
      </c>
      <c r="E1409" t="s" s="54">
        <v>2264</v>
      </c>
      <c r="F1409" t="s" s="55">
        <v>419</v>
      </c>
      <c r="G1409" t="s" s="56">
        <v>1922</v>
      </c>
      <c r="L1409" t="s" s="54">
        <v>2265</v>
      </c>
      <c r="M1409" t="s" s="55">
        <v>1138</v>
      </c>
      <c r="S1409" t="s" s="54">
        <v>2266</v>
      </c>
      <c r="T1409" t="s" s="57">
        <v>4264</v>
      </c>
      <c r="U1409" t="s" s="6">
        <v>302</v>
      </c>
      <c r="X1409" t="s" s="56">
        <v>207</v>
      </c>
      <c r="Y1409" s="14">
        <v>278387</v>
      </c>
      <c r="Z1409" s="14">
        <v>3893686</v>
      </c>
      <c r="AA1409" t="s" s="56">
        <v>4298</v>
      </c>
      <c r="AB1409" t="s" s="56">
        <v>4299</v>
      </c>
      <c r="AC1409" s="14">
        <v>2519</v>
      </c>
      <c r="AK1409" s="60">
        <v>0.710268</v>
      </c>
      <c r="AL1409" s="14">
        <v>0.70713</v>
      </c>
      <c r="AM1409" s="14">
        <v>4e-05</v>
      </c>
      <c r="AN1409" s="63">
        <f>AL1409-(AK1409-0.71029)</f>
        <v>0.707152</v>
      </c>
      <c r="AX1409" s="77"/>
    </row>
    <row r="1410" s="9" customFormat="1" ht="91" customHeight="1">
      <c r="A1410" t="s" s="6">
        <v>4302</v>
      </c>
      <c r="B1410" t="s" s="56">
        <v>4303</v>
      </c>
      <c r="E1410" t="s" s="54">
        <v>2264</v>
      </c>
      <c r="F1410" t="s" s="55">
        <v>419</v>
      </c>
      <c r="G1410" t="s" s="56">
        <v>1922</v>
      </c>
      <c r="L1410" t="s" s="54">
        <v>2265</v>
      </c>
      <c r="M1410" t="s" s="55">
        <v>1138</v>
      </c>
      <c r="S1410" t="s" s="54">
        <v>2266</v>
      </c>
      <c r="T1410" t="s" s="57">
        <v>4264</v>
      </c>
      <c r="U1410" t="s" s="6">
        <v>302</v>
      </c>
      <c r="X1410" t="s" s="56">
        <v>207</v>
      </c>
      <c r="Y1410" s="14">
        <v>278387</v>
      </c>
      <c r="Z1410" s="14">
        <v>3893686</v>
      </c>
      <c r="AA1410" t="s" s="56">
        <v>4298</v>
      </c>
      <c r="AB1410" t="s" s="56">
        <v>4299</v>
      </c>
      <c r="AC1410" s="14">
        <v>2519</v>
      </c>
      <c r="AK1410" s="60">
        <v>0.710268</v>
      </c>
      <c r="AL1410" s="14">
        <v>0.7068</v>
      </c>
      <c r="AM1410" s="14">
        <v>8.000000000000001e-05</v>
      </c>
      <c r="AN1410" s="63">
        <f>AL1410-(AK1410-0.71029)</f>
        <v>0.706822</v>
      </c>
      <c r="AX1410" s="77"/>
    </row>
    <row r="1411" s="9" customFormat="1" ht="46" customHeight="1">
      <c r="A1411" t="s" s="6">
        <v>4304</v>
      </c>
      <c r="B1411" t="s" s="56">
        <v>4305</v>
      </c>
      <c r="E1411" t="s" s="54">
        <v>1185</v>
      </c>
      <c r="F1411" t="s" s="55">
        <v>419</v>
      </c>
      <c r="G1411" t="s" s="56">
        <v>1186</v>
      </c>
      <c r="L1411" t="s" s="54">
        <v>1460</v>
      </c>
      <c r="M1411" t="s" s="55">
        <v>1138</v>
      </c>
      <c r="T1411" t="s" s="57">
        <v>1461</v>
      </c>
      <c r="AK1411" t="s" s="55">
        <v>831</v>
      </c>
      <c r="AL1411" s="14">
        <v>0.7034</v>
      </c>
      <c r="AN1411" t="s" s="56">
        <v>831</v>
      </c>
      <c r="AX1411" s="77"/>
    </row>
    <row r="1412" s="9" customFormat="1" ht="31" customHeight="1">
      <c r="A1412" t="s" s="6">
        <v>4306</v>
      </c>
      <c r="B1412" t="s" s="56">
        <v>4307</v>
      </c>
      <c r="E1412" t="s" s="54">
        <v>2413</v>
      </c>
      <c r="F1412" t="s" s="55">
        <v>419</v>
      </c>
      <c r="G1412" t="s" s="56">
        <v>1171</v>
      </c>
      <c r="M1412" t="s" s="55">
        <v>1138</v>
      </c>
      <c r="S1412" t="s" s="54">
        <v>4308</v>
      </c>
      <c r="T1412" t="s" s="57">
        <v>4309</v>
      </c>
      <c r="U1412" t="s" s="6">
        <v>302</v>
      </c>
      <c r="X1412" t="s" s="56">
        <v>207</v>
      </c>
      <c r="Y1412" s="14">
        <v>361065</v>
      </c>
      <c r="Z1412" s="14">
        <v>3991858</v>
      </c>
      <c r="AA1412" t="s" s="56">
        <v>4310</v>
      </c>
      <c r="AB1412" t="s" s="56">
        <v>4311</v>
      </c>
      <c r="AC1412" t="s" s="56">
        <v>4312</v>
      </c>
      <c r="AK1412" s="60">
        <v>0.7102453</v>
      </c>
      <c r="AL1412" s="14">
        <v>0.7170394</v>
      </c>
      <c r="AN1412" s="63">
        <f>AL1412-(AK1412-0.71029)</f>
        <v>0.7170841</v>
      </c>
      <c r="AX1412" s="77"/>
    </row>
    <row r="1413" s="9" customFormat="1" ht="31" customHeight="1">
      <c r="A1413" t="s" s="6">
        <v>4313</v>
      </c>
      <c r="B1413" t="s" s="56">
        <v>4314</v>
      </c>
      <c r="E1413" t="s" s="54">
        <v>2413</v>
      </c>
      <c r="F1413" t="s" s="55">
        <v>419</v>
      </c>
      <c r="G1413" t="s" s="56">
        <v>1171</v>
      </c>
      <c r="M1413" t="s" s="55">
        <v>1138</v>
      </c>
      <c r="S1413" t="s" s="54">
        <v>4308</v>
      </c>
      <c r="T1413" t="s" s="57">
        <v>4309</v>
      </c>
      <c r="U1413" t="s" s="6">
        <v>302</v>
      </c>
      <c r="X1413" t="s" s="56">
        <v>207</v>
      </c>
      <c r="Y1413" s="14">
        <v>361065</v>
      </c>
      <c r="Z1413" s="14">
        <v>3991858</v>
      </c>
      <c r="AA1413" t="s" s="56">
        <v>4310</v>
      </c>
      <c r="AB1413" t="s" s="56">
        <v>4311</v>
      </c>
      <c r="AC1413" t="s" s="56">
        <v>4312</v>
      </c>
      <c r="AK1413" s="60">
        <v>0.7102453</v>
      </c>
      <c r="AL1413" s="14">
        <v>0.7130257</v>
      </c>
      <c r="AN1413" s="63">
        <f>AL1413-(AK1413-0.71029)</f>
        <v>0.7130704</v>
      </c>
      <c r="AX1413" s="77"/>
    </row>
    <row r="1414" s="9" customFormat="1" ht="31" customHeight="1">
      <c r="A1414" t="s" s="6">
        <v>4315</v>
      </c>
      <c r="B1414" t="s" s="56">
        <v>4316</v>
      </c>
      <c r="E1414" t="s" s="54">
        <v>2413</v>
      </c>
      <c r="F1414" t="s" s="55">
        <v>419</v>
      </c>
      <c r="G1414" t="s" s="56">
        <v>1171</v>
      </c>
      <c r="M1414" t="s" s="55">
        <v>1138</v>
      </c>
      <c r="S1414" t="s" s="54">
        <v>4308</v>
      </c>
      <c r="T1414" t="s" s="57">
        <v>4309</v>
      </c>
      <c r="U1414" t="s" s="6">
        <v>302</v>
      </c>
      <c r="X1414" t="s" s="56">
        <v>207</v>
      </c>
      <c r="Y1414" s="14">
        <v>361065</v>
      </c>
      <c r="Z1414" s="14">
        <v>3991858</v>
      </c>
      <c r="AA1414" t="s" s="56">
        <v>4310</v>
      </c>
      <c r="AB1414" t="s" s="56">
        <v>4311</v>
      </c>
      <c r="AC1414" t="s" s="56">
        <v>4312</v>
      </c>
      <c r="AK1414" s="60">
        <v>0.7102453</v>
      </c>
      <c r="AL1414" s="14">
        <v>0.7132579999999999</v>
      </c>
      <c r="AN1414" s="63">
        <f>AL1414-(AK1414-0.71029)</f>
        <v>0.7133027</v>
      </c>
      <c r="AX1414" s="77"/>
    </row>
    <row r="1415" s="9" customFormat="1" ht="31" customHeight="1">
      <c r="A1415" t="s" s="6">
        <v>4317</v>
      </c>
      <c r="B1415" t="s" s="56">
        <v>4318</v>
      </c>
      <c r="E1415" t="s" s="54">
        <v>2413</v>
      </c>
      <c r="F1415" t="s" s="55">
        <v>419</v>
      </c>
      <c r="G1415" t="s" s="56">
        <v>1171</v>
      </c>
      <c r="M1415" t="s" s="55">
        <v>1138</v>
      </c>
      <c r="S1415" t="s" s="54">
        <v>4308</v>
      </c>
      <c r="T1415" t="s" s="57">
        <v>4309</v>
      </c>
      <c r="U1415" t="s" s="6">
        <v>302</v>
      </c>
      <c r="X1415" t="s" s="56">
        <v>207</v>
      </c>
      <c r="Y1415" s="14">
        <v>361065</v>
      </c>
      <c r="Z1415" s="14">
        <v>3991858</v>
      </c>
      <c r="AA1415" t="s" s="56">
        <v>4310</v>
      </c>
      <c r="AB1415" t="s" s="56">
        <v>4311</v>
      </c>
      <c r="AC1415" t="s" s="56">
        <v>4312</v>
      </c>
      <c r="AK1415" s="60">
        <v>0.7102453</v>
      </c>
      <c r="AL1415" s="14">
        <v>0.7142663</v>
      </c>
      <c r="AN1415" s="63">
        <f>AL1415-(AK1415-0.71029)</f>
        <v>0.714311</v>
      </c>
      <c r="AX1415" s="77"/>
    </row>
    <row r="1416" s="9" customFormat="1" ht="31" customHeight="1">
      <c r="A1416" t="s" s="6">
        <v>4319</v>
      </c>
      <c r="B1416" t="s" s="56">
        <v>4320</v>
      </c>
      <c r="E1416" t="s" s="54">
        <v>2413</v>
      </c>
      <c r="F1416" t="s" s="55">
        <v>419</v>
      </c>
      <c r="G1416" t="s" s="56">
        <v>1171</v>
      </c>
      <c r="M1416" t="s" s="55">
        <v>1138</v>
      </c>
      <c r="S1416" t="s" s="54">
        <v>4308</v>
      </c>
      <c r="T1416" t="s" s="57">
        <v>4309</v>
      </c>
      <c r="U1416" t="s" s="6">
        <v>302</v>
      </c>
      <c r="X1416" t="s" s="56">
        <v>207</v>
      </c>
      <c r="Y1416" s="14">
        <v>361065</v>
      </c>
      <c r="Z1416" s="14">
        <v>3991858</v>
      </c>
      <c r="AA1416" t="s" s="56">
        <v>4310</v>
      </c>
      <c r="AB1416" t="s" s="56">
        <v>4311</v>
      </c>
      <c r="AC1416" t="s" s="56">
        <v>4312</v>
      </c>
      <c r="AK1416" s="60">
        <v>0.7102453</v>
      </c>
      <c r="AL1416" s="14">
        <v>0.7146339</v>
      </c>
      <c r="AN1416" s="63">
        <f>AL1416-(AK1416-0.71029)</f>
        <v>0.7146786000000001</v>
      </c>
      <c r="AX1416" s="77"/>
    </row>
    <row r="1417" s="9" customFormat="1" ht="31" customHeight="1">
      <c r="A1417" t="s" s="6">
        <v>4321</v>
      </c>
      <c r="B1417" t="s" s="56">
        <v>4322</v>
      </c>
      <c r="E1417" t="s" s="54">
        <v>2413</v>
      </c>
      <c r="F1417" t="s" s="55">
        <v>419</v>
      </c>
      <c r="G1417" t="s" s="56">
        <v>1171</v>
      </c>
      <c r="M1417" t="s" s="55">
        <v>1138</v>
      </c>
      <c r="S1417" t="s" s="54">
        <v>4308</v>
      </c>
      <c r="T1417" t="s" s="57">
        <v>4309</v>
      </c>
      <c r="U1417" t="s" s="6">
        <v>302</v>
      </c>
      <c r="X1417" t="s" s="56">
        <v>207</v>
      </c>
      <c r="Y1417" s="14">
        <v>361065</v>
      </c>
      <c r="Z1417" s="14">
        <v>3991858</v>
      </c>
      <c r="AA1417" t="s" s="56">
        <v>4310</v>
      </c>
      <c r="AB1417" t="s" s="56">
        <v>4311</v>
      </c>
      <c r="AC1417" t="s" s="56">
        <v>4312</v>
      </c>
      <c r="AK1417" s="60">
        <v>0.7102453</v>
      </c>
      <c r="AL1417" s="14">
        <v>0.7134872</v>
      </c>
      <c r="AN1417" s="63">
        <f>AL1417-(AK1417-0.71029)</f>
        <v>0.7135319</v>
      </c>
      <c r="AX1417" s="77"/>
    </row>
    <row r="1418" s="9" customFormat="1" ht="46" customHeight="1">
      <c r="A1418" t="s" s="6">
        <v>4323</v>
      </c>
      <c r="B1418" t="s" s="56">
        <v>4324</v>
      </c>
      <c r="E1418" t="s" s="54">
        <v>2413</v>
      </c>
      <c r="F1418" t="s" s="55">
        <v>419</v>
      </c>
      <c r="G1418" t="s" s="56">
        <v>1171</v>
      </c>
      <c r="M1418" t="s" s="55">
        <v>1138</v>
      </c>
      <c r="S1418" t="s" s="54">
        <v>4325</v>
      </c>
      <c r="T1418" t="s" s="57">
        <v>4326</v>
      </c>
      <c r="U1418" t="s" s="6">
        <v>302</v>
      </c>
      <c r="X1418" t="s" s="56">
        <v>207</v>
      </c>
      <c r="Y1418" s="14">
        <v>364036</v>
      </c>
      <c r="Z1418" s="14">
        <v>3986112</v>
      </c>
      <c r="AA1418" t="s" s="56">
        <v>4327</v>
      </c>
      <c r="AB1418" t="s" s="56">
        <v>4328</v>
      </c>
      <c r="AC1418" t="s" s="56">
        <v>4329</v>
      </c>
      <c r="AK1418" s="60">
        <v>0.7102453</v>
      </c>
      <c r="AL1418" s="14">
        <v>0.7143231</v>
      </c>
      <c r="AN1418" s="63">
        <f>AL1418-(AK1418-0.71029)</f>
        <v>0.7143678</v>
      </c>
      <c r="AX1418" s="77"/>
    </row>
    <row r="1419" s="9" customFormat="1" ht="46" customHeight="1">
      <c r="A1419" t="s" s="6">
        <v>4330</v>
      </c>
      <c r="B1419" t="s" s="56">
        <v>4331</v>
      </c>
      <c r="E1419" t="s" s="54">
        <v>2413</v>
      </c>
      <c r="F1419" t="s" s="55">
        <v>419</v>
      </c>
      <c r="G1419" t="s" s="56">
        <v>1171</v>
      </c>
      <c r="M1419" t="s" s="55">
        <v>1138</v>
      </c>
      <c r="S1419" t="s" s="54">
        <v>4332</v>
      </c>
      <c r="T1419" t="s" s="57">
        <v>4326</v>
      </c>
      <c r="U1419" t="s" s="6">
        <v>302</v>
      </c>
      <c r="X1419" t="s" s="56">
        <v>207</v>
      </c>
      <c r="Y1419" s="14">
        <v>364036</v>
      </c>
      <c r="Z1419" s="14">
        <v>3986112</v>
      </c>
      <c r="AA1419" t="s" s="56">
        <v>4327</v>
      </c>
      <c r="AB1419" t="s" s="56">
        <v>4328</v>
      </c>
      <c r="AC1419" t="s" s="56">
        <v>4329</v>
      </c>
      <c r="AK1419" s="60">
        <v>0.7102453</v>
      </c>
      <c r="AL1419" s="14">
        <v>0.7130379999999999</v>
      </c>
      <c r="AN1419" s="63">
        <f>AL1419-(AK1419-0.71029)</f>
        <v>0.7130827</v>
      </c>
      <c r="AX1419" s="77"/>
    </row>
    <row r="1420" s="9" customFormat="1" ht="46" customHeight="1">
      <c r="A1420" t="s" s="6">
        <v>4333</v>
      </c>
      <c r="B1420" t="s" s="56">
        <v>4334</v>
      </c>
      <c r="E1420" t="s" s="54">
        <v>2413</v>
      </c>
      <c r="F1420" t="s" s="55">
        <v>419</v>
      </c>
      <c r="G1420" t="s" s="56">
        <v>1171</v>
      </c>
      <c r="M1420" t="s" s="55">
        <v>1138</v>
      </c>
      <c r="S1420" t="s" s="54">
        <v>4332</v>
      </c>
      <c r="T1420" t="s" s="57">
        <v>4326</v>
      </c>
      <c r="U1420" t="s" s="6">
        <v>302</v>
      </c>
      <c r="X1420" t="s" s="56">
        <v>207</v>
      </c>
      <c r="Y1420" s="14">
        <v>364036</v>
      </c>
      <c r="Z1420" s="14">
        <v>3986112</v>
      </c>
      <c r="AA1420" t="s" s="56">
        <v>4327</v>
      </c>
      <c r="AB1420" t="s" s="56">
        <v>4328</v>
      </c>
      <c r="AC1420" t="s" s="56">
        <v>4329</v>
      </c>
      <c r="AK1420" s="60">
        <v>0.7102453</v>
      </c>
      <c r="AL1420" s="14">
        <v>0.713855</v>
      </c>
      <c r="AN1420" s="63">
        <f>AL1420-(AK1420-0.71029)</f>
        <v>0.7138997</v>
      </c>
      <c r="AX1420" s="77"/>
    </row>
    <row r="1421" s="9" customFormat="1" ht="46" customHeight="1">
      <c r="A1421" t="s" s="6">
        <v>4335</v>
      </c>
      <c r="B1421" t="s" s="56">
        <v>4336</v>
      </c>
      <c r="E1421" t="s" s="54">
        <v>2413</v>
      </c>
      <c r="F1421" t="s" s="55">
        <v>419</v>
      </c>
      <c r="G1421" t="s" s="56">
        <v>1181</v>
      </c>
      <c r="M1421" t="s" s="55">
        <v>1138</v>
      </c>
      <c r="S1421" t="s" s="54">
        <v>4337</v>
      </c>
      <c r="T1421" t="s" s="57">
        <v>4326</v>
      </c>
      <c r="U1421" t="s" s="6">
        <v>302</v>
      </c>
      <c r="X1421" t="s" s="56">
        <v>207</v>
      </c>
      <c r="Y1421" s="14">
        <v>364036</v>
      </c>
      <c r="Z1421" s="14">
        <v>3986112</v>
      </c>
      <c r="AA1421" t="s" s="56">
        <v>4327</v>
      </c>
      <c r="AB1421" t="s" s="56">
        <v>4328</v>
      </c>
      <c r="AC1421" t="s" s="56">
        <v>4329</v>
      </c>
      <c r="AK1421" s="60">
        <v>0.7102453</v>
      </c>
      <c r="AL1421" s="14">
        <v>0.7152465</v>
      </c>
      <c r="AN1421" s="63">
        <f>AL1421-(AK1421-0.71029)</f>
        <v>0.7152912</v>
      </c>
      <c r="AX1421" s="77"/>
    </row>
    <row r="1422" s="9" customFormat="1" ht="46" customHeight="1">
      <c r="A1422" t="s" s="6">
        <v>4338</v>
      </c>
      <c r="B1422" t="s" s="56">
        <v>4339</v>
      </c>
      <c r="E1422" t="s" s="54">
        <v>2413</v>
      </c>
      <c r="F1422" t="s" s="55">
        <v>419</v>
      </c>
      <c r="G1422" t="s" s="56">
        <v>1181</v>
      </c>
      <c r="M1422" t="s" s="55">
        <v>1138</v>
      </c>
      <c r="S1422" t="s" s="54">
        <v>4340</v>
      </c>
      <c r="T1422" t="s" s="57">
        <v>4326</v>
      </c>
      <c r="U1422" t="s" s="6">
        <v>302</v>
      </c>
      <c r="X1422" t="s" s="56">
        <v>207</v>
      </c>
      <c r="Y1422" s="14">
        <v>364036</v>
      </c>
      <c r="Z1422" s="14">
        <v>3986112</v>
      </c>
      <c r="AA1422" t="s" s="56">
        <v>4327</v>
      </c>
      <c r="AB1422" t="s" s="56">
        <v>4328</v>
      </c>
      <c r="AC1422" t="s" s="56">
        <v>4329</v>
      </c>
      <c r="AK1422" s="60">
        <v>0.7102453</v>
      </c>
      <c r="AL1422" s="14">
        <v>0.7155773</v>
      </c>
      <c r="AN1422" s="63">
        <f>AL1422-(AK1422-0.71029)</f>
        <v>0.715622</v>
      </c>
      <c r="AX1422" s="77"/>
    </row>
    <row r="1423" s="9" customFormat="1" ht="46" customHeight="1">
      <c r="A1423" t="s" s="6">
        <v>4341</v>
      </c>
      <c r="B1423" t="s" s="56">
        <v>4342</v>
      </c>
      <c r="E1423" t="s" s="54">
        <v>2413</v>
      </c>
      <c r="F1423" t="s" s="55">
        <v>419</v>
      </c>
      <c r="G1423" t="s" s="56">
        <v>1171</v>
      </c>
      <c r="M1423" t="s" s="55">
        <v>1138</v>
      </c>
      <c r="S1423" t="s" s="54">
        <v>4343</v>
      </c>
      <c r="T1423" t="s" s="57">
        <v>4326</v>
      </c>
      <c r="U1423" t="s" s="6">
        <v>302</v>
      </c>
      <c r="X1423" t="s" s="56">
        <v>207</v>
      </c>
      <c r="Y1423" s="14">
        <v>364036</v>
      </c>
      <c r="Z1423" s="14">
        <v>3986112</v>
      </c>
      <c r="AA1423" t="s" s="56">
        <v>4327</v>
      </c>
      <c r="AB1423" t="s" s="56">
        <v>4328</v>
      </c>
      <c r="AC1423" t="s" s="56">
        <v>4329</v>
      </c>
      <c r="AK1423" s="60">
        <v>0.7102453</v>
      </c>
      <c r="AL1423" s="14">
        <v>0.7152706</v>
      </c>
      <c r="AN1423" s="63">
        <f>AL1423-(AK1423-0.71029)</f>
        <v>0.7153153</v>
      </c>
      <c r="AX1423" s="77"/>
    </row>
    <row r="1424" s="9" customFormat="1" ht="46" customHeight="1">
      <c r="A1424" t="s" s="6">
        <v>4344</v>
      </c>
      <c r="B1424" t="s" s="56">
        <v>4345</v>
      </c>
      <c r="E1424" t="s" s="54">
        <v>2413</v>
      </c>
      <c r="F1424" t="s" s="55">
        <v>419</v>
      </c>
      <c r="G1424" t="s" s="56">
        <v>1171</v>
      </c>
      <c r="M1424" t="s" s="55">
        <v>1138</v>
      </c>
      <c r="S1424" t="s" s="54">
        <v>4343</v>
      </c>
      <c r="T1424" t="s" s="57">
        <v>4326</v>
      </c>
      <c r="U1424" t="s" s="6">
        <v>302</v>
      </c>
      <c r="X1424" t="s" s="56">
        <v>207</v>
      </c>
      <c r="Y1424" s="14">
        <v>364036</v>
      </c>
      <c r="Z1424" s="14">
        <v>3986112</v>
      </c>
      <c r="AA1424" t="s" s="56">
        <v>4327</v>
      </c>
      <c r="AB1424" t="s" s="56">
        <v>4328</v>
      </c>
      <c r="AC1424" t="s" s="56">
        <v>4329</v>
      </c>
      <c r="AK1424" s="60">
        <v>0.7102453</v>
      </c>
      <c r="AL1424" s="14">
        <v>0.7154416</v>
      </c>
      <c r="AN1424" s="63">
        <f>AL1424-(AK1424-0.71029)</f>
        <v>0.7154863</v>
      </c>
      <c r="AX1424" s="77"/>
    </row>
    <row r="1425" s="9" customFormat="1" ht="46" customHeight="1">
      <c r="A1425" t="s" s="6">
        <v>4346</v>
      </c>
      <c r="B1425" t="s" s="56">
        <v>4347</v>
      </c>
      <c r="E1425" t="s" s="54">
        <v>2413</v>
      </c>
      <c r="F1425" t="s" s="55">
        <v>419</v>
      </c>
      <c r="G1425" t="s" s="56">
        <v>1171</v>
      </c>
      <c r="M1425" t="s" s="55">
        <v>1138</v>
      </c>
      <c r="S1425" t="s" s="54">
        <v>4325</v>
      </c>
      <c r="T1425" t="s" s="57">
        <v>4326</v>
      </c>
      <c r="U1425" t="s" s="6">
        <v>302</v>
      </c>
      <c r="X1425" t="s" s="56">
        <v>207</v>
      </c>
      <c r="Y1425" s="14">
        <v>364036</v>
      </c>
      <c r="Z1425" s="14">
        <v>3986112</v>
      </c>
      <c r="AA1425" t="s" s="56">
        <v>4327</v>
      </c>
      <c r="AB1425" t="s" s="56">
        <v>4328</v>
      </c>
      <c r="AC1425" t="s" s="56">
        <v>4329</v>
      </c>
      <c r="AK1425" s="60">
        <v>0.7102453</v>
      </c>
      <c r="AL1425" s="14">
        <v>0.7136393</v>
      </c>
      <c r="AN1425" s="63">
        <f>AL1425-(AK1425-0.71029)</f>
        <v>0.713684</v>
      </c>
      <c r="AX1425" s="77"/>
    </row>
    <row r="1426" s="9" customFormat="1" ht="46" customHeight="1">
      <c r="A1426" t="s" s="6">
        <v>4348</v>
      </c>
      <c r="B1426" t="s" s="56">
        <v>4349</v>
      </c>
      <c r="E1426" t="s" s="54">
        <v>2413</v>
      </c>
      <c r="F1426" t="s" s="55">
        <v>419</v>
      </c>
      <c r="G1426" t="s" s="56">
        <v>1171</v>
      </c>
      <c r="M1426" t="s" s="55">
        <v>1138</v>
      </c>
      <c r="S1426" t="s" s="54">
        <v>4332</v>
      </c>
      <c r="T1426" t="s" s="57">
        <v>4326</v>
      </c>
      <c r="U1426" t="s" s="6">
        <v>302</v>
      </c>
      <c r="X1426" t="s" s="56">
        <v>207</v>
      </c>
      <c r="Y1426" s="14">
        <v>364036</v>
      </c>
      <c r="Z1426" s="14">
        <v>3986112</v>
      </c>
      <c r="AA1426" t="s" s="56">
        <v>4327</v>
      </c>
      <c r="AB1426" t="s" s="56">
        <v>4328</v>
      </c>
      <c r="AC1426" t="s" s="56">
        <v>4329</v>
      </c>
      <c r="AK1426" s="60">
        <v>0.7102453</v>
      </c>
      <c r="AL1426" s="14">
        <v>0.7145714</v>
      </c>
      <c r="AN1426" s="63">
        <f>AL1426-(AK1426-0.71029)</f>
        <v>0.7146161</v>
      </c>
      <c r="AX1426" s="77"/>
    </row>
    <row r="1427" s="9" customFormat="1" ht="46" customHeight="1">
      <c r="A1427" t="s" s="6">
        <v>4350</v>
      </c>
      <c r="B1427" t="s" s="56">
        <v>4351</v>
      </c>
      <c r="E1427" t="s" s="54">
        <v>2413</v>
      </c>
      <c r="F1427" t="s" s="55">
        <v>419</v>
      </c>
      <c r="G1427" t="s" s="56">
        <v>1171</v>
      </c>
      <c r="M1427" t="s" s="55">
        <v>1138</v>
      </c>
      <c r="S1427" t="s" s="54">
        <v>4332</v>
      </c>
      <c r="T1427" t="s" s="57">
        <v>4326</v>
      </c>
      <c r="U1427" t="s" s="6">
        <v>302</v>
      </c>
      <c r="X1427" t="s" s="56">
        <v>207</v>
      </c>
      <c r="Y1427" s="14">
        <v>364036</v>
      </c>
      <c r="Z1427" s="14">
        <v>3986112</v>
      </c>
      <c r="AA1427" t="s" s="56">
        <v>4327</v>
      </c>
      <c r="AB1427" t="s" s="56">
        <v>4328</v>
      </c>
      <c r="AC1427" t="s" s="56">
        <v>4329</v>
      </c>
      <c r="AK1427" s="60">
        <v>0.7102453</v>
      </c>
      <c r="AL1427" s="14">
        <v>0.7142189</v>
      </c>
      <c r="AN1427" s="63">
        <f>AL1427-(AK1427-0.71029)</f>
        <v>0.7142636</v>
      </c>
      <c r="AX1427" s="77"/>
    </row>
    <row r="1428" s="9" customFormat="1" ht="31" customHeight="1">
      <c r="A1428" t="s" s="6">
        <v>4352</v>
      </c>
      <c r="B1428" t="s" s="56">
        <v>4353</v>
      </c>
      <c r="E1428" t="s" s="54">
        <v>2413</v>
      </c>
      <c r="F1428" t="s" s="55">
        <v>419</v>
      </c>
      <c r="G1428" t="s" s="56">
        <v>1171</v>
      </c>
      <c r="M1428" t="s" s="55">
        <v>1138</v>
      </c>
      <c r="S1428" t="s" s="54">
        <v>4354</v>
      </c>
      <c r="T1428" t="s" s="57">
        <v>4355</v>
      </c>
      <c r="U1428" t="s" s="6">
        <v>302</v>
      </c>
      <c r="X1428" t="s" s="56">
        <v>207</v>
      </c>
      <c r="Y1428" s="14">
        <v>362489</v>
      </c>
      <c r="Z1428" s="14">
        <v>3985490</v>
      </c>
      <c r="AA1428" t="s" s="56">
        <v>4356</v>
      </c>
      <c r="AB1428" t="s" s="56">
        <v>4357</v>
      </c>
      <c r="AC1428" t="s" s="56">
        <v>4358</v>
      </c>
      <c r="AK1428" s="60">
        <v>0.7102453</v>
      </c>
      <c r="AL1428" s="14">
        <v>0.712981</v>
      </c>
      <c r="AN1428" s="63">
        <f>AL1428-(AK1428-0.71029)</f>
        <v>0.7130257</v>
      </c>
      <c r="AX1428" s="77"/>
    </row>
    <row r="1429" s="9" customFormat="1" ht="31" customHeight="1">
      <c r="A1429" t="s" s="6">
        <v>4359</v>
      </c>
      <c r="B1429" t="s" s="56">
        <v>4360</v>
      </c>
      <c r="E1429" t="s" s="54">
        <v>2413</v>
      </c>
      <c r="F1429" t="s" s="55">
        <v>419</v>
      </c>
      <c r="G1429" t="s" s="56">
        <v>1171</v>
      </c>
      <c r="M1429" t="s" s="55">
        <v>1138</v>
      </c>
      <c r="S1429" t="s" s="54">
        <v>4354</v>
      </c>
      <c r="T1429" t="s" s="57">
        <v>4355</v>
      </c>
      <c r="U1429" t="s" s="6">
        <v>302</v>
      </c>
      <c r="X1429" t="s" s="56">
        <v>207</v>
      </c>
      <c r="Y1429" s="14">
        <v>362489</v>
      </c>
      <c r="Z1429" s="14">
        <v>3985490</v>
      </c>
      <c r="AA1429" t="s" s="56">
        <v>4356</v>
      </c>
      <c r="AB1429" t="s" s="56">
        <v>4357</v>
      </c>
      <c r="AC1429" t="s" s="56">
        <v>4358</v>
      </c>
      <c r="AK1429" s="60">
        <v>0.7102453</v>
      </c>
      <c r="AL1429" s="14">
        <v>0.7133323</v>
      </c>
      <c r="AN1429" s="63">
        <f>AL1429-(AK1429-0.71029)</f>
        <v>0.713377</v>
      </c>
      <c r="AX1429" s="77"/>
    </row>
    <row r="1430" s="9" customFormat="1" ht="31" customHeight="1">
      <c r="A1430" t="s" s="6">
        <v>4361</v>
      </c>
      <c r="B1430" t="s" s="56">
        <v>4362</v>
      </c>
      <c r="E1430" t="s" s="54">
        <v>2413</v>
      </c>
      <c r="F1430" t="s" s="55">
        <v>419</v>
      </c>
      <c r="G1430" t="s" s="56">
        <v>1171</v>
      </c>
      <c r="M1430" t="s" s="55">
        <v>1138</v>
      </c>
      <c r="S1430" t="s" s="54">
        <v>4354</v>
      </c>
      <c r="T1430" t="s" s="57">
        <v>4355</v>
      </c>
      <c r="U1430" t="s" s="6">
        <v>302</v>
      </c>
      <c r="X1430" t="s" s="56">
        <v>207</v>
      </c>
      <c r="Y1430" s="14">
        <v>362489</v>
      </c>
      <c r="Z1430" s="14">
        <v>3985490</v>
      </c>
      <c r="AA1430" t="s" s="56">
        <v>4356</v>
      </c>
      <c r="AB1430" t="s" s="56">
        <v>4357</v>
      </c>
      <c r="AC1430" t="s" s="56">
        <v>4358</v>
      </c>
      <c r="AK1430" s="60">
        <v>0.7102453</v>
      </c>
      <c r="AL1430" s="14">
        <v>0.7141362</v>
      </c>
      <c r="AN1430" s="63">
        <f>AL1430-(AK1430-0.71029)</f>
        <v>0.7141809</v>
      </c>
      <c r="AX1430" s="77"/>
    </row>
    <row r="1431" s="9" customFormat="1" ht="31" customHeight="1">
      <c r="A1431" t="s" s="6">
        <v>4363</v>
      </c>
      <c r="B1431" t="s" s="56">
        <v>4364</v>
      </c>
      <c r="E1431" t="s" s="54">
        <v>2413</v>
      </c>
      <c r="F1431" t="s" s="55">
        <v>419</v>
      </c>
      <c r="G1431" t="s" s="56">
        <v>1171</v>
      </c>
      <c r="M1431" t="s" s="55">
        <v>1138</v>
      </c>
      <c r="S1431" t="s" s="54">
        <v>4354</v>
      </c>
      <c r="T1431" t="s" s="57">
        <v>4355</v>
      </c>
      <c r="U1431" t="s" s="6">
        <v>302</v>
      </c>
      <c r="X1431" t="s" s="56">
        <v>207</v>
      </c>
      <c r="Y1431" s="14">
        <v>362489</v>
      </c>
      <c r="Z1431" s="14">
        <v>3985490</v>
      </c>
      <c r="AA1431" t="s" s="56">
        <v>4356</v>
      </c>
      <c r="AB1431" t="s" s="56">
        <v>4357</v>
      </c>
      <c r="AC1431" t="s" s="56">
        <v>4358</v>
      </c>
      <c r="AK1431" s="60">
        <v>0.7102453</v>
      </c>
      <c r="AL1431" s="14">
        <v>0.7132687</v>
      </c>
      <c r="AN1431" s="63">
        <f>AL1431-(AK1431-0.71029)</f>
        <v>0.7133134</v>
      </c>
      <c r="AX1431" s="77"/>
    </row>
    <row r="1432" s="9" customFormat="1" ht="31" customHeight="1">
      <c r="A1432" t="s" s="6">
        <v>4365</v>
      </c>
      <c r="B1432" t="s" s="56">
        <v>4366</v>
      </c>
      <c r="E1432" t="s" s="54">
        <v>2413</v>
      </c>
      <c r="F1432" t="s" s="55">
        <v>419</v>
      </c>
      <c r="G1432" t="s" s="56">
        <v>1171</v>
      </c>
      <c r="M1432" t="s" s="55">
        <v>1138</v>
      </c>
      <c r="S1432" t="s" s="54">
        <v>4354</v>
      </c>
      <c r="T1432" t="s" s="57">
        <v>4355</v>
      </c>
      <c r="U1432" t="s" s="6">
        <v>302</v>
      </c>
      <c r="X1432" t="s" s="56">
        <v>207</v>
      </c>
      <c r="Y1432" s="14">
        <v>362489</v>
      </c>
      <c r="Z1432" s="14">
        <v>3985490</v>
      </c>
      <c r="AA1432" t="s" s="56">
        <v>4356</v>
      </c>
      <c r="AB1432" t="s" s="56">
        <v>4357</v>
      </c>
      <c r="AC1432" t="s" s="56">
        <v>4358</v>
      </c>
      <c r="AK1432" s="60">
        <v>0.7102453</v>
      </c>
      <c r="AL1432" s="14">
        <v>0.7136041</v>
      </c>
      <c r="AN1432" s="63">
        <f>AL1432-(AK1432-0.71029)</f>
        <v>0.7136488</v>
      </c>
      <c r="AX1432" s="77"/>
    </row>
    <row r="1433" s="9" customFormat="1" ht="31" customHeight="1">
      <c r="A1433" t="s" s="6">
        <v>4367</v>
      </c>
      <c r="B1433" t="s" s="56">
        <v>4368</v>
      </c>
      <c r="E1433" t="s" s="54">
        <v>2413</v>
      </c>
      <c r="F1433" t="s" s="55">
        <v>419</v>
      </c>
      <c r="G1433" t="s" s="56">
        <v>1171</v>
      </c>
      <c r="M1433" t="s" s="55">
        <v>1138</v>
      </c>
      <c r="S1433" t="s" s="54">
        <v>4369</v>
      </c>
      <c r="T1433" t="s" s="57">
        <v>4370</v>
      </c>
      <c r="U1433" t="s" s="6">
        <v>302</v>
      </c>
      <c r="X1433" t="s" s="56">
        <v>207</v>
      </c>
      <c r="Y1433" s="14">
        <v>364218</v>
      </c>
      <c r="Z1433" s="14">
        <v>3986345</v>
      </c>
      <c r="AA1433" t="s" s="56">
        <v>4371</v>
      </c>
      <c r="AB1433" t="s" s="56">
        <v>4372</v>
      </c>
      <c r="AC1433" t="s" s="56">
        <v>4373</v>
      </c>
      <c r="AK1433" s="60">
        <v>0.7102453</v>
      </c>
      <c r="AL1433" s="14">
        <v>0.7152455</v>
      </c>
      <c r="AN1433" s="63">
        <f>AL1433-(AK1433-0.71029)</f>
        <v>0.7152902</v>
      </c>
      <c r="AX1433" s="77"/>
    </row>
    <row r="1434" s="9" customFormat="1" ht="31" customHeight="1">
      <c r="A1434" t="s" s="6">
        <v>4374</v>
      </c>
      <c r="B1434" t="s" s="56">
        <v>4375</v>
      </c>
      <c r="E1434" t="s" s="54">
        <v>2413</v>
      </c>
      <c r="F1434" t="s" s="55">
        <v>419</v>
      </c>
      <c r="G1434" t="s" s="56">
        <v>1171</v>
      </c>
      <c r="M1434" t="s" s="55">
        <v>1138</v>
      </c>
      <c r="S1434" t="s" s="54">
        <v>4369</v>
      </c>
      <c r="T1434" t="s" s="57">
        <v>4370</v>
      </c>
      <c r="U1434" t="s" s="6">
        <v>302</v>
      </c>
      <c r="X1434" t="s" s="56">
        <v>207</v>
      </c>
      <c r="Y1434" s="14">
        <v>364218</v>
      </c>
      <c r="Z1434" s="14">
        <v>3986345</v>
      </c>
      <c r="AA1434" t="s" s="56">
        <v>4371</v>
      </c>
      <c r="AB1434" t="s" s="56">
        <v>4372</v>
      </c>
      <c r="AC1434" t="s" s="56">
        <v>4373</v>
      </c>
      <c r="AK1434" s="60">
        <v>0.7102453</v>
      </c>
      <c r="AL1434" s="14">
        <v>0.7143226</v>
      </c>
      <c r="AN1434" s="63">
        <f>AL1434-(AK1434-0.71029)</f>
        <v>0.7143673</v>
      </c>
      <c r="AX1434" s="77"/>
    </row>
    <row r="1435" s="9" customFormat="1" ht="31" customHeight="1">
      <c r="A1435" t="s" s="6">
        <v>4376</v>
      </c>
      <c r="B1435" t="s" s="56">
        <v>4377</v>
      </c>
      <c r="E1435" t="s" s="54">
        <v>2413</v>
      </c>
      <c r="F1435" t="s" s="55">
        <v>419</v>
      </c>
      <c r="G1435" t="s" s="56">
        <v>1171</v>
      </c>
      <c r="M1435" t="s" s="55">
        <v>1138</v>
      </c>
      <c r="S1435" t="s" s="54">
        <v>4378</v>
      </c>
      <c r="T1435" t="s" s="57">
        <v>4370</v>
      </c>
      <c r="U1435" t="s" s="6">
        <v>302</v>
      </c>
      <c r="X1435" t="s" s="56">
        <v>207</v>
      </c>
      <c r="Y1435" s="14">
        <v>364218</v>
      </c>
      <c r="Z1435" s="14">
        <v>3986345</v>
      </c>
      <c r="AA1435" t="s" s="56">
        <v>4371</v>
      </c>
      <c r="AB1435" t="s" s="56">
        <v>4372</v>
      </c>
      <c r="AC1435" t="s" s="56">
        <v>4373</v>
      </c>
      <c r="AK1435" s="60">
        <v>0.7102453</v>
      </c>
      <c r="AL1435" s="14">
        <v>0.7152808</v>
      </c>
      <c r="AN1435" s="63">
        <f>AL1435-(AK1435-0.71029)</f>
        <v>0.7153254999999999</v>
      </c>
      <c r="AX1435" s="77"/>
    </row>
    <row r="1436" s="9" customFormat="1" ht="31" customHeight="1">
      <c r="A1436" t="s" s="6">
        <v>4379</v>
      </c>
      <c r="B1436" t="s" s="56">
        <v>4380</v>
      </c>
      <c r="E1436" t="s" s="54">
        <v>2413</v>
      </c>
      <c r="F1436" t="s" s="55">
        <v>419</v>
      </c>
      <c r="G1436" t="s" s="56">
        <v>1171</v>
      </c>
      <c r="M1436" t="s" s="55">
        <v>1138</v>
      </c>
      <c r="S1436" t="s" s="54">
        <v>4369</v>
      </c>
      <c r="T1436" t="s" s="57">
        <v>4370</v>
      </c>
      <c r="U1436" t="s" s="6">
        <v>302</v>
      </c>
      <c r="X1436" t="s" s="56">
        <v>207</v>
      </c>
      <c r="Y1436" s="14">
        <v>364218</v>
      </c>
      <c r="Z1436" s="14">
        <v>3986345</v>
      </c>
      <c r="AA1436" t="s" s="56">
        <v>4371</v>
      </c>
      <c r="AB1436" t="s" s="56">
        <v>4372</v>
      </c>
      <c r="AC1436" t="s" s="56">
        <v>4373</v>
      </c>
      <c r="AK1436" s="60">
        <v>0.7102453</v>
      </c>
      <c r="AL1436" s="14">
        <v>0.7153612</v>
      </c>
      <c r="AN1436" s="63">
        <f>AL1436-(AK1436-0.71029)</f>
        <v>0.7154059</v>
      </c>
      <c r="AX1436" s="77"/>
    </row>
    <row r="1437" s="9" customFormat="1" ht="31" customHeight="1">
      <c r="A1437" t="s" s="6">
        <v>4381</v>
      </c>
      <c r="B1437" t="s" s="56">
        <v>4382</v>
      </c>
      <c r="E1437" t="s" s="54">
        <v>2413</v>
      </c>
      <c r="F1437" t="s" s="55">
        <v>419</v>
      </c>
      <c r="G1437" t="s" s="56">
        <v>1171</v>
      </c>
      <c r="M1437" t="s" s="55">
        <v>1138</v>
      </c>
      <c r="S1437" t="s" s="54">
        <v>4378</v>
      </c>
      <c r="T1437" t="s" s="57">
        <v>4370</v>
      </c>
      <c r="U1437" t="s" s="6">
        <v>302</v>
      </c>
      <c r="X1437" t="s" s="56">
        <v>207</v>
      </c>
      <c r="Y1437" s="14">
        <v>364218</v>
      </c>
      <c r="Z1437" s="14">
        <v>3986345</v>
      </c>
      <c r="AA1437" t="s" s="56">
        <v>4371</v>
      </c>
      <c r="AB1437" t="s" s="56">
        <v>4372</v>
      </c>
      <c r="AC1437" t="s" s="56">
        <v>4373</v>
      </c>
      <c r="AK1437" s="60">
        <v>0.7102453</v>
      </c>
      <c r="AL1437" s="14">
        <v>0.715562</v>
      </c>
      <c r="AN1437" s="63">
        <f>AL1437-(AK1437-0.71029)</f>
        <v>0.7156067</v>
      </c>
      <c r="AX1437" s="77"/>
    </row>
    <row r="1438" s="9" customFormat="1" ht="31" customHeight="1">
      <c r="A1438" t="s" s="6">
        <v>4383</v>
      </c>
      <c r="B1438" t="s" s="56">
        <v>4384</v>
      </c>
      <c r="E1438" t="s" s="54">
        <v>2413</v>
      </c>
      <c r="F1438" t="s" s="55">
        <v>419</v>
      </c>
      <c r="G1438" t="s" s="56">
        <v>1171</v>
      </c>
      <c r="M1438" t="s" s="55">
        <v>1138</v>
      </c>
      <c r="S1438" t="s" s="54">
        <v>4378</v>
      </c>
      <c r="T1438" t="s" s="57">
        <v>4370</v>
      </c>
      <c r="U1438" t="s" s="6">
        <v>302</v>
      </c>
      <c r="X1438" t="s" s="56">
        <v>207</v>
      </c>
      <c r="Y1438" s="14">
        <v>364218</v>
      </c>
      <c r="Z1438" s="14">
        <v>3986345</v>
      </c>
      <c r="AA1438" t="s" s="56">
        <v>4371</v>
      </c>
      <c r="AB1438" t="s" s="56">
        <v>4372</v>
      </c>
      <c r="AC1438" t="s" s="56">
        <v>4373</v>
      </c>
      <c r="AK1438" s="60">
        <v>0.7102453</v>
      </c>
      <c r="AL1438" s="14">
        <v>0.7132068</v>
      </c>
      <c r="AN1438" s="63">
        <f>AL1438-(AK1438-0.71029)</f>
        <v>0.7132515</v>
      </c>
      <c r="AX1438" s="77"/>
    </row>
    <row r="1439" s="9" customFormat="1" ht="46" customHeight="1">
      <c r="A1439" t="s" s="6">
        <v>4385</v>
      </c>
      <c r="B1439" t="s" s="56">
        <v>4386</v>
      </c>
      <c r="E1439" t="s" s="54">
        <v>1185</v>
      </c>
      <c r="F1439" t="s" s="55">
        <v>419</v>
      </c>
      <c r="G1439" t="s" s="56">
        <v>1181</v>
      </c>
      <c r="L1439" t="s" s="54">
        <v>1321</v>
      </c>
      <c r="M1439" t="s" s="55">
        <v>1138</v>
      </c>
      <c r="T1439" t="s" s="57">
        <v>1322</v>
      </c>
      <c r="AK1439" t="s" s="55">
        <v>831</v>
      </c>
      <c r="AL1439" s="14">
        <v>0.70824</v>
      </c>
      <c r="AN1439" t="s" s="56">
        <v>831</v>
      </c>
      <c r="AX1439" s="77"/>
    </row>
    <row r="1440" s="9" customFormat="1" ht="91" customHeight="1">
      <c r="A1440" t="s" s="6">
        <v>4387</v>
      </c>
      <c r="B1440" t="s" s="56">
        <v>4388</v>
      </c>
      <c r="E1440" t="s" s="54">
        <v>2264</v>
      </c>
      <c r="F1440" t="s" s="55">
        <v>419</v>
      </c>
      <c r="G1440" t="s" s="56">
        <v>1922</v>
      </c>
      <c r="L1440" t="s" s="54">
        <v>2265</v>
      </c>
      <c r="M1440" t="s" s="55">
        <v>1138</v>
      </c>
      <c r="S1440" t="s" s="54">
        <v>2266</v>
      </c>
      <c r="T1440" t="s" s="57">
        <v>4389</v>
      </c>
      <c r="U1440" t="s" s="6">
        <v>302</v>
      </c>
      <c r="X1440" t="s" s="56">
        <v>207</v>
      </c>
      <c r="Y1440" s="14">
        <v>361739</v>
      </c>
      <c r="Z1440" s="14">
        <v>3940183</v>
      </c>
      <c r="AA1440" t="s" s="56">
        <v>4390</v>
      </c>
      <c r="AB1440" t="s" s="56">
        <v>4391</v>
      </c>
      <c r="AC1440" s="14">
        <v>2436</v>
      </c>
      <c r="AK1440" s="60">
        <v>0.710268</v>
      </c>
      <c r="AL1440" s="14">
        <v>0.7180299999999999</v>
      </c>
      <c r="AM1440" s="14">
        <v>0.0001</v>
      </c>
      <c r="AN1440" s="63">
        <f>AL1440-(AK1440-0.71029)</f>
        <v>0.718052</v>
      </c>
      <c r="AX1440" s="77"/>
    </row>
    <row r="1441" s="9" customFormat="1" ht="91" customHeight="1">
      <c r="A1441" t="s" s="6">
        <v>4392</v>
      </c>
      <c r="B1441" t="s" s="56">
        <v>4393</v>
      </c>
      <c r="E1441" t="s" s="54">
        <v>2264</v>
      </c>
      <c r="F1441" t="s" s="55">
        <v>419</v>
      </c>
      <c r="G1441" t="s" s="56">
        <v>1922</v>
      </c>
      <c r="L1441" t="s" s="54">
        <v>2265</v>
      </c>
      <c r="M1441" t="s" s="55">
        <v>1138</v>
      </c>
      <c r="S1441" t="s" s="54">
        <v>2266</v>
      </c>
      <c r="T1441" t="s" s="57">
        <v>4389</v>
      </c>
      <c r="U1441" t="s" s="6">
        <v>302</v>
      </c>
      <c r="X1441" t="s" s="56">
        <v>207</v>
      </c>
      <c r="Y1441" s="14">
        <v>361739</v>
      </c>
      <c r="Z1441" s="14">
        <v>3940183</v>
      </c>
      <c r="AA1441" t="s" s="56">
        <v>4390</v>
      </c>
      <c r="AB1441" t="s" s="56">
        <v>4391</v>
      </c>
      <c r="AC1441" s="14">
        <v>2436</v>
      </c>
      <c r="AK1441" s="60">
        <v>0.710268</v>
      </c>
      <c r="AL1441" s="14">
        <v>0.71901</v>
      </c>
      <c r="AM1441" s="14">
        <v>0.00011</v>
      </c>
      <c r="AN1441" s="63">
        <f>AL1441-(AK1441-0.71029)</f>
        <v>0.719032</v>
      </c>
      <c r="AX1441" s="77"/>
    </row>
    <row r="1442" s="9" customFormat="1" ht="91" customHeight="1">
      <c r="A1442" t="s" s="6">
        <v>4394</v>
      </c>
      <c r="B1442" t="s" s="56">
        <v>4395</v>
      </c>
      <c r="E1442" t="s" s="54">
        <v>2264</v>
      </c>
      <c r="F1442" t="s" s="55">
        <v>419</v>
      </c>
      <c r="G1442" t="s" s="56">
        <v>1922</v>
      </c>
      <c r="L1442" t="s" s="54">
        <v>2265</v>
      </c>
      <c r="M1442" t="s" s="55">
        <v>1138</v>
      </c>
      <c r="S1442" t="s" s="54">
        <v>2266</v>
      </c>
      <c r="T1442" t="s" s="57">
        <v>4389</v>
      </c>
      <c r="U1442" t="s" s="6">
        <v>302</v>
      </c>
      <c r="X1442" t="s" s="56">
        <v>207</v>
      </c>
      <c r="Y1442" s="14">
        <v>361739</v>
      </c>
      <c r="Z1442" s="14">
        <v>3940183</v>
      </c>
      <c r="AA1442" t="s" s="56">
        <v>4390</v>
      </c>
      <c r="AB1442" t="s" s="56">
        <v>4391</v>
      </c>
      <c r="AC1442" s="14">
        <v>2436</v>
      </c>
      <c r="AK1442" s="60">
        <v>0.710268</v>
      </c>
      <c r="AL1442" s="14">
        <v>0.71918</v>
      </c>
      <c r="AM1442" s="14">
        <v>4e-05</v>
      </c>
      <c r="AN1442" s="63">
        <f>AL1442-(AK1442-0.71029)</f>
        <v>0.719202</v>
      </c>
      <c r="AX1442" s="77"/>
    </row>
    <row r="1443" s="9" customFormat="1" ht="91" customHeight="1">
      <c r="A1443" t="s" s="6">
        <v>4396</v>
      </c>
      <c r="B1443" t="s" s="56">
        <v>4397</v>
      </c>
      <c r="E1443" t="s" s="54">
        <v>2264</v>
      </c>
      <c r="F1443" t="s" s="55">
        <v>419</v>
      </c>
      <c r="G1443" t="s" s="56">
        <v>1922</v>
      </c>
      <c r="L1443" t="s" s="54">
        <v>2265</v>
      </c>
      <c r="M1443" t="s" s="55">
        <v>1138</v>
      </c>
      <c r="S1443" t="s" s="54">
        <v>2266</v>
      </c>
      <c r="T1443" t="s" s="57">
        <v>4389</v>
      </c>
      <c r="U1443" t="s" s="6">
        <v>302</v>
      </c>
      <c r="X1443" t="s" s="56">
        <v>207</v>
      </c>
      <c r="Y1443" s="14">
        <v>361739</v>
      </c>
      <c r="Z1443" s="14">
        <v>3940183</v>
      </c>
      <c r="AA1443" t="s" s="56">
        <v>4390</v>
      </c>
      <c r="AB1443" t="s" s="56">
        <v>4391</v>
      </c>
      <c r="AC1443" s="14">
        <v>2436</v>
      </c>
      <c r="AK1443" s="60">
        <v>0.710268</v>
      </c>
      <c r="AL1443" s="14">
        <v>0.71557</v>
      </c>
      <c r="AM1443" s="14">
        <v>0.00011</v>
      </c>
      <c r="AN1443" s="63">
        <f>AL1443-(AK1443-0.71029)</f>
        <v>0.715592</v>
      </c>
      <c r="AX1443" s="77"/>
    </row>
    <row r="1444" s="9" customFormat="1" ht="91" customHeight="1">
      <c r="A1444" t="s" s="6">
        <v>4398</v>
      </c>
      <c r="B1444" t="s" s="56">
        <v>4399</v>
      </c>
      <c r="E1444" t="s" s="54">
        <v>2264</v>
      </c>
      <c r="F1444" t="s" s="55">
        <v>419</v>
      </c>
      <c r="G1444" t="s" s="56">
        <v>1922</v>
      </c>
      <c r="L1444" t="s" s="54">
        <v>2265</v>
      </c>
      <c r="M1444" t="s" s="55">
        <v>1138</v>
      </c>
      <c r="S1444" t="s" s="54">
        <v>2266</v>
      </c>
      <c r="T1444" t="s" s="57">
        <v>4389</v>
      </c>
      <c r="U1444" t="s" s="6">
        <v>302</v>
      </c>
      <c r="X1444" t="s" s="56">
        <v>207</v>
      </c>
      <c r="Y1444" s="14">
        <v>361739</v>
      </c>
      <c r="Z1444" s="14">
        <v>3940183</v>
      </c>
      <c r="AA1444" t="s" s="56">
        <v>4390</v>
      </c>
      <c r="AB1444" t="s" s="56">
        <v>4391</v>
      </c>
      <c r="AC1444" s="14">
        <v>2436</v>
      </c>
      <c r="AK1444" s="60">
        <v>0.710268</v>
      </c>
      <c r="AL1444" s="14">
        <v>0.71613</v>
      </c>
      <c r="AM1444" s="14">
        <v>0.0005999999999999999</v>
      </c>
      <c r="AN1444" s="63">
        <f>AL1444-(AK1444-0.71029)</f>
        <v>0.716152</v>
      </c>
      <c r="AX1444" s="77"/>
    </row>
    <row r="1445" s="9" customFormat="1" ht="31" customHeight="1">
      <c r="A1445" t="s" s="6">
        <v>4400</v>
      </c>
      <c r="B1445" t="s" s="56">
        <v>4401</v>
      </c>
      <c r="E1445" t="s" s="54">
        <v>1728</v>
      </c>
      <c r="F1445" t="s" s="55">
        <v>419</v>
      </c>
      <c r="G1445" t="s" s="56">
        <v>1171</v>
      </c>
      <c r="M1445" t="s" s="55">
        <v>1138</v>
      </c>
      <c r="T1445" t="s" s="57">
        <v>4402</v>
      </c>
      <c r="U1445" t="s" s="6">
        <v>302</v>
      </c>
      <c r="X1445" t="s" s="56">
        <v>425</v>
      </c>
      <c r="Y1445" s="14">
        <v>765628</v>
      </c>
      <c r="Z1445" s="14">
        <v>4065927</v>
      </c>
      <c r="AA1445" s="14">
        <v>-108.02656</v>
      </c>
      <c r="AB1445" s="14">
        <v>36.70192</v>
      </c>
      <c r="AK1445" s="60">
        <v>0.710276</v>
      </c>
      <c r="AL1445" s="14">
        <v>0.710148</v>
      </c>
      <c r="AM1445" s="14">
        <v>1.3e-05</v>
      </c>
      <c r="AN1445" s="63">
        <f>AL1445-(AK1445-0.71029)</f>
        <v>0.710162</v>
      </c>
      <c r="AX1445" s="77"/>
    </row>
    <row r="1446" s="9" customFormat="1" ht="31" customHeight="1">
      <c r="A1446" t="s" s="6">
        <v>4403</v>
      </c>
      <c r="B1446" t="s" s="56">
        <v>4404</v>
      </c>
      <c r="E1446" t="s" s="54">
        <v>1728</v>
      </c>
      <c r="F1446" t="s" s="55">
        <v>419</v>
      </c>
      <c r="G1446" t="s" s="56">
        <v>1171</v>
      </c>
      <c r="M1446" t="s" s="55">
        <v>1138</v>
      </c>
      <c r="T1446" t="s" s="57">
        <v>4402</v>
      </c>
      <c r="U1446" t="s" s="6">
        <v>302</v>
      </c>
      <c r="X1446" t="s" s="56">
        <v>425</v>
      </c>
      <c r="Y1446" s="14">
        <v>765628</v>
      </c>
      <c r="Z1446" s="14">
        <v>4065927</v>
      </c>
      <c r="AA1446" s="14">
        <v>-108.02656</v>
      </c>
      <c r="AB1446" s="14">
        <v>36.70192</v>
      </c>
      <c r="AK1446" s="60">
        <v>0.710276</v>
      </c>
      <c r="AL1446" s="14">
        <v>0.710157</v>
      </c>
      <c r="AM1446" s="14">
        <v>7e-06</v>
      </c>
      <c r="AN1446" s="63">
        <f>AL1446-(AK1446-0.71029)</f>
        <v>0.710171</v>
      </c>
      <c r="AX1446" s="77"/>
    </row>
    <row r="1447" s="9" customFormat="1" ht="31" customHeight="1">
      <c r="A1447" t="s" s="6">
        <v>4405</v>
      </c>
      <c r="B1447" t="s" s="56">
        <v>4406</v>
      </c>
      <c r="E1447" t="s" s="54">
        <v>1728</v>
      </c>
      <c r="F1447" t="s" s="55">
        <v>419</v>
      </c>
      <c r="G1447" t="s" s="56">
        <v>1171</v>
      </c>
      <c r="M1447" t="s" s="55">
        <v>1138</v>
      </c>
      <c r="T1447" t="s" s="57">
        <v>4402</v>
      </c>
      <c r="U1447" t="s" s="6">
        <v>302</v>
      </c>
      <c r="X1447" t="s" s="56">
        <v>425</v>
      </c>
      <c r="Y1447" s="14">
        <v>765628</v>
      </c>
      <c r="Z1447" s="14">
        <v>4065927</v>
      </c>
      <c r="AA1447" s="14">
        <v>-108.02656</v>
      </c>
      <c r="AB1447" s="14">
        <v>36.70192</v>
      </c>
      <c r="AK1447" s="60">
        <v>0.710276</v>
      </c>
      <c r="AL1447" s="14">
        <v>0.710095</v>
      </c>
      <c r="AM1447" s="14">
        <v>2.3e-05</v>
      </c>
      <c r="AN1447" s="63">
        <f>AL1447-(AK1447-0.71029)</f>
        <v>0.710109</v>
      </c>
      <c r="AX1447" s="77"/>
    </row>
    <row r="1448" s="9" customFormat="1" ht="46" customHeight="1">
      <c r="A1448" t="s" s="6">
        <v>4407</v>
      </c>
      <c r="B1448" t="s" s="56">
        <v>4408</v>
      </c>
      <c r="E1448" t="s" s="54">
        <v>1728</v>
      </c>
      <c r="F1448" t="s" s="55">
        <v>419</v>
      </c>
      <c r="G1448" t="s" s="56">
        <v>1171</v>
      </c>
      <c r="M1448" t="s" s="55">
        <v>1138</v>
      </c>
      <c r="T1448" t="s" s="57">
        <v>4409</v>
      </c>
      <c r="U1448" t="s" s="6">
        <v>302</v>
      </c>
      <c r="X1448" t="s" s="56">
        <v>425</v>
      </c>
      <c r="Y1448" s="14">
        <v>765652</v>
      </c>
      <c r="Z1448" s="14">
        <v>4065775</v>
      </c>
      <c r="AA1448" s="14">
        <v>-108.02635</v>
      </c>
      <c r="AB1448" s="14">
        <v>36.70054</v>
      </c>
      <c r="AK1448" s="60">
        <v>0.710276</v>
      </c>
      <c r="AL1448" s="14">
        <v>0.710089</v>
      </c>
      <c r="AM1448" s="14">
        <v>1.9e-05</v>
      </c>
      <c r="AN1448" s="63">
        <f>AL1448-(AK1448-0.71029)</f>
        <v>0.710103</v>
      </c>
      <c r="AX1448" s="77"/>
    </row>
    <row r="1449" s="9" customFormat="1" ht="46" customHeight="1">
      <c r="A1449" t="s" s="6">
        <v>4410</v>
      </c>
      <c r="B1449" t="s" s="56">
        <v>4411</v>
      </c>
      <c r="E1449" t="s" s="54">
        <v>1728</v>
      </c>
      <c r="F1449" t="s" s="55">
        <v>419</v>
      </c>
      <c r="G1449" t="s" s="56">
        <v>1171</v>
      </c>
      <c r="M1449" t="s" s="55">
        <v>1138</v>
      </c>
      <c r="T1449" t="s" s="57">
        <v>4409</v>
      </c>
      <c r="U1449" t="s" s="6">
        <v>302</v>
      </c>
      <c r="X1449" t="s" s="56">
        <v>425</v>
      </c>
      <c r="Y1449" s="14">
        <v>765652</v>
      </c>
      <c r="Z1449" s="14">
        <v>4065775</v>
      </c>
      <c r="AA1449" s="14">
        <v>-108.02635</v>
      </c>
      <c r="AB1449" s="14">
        <v>36.70054</v>
      </c>
      <c r="AK1449" s="60">
        <v>0.710276</v>
      </c>
      <c r="AL1449" s="14">
        <v>0.710106</v>
      </c>
      <c r="AM1449" s="14">
        <v>2.2e-05</v>
      </c>
      <c r="AN1449" s="63">
        <f>AL1449-(AK1449-0.71029)</f>
        <v>0.71012</v>
      </c>
      <c r="AX1449" s="77"/>
    </row>
    <row r="1450" s="9" customFormat="1" ht="46" customHeight="1">
      <c r="A1450" t="s" s="6">
        <v>4412</v>
      </c>
      <c r="B1450" t="s" s="56">
        <v>4413</v>
      </c>
      <c r="E1450" t="s" s="54">
        <v>1728</v>
      </c>
      <c r="F1450" t="s" s="55">
        <v>419</v>
      </c>
      <c r="G1450" t="s" s="56">
        <v>1171</v>
      </c>
      <c r="M1450" t="s" s="55">
        <v>1138</v>
      </c>
      <c r="T1450" t="s" s="57">
        <v>4409</v>
      </c>
      <c r="U1450" t="s" s="6">
        <v>302</v>
      </c>
      <c r="X1450" t="s" s="56">
        <v>425</v>
      </c>
      <c r="Y1450" s="14">
        <v>765652</v>
      </c>
      <c r="Z1450" s="14">
        <v>4065775</v>
      </c>
      <c r="AA1450" s="14">
        <v>-108.02635</v>
      </c>
      <c r="AB1450" s="14">
        <v>36.70054</v>
      </c>
      <c r="AK1450" s="60">
        <v>0.710276</v>
      </c>
      <c r="AL1450" s="14">
        <v>0.710043</v>
      </c>
      <c r="AM1450" s="14">
        <v>2e-05</v>
      </c>
      <c r="AN1450" s="63">
        <f>AL1450-(AK1450-0.71029)</f>
        <v>0.710057</v>
      </c>
      <c r="AX1450" s="77"/>
    </row>
    <row r="1451" s="9" customFormat="1" ht="16" customHeight="1">
      <c r="A1451" t="s" s="6">
        <v>4414</v>
      </c>
      <c r="B1451" t="s" s="56">
        <v>4415</v>
      </c>
      <c r="E1451" t="s" s="54">
        <v>1939</v>
      </c>
      <c r="F1451" t="s" s="55">
        <v>419</v>
      </c>
      <c r="G1451" t="s" s="56">
        <v>1171</v>
      </c>
      <c r="H1451" t="s" s="56">
        <v>1172</v>
      </c>
      <c r="M1451" t="s" s="55">
        <v>1138</v>
      </c>
      <c r="S1451" t="s" s="54">
        <v>1940</v>
      </c>
      <c r="T1451" t="s" s="57">
        <v>4416</v>
      </c>
      <c r="U1451" t="s" s="6">
        <v>302</v>
      </c>
      <c r="X1451" t="s" s="81">
        <v>425</v>
      </c>
      <c r="Y1451" s="82">
        <v>806649</v>
      </c>
      <c r="Z1451" s="82">
        <v>3978080.25</v>
      </c>
      <c r="AD1451" t="s" s="76">
        <v>1942</v>
      </c>
      <c r="AK1451" s="60">
        <v>0.71028</v>
      </c>
      <c r="AL1451" s="14">
        <v>0.709271</v>
      </c>
      <c r="AM1451" s="14">
        <v>9e-06</v>
      </c>
      <c r="AN1451" s="63">
        <f>AL1451-(AK1451-0.71029)</f>
        <v>0.7092810000000001</v>
      </c>
      <c r="AX1451" s="77"/>
    </row>
    <row r="1452" s="9" customFormat="1" ht="46" customHeight="1">
      <c r="A1452" t="s" s="6">
        <v>4417</v>
      </c>
      <c r="B1452" t="s" s="56">
        <v>4418</v>
      </c>
      <c r="E1452" t="s" s="54">
        <v>1728</v>
      </c>
      <c r="F1452" t="s" s="55">
        <v>419</v>
      </c>
      <c r="G1452" t="s" s="56">
        <v>1171</v>
      </c>
      <c r="M1452" t="s" s="55">
        <v>1138</v>
      </c>
      <c r="T1452" t="s" s="57">
        <v>4419</v>
      </c>
      <c r="U1452" t="s" s="6">
        <v>302</v>
      </c>
      <c r="X1452" t="s" s="56">
        <v>425</v>
      </c>
      <c r="Y1452" s="14">
        <v>701534</v>
      </c>
      <c r="Z1452" s="14">
        <v>4011934</v>
      </c>
      <c r="AA1452" s="14">
        <v>-108.75751</v>
      </c>
      <c r="AB1452" s="14">
        <v>36.23129</v>
      </c>
      <c r="AK1452" s="60">
        <v>0.710276</v>
      </c>
      <c r="AL1452" s="14">
        <v>0.709331</v>
      </c>
      <c r="AM1452" s="14">
        <v>2.2e-05</v>
      </c>
      <c r="AN1452" s="63">
        <f>AL1452-(AK1452-0.71029)</f>
        <v>0.709345</v>
      </c>
      <c r="AX1452" s="77"/>
    </row>
    <row r="1453" s="9" customFormat="1" ht="46" customHeight="1">
      <c r="A1453" t="s" s="6">
        <v>4420</v>
      </c>
      <c r="B1453" t="s" s="56">
        <v>4421</v>
      </c>
      <c r="E1453" t="s" s="54">
        <v>1728</v>
      </c>
      <c r="F1453" t="s" s="55">
        <v>419</v>
      </c>
      <c r="G1453" t="s" s="56">
        <v>1171</v>
      </c>
      <c r="M1453" t="s" s="55">
        <v>1138</v>
      </c>
      <c r="T1453" t="s" s="57">
        <v>4419</v>
      </c>
      <c r="U1453" t="s" s="6">
        <v>302</v>
      </c>
      <c r="X1453" t="s" s="56">
        <v>425</v>
      </c>
      <c r="Y1453" s="14">
        <v>701534</v>
      </c>
      <c r="Z1453" s="14">
        <v>4011934</v>
      </c>
      <c r="AA1453" s="14">
        <v>-108.75751</v>
      </c>
      <c r="AB1453" s="14">
        <v>36.23129</v>
      </c>
      <c r="AK1453" s="60">
        <v>0.710276</v>
      </c>
      <c r="AL1453" s="14">
        <v>0.7091190000000001</v>
      </c>
      <c r="AM1453" s="14">
        <v>2e-05</v>
      </c>
      <c r="AN1453" s="63">
        <f>AL1453-(AK1453-0.71029)</f>
        <v>0.709133</v>
      </c>
      <c r="AX1453" s="77"/>
    </row>
    <row r="1454" s="9" customFormat="1" ht="46" customHeight="1">
      <c r="A1454" t="s" s="6">
        <v>4422</v>
      </c>
      <c r="B1454" t="s" s="56">
        <v>4423</v>
      </c>
      <c r="E1454" t="s" s="54">
        <v>1728</v>
      </c>
      <c r="F1454" t="s" s="55">
        <v>419</v>
      </c>
      <c r="G1454" t="s" s="56">
        <v>1171</v>
      </c>
      <c r="M1454" t="s" s="55">
        <v>1138</v>
      </c>
      <c r="T1454" t="s" s="57">
        <v>4419</v>
      </c>
      <c r="U1454" t="s" s="6">
        <v>302</v>
      </c>
      <c r="X1454" t="s" s="56">
        <v>425</v>
      </c>
      <c r="Y1454" s="14">
        <v>701534</v>
      </c>
      <c r="Z1454" s="14">
        <v>4011934</v>
      </c>
      <c r="AA1454" s="14">
        <v>-108.75751</v>
      </c>
      <c r="AB1454" s="14">
        <v>36.23129</v>
      </c>
      <c r="AK1454" s="60">
        <v>0.710276</v>
      </c>
      <c r="AL1454" s="14">
        <v>0.709349</v>
      </c>
      <c r="AM1454" s="14">
        <v>2.2e-05</v>
      </c>
      <c r="AN1454" s="63">
        <f>AL1454-(AK1454-0.71029)</f>
        <v>0.709363</v>
      </c>
      <c r="AX1454" s="77"/>
    </row>
    <row r="1455" s="9" customFormat="1" ht="16" customHeight="1">
      <c r="A1455" t="s" s="6">
        <v>4424</v>
      </c>
      <c r="B1455" t="s" s="56">
        <v>4425</v>
      </c>
      <c r="E1455" t="s" s="54">
        <v>1939</v>
      </c>
      <c r="F1455" t="s" s="55">
        <v>419</v>
      </c>
      <c r="G1455" t="s" s="56">
        <v>1171</v>
      </c>
      <c r="H1455" t="s" s="56">
        <v>1172</v>
      </c>
      <c r="M1455" t="s" s="55">
        <v>1138</v>
      </c>
      <c r="S1455" t="s" s="54">
        <v>2668</v>
      </c>
      <c r="T1455" t="s" s="57">
        <v>4426</v>
      </c>
      <c r="U1455" t="s" s="6">
        <v>302</v>
      </c>
      <c r="X1455" t="s" s="81">
        <v>425</v>
      </c>
      <c r="Y1455" s="82">
        <v>701538.93709</v>
      </c>
      <c r="Z1455" s="82">
        <v>4011733.04984</v>
      </c>
      <c r="AD1455" t="s" s="76">
        <v>2670</v>
      </c>
      <c r="AK1455" s="60">
        <v>0.71028</v>
      </c>
      <c r="AL1455" s="14">
        <v>0.70933</v>
      </c>
      <c r="AM1455" s="14">
        <v>2.2e-05</v>
      </c>
      <c r="AN1455" s="63">
        <f>AL1455-(AK1455-0.71029)</f>
        <v>0.70934</v>
      </c>
      <c r="AX1455" s="77"/>
    </row>
    <row r="1456" s="9" customFormat="1" ht="31" customHeight="1">
      <c r="A1456" t="s" s="6">
        <v>4427</v>
      </c>
      <c r="B1456" t="s" s="56">
        <v>4428</v>
      </c>
      <c r="E1456" t="s" s="54">
        <v>1728</v>
      </c>
      <c r="F1456" t="s" s="55">
        <v>419</v>
      </c>
      <c r="G1456" t="s" s="56">
        <v>1181</v>
      </c>
      <c r="M1456" t="s" s="55">
        <v>1138</v>
      </c>
      <c r="T1456" t="s" s="57">
        <v>4429</v>
      </c>
      <c r="U1456" t="s" s="6">
        <v>302</v>
      </c>
      <c r="AK1456" s="60">
        <v>0.710276</v>
      </c>
      <c r="AL1456" s="14">
        <v>0.709242</v>
      </c>
      <c r="AM1456" s="14">
        <v>1.5e-05</v>
      </c>
      <c r="AN1456" s="63">
        <f>AL1456-(AK1456-0.71029)</f>
        <v>0.709256</v>
      </c>
      <c r="AX1456" s="77"/>
    </row>
    <row r="1457" s="9" customFormat="1" ht="46" customHeight="1">
      <c r="A1457" t="s" s="6">
        <v>4430</v>
      </c>
      <c r="B1457" t="s" s="56">
        <v>4431</v>
      </c>
      <c r="E1457" t="s" s="54">
        <v>1185</v>
      </c>
      <c r="F1457" t="s" s="55">
        <v>419</v>
      </c>
      <c r="G1457" t="s" s="56">
        <v>1186</v>
      </c>
      <c r="L1457" t="s" s="54">
        <v>4432</v>
      </c>
      <c r="M1457" t="s" s="55">
        <v>1138</v>
      </c>
      <c r="T1457" t="s" s="57">
        <v>1927</v>
      </c>
      <c r="AK1457" t="s" s="55">
        <v>831</v>
      </c>
      <c r="AL1457" s="14">
        <v>0.70361</v>
      </c>
      <c r="AN1457" t="s" s="56">
        <v>831</v>
      </c>
      <c r="AX1457" s="77"/>
    </row>
    <row r="1458" s="9" customFormat="1" ht="46" customHeight="1">
      <c r="A1458" t="s" s="6">
        <v>4433</v>
      </c>
      <c r="B1458" t="s" s="56">
        <v>4434</v>
      </c>
      <c r="E1458" t="s" s="54">
        <v>1185</v>
      </c>
      <c r="F1458" t="s" s="55">
        <v>419</v>
      </c>
      <c r="G1458" t="s" s="56">
        <v>1186</v>
      </c>
      <c r="L1458" t="s" s="54">
        <v>4432</v>
      </c>
      <c r="M1458" t="s" s="55">
        <v>1138</v>
      </c>
      <c r="T1458" t="s" s="57">
        <v>1927</v>
      </c>
      <c r="AK1458" t="s" s="55">
        <v>831</v>
      </c>
      <c r="AL1458" s="14">
        <v>0.703601</v>
      </c>
      <c r="AN1458" t="s" s="56">
        <v>831</v>
      </c>
      <c r="AX1458" s="77"/>
    </row>
    <row r="1459" s="9" customFormat="1" ht="46" customHeight="1">
      <c r="A1459" t="s" s="6">
        <v>4435</v>
      </c>
      <c r="B1459" t="s" s="56">
        <v>4436</v>
      </c>
      <c r="E1459" t="s" s="54">
        <v>1185</v>
      </c>
      <c r="F1459" t="s" s="55">
        <v>419</v>
      </c>
      <c r="G1459" t="s" s="56">
        <v>1186</v>
      </c>
      <c r="L1459" t="s" s="54">
        <v>4432</v>
      </c>
      <c r="M1459" t="s" s="55">
        <v>1138</v>
      </c>
      <c r="T1459" t="s" s="57">
        <v>1927</v>
      </c>
      <c r="AK1459" t="s" s="55">
        <v>831</v>
      </c>
      <c r="AL1459" s="14">
        <v>0.706642</v>
      </c>
      <c r="AN1459" t="s" s="56">
        <v>831</v>
      </c>
      <c r="AX1459" s="77"/>
    </row>
    <row r="1460" s="9" customFormat="1" ht="46" customHeight="1">
      <c r="A1460" t="s" s="6">
        <v>4437</v>
      </c>
      <c r="B1460" t="s" s="56">
        <v>4438</v>
      </c>
      <c r="E1460" t="s" s="54">
        <v>1185</v>
      </c>
      <c r="F1460" t="s" s="55">
        <v>419</v>
      </c>
      <c r="G1460" t="s" s="56">
        <v>1186</v>
      </c>
      <c r="L1460" t="s" s="54">
        <v>4432</v>
      </c>
      <c r="M1460" t="s" s="55">
        <v>1138</v>
      </c>
      <c r="T1460" t="s" s="57">
        <v>1927</v>
      </c>
      <c r="AK1460" t="s" s="55">
        <v>831</v>
      </c>
      <c r="AL1460" s="14">
        <v>0.706809</v>
      </c>
      <c r="AN1460" t="s" s="56">
        <v>831</v>
      </c>
      <c r="AX1460" s="77"/>
    </row>
    <row r="1461" s="9" customFormat="1" ht="46" customHeight="1">
      <c r="A1461" t="s" s="6">
        <v>4439</v>
      </c>
      <c r="B1461" t="s" s="56">
        <v>4440</v>
      </c>
      <c r="E1461" t="s" s="54">
        <v>1185</v>
      </c>
      <c r="F1461" t="s" s="55">
        <v>419</v>
      </c>
      <c r="G1461" t="s" s="56">
        <v>1186</v>
      </c>
      <c r="L1461" t="s" s="54">
        <v>4432</v>
      </c>
      <c r="M1461" t="s" s="55">
        <v>1138</v>
      </c>
      <c r="T1461" t="s" s="57">
        <v>1927</v>
      </c>
      <c r="AK1461" t="s" s="55">
        <v>831</v>
      </c>
      <c r="AL1461" s="14">
        <v>0.707161</v>
      </c>
      <c r="AN1461" t="s" s="56">
        <v>831</v>
      </c>
      <c r="AX1461" s="77"/>
    </row>
    <row r="1462" s="9" customFormat="1" ht="46" customHeight="1">
      <c r="A1462" t="s" s="6">
        <v>4441</v>
      </c>
      <c r="B1462" t="s" s="56">
        <v>4442</v>
      </c>
      <c r="E1462" t="s" s="54">
        <v>1185</v>
      </c>
      <c r="F1462" t="s" s="55">
        <v>419</v>
      </c>
      <c r="G1462" t="s" s="56">
        <v>1186</v>
      </c>
      <c r="L1462" t="s" s="54">
        <v>4432</v>
      </c>
      <c r="M1462" t="s" s="55">
        <v>1138</v>
      </c>
      <c r="T1462" t="s" s="57">
        <v>1927</v>
      </c>
      <c r="AK1462" t="s" s="55">
        <v>831</v>
      </c>
      <c r="AL1462" s="14">
        <v>0.7072310000000001</v>
      </c>
      <c r="AN1462" t="s" s="56">
        <v>831</v>
      </c>
      <c r="AX1462" s="77"/>
    </row>
    <row r="1463" s="9" customFormat="1" ht="46" customHeight="1">
      <c r="A1463" t="s" s="6">
        <v>4443</v>
      </c>
      <c r="B1463" t="s" s="56">
        <v>4444</v>
      </c>
      <c r="E1463" t="s" s="54">
        <v>1185</v>
      </c>
      <c r="F1463" t="s" s="55">
        <v>419</v>
      </c>
      <c r="G1463" t="s" s="56">
        <v>1186</v>
      </c>
      <c r="L1463" t="s" s="54">
        <v>4432</v>
      </c>
      <c r="M1463" t="s" s="55">
        <v>1138</v>
      </c>
      <c r="T1463" t="s" s="57">
        <v>1927</v>
      </c>
      <c r="AK1463" t="s" s="55">
        <v>831</v>
      </c>
      <c r="AL1463" s="14">
        <v>0.70717</v>
      </c>
      <c r="AN1463" t="s" s="56">
        <v>831</v>
      </c>
      <c r="AX1463" s="77"/>
    </row>
    <row r="1464" s="9" customFormat="1" ht="31" customHeight="1">
      <c r="A1464" t="s" s="6">
        <v>4445</v>
      </c>
      <c r="B1464" t="s" s="56">
        <v>4446</v>
      </c>
      <c r="E1464" t="s" s="54">
        <v>3311</v>
      </c>
      <c r="G1464" t="s" s="56">
        <v>194</v>
      </c>
      <c r="H1464" t="s" s="56">
        <v>195</v>
      </c>
      <c r="I1464" t="s" s="56">
        <v>403</v>
      </c>
      <c r="M1464" t="s" s="55">
        <v>197</v>
      </c>
      <c r="N1464" t="s" s="56">
        <v>3312</v>
      </c>
      <c r="Q1464" t="s" s="56">
        <v>464</v>
      </c>
      <c r="R1464" t="s" s="56">
        <v>836</v>
      </c>
      <c r="S1464" t="s" s="54">
        <v>4447</v>
      </c>
      <c r="T1464" t="s" s="57">
        <v>3314</v>
      </c>
      <c r="U1464" t="s" s="6">
        <v>302</v>
      </c>
      <c r="AF1464" t="s" s="56">
        <v>521</v>
      </c>
      <c r="AG1464" s="14">
        <v>900</v>
      </c>
      <c r="AH1464" s="61">
        <f>MEDIAN(AG1464,AI1464)</f>
        <v>1025</v>
      </c>
      <c r="AI1464" s="14">
        <v>1150</v>
      </c>
      <c r="AJ1464" t="s" s="54">
        <v>3315</v>
      </c>
      <c r="AR1464" t="s" s="113">
        <v>3316</v>
      </c>
      <c r="AS1464" t="s" s="114">
        <f>AR1464</f>
        <v>3317</v>
      </c>
      <c r="AT1464" t="s" s="114">
        <v>3318</v>
      </c>
    </row>
    <row r="1465" s="9" customFormat="1" ht="31" customHeight="1">
      <c r="A1465" t="s" s="6">
        <v>4448</v>
      </c>
      <c r="B1465" t="s" s="56">
        <v>4449</v>
      </c>
      <c r="E1465" t="s" s="54">
        <v>3311</v>
      </c>
      <c r="F1465" t="s" s="55">
        <v>1413</v>
      </c>
      <c r="G1465" t="s" s="56">
        <v>194</v>
      </c>
      <c r="H1465" t="s" s="56">
        <v>195</v>
      </c>
      <c r="I1465" t="s" s="56">
        <v>403</v>
      </c>
      <c r="M1465" t="s" s="55">
        <v>197</v>
      </c>
      <c r="N1465" t="s" s="56">
        <v>4450</v>
      </c>
      <c r="Q1465" t="s" s="56">
        <v>464</v>
      </c>
      <c r="R1465" t="s" s="56">
        <v>836</v>
      </c>
      <c r="S1465" t="s" s="54">
        <v>4451</v>
      </c>
      <c r="T1465" t="s" s="57">
        <v>3314</v>
      </c>
      <c r="U1465" t="s" s="6">
        <v>302</v>
      </c>
      <c r="AF1465" t="s" s="56">
        <v>3322</v>
      </c>
      <c r="AG1465" s="14">
        <v>900</v>
      </c>
      <c r="AH1465" s="61">
        <f>MEDIAN(AG1465,AI1465)</f>
        <v>1025</v>
      </c>
      <c r="AI1465" s="14">
        <v>1150</v>
      </c>
      <c r="AJ1465" t="s" s="54">
        <v>3323</v>
      </c>
      <c r="AR1465" s="58">
        <v>-18.2</v>
      </c>
      <c r="AS1465" s="59">
        <f>AR1465</f>
        <v>-18.2</v>
      </c>
      <c r="AT1465" s="59">
        <f>AR1465-5</f>
        <v>-23.2</v>
      </c>
      <c r="BG1465" s="14">
        <v>45.4</v>
      </c>
      <c r="BV1465" s="116"/>
      <c r="BW1465" s="117"/>
    </row>
    <row r="1466" s="9" customFormat="1" ht="31" customHeight="1">
      <c r="A1466" t="s" s="6">
        <v>4452</v>
      </c>
      <c r="B1466" t="s" s="56">
        <v>4453</v>
      </c>
      <c r="E1466" t="s" s="54">
        <v>3311</v>
      </c>
      <c r="G1466" t="s" s="56">
        <v>194</v>
      </c>
      <c r="H1466" t="s" s="56">
        <v>195</v>
      </c>
      <c r="I1466" t="s" s="56">
        <v>403</v>
      </c>
      <c r="M1466" t="s" s="55">
        <v>197</v>
      </c>
      <c r="N1466" t="s" s="56">
        <v>223</v>
      </c>
      <c r="Q1466" t="s" s="56">
        <v>464</v>
      </c>
      <c r="R1466" t="s" s="56">
        <v>836</v>
      </c>
      <c r="S1466" t="s" s="54">
        <v>4454</v>
      </c>
      <c r="T1466" t="s" s="57">
        <v>3314</v>
      </c>
      <c r="U1466" t="s" s="6">
        <v>302</v>
      </c>
      <c r="AF1466" t="s" s="56">
        <v>723</v>
      </c>
      <c r="AG1466" s="14">
        <v>1150</v>
      </c>
      <c r="AH1466" s="61">
        <f>MEDIAN(AG1466,AI1466)</f>
        <v>1250</v>
      </c>
      <c r="AI1466" s="14">
        <v>1350</v>
      </c>
      <c r="AJ1466" t="s" s="54">
        <v>3326</v>
      </c>
      <c r="AR1466" t="s" s="113">
        <v>3316</v>
      </c>
      <c r="AS1466" t="s" s="114">
        <f>AR1466</f>
        <v>3317</v>
      </c>
      <c r="AT1466" t="s" s="114">
        <v>3318</v>
      </c>
    </row>
    <row r="1467" s="9" customFormat="1" ht="31" customHeight="1">
      <c r="A1467" t="s" s="6">
        <v>4455</v>
      </c>
      <c r="B1467" t="s" s="56">
        <v>4456</v>
      </c>
      <c r="E1467" t="s" s="54">
        <v>3311</v>
      </c>
      <c r="F1467" t="s" s="55">
        <v>1413</v>
      </c>
      <c r="G1467" t="s" s="56">
        <v>194</v>
      </c>
      <c r="H1467" t="s" s="56">
        <v>195</v>
      </c>
      <c r="I1467" t="s" s="56">
        <v>403</v>
      </c>
      <c r="M1467" t="s" s="55">
        <v>197</v>
      </c>
      <c r="N1467" t="s" s="56">
        <v>223</v>
      </c>
      <c r="Q1467" t="s" s="56">
        <v>464</v>
      </c>
      <c r="R1467" t="s" s="56">
        <v>836</v>
      </c>
      <c r="S1467" t="s" s="54">
        <v>4454</v>
      </c>
      <c r="T1467" t="s" s="57">
        <v>3314</v>
      </c>
      <c r="U1467" t="s" s="6">
        <v>302</v>
      </c>
      <c r="AF1467" t="s" s="56">
        <v>4457</v>
      </c>
      <c r="AG1467" s="14">
        <v>1150</v>
      </c>
      <c r="AH1467" s="61">
        <f>MEDIAN(AG1467,AI1467)</f>
        <v>1250</v>
      </c>
      <c r="AI1467" s="14">
        <v>1350</v>
      </c>
      <c r="AJ1467" t="s" s="54">
        <v>4458</v>
      </c>
      <c r="AR1467" s="58">
        <v>-20.4</v>
      </c>
      <c r="AS1467" s="59">
        <f>AR1467</f>
        <v>-20.4</v>
      </c>
      <c r="AT1467" s="59">
        <f>AR1467-5</f>
        <v>-25.4</v>
      </c>
      <c r="BG1467" s="14">
        <v>45.1</v>
      </c>
    </row>
    <row r="1468" s="9" customFormat="1" ht="31" customHeight="1">
      <c r="A1468" t="s" s="6">
        <v>4459</v>
      </c>
      <c r="B1468" t="s" s="56">
        <v>4460</v>
      </c>
      <c r="E1468" t="s" s="54">
        <v>3311</v>
      </c>
      <c r="F1468" t="s" s="55">
        <v>1413</v>
      </c>
      <c r="G1468" t="s" s="56">
        <v>194</v>
      </c>
      <c r="H1468" t="s" s="56">
        <v>195</v>
      </c>
      <c r="I1468" t="s" s="56">
        <v>403</v>
      </c>
      <c r="M1468" t="s" s="55">
        <v>197</v>
      </c>
      <c r="N1468" t="s" s="56">
        <v>1119</v>
      </c>
      <c r="Q1468" t="s" s="56">
        <v>464</v>
      </c>
      <c r="R1468" t="s" s="56">
        <v>836</v>
      </c>
      <c r="S1468" t="s" s="54">
        <v>4461</v>
      </c>
      <c r="T1468" t="s" s="57">
        <v>3314</v>
      </c>
      <c r="U1468" t="s" s="6">
        <v>302</v>
      </c>
      <c r="AF1468" t="s" s="56">
        <v>521</v>
      </c>
      <c r="AG1468" s="14">
        <v>900</v>
      </c>
      <c r="AH1468" s="61">
        <f>MEDIAN(AG1468,AI1468)</f>
        <v>1025</v>
      </c>
      <c r="AI1468" s="14">
        <v>1150</v>
      </c>
      <c r="AJ1468" t="s" s="54">
        <v>2787</v>
      </c>
      <c r="AR1468" s="58">
        <v>-19.1</v>
      </c>
      <c r="AS1468" s="59">
        <f>AR1468</f>
        <v>-19.1</v>
      </c>
      <c r="AT1468" s="59">
        <f>AR1468-5</f>
        <v>-24.1</v>
      </c>
      <c r="BG1468" s="14">
        <v>45.8</v>
      </c>
    </row>
    <row r="1469" s="9" customFormat="1" ht="31" customHeight="1">
      <c r="A1469" t="s" s="6">
        <v>4462</v>
      </c>
      <c r="B1469" t="s" s="56">
        <v>4463</v>
      </c>
      <c r="E1469" t="s" s="54">
        <v>3311</v>
      </c>
      <c r="F1469" t="s" s="55">
        <v>1413</v>
      </c>
      <c r="G1469" t="s" s="56">
        <v>194</v>
      </c>
      <c r="H1469" t="s" s="56">
        <v>195</v>
      </c>
      <c r="I1469" t="s" s="56">
        <v>403</v>
      </c>
      <c r="M1469" t="s" s="55">
        <v>197</v>
      </c>
      <c r="N1469" t="s" s="56">
        <v>404</v>
      </c>
      <c r="Q1469" t="s" s="56">
        <v>464</v>
      </c>
      <c r="R1469" t="s" s="56">
        <v>836</v>
      </c>
      <c r="S1469" t="s" s="54">
        <v>4464</v>
      </c>
      <c r="T1469" t="s" s="57">
        <v>3314</v>
      </c>
      <c r="U1469" t="s" s="6">
        <v>302</v>
      </c>
      <c r="AF1469" t="s" s="56">
        <v>723</v>
      </c>
      <c r="AG1469" s="14">
        <v>1150</v>
      </c>
      <c r="AH1469" s="61">
        <f>MEDIAN(AG1469,AI1469)</f>
        <v>1250</v>
      </c>
      <c r="AI1469" s="14">
        <v>1350</v>
      </c>
      <c r="AJ1469" t="s" s="54">
        <v>3334</v>
      </c>
      <c r="AR1469" s="58">
        <v>-19</v>
      </c>
      <c r="AS1469" s="59">
        <f>AR1469</f>
        <v>-19</v>
      </c>
      <c r="AT1469" s="59">
        <f>AR1469-5</f>
        <v>-24</v>
      </c>
      <c r="BG1469" s="14">
        <v>45.3</v>
      </c>
    </row>
    <row r="1470" s="9" customFormat="1" ht="16" customHeight="1">
      <c r="A1470" t="s" s="6">
        <v>4465</v>
      </c>
      <c r="B1470" t="s" s="56">
        <v>4466</v>
      </c>
      <c r="E1470" t="s" s="54">
        <v>1939</v>
      </c>
      <c r="F1470" t="s" s="55">
        <v>419</v>
      </c>
      <c r="G1470" t="s" s="56">
        <v>1171</v>
      </c>
      <c r="H1470" t="s" s="56">
        <v>1172</v>
      </c>
      <c r="M1470" t="s" s="55">
        <v>1138</v>
      </c>
      <c r="S1470" t="s" s="54">
        <v>2668</v>
      </c>
      <c r="T1470" t="s" s="57">
        <v>4467</v>
      </c>
      <c r="U1470" t="s" s="6">
        <v>302</v>
      </c>
      <c r="X1470" t="s" s="81">
        <v>425</v>
      </c>
      <c r="Y1470" s="82">
        <v>695786</v>
      </c>
      <c r="Z1470" s="82">
        <v>4011891</v>
      </c>
      <c r="AD1470" t="s" s="76">
        <v>4468</v>
      </c>
      <c r="AK1470" s="60">
        <v>0.71028</v>
      </c>
      <c r="AL1470" s="14">
        <v>0.70904</v>
      </c>
      <c r="AM1470" s="123">
        <v>2e-05</v>
      </c>
      <c r="AN1470" s="63">
        <f>AL1470-(AK1470-0.71029)</f>
        <v>0.70905</v>
      </c>
      <c r="AX1470" s="77"/>
    </row>
    <row r="1471" s="9" customFormat="1" ht="16" customHeight="1">
      <c r="A1471" t="s" s="6">
        <v>4469</v>
      </c>
      <c r="B1471" t="s" s="56">
        <v>4470</v>
      </c>
      <c r="E1471" t="s" s="54">
        <v>1939</v>
      </c>
      <c r="F1471" t="s" s="55">
        <v>419</v>
      </c>
      <c r="G1471" t="s" s="56">
        <v>1171</v>
      </c>
      <c r="H1471" t="s" s="56">
        <v>1172</v>
      </c>
      <c r="M1471" t="s" s="55">
        <v>1138</v>
      </c>
      <c r="S1471" t="s" s="54">
        <v>2668</v>
      </c>
      <c r="T1471" t="s" s="57">
        <v>4467</v>
      </c>
      <c r="U1471" t="s" s="6">
        <v>302</v>
      </c>
      <c r="X1471" t="s" s="81">
        <v>425</v>
      </c>
      <c r="Y1471" s="82">
        <v>695816</v>
      </c>
      <c r="Z1471" s="82">
        <v>4011920</v>
      </c>
      <c r="AD1471" t="s" s="76">
        <v>4471</v>
      </c>
      <c r="AK1471" s="60">
        <v>0.71028</v>
      </c>
      <c r="AL1471" s="14">
        <v>0.70917</v>
      </c>
      <c r="AM1471" s="123">
        <v>2e-05</v>
      </c>
      <c r="AN1471" s="63">
        <f>AL1471-(AK1471-0.71029)</f>
        <v>0.70918</v>
      </c>
      <c r="AX1471" s="77"/>
    </row>
    <row r="1472" s="9" customFormat="1" ht="16" customHeight="1">
      <c r="A1472" t="s" s="6">
        <v>4472</v>
      </c>
      <c r="B1472" t="s" s="56">
        <v>4473</v>
      </c>
      <c r="E1472" t="s" s="54">
        <v>1939</v>
      </c>
      <c r="F1472" t="s" s="55">
        <v>419</v>
      </c>
      <c r="G1472" t="s" s="56">
        <v>1171</v>
      </c>
      <c r="H1472" t="s" s="56">
        <v>1172</v>
      </c>
      <c r="M1472" t="s" s="55">
        <v>1138</v>
      </c>
      <c r="S1472" t="s" s="54">
        <v>2668</v>
      </c>
      <c r="T1472" t="s" s="57">
        <v>4467</v>
      </c>
      <c r="U1472" t="s" s="6">
        <v>302</v>
      </c>
      <c r="X1472" t="s" s="81">
        <v>425</v>
      </c>
      <c r="Y1472" s="82">
        <v>695619</v>
      </c>
      <c r="Z1472" s="82">
        <v>4012007</v>
      </c>
      <c r="AD1472" t="s" s="76">
        <v>4474</v>
      </c>
      <c r="AK1472" s="60">
        <v>0.71028</v>
      </c>
      <c r="AL1472" s="14">
        <v>0.70912</v>
      </c>
      <c r="AM1472" s="123">
        <v>2e-05</v>
      </c>
      <c r="AN1472" s="63">
        <f>AL1472-(AK1472-0.71029)</f>
        <v>0.70913</v>
      </c>
      <c r="AX1472" s="77"/>
    </row>
    <row r="1473" s="9" customFormat="1" ht="16" customHeight="1">
      <c r="A1473" t="s" s="6">
        <v>4475</v>
      </c>
      <c r="B1473" t="s" s="56">
        <v>4476</v>
      </c>
      <c r="E1473" t="s" s="54">
        <v>1939</v>
      </c>
      <c r="F1473" t="s" s="55">
        <v>419</v>
      </c>
      <c r="G1473" t="s" s="56">
        <v>1171</v>
      </c>
      <c r="H1473" t="s" s="56">
        <v>1172</v>
      </c>
      <c r="M1473" t="s" s="55">
        <v>1138</v>
      </c>
      <c r="S1473" t="s" s="54">
        <v>2668</v>
      </c>
      <c r="T1473" t="s" s="57">
        <v>4467</v>
      </c>
      <c r="U1473" t="s" s="6">
        <v>302</v>
      </c>
      <c r="X1473" t="s" s="81">
        <v>425</v>
      </c>
      <c r="Y1473" s="82">
        <v>695965</v>
      </c>
      <c r="Z1473" s="82">
        <v>4011503</v>
      </c>
      <c r="AD1473" t="s" s="76">
        <v>4468</v>
      </c>
      <c r="AK1473" s="60">
        <v>0.71028</v>
      </c>
      <c r="AL1473" s="14">
        <v>0.70923</v>
      </c>
      <c r="AM1473" s="123">
        <v>2e-05</v>
      </c>
      <c r="AN1473" s="63">
        <f>AL1473-(AK1473-0.71029)</f>
        <v>0.70924</v>
      </c>
      <c r="AX1473" s="77"/>
    </row>
    <row r="1474" s="9" customFormat="1" ht="16" customHeight="1">
      <c r="A1474" t="s" s="6">
        <v>4477</v>
      </c>
      <c r="B1474" t="s" s="56">
        <v>4478</v>
      </c>
      <c r="E1474" t="s" s="54">
        <v>1939</v>
      </c>
      <c r="F1474" t="s" s="55">
        <v>419</v>
      </c>
      <c r="G1474" t="s" s="56">
        <v>1171</v>
      </c>
      <c r="H1474" t="s" s="56">
        <v>1172</v>
      </c>
      <c r="M1474" t="s" s="55">
        <v>1138</v>
      </c>
      <c r="S1474" t="s" s="54">
        <v>2668</v>
      </c>
      <c r="T1474" t="s" s="57">
        <v>4467</v>
      </c>
      <c r="U1474" t="s" s="6">
        <v>302</v>
      </c>
      <c r="X1474" t="s" s="81">
        <v>425</v>
      </c>
      <c r="Y1474" s="82">
        <v>695631</v>
      </c>
      <c r="Z1474" s="82">
        <v>4011075</v>
      </c>
      <c r="AD1474" t="s" s="76">
        <v>4479</v>
      </c>
      <c r="AK1474" s="60">
        <v>0.71028</v>
      </c>
      <c r="AL1474" s="14">
        <v>0.7092000000000001</v>
      </c>
      <c r="AM1474" s="123">
        <v>2e-05</v>
      </c>
      <c r="AN1474" s="63">
        <f>AL1474-(AK1474-0.71029)</f>
        <v>0.70921</v>
      </c>
      <c r="AX1474" s="77"/>
    </row>
    <row r="1475" s="9" customFormat="1" ht="16" customHeight="1">
      <c r="A1475" t="s" s="6">
        <v>4480</v>
      </c>
      <c r="B1475" t="s" s="56">
        <v>4481</v>
      </c>
      <c r="E1475" t="s" s="54">
        <v>1939</v>
      </c>
      <c r="F1475" t="s" s="55">
        <v>419</v>
      </c>
      <c r="G1475" t="s" s="56">
        <v>1171</v>
      </c>
      <c r="H1475" t="s" s="56">
        <v>1172</v>
      </c>
      <c r="M1475" t="s" s="55">
        <v>1138</v>
      </c>
      <c r="S1475" t="s" s="54">
        <v>2668</v>
      </c>
      <c r="T1475" t="s" s="57">
        <v>4467</v>
      </c>
      <c r="U1475" t="s" s="6">
        <v>302</v>
      </c>
      <c r="X1475" t="s" s="81">
        <v>425</v>
      </c>
      <c r="Y1475" s="82">
        <v>695131</v>
      </c>
      <c r="Z1475" s="82">
        <v>4010586</v>
      </c>
      <c r="AD1475" t="s" s="76">
        <v>4474</v>
      </c>
      <c r="AK1475" s="60">
        <v>0.71028</v>
      </c>
      <c r="AL1475" s="14">
        <v>0.7093</v>
      </c>
      <c r="AM1475" s="123">
        <v>2e-05</v>
      </c>
      <c r="AN1475" s="63">
        <f>AL1475-(AK1475-0.71029)</f>
        <v>0.70931</v>
      </c>
      <c r="AX1475" s="77"/>
    </row>
    <row r="1476" s="9" customFormat="1" ht="16" customHeight="1">
      <c r="A1476" t="s" s="6">
        <v>4482</v>
      </c>
      <c r="B1476" t="s" s="56">
        <v>4483</v>
      </c>
      <c r="E1476" t="s" s="54">
        <v>1939</v>
      </c>
      <c r="F1476" t="s" s="55">
        <v>419</v>
      </c>
      <c r="G1476" t="s" s="56">
        <v>1171</v>
      </c>
      <c r="H1476" t="s" s="56">
        <v>1172</v>
      </c>
      <c r="M1476" t="s" s="55">
        <v>1138</v>
      </c>
      <c r="S1476" t="s" s="54">
        <v>2668</v>
      </c>
      <c r="T1476" t="s" s="57">
        <v>4467</v>
      </c>
      <c r="U1476" t="s" s="6">
        <v>302</v>
      </c>
      <c r="X1476" t="s" s="81">
        <v>425</v>
      </c>
      <c r="Y1476" s="82">
        <v>693258</v>
      </c>
      <c r="Z1476" s="82">
        <v>4010745</v>
      </c>
      <c r="AD1476" t="s" s="76">
        <v>4474</v>
      </c>
      <c r="AK1476" s="60">
        <v>0.71028</v>
      </c>
      <c r="AL1476" s="14">
        <v>0.70906</v>
      </c>
      <c r="AM1476" s="123">
        <v>2e-05</v>
      </c>
      <c r="AN1476" s="63">
        <f>AL1476-(AK1476-0.71029)</f>
        <v>0.70907</v>
      </c>
      <c r="AX1476" s="77"/>
    </row>
    <row r="1477" s="9" customFormat="1" ht="61" customHeight="1">
      <c r="A1477" t="s" s="6">
        <v>4484</v>
      </c>
      <c r="B1477" t="s" s="56">
        <v>4485</v>
      </c>
      <c r="C1477" s="14">
        <v>46479</v>
      </c>
      <c r="E1477" t="s" s="54">
        <v>1261</v>
      </c>
      <c r="F1477" t="s" s="55">
        <v>2230</v>
      </c>
      <c r="G1477" t="s" s="56">
        <v>1181</v>
      </c>
      <c r="J1477" t="s" s="56">
        <v>49</v>
      </c>
      <c r="L1477" t="s" s="54">
        <v>1736</v>
      </c>
      <c r="M1477" t="s" s="55">
        <v>1138</v>
      </c>
      <c r="S1477" t="s" s="54">
        <v>4486</v>
      </c>
      <c r="U1477" t="s" s="6">
        <v>302</v>
      </c>
      <c r="X1477" t="s" s="56">
        <v>425</v>
      </c>
      <c r="Y1477" s="14">
        <v>689420</v>
      </c>
      <c r="Z1477" s="14">
        <v>4011145</v>
      </c>
      <c r="AC1477" t="s" s="56">
        <v>4487</v>
      </c>
      <c r="AK1477" s="62">
        <v>0.7102584</v>
      </c>
      <c r="AX1477" s="77"/>
      <c r="BO1477" s="14">
        <v>-11.1</v>
      </c>
      <c r="BQ1477" s="80">
        <f>(BO1477-30.91)/1.03091</f>
        <v>-40.7504049820062</v>
      </c>
      <c r="BX1477" s="60">
        <v>-89.3</v>
      </c>
    </row>
    <row r="1478" s="9" customFormat="1" ht="16" customHeight="1">
      <c r="A1478" t="s" s="6">
        <v>4488</v>
      </c>
      <c r="B1478" t="s" s="56">
        <v>4489</v>
      </c>
      <c r="E1478" t="s" s="54">
        <v>1939</v>
      </c>
      <c r="F1478" t="s" s="55">
        <v>419</v>
      </c>
      <c r="G1478" t="s" s="56">
        <v>1171</v>
      </c>
      <c r="H1478" t="s" s="56">
        <v>1172</v>
      </c>
      <c r="M1478" t="s" s="55">
        <v>1138</v>
      </c>
      <c r="S1478" t="s" s="54">
        <v>2668</v>
      </c>
      <c r="T1478" t="s" s="57">
        <v>4490</v>
      </c>
      <c r="U1478" t="s" s="6">
        <v>302</v>
      </c>
      <c r="X1478" t="s" s="81">
        <v>425</v>
      </c>
      <c r="Y1478" s="88">
        <v>698913</v>
      </c>
      <c r="Z1478" s="88">
        <v>4030608</v>
      </c>
      <c r="AD1478" t="s" s="83">
        <v>1942</v>
      </c>
      <c r="AK1478" s="60">
        <v>0.71028</v>
      </c>
      <c r="AL1478" s="14">
        <v>0.70877</v>
      </c>
      <c r="AM1478" s="123">
        <v>1.3e-05</v>
      </c>
      <c r="AN1478" s="63">
        <f>AL1478-(AK1478-0.71029)</f>
        <v>0.70878</v>
      </c>
      <c r="AX1478" s="77"/>
    </row>
    <row r="1479" s="9" customFormat="1" ht="16" customHeight="1">
      <c r="A1479" t="s" s="6">
        <v>4491</v>
      </c>
      <c r="B1479" t="s" s="56">
        <v>4492</v>
      </c>
      <c r="E1479" t="s" s="54">
        <v>1939</v>
      </c>
      <c r="F1479" t="s" s="55">
        <v>419</v>
      </c>
      <c r="G1479" t="s" s="56">
        <v>1171</v>
      </c>
      <c r="H1479" t="s" s="56">
        <v>1172</v>
      </c>
      <c r="M1479" t="s" s="55">
        <v>1138</v>
      </c>
      <c r="S1479" t="s" s="54">
        <v>2668</v>
      </c>
      <c r="T1479" t="s" s="57">
        <v>4493</v>
      </c>
      <c r="U1479" t="s" s="6">
        <v>302</v>
      </c>
      <c r="X1479" t="s" s="81">
        <v>425</v>
      </c>
      <c r="Y1479" s="88">
        <v>698096</v>
      </c>
      <c r="Z1479" s="88">
        <v>4025821</v>
      </c>
      <c r="AD1479" t="s" s="83">
        <v>1942</v>
      </c>
      <c r="AK1479" s="60">
        <v>0.71028</v>
      </c>
      <c r="AL1479" s="14">
        <v>0.7089</v>
      </c>
      <c r="AM1479" s="123">
        <v>1.2e-05</v>
      </c>
      <c r="AN1479" s="63">
        <f>AL1479-(AK1479-0.71029)</f>
        <v>0.70891</v>
      </c>
      <c r="AX1479" s="77"/>
    </row>
    <row r="1480" s="9" customFormat="1" ht="46" customHeight="1">
      <c r="A1480" t="s" s="6">
        <v>4494</v>
      </c>
      <c r="B1480" t="s" s="56">
        <v>4495</v>
      </c>
      <c r="E1480" t="s" s="54">
        <v>1185</v>
      </c>
      <c r="F1480" t="s" s="55">
        <v>419</v>
      </c>
      <c r="G1480" t="s" s="56">
        <v>1181</v>
      </c>
      <c r="L1480" t="s" s="54">
        <v>1321</v>
      </c>
      <c r="M1480" t="s" s="55">
        <v>1138</v>
      </c>
      <c r="T1480" t="s" s="57">
        <v>1322</v>
      </c>
      <c r="AK1480" t="s" s="55">
        <v>831</v>
      </c>
      <c r="AL1480" s="14">
        <v>0.70847</v>
      </c>
      <c r="AN1480" t="s" s="56">
        <v>831</v>
      </c>
      <c r="AX1480" s="77"/>
    </row>
    <row r="1481" s="9" customFormat="1" ht="31" customHeight="1">
      <c r="A1481" t="s" s="6">
        <v>4496</v>
      </c>
      <c r="B1481" t="s" s="56">
        <v>4497</v>
      </c>
      <c r="E1481" t="s" s="54">
        <v>3424</v>
      </c>
      <c r="F1481" t="s" s="55">
        <v>710</v>
      </c>
      <c r="G1481" t="s" s="56">
        <v>420</v>
      </c>
      <c r="H1481" t="s" s="56">
        <v>195</v>
      </c>
      <c r="I1481" t="s" s="56">
        <v>196</v>
      </c>
      <c r="J1481" t="s" s="6">
        <v>35</v>
      </c>
      <c r="M1481" t="s" s="55">
        <v>197</v>
      </c>
      <c r="N1481" t="s" s="56">
        <v>339</v>
      </c>
      <c r="Q1481" t="s" s="56">
        <v>3425</v>
      </c>
      <c r="S1481" t="s" s="54">
        <v>4498</v>
      </c>
      <c r="T1481" t="s" s="57">
        <v>1237</v>
      </c>
      <c r="U1481" t="s" s="6">
        <v>302</v>
      </c>
      <c r="AR1481" s="58">
        <v>-8.1</v>
      </c>
      <c r="AS1481" s="59">
        <f>AR1481</f>
        <v>-8.1</v>
      </c>
      <c r="AT1481" s="59">
        <f>AS1481-5</f>
        <v>-13.1</v>
      </c>
      <c r="AU1481" s="59">
        <v>-2.8</v>
      </c>
      <c r="AV1481" s="59">
        <f>AU1481</f>
        <v>-2.8</v>
      </c>
      <c r="AW1481" s="59">
        <f>AV1481-12</f>
        <v>-14.8</v>
      </c>
      <c r="BI1481" t="s" s="55">
        <v>1051</v>
      </c>
      <c r="BK1481" t="s" s="56">
        <v>1051</v>
      </c>
      <c r="BR1481" s="60">
        <v>8.1</v>
      </c>
    </row>
    <row r="1482" s="9" customFormat="1" ht="46" customHeight="1">
      <c r="A1482" t="s" s="6">
        <v>4499</v>
      </c>
      <c r="B1482" t="s" s="56">
        <v>4500</v>
      </c>
      <c r="C1482" t="s" s="56">
        <v>3441</v>
      </c>
      <c r="E1482" t="s" s="54">
        <v>3442</v>
      </c>
      <c r="F1482" t="s" s="55">
        <v>460</v>
      </c>
      <c r="G1482" t="s" s="56">
        <v>420</v>
      </c>
      <c r="H1482" t="s" s="56">
        <v>293</v>
      </c>
      <c r="I1482" t="s" s="56">
        <v>294</v>
      </c>
      <c r="J1482" t="s" s="56">
        <v>86</v>
      </c>
      <c r="L1482" t="s" s="54">
        <v>3443</v>
      </c>
      <c r="M1482" t="s" s="55">
        <v>197</v>
      </c>
      <c r="S1482" t="s" s="54">
        <v>4501</v>
      </c>
      <c r="T1482" t="s" s="57">
        <v>1237</v>
      </c>
      <c r="U1482" t="s" s="6">
        <v>302</v>
      </c>
      <c r="AK1482" t="s" s="55">
        <v>831</v>
      </c>
      <c r="AN1482" s="63"/>
      <c r="AO1482" s="14">
        <v>0.7098049</v>
      </c>
      <c r="AQ1482" t="s" s="76">
        <v>831</v>
      </c>
      <c r="AS1482" s="67"/>
      <c r="AT1482" s="67"/>
      <c r="AX1482" s="12">
        <v>-1.1</v>
      </c>
      <c r="AY1482" s="14">
        <f>AX1482</f>
        <v>-1.1</v>
      </c>
      <c r="AZ1482" s="14">
        <f>AY5062-13.3</f>
        <v>-13.3</v>
      </c>
      <c r="BL1482" t="s" s="56">
        <v>4502</v>
      </c>
      <c r="BN1482" t="s" s="56">
        <v>4502</v>
      </c>
    </row>
    <row r="1483" s="9" customFormat="1" ht="16" customHeight="1">
      <c r="A1483" t="s" s="6">
        <v>4503</v>
      </c>
      <c r="B1483" t="s" s="56">
        <v>4504</v>
      </c>
      <c r="C1483" t="s" s="56">
        <v>4505</v>
      </c>
      <c r="E1483" t="s" s="54">
        <v>2803</v>
      </c>
      <c r="F1483" t="s" s="55">
        <v>2811</v>
      </c>
      <c r="G1483" t="s" s="56">
        <v>420</v>
      </c>
      <c r="H1483" t="s" s="56">
        <v>293</v>
      </c>
      <c r="I1483" t="s" s="56">
        <v>2804</v>
      </c>
      <c r="M1483" t="s" s="55">
        <v>197</v>
      </c>
      <c r="T1483" t="s" s="57">
        <v>4506</v>
      </c>
      <c r="AK1483" s="60">
        <v>0.71024</v>
      </c>
      <c r="AL1483" s="14">
        <v>0.709282</v>
      </c>
      <c r="AM1483" s="14">
        <v>8.511384000000001e-06</v>
      </c>
      <c r="AN1483" s="63">
        <f>AL1483-(AK1483-0.71029)</f>
        <v>0.709332</v>
      </c>
      <c r="AO1483" s="14">
        <v>0.709548</v>
      </c>
      <c r="AP1483" s="14">
        <v>9.933672e-06</v>
      </c>
      <c r="AQ1483" s="64">
        <f>AO1483-(AK1483-0.71029)</f>
        <v>0.709598</v>
      </c>
      <c r="BZ1483" s="60">
        <v>19.07351836</v>
      </c>
      <c r="CA1483" s="14">
        <v>0.0121</v>
      </c>
      <c r="CB1483" s="14">
        <v>15.70666042</v>
      </c>
      <c r="CC1483" s="14">
        <v>0.00996</v>
      </c>
      <c r="CD1483" s="14">
        <v>38.83138736</v>
      </c>
      <c r="CE1483" s="14">
        <v>0.0128</v>
      </c>
      <c r="CF1483" s="14">
        <v>0.823479974881782</v>
      </c>
      <c r="CG1483" s="14">
        <v>0.0101</v>
      </c>
      <c r="CH1483" s="14">
        <v>2.03587962257845</v>
      </c>
      <c r="CI1483" s="14">
        <v>0.00586</v>
      </c>
      <c r="CJ1483" s="14">
        <v>4.1401</v>
      </c>
      <c r="CK1483" s="14">
        <v>0.00776</v>
      </c>
      <c r="CL1483" s="14">
        <v>0.5335</v>
      </c>
      <c r="CM1483" s="14">
        <v>18.8169982</v>
      </c>
      <c r="CN1483" s="14">
        <v>0.017</v>
      </c>
      <c r="CO1483" s="14">
        <v>15.64784452</v>
      </c>
      <c r="CP1483" s="14">
        <v>0.0188</v>
      </c>
      <c r="CQ1483" s="14">
        <v>38.60567384</v>
      </c>
      <c r="CR1483" s="14">
        <v>0.0155</v>
      </c>
      <c r="CS1483" s="14">
        <v>0.831580274052426</v>
      </c>
      <c r="CT1483" s="14">
        <v>0.0108</v>
      </c>
      <c r="CU1483" s="14">
        <v>2.05163828096662</v>
      </c>
      <c r="CV1483" s="14">
        <v>0.007993999999999999</v>
      </c>
      <c r="CW1483" s="14">
        <v>1.3096</v>
      </c>
      <c r="CX1483" s="14">
        <v>0.0049</v>
      </c>
      <c r="CY1483" s="80">
        <v>0.2673</v>
      </c>
    </row>
    <row r="1484" s="9" customFormat="1" ht="16" customHeight="1">
      <c r="A1484" t="s" s="6">
        <v>4507</v>
      </c>
      <c r="B1484" t="s" s="56">
        <v>4504</v>
      </c>
      <c r="C1484" t="s" s="56">
        <v>4505</v>
      </c>
      <c r="E1484" t="s" s="54">
        <v>2803</v>
      </c>
      <c r="F1484" t="s" s="55">
        <v>419</v>
      </c>
      <c r="G1484" t="s" s="56">
        <v>420</v>
      </c>
      <c r="H1484" t="s" s="56">
        <v>293</v>
      </c>
      <c r="I1484" t="s" s="56">
        <v>2812</v>
      </c>
      <c r="M1484" t="s" s="55">
        <v>197</v>
      </c>
      <c r="T1484" t="s" s="57">
        <v>4506</v>
      </c>
      <c r="AK1484" s="60">
        <v>0.71024</v>
      </c>
      <c r="AL1484" s="14">
        <v>0.709412</v>
      </c>
      <c r="AM1484" s="14">
        <v>9.931767999999999e-06</v>
      </c>
      <c r="AN1484" s="63">
        <f>AL1484-(AK1484-0.71029)</f>
        <v>0.709462</v>
      </c>
    </row>
    <row r="1485" s="9" customFormat="1" ht="31" customHeight="1">
      <c r="A1485" t="s" s="6">
        <v>4508</v>
      </c>
      <c r="B1485" t="s" s="56">
        <v>4509</v>
      </c>
      <c r="E1485" t="s" s="54">
        <v>3424</v>
      </c>
      <c r="F1485" t="s" s="55">
        <v>710</v>
      </c>
      <c r="G1485" t="s" s="56">
        <v>420</v>
      </c>
      <c r="H1485" t="s" s="56">
        <v>195</v>
      </c>
      <c r="I1485" t="s" s="56">
        <v>196</v>
      </c>
      <c r="J1485" t="s" s="6">
        <v>35</v>
      </c>
      <c r="M1485" t="s" s="55">
        <v>197</v>
      </c>
      <c r="N1485" t="s" s="56">
        <v>339</v>
      </c>
      <c r="Q1485" t="s" s="56">
        <v>3425</v>
      </c>
      <c r="S1485" t="s" s="54">
        <v>4510</v>
      </c>
      <c r="T1485" t="s" s="57">
        <v>1237</v>
      </c>
      <c r="U1485" t="s" s="6">
        <v>302</v>
      </c>
      <c r="AR1485" s="58">
        <v>-6.7</v>
      </c>
      <c r="AS1485" s="59">
        <f>AR1485</f>
        <v>-6.7</v>
      </c>
      <c r="AT1485" s="59">
        <f>AS1485-5</f>
        <v>-11.7</v>
      </c>
      <c r="AU1485" s="59">
        <v>-3.4</v>
      </c>
      <c r="AV1485" s="59">
        <f>AU1485</f>
        <v>-3.4</v>
      </c>
      <c r="AW1485" s="59">
        <f>AV1485-12</f>
        <v>-15.4</v>
      </c>
      <c r="BI1485" t="s" s="55">
        <v>740</v>
      </c>
      <c r="BK1485" t="s" s="56">
        <v>740</v>
      </c>
      <c r="BR1485" s="60">
        <v>8.699999999999999</v>
      </c>
    </row>
    <row r="1486" s="9" customFormat="1" ht="46" customHeight="1">
      <c r="A1486" t="s" s="6">
        <v>4511</v>
      </c>
      <c r="B1486" t="s" s="56">
        <v>4512</v>
      </c>
      <c r="C1486" t="s" s="56">
        <v>3486</v>
      </c>
      <c r="E1486" t="s" s="54">
        <v>3442</v>
      </c>
      <c r="F1486" t="s" s="55">
        <v>419</v>
      </c>
      <c r="G1486" t="s" s="56">
        <v>420</v>
      </c>
      <c r="H1486" t="s" s="56">
        <v>293</v>
      </c>
      <c r="I1486" t="s" s="56">
        <v>294</v>
      </c>
      <c r="L1486" t="s" s="54">
        <v>3443</v>
      </c>
      <c r="M1486" t="s" s="55">
        <v>197</v>
      </c>
      <c r="S1486" t="s" s="54">
        <v>4513</v>
      </c>
      <c r="T1486" t="s" s="57">
        <v>1237</v>
      </c>
      <c r="U1486" t="s" s="6">
        <v>302</v>
      </c>
      <c r="AK1486" t="s" s="55">
        <v>831</v>
      </c>
      <c r="AN1486" s="63"/>
      <c r="AO1486" s="14">
        <v>0.7095056</v>
      </c>
      <c r="AQ1486" t="s" s="76">
        <v>831</v>
      </c>
      <c r="AX1486" s="77"/>
      <c r="AY1486" s="14">
        <f>AX1486</f>
        <v>0</v>
      </c>
      <c r="AZ1486" s="14">
        <f>AY5063-13.3</f>
        <v>-13.3</v>
      </c>
      <c r="BL1486" t="s" s="56">
        <v>574</v>
      </c>
    </row>
    <row r="1487" s="9" customFormat="1" ht="31" customHeight="1">
      <c r="A1487" t="s" s="6">
        <v>4514</v>
      </c>
      <c r="B1487" t="s" s="56">
        <v>4515</v>
      </c>
      <c r="E1487" t="s" s="54">
        <v>3424</v>
      </c>
      <c r="F1487" t="s" s="55">
        <v>193</v>
      </c>
      <c r="G1487" t="s" s="56">
        <v>420</v>
      </c>
      <c r="H1487" t="s" s="56">
        <v>195</v>
      </c>
      <c r="I1487" t="s" s="56">
        <v>403</v>
      </c>
      <c r="M1487" t="s" s="55">
        <v>197</v>
      </c>
      <c r="N1487" t="s" s="56">
        <v>223</v>
      </c>
      <c r="S1487" t="s" s="54">
        <v>4516</v>
      </c>
      <c r="T1487" t="s" s="57">
        <v>1237</v>
      </c>
      <c r="U1487" t="s" s="6">
        <v>302</v>
      </c>
      <c r="AR1487" s="58">
        <v>-5.9</v>
      </c>
      <c r="AS1487" s="59">
        <f>AR1487</f>
        <v>-5.9</v>
      </c>
      <c r="AT1487" s="59">
        <f>AS1487-5</f>
        <v>-10.9</v>
      </c>
      <c r="BR1487" s="60">
        <v>7.6</v>
      </c>
    </row>
    <row r="1488" s="9" customFormat="1" ht="31" customHeight="1">
      <c r="A1488" t="s" s="6">
        <v>4517</v>
      </c>
      <c r="B1488" t="s" s="56">
        <v>4518</v>
      </c>
      <c r="E1488" t="s" s="54">
        <v>3424</v>
      </c>
      <c r="F1488" t="s" s="55">
        <v>710</v>
      </c>
      <c r="G1488" t="s" s="56">
        <v>420</v>
      </c>
      <c r="H1488" t="s" s="56">
        <v>195</v>
      </c>
      <c r="I1488" t="s" s="56">
        <v>196</v>
      </c>
      <c r="J1488" t="s" s="6">
        <v>35</v>
      </c>
      <c r="M1488" t="s" s="55">
        <v>197</v>
      </c>
      <c r="N1488" t="s" s="56">
        <v>339</v>
      </c>
      <c r="Q1488" t="s" s="56">
        <v>3425</v>
      </c>
      <c r="S1488" t="s" s="54">
        <v>3477</v>
      </c>
      <c r="T1488" t="s" s="57">
        <v>1237</v>
      </c>
      <c r="U1488" t="s" s="6">
        <v>302</v>
      </c>
      <c r="AR1488" s="58">
        <v>-6.8</v>
      </c>
      <c r="AS1488" s="59">
        <f>AR1488</f>
        <v>-6.8</v>
      </c>
      <c r="AT1488" s="59">
        <f>AS1488-5</f>
        <v>-11.8</v>
      </c>
      <c r="AU1488" s="59">
        <v>-3.5</v>
      </c>
      <c r="AV1488" s="59">
        <f>AU1488</f>
        <v>-3.5</v>
      </c>
      <c r="AW1488" s="59">
        <f>AV1488-12</f>
        <v>-15.5</v>
      </c>
      <c r="BI1488" t="s" s="55">
        <v>1051</v>
      </c>
      <c r="BK1488" t="s" s="56">
        <v>1051</v>
      </c>
      <c r="BR1488" s="60">
        <v>7.4</v>
      </c>
    </row>
    <row r="1489" s="9" customFormat="1" ht="31" customHeight="1">
      <c r="A1489" t="s" s="6">
        <v>4519</v>
      </c>
      <c r="B1489" t="s" s="56">
        <v>4520</v>
      </c>
      <c r="E1489" t="s" s="54">
        <v>3424</v>
      </c>
      <c r="F1489" t="s" s="55">
        <v>710</v>
      </c>
      <c r="G1489" t="s" s="56">
        <v>420</v>
      </c>
      <c r="H1489" t="s" s="56">
        <v>195</v>
      </c>
      <c r="I1489" t="s" s="56">
        <v>196</v>
      </c>
      <c r="J1489" t="s" s="6">
        <v>35</v>
      </c>
      <c r="M1489" t="s" s="55">
        <v>197</v>
      </c>
      <c r="N1489" t="s" s="56">
        <v>339</v>
      </c>
      <c r="Q1489" t="s" s="56">
        <v>3425</v>
      </c>
      <c r="S1489" t="s" s="54">
        <v>4521</v>
      </c>
      <c r="T1489" t="s" s="57">
        <v>1237</v>
      </c>
      <c r="U1489" t="s" s="6">
        <v>302</v>
      </c>
      <c r="AR1489" s="58">
        <v>-7</v>
      </c>
      <c r="AS1489" s="59">
        <f>AR1489</f>
        <v>-7</v>
      </c>
      <c r="AT1489" s="59">
        <f>AS1489-5</f>
        <v>-12</v>
      </c>
      <c r="AU1489" s="59">
        <v>-4.5</v>
      </c>
      <c r="AV1489" s="59">
        <f>AU1489</f>
        <v>-4.5</v>
      </c>
      <c r="AW1489" s="59">
        <f>AV1489-12</f>
        <v>-16.5</v>
      </c>
      <c r="BI1489" t="s" s="55">
        <v>1662</v>
      </c>
      <c r="BK1489" t="s" s="56">
        <v>1662</v>
      </c>
      <c r="BR1489" s="60">
        <v>7.8</v>
      </c>
    </row>
    <row r="1490" s="9" customFormat="1" ht="31" customHeight="1">
      <c r="A1490" t="s" s="6">
        <v>4522</v>
      </c>
      <c r="B1490" t="s" s="56">
        <v>4523</v>
      </c>
      <c r="E1490" t="s" s="54">
        <v>3424</v>
      </c>
      <c r="F1490" t="s" s="55">
        <v>710</v>
      </c>
      <c r="G1490" t="s" s="56">
        <v>420</v>
      </c>
      <c r="H1490" t="s" s="56">
        <v>195</v>
      </c>
      <c r="I1490" t="s" s="56">
        <v>196</v>
      </c>
      <c r="J1490" t="s" s="6">
        <v>35</v>
      </c>
      <c r="M1490" t="s" s="55">
        <v>197</v>
      </c>
      <c r="N1490" t="s" s="56">
        <v>339</v>
      </c>
      <c r="Q1490" t="s" s="56">
        <v>3425</v>
      </c>
      <c r="S1490" t="s" s="54">
        <v>4524</v>
      </c>
      <c r="T1490" t="s" s="57">
        <v>1237</v>
      </c>
      <c r="U1490" t="s" s="6">
        <v>302</v>
      </c>
      <c r="AR1490" s="58">
        <v>-7</v>
      </c>
      <c r="AS1490" s="59">
        <f>AR1490</f>
        <v>-7</v>
      </c>
      <c r="AT1490" s="59">
        <f>AS1490-5</f>
        <v>-12</v>
      </c>
      <c r="AU1490" s="59">
        <v>-3.7</v>
      </c>
      <c r="AV1490" s="59">
        <f>AU1490</f>
        <v>-3.7</v>
      </c>
      <c r="AW1490" s="59">
        <f>AV1490-12</f>
        <v>-15.7</v>
      </c>
      <c r="BI1490" t="s" s="55">
        <v>3484</v>
      </c>
      <c r="BK1490" t="s" s="56">
        <v>3484</v>
      </c>
      <c r="BR1490" s="60">
        <v>8.699999999999999</v>
      </c>
    </row>
    <row r="1491" s="9" customFormat="1" ht="31" customHeight="1">
      <c r="A1491" t="s" s="6">
        <v>4525</v>
      </c>
      <c r="B1491" t="s" s="56">
        <v>4526</v>
      </c>
      <c r="E1491" t="s" s="54">
        <v>3424</v>
      </c>
      <c r="F1491" t="s" s="55">
        <v>710</v>
      </c>
      <c r="G1491" t="s" s="56">
        <v>420</v>
      </c>
      <c r="H1491" t="s" s="56">
        <v>195</v>
      </c>
      <c r="I1491" t="s" s="56">
        <v>196</v>
      </c>
      <c r="J1491" t="s" s="6">
        <v>35</v>
      </c>
      <c r="M1491" t="s" s="55">
        <v>197</v>
      </c>
      <c r="N1491" t="s" s="56">
        <v>339</v>
      </c>
      <c r="Q1491" t="s" s="56">
        <v>3425</v>
      </c>
      <c r="S1491" t="s" s="54">
        <v>3451</v>
      </c>
      <c r="T1491" t="s" s="57">
        <v>1237</v>
      </c>
      <c r="U1491" t="s" s="6">
        <v>302</v>
      </c>
      <c r="AR1491" s="58">
        <v>-6.9</v>
      </c>
      <c r="AS1491" s="59">
        <f>AR1491</f>
        <v>-6.9</v>
      </c>
      <c r="AT1491" s="59">
        <f>AS1491-5</f>
        <v>-11.9</v>
      </c>
      <c r="AU1491" s="59">
        <v>-2.5</v>
      </c>
      <c r="AV1491" s="59">
        <f>AU1491</f>
        <v>-2.5</v>
      </c>
      <c r="AW1491" s="59">
        <f>AV1491-12</f>
        <v>-14.5</v>
      </c>
      <c r="BI1491" t="s" s="55">
        <v>4527</v>
      </c>
      <c r="BK1491" t="s" s="56">
        <v>4527</v>
      </c>
      <c r="BR1491" s="60">
        <v>7.5</v>
      </c>
    </row>
    <row r="1492" s="9" customFormat="1" ht="31" customHeight="1">
      <c r="A1492" t="s" s="6">
        <v>4528</v>
      </c>
      <c r="B1492" t="s" s="56">
        <v>4529</v>
      </c>
      <c r="E1492" t="s" s="54">
        <v>3424</v>
      </c>
      <c r="F1492" t="s" s="55">
        <v>714</v>
      </c>
      <c r="G1492" t="s" s="56">
        <v>420</v>
      </c>
      <c r="H1492" t="s" s="56">
        <v>195</v>
      </c>
      <c r="I1492" t="s" s="56">
        <v>421</v>
      </c>
      <c r="J1492" t="s" s="6">
        <v>35</v>
      </c>
      <c r="M1492" t="s" s="55">
        <v>197</v>
      </c>
      <c r="N1492" t="s" s="56">
        <v>3434</v>
      </c>
      <c r="Q1492" t="s" s="56">
        <v>3425</v>
      </c>
      <c r="S1492" t="s" s="54">
        <v>4530</v>
      </c>
      <c r="T1492" t="s" s="57">
        <v>1237</v>
      </c>
      <c r="U1492" t="s" s="6">
        <v>302</v>
      </c>
      <c r="AU1492" s="59">
        <v>-4.5</v>
      </c>
      <c r="AV1492" s="59">
        <f>AU1492</f>
        <v>-4.5</v>
      </c>
      <c r="AW1492" s="59">
        <f>AV1492-12</f>
        <v>-16.5</v>
      </c>
      <c r="BI1492" t="s" s="55">
        <v>4527</v>
      </c>
      <c r="BK1492" t="s" s="56">
        <v>4527</v>
      </c>
    </row>
    <row r="1493" s="9" customFormat="1" ht="31" customHeight="1">
      <c r="A1493" t="s" s="6">
        <v>4531</v>
      </c>
      <c r="B1493" t="s" s="56">
        <v>4532</v>
      </c>
      <c r="E1493" t="s" s="54">
        <v>3424</v>
      </c>
      <c r="F1493" t="s" s="55">
        <v>710</v>
      </c>
      <c r="G1493" t="s" s="56">
        <v>420</v>
      </c>
      <c r="H1493" t="s" s="56">
        <v>195</v>
      </c>
      <c r="I1493" t="s" s="56">
        <v>196</v>
      </c>
      <c r="J1493" t="s" s="6">
        <v>35</v>
      </c>
      <c r="M1493" t="s" s="55">
        <v>197</v>
      </c>
      <c r="N1493" t="s" s="56">
        <v>339</v>
      </c>
      <c r="Q1493" t="s" s="56">
        <v>3425</v>
      </c>
      <c r="S1493" t="s" s="54">
        <v>3451</v>
      </c>
      <c r="T1493" t="s" s="57">
        <v>1237</v>
      </c>
      <c r="U1493" t="s" s="6">
        <v>302</v>
      </c>
      <c r="AR1493" s="58">
        <v>-7.4</v>
      </c>
      <c r="AS1493" s="59">
        <f>AR1493</f>
        <v>-7.4</v>
      </c>
      <c r="AT1493" s="59">
        <f>AS1493-5</f>
        <v>-12.4</v>
      </c>
      <c r="AU1493" s="59">
        <v>-3.8</v>
      </c>
      <c r="AV1493" s="59">
        <f>AU1493</f>
        <v>-3.8</v>
      </c>
      <c r="AW1493" s="59">
        <f>AV1493-12</f>
        <v>-15.8</v>
      </c>
      <c r="BI1493" t="s" s="55">
        <v>4533</v>
      </c>
      <c r="BK1493" t="s" s="56">
        <v>4533</v>
      </c>
      <c r="BR1493" s="60">
        <v>8</v>
      </c>
    </row>
    <row r="1494" s="9" customFormat="1" ht="31" customHeight="1">
      <c r="A1494" t="s" s="6">
        <v>4534</v>
      </c>
      <c r="B1494" t="s" s="56">
        <v>4535</v>
      </c>
      <c r="E1494" t="s" s="54">
        <v>3424</v>
      </c>
      <c r="F1494" t="s" s="55">
        <v>710</v>
      </c>
      <c r="G1494" t="s" s="56">
        <v>420</v>
      </c>
      <c r="H1494" t="s" s="56">
        <v>195</v>
      </c>
      <c r="I1494" t="s" s="56">
        <v>196</v>
      </c>
      <c r="J1494" t="s" s="6">
        <v>35</v>
      </c>
      <c r="M1494" t="s" s="55">
        <v>197</v>
      </c>
      <c r="N1494" t="s" s="56">
        <v>339</v>
      </c>
      <c r="Q1494" t="s" s="56">
        <v>3425</v>
      </c>
      <c r="S1494" t="s" s="54">
        <v>3426</v>
      </c>
      <c r="T1494" t="s" s="57">
        <v>1237</v>
      </c>
      <c r="U1494" t="s" s="6">
        <v>302</v>
      </c>
      <c r="AR1494" s="58">
        <v>-7.3</v>
      </c>
      <c r="AS1494" s="59">
        <f>AR1494</f>
        <v>-7.3</v>
      </c>
      <c r="AT1494" s="59">
        <f>AS1494-5</f>
        <v>-12.3</v>
      </c>
      <c r="AU1494" s="59">
        <v>-3.1</v>
      </c>
      <c r="AV1494" s="59">
        <f>AU1494</f>
        <v>-3.1</v>
      </c>
      <c r="AW1494" s="59">
        <f>AV1494-12</f>
        <v>-15.1</v>
      </c>
      <c r="BI1494" t="s" s="55">
        <v>994</v>
      </c>
      <c r="BK1494" t="s" s="56">
        <v>994</v>
      </c>
      <c r="BR1494" s="60">
        <v>7.5</v>
      </c>
    </row>
    <row r="1495" s="9" customFormat="1" ht="31" customHeight="1">
      <c r="A1495" t="s" s="6">
        <v>4536</v>
      </c>
      <c r="B1495" t="s" s="56">
        <v>4537</v>
      </c>
      <c r="E1495" t="s" s="54">
        <v>3424</v>
      </c>
      <c r="F1495" t="s" s="55">
        <v>710</v>
      </c>
      <c r="G1495" t="s" s="56">
        <v>420</v>
      </c>
      <c r="H1495" t="s" s="56">
        <v>195</v>
      </c>
      <c r="I1495" t="s" s="56">
        <v>196</v>
      </c>
      <c r="J1495" t="s" s="6">
        <v>35</v>
      </c>
      <c r="M1495" t="s" s="55">
        <v>197</v>
      </c>
      <c r="N1495" t="s" s="56">
        <v>339</v>
      </c>
      <c r="Q1495" t="s" s="56">
        <v>3425</v>
      </c>
      <c r="S1495" t="s" s="54">
        <v>4538</v>
      </c>
      <c r="T1495" t="s" s="57">
        <v>1237</v>
      </c>
      <c r="U1495" t="s" s="6">
        <v>302</v>
      </c>
      <c r="AR1495" s="58">
        <v>-6.5</v>
      </c>
      <c r="AS1495" s="59">
        <f>AR1495</f>
        <v>-6.5</v>
      </c>
      <c r="AT1495" s="59">
        <f>AS1495-5</f>
        <v>-11.5</v>
      </c>
      <c r="AU1495" s="59">
        <v>-3.3</v>
      </c>
      <c r="AV1495" s="59">
        <f>AU1495</f>
        <v>-3.3</v>
      </c>
      <c r="AW1495" s="59">
        <f>AV1495-12</f>
        <v>-15.3</v>
      </c>
      <c r="BI1495" t="s" s="55">
        <v>1107</v>
      </c>
      <c r="BK1495" t="s" s="56">
        <v>1107</v>
      </c>
      <c r="BR1495" s="60">
        <v>7.1</v>
      </c>
    </row>
    <row r="1496" s="9" customFormat="1" ht="31" customHeight="1">
      <c r="A1496" t="s" s="6">
        <v>4539</v>
      </c>
      <c r="B1496" t="s" s="56">
        <v>4540</v>
      </c>
      <c r="E1496" t="s" s="54">
        <v>3424</v>
      </c>
      <c r="F1496" t="s" s="55">
        <v>710</v>
      </c>
      <c r="G1496" t="s" s="56">
        <v>420</v>
      </c>
      <c r="H1496" t="s" s="56">
        <v>195</v>
      </c>
      <c r="I1496" t="s" s="56">
        <v>196</v>
      </c>
      <c r="J1496" t="s" s="6">
        <v>35</v>
      </c>
      <c r="M1496" t="s" s="55">
        <v>197</v>
      </c>
      <c r="N1496" t="s" s="56">
        <v>3434</v>
      </c>
      <c r="Q1496" t="s" s="56">
        <v>3425</v>
      </c>
      <c r="S1496" t="s" s="54">
        <v>4541</v>
      </c>
      <c r="T1496" t="s" s="57">
        <v>1237</v>
      </c>
      <c r="U1496" t="s" s="6">
        <v>302</v>
      </c>
      <c r="AR1496" s="58">
        <v>-7.8</v>
      </c>
      <c r="AS1496" s="59">
        <f>AR1496</f>
        <v>-7.8</v>
      </c>
      <c r="AT1496" s="59">
        <f>AS1496-5</f>
        <v>-12.8</v>
      </c>
      <c r="AU1496" s="59">
        <v>-3.7</v>
      </c>
      <c r="AV1496" s="59">
        <f>AU1496</f>
        <v>-3.7</v>
      </c>
      <c r="AW1496" s="59">
        <f>AV1496-12</f>
        <v>-15.7</v>
      </c>
      <c r="BI1496" t="s" s="55">
        <v>3484</v>
      </c>
      <c r="BK1496" t="s" s="56">
        <v>3484</v>
      </c>
      <c r="BR1496" s="60">
        <v>6.4</v>
      </c>
    </row>
    <row r="1497" s="9" customFormat="1" ht="16" customHeight="1">
      <c r="A1497" t="s" s="6">
        <v>4542</v>
      </c>
      <c r="B1497" t="s" s="56">
        <v>4543</v>
      </c>
      <c r="C1497" t="s" s="56">
        <v>4544</v>
      </c>
      <c r="E1497" t="s" s="54">
        <v>2803</v>
      </c>
      <c r="F1497" t="s" s="55">
        <v>2811</v>
      </c>
      <c r="G1497" t="s" s="56">
        <v>420</v>
      </c>
      <c r="H1497" t="s" s="56">
        <v>293</v>
      </c>
      <c r="I1497" t="s" s="56">
        <v>2804</v>
      </c>
      <c r="M1497" t="s" s="55">
        <v>197</v>
      </c>
      <c r="T1497" t="s" s="91">
        <v>4545</v>
      </c>
      <c r="AK1497" s="60">
        <v>0.71024</v>
      </c>
      <c r="AL1497" s="14">
        <v>0.708524</v>
      </c>
      <c r="AM1497" s="14">
        <v>8.502288e-06</v>
      </c>
      <c r="AN1497" s="63">
        <f>AL1497-(AK1497-0.71029)</f>
        <v>0.708574</v>
      </c>
      <c r="AO1497" s="14">
        <v>0.711998</v>
      </c>
      <c r="AP1497" s="14">
        <v>1.423996e-05</v>
      </c>
      <c r="AQ1497" s="64">
        <f>AO1497-(AK1497-0.71029)</f>
        <v>0.712048</v>
      </c>
      <c r="BZ1497" s="60">
        <v>18.2341551952</v>
      </c>
      <c r="CA1497" s="14">
        <v>0.0076</v>
      </c>
      <c r="CB1497" s="14">
        <v>15.5449882172</v>
      </c>
      <c r="CC1497" s="14">
        <v>0.0074</v>
      </c>
      <c r="CD1497" s="14">
        <v>38.7219615232</v>
      </c>
      <c r="CE1497" s="14">
        <v>0.0074</v>
      </c>
      <c r="CF1497" s="14">
        <v>0.852520341676816</v>
      </c>
      <c r="CG1497" s="14">
        <v>0.0011</v>
      </c>
      <c r="CH1497" s="14">
        <v>2.12359503956582</v>
      </c>
      <c r="CI1497" s="14">
        <v>0.0008</v>
      </c>
      <c r="CJ1497" s="14">
        <v>76.2448</v>
      </c>
      <c r="CK1497" s="14">
        <v>0.0016</v>
      </c>
      <c r="CL1497" s="14">
        <v>47.65</v>
      </c>
      <c r="CM1497" s="14">
        <v>18.2356608</v>
      </c>
      <c r="CN1497" s="14">
        <v>0.01656</v>
      </c>
      <c r="CO1497" s="14">
        <v>15.55921224</v>
      </c>
      <c r="CP1497" s="14">
        <v>0.01877</v>
      </c>
      <c r="CQ1497" s="14">
        <v>38.70107776</v>
      </c>
      <c r="CR1497" s="14">
        <v>0.01805</v>
      </c>
      <c r="CS1497" s="14">
        <v>0.853229965760276</v>
      </c>
      <c r="CT1497" s="14">
        <v>0.00205</v>
      </c>
      <c r="CU1497" s="14">
        <v>2.12227449196686</v>
      </c>
      <c r="CV1497" s="14">
        <v>0.002398</v>
      </c>
      <c r="CW1497" s="14">
        <v>30.3395</v>
      </c>
      <c r="CX1497" s="14">
        <v>0.0117</v>
      </c>
      <c r="CY1497" s="80">
        <v>2.5931</v>
      </c>
    </row>
    <row r="1498" s="9" customFormat="1" ht="31" customHeight="1">
      <c r="A1498" t="s" s="6">
        <v>4546</v>
      </c>
      <c r="B1498" t="s" s="56">
        <v>4543</v>
      </c>
      <c r="C1498" t="s" s="92">
        <v>4544</v>
      </c>
      <c r="D1498" s="93"/>
      <c r="E1498" t="s" s="94">
        <v>2803</v>
      </c>
      <c r="F1498" t="s" s="55">
        <v>419</v>
      </c>
      <c r="G1498" t="s" s="56">
        <v>420</v>
      </c>
      <c r="H1498" t="s" s="56">
        <v>293</v>
      </c>
      <c r="I1498" t="s" s="56">
        <v>294</v>
      </c>
      <c r="K1498" s="93"/>
      <c r="L1498" t="s" s="94">
        <v>2815</v>
      </c>
      <c r="M1498" t="s" s="95">
        <v>197</v>
      </c>
      <c r="N1498" s="93"/>
      <c r="O1498" s="93"/>
      <c r="P1498" s="93"/>
      <c r="Q1498" s="93"/>
      <c r="R1498" s="93"/>
      <c r="S1498" s="96"/>
      <c r="T1498" t="s" s="97">
        <v>4545</v>
      </c>
      <c r="U1498" s="98"/>
      <c r="V1498" s="93"/>
      <c r="W1498" s="98"/>
      <c r="X1498" s="93"/>
      <c r="Y1498" s="93"/>
      <c r="Z1498" s="93"/>
      <c r="AA1498" s="93"/>
      <c r="AB1498" s="93"/>
      <c r="AC1498" s="93"/>
      <c r="AD1498" s="99"/>
      <c r="AE1498" s="100"/>
      <c r="AF1498" s="93"/>
      <c r="AG1498" s="93"/>
      <c r="AH1498" s="93"/>
      <c r="AI1498" s="93"/>
      <c r="AJ1498" s="96"/>
      <c r="AK1498" s="60">
        <v>0.71024</v>
      </c>
      <c r="AN1498" s="63"/>
      <c r="AO1498" s="14">
        <v>0.711977</v>
      </c>
      <c r="AQ1498" s="64">
        <f>AO1498-(AK1498-0.71029)</f>
        <v>0.712027</v>
      </c>
    </row>
    <row r="1499" s="9" customFormat="1" ht="31" customHeight="1">
      <c r="A1499" t="s" s="6">
        <v>4547</v>
      </c>
      <c r="B1499" t="s" s="56">
        <v>4548</v>
      </c>
      <c r="E1499" t="s" s="54">
        <v>3424</v>
      </c>
      <c r="F1499" t="s" s="55">
        <v>710</v>
      </c>
      <c r="G1499" t="s" s="56">
        <v>420</v>
      </c>
      <c r="H1499" t="s" s="56">
        <v>195</v>
      </c>
      <c r="I1499" t="s" s="56">
        <v>196</v>
      </c>
      <c r="J1499" t="s" s="6">
        <v>35</v>
      </c>
      <c r="M1499" t="s" s="55">
        <v>197</v>
      </c>
      <c r="N1499" t="s" s="48">
        <v>339</v>
      </c>
      <c r="Q1499" t="s" s="48">
        <v>3425</v>
      </c>
      <c r="S1499" t="s" s="46">
        <v>3426</v>
      </c>
      <c r="T1499" t="s" s="49">
        <v>1237</v>
      </c>
      <c r="U1499" t="s" s="44">
        <v>302</v>
      </c>
      <c r="AR1499" s="58">
        <v>-7</v>
      </c>
      <c r="AS1499" s="59">
        <f>AR1499</f>
        <v>-7</v>
      </c>
      <c r="AT1499" s="59">
        <f>AS1499-5</f>
        <v>-12</v>
      </c>
      <c r="AU1499" s="59">
        <v>-2.5</v>
      </c>
      <c r="AV1499" s="59">
        <f>AU1499</f>
        <v>-2.5</v>
      </c>
      <c r="AW1499" s="59">
        <f>AV1499-12</f>
        <v>-14.5</v>
      </c>
      <c r="BI1499" t="s" s="55">
        <v>902</v>
      </c>
      <c r="BK1499" t="s" s="56">
        <v>902</v>
      </c>
      <c r="BR1499" s="60">
        <v>6.5</v>
      </c>
    </row>
    <row r="1500" s="9" customFormat="1" ht="31" customHeight="1">
      <c r="A1500" t="s" s="6">
        <v>4549</v>
      </c>
      <c r="B1500" t="s" s="56">
        <v>4550</v>
      </c>
      <c r="E1500" t="s" s="54">
        <v>3424</v>
      </c>
      <c r="F1500" t="s" s="55">
        <v>710</v>
      </c>
      <c r="G1500" t="s" s="56">
        <v>420</v>
      </c>
      <c r="H1500" t="s" s="56">
        <v>195</v>
      </c>
      <c r="I1500" t="s" s="56">
        <v>196</v>
      </c>
      <c r="J1500" t="s" s="6">
        <v>35</v>
      </c>
      <c r="M1500" t="s" s="55">
        <v>197</v>
      </c>
      <c r="N1500" t="s" s="56">
        <v>339</v>
      </c>
      <c r="Q1500" t="s" s="56">
        <v>3425</v>
      </c>
      <c r="S1500" t="s" s="54">
        <v>4498</v>
      </c>
      <c r="T1500" t="s" s="57">
        <v>1237</v>
      </c>
      <c r="U1500" t="s" s="6">
        <v>302</v>
      </c>
      <c r="AR1500" s="58">
        <v>-7.4</v>
      </c>
      <c r="AS1500" s="59">
        <f>AR1500</f>
        <v>-7.4</v>
      </c>
      <c r="AT1500" s="59">
        <f>AS1500-5</f>
        <v>-12.4</v>
      </c>
      <c r="AU1500" s="59">
        <v>-3.3</v>
      </c>
      <c r="AV1500" s="59">
        <f>AU1500</f>
        <v>-3.3</v>
      </c>
      <c r="AW1500" s="59">
        <f>AV1500-12</f>
        <v>-15.3</v>
      </c>
      <c r="BI1500" t="s" s="55">
        <v>1107</v>
      </c>
      <c r="BK1500" t="s" s="56">
        <v>1107</v>
      </c>
      <c r="BR1500" s="60">
        <v>7.3</v>
      </c>
    </row>
    <row r="1501" s="9" customFormat="1" ht="31" customHeight="1">
      <c r="A1501" t="s" s="6">
        <v>4551</v>
      </c>
      <c r="B1501" t="s" s="56">
        <v>4552</v>
      </c>
      <c r="E1501" t="s" s="54">
        <v>3424</v>
      </c>
      <c r="F1501" t="s" s="55">
        <v>710</v>
      </c>
      <c r="G1501" t="s" s="56">
        <v>420</v>
      </c>
      <c r="H1501" t="s" s="56">
        <v>195</v>
      </c>
      <c r="I1501" t="s" s="56">
        <v>196</v>
      </c>
      <c r="J1501" t="s" s="6">
        <v>35</v>
      </c>
      <c r="M1501" t="s" s="55">
        <v>197</v>
      </c>
      <c r="N1501" t="s" s="56">
        <v>339</v>
      </c>
      <c r="Q1501" t="s" s="56">
        <v>3425</v>
      </c>
      <c r="S1501" t="s" s="54">
        <v>3451</v>
      </c>
      <c r="T1501" t="s" s="57">
        <v>1237</v>
      </c>
      <c r="U1501" t="s" s="6">
        <v>302</v>
      </c>
      <c r="AR1501" s="58">
        <v>-6.6</v>
      </c>
      <c r="AS1501" s="59">
        <f>AR1501</f>
        <v>-6.6</v>
      </c>
      <c r="AT1501" s="59">
        <f>AS1501-5</f>
        <v>-11.6</v>
      </c>
      <c r="AU1501" s="59">
        <v>-2.8</v>
      </c>
      <c r="AV1501" s="59">
        <f>AU1501</f>
        <v>-2.8</v>
      </c>
      <c r="AW1501" s="59">
        <f>AV1501-12</f>
        <v>-14.8</v>
      </c>
      <c r="BI1501" t="s" s="55">
        <v>902</v>
      </c>
      <c r="BK1501" t="s" s="56">
        <v>902</v>
      </c>
      <c r="BR1501" s="60">
        <v>8.6</v>
      </c>
    </row>
    <row r="1502" s="9" customFormat="1" ht="31" customHeight="1">
      <c r="A1502" t="s" s="6">
        <v>4553</v>
      </c>
      <c r="B1502" t="s" s="56">
        <v>4554</v>
      </c>
      <c r="E1502" t="s" s="54">
        <v>3424</v>
      </c>
      <c r="F1502" t="s" s="55">
        <v>710</v>
      </c>
      <c r="G1502" t="s" s="56">
        <v>420</v>
      </c>
      <c r="H1502" t="s" s="56">
        <v>195</v>
      </c>
      <c r="I1502" t="s" s="56">
        <v>196</v>
      </c>
      <c r="J1502" t="s" s="6">
        <v>35</v>
      </c>
      <c r="M1502" t="s" s="55">
        <v>197</v>
      </c>
      <c r="N1502" t="s" s="56">
        <v>339</v>
      </c>
      <c r="Q1502" t="s" s="56">
        <v>3425</v>
      </c>
      <c r="S1502" t="s" s="54">
        <v>4510</v>
      </c>
      <c r="T1502" t="s" s="57">
        <v>1237</v>
      </c>
      <c r="U1502" t="s" s="6">
        <v>302</v>
      </c>
      <c r="AR1502" s="58">
        <v>-7</v>
      </c>
      <c r="AS1502" s="59">
        <f>AR1502</f>
        <v>-7</v>
      </c>
      <c r="AT1502" s="59">
        <f>AS1502-5</f>
        <v>-12</v>
      </c>
      <c r="AU1502" s="59">
        <v>-2.8</v>
      </c>
      <c r="AV1502" s="59">
        <f>AU1502</f>
        <v>-2.8</v>
      </c>
      <c r="AW1502" s="59">
        <f>AV1502-12</f>
        <v>-14.8</v>
      </c>
      <c r="BI1502" t="s" s="55">
        <v>902</v>
      </c>
      <c r="BK1502" t="s" s="56">
        <v>902</v>
      </c>
      <c r="BR1502" s="60">
        <v>7.5</v>
      </c>
    </row>
    <row r="1503" s="9" customFormat="1" ht="31" customHeight="1">
      <c r="A1503" t="s" s="6">
        <v>4555</v>
      </c>
      <c r="B1503" t="s" s="56">
        <v>4556</v>
      </c>
      <c r="E1503" t="s" s="54">
        <v>3424</v>
      </c>
      <c r="F1503" t="s" s="55">
        <v>710</v>
      </c>
      <c r="G1503" t="s" s="56">
        <v>420</v>
      </c>
      <c r="H1503" t="s" s="56">
        <v>195</v>
      </c>
      <c r="I1503" t="s" s="56">
        <v>196</v>
      </c>
      <c r="J1503" t="s" s="6">
        <v>35</v>
      </c>
      <c r="M1503" t="s" s="55">
        <v>197</v>
      </c>
      <c r="N1503" t="s" s="56">
        <v>339</v>
      </c>
      <c r="Q1503" t="s" s="56">
        <v>3425</v>
      </c>
      <c r="S1503" t="s" s="54">
        <v>4557</v>
      </c>
      <c r="T1503" t="s" s="57">
        <v>1237</v>
      </c>
      <c r="U1503" t="s" s="6">
        <v>302</v>
      </c>
      <c r="AR1503" s="58">
        <v>-6.7</v>
      </c>
      <c r="AS1503" s="59">
        <f>AR1503</f>
        <v>-6.7</v>
      </c>
      <c r="AT1503" s="59">
        <f>AS1503-5</f>
        <v>-11.7</v>
      </c>
      <c r="AU1503" s="59">
        <v>-2.3</v>
      </c>
      <c r="AV1503" s="59">
        <f>AU1503</f>
        <v>-2.3</v>
      </c>
      <c r="AW1503" s="59">
        <f>AV1503-12</f>
        <v>-14.3</v>
      </c>
      <c r="BI1503" t="s" s="55">
        <v>3862</v>
      </c>
      <c r="BK1503" t="s" s="56">
        <v>3862</v>
      </c>
      <c r="BR1503" s="60">
        <v>8</v>
      </c>
    </row>
    <row r="1504" s="9" customFormat="1" ht="31" customHeight="1">
      <c r="A1504" t="s" s="6">
        <v>4558</v>
      </c>
      <c r="B1504" t="s" s="56">
        <v>4559</v>
      </c>
      <c r="E1504" t="s" s="54">
        <v>3424</v>
      </c>
      <c r="F1504" t="s" s="55">
        <v>710</v>
      </c>
      <c r="G1504" t="s" s="56">
        <v>420</v>
      </c>
      <c r="H1504" t="s" s="56">
        <v>195</v>
      </c>
      <c r="I1504" t="s" s="56">
        <v>196</v>
      </c>
      <c r="J1504" t="s" s="6">
        <v>35</v>
      </c>
      <c r="M1504" t="s" s="55">
        <v>197</v>
      </c>
      <c r="N1504" t="s" s="56">
        <v>223</v>
      </c>
      <c r="Q1504" t="s" s="56">
        <v>3425</v>
      </c>
      <c r="S1504" t="s" s="54">
        <v>4560</v>
      </c>
      <c r="T1504" t="s" s="57">
        <v>1237</v>
      </c>
      <c r="U1504" t="s" s="6">
        <v>302</v>
      </c>
      <c r="AR1504" s="58">
        <v>-7.4</v>
      </c>
      <c r="AS1504" s="59">
        <f>AR1504</f>
        <v>-7.4</v>
      </c>
      <c r="AT1504" s="59">
        <f>AS1504-5</f>
        <v>-12.4</v>
      </c>
      <c r="AU1504" s="59">
        <v>-3</v>
      </c>
      <c r="AV1504" s="59">
        <f>AU1504</f>
        <v>-3</v>
      </c>
      <c r="AW1504" s="59">
        <f>AV1504-12</f>
        <v>-15</v>
      </c>
      <c r="BI1504" t="s" s="55">
        <v>1677</v>
      </c>
      <c r="BK1504" t="s" s="56">
        <v>1677</v>
      </c>
      <c r="BR1504" s="60">
        <v>6.9</v>
      </c>
    </row>
    <row r="1505" s="9" customFormat="1" ht="31" customHeight="1">
      <c r="A1505" t="s" s="6">
        <v>4561</v>
      </c>
      <c r="B1505" t="s" s="56">
        <v>4562</v>
      </c>
      <c r="E1505" t="s" s="54">
        <v>3424</v>
      </c>
      <c r="F1505" t="s" s="55">
        <v>727</v>
      </c>
      <c r="G1505" t="s" s="56">
        <v>420</v>
      </c>
      <c r="H1505" t="s" s="56">
        <v>195</v>
      </c>
      <c r="I1505" t="s" s="56">
        <v>421</v>
      </c>
      <c r="J1505" t="s" s="6">
        <v>35</v>
      </c>
      <c r="M1505" t="s" s="55">
        <v>197</v>
      </c>
      <c r="N1505" t="s" s="56">
        <v>3434</v>
      </c>
      <c r="Q1505" t="s" s="56">
        <v>3425</v>
      </c>
      <c r="S1505" t="s" s="54">
        <v>4563</v>
      </c>
      <c r="T1505" t="s" s="57">
        <v>1237</v>
      </c>
      <c r="U1505" t="s" s="6">
        <v>302</v>
      </c>
      <c r="AU1505" s="59">
        <v>-3.5</v>
      </c>
      <c r="AV1505" s="59">
        <f>AU1505</f>
        <v>-3.5</v>
      </c>
      <c r="AW1505" s="59">
        <f>AV1505-12</f>
        <v>-15.5</v>
      </c>
      <c r="BI1505" t="s" s="55">
        <v>4564</v>
      </c>
      <c r="BK1505" t="s" s="56">
        <v>4564</v>
      </c>
    </row>
    <row r="1506" s="9" customFormat="1" ht="46" customHeight="1">
      <c r="A1506" t="s" s="6">
        <v>4565</v>
      </c>
      <c r="B1506" t="s" s="56">
        <v>4566</v>
      </c>
      <c r="C1506" t="s" s="56">
        <v>3486</v>
      </c>
      <c r="E1506" t="s" s="54">
        <v>3442</v>
      </c>
      <c r="F1506" t="s" s="55">
        <v>460</v>
      </c>
      <c r="G1506" t="s" s="56">
        <v>420</v>
      </c>
      <c r="H1506" t="s" s="56">
        <v>293</v>
      </c>
      <c r="I1506" t="s" s="56">
        <v>294</v>
      </c>
      <c r="J1506" t="s" s="56">
        <v>86</v>
      </c>
      <c r="L1506" t="s" s="54">
        <v>3443</v>
      </c>
      <c r="M1506" t="s" s="55">
        <v>197</v>
      </c>
      <c r="S1506" t="s" s="54">
        <v>3474</v>
      </c>
      <c r="T1506" t="s" s="57">
        <v>1237</v>
      </c>
      <c r="U1506" t="s" s="6">
        <v>302</v>
      </c>
      <c r="AK1506" t="s" s="55">
        <v>831</v>
      </c>
      <c r="AN1506" s="63"/>
      <c r="AO1506" s="14">
        <v>0.7095221</v>
      </c>
      <c r="AQ1506" t="s" s="76">
        <v>831</v>
      </c>
      <c r="AS1506" s="67"/>
      <c r="AT1506" s="67"/>
      <c r="AX1506" s="12">
        <v>-0.4</v>
      </c>
      <c r="AY1506" s="14">
        <f>AX1506</f>
        <v>-0.4</v>
      </c>
      <c r="AZ1506" s="14">
        <f>AY5064-13.3</f>
        <v>-13.3</v>
      </c>
      <c r="BL1506" t="s" s="56">
        <v>740</v>
      </c>
      <c r="BN1506" t="s" s="56">
        <v>740</v>
      </c>
    </row>
    <row r="1507" s="9" customFormat="1" ht="31" customHeight="1">
      <c r="A1507" t="s" s="6">
        <v>4567</v>
      </c>
      <c r="B1507" t="s" s="56">
        <v>4568</v>
      </c>
      <c r="E1507" t="s" s="54">
        <v>3424</v>
      </c>
      <c r="F1507" t="s" s="55">
        <v>193</v>
      </c>
      <c r="G1507" t="s" s="56">
        <v>420</v>
      </c>
      <c r="H1507" t="s" s="56">
        <v>195</v>
      </c>
      <c r="I1507" t="s" s="56">
        <v>403</v>
      </c>
      <c r="M1507" t="s" s="55">
        <v>197</v>
      </c>
      <c r="N1507" t="s" s="56">
        <v>339</v>
      </c>
      <c r="S1507" t="s" s="54">
        <v>4498</v>
      </c>
      <c r="T1507" t="s" s="57">
        <v>1237</v>
      </c>
      <c r="U1507" t="s" s="6">
        <v>302</v>
      </c>
      <c r="AR1507" s="58">
        <v>-7.5</v>
      </c>
      <c r="AS1507" s="59">
        <f>AR1507</f>
        <v>-7.5</v>
      </c>
      <c r="AT1507" s="59">
        <f>AS1507-5</f>
        <v>-12.5</v>
      </c>
      <c r="BR1507" s="60">
        <v>8.1</v>
      </c>
    </row>
    <row r="1508" s="9" customFormat="1" ht="46" customHeight="1">
      <c r="A1508" t="s" s="6">
        <v>4569</v>
      </c>
      <c r="B1508" t="s" s="56">
        <v>4570</v>
      </c>
      <c r="C1508" t="s" s="56">
        <v>3492</v>
      </c>
      <c r="E1508" t="s" s="54">
        <v>3442</v>
      </c>
      <c r="F1508" t="s" s="55">
        <v>460</v>
      </c>
      <c r="G1508" t="s" s="56">
        <v>420</v>
      </c>
      <c r="H1508" t="s" s="56">
        <v>293</v>
      </c>
      <c r="I1508" t="s" s="56">
        <v>294</v>
      </c>
      <c r="J1508" t="s" s="56">
        <v>86</v>
      </c>
      <c r="L1508" t="s" s="54">
        <v>3443</v>
      </c>
      <c r="M1508" t="s" s="55">
        <v>197</v>
      </c>
      <c r="S1508" t="s" s="54">
        <v>4571</v>
      </c>
      <c r="T1508" t="s" s="57">
        <v>1237</v>
      </c>
      <c r="U1508" t="s" s="6">
        <v>302</v>
      </c>
      <c r="AK1508" t="s" s="55">
        <v>831</v>
      </c>
      <c r="AN1508" s="63"/>
      <c r="AO1508" s="14">
        <v>0.7098738</v>
      </c>
      <c r="AQ1508" t="s" s="76">
        <v>831</v>
      </c>
      <c r="AS1508" s="67"/>
      <c r="AT1508" s="67"/>
      <c r="AX1508" s="12">
        <v>0</v>
      </c>
      <c r="AY1508" s="14">
        <f>AX1508</f>
        <v>0</v>
      </c>
      <c r="AZ1508" s="14">
        <f>AY5065-13.3</f>
        <v>-13.3</v>
      </c>
      <c r="BL1508" t="s" s="56">
        <v>874</v>
      </c>
      <c r="BN1508" t="s" s="56">
        <v>874</v>
      </c>
    </row>
    <row r="1509" s="9" customFormat="1" ht="31" customHeight="1">
      <c r="A1509" t="s" s="6">
        <v>4572</v>
      </c>
      <c r="B1509" t="s" s="56">
        <v>4573</v>
      </c>
      <c r="E1509" t="s" s="54">
        <v>3424</v>
      </c>
      <c r="F1509" t="s" s="55">
        <v>193</v>
      </c>
      <c r="G1509" t="s" s="56">
        <v>420</v>
      </c>
      <c r="H1509" t="s" s="56">
        <v>195</v>
      </c>
      <c r="I1509" t="s" s="56">
        <v>403</v>
      </c>
      <c r="M1509" t="s" s="55">
        <v>197</v>
      </c>
      <c r="N1509" t="s" s="56">
        <v>3434</v>
      </c>
      <c r="S1509" t="s" s="54">
        <v>3435</v>
      </c>
      <c r="T1509" t="s" s="57">
        <v>1237</v>
      </c>
      <c r="U1509" t="s" s="6">
        <v>302</v>
      </c>
      <c r="AR1509" s="58">
        <v>-6.9</v>
      </c>
      <c r="AS1509" s="59">
        <f>AR1509</f>
        <v>-6.9</v>
      </c>
      <c r="AT1509" s="59">
        <f>AS1509-5</f>
        <v>-11.9</v>
      </c>
      <c r="BR1509" s="60">
        <v>7.1</v>
      </c>
    </row>
    <row r="1510" s="9" customFormat="1" ht="31" customHeight="1">
      <c r="A1510" t="s" s="6">
        <v>4574</v>
      </c>
      <c r="B1510" t="s" s="56">
        <v>4575</v>
      </c>
      <c r="E1510" t="s" s="54">
        <v>3424</v>
      </c>
      <c r="F1510" t="s" s="55">
        <v>193</v>
      </c>
      <c r="G1510" t="s" s="56">
        <v>420</v>
      </c>
      <c r="H1510" t="s" s="56">
        <v>195</v>
      </c>
      <c r="I1510" t="s" s="56">
        <v>403</v>
      </c>
      <c r="M1510" t="s" s="55">
        <v>197</v>
      </c>
      <c r="N1510" t="s" s="56">
        <v>223</v>
      </c>
      <c r="S1510" t="s" s="54">
        <v>4516</v>
      </c>
      <c r="T1510" t="s" s="57">
        <v>1237</v>
      </c>
      <c r="U1510" t="s" s="6">
        <v>302</v>
      </c>
      <c r="AR1510" s="58">
        <v>-7</v>
      </c>
      <c r="AS1510" s="59">
        <f>AR1510</f>
        <v>-7</v>
      </c>
      <c r="AT1510" s="59">
        <f>AS1510-5</f>
        <v>-12</v>
      </c>
      <c r="BR1510" s="60">
        <v>8.800000000000001</v>
      </c>
    </row>
    <row r="1511" s="9" customFormat="1" ht="31" customHeight="1">
      <c r="A1511" t="s" s="6">
        <v>4576</v>
      </c>
      <c r="B1511" t="s" s="56">
        <v>4577</v>
      </c>
      <c r="E1511" t="s" s="54">
        <v>3424</v>
      </c>
      <c r="F1511" t="s" s="55">
        <v>193</v>
      </c>
      <c r="G1511" t="s" s="56">
        <v>420</v>
      </c>
      <c r="H1511" t="s" s="56">
        <v>195</v>
      </c>
      <c r="I1511" t="s" s="56">
        <v>403</v>
      </c>
      <c r="M1511" t="s" s="55">
        <v>197</v>
      </c>
      <c r="N1511" t="s" s="56">
        <v>339</v>
      </c>
      <c r="S1511" t="s" s="54">
        <v>4578</v>
      </c>
      <c r="T1511" t="s" s="57">
        <v>1237</v>
      </c>
      <c r="U1511" t="s" s="6">
        <v>302</v>
      </c>
      <c r="AR1511" s="58">
        <v>-7</v>
      </c>
      <c r="AS1511" s="59">
        <f>AR1511</f>
        <v>-7</v>
      </c>
      <c r="AT1511" s="59">
        <f>AS1511-5</f>
        <v>-12</v>
      </c>
      <c r="BR1511" s="60">
        <v>8</v>
      </c>
    </row>
    <row r="1512" s="9" customFormat="1" ht="31" customHeight="1">
      <c r="A1512" t="s" s="6">
        <v>4579</v>
      </c>
      <c r="B1512" t="s" s="56">
        <v>4580</v>
      </c>
      <c r="E1512" t="s" s="54">
        <v>3424</v>
      </c>
      <c r="F1512" t="s" s="55">
        <v>710</v>
      </c>
      <c r="G1512" t="s" s="56">
        <v>420</v>
      </c>
      <c r="H1512" t="s" s="56">
        <v>195</v>
      </c>
      <c r="I1512" t="s" s="56">
        <v>196</v>
      </c>
      <c r="J1512" t="s" s="6">
        <v>35</v>
      </c>
      <c r="M1512" t="s" s="55">
        <v>197</v>
      </c>
      <c r="N1512" t="s" s="56">
        <v>339</v>
      </c>
      <c r="Q1512" t="s" s="56">
        <v>3425</v>
      </c>
      <c r="S1512" t="s" s="54">
        <v>4581</v>
      </c>
      <c r="T1512" t="s" s="57">
        <v>1237</v>
      </c>
      <c r="U1512" t="s" s="6">
        <v>302</v>
      </c>
      <c r="AU1512" s="59">
        <v>-2.8</v>
      </c>
      <c r="AV1512" s="59">
        <f>AU1512</f>
        <v>-2.8</v>
      </c>
      <c r="AW1512" s="59">
        <f>AV1512-12</f>
        <v>-14.8</v>
      </c>
      <c r="BI1512" t="s" s="55">
        <v>4582</v>
      </c>
      <c r="BK1512" t="s" s="56">
        <v>4582</v>
      </c>
      <c r="BR1512" s="60">
        <v>8.1</v>
      </c>
    </row>
    <row r="1513" s="9" customFormat="1" ht="46" customHeight="1">
      <c r="A1513" t="s" s="6">
        <v>4583</v>
      </c>
      <c r="B1513" t="s" s="56">
        <v>4584</v>
      </c>
      <c r="C1513" t="s" s="56">
        <v>3441</v>
      </c>
      <c r="E1513" t="s" s="54">
        <v>3442</v>
      </c>
      <c r="F1513" t="s" s="55">
        <v>460</v>
      </c>
      <c r="G1513" t="s" s="56">
        <v>420</v>
      </c>
      <c r="H1513" t="s" s="56">
        <v>293</v>
      </c>
      <c r="I1513" t="s" s="56">
        <v>294</v>
      </c>
      <c r="J1513" t="s" s="56">
        <v>86</v>
      </c>
      <c r="L1513" t="s" s="54">
        <v>3443</v>
      </c>
      <c r="M1513" t="s" s="55">
        <v>197</v>
      </c>
      <c r="S1513" t="s" s="54">
        <v>3444</v>
      </c>
      <c r="T1513" t="s" s="57">
        <v>1237</v>
      </c>
      <c r="U1513" t="s" s="6">
        <v>302</v>
      </c>
      <c r="AK1513" t="s" s="55">
        <v>831</v>
      </c>
      <c r="AN1513" s="63"/>
      <c r="AO1513" s="14">
        <v>0.7095741</v>
      </c>
      <c r="AQ1513" t="s" s="76">
        <v>831</v>
      </c>
      <c r="AS1513" s="67"/>
      <c r="AT1513" s="67"/>
      <c r="AX1513" s="12">
        <v>-0.3</v>
      </c>
      <c r="AY1513" s="14">
        <f>AX1513</f>
        <v>-0.3</v>
      </c>
      <c r="AZ1513" s="14">
        <f>AY5066-13.3</f>
        <v>-13.3</v>
      </c>
      <c r="BL1513" t="s" s="56">
        <v>779</v>
      </c>
      <c r="BN1513" t="s" s="56">
        <v>779</v>
      </c>
    </row>
    <row r="1514" s="9" customFormat="1" ht="31" customHeight="1">
      <c r="A1514" t="s" s="6">
        <v>4585</v>
      </c>
      <c r="B1514" t="s" s="56">
        <v>4586</v>
      </c>
      <c r="E1514" t="s" s="54">
        <v>3424</v>
      </c>
      <c r="F1514" t="s" s="55">
        <v>193</v>
      </c>
      <c r="G1514" t="s" s="56">
        <v>420</v>
      </c>
      <c r="H1514" t="s" s="56">
        <v>195</v>
      </c>
      <c r="I1514" t="s" s="56">
        <v>403</v>
      </c>
      <c r="M1514" t="s" s="55">
        <v>197</v>
      </c>
      <c r="N1514" t="s" s="56">
        <v>339</v>
      </c>
      <c r="S1514" t="s" s="54">
        <v>4587</v>
      </c>
      <c r="T1514" t="s" s="57">
        <v>1237</v>
      </c>
      <c r="U1514" t="s" s="6">
        <v>302</v>
      </c>
      <c r="AR1514" s="58">
        <v>-6.6</v>
      </c>
      <c r="AS1514" s="59">
        <f>AR1514</f>
        <v>-6.6</v>
      </c>
      <c r="AT1514" s="59">
        <f>AS1514-5</f>
        <v>-11.6</v>
      </c>
      <c r="BR1514" s="60">
        <v>7.4</v>
      </c>
    </row>
    <row r="1515" s="9" customFormat="1" ht="46" customHeight="1">
      <c r="A1515" t="s" s="6">
        <v>4588</v>
      </c>
      <c r="B1515" t="s" s="56">
        <v>4589</v>
      </c>
      <c r="C1515" t="s" s="56">
        <v>3441</v>
      </c>
      <c r="E1515" t="s" s="54">
        <v>3442</v>
      </c>
      <c r="F1515" t="s" s="55">
        <v>460</v>
      </c>
      <c r="G1515" t="s" s="56">
        <v>420</v>
      </c>
      <c r="H1515" t="s" s="56">
        <v>293</v>
      </c>
      <c r="I1515" t="s" s="56">
        <v>294</v>
      </c>
      <c r="J1515" t="s" s="56">
        <v>86</v>
      </c>
      <c r="L1515" t="s" s="54">
        <v>3443</v>
      </c>
      <c r="M1515" t="s" s="55">
        <v>197</v>
      </c>
      <c r="S1515" t="s" s="54">
        <v>3444</v>
      </c>
      <c r="T1515" t="s" s="57">
        <v>1237</v>
      </c>
      <c r="U1515" t="s" s="6">
        <v>302</v>
      </c>
      <c r="AK1515" t="s" s="55">
        <v>831</v>
      </c>
      <c r="AN1515" s="63"/>
      <c r="AO1515" s="14">
        <v>0.7096462</v>
      </c>
      <c r="AQ1515" t="s" s="76">
        <v>831</v>
      </c>
      <c r="AS1515" s="67"/>
      <c r="AT1515" s="67"/>
      <c r="AX1515" s="12">
        <v>-0.4</v>
      </c>
      <c r="AY1515" s="14">
        <f>AX1515</f>
        <v>-0.4</v>
      </c>
      <c r="AZ1515" s="14">
        <f>AY5067-13.3</f>
        <v>-13.3</v>
      </c>
      <c r="BL1515" t="s" s="56">
        <v>3484</v>
      </c>
      <c r="BN1515" t="s" s="56">
        <v>3484</v>
      </c>
    </row>
    <row r="1516" s="9" customFormat="1" ht="46" customHeight="1">
      <c r="A1516" t="s" s="6">
        <v>4590</v>
      </c>
      <c r="B1516" t="s" s="56">
        <v>4591</v>
      </c>
      <c r="C1516" t="s" s="56">
        <v>3473</v>
      </c>
      <c r="E1516" t="s" s="54">
        <v>3442</v>
      </c>
      <c r="F1516" t="s" s="55">
        <v>460</v>
      </c>
      <c r="G1516" t="s" s="56">
        <v>420</v>
      </c>
      <c r="H1516" t="s" s="56">
        <v>293</v>
      </c>
      <c r="I1516" t="s" s="56">
        <v>294</v>
      </c>
      <c r="J1516" t="s" s="56">
        <v>86</v>
      </c>
      <c r="K1516" s="115"/>
      <c r="L1516" t="s" s="54">
        <v>3443</v>
      </c>
      <c r="M1516" t="s" s="55">
        <v>197</v>
      </c>
      <c r="S1516" t="s" s="54">
        <v>3444</v>
      </c>
      <c r="T1516" t="s" s="57">
        <v>1237</v>
      </c>
      <c r="U1516" t="s" s="6">
        <v>302</v>
      </c>
      <c r="AK1516" t="s" s="55">
        <v>831</v>
      </c>
      <c r="AN1516" s="63"/>
      <c r="AO1516" s="115">
        <v>0.709755</v>
      </c>
      <c r="AQ1516" t="s" s="76">
        <v>831</v>
      </c>
      <c r="AS1516" s="67"/>
      <c r="AT1516" s="67"/>
      <c r="AX1516" s="12">
        <v>-1.8</v>
      </c>
      <c r="AY1516" s="14">
        <f>AX1516</f>
        <v>-1.8</v>
      </c>
      <c r="AZ1516" s="14">
        <f>AY5068-13.3</f>
        <v>-13.3</v>
      </c>
      <c r="BL1516" t="s" s="56">
        <v>3467</v>
      </c>
      <c r="BN1516" t="s" s="56">
        <v>3467</v>
      </c>
    </row>
    <row r="1517" s="9" customFormat="1" ht="31" customHeight="1">
      <c r="A1517" t="s" s="6">
        <v>4592</v>
      </c>
      <c r="B1517" t="s" s="56">
        <v>4593</v>
      </c>
      <c r="E1517" t="s" s="54">
        <v>3424</v>
      </c>
      <c r="F1517" t="s" s="55">
        <v>193</v>
      </c>
      <c r="G1517" t="s" s="56">
        <v>420</v>
      </c>
      <c r="H1517" t="s" s="56">
        <v>195</v>
      </c>
      <c r="I1517" t="s" s="56">
        <v>403</v>
      </c>
      <c r="M1517" t="s" s="55">
        <v>197</v>
      </c>
      <c r="N1517" t="s" s="56">
        <v>339</v>
      </c>
      <c r="S1517" t="s" s="54">
        <v>4510</v>
      </c>
      <c r="T1517" t="s" s="57">
        <v>1237</v>
      </c>
      <c r="U1517" t="s" s="6">
        <v>302</v>
      </c>
      <c r="AR1517" s="58">
        <v>-7.1</v>
      </c>
      <c r="AS1517" s="59">
        <f>AR1517</f>
        <v>-7.1</v>
      </c>
      <c r="AT1517" s="59">
        <f>AS1517-5</f>
        <v>-12.1</v>
      </c>
      <c r="BR1517" s="60">
        <v>8.699999999999999</v>
      </c>
    </row>
    <row r="1518" s="9" customFormat="1" ht="46" customHeight="1">
      <c r="A1518" t="s" s="6">
        <v>4594</v>
      </c>
      <c r="B1518" t="s" s="56">
        <v>4595</v>
      </c>
      <c r="C1518" t="s" s="56">
        <v>3473</v>
      </c>
      <c r="E1518" t="s" s="54">
        <v>3442</v>
      </c>
      <c r="F1518" t="s" s="55">
        <v>460</v>
      </c>
      <c r="G1518" t="s" s="56">
        <v>420</v>
      </c>
      <c r="H1518" t="s" s="56">
        <v>293</v>
      </c>
      <c r="I1518" t="s" s="56">
        <v>294</v>
      </c>
      <c r="J1518" t="s" s="56">
        <v>86</v>
      </c>
      <c r="K1518" s="115"/>
      <c r="L1518" t="s" s="54">
        <v>3443</v>
      </c>
      <c r="M1518" t="s" s="55">
        <v>197</v>
      </c>
      <c r="S1518" t="s" s="54">
        <v>4596</v>
      </c>
      <c r="T1518" t="s" s="57">
        <v>1237</v>
      </c>
      <c r="U1518" t="s" s="6">
        <v>302</v>
      </c>
      <c r="AK1518" t="s" s="55">
        <v>831</v>
      </c>
      <c r="AN1518" s="63"/>
      <c r="AO1518" s="115">
        <v>0.709712</v>
      </c>
      <c r="AQ1518" t="s" s="76">
        <v>831</v>
      </c>
      <c r="AS1518" s="67"/>
      <c r="AT1518" s="67"/>
      <c r="AX1518" s="12">
        <v>-0.3</v>
      </c>
      <c r="AY1518" s="14">
        <f>AX1518</f>
        <v>-0.3</v>
      </c>
      <c r="AZ1518" s="14">
        <f>AY5069-13.3</f>
        <v>-13.3</v>
      </c>
      <c r="BL1518" t="s" s="56">
        <v>4582</v>
      </c>
      <c r="BN1518" t="s" s="56">
        <v>4582</v>
      </c>
    </row>
    <row r="1519" s="9" customFormat="1" ht="31" customHeight="1">
      <c r="A1519" t="s" s="6">
        <v>4597</v>
      </c>
      <c r="B1519" t="s" s="56">
        <v>4598</v>
      </c>
      <c r="E1519" t="s" s="54">
        <v>3424</v>
      </c>
      <c r="F1519" t="s" s="55">
        <v>193</v>
      </c>
      <c r="G1519" t="s" s="56">
        <v>420</v>
      </c>
      <c r="H1519" t="s" s="56">
        <v>195</v>
      </c>
      <c r="I1519" t="s" s="56">
        <v>403</v>
      </c>
      <c r="M1519" t="s" s="55">
        <v>197</v>
      </c>
      <c r="N1519" t="s" s="56">
        <v>339</v>
      </c>
      <c r="S1519" t="s" s="54">
        <v>3477</v>
      </c>
      <c r="T1519" t="s" s="57">
        <v>1237</v>
      </c>
      <c r="U1519" t="s" s="6">
        <v>302</v>
      </c>
      <c r="AR1519" s="58">
        <v>-7</v>
      </c>
      <c r="AS1519" s="59">
        <f>AR1519</f>
        <v>-7</v>
      </c>
      <c r="AT1519" s="59">
        <f>AS1519-5</f>
        <v>-12</v>
      </c>
      <c r="BR1519" s="60">
        <v>8.699999999999999</v>
      </c>
    </row>
    <row r="1520" s="9" customFormat="1" ht="31" customHeight="1">
      <c r="A1520" t="s" s="6">
        <v>4599</v>
      </c>
      <c r="B1520" t="s" s="56">
        <v>4600</v>
      </c>
      <c r="E1520" t="s" s="54">
        <v>3424</v>
      </c>
      <c r="F1520" t="s" s="55">
        <v>727</v>
      </c>
      <c r="G1520" t="s" s="56">
        <v>420</v>
      </c>
      <c r="H1520" t="s" s="56">
        <v>195</v>
      </c>
      <c r="I1520" t="s" s="56">
        <v>421</v>
      </c>
      <c r="J1520" t="s" s="6">
        <v>35</v>
      </c>
      <c r="M1520" t="s" s="55">
        <v>197</v>
      </c>
      <c r="N1520" t="s" s="56">
        <v>4601</v>
      </c>
      <c r="Q1520" t="s" s="56">
        <v>3425</v>
      </c>
      <c r="S1520" t="s" s="54">
        <v>4602</v>
      </c>
      <c r="T1520" t="s" s="57">
        <v>1237</v>
      </c>
      <c r="U1520" t="s" s="6">
        <v>302</v>
      </c>
      <c r="AU1520" s="59">
        <v>-3.7</v>
      </c>
      <c r="AV1520" s="59">
        <f>AU1520</f>
        <v>-3.7</v>
      </c>
      <c r="AW1520" s="59">
        <f>AV1520-12</f>
        <v>-15.7</v>
      </c>
      <c r="BI1520" t="s" s="55">
        <v>1124</v>
      </c>
      <c r="BK1520" t="s" s="56">
        <v>1124</v>
      </c>
    </row>
    <row r="1521" s="9" customFormat="1" ht="31" customHeight="1">
      <c r="A1521" t="s" s="6">
        <v>4603</v>
      </c>
      <c r="B1521" t="s" s="56">
        <v>4604</v>
      </c>
      <c r="E1521" t="s" s="54">
        <v>3424</v>
      </c>
      <c r="F1521" t="s" s="55">
        <v>710</v>
      </c>
      <c r="G1521" t="s" s="56">
        <v>420</v>
      </c>
      <c r="H1521" t="s" s="56">
        <v>195</v>
      </c>
      <c r="I1521" t="s" s="56">
        <v>196</v>
      </c>
      <c r="J1521" t="s" s="6">
        <v>35</v>
      </c>
      <c r="M1521" t="s" s="55">
        <v>197</v>
      </c>
      <c r="N1521" t="s" s="56">
        <v>339</v>
      </c>
      <c r="Q1521" t="s" s="56">
        <v>3425</v>
      </c>
      <c r="S1521" t="s" s="54">
        <v>4538</v>
      </c>
      <c r="T1521" t="s" s="57">
        <v>1237</v>
      </c>
      <c r="U1521" t="s" s="6">
        <v>302</v>
      </c>
      <c r="AR1521" s="58">
        <v>-6.8</v>
      </c>
      <c r="AS1521" s="59">
        <f>AR1521</f>
        <v>-6.8</v>
      </c>
      <c r="AT1521" s="59">
        <f>AS1521-5</f>
        <v>-11.8</v>
      </c>
      <c r="AU1521" s="59">
        <v>-3.6</v>
      </c>
      <c r="AV1521" s="59">
        <f>AU1521</f>
        <v>-3.6</v>
      </c>
      <c r="AW1521" s="59">
        <f>AV1521-12</f>
        <v>-15.6</v>
      </c>
      <c r="BI1521" t="s" s="55">
        <v>737</v>
      </c>
      <c r="BK1521" t="s" s="56">
        <v>737</v>
      </c>
      <c r="BR1521" s="60">
        <v>7.4</v>
      </c>
    </row>
    <row r="1522" s="9" customFormat="1" ht="31" customHeight="1">
      <c r="A1522" t="s" s="6">
        <v>4605</v>
      </c>
      <c r="B1522" t="s" s="56">
        <v>4606</v>
      </c>
      <c r="E1522" t="s" s="54">
        <v>3424</v>
      </c>
      <c r="F1522" t="s" s="55">
        <v>710</v>
      </c>
      <c r="G1522" t="s" s="56">
        <v>420</v>
      </c>
      <c r="H1522" t="s" s="56">
        <v>195</v>
      </c>
      <c r="I1522" t="s" s="56">
        <v>196</v>
      </c>
      <c r="J1522" t="s" s="6">
        <v>35</v>
      </c>
      <c r="M1522" t="s" s="55">
        <v>197</v>
      </c>
      <c r="N1522" t="s" s="56">
        <v>223</v>
      </c>
      <c r="Q1522" t="s" s="56">
        <v>3425</v>
      </c>
      <c r="S1522" t="s" s="54">
        <v>4607</v>
      </c>
      <c r="T1522" t="s" s="57">
        <v>1237</v>
      </c>
      <c r="U1522" t="s" s="6">
        <v>302</v>
      </c>
      <c r="AR1522" s="58">
        <v>-7.1</v>
      </c>
      <c r="AS1522" s="59">
        <f>AR1522</f>
        <v>-7.1</v>
      </c>
      <c r="AT1522" s="59">
        <f>AS1522-5</f>
        <v>-12.1</v>
      </c>
      <c r="AU1522" s="59">
        <v>-3.1</v>
      </c>
      <c r="AV1522" s="59">
        <f>AU1522</f>
        <v>-3.1</v>
      </c>
      <c r="AW1522" s="59">
        <f>AV1522-12</f>
        <v>-15.1</v>
      </c>
      <c r="BI1522" t="s" s="55">
        <v>4608</v>
      </c>
      <c r="BK1522" t="s" s="56">
        <v>4608</v>
      </c>
      <c r="BR1522" s="60">
        <v>8.5</v>
      </c>
    </row>
    <row r="1523" s="9" customFormat="1" ht="31" customHeight="1">
      <c r="A1523" t="s" s="6">
        <v>4609</v>
      </c>
      <c r="B1523" t="s" s="56">
        <v>4610</v>
      </c>
      <c r="E1523" t="s" s="54">
        <v>3424</v>
      </c>
      <c r="F1523" t="s" s="55">
        <v>710</v>
      </c>
      <c r="G1523" t="s" s="56">
        <v>420</v>
      </c>
      <c r="H1523" t="s" s="56">
        <v>195</v>
      </c>
      <c r="I1523" t="s" s="56">
        <v>196</v>
      </c>
      <c r="J1523" t="s" s="6">
        <v>35</v>
      </c>
      <c r="M1523" t="s" s="55">
        <v>197</v>
      </c>
      <c r="N1523" t="s" s="56">
        <v>339</v>
      </c>
      <c r="Q1523" t="s" s="56">
        <v>3425</v>
      </c>
      <c r="S1523" t="s" s="54">
        <v>4498</v>
      </c>
      <c r="T1523" t="s" s="57">
        <v>1237</v>
      </c>
      <c r="U1523" t="s" s="6">
        <v>302</v>
      </c>
      <c r="AR1523" s="58">
        <v>-7</v>
      </c>
      <c r="AS1523" s="59">
        <f>AR1523</f>
        <v>-7</v>
      </c>
      <c r="AT1523" s="59">
        <f>AS1523-5</f>
        <v>-12</v>
      </c>
      <c r="AU1523" s="59">
        <v>-3.6</v>
      </c>
      <c r="AV1523" s="59">
        <f>AU1523</f>
        <v>-3.6</v>
      </c>
      <c r="AW1523" s="59">
        <f>AV1523-12</f>
        <v>-15.6</v>
      </c>
      <c r="BI1523" t="s" s="55">
        <v>897</v>
      </c>
      <c r="BK1523" t="s" s="56">
        <v>897</v>
      </c>
      <c r="BR1523" s="60">
        <v>7.1</v>
      </c>
    </row>
    <row r="1524" s="9" customFormat="1" ht="31" customHeight="1">
      <c r="A1524" t="s" s="6">
        <v>4611</v>
      </c>
      <c r="B1524" t="s" s="56">
        <v>4612</v>
      </c>
      <c r="E1524" t="s" s="54">
        <v>3424</v>
      </c>
      <c r="F1524" t="s" s="55">
        <v>710</v>
      </c>
      <c r="G1524" t="s" s="56">
        <v>420</v>
      </c>
      <c r="H1524" t="s" s="56">
        <v>195</v>
      </c>
      <c r="I1524" t="s" s="56">
        <v>196</v>
      </c>
      <c r="J1524" t="s" s="6">
        <v>35</v>
      </c>
      <c r="M1524" t="s" s="55">
        <v>197</v>
      </c>
      <c r="N1524" t="s" s="56">
        <v>339</v>
      </c>
      <c r="Q1524" t="s" s="56">
        <v>3425</v>
      </c>
      <c r="S1524" t="s" s="54">
        <v>4613</v>
      </c>
      <c r="T1524" t="s" s="57">
        <v>1237</v>
      </c>
      <c r="U1524" t="s" s="6">
        <v>302</v>
      </c>
      <c r="AR1524" s="58">
        <v>-6.9</v>
      </c>
      <c r="AS1524" s="59">
        <f>AR1524</f>
        <v>-6.9</v>
      </c>
      <c r="AT1524" s="59">
        <f>AS1524-5</f>
        <v>-11.9</v>
      </c>
      <c r="AU1524" s="59">
        <v>-2.7</v>
      </c>
      <c r="AV1524" s="59">
        <f>AU1524</f>
        <v>-2.7</v>
      </c>
      <c r="AW1524" s="59">
        <f>AV1524-12</f>
        <v>-14.7</v>
      </c>
      <c r="BI1524" t="s" s="55">
        <v>4608</v>
      </c>
      <c r="BK1524" t="s" s="56">
        <v>4608</v>
      </c>
      <c r="BR1524" s="60">
        <v>7.9</v>
      </c>
    </row>
    <row r="1525" s="9" customFormat="1" ht="31" customHeight="1">
      <c r="A1525" t="s" s="6">
        <v>4614</v>
      </c>
      <c r="B1525" t="s" s="56">
        <v>4615</v>
      </c>
      <c r="E1525" t="s" s="54">
        <v>3424</v>
      </c>
      <c r="F1525" t="s" s="55">
        <v>710</v>
      </c>
      <c r="G1525" t="s" s="56">
        <v>420</v>
      </c>
      <c r="H1525" t="s" s="56">
        <v>195</v>
      </c>
      <c r="I1525" t="s" s="56">
        <v>196</v>
      </c>
      <c r="J1525" t="s" s="6">
        <v>35</v>
      </c>
      <c r="M1525" t="s" s="55">
        <v>197</v>
      </c>
      <c r="N1525" t="s" s="56">
        <v>223</v>
      </c>
      <c r="Q1525" t="s" s="56">
        <v>3425</v>
      </c>
      <c r="S1525" t="s" s="54">
        <v>4616</v>
      </c>
      <c r="T1525" t="s" s="57">
        <v>1237</v>
      </c>
      <c r="U1525" t="s" s="6">
        <v>302</v>
      </c>
      <c r="AR1525" s="58">
        <v>-6.9</v>
      </c>
      <c r="AS1525" s="59">
        <f>AR1525</f>
        <v>-6.9</v>
      </c>
      <c r="AT1525" s="59">
        <f>AS1525-5</f>
        <v>-11.9</v>
      </c>
      <c r="AU1525" s="59">
        <v>-3.1</v>
      </c>
      <c r="AV1525" s="59">
        <f>AU1525</f>
        <v>-3.1</v>
      </c>
      <c r="AW1525" s="59">
        <f>AV1525-12</f>
        <v>-15.1</v>
      </c>
      <c r="BI1525" t="s" s="55">
        <v>4564</v>
      </c>
      <c r="BK1525" t="s" s="56">
        <v>4564</v>
      </c>
      <c r="BR1525" s="60">
        <v>9.4</v>
      </c>
    </row>
    <row r="1526" s="9" customFormat="1" ht="31" customHeight="1">
      <c r="A1526" t="s" s="6">
        <v>4617</v>
      </c>
      <c r="B1526" t="s" s="56">
        <v>4618</v>
      </c>
      <c r="E1526" t="s" s="54">
        <v>3424</v>
      </c>
      <c r="F1526" t="s" s="55">
        <v>710</v>
      </c>
      <c r="G1526" t="s" s="56">
        <v>420</v>
      </c>
      <c r="H1526" t="s" s="56">
        <v>195</v>
      </c>
      <c r="I1526" t="s" s="56">
        <v>196</v>
      </c>
      <c r="J1526" t="s" s="6">
        <v>35</v>
      </c>
      <c r="M1526" t="s" s="55">
        <v>197</v>
      </c>
      <c r="N1526" t="s" s="56">
        <v>1414</v>
      </c>
      <c r="Q1526" t="s" s="56">
        <v>3425</v>
      </c>
      <c r="S1526" t="s" s="54">
        <v>4619</v>
      </c>
      <c r="T1526" t="s" s="57">
        <v>1237</v>
      </c>
      <c r="U1526" t="s" s="6">
        <v>302</v>
      </c>
      <c r="AR1526" s="58">
        <v>-7.1</v>
      </c>
      <c r="AS1526" s="59">
        <f>AR1526</f>
        <v>-7.1</v>
      </c>
      <c r="AT1526" s="59">
        <f>AS1526-5</f>
        <v>-12.1</v>
      </c>
      <c r="AU1526" s="59">
        <v>-3.1</v>
      </c>
      <c r="AV1526" s="59">
        <f>AU1526</f>
        <v>-3.1</v>
      </c>
      <c r="AW1526" s="59">
        <f>AV1526-12</f>
        <v>-15.1</v>
      </c>
      <c r="BI1526" t="s" s="55">
        <v>4620</v>
      </c>
      <c r="BK1526" t="s" s="56">
        <v>4620</v>
      </c>
      <c r="BR1526" s="60">
        <v>8.4</v>
      </c>
    </row>
    <row r="1527" s="9" customFormat="1" ht="31" customHeight="1">
      <c r="A1527" t="s" s="6">
        <v>4621</v>
      </c>
      <c r="B1527" t="s" s="56">
        <v>4622</v>
      </c>
      <c r="E1527" t="s" s="54">
        <v>3424</v>
      </c>
      <c r="F1527" t="s" s="55">
        <v>710</v>
      </c>
      <c r="G1527" t="s" s="56">
        <v>420</v>
      </c>
      <c r="H1527" t="s" s="56">
        <v>195</v>
      </c>
      <c r="I1527" t="s" s="56">
        <v>196</v>
      </c>
      <c r="J1527" t="s" s="6">
        <v>35</v>
      </c>
      <c r="M1527" t="s" s="55">
        <v>197</v>
      </c>
      <c r="N1527" t="s" s="56">
        <v>339</v>
      </c>
      <c r="Q1527" t="s" s="56">
        <v>3425</v>
      </c>
      <c r="S1527" t="s" s="54">
        <v>4498</v>
      </c>
      <c r="T1527" t="s" s="57">
        <v>1237</v>
      </c>
      <c r="U1527" t="s" s="6">
        <v>302</v>
      </c>
      <c r="AR1527" s="58">
        <v>-7.2</v>
      </c>
      <c r="AS1527" s="59">
        <f>AR1527</f>
        <v>-7.2</v>
      </c>
      <c r="AT1527" s="59">
        <f>AS1527-5</f>
        <v>-12.2</v>
      </c>
      <c r="AU1527" s="59">
        <v>-3</v>
      </c>
      <c r="AV1527" s="59">
        <f>AU1527</f>
        <v>-3</v>
      </c>
      <c r="AW1527" s="59">
        <f>AV1527-12</f>
        <v>-15</v>
      </c>
      <c r="BI1527" t="s" s="55">
        <v>3862</v>
      </c>
      <c r="BK1527" t="s" s="56">
        <v>3862</v>
      </c>
      <c r="BR1527" s="60">
        <v>6.9</v>
      </c>
    </row>
    <row r="1528" s="9" customFormat="1" ht="31" customHeight="1">
      <c r="A1528" t="s" s="6">
        <v>4623</v>
      </c>
      <c r="B1528" t="s" s="56">
        <v>4624</v>
      </c>
      <c r="E1528" t="s" s="54">
        <v>3424</v>
      </c>
      <c r="F1528" t="s" s="55">
        <v>710</v>
      </c>
      <c r="G1528" t="s" s="56">
        <v>420</v>
      </c>
      <c r="H1528" t="s" s="56">
        <v>195</v>
      </c>
      <c r="I1528" t="s" s="56">
        <v>196</v>
      </c>
      <c r="J1528" t="s" s="6">
        <v>35</v>
      </c>
      <c r="M1528" t="s" s="55">
        <v>197</v>
      </c>
      <c r="N1528" t="s" s="56">
        <v>3447</v>
      </c>
      <c r="Q1528" t="s" s="56">
        <v>3425</v>
      </c>
      <c r="S1528" t="s" s="54">
        <v>4625</v>
      </c>
      <c r="T1528" t="s" s="57">
        <v>1237</v>
      </c>
      <c r="U1528" t="s" s="6">
        <v>302</v>
      </c>
      <c r="AR1528" s="58">
        <v>-6.8</v>
      </c>
      <c r="AS1528" s="59">
        <f>AR1528</f>
        <v>-6.8</v>
      </c>
      <c r="AT1528" s="59">
        <f>AS1528-5</f>
        <v>-11.8</v>
      </c>
      <c r="AU1528" s="59">
        <v>-2.3</v>
      </c>
      <c r="AV1528" s="59">
        <f>AU1528</f>
        <v>-2.3</v>
      </c>
      <c r="AW1528" s="59">
        <f>AV1528-12</f>
        <v>-14.3</v>
      </c>
      <c r="BI1528" t="s" s="55">
        <v>4608</v>
      </c>
      <c r="BK1528" t="s" s="56">
        <v>4608</v>
      </c>
      <c r="BR1528" s="60">
        <v>8</v>
      </c>
    </row>
    <row r="1529" s="9" customFormat="1" ht="46" customHeight="1">
      <c r="A1529" t="s" s="6">
        <v>4626</v>
      </c>
      <c r="B1529" t="s" s="56">
        <v>4627</v>
      </c>
      <c r="C1529" t="s" s="56">
        <v>3441</v>
      </c>
      <c r="E1529" t="s" s="54">
        <v>3442</v>
      </c>
      <c r="F1529" t="s" s="55">
        <v>460</v>
      </c>
      <c r="G1529" t="s" s="56">
        <v>420</v>
      </c>
      <c r="H1529" t="s" s="56">
        <v>293</v>
      </c>
      <c r="I1529" t="s" s="56">
        <v>294</v>
      </c>
      <c r="J1529" t="s" s="56">
        <v>86</v>
      </c>
      <c r="K1529" s="115"/>
      <c r="L1529" t="s" s="54">
        <v>3443</v>
      </c>
      <c r="M1529" t="s" s="55">
        <v>197</v>
      </c>
      <c r="S1529" t="s" s="54">
        <v>3444</v>
      </c>
      <c r="T1529" t="s" s="57">
        <v>1237</v>
      </c>
      <c r="U1529" t="s" s="6">
        <v>302</v>
      </c>
      <c r="AK1529" t="s" s="55">
        <v>831</v>
      </c>
      <c r="AN1529" s="63"/>
      <c r="AO1529" s="115">
        <v>0.709736</v>
      </c>
      <c r="AQ1529" t="s" s="76">
        <v>831</v>
      </c>
      <c r="AS1529" s="67"/>
      <c r="AT1529" s="67"/>
      <c r="AX1529" s="12">
        <v>-0.2</v>
      </c>
      <c r="AY1529" s="14">
        <f>AX1529</f>
        <v>-0.2</v>
      </c>
      <c r="AZ1529" s="14">
        <f>AY5070-13.3</f>
        <v>-13.3</v>
      </c>
      <c r="BL1529" t="s" s="56">
        <v>1300</v>
      </c>
      <c r="BN1529" t="s" s="56">
        <v>1300</v>
      </c>
    </row>
    <row r="1530" s="9" customFormat="1" ht="31" customHeight="1">
      <c r="A1530" t="s" s="6">
        <v>4628</v>
      </c>
      <c r="B1530" t="s" s="56">
        <v>4629</v>
      </c>
      <c r="E1530" t="s" s="54">
        <v>3424</v>
      </c>
      <c r="F1530" t="s" s="55">
        <v>710</v>
      </c>
      <c r="G1530" t="s" s="56">
        <v>420</v>
      </c>
      <c r="H1530" t="s" s="56">
        <v>195</v>
      </c>
      <c r="I1530" t="s" s="56">
        <v>196</v>
      </c>
      <c r="J1530" t="s" s="6">
        <v>35</v>
      </c>
      <c r="M1530" t="s" s="55">
        <v>197</v>
      </c>
      <c r="N1530" t="s" s="56">
        <v>339</v>
      </c>
      <c r="Q1530" t="s" s="56">
        <v>3425</v>
      </c>
      <c r="S1530" t="s" s="54">
        <v>4498</v>
      </c>
      <c r="T1530" t="s" s="57">
        <v>1237</v>
      </c>
      <c r="U1530" t="s" s="6">
        <v>302</v>
      </c>
      <c r="AR1530" s="58">
        <v>-7.1</v>
      </c>
      <c r="AS1530" s="59">
        <f>AR1530</f>
        <v>-7.1</v>
      </c>
      <c r="AT1530" s="59">
        <f>AS1530-5</f>
        <v>-12.1</v>
      </c>
      <c r="AU1530" s="59">
        <v>-3.3</v>
      </c>
      <c r="AV1530" s="59">
        <f>AU1530</f>
        <v>-3.3</v>
      </c>
      <c r="AW1530" s="59">
        <f>AV1530-12</f>
        <v>-15.3</v>
      </c>
      <c r="BI1530" t="s" s="55">
        <v>1051</v>
      </c>
      <c r="BK1530" t="s" s="56">
        <v>1051</v>
      </c>
      <c r="BR1530" s="60">
        <v>8.1</v>
      </c>
    </row>
    <row r="1531" s="9" customFormat="1" ht="31" customHeight="1">
      <c r="A1531" t="s" s="6">
        <v>4630</v>
      </c>
      <c r="B1531" t="s" s="56">
        <v>4631</v>
      </c>
      <c r="E1531" t="s" s="54">
        <v>3424</v>
      </c>
      <c r="F1531" t="s" s="55">
        <v>710</v>
      </c>
      <c r="G1531" t="s" s="56">
        <v>420</v>
      </c>
      <c r="H1531" t="s" s="56">
        <v>195</v>
      </c>
      <c r="I1531" t="s" s="56">
        <v>196</v>
      </c>
      <c r="J1531" t="s" s="6">
        <v>35</v>
      </c>
      <c r="M1531" t="s" s="55">
        <v>197</v>
      </c>
      <c r="N1531" t="s" s="56">
        <v>339</v>
      </c>
      <c r="Q1531" t="s" s="56">
        <v>3425</v>
      </c>
      <c r="S1531" t="s" s="54">
        <v>3483</v>
      </c>
      <c r="T1531" t="s" s="57">
        <v>1237</v>
      </c>
      <c r="U1531" t="s" s="6">
        <v>302</v>
      </c>
      <c r="AR1531" s="58">
        <v>-7</v>
      </c>
      <c r="AS1531" s="59">
        <f>AR1531</f>
        <v>-7</v>
      </c>
      <c r="AT1531" s="59">
        <f>AS1531-5</f>
        <v>-12</v>
      </c>
      <c r="AU1531" s="59">
        <v>-3.2</v>
      </c>
      <c r="AV1531" s="59">
        <f>AU1531</f>
        <v>-3.2</v>
      </c>
      <c r="AW1531" s="59">
        <f>AV1531-12</f>
        <v>-15.2</v>
      </c>
      <c r="BI1531" t="s" s="55">
        <v>4632</v>
      </c>
      <c r="BK1531" t="s" s="56">
        <v>4632</v>
      </c>
      <c r="BR1531" s="60">
        <v>8.1</v>
      </c>
    </row>
    <row r="1532" s="9" customFormat="1" ht="16" customHeight="1">
      <c r="A1532" t="s" s="6">
        <v>4633</v>
      </c>
      <c r="B1532" t="s" s="56">
        <v>4634</v>
      </c>
      <c r="E1532" t="s" s="54">
        <v>2652</v>
      </c>
      <c r="F1532" t="s" s="55">
        <v>193</v>
      </c>
      <c r="G1532" t="s" s="56">
        <v>194</v>
      </c>
      <c r="H1532" t="s" s="56">
        <v>195</v>
      </c>
      <c r="I1532" t="s" s="56">
        <v>403</v>
      </c>
      <c r="M1532" t="s" s="55">
        <v>197</v>
      </c>
      <c r="Q1532" t="s" s="56">
        <v>201</v>
      </c>
      <c r="R1532" t="s" s="56">
        <v>202</v>
      </c>
      <c r="T1532" t="s" s="57">
        <v>4635</v>
      </c>
      <c r="U1532" t="s" s="6">
        <v>302</v>
      </c>
      <c r="V1532" t="s" s="56">
        <v>4636</v>
      </c>
      <c r="AF1532" t="s" s="56">
        <v>521</v>
      </c>
      <c r="AG1532" s="14">
        <v>900</v>
      </c>
      <c r="AH1532" s="61">
        <v>1000</v>
      </c>
      <c r="AI1532" s="14">
        <v>1150</v>
      </c>
      <c r="AJ1532" t="s" s="54">
        <v>4637</v>
      </c>
      <c r="AR1532" s="58">
        <v>-9.1</v>
      </c>
      <c r="AS1532" s="59">
        <f>AR1532</f>
        <v>-9.1</v>
      </c>
      <c r="AT1532" s="59">
        <f>AS1532-5</f>
        <v>-14.1</v>
      </c>
      <c r="BR1532" s="60">
        <v>7.1</v>
      </c>
      <c r="BT1532" s="14">
        <v>3.3</v>
      </c>
    </row>
    <row r="1533" s="9" customFormat="1" ht="31" customHeight="1">
      <c r="A1533" t="s" s="6">
        <v>4638</v>
      </c>
      <c r="B1533" t="s" s="56">
        <v>4634</v>
      </c>
      <c r="E1533" t="s" s="54">
        <v>4639</v>
      </c>
      <c r="F1533" t="s" s="55">
        <v>193</v>
      </c>
      <c r="G1533" t="s" s="56">
        <v>194</v>
      </c>
      <c r="H1533" t="s" s="56">
        <v>195</v>
      </c>
      <c r="I1533" t="s" s="56">
        <v>403</v>
      </c>
      <c r="M1533" t="s" s="55">
        <v>197</v>
      </c>
      <c r="Q1533" t="s" s="56">
        <v>201</v>
      </c>
      <c r="R1533" t="s" s="56">
        <v>202</v>
      </c>
      <c r="S1533" t="s" s="54">
        <v>4640</v>
      </c>
      <c r="T1533" t="s" s="57">
        <v>4641</v>
      </c>
      <c r="U1533" t="s" s="6">
        <v>302</v>
      </c>
      <c r="AF1533" t="s" s="56">
        <v>521</v>
      </c>
      <c r="AG1533" s="14">
        <v>900</v>
      </c>
      <c r="AH1533" s="61">
        <v>1000</v>
      </c>
      <c r="AI1533" s="14">
        <v>1150</v>
      </c>
      <c r="AJ1533" t="s" s="54">
        <v>4642</v>
      </c>
      <c r="AR1533" s="58">
        <v>-9.1</v>
      </c>
      <c r="AS1533" s="59">
        <f>AR1533</f>
        <v>-9.1</v>
      </c>
      <c r="AT1533" s="59">
        <f>AS1533-5</f>
        <v>-14.1</v>
      </c>
      <c r="BG1533" s="14">
        <v>42.8</v>
      </c>
      <c r="BR1533" s="60">
        <v>7.1</v>
      </c>
      <c r="BT1533" s="14">
        <v>3.3</v>
      </c>
      <c r="BU1533" s="14">
        <v>15.4</v>
      </c>
    </row>
    <row r="1534" s="9" customFormat="1" ht="16" customHeight="1">
      <c r="A1534" t="s" s="6">
        <v>4643</v>
      </c>
      <c r="B1534" t="s" s="56">
        <v>4644</v>
      </c>
      <c r="E1534" t="s" s="54">
        <v>2652</v>
      </c>
      <c r="F1534" t="s" s="55">
        <v>193</v>
      </c>
      <c r="G1534" t="s" s="56">
        <v>194</v>
      </c>
      <c r="H1534" t="s" s="56">
        <v>195</v>
      </c>
      <c r="I1534" t="s" s="56">
        <v>403</v>
      </c>
      <c r="M1534" t="s" s="55">
        <v>197</v>
      </c>
      <c r="Q1534" t="s" s="56">
        <v>201</v>
      </c>
      <c r="R1534" t="s" s="56">
        <v>202</v>
      </c>
      <c r="T1534" t="s" s="57">
        <v>4645</v>
      </c>
      <c r="U1534" t="s" s="6">
        <v>302</v>
      </c>
      <c r="V1534" t="s" s="56">
        <v>4646</v>
      </c>
      <c r="AF1534" t="s" s="56">
        <v>4647</v>
      </c>
      <c r="AG1534" s="14">
        <v>600</v>
      </c>
      <c r="AH1534" s="61">
        <f>MEDIAN(AG1534,AI1534)</f>
        <v>760</v>
      </c>
      <c r="AI1534" s="14">
        <v>920</v>
      </c>
      <c r="AJ1534" t="s" s="54">
        <v>4648</v>
      </c>
      <c r="AR1534" s="58">
        <v>-9</v>
      </c>
      <c r="AS1534" s="59">
        <f>AR1534</f>
        <v>-9</v>
      </c>
      <c r="AT1534" s="59">
        <f>AS1534-5</f>
        <v>-14</v>
      </c>
      <c r="BR1534" s="60">
        <v>5.2</v>
      </c>
      <c r="BT1534" s="14">
        <v>3.3</v>
      </c>
    </row>
    <row r="1535" s="9" customFormat="1" ht="31" customHeight="1">
      <c r="A1535" t="s" s="6">
        <v>4649</v>
      </c>
      <c r="B1535" t="s" s="56">
        <v>4644</v>
      </c>
      <c r="E1535" t="s" s="54">
        <v>4639</v>
      </c>
      <c r="F1535" t="s" s="55">
        <v>193</v>
      </c>
      <c r="G1535" t="s" s="56">
        <v>194</v>
      </c>
      <c r="H1535" t="s" s="56">
        <v>195</v>
      </c>
      <c r="I1535" t="s" s="56">
        <v>403</v>
      </c>
      <c r="M1535" t="s" s="55">
        <v>197</v>
      </c>
      <c r="Q1535" t="s" s="56">
        <v>201</v>
      </c>
      <c r="R1535" t="s" s="56">
        <v>202</v>
      </c>
      <c r="S1535" t="s" s="54">
        <v>4640</v>
      </c>
      <c r="T1535" t="s" s="57">
        <v>4645</v>
      </c>
      <c r="U1535" t="s" s="6">
        <v>302</v>
      </c>
      <c r="AF1535" t="s" s="56">
        <v>4647</v>
      </c>
      <c r="AG1535" s="14">
        <v>600</v>
      </c>
      <c r="AH1535" s="61">
        <f>MEDIAN(AG1535,AI1535)</f>
        <v>760</v>
      </c>
      <c r="AI1535" s="14">
        <v>920</v>
      </c>
      <c r="AJ1535" t="s" s="54">
        <v>4650</v>
      </c>
      <c r="AR1535" s="58">
        <v>-9</v>
      </c>
      <c r="AS1535" s="59">
        <f>AR1535</f>
        <v>-9</v>
      </c>
      <c r="AT1535" s="59">
        <f>AS1535-5</f>
        <v>-14</v>
      </c>
      <c r="BG1535" s="14">
        <v>43.1</v>
      </c>
      <c r="BR1535" s="60">
        <v>5.2</v>
      </c>
      <c r="BT1535" s="14">
        <v>3.3</v>
      </c>
      <c r="BU1535" s="14">
        <v>15.3</v>
      </c>
    </row>
    <row r="1536" s="9" customFormat="1" ht="16" customHeight="1">
      <c r="A1536" t="s" s="6">
        <v>4651</v>
      </c>
      <c r="B1536" t="s" s="56">
        <v>4652</v>
      </c>
      <c r="E1536" t="s" s="54">
        <v>2652</v>
      </c>
      <c r="F1536" t="s" s="55">
        <v>193</v>
      </c>
      <c r="G1536" t="s" s="56">
        <v>194</v>
      </c>
      <c r="H1536" t="s" s="56">
        <v>195</v>
      </c>
      <c r="I1536" t="s" s="56">
        <v>403</v>
      </c>
      <c r="M1536" t="s" s="55">
        <v>197</v>
      </c>
      <c r="Q1536" t="s" s="56">
        <v>201</v>
      </c>
      <c r="R1536" t="s" s="56">
        <v>202</v>
      </c>
      <c r="T1536" t="s" s="57">
        <v>4653</v>
      </c>
      <c r="U1536" t="s" s="6">
        <v>302</v>
      </c>
      <c r="V1536" t="s" s="56">
        <v>4654</v>
      </c>
      <c r="AF1536" t="s" s="56">
        <v>4647</v>
      </c>
      <c r="AG1536" s="14">
        <v>720</v>
      </c>
      <c r="AH1536" s="61">
        <f>MEDIAN(AG1536,AI1536)</f>
        <v>760</v>
      </c>
      <c r="AI1536" s="14">
        <v>800</v>
      </c>
      <c r="AJ1536" t="s" s="54">
        <v>4655</v>
      </c>
      <c r="AR1536" s="58">
        <v>-9.4</v>
      </c>
      <c r="AS1536" s="59">
        <f>AR1536</f>
        <v>-9.4</v>
      </c>
      <c r="AT1536" s="59">
        <f>AS1536-5</f>
        <v>-14.4</v>
      </c>
      <c r="BR1536" s="60">
        <v>7.9</v>
      </c>
      <c r="BT1536" s="14">
        <v>3.3</v>
      </c>
    </row>
    <row r="1537" s="9" customFormat="1" ht="31" customHeight="1">
      <c r="A1537" t="s" s="6">
        <v>4656</v>
      </c>
      <c r="B1537" t="s" s="56">
        <v>4652</v>
      </c>
      <c r="E1537" t="s" s="54">
        <v>4639</v>
      </c>
      <c r="F1537" t="s" s="55">
        <v>193</v>
      </c>
      <c r="G1537" t="s" s="56">
        <v>194</v>
      </c>
      <c r="H1537" t="s" s="56">
        <v>195</v>
      </c>
      <c r="I1537" t="s" s="56">
        <v>403</v>
      </c>
      <c r="M1537" t="s" s="55">
        <v>197</v>
      </c>
      <c r="Q1537" t="s" s="56">
        <v>201</v>
      </c>
      <c r="R1537" t="s" s="56">
        <v>202</v>
      </c>
      <c r="S1537" t="s" s="54">
        <v>4640</v>
      </c>
      <c r="T1537" t="s" s="57">
        <v>4653</v>
      </c>
      <c r="U1537" t="s" s="6">
        <v>302</v>
      </c>
      <c r="AF1537" t="s" s="56">
        <v>4647</v>
      </c>
      <c r="AG1537" s="14">
        <v>720</v>
      </c>
      <c r="AH1537" s="61">
        <f>MEDIAN(AG1537,AI1537)</f>
        <v>760</v>
      </c>
      <c r="AI1537" s="14">
        <v>800</v>
      </c>
      <c r="AJ1537" t="s" s="54">
        <v>4657</v>
      </c>
      <c r="AR1537" s="58">
        <v>-9.4</v>
      </c>
      <c r="AS1537" s="59">
        <f>AR1537</f>
        <v>-9.4</v>
      </c>
      <c r="AT1537" s="59">
        <f>AS1537-5</f>
        <v>-14.4</v>
      </c>
      <c r="BG1537" s="14">
        <v>44.7</v>
      </c>
      <c r="BR1537" s="60">
        <v>7.9</v>
      </c>
      <c r="BT1537" s="14">
        <v>3.3</v>
      </c>
      <c r="BU1537" s="14">
        <v>15.9</v>
      </c>
    </row>
    <row r="1538" s="9" customFormat="1" ht="16" customHeight="1">
      <c r="A1538" t="s" s="6">
        <v>4658</v>
      </c>
      <c r="B1538" t="s" s="56">
        <v>4659</v>
      </c>
      <c r="E1538" t="s" s="54">
        <v>2652</v>
      </c>
      <c r="F1538" t="s" s="55">
        <v>193</v>
      </c>
      <c r="G1538" t="s" s="56">
        <v>194</v>
      </c>
      <c r="H1538" t="s" s="56">
        <v>195</v>
      </c>
      <c r="I1538" t="s" s="56">
        <v>403</v>
      </c>
      <c r="M1538" t="s" s="55">
        <v>197</v>
      </c>
      <c r="Q1538" t="s" s="56">
        <v>201</v>
      </c>
      <c r="R1538" t="s" s="56">
        <v>202</v>
      </c>
      <c r="T1538" t="s" s="57">
        <v>4660</v>
      </c>
      <c r="U1538" t="s" s="6">
        <v>302</v>
      </c>
      <c r="V1538" t="s" s="56">
        <v>4661</v>
      </c>
      <c r="AF1538" t="s" s="56">
        <v>4647</v>
      </c>
      <c r="AG1538" s="14">
        <v>720</v>
      </c>
      <c r="AH1538" s="61">
        <f>MEDIAN(AG1538,AI1538)</f>
        <v>810</v>
      </c>
      <c r="AI1538" s="14">
        <v>900</v>
      </c>
      <c r="AJ1538" t="s" s="54">
        <v>4662</v>
      </c>
      <c r="AR1538" s="58">
        <v>-9</v>
      </c>
      <c r="AS1538" s="59">
        <f>AR1538</f>
        <v>-9</v>
      </c>
      <c r="AT1538" s="59">
        <f>AS1538-5</f>
        <v>-14</v>
      </c>
      <c r="BR1538" s="60">
        <v>7</v>
      </c>
      <c r="BT1538" s="14">
        <v>3.3</v>
      </c>
    </row>
    <row r="1539" s="9" customFormat="1" ht="31" customHeight="1">
      <c r="A1539" t="s" s="6">
        <v>4663</v>
      </c>
      <c r="B1539" t="s" s="56">
        <v>4659</v>
      </c>
      <c r="E1539" t="s" s="54">
        <v>4639</v>
      </c>
      <c r="F1539" t="s" s="55">
        <v>193</v>
      </c>
      <c r="G1539" t="s" s="56">
        <v>194</v>
      </c>
      <c r="H1539" t="s" s="56">
        <v>195</v>
      </c>
      <c r="I1539" t="s" s="56">
        <v>403</v>
      </c>
      <c r="M1539" t="s" s="55">
        <v>197</v>
      </c>
      <c r="Q1539" t="s" s="56">
        <v>201</v>
      </c>
      <c r="R1539" t="s" s="56">
        <v>202</v>
      </c>
      <c r="S1539" t="s" s="54">
        <v>4640</v>
      </c>
      <c r="T1539" t="s" s="57">
        <v>4664</v>
      </c>
      <c r="U1539" t="s" s="6">
        <v>302</v>
      </c>
      <c r="AF1539" t="s" s="56">
        <v>4647</v>
      </c>
      <c r="AG1539" s="14">
        <v>720</v>
      </c>
      <c r="AH1539" s="61">
        <f>MEDIAN(AG1539,AI1539)</f>
        <v>810</v>
      </c>
      <c r="AI1539" s="14">
        <v>900</v>
      </c>
      <c r="AJ1539" t="s" s="54">
        <v>4665</v>
      </c>
      <c r="AR1539" s="58">
        <v>-9</v>
      </c>
      <c r="AS1539" s="59">
        <f>AR1539</f>
        <v>-9</v>
      </c>
      <c r="AT1539" s="59">
        <f>AS1539-5</f>
        <v>-14</v>
      </c>
      <c r="BG1539" s="14">
        <v>45.3</v>
      </c>
      <c r="BR1539" s="60">
        <v>7</v>
      </c>
      <c r="BT1539" s="14">
        <v>3.3</v>
      </c>
      <c r="BU1539" s="14">
        <v>16.3</v>
      </c>
    </row>
    <row r="1540" s="9" customFormat="1" ht="16" customHeight="1">
      <c r="A1540" t="s" s="6">
        <v>4666</v>
      </c>
      <c r="B1540" t="s" s="56">
        <v>4667</v>
      </c>
      <c r="E1540" t="s" s="54">
        <v>2652</v>
      </c>
      <c r="F1540" t="s" s="55">
        <v>193</v>
      </c>
      <c r="G1540" t="s" s="56">
        <v>194</v>
      </c>
      <c r="H1540" t="s" s="56">
        <v>195</v>
      </c>
      <c r="I1540" t="s" s="56">
        <v>403</v>
      </c>
      <c r="M1540" t="s" s="55">
        <v>197</v>
      </c>
      <c r="Q1540" t="s" s="56">
        <v>201</v>
      </c>
      <c r="R1540" t="s" s="56">
        <v>202</v>
      </c>
      <c r="T1540" t="s" s="57">
        <v>4668</v>
      </c>
      <c r="U1540" t="s" s="6">
        <v>302</v>
      </c>
      <c r="V1540" t="s" s="56">
        <v>4669</v>
      </c>
      <c r="AF1540" t="s" s="56">
        <v>2791</v>
      </c>
      <c r="AG1540" s="14">
        <v>800</v>
      </c>
      <c r="AH1540" s="61">
        <f>MEDIAN(AG1540,AI1540)</f>
        <v>830</v>
      </c>
      <c r="AI1540" s="14">
        <v>860</v>
      </c>
      <c r="AJ1540" t="s" s="54">
        <v>4670</v>
      </c>
      <c r="AR1540" s="58">
        <v>-10</v>
      </c>
      <c r="AS1540" s="59">
        <f>AR1540</f>
        <v>-10</v>
      </c>
      <c r="AT1540" s="59">
        <f>AS1540-5</f>
        <v>-15</v>
      </c>
      <c r="BR1540" s="60">
        <v>8.199999999999999</v>
      </c>
      <c r="BT1540" s="14">
        <v>3.3</v>
      </c>
    </row>
    <row r="1541" s="9" customFormat="1" ht="31" customHeight="1">
      <c r="A1541" t="s" s="6">
        <v>4671</v>
      </c>
      <c r="B1541" t="s" s="56">
        <v>4667</v>
      </c>
      <c r="E1541" t="s" s="54">
        <v>4639</v>
      </c>
      <c r="F1541" t="s" s="55">
        <v>193</v>
      </c>
      <c r="G1541" t="s" s="56">
        <v>194</v>
      </c>
      <c r="H1541" t="s" s="56">
        <v>195</v>
      </c>
      <c r="I1541" t="s" s="56">
        <v>403</v>
      </c>
      <c r="M1541" t="s" s="55">
        <v>197</v>
      </c>
      <c r="Q1541" t="s" s="56">
        <v>201</v>
      </c>
      <c r="R1541" t="s" s="56">
        <v>202</v>
      </c>
      <c r="S1541" t="s" s="54">
        <v>4640</v>
      </c>
      <c r="T1541" t="s" s="57">
        <v>4672</v>
      </c>
      <c r="U1541" t="s" s="6">
        <v>302</v>
      </c>
      <c r="AF1541" t="s" s="56">
        <v>2792</v>
      </c>
      <c r="AG1541" s="14">
        <v>800</v>
      </c>
      <c r="AH1541" s="61">
        <f>MEDIAN(AG1541,AI1541)</f>
        <v>830</v>
      </c>
      <c r="AI1541" s="14">
        <v>860</v>
      </c>
      <c r="AJ1541" t="s" s="54">
        <v>4673</v>
      </c>
      <c r="AR1541" s="58">
        <v>-10</v>
      </c>
      <c r="AS1541" s="59">
        <f>AR1541</f>
        <v>-10</v>
      </c>
      <c r="AT1541" s="59">
        <f>AS1541-5</f>
        <v>-15</v>
      </c>
      <c r="BG1541" s="14">
        <v>45.3</v>
      </c>
      <c r="BR1541" s="60">
        <v>8.199999999999999</v>
      </c>
      <c r="BT1541" s="14">
        <v>3.3</v>
      </c>
      <c r="BU1541" s="14">
        <v>16.4</v>
      </c>
    </row>
    <row r="1542" s="9" customFormat="1" ht="16" customHeight="1">
      <c r="A1542" t="s" s="6">
        <v>4674</v>
      </c>
      <c r="B1542" t="s" s="56">
        <v>4675</v>
      </c>
      <c r="E1542" t="s" s="54">
        <v>2652</v>
      </c>
      <c r="F1542" t="s" s="55">
        <v>193</v>
      </c>
      <c r="G1542" t="s" s="56">
        <v>194</v>
      </c>
      <c r="H1542" t="s" s="56">
        <v>195</v>
      </c>
      <c r="I1542" t="s" s="56">
        <v>403</v>
      </c>
      <c r="M1542" t="s" s="55">
        <v>197</v>
      </c>
      <c r="Q1542" t="s" s="56">
        <v>201</v>
      </c>
      <c r="R1542" t="s" s="56">
        <v>202</v>
      </c>
      <c r="T1542" t="s" s="57">
        <v>4635</v>
      </c>
      <c r="U1542" t="s" s="6">
        <v>302</v>
      </c>
      <c r="V1542" t="s" s="56">
        <v>4636</v>
      </c>
      <c r="AF1542" t="s" s="56">
        <v>521</v>
      </c>
      <c r="AG1542" s="14">
        <v>900</v>
      </c>
      <c r="AH1542" s="61">
        <v>1000</v>
      </c>
      <c r="AI1542" s="14">
        <v>1150</v>
      </c>
      <c r="AJ1542" t="s" s="54">
        <v>4637</v>
      </c>
      <c r="AR1542" s="58">
        <v>-8.5</v>
      </c>
      <c r="AS1542" s="59">
        <f>AR1542</f>
        <v>-8.5</v>
      </c>
      <c r="AT1542" s="59">
        <f>AS1542-5</f>
        <v>-13.5</v>
      </c>
      <c r="BR1542" s="60">
        <v>7.2</v>
      </c>
      <c r="BT1542" s="14">
        <v>3.3</v>
      </c>
    </row>
    <row r="1543" s="9" customFormat="1" ht="31" customHeight="1">
      <c r="A1543" t="s" s="6">
        <v>4676</v>
      </c>
      <c r="B1543" t="s" s="56">
        <v>4675</v>
      </c>
      <c r="E1543" t="s" s="54">
        <v>4639</v>
      </c>
      <c r="F1543" t="s" s="55">
        <v>193</v>
      </c>
      <c r="G1543" t="s" s="56">
        <v>194</v>
      </c>
      <c r="H1543" t="s" s="56">
        <v>195</v>
      </c>
      <c r="I1543" t="s" s="56">
        <v>403</v>
      </c>
      <c r="M1543" t="s" s="55">
        <v>197</v>
      </c>
      <c r="Q1543" t="s" s="56">
        <v>201</v>
      </c>
      <c r="R1543" t="s" s="56">
        <v>202</v>
      </c>
      <c r="S1543" t="s" s="54">
        <v>4640</v>
      </c>
      <c r="T1543" t="s" s="57">
        <v>4641</v>
      </c>
      <c r="U1543" t="s" s="6">
        <v>302</v>
      </c>
      <c r="AF1543" t="s" s="56">
        <v>521</v>
      </c>
      <c r="AG1543" s="14">
        <v>900</v>
      </c>
      <c r="AH1543" s="61">
        <v>1000</v>
      </c>
      <c r="AI1543" s="14">
        <v>1150</v>
      </c>
      <c r="AJ1543" t="s" s="54">
        <v>4642</v>
      </c>
      <c r="AR1543" s="58">
        <v>-8.5</v>
      </c>
      <c r="AS1543" s="59">
        <f>AR1543</f>
        <v>-8.5</v>
      </c>
      <c r="AT1543" s="59">
        <f>AS1543-5</f>
        <v>-13.5</v>
      </c>
      <c r="BG1543" s="14">
        <v>42.5</v>
      </c>
      <c r="BR1543" s="60">
        <v>7.2</v>
      </c>
      <c r="BT1543" s="14">
        <v>3.3</v>
      </c>
      <c r="BU1543" s="14">
        <v>15.3</v>
      </c>
    </row>
    <row r="1544" s="9" customFormat="1" ht="16" customHeight="1">
      <c r="A1544" t="s" s="6">
        <v>4677</v>
      </c>
      <c r="B1544" t="s" s="56">
        <v>4678</v>
      </c>
      <c r="E1544" t="s" s="54">
        <v>2652</v>
      </c>
      <c r="F1544" t="s" s="55">
        <v>193</v>
      </c>
      <c r="G1544" t="s" s="56">
        <v>194</v>
      </c>
      <c r="H1544" t="s" s="56">
        <v>195</v>
      </c>
      <c r="I1544" t="s" s="56">
        <v>403</v>
      </c>
      <c r="M1544" t="s" s="55">
        <v>197</v>
      </c>
      <c r="Q1544" t="s" s="56">
        <v>201</v>
      </c>
      <c r="R1544" t="s" s="56">
        <v>202</v>
      </c>
      <c r="T1544" t="s" s="57">
        <v>4679</v>
      </c>
      <c r="U1544" t="s" s="6">
        <v>302</v>
      </c>
      <c r="V1544" t="s" s="56">
        <v>4680</v>
      </c>
      <c r="AF1544" t="s" s="56">
        <v>304</v>
      </c>
      <c r="AG1544" s="14">
        <v>820</v>
      </c>
      <c r="AH1544" s="61">
        <f>MEDIAN(AG1544,AI1544)</f>
        <v>900</v>
      </c>
      <c r="AI1544" s="14">
        <v>980</v>
      </c>
      <c r="AJ1544" t="s" s="54">
        <v>4681</v>
      </c>
      <c r="AR1544" s="58">
        <v>-8.4</v>
      </c>
      <c r="AS1544" s="59">
        <f>AR1544</f>
        <v>-8.4</v>
      </c>
      <c r="AT1544" s="59">
        <f>AS1544-5</f>
        <v>-13.4</v>
      </c>
      <c r="BR1544" s="60">
        <v>7.1</v>
      </c>
      <c r="BT1544" s="14">
        <v>3.3</v>
      </c>
    </row>
    <row r="1545" s="9" customFormat="1" ht="31" customHeight="1">
      <c r="A1545" t="s" s="6">
        <v>4682</v>
      </c>
      <c r="B1545" t="s" s="56">
        <v>4678</v>
      </c>
      <c r="E1545" t="s" s="54">
        <v>4639</v>
      </c>
      <c r="F1545" t="s" s="55">
        <v>193</v>
      </c>
      <c r="G1545" t="s" s="56">
        <v>194</v>
      </c>
      <c r="H1545" t="s" s="56">
        <v>195</v>
      </c>
      <c r="I1545" t="s" s="56">
        <v>403</v>
      </c>
      <c r="M1545" t="s" s="55">
        <v>197</v>
      </c>
      <c r="Q1545" t="s" s="56">
        <v>201</v>
      </c>
      <c r="R1545" t="s" s="56">
        <v>202</v>
      </c>
      <c r="S1545" t="s" s="54">
        <v>4640</v>
      </c>
      <c r="T1545" t="s" s="57">
        <v>4679</v>
      </c>
      <c r="U1545" t="s" s="6">
        <v>302</v>
      </c>
      <c r="AF1545" t="s" s="56">
        <v>304</v>
      </c>
      <c r="AG1545" s="14">
        <v>820</v>
      </c>
      <c r="AH1545" s="61">
        <f>MEDIAN(AG1545,AI1545)</f>
        <v>900</v>
      </c>
      <c r="AI1545" s="14">
        <v>980</v>
      </c>
      <c r="AJ1545" t="s" s="54">
        <v>4683</v>
      </c>
      <c r="AR1545" s="58">
        <v>-8.4</v>
      </c>
      <c r="AS1545" s="59">
        <f>AR1545</f>
        <v>-8.4</v>
      </c>
      <c r="AT1545" s="59">
        <f>AS1545-5</f>
        <v>-13.4</v>
      </c>
      <c r="BG1545" s="14">
        <v>46.5</v>
      </c>
      <c r="BR1545" s="60">
        <v>7.1</v>
      </c>
      <c r="BT1545" s="14">
        <v>3.3</v>
      </c>
      <c r="BU1545" s="14">
        <v>16.7</v>
      </c>
    </row>
    <row r="1546" s="9" customFormat="1" ht="16" customHeight="1">
      <c r="A1546" t="s" s="6">
        <v>4684</v>
      </c>
      <c r="B1546" t="s" s="56">
        <v>4685</v>
      </c>
      <c r="E1546" t="s" s="54">
        <v>2652</v>
      </c>
      <c r="F1546" t="s" s="55">
        <v>193</v>
      </c>
      <c r="G1546" t="s" s="56">
        <v>194</v>
      </c>
      <c r="H1546" t="s" s="56">
        <v>195</v>
      </c>
      <c r="I1546" t="s" s="56">
        <v>403</v>
      </c>
      <c r="M1546" t="s" s="55">
        <v>197</v>
      </c>
      <c r="Q1546" t="s" s="56">
        <v>201</v>
      </c>
      <c r="R1546" t="s" s="56">
        <v>202</v>
      </c>
      <c r="T1546" t="s" s="57">
        <v>4679</v>
      </c>
      <c r="U1546" t="s" s="6">
        <v>302</v>
      </c>
      <c r="V1546" t="s" s="56">
        <v>4680</v>
      </c>
      <c r="AF1546" t="s" s="56">
        <v>304</v>
      </c>
      <c r="AG1546" s="14">
        <v>820</v>
      </c>
      <c r="AH1546" s="61">
        <f>MEDIAN(AG1546,AI1546)</f>
        <v>900</v>
      </c>
      <c r="AI1546" s="14">
        <v>980</v>
      </c>
      <c r="AJ1546" t="s" s="54">
        <v>4681</v>
      </c>
      <c r="AR1546" s="58">
        <v>-11.4</v>
      </c>
      <c r="AS1546" s="59">
        <f>AR1546</f>
        <v>-11.4</v>
      </c>
      <c r="AT1546" s="59">
        <f>AS1546-5</f>
        <v>-16.4</v>
      </c>
      <c r="BR1546" s="60">
        <v>6.9</v>
      </c>
      <c r="BT1546" s="14">
        <v>3.3</v>
      </c>
    </row>
    <row r="1547" s="9" customFormat="1" ht="31" customHeight="1">
      <c r="A1547" t="s" s="6">
        <v>4686</v>
      </c>
      <c r="B1547" t="s" s="56">
        <v>4685</v>
      </c>
      <c r="E1547" t="s" s="54">
        <v>4639</v>
      </c>
      <c r="F1547" t="s" s="55">
        <v>193</v>
      </c>
      <c r="G1547" t="s" s="56">
        <v>194</v>
      </c>
      <c r="H1547" t="s" s="56">
        <v>195</v>
      </c>
      <c r="I1547" t="s" s="56">
        <v>403</v>
      </c>
      <c r="M1547" t="s" s="55">
        <v>197</v>
      </c>
      <c r="Q1547" t="s" s="56">
        <v>201</v>
      </c>
      <c r="R1547" t="s" s="56">
        <v>202</v>
      </c>
      <c r="S1547" t="s" s="54">
        <v>4640</v>
      </c>
      <c r="T1547" t="s" s="57">
        <v>4679</v>
      </c>
      <c r="U1547" t="s" s="6">
        <v>302</v>
      </c>
      <c r="AF1547" t="s" s="56">
        <v>304</v>
      </c>
      <c r="AG1547" s="14">
        <v>820</v>
      </c>
      <c r="AH1547" s="61">
        <f>MEDIAN(AG1547,AI1547)</f>
        <v>900</v>
      </c>
      <c r="AI1547" s="14">
        <v>980</v>
      </c>
      <c r="AJ1547" t="s" s="54">
        <v>4683</v>
      </c>
      <c r="AR1547" s="58">
        <v>-11.4</v>
      </c>
      <c r="AS1547" s="59">
        <f>AR1547</f>
        <v>-11.4</v>
      </c>
      <c r="AT1547" s="59">
        <f>AS1547-5</f>
        <v>-16.4</v>
      </c>
      <c r="BG1547" s="14">
        <v>57.2</v>
      </c>
      <c r="BR1547" s="60">
        <v>6.9</v>
      </c>
      <c r="BT1547" s="14">
        <v>3.3</v>
      </c>
      <c r="BU1547" s="14">
        <v>20.6</v>
      </c>
    </row>
    <row r="1548" s="9" customFormat="1" ht="31" customHeight="1">
      <c r="A1548" t="s" s="6">
        <v>4687</v>
      </c>
      <c r="B1548" t="s" s="56">
        <v>4688</v>
      </c>
      <c r="E1548" t="s" s="54">
        <v>4639</v>
      </c>
      <c r="F1548" t="s" s="55">
        <v>193</v>
      </c>
      <c r="G1548" t="s" s="56">
        <v>194</v>
      </c>
      <c r="H1548" t="s" s="56">
        <v>195</v>
      </c>
      <c r="I1548" t="s" s="56">
        <v>403</v>
      </c>
      <c r="M1548" t="s" s="55">
        <v>197</v>
      </c>
      <c r="Q1548" t="s" s="56">
        <v>201</v>
      </c>
      <c r="R1548" t="s" s="56">
        <v>202</v>
      </c>
      <c r="S1548" t="s" s="54">
        <v>4640</v>
      </c>
      <c r="T1548" t="s" s="57">
        <v>4689</v>
      </c>
      <c r="U1548" t="s" s="6">
        <v>302</v>
      </c>
      <c r="AF1548" t="s" s="56">
        <v>304</v>
      </c>
      <c r="AG1548" s="14">
        <v>860</v>
      </c>
      <c r="AH1548" s="61">
        <f>MEDIAN(AG1548,AI1548)</f>
        <v>890</v>
      </c>
      <c r="AI1548" s="14">
        <v>920</v>
      </c>
      <c r="AJ1548" t="s" s="54">
        <v>4690</v>
      </c>
      <c r="AR1548" s="58">
        <v>-9</v>
      </c>
      <c r="AS1548" s="59">
        <f>AR1548</f>
        <v>-9</v>
      </c>
      <c r="AT1548" s="59">
        <f>AS1548-5</f>
        <v>-14</v>
      </c>
      <c r="BG1548" s="14">
        <v>45.9</v>
      </c>
      <c r="BR1548" s="60">
        <v>9.300000000000001</v>
      </c>
      <c r="BT1548" s="14">
        <v>3.4</v>
      </c>
      <c r="BU1548" s="14">
        <v>16.1</v>
      </c>
    </row>
    <row r="1549" s="9" customFormat="1" ht="16" customHeight="1">
      <c r="A1549" t="s" s="6">
        <v>4691</v>
      </c>
      <c r="B1549" t="s" s="56">
        <v>4692</v>
      </c>
      <c r="E1549" t="s" s="54">
        <v>2652</v>
      </c>
      <c r="F1549" t="s" s="55">
        <v>193</v>
      </c>
      <c r="G1549" t="s" s="56">
        <v>194</v>
      </c>
      <c r="H1549" t="s" s="56">
        <v>195</v>
      </c>
      <c r="I1549" t="s" s="56">
        <v>403</v>
      </c>
      <c r="M1549" t="s" s="55">
        <v>197</v>
      </c>
      <c r="Q1549" t="s" s="56">
        <v>201</v>
      </c>
      <c r="R1549" t="s" s="56">
        <v>202</v>
      </c>
      <c r="T1549" t="s" s="57">
        <v>4693</v>
      </c>
      <c r="U1549" t="s" s="6">
        <v>302</v>
      </c>
      <c r="V1549" t="s" s="56">
        <v>4694</v>
      </c>
      <c r="AF1549" t="s" s="56">
        <v>521</v>
      </c>
      <c r="AG1549" s="14">
        <v>900</v>
      </c>
      <c r="AH1549" s="61">
        <f>MEDIAN(AG1549,AI1549)</f>
        <v>1025</v>
      </c>
      <c r="AI1549" s="14">
        <v>1150</v>
      </c>
      <c r="AJ1549" t="s" s="54">
        <v>4695</v>
      </c>
      <c r="AR1549" s="58">
        <v>-9.300000000000001</v>
      </c>
      <c r="AS1549" s="59">
        <f>AR1549</f>
        <v>-9.300000000000001</v>
      </c>
      <c r="AT1549" s="59">
        <f>AS1549-5</f>
        <v>-14.3</v>
      </c>
      <c r="BR1549" s="60">
        <v>7.4</v>
      </c>
      <c r="BT1549" s="14">
        <v>3.3</v>
      </c>
    </row>
    <row r="1550" s="9" customFormat="1" ht="31" customHeight="1">
      <c r="A1550" t="s" s="6">
        <v>4696</v>
      </c>
      <c r="B1550" t="s" s="56">
        <v>4692</v>
      </c>
      <c r="E1550" t="s" s="54">
        <v>4639</v>
      </c>
      <c r="F1550" t="s" s="55">
        <v>193</v>
      </c>
      <c r="G1550" t="s" s="56">
        <v>194</v>
      </c>
      <c r="H1550" t="s" s="56">
        <v>195</v>
      </c>
      <c r="I1550" t="s" s="56">
        <v>403</v>
      </c>
      <c r="M1550" t="s" s="55">
        <v>197</v>
      </c>
      <c r="Q1550" t="s" s="56">
        <v>201</v>
      </c>
      <c r="R1550" t="s" s="56">
        <v>202</v>
      </c>
      <c r="S1550" t="s" s="54">
        <v>4640</v>
      </c>
      <c r="T1550" t="s" s="57">
        <v>4693</v>
      </c>
      <c r="U1550" t="s" s="6">
        <v>302</v>
      </c>
      <c r="AF1550" t="s" s="56">
        <v>521</v>
      </c>
      <c r="AG1550" s="14">
        <v>900</v>
      </c>
      <c r="AH1550" s="61">
        <f>MEDIAN(AG1550,AI1550)</f>
        <v>1025</v>
      </c>
      <c r="AI1550" s="14">
        <v>1150</v>
      </c>
      <c r="AJ1550" t="s" s="54">
        <v>708</v>
      </c>
      <c r="AR1550" s="58">
        <v>-9.300000000000001</v>
      </c>
      <c r="AS1550" s="59">
        <f>AR1550</f>
        <v>-9.300000000000001</v>
      </c>
      <c r="AT1550" s="59">
        <f>AS1550-5</f>
        <v>-14.3</v>
      </c>
      <c r="BG1550" s="14">
        <v>47.3</v>
      </c>
      <c r="BR1550" s="60">
        <v>7.4</v>
      </c>
      <c r="BT1550" s="14">
        <v>3.3</v>
      </c>
      <c r="BU1550" s="14">
        <v>17</v>
      </c>
    </row>
    <row r="1551" s="9" customFormat="1" ht="16" customHeight="1">
      <c r="A1551" t="s" s="6">
        <v>4697</v>
      </c>
      <c r="B1551" t="s" s="56">
        <v>4698</v>
      </c>
      <c r="E1551" t="s" s="54">
        <v>2652</v>
      </c>
      <c r="F1551" t="s" s="55">
        <v>193</v>
      </c>
      <c r="G1551" t="s" s="56">
        <v>194</v>
      </c>
      <c r="H1551" t="s" s="56">
        <v>195</v>
      </c>
      <c r="I1551" t="s" s="56">
        <v>403</v>
      </c>
      <c r="M1551" t="s" s="55">
        <v>197</v>
      </c>
      <c r="Q1551" t="s" s="56">
        <v>201</v>
      </c>
      <c r="R1551" t="s" s="56">
        <v>202</v>
      </c>
      <c r="T1551" t="s" s="57">
        <v>4699</v>
      </c>
      <c r="U1551" t="s" s="6">
        <v>302</v>
      </c>
      <c r="V1551" t="s" s="56">
        <v>4700</v>
      </c>
      <c r="AF1551" t="s" s="56">
        <v>723</v>
      </c>
      <c r="AG1551" s="14">
        <v>1250</v>
      </c>
      <c r="AH1551" s="61">
        <f>MEDIAN(AG1551,AI1551)</f>
        <v>1275</v>
      </c>
      <c r="AI1551" s="14">
        <v>1300</v>
      </c>
      <c r="AJ1551" t="s" s="54">
        <v>4701</v>
      </c>
      <c r="AR1551" s="58">
        <v>-6.7</v>
      </c>
      <c r="AS1551" s="59">
        <f>AR1551</f>
        <v>-6.7</v>
      </c>
      <c r="AT1551" s="59">
        <f>AS1551-5</f>
        <v>-11.7</v>
      </c>
      <c r="BR1551" s="60">
        <v>6.8</v>
      </c>
      <c r="BT1551" s="14">
        <v>3.3</v>
      </c>
    </row>
    <row r="1552" s="9" customFormat="1" ht="31" customHeight="1">
      <c r="A1552" t="s" s="6">
        <v>4702</v>
      </c>
      <c r="B1552" t="s" s="56">
        <v>4698</v>
      </c>
      <c r="E1552" t="s" s="54">
        <v>4639</v>
      </c>
      <c r="F1552" t="s" s="55">
        <v>193</v>
      </c>
      <c r="G1552" t="s" s="56">
        <v>194</v>
      </c>
      <c r="H1552" t="s" s="56">
        <v>195</v>
      </c>
      <c r="I1552" t="s" s="56">
        <v>403</v>
      </c>
      <c r="M1552" t="s" s="55">
        <v>197</v>
      </c>
      <c r="Q1552" t="s" s="56">
        <v>201</v>
      </c>
      <c r="R1552" t="s" s="56">
        <v>202</v>
      </c>
      <c r="S1552" t="s" s="54">
        <v>4640</v>
      </c>
      <c r="T1552" t="s" s="57">
        <v>4699</v>
      </c>
      <c r="U1552" t="s" s="6">
        <v>302</v>
      </c>
      <c r="V1552" t="s" s="56">
        <v>4700</v>
      </c>
      <c r="AF1552" t="s" s="56">
        <v>723</v>
      </c>
      <c r="AG1552" s="14">
        <v>1250</v>
      </c>
      <c r="AH1552" s="61">
        <f>MEDIAN(AG1552,AI1552)</f>
        <v>1275</v>
      </c>
      <c r="AI1552" s="14">
        <v>1300</v>
      </c>
      <c r="AJ1552" t="s" s="54">
        <v>4703</v>
      </c>
      <c r="AR1552" s="58">
        <v>-6.7</v>
      </c>
      <c r="AS1552" s="59">
        <f>AR1552</f>
        <v>-6.7</v>
      </c>
      <c r="AT1552" s="59">
        <f>AS1552-5</f>
        <v>-11.7</v>
      </c>
      <c r="BG1552" s="14">
        <v>43.6</v>
      </c>
      <c r="BR1552" s="60">
        <v>6.8</v>
      </c>
      <c r="BT1552" s="14">
        <v>3.2</v>
      </c>
      <c r="BU1552" s="14">
        <v>15.9</v>
      </c>
    </row>
    <row r="1553" s="9" customFormat="1" ht="16" customHeight="1">
      <c r="A1553" t="s" s="6">
        <v>4704</v>
      </c>
      <c r="B1553" t="s" s="56">
        <v>4705</v>
      </c>
      <c r="E1553" t="s" s="54">
        <v>2652</v>
      </c>
      <c r="F1553" t="s" s="55">
        <v>193</v>
      </c>
      <c r="G1553" t="s" s="56">
        <v>194</v>
      </c>
      <c r="H1553" t="s" s="56">
        <v>195</v>
      </c>
      <c r="I1553" t="s" s="56">
        <v>403</v>
      </c>
      <c r="M1553" t="s" s="55">
        <v>197</v>
      </c>
      <c r="Q1553" t="s" s="56">
        <v>201</v>
      </c>
      <c r="R1553" t="s" s="56">
        <v>202</v>
      </c>
      <c r="T1553" t="s" s="57">
        <v>4699</v>
      </c>
      <c r="U1553" t="s" s="6">
        <v>302</v>
      </c>
      <c r="V1553" t="s" s="56">
        <v>4700</v>
      </c>
      <c r="AF1553" t="s" s="56">
        <v>723</v>
      </c>
      <c r="AG1553" s="14">
        <v>1250</v>
      </c>
      <c r="AH1553" s="61">
        <f>MEDIAN(AG1553,AI1553)</f>
        <v>1275</v>
      </c>
      <c r="AI1553" s="14">
        <v>1300</v>
      </c>
      <c r="AJ1553" t="s" s="54">
        <v>4701</v>
      </c>
      <c r="AR1553" s="58">
        <v>-9.300000000000001</v>
      </c>
      <c r="AS1553" s="59">
        <f>AR1553</f>
        <v>-9.300000000000001</v>
      </c>
      <c r="AT1553" s="59">
        <f>AS1553-5</f>
        <v>-14.3</v>
      </c>
      <c r="BR1553" s="60">
        <v>8.1</v>
      </c>
      <c r="BT1553" s="14">
        <v>3.3</v>
      </c>
    </row>
    <row r="1554" s="9" customFormat="1" ht="31" customHeight="1">
      <c r="A1554" t="s" s="6">
        <v>4706</v>
      </c>
      <c r="B1554" t="s" s="56">
        <v>4705</v>
      </c>
      <c r="E1554" t="s" s="54">
        <v>4639</v>
      </c>
      <c r="F1554" t="s" s="55">
        <v>193</v>
      </c>
      <c r="G1554" t="s" s="56">
        <v>194</v>
      </c>
      <c r="H1554" t="s" s="56">
        <v>195</v>
      </c>
      <c r="I1554" t="s" s="56">
        <v>403</v>
      </c>
      <c r="M1554" t="s" s="55">
        <v>197</v>
      </c>
      <c r="Q1554" t="s" s="56">
        <v>201</v>
      </c>
      <c r="R1554" t="s" s="56">
        <v>202</v>
      </c>
      <c r="S1554" t="s" s="54">
        <v>4640</v>
      </c>
      <c r="T1554" t="s" s="57">
        <v>4699</v>
      </c>
      <c r="U1554" t="s" s="6">
        <v>302</v>
      </c>
      <c r="V1554" t="s" s="56">
        <v>4700</v>
      </c>
      <c r="AF1554" t="s" s="56">
        <v>723</v>
      </c>
      <c r="AG1554" s="14">
        <v>1250</v>
      </c>
      <c r="AH1554" s="61">
        <f>MEDIAN(AG1554,AI1554)</f>
        <v>1275</v>
      </c>
      <c r="AI1554" s="14">
        <v>1300</v>
      </c>
      <c r="AJ1554" t="s" s="54">
        <v>4703</v>
      </c>
      <c r="AR1554" s="58">
        <v>-9.300000000000001</v>
      </c>
      <c r="AS1554" s="59">
        <f>AR1554</f>
        <v>-9.300000000000001</v>
      </c>
      <c r="AT1554" s="59">
        <f>AS1554-5</f>
        <v>-14.3</v>
      </c>
      <c r="BG1554" s="14">
        <v>43.5</v>
      </c>
      <c r="BR1554" s="60">
        <v>8.1</v>
      </c>
      <c r="BT1554" s="14">
        <v>3.3</v>
      </c>
      <c r="BU1554" s="14">
        <v>15.8</v>
      </c>
    </row>
    <row r="1555" s="9" customFormat="1" ht="16" customHeight="1">
      <c r="A1555" t="s" s="6">
        <v>4707</v>
      </c>
      <c r="B1555" t="s" s="56">
        <v>4708</v>
      </c>
      <c r="E1555" t="s" s="54">
        <v>2652</v>
      </c>
      <c r="F1555" t="s" s="55">
        <v>193</v>
      </c>
      <c r="G1555" t="s" s="56">
        <v>194</v>
      </c>
      <c r="H1555" t="s" s="56">
        <v>195</v>
      </c>
      <c r="I1555" t="s" s="56">
        <v>403</v>
      </c>
      <c r="M1555" t="s" s="55">
        <v>197</v>
      </c>
      <c r="Q1555" t="s" s="56">
        <v>201</v>
      </c>
      <c r="R1555" t="s" s="56">
        <v>202</v>
      </c>
      <c r="T1555" t="s" s="57">
        <v>4709</v>
      </c>
      <c r="U1555" t="s" s="6">
        <v>302</v>
      </c>
      <c r="V1555" t="s" s="56">
        <v>4710</v>
      </c>
      <c r="AF1555" t="s" s="56">
        <v>304</v>
      </c>
      <c r="AG1555" s="14">
        <v>750</v>
      </c>
      <c r="AH1555" s="61">
        <f>MEDIAN(AG1555,AI1555)</f>
        <v>950</v>
      </c>
      <c r="AI1555" s="14">
        <v>1150</v>
      </c>
      <c r="AJ1555" t="s" s="54">
        <v>4711</v>
      </c>
      <c r="AR1555" s="58">
        <v>-7.2</v>
      </c>
      <c r="AS1555" s="59">
        <f>AR1555</f>
        <v>-7.2</v>
      </c>
      <c r="AT1555" s="59">
        <f>AS1555-5</f>
        <v>-12.2</v>
      </c>
      <c r="BR1555" s="60">
        <v>9.800000000000001</v>
      </c>
      <c r="BT1555" s="14">
        <v>3.3</v>
      </c>
    </row>
    <row r="1556" s="9" customFormat="1" ht="31" customHeight="1">
      <c r="A1556" t="s" s="6">
        <v>4712</v>
      </c>
      <c r="B1556" t="s" s="56">
        <v>4708</v>
      </c>
      <c r="E1556" t="s" s="54">
        <v>4639</v>
      </c>
      <c r="F1556" t="s" s="55">
        <v>193</v>
      </c>
      <c r="G1556" t="s" s="56">
        <v>194</v>
      </c>
      <c r="H1556" t="s" s="56">
        <v>195</v>
      </c>
      <c r="I1556" t="s" s="56">
        <v>403</v>
      </c>
      <c r="M1556" t="s" s="55">
        <v>197</v>
      </c>
      <c r="Q1556" t="s" s="56">
        <v>201</v>
      </c>
      <c r="R1556" t="s" s="56">
        <v>202</v>
      </c>
      <c r="S1556" t="s" s="54">
        <v>4640</v>
      </c>
      <c r="T1556" t="s" s="57">
        <v>4713</v>
      </c>
      <c r="U1556" t="s" s="6">
        <v>302</v>
      </c>
      <c r="AF1556" t="s" s="56">
        <v>304</v>
      </c>
      <c r="AG1556" s="14">
        <v>750</v>
      </c>
      <c r="AH1556" s="61">
        <f>MEDIAN(AG1556,AI1556)</f>
        <v>950</v>
      </c>
      <c r="AI1556" s="14">
        <v>1150</v>
      </c>
      <c r="AJ1556" t="s" s="54">
        <v>304</v>
      </c>
      <c r="AR1556" s="58">
        <v>-7.2</v>
      </c>
      <c r="AS1556" s="59">
        <f>AR1556</f>
        <v>-7.2</v>
      </c>
      <c r="AT1556" s="59">
        <f>AS1556-5</f>
        <v>-12.2</v>
      </c>
      <c r="BG1556" s="14">
        <v>42.6</v>
      </c>
      <c r="BR1556" s="60">
        <v>9.800000000000001</v>
      </c>
      <c r="BT1556" s="14">
        <v>3.3</v>
      </c>
      <c r="BU1556" s="14">
        <v>15.4</v>
      </c>
    </row>
    <row r="1557" s="9" customFormat="1" ht="16" customHeight="1">
      <c r="A1557" t="s" s="6">
        <v>4714</v>
      </c>
      <c r="B1557" t="s" s="56">
        <v>4715</v>
      </c>
      <c r="E1557" t="s" s="54">
        <v>2652</v>
      </c>
      <c r="F1557" t="s" s="55">
        <v>193</v>
      </c>
      <c r="G1557" t="s" s="56">
        <v>194</v>
      </c>
      <c r="H1557" t="s" s="56">
        <v>195</v>
      </c>
      <c r="I1557" t="s" s="56">
        <v>403</v>
      </c>
      <c r="M1557" t="s" s="55">
        <v>197</v>
      </c>
      <c r="Q1557" t="s" s="56">
        <v>201</v>
      </c>
      <c r="R1557" t="s" s="56">
        <v>202</v>
      </c>
      <c r="T1557" t="s" s="57">
        <v>4709</v>
      </c>
      <c r="U1557" t="s" s="6">
        <v>302</v>
      </c>
      <c r="V1557" t="s" s="56">
        <v>4716</v>
      </c>
      <c r="AF1557" t="s" s="56">
        <v>723</v>
      </c>
      <c r="AG1557" s="14">
        <v>1150</v>
      </c>
      <c r="AH1557" s="61">
        <f>MEDIAN(AG1557,AI1557)</f>
        <v>1225</v>
      </c>
      <c r="AI1557" s="14">
        <v>1300</v>
      </c>
      <c r="AJ1557" t="s" s="54">
        <v>4717</v>
      </c>
      <c r="AR1557" s="58">
        <v>-8.9</v>
      </c>
      <c r="AS1557" s="59">
        <f>AR1557</f>
        <v>-8.9</v>
      </c>
      <c r="AT1557" s="59">
        <f>AS1557-5</f>
        <v>-13.9</v>
      </c>
      <c r="BR1557" s="60">
        <v>7.5</v>
      </c>
      <c r="BT1557" s="14">
        <v>3.3</v>
      </c>
    </row>
    <row r="1558" s="9" customFormat="1" ht="31" customHeight="1">
      <c r="A1558" t="s" s="6">
        <v>4718</v>
      </c>
      <c r="B1558" t="s" s="56">
        <v>4715</v>
      </c>
      <c r="E1558" t="s" s="54">
        <v>4639</v>
      </c>
      <c r="F1558" t="s" s="55">
        <v>193</v>
      </c>
      <c r="G1558" t="s" s="56">
        <v>194</v>
      </c>
      <c r="H1558" t="s" s="56">
        <v>195</v>
      </c>
      <c r="I1558" t="s" s="56">
        <v>403</v>
      </c>
      <c r="M1558" t="s" s="55">
        <v>197</v>
      </c>
      <c r="Q1558" t="s" s="56">
        <v>201</v>
      </c>
      <c r="R1558" t="s" s="56">
        <v>202</v>
      </c>
      <c r="S1558" t="s" s="54">
        <v>4640</v>
      </c>
      <c r="T1558" t="s" s="57">
        <v>4713</v>
      </c>
      <c r="U1558" t="s" s="6">
        <v>302</v>
      </c>
      <c r="AF1558" t="s" s="56">
        <v>723</v>
      </c>
      <c r="AG1558" s="14">
        <v>1150</v>
      </c>
      <c r="AH1558" s="61">
        <f>MEDIAN(AG1558,AI1558)</f>
        <v>1250</v>
      </c>
      <c r="AI1558" s="14">
        <v>1350</v>
      </c>
      <c r="AJ1558" t="s" s="54">
        <v>723</v>
      </c>
      <c r="AR1558" s="58">
        <v>-8.9</v>
      </c>
      <c r="AS1558" s="59">
        <f>AR1558</f>
        <v>-8.9</v>
      </c>
      <c r="AT1558" s="59">
        <f>AS1558-5</f>
        <v>-13.9</v>
      </c>
      <c r="BG1558" s="14">
        <v>42.5</v>
      </c>
      <c r="BR1558" s="60">
        <v>7.5</v>
      </c>
      <c r="BT1558" s="14">
        <v>3.3</v>
      </c>
      <c r="BU1558" s="14">
        <v>15.4</v>
      </c>
    </row>
    <row r="1559" s="9" customFormat="1" ht="16" customHeight="1">
      <c r="A1559" t="s" s="6">
        <v>4719</v>
      </c>
      <c r="B1559" t="s" s="56">
        <v>4720</v>
      </c>
      <c r="E1559" t="s" s="54">
        <v>2652</v>
      </c>
      <c r="F1559" t="s" s="55">
        <v>193</v>
      </c>
      <c r="G1559" t="s" s="56">
        <v>194</v>
      </c>
      <c r="H1559" t="s" s="56">
        <v>195</v>
      </c>
      <c r="I1559" t="s" s="56">
        <v>403</v>
      </c>
      <c r="M1559" t="s" s="55">
        <v>197</v>
      </c>
      <c r="Q1559" t="s" s="56">
        <v>201</v>
      </c>
      <c r="R1559" t="s" s="56">
        <v>202</v>
      </c>
      <c r="T1559" t="s" s="57">
        <v>4709</v>
      </c>
      <c r="U1559" t="s" s="6">
        <v>302</v>
      </c>
      <c r="V1559" t="s" s="56">
        <v>4716</v>
      </c>
      <c r="AF1559" t="s" s="56">
        <v>723</v>
      </c>
      <c r="AG1559" s="14">
        <v>1150</v>
      </c>
      <c r="AH1559" s="61">
        <f>MEDIAN(AG1559,AI1559)</f>
        <v>1225</v>
      </c>
      <c r="AI1559" s="14">
        <v>1300</v>
      </c>
      <c r="AJ1559" t="s" s="54">
        <v>4717</v>
      </c>
      <c r="AR1559" s="58">
        <v>-10.2</v>
      </c>
      <c r="AS1559" s="59">
        <f>AR1559</f>
        <v>-10.2</v>
      </c>
      <c r="AT1559" s="59">
        <f>AS1559-5</f>
        <v>-15.2</v>
      </c>
      <c r="BR1559" s="60">
        <v>9</v>
      </c>
      <c r="BT1559" s="14">
        <v>3.3</v>
      </c>
    </row>
    <row r="1560" s="9" customFormat="1" ht="31" customHeight="1">
      <c r="A1560" t="s" s="6">
        <v>4721</v>
      </c>
      <c r="B1560" t="s" s="56">
        <v>4720</v>
      </c>
      <c r="E1560" t="s" s="54">
        <v>4639</v>
      </c>
      <c r="F1560" t="s" s="55">
        <v>193</v>
      </c>
      <c r="G1560" t="s" s="56">
        <v>194</v>
      </c>
      <c r="H1560" t="s" s="56">
        <v>195</v>
      </c>
      <c r="I1560" t="s" s="56">
        <v>403</v>
      </c>
      <c r="M1560" t="s" s="55">
        <v>197</v>
      </c>
      <c r="Q1560" t="s" s="56">
        <v>201</v>
      </c>
      <c r="R1560" t="s" s="56">
        <v>202</v>
      </c>
      <c r="S1560" t="s" s="54">
        <v>4640</v>
      </c>
      <c r="T1560" t="s" s="57">
        <v>4713</v>
      </c>
      <c r="U1560" t="s" s="6">
        <v>302</v>
      </c>
      <c r="AF1560" t="s" s="56">
        <v>723</v>
      </c>
      <c r="AG1560" s="14">
        <v>1150</v>
      </c>
      <c r="AH1560" s="61">
        <f>MEDIAN(AG1560,AI1560)</f>
        <v>1250</v>
      </c>
      <c r="AI1560" s="14">
        <v>1350</v>
      </c>
      <c r="AJ1560" t="s" s="54">
        <v>723</v>
      </c>
      <c r="AR1560" s="58">
        <v>-10.2</v>
      </c>
      <c r="AS1560" s="59">
        <f>AR1560</f>
        <v>-10.2</v>
      </c>
      <c r="AT1560" s="59">
        <f>AS1560-5</f>
        <v>-15.2</v>
      </c>
      <c r="BG1560" s="14">
        <v>44.6</v>
      </c>
      <c r="BR1560" s="60">
        <v>9</v>
      </c>
      <c r="BT1560" s="14">
        <v>3.3</v>
      </c>
      <c r="BU1560" s="14">
        <v>15.9</v>
      </c>
    </row>
    <row r="1561" s="9" customFormat="1" ht="31" customHeight="1">
      <c r="A1561" t="s" s="6">
        <v>4722</v>
      </c>
      <c r="B1561" t="s" s="56">
        <v>4723</v>
      </c>
      <c r="E1561" t="s" s="54">
        <v>4639</v>
      </c>
      <c r="F1561" t="s" s="55">
        <v>193</v>
      </c>
      <c r="G1561" t="s" s="56">
        <v>194</v>
      </c>
      <c r="H1561" t="s" s="56">
        <v>195</v>
      </c>
      <c r="I1561" t="s" s="56">
        <v>403</v>
      </c>
      <c r="M1561" t="s" s="55">
        <v>197</v>
      </c>
      <c r="Q1561" t="s" s="56">
        <v>201</v>
      </c>
      <c r="R1561" t="s" s="56">
        <v>202</v>
      </c>
      <c r="S1561" t="s" s="54">
        <v>4640</v>
      </c>
      <c r="T1561" t="s" s="57">
        <v>4724</v>
      </c>
      <c r="U1561" t="s" s="6">
        <v>302</v>
      </c>
      <c r="AF1561" t="s" s="56">
        <v>723</v>
      </c>
      <c r="AG1561" s="14">
        <v>1250</v>
      </c>
      <c r="AH1561" s="61">
        <f>MEDIAN(AG1561,AI1561)</f>
        <v>1265</v>
      </c>
      <c r="AI1561" s="14">
        <v>1280</v>
      </c>
      <c r="AJ1561" t="s" s="54">
        <v>4725</v>
      </c>
      <c r="AR1561" s="58">
        <v>-11.3</v>
      </c>
      <c r="AS1561" s="59">
        <f>AR1561</f>
        <v>-11.3</v>
      </c>
      <c r="AT1561" s="59">
        <f>AS1561-5</f>
        <v>-16.3</v>
      </c>
      <c r="BG1561" s="14">
        <v>40.5</v>
      </c>
      <c r="BR1561" s="60">
        <v>9</v>
      </c>
      <c r="BT1561" s="14">
        <v>3.3</v>
      </c>
      <c r="BU1561" s="14">
        <v>14.6</v>
      </c>
    </row>
    <row r="1562" s="9" customFormat="1" ht="31" customHeight="1">
      <c r="A1562" t="s" s="6">
        <v>4726</v>
      </c>
      <c r="B1562" t="s" s="56">
        <v>4727</v>
      </c>
      <c r="E1562" t="s" s="54">
        <v>4639</v>
      </c>
      <c r="F1562" t="s" s="55">
        <v>193</v>
      </c>
      <c r="G1562" t="s" s="56">
        <v>194</v>
      </c>
      <c r="H1562" t="s" s="56">
        <v>195</v>
      </c>
      <c r="I1562" t="s" s="56">
        <v>403</v>
      </c>
      <c r="M1562" t="s" s="55">
        <v>197</v>
      </c>
      <c r="Q1562" t="s" s="56">
        <v>201</v>
      </c>
      <c r="R1562" t="s" s="56">
        <v>202</v>
      </c>
      <c r="S1562" t="s" s="54">
        <v>4640</v>
      </c>
      <c r="T1562" t="s" s="57">
        <v>4724</v>
      </c>
      <c r="U1562" t="s" s="6">
        <v>302</v>
      </c>
      <c r="AF1562" t="s" s="56">
        <v>723</v>
      </c>
      <c r="AG1562" s="14">
        <v>1150</v>
      </c>
      <c r="AH1562" s="61">
        <v>1250</v>
      </c>
      <c r="AI1562" s="14">
        <v>1350</v>
      </c>
      <c r="AJ1562" t="s" s="54">
        <v>4728</v>
      </c>
      <c r="AR1562" s="58">
        <v>-8.1</v>
      </c>
      <c r="AS1562" s="59">
        <f>AR1562</f>
        <v>-8.1</v>
      </c>
      <c r="AT1562" s="59">
        <f>AS1562-5</f>
        <v>-13.1</v>
      </c>
      <c r="BG1562" s="14">
        <v>44.7</v>
      </c>
      <c r="BR1562" s="60">
        <v>7.6</v>
      </c>
      <c r="BT1562" s="14">
        <v>3.2</v>
      </c>
      <c r="BU1562" s="14">
        <v>16.5</v>
      </c>
    </row>
    <row r="1563" s="9" customFormat="1" ht="31" customHeight="1">
      <c r="A1563" t="s" s="6">
        <v>4729</v>
      </c>
      <c r="B1563" t="s" s="56">
        <v>4730</v>
      </c>
      <c r="E1563" t="s" s="54">
        <v>4639</v>
      </c>
      <c r="F1563" t="s" s="55">
        <v>193</v>
      </c>
      <c r="G1563" t="s" s="56">
        <v>194</v>
      </c>
      <c r="H1563" t="s" s="56">
        <v>195</v>
      </c>
      <c r="I1563" t="s" s="56">
        <v>403</v>
      </c>
      <c r="M1563" t="s" s="55">
        <v>197</v>
      </c>
      <c r="Q1563" t="s" s="56">
        <v>201</v>
      </c>
      <c r="R1563" t="s" s="56">
        <v>202</v>
      </c>
      <c r="S1563" t="s" s="54">
        <v>4640</v>
      </c>
      <c r="T1563" t="s" s="57">
        <v>4724</v>
      </c>
      <c r="U1563" t="s" s="6">
        <v>302</v>
      </c>
      <c r="AF1563" t="s" s="56">
        <v>723</v>
      </c>
      <c r="AG1563" s="14">
        <v>1150</v>
      </c>
      <c r="AH1563" s="61">
        <v>1250</v>
      </c>
      <c r="AI1563" s="14">
        <v>1350</v>
      </c>
      <c r="AJ1563" t="s" s="54">
        <v>4728</v>
      </c>
      <c r="AR1563" s="58">
        <v>-8.800000000000001</v>
      </c>
      <c r="AS1563" s="59">
        <f>AR1563</f>
        <v>-8.800000000000001</v>
      </c>
      <c r="AT1563" s="59">
        <f>AS1563-5</f>
        <v>-13.8</v>
      </c>
      <c r="BG1563" s="14">
        <v>43.2</v>
      </c>
      <c r="BR1563" s="60">
        <v>7.1</v>
      </c>
      <c r="BT1563" s="14">
        <v>3.3</v>
      </c>
      <c r="BU1563" s="14">
        <v>15.6</v>
      </c>
    </row>
    <row r="1564" s="9" customFormat="1" ht="16" customHeight="1">
      <c r="A1564" t="s" s="6">
        <v>4731</v>
      </c>
      <c r="B1564" t="s" s="56">
        <v>4732</v>
      </c>
      <c r="E1564" t="s" s="54">
        <v>2652</v>
      </c>
      <c r="F1564" t="s" s="55">
        <v>193</v>
      </c>
      <c r="G1564" t="s" s="56">
        <v>194</v>
      </c>
      <c r="H1564" t="s" s="56">
        <v>195</v>
      </c>
      <c r="I1564" t="s" s="56">
        <v>403</v>
      </c>
      <c r="M1564" t="s" s="55">
        <v>197</v>
      </c>
      <c r="Q1564" t="s" s="56">
        <v>201</v>
      </c>
      <c r="R1564" t="s" s="56">
        <v>202</v>
      </c>
      <c r="T1564" t="s" s="57">
        <v>4733</v>
      </c>
      <c r="U1564" t="s" s="6">
        <v>302</v>
      </c>
      <c r="V1564" t="s" s="56">
        <v>4734</v>
      </c>
      <c r="AF1564" t="s" s="56">
        <v>723</v>
      </c>
      <c r="AG1564" s="14">
        <v>1275</v>
      </c>
      <c r="AH1564" s="61">
        <f>MEDIAN(AG1564,AI1564)</f>
        <v>1300</v>
      </c>
      <c r="AI1564" s="14">
        <v>1325</v>
      </c>
      <c r="AJ1564" t="s" s="54">
        <v>4735</v>
      </c>
      <c r="AR1564" s="58">
        <v>-6.9</v>
      </c>
      <c r="AS1564" s="59">
        <f>AR1564</f>
        <v>-6.9</v>
      </c>
      <c r="AT1564" s="59">
        <f>AS1564-5</f>
        <v>-11.9</v>
      </c>
      <c r="BR1564" s="60">
        <v>10.8</v>
      </c>
      <c r="BT1564" s="14">
        <v>3.3</v>
      </c>
    </row>
    <row r="1565" s="9" customFormat="1" ht="31" customHeight="1">
      <c r="A1565" t="s" s="6">
        <v>4736</v>
      </c>
      <c r="B1565" t="s" s="56">
        <v>4732</v>
      </c>
      <c r="E1565" t="s" s="54">
        <v>4639</v>
      </c>
      <c r="F1565" t="s" s="55">
        <v>193</v>
      </c>
      <c r="G1565" t="s" s="56">
        <v>194</v>
      </c>
      <c r="H1565" t="s" s="56">
        <v>195</v>
      </c>
      <c r="I1565" t="s" s="56">
        <v>403</v>
      </c>
      <c r="M1565" t="s" s="55">
        <v>197</v>
      </c>
      <c r="Q1565" t="s" s="56">
        <v>201</v>
      </c>
      <c r="R1565" t="s" s="56">
        <v>202</v>
      </c>
      <c r="S1565" t="s" s="54">
        <v>4640</v>
      </c>
      <c r="T1565" t="s" s="57">
        <v>4733</v>
      </c>
      <c r="U1565" t="s" s="6">
        <v>302</v>
      </c>
      <c r="AF1565" t="s" s="56">
        <v>723</v>
      </c>
      <c r="AG1565" s="14">
        <v>1275</v>
      </c>
      <c r="AH1565" s="61">
        <f>MEDIAN(AG1565,AI1565)</f>
        <v>1300</v>
      </c>
      <c r="AI1565" s="14">
        <v>1325</v>
      </c>
      <c r="AJ1565" t="s" s="54">
        <v>4737</v>
      </c>
      <c r="AR1565" s="58">
        <v>-6.9</v>
      </c>
      <c r="AS1565" s="59">
        <f>AR1565</f>
        <v>-6.9</v>
      </c>
      <c r="AT1565" s="59">
        <f>AS1565-5</f>
        <v>-11.9</v>
      </c>
      <c r="BG1565" s="14">
        <v>43.2</v>
      </c>
      <c r="BR1565" s="60">
        <v>10.8</v>
      </c>
      <c r="BT1565" s="14">
        <v>3.3</v>
      </c>
      <c r="BU1565" s="14">
        <v>15.4</v>
      </c>
    </row>
    <row r="1566" s="9" customFormat="1" ht="16" customHeight="1">
      <c r="A1566" t="s" s="6">
        <v>4738</v>
      </c>
      <c r="B1566" t="s" s="56">
        <v>4739</v>
      </c>
      <c r="E1566" t="s" s="54">
        <v>2652</v>
      </c>
      <c r="F1566" t="s" s="55">
        <v>193</v>
      </c>
      <c r="G1566" t="s" s="56">
        <v>194</v>
      </c>
      <c r="H1566" t="s" s="56">
        <v>195</v>
      </c>
      <c r="I1566" t="s" s="56">
        <v>403</v>
      </c>
      <c r="M1566" t="s" s="55">
        <v>197</v>
      </c>
      <c r="Q1566" t="s" s="56">
        <v>201</v>
      </c>
      <c r="R1566" t="s" s="56">
        <v>202</v>
      </c>
      <c r="T1566" t="s" s="57">
        <v>4733</v>
      </c>
      <c r="U1566" t="s" s="6">
        <v>302</v>
      </c>
      <c r="V1566" t="s" s="56">
        <v>4734</v>
      </c>
      <c r="AF1566" t="s" s="56">
        <v>723</v>
      </c>
      <c r="AG1566" s="14">
        <v>1275</v>
      </c>
      <c r="AH1566" s="61">
        <f>MEDIAN(AG1566,AI1566)</f>
        <v>1300</v>
      </c>
      <c r="AI1566" s="14">
        <v>1325</v>
      </c>
      <c r="AJ1566" t="s" s="54">
        <v>4735</v>
      </c>
      <c r="AR1566" s="58">
        <v>-8.300000000000001</v>
      </c>
      <c r="AS1566" s="59">
        <f>AR1566</f>
        <v>-8.300000000000001</v>
      </c>
      <c r="AT1566" s="59">
        <f>AS1566-5</f>
        <v>-13.3</v>
      </c>
      <c r="BR1566" s="60">
        <v>8.199999999999999</v>
      </c>
      <c r="BT1566" s="14">
        <v>3.3</v>
      </c>
    </row>
    <row r="1567" s="9" customFormat="1" ht="31" customHeight="1">
      <c r="A1567" t="s" s="6">
        <v>4740</v>
      </c>
      <c r="B1567" t="s" s="56">
        <v>4739</v>
      </c>
      <c r="E1567" t="s" s="54">
        <v>4639</v>
      </c>
      <c r="F1567" t="s" s="55">
        <v>193</v>
      </c>
      <c r="G1567" t="s" s="56">
        <v>194</v>
      </c>
      <c r="H1567" t="s" s="56">
        <v>195</v>
      </c>
      <c r="I1567" t="s" s="56">
        <v>403</v>
      </c>
      <c r="M1567" t="s" s="55">
        <v>197</v>
      </c>
      <c r="Q1567" t="s" s="56">
        <v>201</v>
      </c>
      <c r="R1567" t="s" s="56">
        <v>202</v>
      </c>
      <c r="S1567" t="s" s="54">
        <v>4640</v>
      </c>
      <c r="T1567" t="s" s="57">
        <v>4733</v>
      </c>
      <c r="U1567" t="s" s="6">
        <v>302</v>
      </c>
      <c r="AF1567" t="s" s="56">
        <v>723</v>
      </c>
      <c r="AG1567" s="14">
        <v>1275</v>
      </c>
      <c r="AH1567" s="61">
        <f>MEDIAN(AG1567,AI1567)</f>
        <v>1300</v>
      </c>
      <c r="AI1567" s="14">
        <v>1325</v>
      </c>
      <c r="AJ1567" t="s" s="54">
        <v>4737</v>
      </c>
      <c r="AR1567" s="58">
        <v>-8.300000000000001</v>
      </c>
      <c r="AS1567" s="59">
        <f>AR1567</f>
        <v>-8.300000000000001</v>
      </c>
      <c r="AT1567" s="59">
        <f>AS1567-5</f>
        <v>-13.3</v>
      </c>
      <c r="BG1567" s="14">
        <v>43.6</v>
      </c>
      <c r="BR1567" s="60">
        <v>8.199999999999999</v>
      </c>
      <c r="BT1567" s="14">
        <v>3.3</v>
      </c>
      <c r="BU1567" s="14">
        <v>15.4</v>
      </c>
    </row>
    <row r="1568" s="9" customFormat="1" ht="31" customHeight="1">
      <c r="A1568" t="s" s="6">
        <v>4741</v>
      </c>
      <c r="B1568" t="s" s="56">
        <v>4742</v>
      </c>
      <c r="E1568" t="s" s="54">
        <v>1412</v>
      </c>
      <c r="F1568" t="s" s="55">
        <v>1413</v>
      </c>
      <c r="G1568" t="s" s="56">
        <v>420</v>
      </c>
      <c r="H1568" t="s" s="56">
        <v>195</v>
      </c>
      <c r="I1568" t="s" s="56">
        <v>403</v>
      </c>
      <c r="M1568" t="s" s="55">
        <v>197</v>
      </c>
      <c r="N1568" t="s" s="56">
        <v>1414</v>
      </c>
      <c r="S1568" t="s" s="54">
        <v>4743</v>
      </c>
      <c r="T1568" t="s" s="57">
        <v>4744</v>
      </c>
      <c r="U1568" t="s" s="6">
        <v>302</v>
      </c>
      <c r="V1568" s="14">
        <v>1645</v>
      </c>
      <c r="W1568" t="s" s="6">
        <v>1644</v>
      </c>
      <c r="AF1568" t="s" s="56">
        <v>521</v>
      </c>
      <c r="AG1568" s="14">
        <v>900</v>
      </c>
      <c r="AH1568" s="61">
        <f>MEDIAN(AG1568,AI1568)</f>
        <v>1025</v>
      </c>
      <c r="AI1568" s="14">
        <v>1150</v>
      </c>
      <c r="AJ1568" t="s" s="54">
        <v>521</v>
      </c>
      <c r="AR1568" s="58">
        <v>-9.33</v>
      </c>
      <c r="AS1568" s="59">
        <f>AR1568</f>
        <v>-9.33</v>
      </c>
      <c r="AT1568" s="59">
        <f>AS1568-5</f>
        <v>-14.33</v>
      </c>
    </row>
    <row r="1569" s="9" customFormat="1" ht="31" customHeight="1">
      <c r="A1569" t="s" s="6">
        <v>4745</v>
      </c>
      <c r="B1569" t="s" s="56">
        <v>4746</v>
      </c>
      <c r="E1569" t="s" s="54">
        <v>1412</v>
      </c>
      <c r="F1569" t="s" s="55">
        <v>1413</v>
      </c>
      <c r="G1569" t="s" s="56">
        <v>420</v>
      </c>
      <c r="H1569" t="s" s="56">
        <v>195</v>
      </c>
      <c r="I1569" t="s" s="56">
        <v>403</v>
      </c>
      <c r="M1569" t="s" s="55">
        <v>197</v>
      </c>
      <c r="N1569" t="s" s="56">
        <v>1414</v>
      </c>
      <c r="S1569" t="s" s="54">
        <v>1856</v>
      </c>
      <c r="T1569" t="s" s="57">
        <v>4744</v>
      </c>
      <c r="U1569" t="s" s="6">
        <v>302</v>
      </c>
      <c r="V1569" s="14">
        <v>1645</v>
      </c>
      <c r="W1569" t="s" s="6">
        <v>1644</v>
      </c>
      <c r="AF1569" t="s" s="56">
        <v>521</v>
      </c>
      <c r="AG1569" s="14">
        <v>900</v>
      </c>
      <c r="AH1569" s="61">
        <f>MEDIAN(AG1569,AI1569)</f>
        <v>1025</v>
      </c>
      <c r="AI1569" s="14">
        <v>1150</v>
      </c>
      <c r="AJ1569" t="s" s="54">
        <v>521</v>
      </c>
      <c r="AR1569" s="58">
        <v>-8.27</v>
      </c>
      <c r="AS1569" s="59">
        <f>AR1569</f>
        <v>-8.27</v>
      </c>
      <c r="AT1569" s="59">
        <f>AS1569-5</f>
        <v>-13.27</v>
      </c>
    </row>
    <row r="1570" s="9" customFormat="1" ht="31" customHeight="1">
      <c r="A1570" t="s" s="6">
        <v>4747</v>
      </c>
      <c r="B1570" t="s" s="56">
        <v>4748</v>
      </c>
      <c r="E1570" t="s" s="54">
        <v>1412</v>
      </c>
      <c r="F1570" t="s" s="55">
        <v>1413</v>
      </c>
      <c r="G1570" t="s" s="56">
        <v>420</v>
      </c>
      <c r="H1570" t="s" s="56">
        <v>195</v>
      </c>
      <c r="I1570" t="s" s="56">
        <v>403</v>
      </c>
      <c r="M1570" t="s" s="55">
        <v>197</v>
      </c>
      <c r="N1570" t="s" s="56">
        <v>1414</v>
      </c>
      <c r="S1570" t="s" s="54">
        <v>4743</v>
      </c>
      <c r="T1570" t="s" s="57">
        <v>4744</v>
      </c>
      <c r="U1570" t="s" s="6">
        <v>302</v>
      </c>
      <c r="V1570" s="14">
        <v>1645</v>
      </c>
      <c r="W1570" t="s" s="6">
        <v>1644</v>
      </c>
      <c r="AF1570" t="s" s="56">
        <v>521</v>
      </c>
      <c r="AG1570" s="14">
        <v>900</v>
      </c>
      <c r="AH1570" s="61">
        <f>MEDIAN(AG1570,AI1570)</f>
        <v>1025</v>
      </c>
      <c r="AI1570" s="14">
        <v>1150</v>
      </c>
      <c r="AJ1570" t="s" s="54">
        <v>521</v>
      </c>
      <c r="AR1570" s="58">
        <v>-8.390000000000001</v>
      </c>
      <c r="AS1570" s="59">
        <f>AR1570</f>
        <v>-8.390000000000001</v>
      </c>
      <c r="AT1570" s="59">
        <f>AS1570-5</f>
        <v>-13.39</v>
      </c>
    </row>
    <row r="1571" s="9" customFormat="1" ht="31" customHeight="1">
      <c r="A1571" t="s" s="6">
        <v>4749</v>
      </c>
      <c r="B1571" t="s" s="56">
        <v>4750</v>
      </c>
      <c r="E1571" t="s" s="54">
        <v>1412</v>
      </c>
      <c r="F1571" t="s" s="55">
        <v>1413</v>
      </c>
      <c r="G1571" t="s" s="56">
        <v>420</v>
      </c>
      <c r="H1571" t="s" s="56">
        <v>195</v>
      </c>
      <c r="I1571" t="s" s="56">
        <v>403</v>
      </c>
      <c r="M1571" t="s" s="55">
        <v>197</v>
      </c>
      <c r="N1571" t="s" s="56">
        <v>1414</v>
      </c>
      <c r="S1571" t="s" s="54">
        <v>4751</v>
      </c>
      <c r="T1571" t="s" s="57">
        <v>4744</v>
      </c>
      <c r="U1571" t="s" s="6">
        <v>302</v>
      </c>
      <c r="V1571" s="14">
        <v>1645</v>
      </c>
      <c r="W1571" t="s" s="6">
        <v>1644</v>
      </c>
      <c r="AF1571" t="s" s="56">
        <v>521</v>
      </c>
      <c r="AG1571" s="14">
        <v>900</v>
      </c>
      <c r="AH1571" s="61">
        <f>MEDIAN(AG1571,AI1571)</f>
        <v>1025</v>
      </c>
      <c r="AI1571" s="14">
        <v>1150</v>
      </c>
      <c r="AJ1571" t="s" s="54">
        <v>521</v>
      </c>
      <c r="AR1571" s="58">
        <v>-8.75</v>
      </c>
      <c r="AS1571" s="59">
        <f>AR1571</f>
        <v>-8.75</v>
      </c>
      <c r="AT1571" s="59">
        <f>AS1571-5</f>
        <v>-13.75</v>
      </c>
    </row>
    <row r="1572" s="9" customFormat="1" ht="31" customHeight="1">
      <c r="A1572" t="s" s="6">
        <v>4752</v>
      </c>
      <c r="B1572" t="s" s="56">
        <v>4753</v>
      </c>
      <c r="E1572" t="s" s="54">
        <v>1412</v>
      </c>
      <c r="F1572" t="s" s="55">
        <v>1413</v>
      </c>
      <c r="G1572" t="s" s="56">
        <v>420</v>
      </c>
      <c r="H1572" t="s" s="56">
        <v>195</v>
      </c>
      <c r="I1572" t="s" s="56">
        <v>403</v>
      </c>
      <c r="M1572" t="s" s="55">
        <v>197</v>
      </c>
      <c r="N1572" t="s" s="56">
        <v>1414</v>
      </c>
      <c r="S1572" t="s" s="54">
        <v>4754</v>
      </c>
      <c r="T1572" t="s" s="57">
        <v>4744</v>
      </c>
      <c r="U1572" t="s" s="6">
        <v>302</v>
      </c>
      <c r="V1572" s="14">
        <v>1645</v>
      </c>
      <c r="W1572" t="s" s="6">
        <v>1644</v>
      </c>
      <c r="AF1572" t="s" s="56">
        <v>521</v>
      </c>
      <c r="AG1572" s="14">
        <v>900</v>
      </c>
      <c r="AH1572" s="61">
        <f>MEDIAN(AG1572,AI1572)</f>
        <v>1025</v>
      </c>
      <c r="AI1572" s="14">
        <v>1150</v>
      </c>
      <c r="AJ1572" t="s" s="54">
        <v>521</v>
      </c>
      <c r="AR1572" s="58">
        <v>-8.76</v>
      </c>
      <c r="AS1572" s="59">
        <f>AR1572</f>
        <v>-8.76</v>
      </c>
      <c r="AT1572" s="59">
        <f>AS1572-5</f>
        <v>-13.76</v>
      </c>
    </row>
    <row r="1573" s="9" customFormat="1" ht="31" customHeight="1">
      <c r="A1573" t="s" s="6">
        <v>4755</v>
      </c>
      <c r="B1573" t="s" s="56">
        <v>4756</v>
      </c>
      <c r="E1573" t="s" s="54">
        <v>1412</v>
      </c>
      <c r="F1573" t="s" s="55">
        <v>1413</v>
      </c>
      <c r="G1573" t="s" s="56">
        <v>420</v>
      </c>
      <c r="H1573" t="s" s="56">
        <v>195</v>
      </c>
      <c r="I1573" t="s" s="56">
        <v>403</v>
      </c>
      <c r="M1573" t="s" s="55">
        <v>197</v>
      </c>
      <c r="N1573" t="s" s="56">
        <v>1414</v>
      </c>
      <c r="S1573" t="s" s="54">
        <v>1850</v>
      </c>
      <c r="T1573" t="s" s="57">
        <v>4744</v>
      </c>
      <c r="U1573" t="s" s="6">
        <v>302</v>
      </c>
      <c r="V1573" s="14">
        <v>1645</v>
      </c>
      <c r="W1573" t="s" s="6">
        <v>1644</v>
      </c>
      <c r="AF1573" t="s" s="56">
        <v>521</v>
      </c>
      <c r="AG1573" s="14">
        <v>900</v>
      </c>
      <c r="AH1573" s="61">
        <f>MEDIAN(AG1573,AI1573)</f>
        <v>1025</v>
      </c>
      <c r="AI1573" s="14">
        <v>1150</v>
      </c>
      <c r="AJ1573" t="s" s="54">
        <v>521</v>
      </c>
      <c r="AR1573" s="58">
        <v>-8.720000000000001</v>
      </c>
      <c r="AS1573" s="59">
        <f>AR1573</f>
        <v>-8.720000000000001</v>
      </c>
      <c r="AT1573" s="59">
        <f>AS1573-5</f>
        <v>-13.72</v>
      </c>
    </row>
    <row r="1574" s="9" customFormat="1" ht="31" customHeight="1">
      <c r="A1574" t="s" s="6">
        <v>4757</v>
      </c>
      <c r="B1574" t="s" s="56">
        <v>4758</v>
      </c>
      <c r="E1574" t="s" s="54">
        <v>1412</v>
      </c>
      <c r="F1574" t="s" s="55">
        <v>1413</v>
      </c>
      <c r="G1574" t="s" s="56">
        <v>420</v>
      </c>
      <c r="H1574" t="s" s="56">
        <v>195</v>
      </c>
      <c r="I1574" t="s" s="56">
        <v>403</v>
      </c>
      <c r="M1574" t="s" s="55">
        <v>197</v>
      </c>
      <c r="N1574" t="s" s="56">
        <v>1414</v>
      </c>
      <c r="S1574" t="s" s="54">
        <v>4759</v>
      </c>
      <c r="T1574" t="s" s="57">
        <v>4744</v>
      </c>
      <c r="U1574" t="s" s="6">
        <v>302</v>
      </c>
      <c r="V1574" s="14">
        <v>1645</v>
      </c>
      <c r="W1574" t="s" s="6">
        <v>1644</v>
      </c>
      <c r="AF1574" t="s" s="56">
        <v>521</v>
      </c>
      <c r="AG1574" s="14">
        <v>900</v>
      </c>
      <c r="AH1574" s="61">
        <f>MEDIAN(AG1574,AI1574)</f>
        <v>1025</v>
      </c>
      <c r="AI1574" s="14">
        <v>1150</v>
      </c>
      <c r="AJ1574" t="s" s="54">
        <v>521</v>
      </c>
      <c r="AR1574" s="58">
        <v>-8.68</v>
      </c>
      <c r="AS1574" s="59">
        <f>AR1574</f>
        <v>-8.68</v>
      </c>
      <c r="AT1574" s="59">
        <f>AS1574-5</f>
        <v>-13.68</v>
      </c>
    </row>
    <row r="1575" s="9" customFormat="1" ht="31" customHeight="1">
      <c r="A1575" t="s" s="6">
        <v>4760</v>
      </c>
      <c r="B1575" t="s" s="56">
        <v>4761</v>
      </c>
      <c r="E1575" t="s" s="54">
        <v>1412</v>
      </c>
      <c r="F1575" t="s" s="55">
        <v>1413</v>
      </c>
      <c r="G1575" t="s" s="56">
        <v>420</v>
      </c>
      <c r="H1575" t="s" s="56">
        <v>195</v>
      </c>
      <c r="I1575" t="s" s="56">
        <v>403</v>
      </c>
      <c r="M1575" t="s" s="55">
        <v>197</v>
      </c>
      <c r="N1575" t="s" s="56">
        <v>1414</v>
      </c>
      <c r="S1575" t="s" s="54">
        <v>4762</v>
      </c>
      <c r="T1575" t="s" s="57">
        <v>4744</v>
      </c>
      <c r="U1575" t="s" s="6">
        <v>302</v>
      </c>
      <c r="V1575" s="14">
        <v>1645</v>
      </c>
      <c r="W1575" t="s" s="6">
        <v>1644</v>
      </c>
      <c r="AF1575" t="s" s="56">
        <v>521</v>
      </c>
      <c r="AG1575" s="14">
        <v>900</v>
      </c>
      <c r="AH1575" s="61">
        <f>MEDIAN(AG1575,AI1575)</f>
        <v>1025</v>
      </c>
      <c r="AI1575" s="14">
        <v>1150</v>
      </c>
      <c r="AJ1575" t="s" s="54">
        <v>521</v>
      </c>
      <c r="AR1575" s="58">
        <v>-8.59</v>
      </c>
      <c r="AS1575" s="59">
        <f>AR1575</f>
        <v>-8.59</v>
      </c>
      <c r="AT1575" s="59">
        <f>AS1575-5</f>
        <v>-13.59</v>
      </c>
    </row>
    <row r="1576" s="9" customFormat="1" ht="31" customHeight="1">
      <c r="A1576" t="s" s="6">
        <v>4763</v>
      </c>
      <c r="B1576" t="s" s="56">
        <v>4764</v>
      </c>
      <c r="E1576" t="s" s="54">
        <v>1412</v>
      </c>
      <c r="F1576" t="s" s="55">
        <v>1413</v>
      </c>
      <c r="G1576" t="s" s="56">
        <v>420</v>
      </c>
      <c r="H1576" t="s" s="56">
        <v>195</v>
      </c>
      <c r="I1576" t="s" s="56">
        <v>403</v>
      </c>
      <c r="M1576" t="s" s="55">
        <v>197</v>
      </c>
      <c r="N1576" t="s" s="56">
        <v>1414</v>
      </c>
      <c r="S1576" t="s" s="54">
        <v>3981</v>
      </c>
      <c r="T1576" t="s" s="57">
        <v>4744</v>
      </c>
      <c r="U1576" t="s" s="6">
        <v>302</v>
      </c>
      <c r="V1576" s="14">
        <v>1645</v>
      </c>
      <c r="W1576" t="s" s="6">
        <v>1644</v>
      </c>
      <c r="AF1576" t="s" s="56">
        <v>521</v>
      </c>
      <c r="AG1576" s="14">
        <v>900</v>
      </c>
      <c r="AH1576" s="61">
        <f>MEDIAN(AG1576,AI1576)</f>
        <v>1025</v>
      </c>
      <c r="AI1576" s="14">
        <v>1150</v>
      </c>
      <c r="AJ1576" t="s" s="54">
        <v>521</v>
      </c>
      <c r="AR1576" s="58">
        <v>-8.34</v>
      </c>
      <c r="AS1576" s="59">
        <f>AR1576</f>
        <v>-8.34</v>
      </c>
      <c r="AT1576" s="59">
        <f>AS1576-5</f>
        <v>-13.34</v>
      </c>
    </row>
    <row r="1577" s="9" customFormat="1" ht="31" customHeight="1">
      <c r="A1577" t="s" s="6">
        <v>4765</v>
      </c>
      <c r="B1577" t="s" s="56">
        <v>4766</v>
      </c>
      <c r="E1577" t="s" s="54">
        <v>1812</v>
      </c>
      <c r="F1577" t="s" s="55">
        <v>193</v>
      </c>
      <c r="G1577" t="s" s="56">
        <v>194</v>
      </c>
      <c r="H1577" t="s" s="56">
        <v>195</v>
      </c>
      <c r="I1577" t="s" s="56">
        <v>403</v>
      </c>
      <c r="L1577" t="s" s="54">
        <v>1813</v>
      </c>
      <c r="M1577" t="s" s="55">
        <v>197</v>
      </c>
      <c r="Q1577" t="s" s="56">
        <v>1814</v>
      </c>
      <c r="R1577" t="s" s="56">
        <v>1815</v>
      </c>
      <c r="S1577" t="s" s="54">
        <v>1816</v>
      </c>
      <c r="T1577" t="s" s="57">
        <v>1817</v>
      </c>
      <c r="AR1577" s="58">
        <v>-16.5</v>
      </c>
      <c r="AS1577" s="59">
        <f>AR1577</f>
        <v>-16.5</v>
      </c>
      <c r="AT1577" s="59">
        <f>AS1577-5</f>
        <v>-21.5</v>
      </c>
      <c r="BR1577" s="60">
        <v>3.8</v>
      </c>
    </row>
    <row r="1578" s="9" customFormat="1" ht="31" customHeight="1">
      <c r="A1578" t="s" s="6">
        <v>4767</v>
      </c>
      <c r="B1578" t="s" s="56">
        <v>4768</v>
      </c>
      <c r="E1578" t="s" s="54">
        <v>1812</v>
      </c>
      <c r="F1578" t="s" s="55">
        <v>1413</v>
      </c>
      <c r="G1578" t="s" s="56">
        <v>194</v>
      </c>
      <c r="H1578" t="s" s="56">
        <v>195</v>
      </c>
      <c r="I1578" t="s" s="56">
        <v>403</v>
      </c>
      <c r="L1578" t="s" s="54">
        <v>1813</v>
      </c>
      <c r="M1578" t="s" s="55">
        <v>197</v>
      </c>
      <c r="Q1578" t="s" s="56">
        <v>1814</v>
      </c>
      <c r="R1578" t="s" s="56">
        <v>1815</v>
      </c>
      <c r="S1578" t="s" s="54">
        <v>1816</v>
      </c>
      <c r="T1578" t="s" s="57">
        <v>1817</v>
      </c>
      <c r="AR1578" s="58">
        <v>-19.2</v>
      </c>
      <c r="AS1578" s="59">
        <f>AR1578</f>
        <v>-19.2</v>
      </c>
      <c r="AT1578" s="59">
        <f>AS1578-5</f>
        <v>-24.2</v>
      </c>
    </row>
    <row r="1579" s="9" customFormat="1" ht="16" customHeight="1">
      <c r="A1579" t="s" s="6">
        <v>4769</v>
      </c>
      <c r="B1579" t="s" s="56">
        <v>4770</v>
      </c>
      <c r="E1579" t="s" s="54">
        <v>1939</v>
      </c>
      <c r="F1579" t="s" s="55">
        <v>419</v>
      </c>
      <c r="G1579" t="s" s="56">
        <v>1181</v>
      </c>
      <c r="H1579" t="s" s="56">
        <v>1172</v>
      </c>
      <c r="M1579" t="s" s="55">
        <v>1138</v>
      </c>
      <c r="S1579" t="s" s="54">
        <v>1940</v>
      </c>
      <c r="T1579" t="s" s="57">
        <v>4771</v>
      </c>
      <c r="U1579" t="s" s="6">
        <v>302</v>
      </c>
      <c r="X1579" t="s" s="81">
        <v>425</v>
      </c>
      <c r="Y1579" s="88">
        <v>732062</v>
      </c>
      <c r="Z1579" s="88">
        <v>4002278</v>
      </c>
      <c r="AD1579" t="s" s="76">
        <v>2017</v>
      </c>
      <c r="AK1579" s="60">
        <v>0.71028</v>
      </c>
      <c r="AL1579" s="14">
        <v>0.709547</v>
      </c>
      <c r="AM1579" s="14">
        <v>1.3e-05</v>
      </c>
      <c r="AN1579" s="63">
        <f>AL1579-(AK1579-0.71029)</f>
        <v>0.709557</v>
      </c>
      <c r="AX1579" s="77"/>
    </row>
    <row r="1580" s="9" customFormat="1" ht="16" customHeight="1">
      <c r="A1580" t="s" s="6">
        <v>4772</v>
      </c>
      <c r="B1580" t="s" s="56">
        <v>4773</v>
      </c>
      <c r="E1580" t="s" s="54">
        <v>1939</v>
      </c>
      <c r="F1580" t="s" s="55">
        <v>419</v>
      </c>
      <c r="G1580" t="s" s="56">
        <v>1181</v>
      </c>
      <c r="H1580" t="s" s="56">
        <v>1172</v>
      </c>
      <c r="M1580" t="s" s="55">
        <v>1138</v>
      </c>
      <c r="S1580" t="s" s="54">
        <v>1940</v>
      </c>
      <c r="T1580" t="s" s="57">
        <v>4771</v>
      </c>
      <c r="U1580" t="s" s="6">
        <v>302</v>
      </c>
      <c r="X1580" t="s" s="81">
        <v>425</v>
      </c>
      <c r="Y1580" s="88">
        <v>731985</v>
      </c>
      <c r="Z1580" s="88">
        <v>4002361</v>
      </c>
      <c r="AD1580" t="s" s="76">
        <v>2017</v>
      </c>
      <c r="AK1580" s="60">
        <v>0.71028</v>
      </c>
      <c r="AL1580" s="14">
        <v>0.709503</v>
      </c>
      <c r="AM1580" s="14">
        <v>1.5e-05</v>
      </c>
      <c r="AN1580" s="63">
        <f>AL1580-(AK1580-0.71029)</f>
        <v>0.7095129999999999</v>
      </c>
      <c r="AX1580" s="77"/>
    </row>
    <row r="1581" s="9" customFormat="1" ht="31" customHeight="1">
      <c r="A1581" t="s" s="6">
        <v>4774</v>
      </c>
      <c r="B1581" t="s" s="56">
        <v>4775</v>
      </c>
      <c r="E1581" t="s" s="54">
        <v>2002</v>
      </c>
      <c r="F1581" t="s" s="55">
        <v>419</v>
      </c>
      <c r="G1581" t="s" s="56">
        <v>1171</v>
      </c>
      <c r="H1581" t="s" s="56">
        <v>1172</v>
      </c>
      <c r="M1581" t="s" s="55">
        <v>1138</v>
      </c>
      <c r="S1581" t="s" s="54">
        <v>2003</v>
      </c>
      <c r="T1581" t="s" s="57">
        <v>4776</v>
      </c>
      <c r="U1581" t="s" s="6">
        <v>302</v>
      </c>
      <c r="X1581" t="s" s="81">
        <v>425</v>
      </c>
      <c r="Y1581" s="82">
        <v>775693.625</v>
      </c>
      <c r="Z1581" s="82">
        <v>3993419</v>
      </c>
      <c r="AA1581" s="14">
        <v>-107.93974</v>
      </c>
      <c r="AB1581" s="14">
        <v>36.04811</v>
      </c>
      <c r="AD1581" t="s" s="83">
        <v>2643</v>
      </c>
      <c r="AK1581" s="60">
        <v>0.71028</v>
      </c>
      <c r="AL1581" s="14">
        <v>0.7095900000000001</v>
      </c>
      <c r="AM1581" s="14">
        <v>1e-05</v>
      </c>
      <c r="AN1581" s="63">
        <f>AL1581-(AK1581-0.71029)</f>
        <v>0.7096</v>
      </c>
      <c r="AX1581" s="77"/>
    </row>
    <row r="1582" s="9" customFormat="1" ht="16" customHeight="1">
      <c r="A1582" t="s" s="6">
        <v>4777</v>
      </c>
      <c r="B1582" t="s" s="56">
        <v>4775</v>
      </c>
      <c r="C1582" s="56"/>
      <c r="D1582" t="s" s="56">
        <v>2019</v>
      </c>
      <c r="E1582" t="s" s="54">
        <v>2020</v>
      </c>
      <c r="F1582" t="s" s="55">
        <v>419</v>
      </c>
      <c r="G1582" t="s" s="56">
        <v>1171</v>
      </c>
      <c r="M1582" t="s" s="55">
        <v>1138</v>
      </c>
      <c r="S1582" t="s" s="54">
        <v>2021</v>
      </c>
      <c r="T1582" t="s" s="57">
        <v>4778</v>
      </c>
      <c r="U1582" t="s" s="6">
        <v>302</v>
      </c>
      <c r="X1582" t="s" s="56">
        <v>425</v>
      </c>
      <c r="Y1582" s="14">
        <v>775694</v>
      </c>
      <c r="Z1582" s="14">
        <v>3993419</v>
      </c>
      <c r="AD1582" t="s" s="76">
        <v>2465</v>
      </c>
      <c r="AK1582" s="60">
        <v>0.71028</v>
      </c>
      <c r="AL1582" s="14">
        <v>0.7095900000000001</v>
      </c>
      <c r="AM1582" s="14">
        <v>1e-05</v>
      </c>
      <c r="AN1582" s="63">
        <f>AL1582-(AK1582-0.71029)</f>
        <v>0.7096</v>
      </c>
      <c r="AX1582" s="77"/>
    </row>
    <row r="1583" s="9" customFormat="1" ht="31" customHeight="1">
      <c r="A1583" t="s" s="6">
        <v>4779</v>
      </c>
      <c r="B1583" t="s" s="56">
        <v>4780</v>
      </c>
      <c r="E1583" t="s" s="54">
        <v>2008</v>
      </c>
      <c r="F1583" t="s" s="55">
        <v>419</v>
      </c>
      <c r="G1583" t="s" s="56">
        <v>1171</v>
      </c>
      <c r="M1583" t="s" s="55">
        <v>1138</v>
      </c>
      <c r="T1583" t="s" s="57">
        <v>4776</v>
      </c>
      <c r="U1583" t="s" s="6">
        <v>302</v>
      </c>
      <c r="X1583" t="s" s="81">
        <v>425</v>
      </c>
      <c r="Y1583" s="82">
        <v>775693.625</v>
      </c>
      <c r="Z1583" s="82">
        <v>3993419</v>
      </c>
      <c r="AA1583" s="14">
        <v>-107.93974</v>
      </c>
      <c r="AB1583" s="14">
        <v>36.04811</v>
      </c>
      <c r="AD1583" t="s" s="83">
        <v>2646</v>
      </c>
      <c r="AK1583" s="60">
        <v>0.71028</v>
      </c>
      <c r="AL1583" s="14">
        <v>0.709606</v>
      </c>
      <c r="AM1583" s="14">
        <v>1.8e-05</v>
      </c>
      <c r="AN1583" s="63">
        <f>AL1583-(AK1583-0.71029)</f>
        <v>0.709616</v>
      </c>
      <c r="AX1583" s="77"/>
    </row>
    <row r="1584" s="9" customFormat="1" ht="16" customHeight="1">
      <c r="A1584" t="s" s="6">
        <v>4781</v>
      </c>
      <c r="B1584" t="s" s="56">
        <v>4780</v>
      </c>
      <c r="C1584" s="56"/>
      <c r="D1584" t="s" s="56">
        <v>2019</v>
      </c>
      <c r="E1584" t="s" s="54">
        <v>2020</v>
      </c>
      <c r="F1584" t="s" s="55">
        <v>419</v>
      </c>
      <c r="G1584" t="s" s="56">
        <v>1171</v>
      </c>
      <c r="M1584" t="s" s="55">
        <v>1138</v>
      </c>
      <c r="S1584" t="s" s="54">
        <v>2021</v>
      </c>
      <c r="T1584" t="s" s="57">
        <v>4778</v>
      </c>
      <c r="U1584" t="s" s="6">
        <v>302</v>
      </c>
      <c r="X1584" t="s" s="56">
        <v>425</v>
      </c>
      <c r="Y1584" s="14">
        <v>775694</v>
      </c>
      <c r="Z1584" s="14">
        <v>3993419</v>
      </c>
      <c r="AD1584" t="s" s="76">
        <v>2469</v>
      </c>
      <c r="AK1584" s="60">
        <v>0.71028</v>
      </c>
      <c r="AL1584" s="14">
        <v>0.709606</v>
      </c>
      <c r="AM1584" s="14">
        <v>1.8e-05</v>
      </c>
      <c r="AN1584" s="63">
        <f>AL1584-(AK1584-0.71029)</f>
        <v>0.709616</v>
      </c>
      <c r="AX1584" s="77"/>
    </row>
    <row r="1585" s="9" customFormat="1" ht="31" customHeight="1">
      <c r="A1585" t="s" s="6">
        <v>4782</v>
      </c>
      <c r="B1585" t="s" s="56">
        <v>4783</v>
      </c>
      <c r="E1585" t="s" s="54">
        <v>2008</v>
      </c>
      <c r="F1585" t="s" s="55">
        <v>419</v>
      </c>
      <c r="G1585" t="s" s="56">
        <v>1171</v>
      </c>
      <c r="M1585" t="s" s="55">
        <v>1138</v>
      </c>
      <c r="T1585" t="s" s="57">
        <v>4776</v>
      </c>
      <c r="U1585" t="s" s="6">
        <v>302</v>
      </c>
      <c r="X1585" t="s" s="81">
        <v>425</v>
      </c>
      <c r="Y1585" s="82">
        <v>775693.625</v>
      </c>
      <c r="Z1585" s="82">
        <v>3993419</v>
      </c>
      <c r="AA1585" s="14">
        <v>-107.93974</v>
      </c>
      <c r="AB1585" s="14">
        <v>36.04811</v>
      </c>
      <c r="AD1585" t="s" s="83">
        <v>2649</v>
      </c>
      <c r="AK1585" s="60">
        <v>0.71028</v>
      </c>
      <c r="AL1585" s="14">
        <v>0.709549</v>
      </c>
      <c r="AM1585" s="14">
        <v>1e-06</v>
      </c>
      <c r="AN1585" s="63">
        <f>AL1585-(AK1585-0.71029)</f>
        <v>0.7095590000000001</v>
      </c>
      <c r="AX1585" s="77"/>
    </row>
    <row r="1586" s="9" customFormat="1" ht="16" customHeight="1">
      <c r="A1586" t="s" s="6">
        <v>4784</v>
      </c>
      <c r="B1586" t="s" s="56">
        <v>4783</v>
      </c>
      <c r="C1586" s="56"/>
      <c r="D1586" t="s" s="56">
        <v>2019</v>
      </c>
      <c r="E1586" t="s" s="54">
        <v>2020</v>
      </c>
      <c r="F1586" t="s" s="55">
        <v>419</v>
      </c>
      <c r="G1586" t="s" s="56">
        <v>1171</v>
      </c>
      <c r="M1586" t="s" s="55">
        <v>1138</v>
      </c>
      <c r="S1586" t="s" s="54">
        <v>2021</v>
      </c>
      <c r="T1586" t="s" s="57">
        <v>4778</v>
      </c>
      <c r="U1586" t="s" s="6">
        <v>302</v>
      </c>
      <c r="X1586" t="s" s="56">
        <v>425</v>
      </c>
      <c r="Y1586" s="14">
        <v>775694</v>
      </c>
      <c r="Z1586" s="14">
        <v>3993419</v>
      </c>
      <c r="AD1586" t="s" s="76">
        <v>2472</v>
      </c>
      <c r="AK1586" s="60">
        <v>0.71028</v>
      </c>
      <c r="AL1586" s="14">
        <v>0.709549</v>
      </c>
      <c r="AM1586" s="14">
        <v>1e-06</v>
      </c>
      <c r="AN1586" s="63">
        <f>AL1586-(AK1586-0.71029)</f>
        <v>0.7095590000000001</v>
      </c>
      <c r="AX1586" s="77"/>
    </row>
    <row r="1587" s="9" customFormat="1" ht="16" customHeight="1">
      <c r="A1587" t="s" s="6">
        <v>4785</v>
      </c>
      <c r="B1587" t="s" s="56">
        <v>4786</v>
      </c>
      <c r="E1587" t="s" s="54">
        <v>1939</v>
      </c>
      <c r="F1587" t="s" s="55">
        <v>419</v>
      </c>
      <c r="G1587" t="s" s="56">
        <v>1181</v>
      </c>
      <c r="H1587" t="s" s="56">
        <v>1172</v>
      </c>
      <c r="M1587" t="s" s="55">
        <v>1138</v>
      </c>
      <c r="S1587" t="s" s="54">
        <v>1940</v>
      </c>
      <c r="T1587" t="s" s="57">
        <v>4787</v>
      </c>
      <c r="U1587" t="s" s="6">
        <v>302</v>
      </c>
      <c r="X1587" t="s" s="81">
        <v>425</v>
      </c>
      <c r="Y1587" s="82">
        <v>804055.4375</v>
      </c>
      <c r="Z1587" s="82">
        <v>3985268</v>
      </c>
      <c r="AD1587" t="s" s="76">
        <v>1942</v>
      </c>
      <c r="AK1587" s="60">
        <v>0.71028</v>
      </c>
      <c r="AL1587" s="14">
        <v>0.709237</v>
      </c>
      <c r="AM1587" s="14">
        <v>1.2e-05</v>
      </c>
      <c r="AN1587" s="63">
        <f>AL1587-(AK1587-0.71029)</f>
        <v>0.709247</v>
      </c>
      <c r="AX1587" s="77"/>
    </row>
    <row r="1588" s="9" customFormat="1" ht="46" customHeight="1">
      <c r="A1588" t="s" s="6">
        <v>4788</v>
      </c>
      <c r="B1588" t="s" s="56">
        <v>4789</v>
      </c>
      <c r="E1588" t="s" s="54">
        <v>1185</v>
      </c>
      <c r="F1588" t="s" s="55">
        <v>419</v>
      </c>
      <c r="G1588" t="s" s="56">
        <v>1186</v>
      </c>
      <c r="L1588" t="s" s="54">
        <v>4790</v>
      </c>
      <c r="M1588" t="s" s="55">
        <v>1138</v>
      </c>
      <c r="T1588" t="s" s="57">
        <v>1927</v>
      </c>
      <c r="AK1588" t="s" s="55">
        <v>831</v>
      </c>
      <c r="AL1588" s="14">
        <v>0.7042</v>
      </c>
      <c r="AN1588" t="s" s="56">
        <v>831</v>
      </c>
      <c r="AX1588" s="77"/>
    </row>
    <row r="1589" s="9" customFormat="1" ht="31" customHeight="1">
      <c r="A1589" t="s" s="6">
        <v>4791</v>
      </c>
      <c r="B1589" t="s" s="56">
        <v>4792</v>
      </c>
      <c r="E1589" t="s" s="54">
        <v>2002</v>
      </c>
      <c r="F1589" t="s" s="55">
        <v>419</v>
      </c>
      <c r="G1589" t="s" s="56">
        <v>1171</v>
      </c>
      <c r="H1589" t="s" s="56">
        <v>1172</v>
      </c>
      <c r="M1589" t="s" s="55">
        <v>1138</v>
      </c>
      <c r="S1589" t="s" s="54">
        <v>2003</v>
      </c>
      <c r="T1589" t="s" s="57">
        <v>4793</v>
      </c>
      <c r="U1589" t="s" s="6">
        <v>302</v>
      </c>
      <c r="X1589" t="s" s="81">
        <v>425</v>
      </c>
      <c r="Y1589" s="82">
        <v>775710.4375</v>
      </c>
      <c r="Z1589" s="82">
        <v>3993536.25</v>
      </c>
      <c r="AA1589" s="14">
        <v>-107.93951</v>
      </c>
      <c r="AB1589" s="14">
        <v>36.04916</v>
      </c>
      <c r="AD1589" t="s" s="83">
        <v>2673</v>
      </c>
      <c r="AK1589" s="60">
        <v>0.71028</v>
      </c>
      <c r="AL1589" s="14">
        <v>0.70957</v>
      </c>
      <c r="AM1589" s="14">
        <v>2.1e-05</v>
      </c>
      <c r="AN1589" s="63">
        <f>AL1589-(AK1589-0.71029)</f>
        <v>0.70958</v>
      </c>
      <c r="AX1589" s="77"/>
    </row>
    <row r="1590" s="9" customFormat="1" ht="16" customHeight="1">
      <c r="A1590" t="s" s="6">
        <v>4794</v>
      </c>
      <c r="B1590" t="s" s="56">
        <v>4792</v>
      </c>
      <c r="C1590" s="56"/>
      <c r="D1590" t="s" s="56">
        <v>2019</v>
      </c>
      <c r="E1590" t="s" s="54">
        <v>2020</v>
      </c>
      <c r="F1590" t="s" s="55">
        <v>419</v>
      </c>
      <c r="G1590" t="s" s="56">
        <v>1171</v>
      </c>
      <c r="M1590" t="s" s="55">
        <v>1138</v>
      </c>
      <c r="S1590" t="s" s="54">
        <v>2021</v>
      </c>
      <c r="T1590" t="s" s="57">
        <v>4778</v>
      </c>
      <c r="U1590" t="s" s="6">
        <v>302</v>
      </c>
      <c r="X1590" t="s" s="56">
        <v>425</v>
      </c>
      <c r="Y1590" s="14">
        <v>775710</v>
      </c>
      <c r="Z1590" s="14">
        <v>3993536</v>
      </c>
      <c r="AD1590" t="s" s="76">
        <v>4795</v>
      </c>
      <c r="AK1590" s="60">
        <v>0.71028</v>
      </c>
      <c r="AL1590" s="14">
        <v>0.70957</v>
      </c>
      <c r="AM1590" s="14">
        <v>2.1e-05</v>
      </c>
      <c r="AN1590" s="63">
        <f>AL1590-(AK1590-0.71029)</f>
        <v>0.70958</v>
      </c>
      <c r="AX1590" s="77"/>
    </row>
    <row r="1591" s="9" customFormat="1" ht="31" customHeight="1">
      <c r="A1591" t="s" s="6">
        <v>4796</v>
      </c>
      <c r="B1591" t="s" s="56">
        <v>4797</v>
      </c>
      <c r="E1591" t="s" s="54">
        <v>2002</v>
      </c>
      <c r="F1591" t="s" s="55">
        <v>419</v>
      </c>
      <c r="G1591" t="s" s="56">
        <v>1171</v>
      </c>
      <c r="H1591" t="s" s="56">
        <v>1172</v>
      </c>
      <c r="M1591" t="s" s="55">
        <v>1138</v>
      </c>
      <c r="S1591" t="s" s="54">
        <v>2003</v>
      </c>
      <c r="T1591" t="s" s="57">
        <v>4793</v>
      </c>
      <c r="U1591" t="s" s="6">
        <v>302</v>
      </c>
      <c r="X1591" t="s" s="81">
        <v>425</v>
      </c>
      <c r="Y1591" s="82">
        <v>775650.9375</v>
      </c>
      <c r="Z1591" s="82">
        <v>3993412.25</v>
      </c>
      <c r="AA1591" s="14">
        <v>-107.94022</v>
      </c>
      <c r="AB1591" s="14">
        <v>36.04806</v>
      </c>
      <c r="AD1591" t="s" s="83">
        <v>4798</v>
      </c>
      <c r="AK1591" s="60">
        <v>0.71028</v>
      </c>
      <c r="AL1591" s="14">
        <v>0.709465</v>
      </c>
      <c r="AM1591" s="14">
        <v>8e-06</v>
      </c>
      <c r="AN1591" s="63">
        <f>AL1591-(AK1591-0.71029)</f>
        <v>0.709475</v>
      </c>
      <c r="AX1591" s="77"/>
    </row>
    <row r="1592" s="9" customFormat="1" ht="16" customHeight="1">
      <c r="A1592" t="s" s="6">
        <v>4799</v>
      </c>
      <c r="B1592" t="s" s="56">
        <v>4797</v>
      </c>
      <c r="C1592" s="56"/>
      <c r="D1592" t="s" s="56">
        <v>2019</v>
      </c>
      <c r="E1592" t="s" s="54">
        <v>2020</v>
      </c>
      <c r="F1592" t="s" s="55">
        <v>419</v>
      </c>
      <c r="G1592" t="s" s="56">
        <v>1171</v>
      </c>
      <c r="M1592" t="s" s="55">
        <v>1138</v>
      </c>
      <c r="S1592" t="s" s="54">
        <v>2021</v>
      </c>
      <c r="T1592" t="s" s="57">
        <v>4778</v>
      </c>
      <c r="U1592" t="s" s="6">
        <v>302</v>
      </c>
      <c r="X1592" t="s" s="56">
        <v>425</v>
      </c>
      <c r="Y1592" s="14">
        <v>775651</v>
      </c>
      <c r="Z1592" s="14">
        <v>3993412</v>
      </c>
      <c r="AD1592" t="s" s="76">
        <v>4795</v>
      </c>
      <c r="AK1592" s="60">
        <v>0.71028</v>
      </c>
      <c r="AL1592" s="14">
        <v>0.709465</v>
      </c>
      <c r="AM1592" s="14">
        <v>8e-06</v>
      </c>
      <c r="AN1592" s="63">
        <f>AL1592-(AK1592-0.71029)</f>
        <v>0.709475</v>
      </c>
      <c r="AX1592" s="77"/>
    </row>
    <row r="1593" s="9" customFormat="1" ht="16" customHeight="1">
      <c r="A1593" t="s" s="6">
        <v>4800</v>
      </c>
      <c r="B1593" t="s" s="56">
        <v>4801</v>
      </c>
      <c r="D1593" t="s" s="56">
        <v>3419</v>
      </c>
      <c r="E1593" t="s" s="54">
        <v>2020</v>
      </c>
      <c r="F1593" t="s" s="55">
        <v>419</v>
      </c>
      <c r="G1593" t="s" s="56">
        <v>194</v>
      </c>
      <c r="H1593" t="s" s="56">
        <v>195</v>
      </c>
      <c r="I1593" t="s" s="56">
        <v>421</v>
      </c>
      <c r="M1593" t="s" s="55">
        <v>1138</v>
      </c>
      <c r="Q1593" t="s" s="56">
        <v>822</v>
      </c>
      <c r="R1593" t="s" s="56">
        <v>2025</v>
      </c>
      <c r="S1593" t="s" s="54">
        <v>2026</v>
      </c>
      <c r="T1593" t="s" s="57">
        <v>4778</v>
      </c>
      <c r="U1593" t="s" s="6">
        <v>302</v>
      </c>
      <c r="X1593" t="s" s="56">
        <v>207</v>
      </c>
      <c r="Y1593" s="14">
        <v>235100</v>
      </c>
      <c r="Z1593" s="14">
        <v>3993101</v>
      </c>
      <c r="AK1593" s="60">
        <v>0.71028</v>
      </c>
      <c r="AL1593" s="14">
        <v>0.709711</v>
      </c>
      <c r="AM1593" s="14">
        <v>1.4e-05</v>
      </c>
      <c r="AN1593" s="63">
        <f>AL1593-(AK1593-0.71029)</f>
        <v>0.709721</v>
      </c>
      <c r="AX1593" s="77"/>
    </row>
    <row r="1594" s="9" customFormat="1" ht="16" customHeight="1">
      <c r="A1594" t="s" s="6">
        <v>4802</v>
      </c>
      <c r="B1594" t="s" s="56">
        <v>4803</v>
      </c>
      <c r="D1594" t="s" s="56">
        <v>3419</v>
      </c>
      <c r="E1594" t="s" s="54">
        <v>2020</v>
      </c>
      <c r="F1594" t="s" s="55">
        <v>419</v>
      </c>
      <c r="G1594" t="s" s="56">
        <v>194</v>
      </c>
      <c r="H1594" t="s" s="56">
        <v>195</v>
      </c>
      <c r="I1594" t="s" s="56">
        <v>421</v>
      </c>
      <c r="M1594" t="s" s="55">
        <v>1138</v>
      </c>
      <c r="Q1594" t="s" s="56">
        <v>822</v>
      </c>
      <c r="R1594" t="s" s="56">
        <v>2025</v>
      </c>
      <c r="S1594" t="s" s="54">
        <v>2026</v>
      </c>
      <c r="T1594" t="s" s="57">
        <v>4778</v>
      </c>
      <c r="U1594" t="s" s="6">
        <v>302</v>
      </c>
      <c r="X1594" t="s" s="56">
        <v>207</v>
      </c>
      <c r="Y1594" s="14">
        <v>235100</v>
      </c>
      <c r="Z1594" s="14">
        <v>3993101</v>
      </c>
      <c r="AK1594" s="60">
        <v>0.71028</v>
      </c>
      <c r="AL1594" s="14">
        <v>0.709742</v>
      </c>
      <c r="AM1594" s="14">
        <v>1e-05</v>
      </c>
      <c r="AN1594" s="63">
        <f>AL1594-(AK1594-0.71029)</f>
        <v>0.709752</v>
      </c>
      <c r="AX1594" s="77"/>
    </row>
    <row r="1595" s="9" customFormat="1" ht="106" customHeight="1">
      <c r="A1595" t="s" s="6">
        <v>4804</v>
      </c>
      <c r="E1595" t="s" s="54">
        <v>4805</v>
      </c>
      <c r="F1595" t="s" s="55">
        <v>193</v>
      </c>
      <c r="G1595" t="s" s="56">
        <v>194</v>
      </c>
      <c r="H1595" t="s" s="56">
        <v>195</v>
      </c>
      <c r="I1595" t="s" s="56">
        <v>403</v>
      </c>
      <c r="L1595" t="s" s="54">
        <v>4806</v>
      </c>
      <c r="M1595" t="s" s="55">
        <v>1138</v>
      </c>
      <c r="Q1595" t="s" s="56">
        <v>298</v>
      </c>
      <c r="R1595" t="s" s="56">
        <v>1695</v>
      </c>
      <c r="S1595" t="s" s="54">
        <v>4807</v>
      </c>
      <c r="AR1595" s="58">
        <v>-21.4</v>
      </c>
      <c r="AS1595" s="59">
        <f>AR1595-2</f>
        <v>-23.4</v>
      </c>
      <c r="AT1595" s="59">
        <f>AS1595-5</f>
        <v>-28.4</v>
      </c>
      <c r="AX1595" s="77"/>
      <c r="BE1595" s="67"/>
      <c r="BR1595" s="60">
        <v>7.7</v>
      </c>
    </row>
    <row r="1596" s="9" customFormat="1" ht="106" customHeight="1">
      <c r="A1596" t="s" s="6">
        <v>4808</v>
      </c>
      <c r="E1596" t="s" s="54">
        <v>4805</v>
      </c>
      <c r="F1596" t="s" s="55">
        <v>193</v>
      </c>
      <c r="G1596" t="s" s="56">
        <v>194</v>
      </c>
      <c r="H1596" t="s" s="56">
        <v>195</v>
      </c>
      <c r="I1596" t="s" s="56">
        <v>403</v>
      </c>
      <c r="L1596" t="s" s="54">
        <v>4806</v>
      </c>
      <c r="M1596" t="s" s="55">
        <v>1138</v>
      </c>
      <c r="Q1596" t="s" s="56">
        <v>1814</v>
      </c>
      <c r="R1596" t="s" s="56">
        <v>1815</v>
      </c>
      <c r="S1596" t="s" s="54">
        <v>1816</v>
      </c>
      <c r="AR1596" s="58">
        <v>-19</v>
      </c>
      <c r="AS1596" s="59">
        <f>AR1596-2</f>
        <v>-21</v>
      </c>
      <c r="AT1596" s="59">
        <f>AS1596-5</f>
        <v>-26</v>
      </c>
      <c r="AX1596" s="77"/>
      <c r="BE1596" s="67"/>
      <c r="BR1596" s="60">
        <v>4.5</v>
      </c>
    </row>
    <row r="1597" s="9" customFormat="1" ht="106" customHeight="1">
      <c r="A1597" t="s" s="6">
        <v>4809</v>
      </c>
      <c r="E1597" t="s" s="54">
        <v>4805</v>
      </c>
      <c r="F1597" t="s" s="55">
        <v>193</v>
      </c>
      <c r="G1597" t="s" s="56">
        <v>194</v>
      </c>
      <c r="H1597" t="s" s="56">
        <v>195</v>
      </c>
      <c r="I1597" t="s" s="56">
        <v>403</v>
      </c>
      <c r="L1597" t="s" s="54">
        <v>4806</v>
      </c>
      <c r="M1597" t="s" s="55">
        <v>1138</v>
      </c>
      <c r="Q1597" t="s" s="56">
        <v>1814</v>
      </c>
      <c r="R1597" t="s" s="56">
        <v>3746</v>
      </c>
      <c r="S1597" t="s" s="54">
        <v>3746</v>
      </c>
      <c r="AR1597" s="58">
        <v>-22.2</v>
      </c>
      <c r="AS1597" s="59">
        <f>AR1597-2</f>
        <v>-24.2</v>
      </c>
      <c r="AT1597" s="59">
        <f>AS1597-5</f>
        <v>-29.2</v>
      </c>
      <c r="AX1597" s="77"/>
      <c r="BE1597" s="67"/>
      <c r="BR1597" s="60">
        <v>8</v>
      </c>
    </row>
    <row r="1598" s="9" customFormat="1" ht="106" customHeight="1">
      <c r="A1598" t="s" s="6">
        <v>4810</v>
      </c>
      <c r="E1598" t="s" s="54">
        <v>4805</v>
      </c>
      <c r="F1598" t="s" s="55">
        <v>193</v>
      </c>
      <c r="G1598" t="s" s="56">
        <v>194</v>
      </c>
      <c r="H1598" t="s" s="56">
        <v>195</v>
      </c>
      <c r="I1598" t="s" s="56">
        <v>403</v>
      </c>
      <c r="L1598" t="s" s="54">
        <v>4806</v>
      </c>
      <c r="M1598" t="s" s="55">
        <v>1138</v>
      </c>
      <c r="Q1598" t="s" s="56">
        <v>464</v>
      </c>
      <c r="R1598" t="s" s="56">
        <v>465</v>
      </c>
      <c r="S1598" t="s" s="54">
        <v>465</v>
      </c>
      <c r="AR1598" s="58">
        <v>-20.4</v>
      </c>
      <c r="AS1598" s="59">
        <f>AR1598-2</f>
        <v>-22.4</v>
      </c>
      <c r="AT1598" s="59">
        <f>AS1598-5</f>
        <v>-27.4</v>
      </c>
      <c r="AX1598" s="77"/>
      <c r="BE1598" s="67"/>
      <c r="BR1598" s="60">
        <v>5.8</v>
      </c>
    </row>
    <row r="1599" s="9" customFormat="1" ht="106" customHeight="1">
      <c r="A1599" t="s" s="6">
        <v>4811</v>
      </c>
      <c r="E1599" t="s" s="54">
        <v>4805</v>
      </c>
      <c r="F1599" t="s" s="55">
        <v>193</v>
      </c>
      <c r="G1599" t="s" s="56">
        <v>194</v>
      </c>
      <c r="H1599" t="s" s="56">
        <v>195</v>
      </c>
      <c r="I1599" t="s" s="56">
        <v>403</v>
      </c>
      <c r="L1599" t="s" s="54">
        <v>4806</v>
      </c>
      <c r="M1599" t="s" s="55">
        <v>1138</v>
      </c>
      <c r="Q1599" t="s" s="56">
        <v>464</v>
      </c>
      <c r="R1599" t="s" s="56">
        <v>836</v>
      </c>
      <c r="S1599" t="s" s="54">
        <v>836</v>
      </c>
      <c r="AR1599" s="58">
        <v>-22.6</v>
      </c>
      <c r="AS1599" s="59">
        <f>AR1599-2</f>
        <v>-24.6</v>
      </c>
      <c r="AT1599" s="59">
        <f>AS1599-5</f>
        <v>-29.6</v>
      </c>
      <c r="AX1599" s="77"/>
      <c r="BE1599" s="67"/>
      <c r="BR1599" s="60">
        <v>3.2</v>
      </c>
    </row>
    <row r="1600" s="9" customFormat="1" ht="76" customHeight="1">
      <c r="A1600" t="s" s="6">
        <v>4812</v>
      </c>
      <c r="E1600" t="s" s="54">
        <v>4805</v>
      </c>
      <c r="F1600" t="s" s="55">
        <v>193</v>
      </c>
      <c r="G1600" t="s" s="56">
        <v>1135</v>
      </c>
      <c r="L1600" t="s" s="54">
        <v>4813</v>
      </c>
      <c r="M1600" t="s" s="55">
        <v>1136</v>
      </c>
      <c r="S1600" t="s" s="54">
        <v>4814</v>
      </c>
      <c r="AR1600" s="58">
        <v>-10</v>
      </c>
      <c r="AS1600" s="67"/>
      <c r="AT1600" s="67"/>
      <c r="AX1600" s="77"/>
      <c r="BR1600" s="60">
        <v>7</v>
      </c>
    </row>
    <row r="1601" s="9" customFormat="1" ht="76" customHeight="1">
      <c r="A1601" t="s" s="6">
        <v>4815</v>
      </c>
      <c r="E1601" t="s" s="54">
        <v>4805</v>
      </c>
      <c r="F1601" t="s" s="55">
        <v>193</v>
      </c>
      <c r="G1601" t="s" s="56">
        <v>1135</v>
      </c>
      <c r="L1601" t="s" s="54">
        <v>4813</v>
      </c>
      <c r="M1601" t="s" s="55">
        <v>1136</v>
      </c>
      <c r="S1601" t="s" s="54">
        <v>4816</v>
      </c>
      <c r="AR1601" s="58">
        <v>-23.3</v>
      </c>
      <c r="AS1601" s="67"/>
      <c r="AT1601" s="67"/>
      <c r="AX1601" s="77"/>
      <c r="BR1601" s="60">
        <v>5.4</v>
      </c>
    </row>
    <row r="1602" s="9" customFormat="1" ht="76" customHeight="1">
      <c r="A1602" t="s" s="6">
        <v>4817</v>
      </c>
      <c r="E1602" t="s" s="54">
        <v>4805</v>
      </c>
      <c r="F1602" t="s" s="55">
        <v>193</v>
      </c>
      <c r="G1602" t="s" s="56">
        <v>1135</v>
      </c>
      <c r="L1602" t="s" s="54">
        <v>4813</v>
      </c>
      <c r="M1602" t="s" s="55">
        <v>1136</v>
      </c>
      <c r="S1602" t="s" s="54">
        <v>4818</v>
      </c>
      <c r="AR1602" s="58">
        <v>-24.7</v>
      </c>
      <c r="AS1602" s="67"/>
      <c r="AT1602" s="67"/>
      <c r="AX1602" s="77"/>
      <c r="BR1602" s="60">
        <v>4.5</v>
      </c>
    </row>
    <row r="1603" s="9" customFormat="1" ht="76" customHeight="1">
      <c r="A1603" t="s" s="6">
        <v>4819</v>
      </c>
      <c r="E1603" t="s" s="54">
        <v>4805</v>
      </c>
      <c r="F1603" t="s" s="55">
        <v>193</v>
      </c>
      <c r="G1603" t="s" s="56">
        <v>1135</v>
      </c>
      <c r="L1603" t="s" s="54">
        <v>4813</v>
      </c>
      <c r="M1603" t="s" s="55">
        <v>1136</v>
      </c>
      <c r="S1603" t="s" s="54">
        <v>4820</v>
      </c>
      <c r="AR1603" s="58">
        <v>-9.800000000000001</v>
      </c>
      <c r="AS1603" s="67"/>
      <c r="AT1603" s="67"/>
      <c r="AX1603" s="77"/>
      <c r="BR1603" s="60">
        <v>9</v>
      </c>
    </row>
    <row r="1604" s="9" customFormat="1" ht="76" customHeight="1">
      <c r="A1604" t="s" s="6">
        <v>4821</v>
      </c>
      <c r="E1604" t="s" s="54">
        <v>4805</v>
      </c>
      <c r="F1604" t="s" s="55">
        <v>193</v>
      </c>
      <c r="G1604" t="s" s="56">
        <v>1135</v>
      </c>
      <c r="L1604" t="s" s="54">
        <v>4813</v>
      </c>
      <c r="M1604" t="s" s="55">
        <v>1136</v>
      </c>
      <c r="S1604" t="s" s="54">
        <v>4822</v>
      </c>
      <c r="AR1604" s="58">
        <v>-24</v>
      </c>
      <c r="AS1604" s="67"/>
      <c r="AT1604" s="67"/>
      <c r="AX1604" s="77"/>
      <c r="BR1604" s="60">
        <v>8.1</v>
      </c>
    </row>
    <row r="1605" s="9" customFormat="1" ht="76" customHeight="1">
      <c r="A1605" t="s" s="6">
        <v>4823</v>
      </c>
      <c r="E1605" t="s" s="54">
        <v>4805</v>
      </c>
      <c r="F1605" t="s" s="55">
        <v>193</v>
      </c>
      <c r="G1605" t="s" s="56">
        <v>1135</v>
      </c>
      <c r="L1605" t="s" s="54">
        <v>4813</v>
      </c>
      <c r="M1605" t="s" s="55">
        <v>1136</v>
      </c>
      <c r="S1605" t="s" s="54">
        <v>4824</v>
      </c>
      <c r="AR1605" s="58">
        <v>-26.3</v>
      </c>
      <c r="AS1605" s="67"/>
      <c r="AT1605" s="67"/>
      <c r="AX1605" s="77"/>
    </row>
    <row r="1606" s="9" customFormat="1" ht="76" customHeight="1">
      <c r="A1606" t="s" s="6">
        <v>4825</v>
      </c>
      <c r="E1606" t="s" s="54">
        <v>4805</v>
      </c>
      <c r="F1606" t="s" s="55">
        <v>193</v>
      </c>
      <c r="G1606" t="s" s="56">
        <v>1135</v>
      </c>
      <c r="L1606" t="s" s="54">
        <v>4813</v>
      </c>
      <c r="M1606" t="s" s="55">
        <v>1136</v>
      </c>
      <c r="S1606" t="s" s="54">
        <v>4826</v>
      </c>
      <c r="AR1606" s="58">
        <v>-12.5</v>
      </c>
      <c r="AS1606" s="67"/>
      <c r="AT1606" s="67"/>
      <c r="AX1606" s="77"/>
      <c r="BR1606" s="60">
        <v>9.199999999999999</v>
      </c>
    </row>
    <row r="1607" s="9" customFormat="1" ht="76" customHeight="1">
      <c r="A1607" t="s" s="6">
        <v>4827</v>
      </c>
      <c r="E1607" t="s" s="54">
        <v>4805</v>
      </c>
      <c r="F1607" t="s" s="55">
        <v>193</v>
      </c>
      <c r="G1607" t="s" s="56">
        <v>1135</v>
      </c>
      <c r="L1607" t="s" s="54">
        <v>4813</v>
      </c>
      <c r="M1607" t="s" s="55">
        <v>1136</v>
      </c>
      <c r="S1607" t="s" s="54">
        <v>4828</v>
      </c>
      <c r="AR1607" s="58">
        <v>-25.9</v>
      </c>
      <c r="AS1607" s="67"/>
      <c r="AT1607" s="67"/>
      <c r="AX1607" s="77"/>
      <c r="BR1607" s="60">
        <v>1.4</v>
      </c>
    </row>
    <row r="1608" s="9" customFormat="1" ht="76" customHeight="1">
      <c r="A1608" t="s" s="6">
        <v>4829</v>
      </c>
      <c r="E1608" t="s" s="54">
        <v>4805</v>
      </c>
      <c r="F1608" t="s" s="55">
        <v>1413</v>
      </c>
      <c r="G1608" t="s" s="56">
        <v>1135</v>
      </c>
      <c r="L1608" t="s" s="54">
        <v>4813</v>
      </c>
      <c r="M1608" t="s" s="55">
        <v>1136</v>
      </c>
      <c r="S1608" t="s" s="54">
        <v>4830</v>
      </c>
      <c r="AR1608" s="58">
        <v>-28.5</v>
      </c>
      <c r="AS1608" s="67"/>
      <c r="AT1608" s="67"/>
      <c r="AX1608" s="77"/>
    </row>
    <row r="1609" s="9" customFormat="1" ht="76" customHeight="1">
      <c r="A1609" t="s" s="6">
        <v>4831</v>
      </c>
      <c r="E1609" t="s" s="54">
        <v>4805</v>
      </c>
      <c r="F1609" t="s" s="55">
        <v>1413</v>
      </c>
      <c r="G1609" t="s" s="56">
        <v>1135</v>
      </c>
      <c r="L1609" t="s" s="54">
        <v>4813</v>
      </c>
      <c r="M1609" t="s" s="55">
        <v>1136</v>
      </c>
      <c r="S1609" t="s" s="54">
        <v>4832</v>
      </c>
      <c r="AR1609" s="58">
        <v>-10.6</v>
      </c>
      <c r="AS1609" s="67"/>
      <c r="AT1609" s="67"/>
      <c r="AX1609" s="77"/>
    </row>
    <row r="1610" s="9" customFormat="1" ht="76" customHeight="1">
      <c r="A1610" t="s" s="6">
        <v>4833</v>
      </c>
      <c r="E1610" t="s" s="54">
        <v>4805</v>
      </c>
      <c r="F1610" t="s" s="55">
        <v>1413</v>
      </c>
      <c r="G1610" t="s" s="56">
        <v>1135</v>
      </c>
      <c r="L1610" t="s" s="54">
        <v>4813</v>
      </c>
      <c r="M1610" t="s" s="55">
        <v>1136</v>
      </c>
      <c r="S1610" t="s" s="54">
        <v>4834</v>
      </c>
      <c r="AR1610" s="58">
        <v>-15.7</v>
      </c>
      <c r="AS1610" s="67"/>
      <c r="AT1610" s="67"/>
      <c r="AX1610" s="77"/>
    </row>
    <row r="1611" s="9" customFormat="1" ht="76" customHeight="1">
      <c r="A1611" t="s" s="6">
        <v>4835</v>
      </c>
      <c r="E1611" t="s" s="54">
        <v>4805</v>
      </c>
      <c r="F1611" t="s" s="55">
        <v>1413</v>
      </c>
      <c r="G1611" t="s" s="56">
        <v>1135</v>
      </c>
      <c r="L1611" t="s" s="54">
        <v>4813</v>
      </c>
      <c r="M1611" t="s" s="55">
        <v>1136</v>
      </c>
      <c r="S1611" t="s" s="54">
        <v>4836</v>
      </c>
      <c r="AR1611" s="58">
        <v>-22.8</v>
      </c>
      <c r="AS1611" s="67"/>
      <c r="AT1611" s="67"/>
      <c r="AX1611" s="77"/>
    </row>
    <row r="1612" s="9" customFormat="1" ht="76" customHeight="1">
      <c r="A1612" t="s" s="6">
        <v>4837</v>
      </c>
      <c r="E1612" t="s" s="54">
        <v>4805</v>
      </c>
      <c r="F1612" t="s" s="55">
        <v>1413</v>
      </c>
      <c r="G1612" t="s" s="56">
        <v>1135</v>
      </c>
      <c r="L1612" t="s" s="54">
        <v>4813</v>
      </c>
      <c r="M1612" t="s" s="55">
        <v>1136</v>
      </c>
      <c r="S1612" t="s" s="54">
        <v>4838</v>
      </c>
      <c r="AR1612" s="58">
        <v>-25.7</v>
      </c>
      <c r="AS1612" s="67"/>
      <c r="AT1612" s="67"/>
      <c r="AX1612" s="77"/>
    </row>
    <row r="1613" s="9" customFormat="1" ht="16" customHeight="1">
      <c r="A1613" t="s" s="6">
        <v>4839</v>
      </c>
      <c r="E1613" t="s" s="54">
        <v>418</v>
      </c>
      <c r="F1613" t="s" s="55">
        <v>419</v>
      </c>
      <c r="G1613" t="s" s="56">
        <v>1186</v>
      </c>
      <c r="M1613" t="s" s="55">
        <v>1138</v>
      </c>
      <c r="S1613" t="s" s="54">
        <v>2431</v>
      </c>
      <c r="T1613" t="s" s="57">
        <v>4840</v>
      </c>
      <c r="AK1613" s="60">
        <v>0.710273</v>
      </c>
      <c r="AL1613" s="14">
        <v>0.71018</v>
      </c>
      <c r="AN1613" s="63">
        <f>AL1613-(AK1613-0.71029)</f>
        <v>0.710197</v>
      </c>
      <c r="AX1613" s="77"/>
    </row>
    <row r="1614" s="9" customFormat="1" ht="16" customHeight="1">
      <c r="A1614" t="s" s="6">
        <v>4841</v>
      </c>
      <c r="E1614" t="s" s="54">
        <v>418</v>
      </c>
      <c r="F1614" t="s" s="55">
        <v>419</v>
      </c>
      <c r="G1614" t="s" s="56">
        <v>1171</v>
      </c>
      <c r="M1614" t="s" s="55">
        <v>1138</v>
      </c>
      <c r="S1614" t="s" s="54">
        <v>1172</v>
      </c>
      <c r="T1614" t="s" s="57">
        <v>4842</v>
      </c>
      <c r="AK1614" s="60">
        <v>0.710273</v>
      </c>
      <c r="AL1614" s="14">
        <v>0.71523</v>
      </c>
      <c r="AN1614" s="63">
        <f>AL1614-(AK1614-0.71029)</f>
        <v>0.715247</v>
      </c>
      <c r="AX1614" s="77"/>
    </row>
    <row r="1615" s="9" customFormat="1" ht="16" customHeight="1">
      <c r="A1615" t="s" s="6">
        <v>4843</v>
      </c>
      <c r="E1615" t="s" s="54">
        <v>418</v>
      </c>
      <c r="F1615" t="s" s="55">
        <v>419</v>
      </c>
      <c r="G1615" t="s" s="56">
        <v>1186</v>
      </c>
      <c r="M1615" t="s" s="55">
        <v>1138</v>
      </c>
      <c r="S1615" t="s" s="54">
        <v>4844</v>
      </c>
      <c r="T1615" t="s" s="57">
        <v>4845</v>
      </c>
      <c r="X1615" t="s" s="56">
        <v>425</v>
      </c>
      <c r="Y1615" s="14">
        <v>563467</v>
      </c>
      <c r="Z1615" s="14">
        <v>3772481</v>
      </c>
      <c r="AA1615" s="14">
        <v>-110.312</v>
      </c>
      <c r="AB1615" s="14">
        <v>34.0912</v>
      </c>
      <c r="AK1615" s="60">
        <v>0.710273</v>
      </c>
      <c r="AL1615" s="14">
        <v>0.7089299999999999</v>
      </c>
      <c r="AN1615" s="63">
        <f>AL1615-(AK1615-0.71029)</f>
        <v>0.708947</v>
      </c>
      <c r="AX1615" s="77"/>
    </row>
    <row r="1616" s="9" customFormat="1" ht="16" customHeight="1">
      <c r="A1616" t="s" s="6">
        <v>4846</v>
      </c>
      <c r="E1616" t="s" s="54">
        <v>418</v>
      </c>
      <c r="F1616" t="s" s="55">
        <v>419</v>
      </c>
      <c r="G1616" t="s" s="56">
        <v>1186</v>
      </c>
      <c r="M1616" t="s" s="55">
        <v>1138</v>
      </c>
      <c r="S1616" t="s" s="54">
        <v>4847</v>
      </c>
      <c r="T1616" t="s" s="57">
        <v>4845</v>
      </c>
      <c r="X1616" t="s" s="56">
        <v>425</v>
      </c>
      <c r="Y1616" s="14">
        <v>563467</v>
      </c>
      <c r="Z1616" s="14">
        <v>3772481</v>
      </c>
      <c r="AA1616" s="14">
        <v>-110.312</v>
      </c>
      <c r="AB1616" s="14">
        <v>34.0912</v>
      </c>
      <c r="AK1616" s="60">
        <v>0.710273</v>
      </c>
      <c r="AL1616" s="14">
        <v>0.71627</v>
      </c>
      <c r="AN1616" s="63">
        <f>AL1616-(AK1616-0.71029)</f>
        <v>0.716287</v>
      </c>
      <c r="AX1616" s="77"/>
    </row>
    <row r="1617" s="9" customFormat="1" ht="31" customHeight="1">
      <c r="A1617" t="s" s="6">
        <v>4848</v>
      </c>
      <c r="D1617" s="130">
        <v>41487</v>
      </c>
      <c r="E1617" t="s" s="54">
        <v>4849</v>
      </c>
      <c r="F1617" t="s" s="55">
        <v>419</v>
      </c>
      <c r="G1617" t="s" s="56">
        <v>1171</v>
      </c>
      <c r="H1617" t="s" s="56">
        <v>1172</v>
      </c>
      <c r="M1617" t="s" s="55">
        <v>1138</v>
      </c>
      <c r="S1617" t="s" s="54">
        <v>4850</v>
      </c>
      <c r="T1617" t="s" s="57">
        <v>4851</v>
      </c>
      <c r="U1617" t="s" s="6">
        <v>302</v>
      </c>
      <c r="AD1617" t="s" s="76">
        <v>4852</v>
      </c>
      <c r="AK1617" s="60">
        <v>0.710255</v>
      </c>
      <c r="AL1617" s="14">
        <v>0.70968</v>
      </c>
      <c r="AM1617" s="14">
        <v>0.0005999999999999999</v>
      </c>
      <c r="AN1617" s="63">
        <f>AL1617-(AK1617-0.71029)</f>
        <v>0.709715</v>
      </c>
      <c r="AX1617" s="77"/>
    </row>
    <row r="1618" s="9" customFormat="1" ht="31" customHeight="1">
      <c r="A1618" t="s" s="6">
        <v>4853</v>
      </c>
      <c r="D1618" s="130">
        <v>41487</v>
      </c>
      <c r="E1618" t="s" s="54">
        <v>4849</v>
      </c>
      <c r="F1618" t="s" s="55">
        <v>419</v>
      </c>
      <c r="G1618" t="s" s="56">
        <v>1171</v>
      </c>
      <c r="H1618" t="s" s="56">
        <v>1172</v>
      </c>
      <c r="M1618" t="s" s="55">
        <v>1138</v>
      </c>
      <c r="S1618" t="s" s="54">
        <v>4850</v>
      </c>
      <c r="T1618" t="s" s="57">
        <v>4851</v>
      </c>
      <c r="U1618" t="s" s="6">
        <v>302</v>
      </c>
      <c r="AD1618" t="s" s="76">
        <v>4854</v>
      </c>
      <c r="AK1618" s="60">
        <v>0.710255</v>
      </c>
      <c r="AL1618" s="14">
        <v>0.70919</v>
      </c>
      <c r="AM1618" s="14">
        <v>0.0005999999999999999</v>
      </c>
      <c r="AN1618" s="63">
        <f>AL1618-(AK1618-0.71029)</f>
        <v>0.709225</v>
      </c>
      <c r="AX1618" s="77"/>
    </row>
    <row r="1619" s="9" customFormat="1" ht="31" customHeight="1">
      <c r="A1619" t="s" s="6">
        <v>4855</v>
      </c>
      <c r="D1619" s="130">
        <v>41487</v>
      </c>
      <c r="E1619" t="s" s="54">
        <v>4849</v>
      </c>
      <c r="F1619" t="s" s="55">
        <v>419</v>
      </c>
      <c r="G1619" t="s" s="56">
        <v>1171</v>
      </c>
      <c r="H1619" t="s" s="56">
        <v>1172</v>
      </c>
      <c r="M1619" t="s" s="55">
        <v>1138</v>
      </c>
      <c r="S1619" t="s" s="54">
        <v>4850</v>
      </c>
      <c r="T1619" t="s" s="57">
        <v>4851</v>
      </c>
      <c r="U1619" t="s" s="6">
        <v>302</v>
      </c>
      <c r="AD1619" t="s" s="76">
        <v>4856</v>
      </c>
      <c r="AK1619" s="60">
        <v>0.710255</v>
      </c>
      <c r="AL1619" s="14">
        <v>0.70884</v>
      </c>
      <c r="AM1619" s="14">
        <v>0.0004</v>
      </c>
      <c r="AN1619" s="63">
        <f>AL1619-(AK1619-0.71029)</f>
        <v>0.708875</v>
      </c>
      <c r="AX1619" s="77"/>
    </row>
    <row r="1620" s="9" customFormat="1" ht="46" customHeight="1">
      <c r="A1620" t="s" s="6">
        <v>4857</v>
      </c>
      <c r="D1620" s="130">
        <v>42216</v>
      </c>
      <c r="E1620" t="s" s="54">
        <v>4849</v>
      </c>
      <c r="F1620" t="s" s="55">
        <v>419</v>
      </c>
      <c r="G1620" t="s" s="56">
        <v>1181</v>
      </c>
      <c r="H1620" t="s" s="56">
        <v>1181</v>
      </c>
      <c r="M1620" t="s" s="55">
        <v>1138</v>
      </c>
      <c r="S1620" t="s" s="54">
        <v>4858</v>
      </c>
      <c r="T1620" t="s" s="57">
        <v>4859</v>
      </c>
      <c r="U1620" t="s" s="6">
        <v>302</v>
      </c>
      <c r="AK1620" s="60">
        <v>0.710255</v>
      </c>
      <c r="AL1620" s="14">
        <v>0.71026</v>
      </c>
      <c r="AM1620" s="14">
        <v>5e-05</v>
      </c>
      <c r="AN1620" s="63">
        <f>AL1620-(AK1620-0.71029)</f>
        <v>0.710295</v>
      </c>
      <c r="AX1620" s="77"/>
    </row>
    <row r="1621" s="9" customFormat="1" ht="31" customHeight="1">
      <c r="A1621" t="s" s="6">
        <v>4860</v>
      </c>
      <c r="D1621" s="130">
        <v>42208</v>
      </c>
      <c r="E1621" t="s" s="54">
        <v>4849</v>
      </c>
      <c r="F1621" t="s" s="55">
        <v>419</v>
      </c>
      <c r="G1621" t="s" s="56">
        <v>1181</v>
      </c>
      <c r="H1621" t="s" s="56">
        <v>1181</v>
      </c>
      <c r="M1621" t="s" s="55">
        <v>1138</v>
      </c>
      <c r="S1621" t="s" s="54">
        <v>4858</v>
      </c>
      <c r="T1621" t="s" s="57">
        <v>4861</v>
      </c>
      <c r="U1621" t="s" s="6">
        <v>302</v>
      </c>
      <c r="AK1621" s="60">
        <v>0.710255</v>
      </c>
      <c r="AL1621" s="14">
        <v>0.70856</v>
      </c>
      <c r="AM1621" s="14">
        <v>5e-05</v>
      </c>
      <c r="AN1621" s="63">
        <f>AL1621-(AK1621-0.71029)</f>
        <v>0.708595</v>
      </c>
      <c r="AX1621" s="77"/>
    </row>
    <row r="1622" s="9" customFormat="1" ht="31" customHeight="1">
      <c r="A1622" t="s" s="6">
        <v>4862</v>
      </c>
      <c r="D1622" s="130">
        <v>42227</v>
      </c>
      <c r="E1622" t="s" s="54">
        <v>4849</v>
      </c>
      <c r="F1622" t="s" s="55">
        <v>419</v>
      </c>
      <c r="G1622" t="s" s="56">
        <v>1181</v>
      </c>
      <c r="H1622" t="s" s="56">
        <v>1181</v>
      </c>
      <c r="M1622" t="s" s="55">
        <v>1138</v>
      </c>
      <c r="S1622" t="s" s="54">
        <v>4858</v>
      </c>
      <c r="T1622" t="s" s="57">
        <v>4863</v>
      </c>
      <c r="U1622" t="s" s="6">
        <v>302</v>
      </c>
      <c r="AK1622" s="60">
        <v>0.710255</v>
      </c>
      <c r="AL1622" s="14">
        <v>0.70933</v>
      </c>
      <c r="AM1622" s="14">
        <v>5e-05</v>
      </c>
      <c r="AN1622" s="63">
        <f>AL1622-(AK1622-0.71029)</f>
        <v>0.709365</v>
      </c>
      <c r="AX1622" s="77"/>
    </row>
    <row r="1623" s="9" customFormat="1" ht="31" customHeight="1">
      <c r="A1623" t="s" s="6">
        <v>4864</v>
      </c>
      <c r="D1623" s="130">
        <v>42228</v>
      </c>
      <c r="E1623" t="s" s="54">
        <v>4849</v>
      </c>
      <c r="F1623" t="s" s="55">
        <v>419</v>
      </c>
      <c r="G1623" t="s" s="56">
        <v>1181</v>
      </c>
      <c r="H1623" t="s" s="56">
        <v>1181</v>
      </c>
      <c r="M1623" t="s" s="55">
        <v>1138</v>
      </c>
      <c r="S1623" t="s" s="54">
        <v>4858</v>
      </c>
      <c r="T1623" t="s" s="57">
        <v>4865</v>
      </c>
      <c r="U1623" t="s" s="6">
        <v>302</v>
      </c>
      <c r="AK1623" s="60">
        <v>0.710255</v>
      </c>
      <c r="AL1623" s="14">
        <v>0.70949</v>
      </c>
      <c r="AM1623" s="14">
        <v>5e-05</v>
      </c>
      <c r="AN1623" s="63">
        <f>AL1623-(AK1623-0.71029)</f>
        <v>0.709525</v>
      </c>
      <c r="AX1623" s="77"/>
    </row>
    <row r="1624" s="9" customFormat="1" ht="31" customHeight="1">
      <c r="A1624" t="s" s="6">
        <v>4866</v>
      </c>
      <c r="E1624" t="s" s="54">
        <v>4867</v>
      </c>
      <c r="F1624" t="s" s="55">
        <v>419</v>
      </c>
      <c r="G1624" t="s" s="56">
        <v>194</v>
      </c>
      <c r="H1624" t="s" s="56">
        <v>293</v>
      </c>
      <c r="I1624" t="s" s="56">
        <v>294</v>
      </c>
      <c r="L1624" t="s" s="54">
        <v>4868</v>
      </c>
      <c r="M1624" t="s" s="55">
        <v>197</v>
      </c>
      <c r="Q1624" t="s" s="56">
        <v>822</v>
      </c>
      <c r="S1624" t="s" s="54">
        <v>4869</v>
      </c>
      <c r="T1624" t="s" s="57">
        <v>4870</v>
      </c>
      <c r="V1624" t="s" s="56">
        <v>4871</v>
      </c>
      <c r="AK1624" s="60">
        <v>0.71028</v>
      </c>
      <c r="AN1624" s="63"/>
      <c r="AO1624" s="14">
        <v>0.71007</v>
      </c>
      <c r="AQ1624" s="64">
        <f>AO1624-(AK1624-0.71029)</f>
        <v>0.71008</v>
      </c>
    </row>
    <row r="1625" s="9" customFormat="1" ht="31" customHeight="1">
      <c r="A1625" t="s" s="6">
        <v>4872</v>
      </c>
      <c r="E1625" t="s" s="54">
        <v>4867</v>
      </c>
      <c r="F1625" t="s" s="55">
        <v>419</v>
      </c>
      <c r="G1625" t="s" s="56">
        <v>194</v>
      </c>
      <c r="H1625" t="s" s="56">
        <v>293</v>
      </c>
      <c r="I1625" t="s" s="56">
        <v>294</v>
      </c>
      <c r="L1625" t="s" s="54">
        <v>4873</v>
      </c>
      <c r="M1625" t="s" s="55">
        <v>197</v>
      </c>
      <c r="Q1625" t="s" s="56">
        <v>822</v>
      </c>
      <c r="S1625" t="s" s="54">
        <v>4869</v>
      </c>
      <c r="T1625" t="s" s="57">
        <v>4874</v>
      </c>
      <c r="V1625" t="s" s="56">
        <v>4875</v>
      </c>
      <c r="AK1625" s="60">
        <v>0.71028</v>
      </c>
      <c r="AN1625" s="63"/>
      <c r="AO1625" s="14">
        <v>0.70934</v>
      </c>
      <c r="AQ1625" s="64">
        <f>AO1625-(AK1625-0.71029)</f>
        <v>0.70935</v>
      </c>
    </row>
    <row r="1626" s="9" customFormat="1" ht="31" customHeight="1">
      <c r="A1626" t="s" s="6">
        <v>4876</v>
      </c>
      <c r="E1626" t="s" s="54">
        <v>4867</v>
      </c>
      <c r="F1626" t="s" s="55">
        <v>419</v>
      </c>
      <c r="G1626" t="s" s="56">
        <v>194</v>
      </c>
      <c r="H1626" t="s" s="56">
        <v>293</v>
      </c>
      <c r="I1626" t="s" s="56">
        <v>294</v>
      </c>
      <c r="L1626" t="s" s="54">
        <v>4877</v>
      </c>
      <c r="M1626" t="s" s="55">
        <v>197</v>
      </c>
      <c r="Q1626" t="s" s="56">
        <v>822</v>
      </c>
      <c r="R1626" t="s" s="56">
        <v>4878</v>
      </c>
      <c r="S1626" t="s" s="54">
        <v>4879</v>
      </c>
      <c r="T1626" t="s" s="57">
        <v>4880</v>
      </c>
      <c r="V1626" t="s" s="56">
        <v>4881</v>
      </c>
      <c r="AK1626" s="60">
        <v>0.71028</v>
      </c>
      <c r="AN1626" s="63"/>
      <c r="AO1626" s="14">
        <v>0.7096</v>
      </c>
      <c r="AQ1626" s="64">
        <f>AO1626-(AK1626-0.71029)</f>
        <v>0.70961</v>
      </c>
    </row>
    <row r="1627" s="9" customFormat="1" ht="31" customHeight="1">
      <c r="A1627" t="s" s="6">
        <v>4882</v>
      </c>
      <c r="E1627" t="s" s="54">
        <v>4867</v>
      </c>
      <c r="F1627" t="s" s="55">
        <v>419</v>
      </c>
      <c r="G1627" t="s" s="56">
        <v>194</v>
      </c>
      <c r="H1627" t="s" s="56">
        <v>293</v>
      </c>
      <c r="I1627" t="s" s="56">
        <v>294</v>
      </c>
      <c r="L1627" t="s" s="54">
        <v>4883</v>
      </c>
      <c r="M1627" t="s" s="55">
        <v>197</v>
      </c>
      <c r="Q1627" t="s" s="56">
        <v>822</v>
      </c>
      <c r="R1627" t="s" s="56">
        <v>4884</v>
      </c>
      <c r="S1627" t="s" s="54">
        <v>4885</v>
      </c>
      <c r="T1627" t="s" s="57">
        <v>4880</v>
      </c>
      <c r="V1627" t="s" s="56">
        <v>4881</v>
      </c>
      <c r="AK1627" s="60">
        <v>0.71028</v>
      </c>
      <c r="AN1627" s="63"/>
      <c r="AO1627" s="14">
        <v>0.70991</v>
      </c>
      <c r="AQ1627" s="64">
        <f>AO1627-(AK1627-0.71029)</f>
        <v>0.70992</v>
      </c>
    </row>
    <row r="1628" s="9" customFormat="1" ht="31" customHeight="1">
      <c r="A1628" t="s" s="6">
        <v>4886</v>
      </c>
      <c r="E1628" t="s" s="54">
        <v>4867</v>
      </c>
      <c r="F1628" t="s" s="55">
        <v>419</v>
      </c>
      <c r="G1628" t="s" s="56">
        <v>194</v>
      </c>
      <c r="H1628" t="s" s="56">
        <v>293</v>
      </c>
      <c r="I1628" t="s" s="56">
        <v>294</v>
      </c>
      <c r="L1628" t="s" s="54">
        <v>4887</v>
      </c>
      <c r="M1628" t="s" s="55">
        <v>197</v>
      </c>
      <c r="Q1628" t="s" s="56">
        <v>822</v>
      </c>
      <c r="S1628" t="s" s="54">
        <v>4869</v>
      </c>
      <c r="T1628" t="s" s="57">
        <v>4888</v>
      </c>
      <c r="V1628" t="s" s="56">
        <v>4889</v>
      </c>
      <c r="AK1628" s="60">
        <v>0.71028</v>
      </c>
      <c r="AN1628" s="63"/>
      <c r="AO1628" s="14">
        <v>0.70888</v>
      </c>
      <c r="AQ1628" s="64">
        <f>AO1628-(AK1628-0.71029)</f>
        <v>0.70889</v>
      </c>
    </row>
    <row r="1629" s="9" customFormat="1" ht="31" customHeight="1">
      <c r="A1629" t="s" s="6">
        <v>4890</v>
      </c>
      <c r="E1629" t="s" s="54">
        <v>4867</v>
      </c>
      <c r="F1629" t="s" s="55">
        <v>419</v>
      </c>
      <c r="G1629" t="s" s="56">
        <v>194</v>
      </c>
      <c r="H1629" t="s" s="56">
        <v>293</v>
      </c>
      <c r="I1629" t="s" s="56">
        <v>294</v>
      </c>
      <c r="L1629" t="s" s="54">
        <v>4891</v>
      </c>
      <c r="M1629" t="s" s="55">
        <v>197</v>
      </c>
      <c r="Q1629" t="s" s="56">
        <v>822</v>
      </c>
      <c r="S1629" t="s" s="54">
        <v>4869</v>
      </c>
      <c r="T1629" t="s" s="57">
        <v>4892</v>
      </c>
      <c r="V1629" t="s" s="56">
        <v>4893</v>
      </c>
      <c r="AK1629" s="60">
        <v>0.71028</v>
      </c>
      <c r="AN1629" s="63"/>
      <c r="AO1629" s="14">
        <v>0.70984</v>
      </c>
      <c r="AQ1629" s="64">
        <f>AO1629-(AK1629-0.71029)</f>
        <v>0.70985</v>
      </c>
    </row>
    <row r="1630" s="9" customFormat="1" ht="31" customHeight="1">
      <c r="A1630" t="s" s="6">
        <v>4894</v>
      </c>
      <c r="E1630" t="s" s="54">
        <v>4867</v>
      </c>
      <c r="F1630" t="s" s="55">
        <v>419</v>
      </c>
      <c r="G1630" t="s" s="56">
        <v>194</v>
      </c>
      <c r="H1630" t="s" s="56">
        <v>293</v>
      </c>
      <c r="I1630" t="s" s="56">
        <v>294</v>
      </c>
      <c r="L1630" t="s" s="54">
        <v>4895</v>
      </c>
      <c r="M1630" t="s" s="55">
        <v>197</v>
      </c>
      <c r="Q1630" t="s" s="56">
        <v>822</v>
      </c>
      <c r="S1630" t="s" s="54">
        <v>4869</v>
      </c>
      <c r="T1630" t="s" s="57">
        <v>4896</v>
      </c>
      <c r="V1630" t="s" s="56">
        <v>4897</v>
      </c>
      <c r="AK1630" s="60">
        <v>0.71028</v>
      </c>
      <c r="AN1630" s="63"/>
      <c r="AO1630" s="14">
        <v>0.70961</v>
      </c>
      <c r="AQ1630" s="64">
        <f>AO1630-(AK1630-0.71029)</f>
        <v>0.70962</v>
      </c>
    </row>
    <row r="1631" s="9" customFormat="1" ht="31" customHeight="1">
      <c r="A1631" t="s" s="6">
        <v>4898</v>
      </c>
      <c r="E1631" t="s" s="54">
        <v>4867</v>
      </c>
      <c r="F1631" t="s" s="55">
        <v>419</v>
      </c>
      <c r="G1631" t="s" s="56">
        <v>194</v>
      </c>
      <c r="H1631" t="s" s="56">
        <v>293</v>
      </c>
      <c r="I1631" t="s" s="56">
        <v>294</v>
      </c>
      <c r="L1631" t="s" s="54">
        <v>4899</v>
      </c>
      <c r="M1631" t="s" s="55">
        <v>197</v>
      </c>
      <c r="Q1631" t="s" s="56">
        <v>822</v>
      </c>
      <c r="S1631" t="s" s="54">
        <v>4869</v>
      </c>
      <c r="T1631" t="s" s="57">
        <v>4900</v>
      </c>
      <c r="V1631" t="s" s="56">
        <v>4901</v>
      </c>
      <c r="AK1631" s="60">
        <v>0.71028</v>
      </c>
      <c r="AN1631" s="63"/>
      <c r="AO1631" s="14">
        <v>0.70727</v>
      </c>
      <c r="AQ1631" s="64">
        <f>AO1631-(AK1631-0.71029)</f>
        <v>0.70728</v>
      </c>
    </row>
    <row r="1632" s="9" customFormat="1" ht="31" customHeight="1">
      <c r="A1632" t="s" s="6">
        <v>4902</v>
      </c>
      <c r="E1632" t="s" s="54">
        <v>4867</v>
      </c>
      <c r="F1632" t="s" s="55">
        <v>419</v>
      </c>
      <c r="G1632" t="s" s="56">
        <v>194</v>
      </c>
      <c r="H1632" t="s" s="56">
        <v>293</v>
      </c>
      <c r="I1632" t="s" s="56">
        <v>294</v>
      </c>
      <c r="L1632" t="s" s="54">
        <v>4903</v>
      </c>
      <c r="M1632" t="s" s="55">
        <v>197</v>
      </c>
      <c r="Q1632" t="s" s="56">
        <v>822</v>
      </c>
      <c r="S1632" t="s" s="54">
        <v>4869</v>
      </c>
      <c r="T1632" t="s" s="57">
        <v>4904</v>
      </c>
      <c r="V1632" t="s" s="56">
        <v>4905</v>
      </c>
      <c r="AK1632" s="60">
        <v>0.71028</v>
      </c>
      <c r="AN1632" s="63"/>
      <c r="AO1632" s="14">
        <v>0.71041</v>
      </c>
      <c r="AQ1632" s="64">
        <f>AO1632-(AK1632-0.71029)</f>
        <v>0.7104200000000001</v>
      </c>
    </row>
    <row r="1633" s="9" customFormat="1" ht="31" customHeight="1">
      <c r="A1633" t="s" s="6">
        <v>4906</v>
      </c>
      <c r="E1633" t="s" s="54">
        <v>4867</v>
      </c>
      <c r="F1633" t="s" s="55">
        <v>419</v>
      </c>
      <c r="G1633" t="s" s="56">
        <v>194</v>
      </c>
      <c r="H1633" t="s" s="56">
        <v>293</v>
      </c>
      <c r="I1633" t="s" s="56">
        <v>294</v>
      </c>
      <c r="L1633" t="s" s="54">
        <v>4907</v>
      </c>
      <c r="M1633" t="s" s="55">
        <v>197</v>
      </c>
      <c r="Q1633" t="s" s="56">
        <v>822</v>
      </c>
      <c r="S1633" t="s" s="54">
        <v>4869</v>
      </c>
      <c r="T1633" t="s" s="57">
        <v>4908</v>
      </c>
      <c r="V1633" t="s" s="56">
        <v>4909</v>
      </c>
      <c r="AK1633" s="60">
        <v>0.71028</v>
      </c>
      <c r="AN1633" s="63"/>
      <c r="AO1633" s="14">
        <v>0.70923</v>
      </c>
      <c r="AQ1633" s="64">
        <f>AO1633-(AK1633-0.71029)</f>
        <v>0.70924</v>
      </c>
    </row>
    <row r="1634" s="9" customFormat="1" ht="31" customHeight="1">
      <c r="A1634" t="s" s="6">
        <v>4910</v>
      </c>
      <c r="B1634" t="s" s="56">
        <v>4911</v>
      </c>
      <c r="C1634" t="s" s="56">
        <v>4912</v>
      </c>
      <c r="E1634" t="s" s="54">
        <v>4913</v>
      </c>
      <c r="F1634" t="s" s="55">
        <v>419</v>
      </c>
      <c r="G1634" t="s" s="56">
        <v>194</v>
      </c>
      <c r="H1634" t="s" s="56">
        <v>293</v>
      </c>
      <c r="I1634" t="s" s="56">
        <v>294</v>
      </c>
      <c r="L1634" t="s" s="54">
        <v>4914</v>
      </c>
      <c r="M1634" t="s" s="55">
        <v>197</v>
      </c>
      <c r="O1634" t="s" s="56">
        <v>4915</v>
      </c>
      <c r="P1634" t="s" s="56">
        <v>4916</v>
      </c>
      <c r="Q1634" t="s" s="56">
        <v>822</v>
      </c>
      <c r="R1634" t="s" s="56">
        <v>4878</v>
      </c>
      <c r="S1634" t="s" s="54">
        <v>4917</v>
      </c>
      <c r="T1634" t="s" s="57">
        <v>4880</v>
      </c>
      <c r="V1634" t="s" s="56">
        <v>4881</v>
      </c>
      <c r="AK1634" s="60">
        <v>0.71028</v>
      </c>
      <c r="AN1634" s="63"/>
      <c r="AO1634" s="14">
        <v>0.70949</v>
      </c>
      <c r="AQ1634" s="64">
        <f>AO1634-(AK1634-0.71029)</f>
        <v>0.7095</v>
      </c>
    </row>
    <row r="1635" s="9" customFormat="1" ht="31" customHeight="1">
      <c r="A1635" t="s" s="6">
        <v>4918</v>
      </c>
      <c r="B1635" t="s" s="56">
        <v>4919</v>
      </c>
      <c r="C1635" t="s" s="56">
        <v>4920</v>
      </c>
      <c r="E1635" t="s" s="54">
        <v>4913</v>
      </c>
      <c r="F1635" t="s" s="55">
        <v>419</v>
      </c>
      <c r="G1635" t="s" s="56">
        <v>194</v>
      </c>
      <c r="H1635" t="s" s="56">
        <v>293</v>
      </c>
      <c r="I1635" t="s" s="56">
        <v>294</v>
      </c>
      <c r="L1635" t="s" s="54">
        <v>4914</v>
      </c>
      <c r="M1635" t="s" s="55">
        <v>197</v>
      </c>
      <c r="O1635" t="s" s="56">
        <v>4915</v>
      </c>
      <c r="P1635" t="s" s="56">
        <v>4916</v>
      </c>
      <c r="Q1635" t="s" s="56">
        <v>822</v>
      </c>
      <c r="R1635" t="s" s="56">
        <v>4878</v>
      </c>
      <c r="S1635" t="s" s="54">
        <v>4917</v>
      </c>
      <c r="T1635" t="s" s="57">
        <v>4880</v>
      </c>
      <c r="V1635" t="s" s="56">
        <v>4881</v>
      </c>
      <c r="AK1635" s="60">
        <v>0.71028</v>
      </c>
      <c r="AN1635" s="63"/>
      <c r="AO1635" s="14">
        <v>0.70891</v>
      </c>
      <c r="AQ1635" s="64">
        <f>AO1635-(AK1635-0.71029)</f>
        <v>0.70892</v>
      </c>
    </row>
    <row r="1636" s="9" customFormat="1" ht="31" customHeight="1">
      <c r="A1636" t="s" s="6">
        <v>4921</v>
      </c>
      <c r="B1636" t="s" s="56">
        <v>4922</v>
      </c>
      <c r="C1636" t="s" s="56">
        <v>4923</v>
      </c>
      <c r="E1636" t="s" s="54">
        <v>4913</v>
      </c>
      <c r="F1636" t="s" s="55">
        <v>419</v>
      </c>
      <c r="G1636" t="s" s="56">
        <v>194</v>
      </c>
      <c r="H1636" t="s" s="56">
        <v>293</v>
      </c>
      <c r="I1636" t="s" s="56">
        <v>294</v>
      </c>
      <c r="L1636" t="s" s="54">
        <v>4914</v>
      </c>
      <c r="M1636" t="s" s="55">
        <v>197</v>
      </c>
      <c r="O1636" t="s" s="56">
        <v>4915</v>
      </c>
      <c r="P1636" t="s" s="56">
        <v>4916</v>
      </c>
      <c r="Q1636" t="s" s="56">
        <v>822</v>
      </c>
      <c r="R1636" t="s" s="56">
        <v>4878</v>
      </c>
      <c r="S1636" t="s" s="54">
        <v>4917</v>
      </c>
      <c r="T1636" t="s" s="57">
        <v>4880</v>
      </c>
      <c r="V1636" t="s" s="56">
        <v>4881</v>
      </c>
      <c r="AK1636" s="60">
        <v>0.71028</v>
      </c>
      <c r="AN1636" s="63"/>
      <c r="AO1636" s="14">
        <v>0.70928</v>
      </c>
      <c r="AQ1636" s="64">
        <f>AO1636-(AK1636-0.71029)</f>
        <v>0.70929</v>
      </c>
    </row>
    <row r="1637" s="9" customFormat="1" ht="31" customHeight="1">
      <c r="A1637" t="s" s="6">
        <v>4924</v>
      </c>
      <c r="B1637" t="s" s="56">
        <v>4925</v>
      </c>
      <c r="C1637" t="s" s="56">
        <v>4926</v>
      </c>
      <c r="E1637" t="s" s="54">
        <v>4913</v>
      </c>
      <c r="F1637" t="s" s="55">
        <v>419</v>
      </c>
      <c r="G1637" t="s" s="56">
        <v>194</v>
      </c>
      <c r="H1637" t="s" s="56">
        <v>293</v>
      </c>
      <c r="I1637" t="s" s="56">
        <v>294</v>
      </c>
      <c r="L1637" t="s" s="54">
        <v>4914</v>
      </c>
      <c r="M1637" t="s" s="55">
        <v>197</v>
      </c>
      <c r="O1637" t="s" s="56">
        <v>4915</v>
      </c>
      <c r="P1637" t="s" s="56">
        <v>4916</v>
      </c>
      <c r="Q1637" t="s" s="56">
        <v>822</v>
      </c>
      <c r="R1637" t="s" s="56">
        <v>4878</v>
      </c>
      <c r="S1637" t="s" s="54">
        <v>4917</v>
      </c>
      <c r="T1637" t="s" s="57">
        <v>4880</v>
      </c>
      <c r="V1637" t="s" s="56">
        <v>4881</v>
      </c>
      <c r="AK1637" s="60">
        <v>0.71028</v>
      </c>
      <c r="AN1637" s="63"/>
      <c r="AO1637" s="14">
        <v>0.70971</v>
      </c>
      <c r="AQ1637" s="64">
        <f>AO1637-(AK1637-0.71029)</f>
        <v>0.70972</v>
      </c>
    </row>
    <row r="1638" s="9" customFormat="1" ht="31" customHeight="1">
      <c r="A1638" t="s" s="6">
        <v>4927</v>
      </c>
      <c r="B1638" t="s" s="56">
        <v>4928</v>
      </c>
      <c r="C1638" t="s" s="56">
        <v>4929</v>
      </c>
      <c r="E1638" t="s" s="54">
        <v>4913</v>
      </c>
      <c r="F1638" t="s" s="55">
        <v>419</v>
      </c>
      <c r="G1638" t="s" s="56">
        <v>194</v>
      </c>
      <c r="H1638" t="s" s="56">
        <v>293</v>
      </c>
      <c r="I1638" t="s" s="56">
        <v>294</v>
      </c>
      <c r="L1638" t="s" s="54">
        <v>4914</v>
      </c>
      <c r="M1638" t="s" s="55">
        <v>197</v>
      </c>
      <c r="O1638" t="s" s="56">
        <v>4915</v>
      </c>
      <c r="P1638" t="s" s="56">
        <v>4916</v>
      </c>
      <c r="Q1638" t="s" s="56">
        <v>822</v>
      </c>
      <c r="R1638" t="s" s="56">
        <v>4878</v>
      </c>
      <c r="S1638" t="s" s="54">
        <v>4917</v>
      </c>
      <c r="T1638" t="s" s="57">
        <v>4880</v>
      </c>
      <c r="V1638" t="s" s="56">
        <v>4881</v>
      </c>
      <c r="AK1638" s="60">
        <v>0.71028</v>
      </c>
      <c r="AN1638" s="63"/>
      <c r="AO1638" s="14">
        <v>0.70951</v>
      </c>
      <c r="AQ1638" s="64">
        <f>AO1638-(AK1638-0.71029)</f>
        <v>0.70952</v>
      </c>
    </row>
    <row r="1639" s="9" customFormat="1" ht="31" customHeight="1">
      <c r="A1639" t="s" s="6">
        <v>4930</v>
      </c>
      <c r="B1639" t="s" s="56">
        <v>4931</v>
      </c>
      <c r="C1639" t="s" s="56">
        <v>4932</v>
      </c>
      <c r="E1639" t="s" s="54">
        <v>4913</v>
      </c>
      <c r="F1639" t="s" s="55">
        <v>419</v>
      </c>
      <c r="G1639" t="s" s="56">
        <v>194</v>
      </c>
      <c r="H1639" t="s" s="56">
        <v>293</v>
      </c>
      <c r="I1639" t="s" s="56">
        <v>294</v>
      </c>
      <c r="L1639" t="s" s="54">
        <v>4914</v>
      </c>
      <c r="M1639" t="s" s="55">
        <v>197</v>
      </c>
      <c r="O1639" t="s" s="56">
        <v>4915</v>
      </c>
      <c r="P1639" t="s" s="56">
        <v>4916</v>
      </c>
      <c r="Q1639" t="s" s="56">
        <v>822</v>
      </c>
      <c r="R1639" t="s" s="56">
        <v>4878</v>
      </c>
      <c r="S1639" t="s" s="54">
        <v>4917</v>
      </c>
      <c r="T1639" t="s" s="57">
        <v>4880</v>
      </c>
      <c r="V1639" t="s" s="56">
        <v>4881</v>
      </c>
      <c r="AK1639" s="60">
        <v>0.71028</v>
      </c>
      <c r="AN1639" s="63"/>
      <c r="AO1639" s="14">
        <v>0.70948</v>
      </c>
      <c r="AQ1639" s="64">
        <f>AO1639-(AK1639-0.71029)</f>
        <v>0.70949</v>
      </c>
    </row>
    <row r="1640" s="9" customFormat="1" ht="31" customHeight="1">
      <c r="A1640" t="s" s="6">
        <v>4933</v>
      </c>
      <c r="B1640" t="s" s="56">
        <v>4934</v>
      </c>
      <c r="C1640" t="s" s="56">
        <v>4935</v>
      </c>
      <c r="E1640" t="s" s="54">
        <v>4913</v>
      </c>
      <c r="F1640" t="s" s="55">
        <v>419</v>
      </c>
      <c r="G1640" t="s" s="56">
        <v>194</v>
      </c>
      <c r="H1640" t="s" s="56">
        <v>293</v>
      </c>
      <c r="I1640" t="s" s="56">
        <v>294</v>
      </c>
      <c r="L1640" t="s" s="54">
        <v>4914</v>
      </c>
      <c r="M1640" t="s" s="55">
        <v>197</v>
      </c>
      <c r="O1640" t="s" s="56">
        <v>4915</v>
      </c>
      <c r="P1640" t="s" s="56">
        <v>4916</v>
      </c>
      <c r="Q1640" t="s" s="56">
        <v>822</v>
      </c>
      <c r="R1640" t="s" s="56">
        <v>4878</v>
      </c>
      <c r="S1640" t="s" s="54">
        <v>4917</v>
      </c>
      <c r="T1640" t="s" s="57">
        <v>4880</v>
      </c>
      <c r="V1640" t="s" s="56">
        <v>4881</v>
      </c>
      <c r="AK1640" s="60">
        <v>0.71028</v>
      </c>
      <c r="AN1640" s="63"/>
      <c r="AO1640" s="14">
        <v>0.7097</v>
      </c>
      <c r="AQ1640" s="64">
        <f>AO1640-(AK1640-0.71029)</f>
        <v>0.70971</v>
      </c>
    </row>
    <row r="1641" s="9" customFormat="1" ht="31" customHeight="1">
      <c r="A1641" t="s" s="6">
        <v>4936</v>
      </c>
      <c r="B1641" t="s" s="56">
        <v>4937</v>
      </c>
      <c r="C1641" t="s" s="56">
        <v>4938</v>
      </c>
      <c r="E1641" t="s" s="54">
        <v>4913</v>
      </c>
      <c r="F1641" t="s" s="55">
        <v>419</v>
      </c>
      <c r="G1641" t="s" s="56">
        <v>194</v>
      </c>
      <c r="H1641" t="s" s="56">
        <v>293</v>
      </c>
      <c r="I1641" t="s" s="56">
        <v>294</v>
      </c>
      <c r="L1641" t="s" s="54">
        <v>4914</v>
      </c>
      <c r="M1641" t="s" s="55">
        <v>197</v>
      </c>
      <c r="O1641" t="s" s="56">
        <v>4915</v>
      </c>
      <c r="P1641" t="s" s="56">
        <v>4916</v>
      </c>
      <c r="Q1641" t="s" s="56">
        <v>822</v>
      </c>
      <c r="R1641" t="s" s="56">
        <v>4878</v>
      </c>
      <c r="S1641" t="s" s="54">
        <v>4917</v>
      </c>
      <c r="T1641" t="s" s="57">
        <v>4880</v>
      </c>
      <c r="V1641" t="s" s="56">
        <v>4881</v>
      </c>
      <c r="AK1641" s="60">
        <v>0.71028</v>
      </c>
      <c r="AN1641" s="63"/>
      <c r="AO1641" s="14">
        <v>0.71071</v>
      </c>
      <c r="AQ1641" s="64">
        <f>AO1641-(AK1641-0.71029)</f>
        <v>0.71072</v>
      </c>
    </row>
    <row r="1642" s="9" customFormat="1" ht="31" customHeight="1">
      <c r="A1642" t="s" s="6">
        <v>4939</v>
      </c>
      <c r="B1642" t="s" s="56">
        <v>4940</v>
      </c>
      <c r="C1642" t="s" s="56">
        <v>4941</v>
      </c>
      <c r="E1642" t="s" s="54">
        <v>4913</v>
      </c>
      <c r="F1642" t="s" s="55">
        <v>419</v>
      </c>
      <c r="G1642" t="s" s="56">
        <v>194</v>
      </c>
      <c r="H1642" t="s" s="56">
        <v>293</v>
      </c>
      <c r="I1642" t="s" s="56">
        <v>294</v>
      </c>
      <c r="L1642" t="s" s="54">
        <v>4914</v>
      </c>
      <c r="M1642" t="s" s="55">
        <v>197</v>
      </c>
      <c r="O1642" t="s" s="56">
        <v>4915</v>
      </c>
      <c r="P1642" t="s" s="56">
        <v>4916</v>
      </c>
      <c r="Q1642" t="s" s="56">
        <v>822</v>
      </c>
      <c r="R1642" t="s" s="56">
        <v>4878</v>
      </c>
      <c r="S1642" t="s" s="54">
        <v>4917</v>
      </c>
      <c r="T1642" t="s" s="57">
        <v>4880</v>
      </c>
      <c r="V1642" t="s" s="56">
        <v>4881</v>
      </c>
      <c r="AK1642" s="60">
        <v>0.71028</v>
      </c>
      <c r="AN1642" s="63"/>
      <c r="AO1642" s="14">
        <v>0.7091499999999999</v>
      </c>
      <c r="AQ1642" s="64">
        <f>AO1642-(AK1642-0.71029)</f>
        <v>0.70916</v>
      </c>
    </row>
    <row r="1643" s="9" customFormat="1" ht="31" customHeight="1">
      <c r="A1643" t="s" s="6">
        <v>4942</v>
      </c>
      <c r="B1643" t="s" s="56">
        <v>4943</v>
      </c>
      <c r="C1643" t="s" s="56">
        <v>4944</v>
      </c>
      <c r="E1643" t="s" s="54">
        <v>4913</v>
      </c>
      <c r="F1643" t="s" s="55">
        <v>419</v>
      </c>
      <c r="G1643" t="s" s="56">
        <v>194</v>
      </c>
      <c r="H1643" t="s" s="56">
        <v>293</v>
      </c>
      <c r="I1643" t="s" s="56">
        <v>294</v>
      </c>
      <c r="L1643" t="s" s="54">
        <v>4914</v>
      </c>
      <c r="M1643" t="s" s="55">
        <v>197</v>
      </c>
      <c r="O1643" t="s" s="56">
        <v>4915</v>
      </c>
      <c r="P1643" t="s" s="56">
        <v>4916</v>
      </c>
      <c r="Q1643" t="s" s="56">
        <v>822</v>
      </c>
      <c r="R1643" t="s" s="56">
        <v>4878</v>
      </c>
      <c r="S1643" t="s" s="54">
        <v>4917</v>
      </c>
      <c r="T1643" t="s" s="57">
        <v>4880</v>
      </c>
      <c r="V1643" t="s" s="56">
        <v>4881</v>
      </c>
      <c r="AK1643" s="60">
        <v>0.71028</v>
      </c>
      <c r="AN1643" s="63"/>
      <c r="AO1643" s="14">
        <v>0.71001</v>
      </c>
      <c r="AQ1643" s="64">
        <f>AO1643-(AK1643-0.71029)</f>
        <v>0.71002</v>
      </c>
    </row>
    <row r="1644" s="9" customFormat="1" ht="31" customHeight="1">
      <c r="A1644" t="s" s="6">
        <v>4945</v>
      </c>
      <c r="B1644" t="s" s="56">
        <v>4946</v>
      </c>
      <c r="C1644" t="s" s="56">
        <v>4947</v>
      </c>
      <c r="E1644" t="s" s="54">
        <v>4913</v>
      </c>
      <c r="F1644" t="s" s="55">
        <v>419</v>
      </c>
      <c r="G1644" t="s" s="56">
        <v>194</v>
      </c>
      <c r="H1644" t="s" s="56">
        <v>293</v>
      </c>
      <c r="I1644" t="s" s="56">
        <v>294</v>
      </c>
      <c r="L1644" t="s" s="54">
        <v>4914</v>
      </c>
      <c r="M1644" t="s" s="55">
        <v>197</v>
      </c>
      <c r="O1644" t="s" s="56">
        <v>3575</v>
      </c>
      <c r="Q1644" t="s" s="56">
        <v>822</v>
      </c>
      <c r="R1644" t="s" s="56">
        <v>3577</v>
      </c>
      <c r="S1644" t="s" s="54">
        <v>4948</v>
      </c>
      <c r="T1644" t="s" s="57">
        <v>4880</v>
      </c>
      <c r="V1644" t="s" s="56">
        <v>4881</v>
      </c>
      <c r="AK1644" s="60">
        <v>0.71028</v>
      </c>
      <c r="AN1644" s="63"/>
      <c r="AO1644" s="14">
        <v>0.71005</v>
      </c>
      <c r="AQ1644" s="64">
        <f>AO1644-(AK1644-0.71029)</f>
        <v>0.71006</v>
      </c>
    </row>
    <row r="1645" s="9" customFormat="1" ht="31" customHeight="1">
      <c r="A1645" t="s" s="6">
        <v>4949</v>
      </c>
      <c r="B1645" t="s" s="56">
        <v>4950</v>
      </c>
      <c r="C1645" t="s" s="56">
        <v>4951</v>
      </c>
      <c r="E1645" t="s" s="54">
        <v>4913</v>
      </c>
      <c r="F1645" t="s" s="55">
        <v>419</v>
      </c>
      <c r="G1645" t="s" s="56">
        <v>194</v>
      </c>
      <c r="H1645" t="s" s="56">
        <v>293</v>
      </c>
      <c r="I1645" t="s" s="56">
        <v>294</v>
      </c>
      <c r="L1645" t="s" s="54">
        <v>4914</v>
      </c>
      <c r="M1645" t="s" s="55">
        <v>197</v>
      </c>
      <c r="O1645" t="s" s="56">
        <v>3575</v>
      </c>
      <c r="Q1645" t="s" s="56">
        <v>822</v>
      </c>
      <c r="R1645" t="s" s="56">
        <v>3577</v>
      </c>
      <c r="S1645" t="s" s="54">
        <v>4948</v>
      </c>
      <c r="T1645" t="s" s="57">
        <v>4880</v>
      </c>
      <c r="V1645" t="s" s="56">
        <v>4881</v>
      </c>
      <c r="AK1645" s="60">
        <v>0.71028</v>
      </c>
      <c r="AN1645" s="63"/>
      <c r="AO1645" s="14">
        <v>0.70957</v>
      </c>
      <c r="AQ1645" s="64">
        <f>AO1645-(AK1645-0.71029)</f>
        <v>0.70958</v>
      </c>
    </row>
    <row r="1646" s="9" customFormat="1" ht="31" customHeight="1">
      <c r="A1646" t="s" s="6">
        <v>4952</v>
      </c>
      <c r="B1646" t="s" s="56">
        <v>4953</v>
      </c>
      <c r="C1646" t="s" s="56">
        <v>4954</v>
      </c>
      <c r="E1646" t="s" s="54">
        <v>4913</v>
      </c>
      <c r="F1646" t="s" s="55">
        <v>419</v>
      </c>
      <c r="G1646" t="s" s="56">
        <v>194</v>
      </c>
      <c r="H1646" t="s" s="56">
        <v>293</v>
      </c>
      <c r="I1646" t="s" s="56">
        <v>294</v>
      </c>
      <c r="L1646" t="s" s="54">
        <v>4914</v>
      </c>
      <c r="M1646" t="s" s="55">
        <v>197</v>
      </c>
      <c r="O1646" t="s" s="56">
        <v>3575</v>
      </c>
      <c r="Q1646" t="s" s="56">
        <v>822</v>
      </c>
      <c r="R1646" t="s" s="56">
        <v>3577</v>
      </c>
      <c r="S1646" t="s" s="54">
        <v>4948</v>
      </c>
      <c r="T1646" t="s" s="57">
        <v>4880</v>
      </c>
      <c r="V1646" t="s" s="56">
        <v>4881</v>
      </c>
      <c r="AK1646" s="60">
        <v>0.71028</v>
      </c>
      <c r="AN1646" s="63"/>
      <c r="AO1646" s="14">
        <v>0.70995</v>
      </c>
      <c r="AQ1646" s="64">
        <f>AO1646-(AK1646-0.71029)</f>
        <v>0.70996</v>
      </c>
    </row>
    <row r="1647" s="9" customFormat="1" ht="31" customHeight="1">
      <c r="A1647" t="s" s="6">
        <v>4955</v>
      </c>
      <c r="B1647" t="s" s="56">
        <v>4956</v>
      </c>
      <c r="C1647" t="s" s="56">
        <v>4957</v>
      </c>
      <c r="E1647" t="s" s="54">
        <v>4913</v>
      </c>
      <c r="F1647" t="s" s="55">
        <v>419</v>
      </c>
      <c r="G1647" t="s" s="56">
        <v>194</v>
      </c>
      <c r="H1647" t="s" s="56">
        <v>293</v>
      </c>
      <c r="I1647" t="s" s="56">
        <v>294</v>
      </c>
      <c r="L1647" t="s" s="54">
        <v>4914</v>
      </c>
      <c r="M1647" t="s" s="55">
        <v>197</v>
      </c>
      <c r="O1647" t="s" s="56">
        <v>3575</v>
      </c>
      <c r="Q1647" t="s" s="56">
        <v>822</v>
      </c>
      <c r="R1647" t="s" s="56">
        <v>3577</v>
      </c>
      <c r="S1647" t="s" s="54">
        <v>4948</v>
      </c>
      <c r="T1647" t="s" s="57">
        <v>4880</v>
      </c>
      <c r="V1647" t="s" s="56">
        <v>4881</v>
      </c>
      <c r="AK1647" s="60">
        <v>0.71028</v>
      </c>
      <c r="AN1647" s="63"/>
      <c r="AO1647" s="14">
        <v>0.71002</v>
      </c>
      <c r="AQ1647" s="64">
        <f>AO1647-(AK1647-0.71029)</f>
        <v>0.71003</v>
      </c>
    </row>
    <row r="1648" s="9" customFormat="1" ht="31" customHeight="1">
      <c r="A1648" t="s" s="6">
        <v>4958</v>
      </c>
      <c r="B1648" t="s" s="56">
        <v>4959</v>
      </c>
      <c r="C1648" t="s" s="56">
        <v>4960</v>
      </c>
      <c r="E1648" t="s" s="54">
        <v>4913</v>
      </c>
      <c r="F1648" t="s" s="55">
        <v>419</v>
      </c>
      <c r="G1648" t="s" s="56">
        <v>194</v>
      </c>
      <c r="H1648" t="s" s="56">
        <v>293</v>
      </c>
      <c r="I1648" t="s" s="56">
        <v>294</v>
      </c>
      <c r="L1648" t="s" s="54">
        <v>4914</v>
      </c>
      <c r="M1648" t="s" s="55">
        <v>197</v>
      </c>
      <c r="O1648" t="s" s="56">
        <v>3575</v>
      </c>
      <c r="Q1648" t="s" s="56">
        <v>822</v>
      </c>
      <c r="R1648" t="s" s="56">
        <v>3577</v>
      </c>
      <c r="S1648" t="s" s="54">
        <v>4948</v>
      </c>
      <c r="T1648" t="s" s="57">
        <v>4880</v>
      </c>
      <c r="V1648" t="s" s="56">
        <v>4881</v>
      </c>
      <c r="AK1648" s="60">
        <v>0.71028</v>
      </c>
      <c r="AN1648" s="63"/>
      <c r="AO1648" s="14">
        <v>0.70995</v>
      </c>
      <c r="AQ1648" s="64">
        <f>AO1648-(AK1648-0.71029)</f>
        <v>0.70996</v>
      </c>
    </row>
    <row r="1649" s="9" customFormat="1" ht="31" customHeight="1">
      <c r="A1649" t="s" s="6">
        <v>4961</v>
      </c>
      <c r="B1649" t="s" s="56">
        <v>4962</v>
      </c>
      <c r="C1649" t="s" s="56">
        <v>4963</v>
      </c>
      <c r="E1649" t="s" s="54">
        <v>4913</v>
      </c>
      <c r="F1649" t="s" s="55">
        <v>419</v>
      </c>
      <c r="G1649" t="s" s="56">
        <v>194</v>
      </c>
      <c r="H1649" t="s" s="56">
        <v>293</v>
      </c>
      <c r="I1649" t="s" s="56">
        <v>294</v>
      </c>
      <c r="L1649" t="s" s="54">
        <v>4914</v>
      </c>
      <c r="M1649" t="s" s="55">
        <v>197</v>
      </c>
      <c r="O1649" t="s" s="56">
        <v>463</v>
      </c>
      <c r="Q1649" t="s" s="56">
        <v>464</v>
      </c>
      <c r="S1649" t="s" s="54">
        <v>4964</v>
      </c>
      <c r="T1649" t="s" s="57">
        <v>4896</v>
      </c>
      <c r="V1649" t="s" s="56">
        <v>4897</v>
      </c>
      <c r="AK1649" s="60">
        <v>0.71028</v>
      </c>
      <c r="AN1649" s="63"/>
      <c r="AO1649" s="14">
        <v>0.70983</v>
      </c>
      <c r="AQ1649" s="64">
        <f>AO1649-(AK1649-0.71029)</f>
        <v>0.70984</v>
      </c>
    </row>
    <row r="1650" s="9" customFormat="1" ht="31" customHeight="1">
      <c r="A1650" t="s" s="6">
        <v>4965</v>
      </c>
      <c r="B1650" t="s" s="56">
        <v>4966</v>
      </c>
      <c r="C1650" t="s" s="56">
        <v>4967</v>
      </c>
      <c r="E1650" t="s" s="54">
        <v>4913</v>
      </c>
      <c r="F1650" t="s" s="55">
        <v>419</v>
      </c>
      <c r="G1650" t="s" s="56">
        <v>194</v>
      </c>
      <c r="H1650" t="s" s="56">
        <v>293</v>
      </c>
      <c r="I1650" t="s" s="56">
        <v>294</v>
      </c>
      <c r="L1650" t="s" s="54">
        <v>4914</v>
      </c>
      <c r="M1650" t="s" s="55">
        <v>197</v>
      </c>
      <c r="O1650" t="s" s="56">
        <v>463</v>
      </c>
      <c r="Q1650" t="s" s="56">
        <v>464</v>
      </c>
      <c r="S1650" t="s" s="54">
        <v>4964</v>
      </c>
      <c r="T1650" t="s" s="57">
        <v>4896</v>
      </c>
      <c r="V1650" t="s" s="56">
        <v>4897</v>
      </c>
      <c r="AK1650" s="60">
        <v>0.71028</v>
      </c>
      <c r="AN1650" s="63"/>
      <c r="AO1650" s="14">
        <v>0.70967</v>
      </c>
      <c r="AQ1650" s="64">
        <f>AO1650-(AK1650-0.71029)</f>
        <v>0.70968</v>
      </c>
    </row>
    <row r="1651" s="9" customFormat="1" ht="31" customHeight="1">
      <c r="A1651" t="s" s="6">
        <v>4968</v>
      </c>
      <c r="B1651" t="s" s="56">
        <v>4969</v>
      </c>
      <c r="C1651" t="s" s="56">
        <v>4970</v>
      </c>
      <c r="E1651" t="s" s="54">
        <v>4913</v>
      </c>
      <c r="F1651" t="s" s="55">
        <v>419</v>
      </c>
      <c r="G1651" t="s" s="56">
        <v>194</v>
      </c>
      <c r="H1651" t="s" s="56">
        <v>293</v>
      </c>
      <c r="I1651" t="s" s="56">
        <v>294</v>
      </c>
      <c r="L1651" t="s" s="54">
        <v>4914</v>
      </c>
      <c r="M1651" t="s" s="55">
        <v>197</v>
      </c>
      <c r="O1651" t="s" s="56">
        <v>3591</v>
      </c>
      <c r="Q1651" t="s" s="56">
        <v>822</v>
      </c>
      <c r="R1651" t="s" s="56">
        <v>3593</v>
      </c>
      <c r="S1651" t="s" s="54">
        <v>4971</v>
      </c>
      <c r="T1651" t="s" s="57">
        <v>4896</v>
      </c>
      <c r="V1651" t="s" s="56">
        <v>4897</v>
      </c>
      <c r="AK1651" s="60">
        <v>0.71028</v>
      </c>
      <c r="AN1651" s="63"/>
      <c r="AO1651" s="14">
        <v>0.7104200000000001</v>
      </c>
      <c r="AQ1651" s="64">
        <f>AO1651-(AK1651-0.71029)</f>
        <v>0.71043</v>
      </c>
    </row>
    <row r="1652" s="9" customFormat="1" ht="31" customHeight="1">
      <c r="A1652" t="s" s="6">
        <v>4972</v>
      </c>
      <c r="B1652" t="s" s="56">
        <v>4973</v>
      </c>
      <c r="C1652" t="s" s="56">
        <v>4974</v>
      </c>
      <c r="E1652" t="s" s="54">
        <v>4913</v>
      </c>
      <c r="F1652" t="s" s="55">
        <v>419</v>
      </c>
      <c r="G1652" t="s" s="56">
        <v>194</v>
      </c>
      <c r="H1652" t="s" s="56">
        <v>293</v>
      </c>
      <c r="I1652" t="s" s="56">
        <v>294</v>
      </c>
      <c r="L1652" t="s" s="54">
        <v>4914</v>
      </c>
      <c r="M1652" t="s" s="55">
        <v>197</v>
      </c>
      <c r="O1652" t="s" s="56">
        <v>3591</v>
      </c>
      <c r="Q1652" t="s" s="56">
        <v>822</v>
      </c>
      <c r="R1652" t="s" s="56">
        <v>3593</v>
      </c>
      <c r="S1652" t="s" s="54">
        <v>4971</v>
      </c>
      <c r="T1652" t="s" s="57">
        <v>4896</v>
      </c>
      <c r="V1652" t="s" s="56">
        <v>4897</v>
      </c>
      <c r="AK1652" s="60">
        <v>0.71028</v>
      </c>
      <c r="AN1652" s="63"/>
      <c r="AO1652" s="14">
        <v>0.70972</v>
      </c>
      <c r="AQ1652" s="64">
        <f>AO1652-(AK1652-0.71029)</f>
        <v>0.70973</v>
      </c>
    </row>
    <row r="1653" s="9" customFormat="1" ht="31" customHeight="1">
      <c r="A1653" t="s" s="6">
        <v>4975</v>
      </c>
      <c r="B1653" t="s" s="56">
        <v>4976</v>
      </c>
      <c r="C1653" t="s" s="56">
        <v>4974</v>
      </c>
      <c r="E1653" t="s" s="54">
        <v>4913</v>
      </c>
      <c r="F1653" t="s" s="55">
        <v>419</v>
      </c>
      <c r="G1653" t="s" s="56">
        <v>194</v>
      </c>
      <c r="H1653" t="s" s="56">
        <v>293</v>
      </c>
      <c r="I1653" t="s" s="56">
        <v>294</v>
      </c>
      <c r="L1653" t="s" s="54">
        <v>4914</v>
      </c>
      <c r="M1653" t="s" s="55">
        <v>197</v>
      </c>
      <c r="O1653" t="s" s="56">
        <v>3591</v>
      </c>
      <c r="Q1653" t="s" s="56">
        <v>822</v>
      </c>
      <c r="R1653" t="s" s="56">
        <v>3593</v>
      </c>
      <c r="S1653" t="s" s="54">
        <v>4971</v>
      </c>
      <c r="T1653" t="s" s="57">
        <v>4896</v>
      </c>
      <c r="V1653" t="s" s="56">
        <v>4897</v>
      </c>
      <c r="AK1653" s="60">
        <v>0.71028</v>
      </c>
      <c r="AN1653" s="63"/>
      <c r="AO1653" s="14">
        <v>0.7091</v>
      </c>
      <c r="AQ1653" s="64">
        <f>AO1653-(AK1653-0.71029)</f>
        <v>0.70911</v>
      </c>
    </row>
    <row r="1654" s="9" customFormat="1" ht="31" customHeight="1">
      <c r="A1654" t="s" s="6">
        <v>4977</v>
      </c>
      <c r="B1654" t="s" s="56">
        <v>4978</v>
      </c>
      <c r="C1654" t="s" s="56">
        <v>4974</v>
      </c>
      <c r="E1654" t="s" s="54">
        <v>4913</v>
      </c>
      <c r="F1654" t="s" s="55">
        <v>419</v>
      </c>
      <c r="G1654" t="s" s="56">
        <v>194</v>
      </c>
      <c r="H1654" t="s" s="56">
        <v>293</v>
      </c>
      <c r="I1654" t="s" s="56">
        <v>294</v>
      </c>
      <c r="L1654" t="s" s="54">
        <v>4914</v>
      </c>
      <c r="M1654" t="s" s="55">
        <v>197</v>
      </c>
      <c r="O1654" t="s" s="56">
        <v>3591</v>
      </c>
      <c r="Q1654" t="s" s="56">
        <v>822</v>
      </c>
      <c r="R1654" t="s" s="56">
        <v>3593</v>
      </c>
      <c r="S1654" t="s" s="54">
        <v>4971</v>
      </c>
      <c r="T1654" t="s" s="57">
        <v>4896</v>
      </c>
      <c r="V1654" t="s" s="56">
        <v>4897</v>
      </c>
      <c r="AK1654" s="60">
        <v>0.71028</v>
      </c>
      <c r="AN1654" s="63"/>
      <c r="AO1654" s="14">
        <v>0.7094200000000001</v>
      </c>
      <c r="AQ1654" s="64">
        <f>AO1654-(AK1654-0.71029)</f>
        <v>0.70943</v>
      </c>
    </row>
    <row r="1655" s="9" customFormat="1" ht="31" customHeight="1">
      <c r="A1655" t="s" s="6">
        <v>4979</v>
      </c>
      <c r="B1655" t="s" s="56">
        <v>4980</v>
      </c>
      <c r="C1655" t="s" s="56">
        <v>4981</v>
      </c>
      <c r="E1655" t="s" s="54">
        <v>4913</v>
      </c>
      <c r="F1655" t="s" s="55">
        <v>419</v>
      </c>
      <c r="G1655" t="s" s="56">
        <v>194</v>
      </c>
      <c r="H1655" t="s" s="56">
        <v>293</v>
      </c>
      <c r="I1655" t="s" s="56">
        <v>294</v>
      </c>
      <c r="L1655" t="s" s="54">
        <v>4914</v>
      </c>
      <c r="M1655" t="s" s="55">
        <v>197</v>
      </c>
      <c r="O1655" t="s" s="56">
        <v>463</v>
      </c>
      <c r="Q1655" t="s" s="56">
        <v>464</v>
      </c>
      <c r="S1655" t="s" s="54">
        <v>4964</v>
      </c>
      <c r="T1655" t="s" s="57">
        <v>4896</v>
      </c>
      <c r="V1655" t="s" s="56">
        <v>4897</v>
      </c>
      <c r="AK1655" s="60">
        <v>0.71028</v>
      </c>
      <c r="AN1655" s="63"/>
      <c r="AO1655" s="14">
        <v>0.70987</v>
      </c>
      <c r="AQ1655" s="64">
        <f>AO1655-(AK1655-0.71029)</f>
        <v>0.70988</v>
      </c>
    </row>
    <row r="1656" s="9" customFormat="1" ht="31" customHeight="1">
      <c r="A1656" t="s" s="6">
        <v>4982</v>
      </c>
      <c r="B1656" t="s" s="56">
        <v>4983</v>
      </c>
      <c r="C1656" t="s" s="56">
        <v>4984</v>
      </c>
      <c r="E1656" t="s" s="54">
        <v>4913</v>
      </c>
      <c r="F1656" t="s" s="55">
        <v>419</v>
      </c>
      <c r="G1656" t="s" s="56">
        <v>194</v>
      </c>
      <c r="H1656" t="s" s="56">
        <v>293</v>
      </c>
      <c r="I1656" t="s" s="56">
        <v>294</v>
      </c>
      <c r="L1656" t="s" s="54">
        <v>4914</v>
      </c>
      <c r="M1656" t="s" s="55">
        <v>197</v>
      </c>
      <c r="O1656" t="s" s="56">
        <v>4985</v>
      </c>
      <c r="P1656" t="s" s="56">
        <v>4986</v>
      </c>
      <c r="Q1656" t="s" s="56">
        <v>822</v>
      </c>
      <c r="R1656" t="s" s="56">
        <v>4987</v>
      </c>
      <c r="S1656" t="s" s="54">
        <v>4988</v>
      </c>
      <c r="T1656" t="s" s="57">
        <v>4896</v>
      </c>
      <c r="V1656" t="s" s="56">
        <v>4897</v>
      </c>
      <c r="AK1656" s="60">
        <v>0.71028</v>
      </c>
      <c r="AN1656" s="63"/>
      <c r="AO1656" s="14">
        <v>0.7088100000000001</v>
      </c>
      <c r="AQ1656" s="64">
        <f>AO1656-(AK1656-0.71029)</f>
        <v>0.70882</v>
      </c>
    </row>
    <row r="1657" s="9" customFormat="1" ht="31" customHeight="1">
      <c r="A1657" t="s" s="6">
        <v>4989</v>
      </c>
      <c r="B1657" t="s" s="56">
        <v>4990</v>
      </c>
      <c r="C1657" t="s" s="56">
        <v>4991</v>
      </c>
      <c r="E1657" t="s" s="54">
        <v>4992</v>
      </c>
      <c r="F1657" t="s" s="55">
        <v>419</v>
      </c>
      <c r="G1657" t="s" s="56">
        <v>194</v>
      </c>
      <c r="H1657" t="s" s="56">
        <v>293</v>
      </c>
      <c r="I1657" t="s" s="56">
        <v>294</v>
      </c>
      <c r="L1657" t="s" s="54">
        <v>4993</v>
      </c>
      <c r="M1657" t="s" s="55">
        <v>197</v>
      </c>
      <c r="O1657" t="s" s="56">
        <v>297</v>
      </c>
      <c r="P1657" t="s" s="56">
        <v>4994</v>
      </c>
      <c r="Q1657" t="s" s="56">
        <v>298</v>
      </c>
      <c r="R1657" t="s" s="56">
        <v>1695</v>
      </c>
      <c r="S1657" t="s" s="54">
        <v>4995</v>
      </c>
      <c r="T1657" t="s" s="57">
        <v>4880</v>
      </c>
      <c r="V1657" t="s" s="56">
        <v>4881</v>
      </c>
      <c r="W1657" t="s" s="6">
        <v>1869</v>
      </c>
      <c r="AK1657" s="60">
        <v>0.71028</v>
      </c>
      <c r="AN1657" s="63"/>
      <c r="AO1657" s="14">
        <v>0.71022</v>
      </c>
      <c r="AQ1657" s="64">
        <f>AO1657-(AK1657-0.71029)</f>
        <v>0.71023</v>
      </c>
    </row>
    <row r="1658" s="9" customFormat="1" ht="31" customHeight="1">
      <c r="A1658" t="s" s="6">
        <v>4996</v>
      </c>
      <c r="B1658" t="s" s="56">
        <v>4997</v>
      </c>
      <c r="C1658" t="s" s="56">
        <v>4998</v>
      </c>
      <c r="E1658" t="s" s="54">
        <v>4992</v>
      </c>
      <c r="F1658" t="s" s="55">
        <v>419</v>
      </c>
      <c r="G1658" t="s" s="56">
        <v>194</v>
      </c>
      <c r="H1658" t="s" s="56">
        <v>293</v>
      </c>
      <c r="I1658" t="s" s="56">
        <v>294</v>
      </c>
      <c r="L1658" t="s" s="54">
        <v>4993</v>
      </c>
      <c r="M1658" t="s" s="55">
        <v>197</v>
      </c>
      <c r="O1658" t="s" s="56">
        <v>297</v>
      </c>
      <c r="P1658" t="s" s="56">
        <v>4994</v>
      </c>
      <c r="Q1658" t="s" s="56">
        <v>298</v>
      </c>
      <c r="R1658" t="s" s="56">
        <v>1695</v>
      </c>
      <c r="S1658" t="s" s="54">
        <v>4995</v>
      </c>
      <c r="T1658" t="s" s="57">
        <v>4880</v>
      </c>
      <c r="V1658" t="s" s="56">
        <v>4881</v>
      </c>
      <c r="W1658" t="s" s="6">
        <v>4999</v>
      </c>
      <c r="AK1658" s="60">
        <v>0.71028</v>
      </c>
      <c r="AN1658" s="63"/>
      <c r="AO1658" s="14">
        <v>0.71014</v>
      </c>
      <c r="AQ1658" s="64">
        <f>AO1658-(AK1658-0.71029)</f>
        <v>0.7101499999999999</v>
      </c>
    </row>
    <row r="1659" s="9" customFormat="1" ht="31" customHeight="1">
      <c r="A1659" t="s" s="6">
        <v>5000</v>
      </c>
      <c r="B1659" t="s" s="56">
        <v>5001</v>
      </c>
      <c r="C1659" t="s" s="56">
        <v>5002</v>
      </c>
      <c r="E1659" t="s" s="54">
        <v>4992</v>
      </c>
      <c r="F1659" t="s" s="55">
        <v>419</v>
      </c>
      <c r="G1659" t="s" s="56">
        <v>194</v>
      </c>
      <c r="H1659" t="s" s="56">
        <v>293</v>
      </c>
      <c r="I1659" t="s" s="56">
        <v>294</v>
      </c>
      <c r="L1659" t="s" s="54">
        <v>4993</v>
      </c>
      <c r="M1659" t="s" s="55">
        <v>197</v>
      </c>
      <c r="O1659" t="s" s="56">
        <v>297</v>
      </c>
      <c r="P1659" t="s" s="56">
        <v>4994</v>
      </c>
      <c r="Q1659" t="s" s="56">
        <v>298</v>
      </c>
      <c r="R1659" t="s" s="56">
        <v>1695</v>
      </c>
      <c r="S1659" t="s" s="54">
        <v>4995</v>
      </c>
      <c r="T1659" t="s" s="57">
        <v>4880</v>
      </c>
      <c r="V1659" t="s" s="56">
        <v>4881</v>
      </c>
      <c r="W1659" t="s" s="6">
        <v>5003</v>
      </c>
      <c r="AK1659" s="60">
        <v>0.71028</v>
      </c>
      <c r="AN1659" s="63"/>
      <c r="AO1659" s="14">
        <v>0.7099</v>
      </c>
      <c r="AQ1659" s="64">
        <f>AO1659-(AK1659-0.71029)</f>
        <v>0.70991</v>
      </c>
    </row>
    <row r="1660" s="9" customFormat="1" ht="31" customHeight="1">
      <c r="A1660" t="s" s="6">
        <v>5004</v>
      </c>
      <c r="B1660" t="s" s="56">
        <v>5005</v>
      </c>
      <c r="C1660" t="s" s="56">
        <v>5006</v>
      </c>
      <c r="E1660" t="s" s="54">
        <v>4992</v>
      </c>
      <c r="F1660" t="s" s="55">
        <v>419</v>
      </c>
      <c r="G1660" t="s" s="56">
        <v>194</v>
      </c>
      <c r="H1660" t="s" s="56">
        <v>293</v>
      </c>
      <c r="I1660" t="s" s="56">
        <v>294</v>
      </c>
      <c r="L1660" t="s" s="54">
        <v>4993</v>
      </c>
      <c r="M1660" t="s" s="55">
        <v>197</v>
      </c>
      <c r="O1660" t="s" s="56">
        <v>297</v>
      </c>
      <c r="P1660" t="s" s="56">
        <v>4994</v>
      </c>
      <c r="Q1660" t="s" s="56">
        <v>298</v>
      </c>
      <c r="R1660" t="s" s="56">
        <v>1695</v>
      </c>
      <c r="S1660" t="s" s="54">
        <v>4995</v>
      </c>
      <c r="T1660" t="s" s="57">
        <v>4880</v>
      </c>
      <c r="V1660" t="s" s="56">
        <v>4881</v>
      </c>
      <c r="W1660" t="s" s="6">
        <v>5007</v>
      </c>
      <c r="AK1660" s="60">
        <v>0.71028</v>
      </c>
      <c r="AN1660" s="63"/>
      <c r="AO1660" s="14">
        <v>0.71047</v>
      </c>
      <c r="AQ1660" s="64">
        <f>AO1660-(AK1660-0.71029)</f>
        <v>0.71048</v>
      </c>
    </row>
    <row r="1661" s="9" customFormat="1" ht="31" customHeight="1">
      <c r="A1661" t="s" s="6">
        <v>5008</v>
      </c>
      <c r="B1661" t="s" s="56">
        <v>5009</v>
      </c>
      <c r="C1661" t="s" s="56">
        <v>5010</v>
      </c>
      <c r="E1661" t="s" s="54">
        <v>4992</v>
      </c>
      <c r="F1661" t="s" s="55">
        <v>419</v>
      </c>
      <c r="G1661" t="s" s="56">
        <v>194</v>
      </c>
      <c r="H1661" t="s" s="56">
        <v>293</v>
      </c>
      <c r="I1661" t="s" s="56">
        <v>294</v>
      </c>
      <c r="L1661" t="s" s="54">
        <v>4993</v>
      </c>
      <c r="M1661" t="s" s="55">
        <v>197</v>
      </c>
      <c r="O1661" t="s" s="56">
        <v>297</v>
      </c>
      <c r="P1661" t="s" s="56">
        <v>4994</v>
      </c>
      <c r="Q1661" t="s" s="56">
        <v>298</v>
      </c>
      <c r="R1661" t="s" s="56">
        <v>1695</v>
      </c>
      <c r="S1661" t="s" s="54">
        <v>4995</v>
      </c>
      <c r="T1661" t="s" s="57">
        <v>4880</v>
      </c>
      <c r="V1661" t="s" s="56">
        <v>4881</v>
      </c>
      <c r="W1661" t="s" s="6">
        <v>5011</v>
      </c>
      <c r="AK1661" s="60">
        <v>0.71028</v>
      </c>
      <c r="AN1661" s="63"/>
      <c r="AO1661" s="14">
        <v>0.7102000000000001</v>
      </c>
      <c r="AQ1661" s="64">
        <f>AO1661-(AK1661-0.71029)</f>
        <v>0.71021</v>
      </c>
    </row>
    <row r="1662" s="9" customFormat="1" ht="31" customHeight="1">
      <c r="A1662" t="s" s="6">
        <v>5012</v>
      </c>
      <c r="B1662" t="s" s="56">
        <v>5013</v>
      </c>
      <c r="C1662" t="s" s="56">
        <v>5014</v>
      </c>
      <c r="E1662" t="s" s="54">
        <v>4992</v>
      </c>
      <c r="F1662" t="s" s="55">
        <v>419</v>
      </c>
      <c r="G1662" t="s" s="56">
        <v>194</v>
      </c>
      <c r="H1662" t="s" s="56">
        <v>293</v>
      </c>
      <c r="I1662" t="s" s="56">
        <v>294</v>
      </c>
      <c r="L1662" t="s" s="54">
        <v>4993</v>
      </c>
      <c r="M1662" t="s" s="55">
        <v>197</v>
      </c>
      <c r="O1662" t="s" s="56">
        <v>297</v>
      </c>
      <c r="P1662" t="s" s="56">
        <v>4994</v>
      </c>
      <c r="Q1662" t="s" s="56">
        <v>298</v>
      </c>
      <c r="R1662" t="s" s="56">
        <v>1695</v>
      </c>
      <c r="S1662" t="s" s="54">
        <v>4995</v>
      </c>
      <c r="T1662" t="s" s="57">
        <v>4880</v>
      </c>
      <c r="V1662" t="s" s="56">
        <v>4881</v>
      </c>
      <c r="W1662" t="s" s="6">
        <v>4999</v>
      </c>
      <c r="AK1662" s="60">
        <v>0.71028</v>
      </c>
      <c r="AN1662" s="63"/>
      <c r="AO1662" s="14">
        <v>0.71025</v>
      </c>
      <c r="AQ1662" s="64">
        <f>AO1662-(AK1662-0.71029)</f>
        <v>0.71026</v>
      </c>
    </row>
    <row r="1663" s="9" customFormat="1" ht="31" customHeight="1">
      <c r="A1663" t="s" s="6">
        <v>5015</v>
      </c>
      <c r="B1663" t="s" s="56">
        <v>5016</v>
      </c>
      <c r="C1663" t="s" s="56">
        <v>5017</v>
      </c>
      <c r="E1663" t="s" s="54">
        <v>4992</v>
      </c>
      <c r="F1663" t="s" s="55">
        <v>419</v>
      </c>
      <c r="G1663" t="s" s="56">
        <v>194</v>
      </c>
      <c r="H1663" t="s" s="56">
        <v>293</v>
      </c>
      <c r="I1663" t="s" s="56">
        <v>294</v>
      </c>
      <c r="L1663" t="s" s="54">
        <v>4993</v>
      </c>
      <c r="M1663" t="s" s="55">
        <v>197</v>
      </c>
      <c r="O1663" t="s" s="56">
        <v>297</v>
      </c>
      <c r="P1663" t="s" s="56">
        <v>4994</v>
      </c>
      <c r="Q1663" t="s" s="56">
        <v>298</v>
      </c>
      <c r="R1663" t="s" s="56">
        <v>1695</v>
      </c>
      <c r="S1663" t="s" s="54">
        <v>4995</v>
      </c>
      <c r="T1663" t="s" s="57">
        <v>4880</v>
      </c>
      <c r="V1663" t="s" s="56">
        <v>4881</v>
      </c>
      <c r="W1663" t="s" s="6">
        <v>5018</v>
      </c>
      <c r="AK1663" s="60">
        <v>0.71028</v>
      </c>
      <c r="AN1663" s="63"/>
      <c r="AO1663" s="14">
        <v>0.70999</v>
      </c>
      <c r="AQ1663" s="64">
        <f>AO1663-(AK1663-0.71029)</f>
        <v>0.71</v>
      </c>
    </row>
    <row r="1664" s="9" customFormat="1" ht="31" customHeight="1">
      <c r="A1664" t="s" s="6">
        <v>5019</v>
      </c>
      <c r="B1664" t="s" s="56">
        <v>5020</v>
      </c>
      <c r="C1664" t="s" s="56">
        <v>5021</v>
      </c>
      <c r="E1664" t="s" s="54">
        <v>4992</v>
      </c>
      <c r="F1664" t="s" s="55">
        <v>419</v>
      </c>
      <c r="G1664" t="s" s="56">
        <v>194</v>
      </c>
      <c r="H1664" t="s" s="56">
        <v>293</v>
      </c>
      <c r="I1664" t="s" s="56">
        <v>294</v>
      </c>
      <c r="L1664" t="s" s="54">
        <v>4993</v>
      </c>
      <c r="M1664" t="s" s="55">
        <v>197</v>
      </c>
      <c r="O1664" t="s" s="56">
        <v>297</v>
      </c>
      <c r="P1664" t="s" s="56">
        <v>4994</v>
      </c>
      <c r="Q1664" t="s" s="56">
        <v>298</v>
      </c>
      <c r="R1664" t="s" s="56">
        <v>1695</v>
      </c>
      <c r="S1664" t="s" s="54">
        <v>4995</v>
      </c>
      <c r="T1664" t="s" s="57">
        <v>4880</v>
      </c>
      <c r="V1664" t="s" s="56">
        <v>4881</v>
      </c>
      <c r="W1664" t="s" s="6">
        <v>5022</v>
      </c>
      <c r="AK1664" s="60">
        <v>0.71028</v>
      </c>
      <c r="AN1664" s="63"/>
      <c r="AO1664" s="14">
        <v>0.70986</v>
      </c>
      <c r="AQ1664" s="64">
        <f>AO1664-(AK1664-0.71029)</f>
        <v>0.70987</v>
      </c>
    </row>
    <row r="1665" s="9" customFormat="1" ht="31" customHeight="1">
      <c r="A1665" t="s" s="6">
        <v>5023</v>
      </c>
      <c r="B1665" t="s" s="56">
        <v>5024</v>
      </c>
      <c r="C1665" t="s" s="56">
        <v>5025</v>
      </c>
      <c r="E1665" t="s" s="54">
        <v>4992</v>
      </c>
      <c r="F1665" t="s" s="55">
        <v>419</v>
      </c>
      <c r="G1665" t="s" s="56">
        <v>194</v>
      </c>
      <c r="H1665" t="s" s="56">
        <v>293</v>
      </c>
      <c r="I1665" t="s" s="56">
        <v>294</v>
      </c>
      <c r="L1665" t="s" s="54">
        <v>4993</v>
      </c>
      <c r="M1665" t="s" s="55">
        <v>197</v>
      </c>
      <c r="O1665" t="s" s="56">
        <v>297</v>
      </c>
      <c r="P1665" t="s" s="56">
        <v>4994</v>
      </c>
      <c r="Q1665" t="s" s="56">
        <v>298</v>
      </c>
      <c r="R1665" t="s" s="56">
        <v>1695</v>
      </c>
      <c r="S1665" t="s" s="54">
        <v>4995</v>
      </c>
      <c r="T1665" t="s" s="57">
        <v>4880</v>
      </c>
      <c r="V1665" t="s" s="56">
        <v>4881</v>
      </c>
      <c r="W1665" t="s" s="6">
        <v>4999</v>
      </c>
      <c r="AK1665" s="60">
        <v>0.71028</v>
      </c>
      <c r="AN1665" s="63"/>
      <c r="AO1665" s="14">
        <v>0.71032</v>
      </c>
      <c r="AQ1665" s="64">
        <f>AO1665-(AK1665-0.71029)</f>
        <v>0.71033</v>
      </c>
    </row>
    <row r="1666" s="9" customFormat="1" ht="31" customHeight="1">
      <c r="A1666" t="s" s="6">
        <v>5026</v>
      </c>
      <c r="B1666" t="s" s="56">
        <v>5027</v>
      </c>
      <c r="C1666" t="s" s="56">
        <v>5028</v>
      </c>
      <c r="E1666" t="s" s="54">
        <v>4992</v>
      </c>
      <c r="F1666" t="s" s="55">
        <v>419</v>
      </c>
      <c r="G1666" t="s" s="56">
        <v>194</v>
      </c>
      <c r="H1666" t="s" s="56">
        <v>293</v>
      </c>
      <c r="I1666" t="s" s="56">
        <v>294</v>
      </c>
      <c r="L1666" t="s" s="54">
        <v>4993</v>
      </c>
      <c r="M1666" t="s" s="55">
        <v>197</v>
      </c>
      <c r="O1666" t="s" s="56">
        <v>297</v>
      </c>
      <c r="P1666" t="s" s="56">
        <v>4994</v>
      </c>
      <c r="Q1666" t="s" s="56">
        <v>298</v>
      </c>
      <c r="R1666" t="s" s="56">
        <v>1695</v>
      </c>
      <c r="S1666" t="s" s="54">
        <v>4995</v>
      </c>
      <c r="T1666" t="s" s="57">
        <v>4880</v>
      </c>
      <c r="V1666" t="s" s="56">
        <v>4881</v>
      </c>
      <c r="W1666" t="s" s="6">
        <v>4999</v>
      </c>
      <c r="AK1666" s="60">
        <v>0.71028</v>
      </c>
      <c r="AN1666" s="63"/>
      <c r="AO1666" s="14">
        <v>0.7102000000000001</v>
      </c>
      <c r="AQ1666" s="64">
        <f>AO1666-(AK1666-0.71029)</f>
        <v>0.71021</v>
      </c>
    </row>
    <row r="1667" s="9" customFormat="1" ht="31" customHeight="1">
      <c r="A1667" t="s" s="6">
        <v>5029</v>
      </c>
      <c r="B1667" t="s" s="56">
        <v>5030</v>
      </c>
      <c r="C1667" t="s" s="56">
        <v>5031</v>
      </c>
      <c r="E1667" t="s" s="54">
        <v>4992</v>
      </c>
      <c r="F1667" t="s" s="55">
        <v>419</v>
      </c>
      <c r="G1667" t="s" s="56">
        <v>194</v>
      </c>
      <c r="H1667" t="s" s="56">
        <v>293</v>
      </c>
      <c r="I1667" t="s" s="56">
        <v>294</v>
      </c>
      <c r="L1667" t="s" s="54">
        <v>4993</v>
      </c>
      <c r="M1667" t="s" s="55">
        <v>197</v>
      </c>
      <c r="O1667" t="s" s="56">
        <v>297</v>
      </c>
      <c r="P1667" t="s" s="56">
        <v>4994</v>
      </c>
      <c r="Q1667" t="s" s="56">
        <v>298</v>
      </c>
      <c r="R1667" t="s" s="56">
        <v>1695</v>
      </c>
      <c r="S1667" t="s" s="54">
        <v>4995</v>
      </c>
      <c r="T1667" t="s" s="57">
        <v>4880</v>
      </c>
      <c r="V1667" t="s" s="56">
        <v>4881</v>
      </c>
      <c r="W1667" t="s" s="6">
        <v>4999</v>
      </c>
      <c r="AK1667" s="60">
        <v>0.71028</v>
      </c>
      <c r="AN1667" s="63"/>
      <c r="AO1667" s="14">
        <v>0.7104</v>
      </c>
      <c r="AQ1667" s="64">
        <f>AO1667-(AK1667-0.71029)</f>
        <v>0.71041</v>
      </c>
    </row>
    <row r="1668" s="9" customFormat="1" ht="31" customHeight="1">
      <c r="A1668" t="s" s="6">
        <v>5032</v>
      </c>
      <c r="B1668" t="s" s="56">
        <v>5033</v>
      </c>
      <c r="C1668" t="s" s="56">
        <v>5034</v>
      </c>
      <c r="E1668" t="s" s="54">
        <v>4992</v>
      </c>
      <c r="F1668" t="s" s="55">
        <v>419</v>
      </c>
      <c r="G1668" t="s" s="56">
        <v>194</v>
      </c>
      <c r="H1668" t="s" s="56">
        <v>293</v>
      </c>
      <c r="I1668" t="s" s="56">
        <v>294</v>
      </c>
      <c r="L1668" t="s" s="54">
        <v>4993</v>
      </c>
      <c r="M1668" t="s" s="55">
        <v>197</v>
      </c>
      <c r="O1668" t="s" s="56">
        <v>297</v>
      </c>
      <c r="P1668" t="s" s="56">
        <v>4994</v>
      </c>
      <c r="Q1668" t="s" s="56">
        <v>298</v>
      </c>
      <c r="R1668" t="s" s="56">
        <v>1695</v>
      </c>
      <c r="S1668" t="s" s="54">
        <v>4995</v>
      </c>
      <c r="T1668" t="s" s="57">
        <v>4880</v>
      </c>
      <c r="V1668" t="s" s="56">
        <v>4881</v>
      </c>
      <c r="W1668" t="s" s="6">
        <v>4999</v>
      </c>
      <c r="AK1668" s="60">
        <v>0.71028</v>
      </c>
      <c r="AN1668" s="63"/>
      <c r="AO1668" s="14">
        <v>0.7106</v>
      </c>
      <c r="AQ1668" s="64">
        <f>AO1668-(AK1668-0.71029)</f>
        <v>0.71061</v>
      </c>
    </row>
    <row r="1669" s="9" customFormat="1" ht="31" customHeight="1">
      <c r="A1669" t="s" s="6">
        <v>5035</v>
      </c>
      <c r="B1669" t="s" s="56">
        <v>5036</v>
      </c>
      <c r="C1669" t="s" s="56">
        <v>5037</v>
      </c>
      <c r="E1669" t="s" s="54">
        <v>4992</v>
      </c>
      <c r="F1669" t="s" s="55">
        <v>419</v>
      </c>
      <c r="G1669" t="s" s="56">
        <v>194</v>
      </c>
      <c r="H1669" t="s" s="56">
        <v>293</v>
      </c>
      <c r="I1669" t="s" s="56">
        <v>294</v>
      </c>
      <c r="L1669" t="s" s="54">
        <v>4993</v>
      </c>
      <c r="M1669" t="s" s="55">
        <v>197</v>
      </c>
      <c r="O1669" t="s" s="56">
        <v>297</v>
      </c>
      <c r="P1669" t="s" s="56">
        <v>4994</v>
      </c>
      <c r="Q1669" t="s" s="56">
        <v>298</v>
      </c>
      <c r="R1669" t="s" s="56">
        <v>1695</v>
      </c>
      <c r="S1669" t="s" s="54">
        <v>4995</v>
      </c>
      <c r="T1669" t="s" s="57">
        <v>4880</v>
      </c>
      <c r="V1669" t="s" s="56">
        <v>4881</v>
      </c>
      <c r="W1669" t="s" s="6">
        <v>4999</v>
      </c>
      <c r="AK1669" s="60">
        <v>0.71028</v>
      </c>
      <c r="AN1669" s="63"/>
      <c r="AO1669" s="14">
        <v>0.71025</v>
      </c>
      <c r="AQ1669" s="64">
        <f>AO1669-(AK1669-0.71029)</f>
        <v>0.71026</v>
      </c>
    </row>
    <row r="1670" s="9" customFormat="1" ht="31" customHeight="1">
      <c r="A1670" t="s" s="6">
        <v>5038</v>
      </c>
      <c r="B1670" t="s" s="56">
        <v>5039</v>
      </c>
      <c r="C1670" t="s" s="56">
        <v>5040</v>
      </c>
      <c r="E1670" t="s" s="54">
        <v>4992</v>
      </c>
      <c r="F1670" t="s" s="55">
        <v>419</v>
      </c>
      <c r="G1670" t="s" s="56">
        <v>194</v>
      </c>
      <c r="H1670" t="s" s="56">
        <v>293</v>
      </c>
      <c r="I1670" t="s" s="56">
        <v>294</v>
      </c>
      <c r="L1670" t="s" s="54">
        <v>4993</v>
      </c>
      <c r="M1670" t="s" s="55">
        <v>197</v>
      </c>
      <c r="O1670" t="s" s="56">
        <v>3744</v>
      </c>
      <c r="P1670" t="s" s="56">
        <v>3745</v>
      </c>
      <c r="Q1670" t="s" s="56">
        <v>1814</v>
      </c>
      <c r="R1670" t="s" s="56">
        <v>3746</v>
      </c>
      <c r="S1670" t="s" s="54">
        <v>5041</v>
      </c>
      <c r="T1670" t="s" s="57">
        <v>4880</v>
      </c>
      <c r="V1670" t="s" s="56">
        <v>4881</v>
      </c>
      <c r="W1670" t="s" s="6">
        <v>5011</v>
      </c>
      <c r="AK1670" s="60">
        <v>0.71028</v>
      </c>
      <c r="AN1670" s="63"/>
      <c r="AO1670" s="14">
        <v>0.71014</v>
      </c>
      <c r="AQ1670" s="64">
        <f>AO1670-(AK1670-0.71029)</f>
        <v>0.7101499999999999</v>
      </c>
    </row>
    <row r="1671" s="9" customFormat="1" ht="31" customHeight="1">
      <c r="A1671" t="s" s="6">
        <v>5042</v>
      </c>
      <c r="B1671" t="s" s="56">
        <v>5043</v>
      </c>
      <c r="C1671" t="s" s="56">
        <v>5044</v>
      </c>
      <c r="E1671" t="s" s="54">
        <v>4992</v>
      </c>
      <c r="F1671" t="s" s="55">
        <v>419</v>
      </c>
      <c r="G1671" t="s" s="56">
        <v>194</v>
      </c>
      <c r="H1671" t="s" s="56">
        <v>293</v>
      </c>
      <c r="I1671" t="s" s="56">
        <v>294</v>
      </c>
      <c r="L1671" t="s" s="54">
        <v>4993</v>
      </c>
      <c r="M1671" t="s" s="55">
        <v>197</v>
      </c>
      <c r="O1671" t="s" s="56">
        <v>3744</v>
      </c>
      <c r="P1671" t="s" s="56">
        <v>3745</v>
      </c>
      <c r="Q1671" t="s" s="56">
        <v>1814</v>
      </c>
      <c r="R1671" t="s" s="56">
        <v>3746</v>
      </c>
      <c r="S1671" t="s" s="54">
        <v>5041</v>
      </c>
      <c r="T1671" t="s" s="57">
        <v>4880</v>
      </c>
      <c r="V1671" t="s" s="56">
        <v>4881</v>
      </c>
      <c r="W1671" t="s" s="6">
        <v>4999</v>
      </c>
      <c r="AK1671" s="60">
        <v>0.71028</v>
      </c>
      <c r="AN1671" s="63"/>
      <c r="AO1671" s="14">
        <v>0.7114</v>
      </c>
      <c r="AQ1671" s="64">
        <f>AO1671-(AK1671-0.71029)</f>
        <v>0.71141</v>
      </c>
    </row>
    <row r="1672" s="9" customFormat="1" ht="31" customHeight="1">
      <c r="A1672" t="s" s="6">
        <v>5045</v>
      </c>
      <c r="B1672" t="s" s="56">
        <v>5046</v>
      </c>
      <c r="C1672" t="s" s="56">
        <v>5047</v>
      </c>
      <c r="E1672" t="s" s="54">
        <v>4992</v>
      </c>
      <c r="F1672" t="s" s="55">
        <v>419</v>
      </c>
      <c r="G1672" t="s" s="56">
        <v>194</v>
      </c>
      <c r="H1672" t="s" s="56">
        <v>293</v>
      </c>
      <c r="I1672" t="s" s="56">
        <v>294</v>
      </c>
      <c r="L1672" t="s" s="54">
        <v>4993</v>
      </c>
      <c r="M1672" t="s" s="55">
        <v>197</v>
      </c>
      <c r="O1672" t="s" s="56">
        <v>3744</v>
      </c>
      <c r="P1672" t="s" s="56">
        <v>3745</v>
      </c>
      <c r="Q1672" t="s" s="56">
        <v>1814</v>
      </c>
      <c r="R1672" t="s" s="56">
        <v>3746</v>
      </c>
      <c r="S1672" t="s" s="54">
        <v>5041</v>
      </c>
      <c r="T1672" t="s" s="57">
        <v>4880</v>
      </c>
      <c r="V1672" t="s" s="56">
        <v>4881</v>
      </c>
      <c r="W1672" t="s" s="6">
        <v>5048</v>
      </c>
      <c r="AK1672" s="60">
        <v>0.71028</v>
      </c>
      <c r="AN1672" s="63"/>
      <c r="AO1672" s="14">
        <v>0.71022</v>
      </c>
      <c r="AQ1672" s="64">
        <f>AO1672-(AK1672-0.71029)</f>
        <v>0.71023</v>
      </c>
    </row>
    <row r="1673" s="9" customFormat="1" ht="31" customHeight="1">
      <c r="A1673" t="s" s="6">
        <v>5049</v>
      </c>
      <c r="B1673" t="s" s="56">
        <v>5050</v>
      </c>
      <c r="C1673" t="s" s="56">
        <v>5051</v>
      </c>
      <c r="E1673" t="s" s="54">
        <v>4992</v>
      </c>
      <c r="F1673" t="s" s="55">
        <v>419</v>
      </c>
      <c r="G1673" t="s" s="56">
        <v>194</v>
      </c>
      <c r="H1673" t="s" s="56">
        <v>293</v>
      </c>
      <c r="I1673" t="s" s="56">
        <v>294</v>
      </c>
      <c r="L1673" t="s" s="54">
        <v>4993</v>
      </c>
      <c r="M1673" t="s" s="55">
        <v>197</v>
      </c>
      <c r="O1673" t="s" s="56">
        <v>3744</v>
      </c>
      <c r="P1673" t="s" s="56">
        <v>3745</v>
      </c>
      <c r="Q1673" t="s" s="56">
        <v>1814</v>
      </c>
      <c r="R1673" t="s" s="56">
        <v>3746</v>
      </c>
      <c r="S1673" t="s" s="54">
        <v>5041</v>
      </c>
      <c r="T1673" t="s" s="57">
        <v>4880</v>
      </c>
      <c r="V1673" t="s" s="56">
        <v>4881</v>
      </c>
      <c r="W1673" t="s" s="6">
        <v>4999</v>
      </c>
      <c r="AK1673" s="60">
        <v>0.71028</v>
      </c>
      <c r="AN1673" s="63"/>
      <c r="AO1673" s="14">
        <v>0.71013</v>
      </c>
      <c r="AQ1673" s="64">
        <f>AO1673-(AK1673-0.71029)</f>
        <v>0.71014</v>
      </c>
    </row>
    <row r="1674" s="9" customFormat="1" ht="31" customHeight="1">
      <c r="A1674" t="s" s="6">
        <v>5052</v>
      </c>
      <c r="B1674" t="s" s="56">
        <v>5053</v>
      </c>
      <c r="C1674" t="s" s="56">
        <v>5054</v>
      </c>
      <c r="E1674" t="s" s="54">
        <v>4992</v>
      </c>
      <c r="F1674" t="s" s="55">
        <v>419</v>
      </c>
      <c r="G1674" t="s" s="56">
        <v>194</v>
      </c>
      <c r="H1674" t="s" s="56">
        <v>293</v>
      </c>
      <c r="I1674" t="s" s="56">
        <v>294</v>
      </c>
      <c r="L1674" t="s" s="54">
        <v>4993</v>
      </c>
      <c r="M1674" t="s" s="55">
        <v>197</v>
      </c>
      <c r="O1674" t="s" s="56">
        <v>1864</v>
      </c>
      <c r="P1674" t="s" s="56">
        <v>1865</v>
      </c>
      <c r="Q1674" t="s" s="56">
        <v>1814</v>
      </c>
      <c r="R1674" t="s" s="56">
        <v>1866</v>
      </c>
      <c r="S1674" t="s" s="54">
        <v>5055</v>
      </c>
      <c r="T1674" t="s" s="57">
        <v>4880</v>
      </c>
      <c r="V1674" t="s" s="56">
        <v>4881</v>
      </c>
      <c r="W1674" t="s" s="6">
        <v>5048</v>
      </c>
      <c r="AK1674" s="60">
        <v>0.71028</v>
      </c>
      <c r="AN1674" s="63"/>
      <c r="AO1674" s="14">
        <v>0.71021</v>
      </c>
      <c r="AQ1674" s="64">
        <f>AO1674-(AK1674-0.71029)</f>
        <v>0.71022</v>
      </c>
    </row>
    <row r="1675" s="9" customFormat="1" ht="31" customHeight="1">
      <c r="A1675" t="s" s="6">
        <v>5056</v>
      </c>
      <c r="B1675" t="s" s="56">
        <v>5057</v>
      </c>
      <c r="C1675" t="s" s="56">
        <v>5058</v>
      </c>
      <c r="E1675" t="s" s="54">
        <v>4992</v>
      </c>
      <c r="F1675" t="s" s="55">
        <v>419</v>
      </c>
      <c r="G1675" t="s" s="56">
        <v>194</v>
      </c>
      <c r="H1675" t="s" s="56">
        <v>293</v>
      </c>
      <c r="I1675" t="s" s="56">
        <v>294</v>
      </c>
      <c r="L1675" t="s" s="54">
        <v>4993</v>
      </c>
      <c r="M1675" t="s" s="55">
        <v>197</v>
      </c>
      <c r="O1675" t="s" s="56">
        <v>1864</v>
      </c>
      <c r="P1675" t="s" s="56">
        <v>1865</v>
      </c>
      <c r="Q1675" t="s" s="56">
        <v>1814</v>
      </c>
      <c r="R1675" t="s" s="56">
        <v>1866</v>
      </c>
      <c r="S1675" t="s" s="54">
        <v>5055</v>
      </c>
      <c r="T1675" t="s" s="57">
        <v>4880</v>
      </c>
      <c r="V1675" t="s" s="56">
        <v>4881</v>
      </c>
      <c r="W1675" t="s" s="6">
        <v>4999</v>
      </c>
      <c r="AK1675" s="60">
        <v>0.71028</v>
      </c>
      <c r="AN1675" s="63"/>
      <c r="AO1675" s="14">
        <v>0.71074</v>
      </c>
      <c r="AQ1675" s="64">
        <f>AO1675-(AK1675-0.71029)</f>
        <v>0.71075</v>
      </c>
    </row>
    <row r="1676" s="9" customFormat="1" ht="31" customHeight="1">
      <c r="A1676" t="s" s="6">
        <v>5059</v>
      </c>
      <c r="B1676" t="s" s="56">
        <v>5060</v>
      </c>
      <c r="C1676" t="s" s="56">
        <v>5061</v>
      </c>
      <c r="E1676" t="s" s="54">
        <v>4992</v>
      </c>
      <c r="F1676" t="s" s="55">
        <v>419</v>
      </c>
      <c r="G1676" t="s" s="56">
        <v>194</v>
      </c>
      <c r="H1676" t="s" s="56">
        <v>293</v>
      </c>
      <c r="I1676" t="s" s="56">
        <v>294</v>
      </c>
      <c r="L1676" t="s" s="54">
        <v>4993</v>
      </c>
      <c r="M1676" t="s" s="55">
        <v>197</v>
      </c>
      <c r="O1676" t="s" s="56">
        <v>1864</v>
      </c>
      <c r="P1676" t="s" s="56">
        <v>1865</v>
      </c>
      <c r="Q1676" t="s" s="56">
        <v>1814</v>
      </c>
      <c r="R1676" t="s" s="56">
        <v>1866</v>
      </c>
      <c r="S1676" t="s" s="54">
        <v>5055</v>
      </c>
      <c r="T1676" t="s" s="57">
        <v>4880</v>
      </c>
      <c r="V1676" t="s" s="56">
        <v>4881</v>
      </c>
      <c r="W1676" t="s" s="6">
        <v>4999</v>
      </c>
      <c r="AK1676" s="60">
        <v>0.71028</v>
      </c>
      <c r="AN1676" s="63"/>
      <c r="AO1676" s="14">
        <v>0.71001</v>
      </c>
      <c r="AQ1676" s="64">
        <f>AO1676-(AK1676-0.71029)</f>
        <v>0.71002</v>
      </c>
    </row>
    <row r="1677" s="9" customFormat="1" ht="31" customHeight="1">
      <c r="A1677" t="s" s="6">
        <v>5062</v>
      </c>
      <c r="B1677" t="s" s="56">
        <v>5063</v>
      </c>
      <c r="C1677" t="s" s="56">
        <v>5064</v>
      </c>
      <c r="E1677" t="s" s="54">
        <v>4992</v>
      </c>
      <c r="F1677" t="s" s="55">
        <v>419</v>
      </c>
      <c r="G1677" t="s" s="56">
        <v>194</v>
      </c>
      <c r="H1677" t="s" s="56">
        <v>293</v>
      </c>
      <c r="I1677" t="s" s="56">
        <v>294</v>
      </c>
      <c r="L1677" t="s" s="54">
        <v>4993</v>
      </c>
      <c r="M1677" t="s" s="55">
        <v>197</v>
      </c>
      <c r="O1677" t="s" s="56">
        <v>1864</v>
      </c>
      <c r="P1677" t="s" s="56">
        <v>1865</v>
      </c>
      <c r="Q1677" t="s" s="56">
        <v>1814</v>
      </c>
      <c r="R1677" t="s" s="56">
        <v>1866</v>
      </c>
      <c r="S1677" t="s" s="54">
        <v>5055</v>
      </c>
      <c r="T1677" t="s" s="57">
        <v>4880</v>
      </c>
      <c r="V1677" t="s" s="56">
        <v>4881</v>
      </c>
      <c r="W1677" t="s" s="6">
        <v>4999</v>
      </c>
      <c r="AK1677" s="60">
        <v>0.71028</v>
      </c>
      <c r="AN1677" s="63"/>
      <c r="AO1677" s="14">
        <v>0.71071</v>
      </c>
      <c r="AQ1677" s="64">
        <f>AO1677-(AK1677-0.71029)</f>
        <v>0.71072</v>
      </c>
    </row>
    <row r="1678" s="9" customFormat="1" ht="31" customHeight="1">
      <c r="A1678" t="s" s="6">
        <v>5065</v>
      </c>
      <c r="B1678" t="s" s="56">
        <v>5066</v>
      </c>
      <c r="C1678" t="s" s="56">
        <v>5067</v>
      </c>
      <c r="E1678" t="s" s="54">
        <v>4992</v>
      </c>
      <c r="F1678" t="s" s="55">
        <v>419</v>
      </c>
      <c r="G1678" t="s" s="56">
        <v>194</v>
      </c>
      <c r="H1678" t="s" s="56">
        <v>293</v>
      </c>
      <c r="I1678" t="s" s="56">
        <v>294</v>
      </c>
      <c r="L1678" t="s" s="54">
        <v>4993</v>
      </c>
      <c r="M1678" t="s" s="55">
        <v>197</v>
      </c>
      <c r="O1678" t="s" s="56">
        <v>1864</v>
      </c>
      <c r="P1678" t="s" s="56">
        <v>1865</v>
      </c>
      <c r="Q1678" t="s" s="56">
        <v>1814</v>
      </c>
      <c r="R1678" t="s" s="56">
        <v>1866</v>
      </c>
      <c r="S1678" t="s" s="54">
        <v>5055</v>
      </c>
      <c r="T1678" t="s" s="57">
        <v>4880</v>
      </c>
      <c r="V1678" t="s" s="56">
        <v>4881</v>
      </c>
      <c r="W1678" t="s" s="6">
        <v>5068</v>
      </c>
      <c r="AK1678" s="60">
        <v>0.71028</v>
      </c>
      <c r="AN1678" s="63"/>
      <c r="AO1678" s="14">
        <v>0.71057</v>
      </c>
      <c r="AQ1678" s="64">
        <f>AO1678-(AK1678-0.71029)</f>
        <v>0.71058</v>
      </c>
    </row>
    <row r="1679" s="9" customFormat="1" ht="31" customHeight="1">
      <c r="A1679" t="s" s="6">
        <v>5069</v>
      </c>
      <c r="B1679" t="s" s="56">
        <v>5070</v>
      </c>
      <c r="C1679" t="s" s="56">
        <v>5071</v>
      </c>
      <c r="E1679" t="s" s="54">
        <v>4992</v>
      </c>
      <c r="F1679" t="s" s="55">
        <v>419</v>
      </c>
      <c r="G1679" t="s" s="56">
        <v>194</v>
      </c>
      <c r="H1679" t="s" s="56">
        <v>293</v>
      </c>
      <c r="I1679" t="s" s="56">
        <v>294</v>
      </c>
      <c r="L1679" t="s" s="54">
        <v>4993</v>
      </c>
      <c r="M1679" t="s" s="55">
        <v>197</v>
      </c>
      <c r="O1679" t="s" s="56">
        <v>1864</v>
      </c>
      <c r="P1679" t="s" s="56">
        <v>1865</v>
      </c>
      <c r="Q1679" t="s" s="56">
        <v>1814</v>
      </c>
      <c r="R1679" t="s" s="56">
        <v>1866</v>
      </c>
      <c r="S1679" t="s" s="54">
        <v>5055</v>
      </c>
      <c r="T1679" t="s" s="57">
        <v>4880</v>
      </c>
      <c r="V1679" t="s" s="56">
        <v>4881</v>
      </c>
      <c r="W1679" t="s" s="6">
        <v>5003</v>
      </c>
      <c r="AK1679" s="60">
        <v>0.71028</v>
      </c>
      <c r="AN1679" s="63"/>
      <c r="AO1679" s="14">
        <v>0.71025</v>
      </c>
      <c r="AQ1679" s="64">
        <f>AO1679-(AK1679-0.71029)</f>
        <v>0.71026</v>
      </c>
    </row>
    <row r="1680" s="9" customFormat="1" ht="31" customHeight="1">
      <c r="A1680" t="s" s="6">
        <v>5072</v>
      </c>
      <c r="B1680" t="s" s="56">
        <v>5073</v>
      </c>
      <c r="C1680" t="s" s="56">
        <v>5074</v>
      </c>
      <c r="E1680" t="s" s="54">
        <v>4992</v>
      </c>
      <c r="F1680" t="s" s="55">
        <v>419</v>
      </c>
      <c r="G1680" t="s" s="56">
        <v>194</v>
      </c>
      <c r="H1680" t="s" s="56">
        <v>293</v>
      </c>
      <c r="I1680" t="s" s="56">
        <v>294</v>
      </c>
      <c r="L1680" t="s" s="54">
        <v>4993</v>
      </c>
      <c r="M1680" t="s" s="55">
        <v>197</v>
      </c>
      <c r="O1680" t="s" s="56">
        <v>1864</v>
      </c>
      <c r="P1680" t="s" s="56">
        <v>1865</v>
      </c>
      <c r="Q1680" t="s" s="56">
        <v>1814</v>
      </c>
      <c r="R1680" t="s" s="56">
        <v>1866</v>
      </c>
      <c r="S1680" t="s" s="54">
        <v>5055</v>
      </c>
      <c r="T1680" t="s" s="57">
        <v>4880</v>
      </c>
      <c r="V1680" t="s" s="56">
        <v>4881</v>
      </c>
      <c r="W1680" t="s" s="6">
        <v>1869</v>
      </c>
      <c r="AK1680" s="60">
        <v>0.71028</v>
      </c>
      <c r="AN1680" s="63"/>
      <c r="AO1680" s="14">
        <v>0.71021</v>
      </c>
      <c r="AQ1680" s="64">
        <f>AO1680-(AK1680-0.71029)</f>
        <v>0.71022</v>
      </c>
    </row>
    <row r="1681" s="9" customFormat="1" ht="31" customHeight="1">
      <c r="A1681" t="s" s="6">
        <v>5075</v>
      </c>
      <c r="B1681" t="s" s="56">
        <v>5076</v>
      </c>
      <c r="C1681" t="s" s="56">
        <v>5077</v>
      </c>
      <c r="E1681" t="s" s="54">
        <v>4992</v>
      </c>
      <c r="F1681" t="s" s="55">
        <v>419</v>
      </c>
      <c r="G1681" t="s" s="56">
        <v>194</v>
      </c>
      <c r="H1681" t="s" s="56">
        <v>293</v>
      </c>
      <c r="I1681" t="s" s="56">
        <v>294</v>
      </c>
      <c r="L1681" t="s" s="54">
        <v>4993</v>
      </c>
      <c r="M1681" t="s" s="55">
        <v>197</v>
      </c>
      <c r="O1681" t="s" s="56">
        <v>1864</v>
      </c>
      <c r="P1681" t="s" s="56">
        <v>1865</v>
      </c>
      <c r="Q1681" t="s" s="56">
        <v>1814</v>
      </c>
      <c r="R1681" t="s" s="56">
        <v>1866</v>
      </c>
      <c r="S1681" t="s" s="54">
        <v>5055</v>
      </c>
      <c r="T1681" t="s" s="57">
        <v>4880</v>
      </c>
      <c r="V1681" t="s" s="56">
        <v>4881</v>
      </c>
      <c r="W1681" t="s" s="6">
        <v>4999</v>
      </c>
      <c r="AK1681" s="60">
        <v>0.71028</v>
      </c>
      <c r="AN1681" s="63"/>
      <c r="AO1681" s="14">
        <v>0.71055</v>
      </c>
      <c r="AQ1681" s="64">
        <f>AO1681-(AK1681-0.71029)</f>
        <v>0.71056</v>
      </c>
    </row>
    <row r="1682" s="9" customFormat="1" ht="31" customHeight="1">
      <c r="A1682" t="s" s="6">
        <v>5078</v>
      </c>
      <c r="B1682" t="s" s="56">
        <v>5079</v>
      </c>
      <c r="C1682" t="s" s="56">
        <v>5080</v>
      </c>
      <c r="E1682" t="s" s="54">
        <v>4992</v>
      </c>
      <c r="F1682" t="s" s="55">
        <v>419</v>
      </c>
      <c r="G1682" t="s" s="56">
        <v>194</v>
      </c>
      <c r="H1682" t="s" s="56">
        <v>293</v>
      </c>
      <c r="I1682" t="s" s="56">
        <v>461</v>
      </c>
      <c r="L1682" t="s" s="54">
        <v>4993</v>
      </c>
      <c r="M1682" t="s" s="55">
        <v>197</v>
      </c>
      <c r="O1682" t="s" s="56">
        <v>1347</v>
      </c>
      <c r="Q1682" t="s" s="56">
        <v>1348</v>
      </c>
      <c r="S1682" t="s" s="54">
        <v>5081</v>
      </c>
      <c r="T1682" t="s" s="57">
        <v>4880</v>
      </c>
      <c r="V1682" t="s" s="56">
        <v>4881</v>
      </c>
      <c r="W1682" t="s" s="6">
        <v>4999</v>
      </c>
      <c r="AK1682" s="60">
        <v>0.71028</v>
      </c>
      <c r="AN1682" s="63"/>
      <c r="AO1682" s="14">
        <v>0.71024</v>
      </c>
      <c r="AQ1682" s="64">
        <f>AO1682-(AK1682-0.71029)</f>
        <v>0.71025</v>
      </c>
    </row>
    <row r="1683" s="9" customFormat="1" ht="31" customHeight="1">
      <c r="A1683" t="s" s="6">
        <v>5082</v>
      </c>
      <c r="B1683" t="s" s="56">
        <v>5083</v>
      </c>
      <c r="C1683" t="s" s="56">
        <v>5084</v>
      </c>
      <c r="E1683" t="s" s="54">
        <v>4992</v>
      </c>
      <c r="F1683" t="s" s="55">
        <v>419</v>
      </c>
      <c r="G1683" t="s" s="56">
        <v>194</v>
      </c>
      <c r="H1683" t="s" s="56">
        <v>293</v>
      </c>
      <c r="I1683" t="s" s="56">
        <v>461</v>
      </c>
      <c r="L1683" t="s" s="54">
        <v>4993</v>
      </c>
      <c r="M1683" t="s" s="55">
        <v>197</v>
      </c>
      <c r="O1683" t="s" s="56">
        <v>1347</v>
      </c>
      <c r="Q1683" t="s" s="56">
        <v>1348</v>
      </c>
      <c r="S1683" t="s" s="54">
        <v>5081</v>
      </c>
      <c r="T1683" t="s" s="57">
        <v>4880</v>
      </c>
      <c r="V1683" t="s" s="56">
        <v>4881</v>
      </c>
      <c r="W1683" t="s" s="6">
        <v>4999</v>
      </c>
      <c r="AK1683" s="60">
        <v>0.71028</v>
      </c>
      <c r="AN1683" s="63"/>
      <c r="AO1683" s="14">
        <v>0.71012</v>
      </c>
      <c r="AQ1683" s="64">
        <f>AO1683-(AK1683-0.71029)</f>
        <v>0.71013</v>
      </c>
    </row>
    <row r="1684" s="9" customFormat="1" ht="31" customHeight="1">
      <c r="A1684" t="s" s="6">
        <v>5085</v>
      </c>
      <c r="B1684" t="s" s="56">
        <v>5086</v>
      </c>
      <c r="C1684" t="s" s="56">
        <v>5087</v>
      </c>
      <c r="E1684" t="s" s="54">
        <v>4992</v>
      </c>
      <c r="F1684" t="s" s="55">
        <v>419</v>
      </c>
      <c r="G1684" t="s" s="56">
        <v>194</v>
      </c>
      <c r="H1684" t="s" s="56">
        <v>293</v>
      </c>
      <c r="I1684" t="s" s="56">
        <v>461</v>
      </c>
      <c r="L1684" t="s" s="54">
        <v>4993</v>
      </c>
      <c r="M1684" t="s" s="55">
        <v>197</v>
      </c>
      <c r="O1684" t="s" s="56">
        <v>1347</v>
      </c>
      <c r="Q1684" t="s" s="56">
        <v>1348</v>
      </c>
      <c r="S1684" t="s" s="54">
        <v>5081</v>
      </c>
      <c r="T1684" t="s" s="57">
        <v>4880</v>
      </c>
      <c r="V1684" t="s" s="56">
        <v>4881</v>
      </c>
      <c r="W1684" t="s" s="6">
        <v>5088</v>
      </c>
      <c r="AK1684" s="60">
        <v>0.71028</v>
      </c>
      <c r="AN1684" s="63"/>
      <c r="AO1684" s="14">
        <v>0.71021</v>
      </c>
      <c r="AQ1684" s="64">
        <f>AO1684-(AK1684-0.71029)</f>
        <v>0.71022</v>
      </c>
    </row>
    <row r="1685" s="9" customFormat="1" ht="31" customHeight="1">
      <c r="A1685" t="s" s="6">
        <v>5089</v>
      </c>
      <c r="B1685" t="s" s="56">
        <v>5090</v>
      </c>
      <c r="C1685" t="s" s="56">
        <v>5091</v>
      </c>
      <c r="E1685" t="s" s="54">
        <v>4992</v>
      </c>
      <c r="F1685" t="s" s="55">
        <v>419</v>
      </c>
      <c r="G1685" t="s" s="56">
        <v>194</v>
      </c>
      <c r="H1685" t="s" s="56">
        <v>293</v>
      </c>
      <c r="I1685" t="s" s="56">
        <v>461</v>
      </c>
      <c r="L1685" t="s" s="54">
        <v>4993</v>
      </c>
      <c r="M1685" t="s" s="55">
        <v>197</v>
      </c>
      <c r="O1685" t="s" s="56">
        <v>1347</v>
      </c>
      <c r="Q1685" t="s" s="56">
        <v>1348</v>
      </c>
      <c r="S1685" t="s" s="54">
        <v>5081</v>
      </c>
      <c r="T1685" t="s" s="57">
        <v>4880</v>
      </c>
      <c r="V1685" t="s" s="56">
        <v>4881</v>
      </c>
      <c r="W1685" t="s" s="6">
        <v>4999</v>
      </c>
      <c r="AK1685" s="60">
        <v>0.71028</v>
      </c>
      <c r="AN1685" s="63"/>
      <c r="AO1685" s="14">
        <v>0.71021</v>
      </c>
      <c r="AQ1685" s="64">
        <f>AO1685-(AK1685-0.71029)</f>
        <v>0.71022</v>
      </c>
    </row>
    <row r="1686" s="9" customFormat="1" ht="31" customHeight="1">
      <c r="A1686" t="s" s="6">
        <v>5092</v>
      </c>
      <c r="B1686" t="s" s="56">
        <v>5093</v>
      </c>
      <c r="C1686" t="s" s="56">
        <v>5094</v>
      </c>
      <c r="E1686" t="s" s="54">
        <v>4992</v>
      </c>
      <c r="F1686" t="s" s="55">
        <v>419</v>
      </c>
      <c r="G1686" t="s" s="56">
        <v>194</v>
      </c>
      <c r="H1686" t="s" s="56">
        <v>293</v>
      </c>
      <c r="I1686" t="s" s="56">
        <v>461</v>
      </c>
      <c r="L1686" t="s" s="54">
        <v>4993</v>
      </c>
      <c r="M1686" t="s" s="55">
        <v>197</v>
      </c>
      <c r="O1686" t="s" s="56">
        <v>1347</v>
      </c>
      <c r="Q1686" t="s" s="56">
        <v>1348</v>
      </c>
      <c r="S1686" t="s" s="54">
        <v>5081</v>
      </c>
      <c r="T1686" t="s" s="57">
        <v>4880</v>
      </c>
      <c r="V1686" t="s" s="56">
        <v>4881</v>
      </c>
      <c r="W1686" t="s" s="6">
        <v>4999</v>
      </c>
      <c r="AK1686" s="60">
        <v>0.71028</v>
      </c>
      <c r="AN1686" s="63"/>
      <c r="AO1686" s="14">
        <v>0.71011</v>
      </c>
      <c r="AQ1686" s="64">
        <f>AO1686-(AK1686-0.71029)</f>
        <v>0.71012</v>
      </c>
    </row>
    <row r="1687" s="9" customFormat="1" ht="31" customHeight="1">
      <c r="A1687" t="s" s="6">
        <v>5095</v>
      </c>
      <c r="B1687" t="s" s="56">
        <v>5096</v>
      </c>
      <c r="C1687" t="s" s="56">
        <v>5097</v>
      </c>
      <c r="E1687" t="s" s="54">
        <v>4992</v>
      </c>
      <c r="F1687" t="s" s="55">
        <v>419</v>
      </c>
      <c r="G1687" t="s" s="56">
        <v>194</v>
      </c>
      <c r="H1687" t="s" s="56">
        <v>293</v>
      </c>
      <c r="I1687" t="s" s="56">
        <v>294</v>
      </c>
      <c r="L1687" t="s" s="54">
        <v>4993</v>
      </c>
      <c r="M1687" t="s" s="55">
        <v>197</v>
      </c>
      <c r="O1687" t="s" s="56">
        <v>1864</v>
      </c>
      <c r="Q1687" t="s" s="56">
        <v>1814</v>
      </c>
      <c r="S1687" t="s" s="54">
        <v>5098</v>
      </c>
      <c r="T1687" t="s" s="57">
        <v>4896</v>
      </c>
      <c r="V1687" t="s" s="56">
        <v>4897</v>
      </c>
      <c r="W1687" t="s" s="6">
        <v>5099</v>
      </c>
      <c r="AK1687" s="60">
        <v>0.71028</v>
      </c>
      <c r="AN1687" s="63"/>
      <c r="AO1687" s="14">
        <v>0.71048</v>
      </c>
      <c r="AQ1687" s="64">
        <f>AO1687-(AK1687-0.71029)</f>
        <v>0.71049</v>
      </c>
    </row>
    <row r="1688" s="9" customFormat="1" ht="31" customHeight="1">
      <c r="A1688" t="s" s="6">
        <v>5100</v>
      </c>
      <c r="B1688" t="s" s="56">
        <v>5101</v>
      </c>
      <c r="C1688" t="s" s="56">
        <v>5102</v>
      </c>
      <c r="E1688" t="s" s="54">
        <v>4992</v>
      </c>
      <c r="F1688" t="s" s="55">
        <v>419</v>
      </c>
      <c r="G1688" t="s" s="56">
        <v>194</v>
      </c>
      <c r="H1688" t="s" s="56">
        <v>293</v>
      </c>
      <c r="I1688" t="s" s="56">
        <v>294</v>
      </c>
      <c r="L1688" t="s" s="54">
        <v>4993</v>
      </c>
      <c r="M1688" t="s" s="55">
        <v>197</v>
      </c>
      <c r="O1688" t="s" s="56">
        <v>1864</v>
      </c>
      <c r="Q1688" t="s" s="56">
        <v>1814</v>
      </c>
      <c r="S1688" t="s" s="54">
        <v>5098</v>
      </c>
      <c r="T1688" t="s" s="57">
        <v>4896</v>
      </c>
      <c r="V1688" t="s" s="56">
        <v>4897</v>
      </c>
      <c r="W1688" t="s" s="6">
        <v>5103</v>
      </c>
      <c r="AK1688" s="60">
        <v>0.71028</v>
      </c>
      <c r="AN1688" s="63"/>
      <c r="AO1688" s="14">
        <v>0.71084</v>
      </c>
      <c r="AQ1688" s="64">
        <f>AO1688-(AK1688-0.71029)</f>
        <v>0.71085</v>
      </c>
    </row>
    <row r="1689" s="9" customFormat="1" ht="31" customHeight="1">
      <c r="A1689" t="s" s="6">
        <v>5104</v>
      </c>
      <c r="B1689" t="s" s="56">
        <v>5105</v>
      </c>
      <c r="C1689" t="s" s="56">
        <v>5106</v>
      </c>
      <c r="E1689" t="s" s="54">
        <v>4992</v>
      </c>
      <c r="F1689" t="s" s="55">
        <v>419</v>
      </c>
      <c r="G1689" t="s" s="56">
        <v>194</v>
      </c>
      <c r="H1689" t="s" s="56">
        <v>293</v>
      </c>
      <c r="I1689" t="s" s="56">
        <v>294</v>
      </c>
      <c r="L1689" t="s" s="54">
        <v>4993</v>
      </c>
      <c r="M1689" t="s" s="55">
        <v>197</v>
      </c>
      <c r="O1689" t="s" s="56">
        <v>1864</v>
      </c>
      <c r="Q1689" t="s" s="56">
        <v>1814</v>
      </c>
      <c r="S1689" t="s" s="54">
        <v>5098</v>
      </c>
      <c r="T1689" t="s" s="57">
        <v>4896</v>
      </c>
      <c r="V1689" t="s" s="56">
        <v>4897</v>
      </c>
      <c r="W1689" t="s" s="6">
        <v>5103</v>
      </c>
      <c r="AK1689" s="60">
        <v>0.71028</v>
      </c>
      <c r="AN1689" s="63"/>
      <c r="AO1689" s="14">
        <v>0.71077</v>
      </c>
      <c r="AQ1689" s="64">
        <f>AO1689-(AK1689-0.71029)</f>
        <v>0.71078</v>
      </c>
    </row>
    <row r="1690" s="9" customFormat="1" ht="31" customHeight="1">
      <c r="A1690" t="s" s="6">
        <v>5107</v>
      </c>
      <c r="B1690" t="s" s="56">
        <v>5108</v>
      </c>
      <c r="C1690" t="s" s="56">
        <v>5109</v>
      </c>
      <c r="E1690" t="s" s="54">
        <v>4992</v>
      </c>
      <c r="F1690" t="s" s="55">
        <v>419</v>
      </c>
      <c r="G1690" t="s" s="56">
        <v>194</v>
      </c>
      <c r="H1690" t="s" s="56">
        <v>293</v>
      </c>
      <c r="I1690" t="s" s="56">
        <v>294</v>
      </c>
      <c r="L1690" t="s" s="54">
        <v>4993</v>
      </c>
      <c r="M1690" t="s" s="55">
        <v>197</v>
      </c>
      <c r="O1690" t="s" s="56">
        <v>1864</v>
      </c>
      <c r="Q1690" t="s" s="56">
        <v>1814</v>
      </c>
      <c r="S1690" t="s" s="54">
        <v>5098</v>
      </c>
      <c r="T1690" t="s" s="57">
        <v>4896</v>
      </c>
      <c r="V1690" t="s" s="56">
        <v>4897</v>
      </c>
      <c r="W1690" t="s" s="6">
        <v>5110</v>
      </c>
      <c r="AK1690" s="60">
        <v>0.71028</v>
      </c>
      <c r="AN1690" s="63"/>
      <c r="AO1690" s="14">
        <v>0.70856</v>
      </c>
      <c r="AQ1690" s="64">
        <f>AO1690-(AK1690-0.71029)</f>
        <v>0.70857</v>
      </c>
    </row>
    <row r="1691" s="9" customFormat="1" ht="31" customHeight="1">
      <c r="A1691" t="s" s="6">
        <v>5111</v>
      </c>
      <c r="B1691" s="14">
        <v>9948</v>
      </c>
      <c r="C1691" t="s" s="56">
        <v>5112</v>
      </c>
      <c r="E1691" t="s" s="54">
        <v>4992</v>
      </c>
      <c r="F1691" t="s" s="55">
        <v>419</v>
      </c>
      <c r="G1691" t="s" s="56">
        <v>194</v>
      </c>
      <c r="H1691" t="s" s="56">
        <v>293</v>
      </c>
      <c r="I1691" t="s" s="56">
        <v>294</v>
      </c>
      <c r="L1691" t="s" s="54">
        <v>4993</v>
      </c>
      <c r="M1691" t="s" s="55">
        <v>197</v>
      </c>
      <c r="O1691" t="s" s="56">
        <v>297</v>
      </c>
      <c r="Q1691" t="s" s="56">
        <v>298</v>
      </c>
      <c r="R1691" t="s" s="56">
        <v>4025</v>
      </c>
      <c r="S1691" t="s" s="54">
        <v>5113</v>
      </c>
      <c r="T1691" t="s" s="57">
        <v>4896</v>
      </c>
      <c r="V1691" t="s" s="56">
        <v>4897</v>
      </c>
      <c r="W1691" t="s" s="6">
        <v>5114</v>
      </c>
      <c r="AK1691" s="60">
        <v>0.71028</v>
      </c>
      <c r="AN1691" s="63"/>
      <c r="AO1691" s="14">
        <v>0.71043</v>
      </c>
      <c r="AQ1691" s="64">
        <f>AO1691-(AK1691-0.71029)</f>
        <v>0.71044</v>
      </c>
    </row>
    <row r="1692" s="9" customFormat="1" ht="31" customHeight="1">
      <c r="A1692" t="s" s="6">
        <v>5115</v>
      </c>
      <c r="B1692" t="s" s="56">
        <v>5116</v>
      </c>
      <c r="C1692" t="s" s="56">
        <v>5117</v>
      </c>
      <c r="E1692" t="s" s="54">
        <v>4992</v>
      </c>
      <c r="F1692" t="s" s="55">
        <v>419</v>
      </c>
      <c r="G1692" t="s" s="56">
        <v>194</v>
      </c>
      <c r="H1692" t="s" s="56">
        <v>293</v>
      </c>
      <c r="I1692" t="s" s="56">
        <v>294</v>
      </c>
      <c r="L1692" t="s" s="54">
        <v>4993</v>
      </c>
      <c r="M1692" t="s" s="55">
        <v>197</v>
      </c>
      <c r="O1692" t="s" s="56">
        <v>1864</v>
      </c>
      <c r="Q1692" t="s" s="56">
        <v>1814</v>
      </c>
      <c r="S1692" t="s" s="54">
        <v>5098</v>
      </c>
      <c r="T1692" t="s" s="57">
        <v>4896</v>
      </c>
      <c r="V1692" t="s" s="56">
        <v>4897</v>
      </c>
      <c r="W1692" t="s" s="6">
        <v>5118</v>
      </c>
      <c r="AK1692" s="60">
        <v>0.71028</v>
      </c>
      <c r="AN1692" s="63"/>
      <c r="AO1692" s="14">
        <v>0.70855</v>
      </c>
      <c r="AQ1692" s="64">
        <f>AO1692-(AK1692-0.71029)</f>
        <v>0.70856</v>
      </c>
    </row>
    <row r="1693" s="9" customFormat="1" ht="31" customHeight="1">
      <c r="A1693" t="s" s="6">
        <v>5119</v>
      </c>
      <c r="B1693" t="s" s="56">
        <v>5120</v>
      </c>
      <c r="C1693" t="s" s="56">
        <v>5121</v>
      </c>
      <c r="E1693" t="s" s="54">
        <v>4992</v>
      </c>
      <c r="F1693" t="s" s="55">
        <v>419</v>
      </c>
      <c r="G1693" t="s" s="56">
        <v>194</v>
      </c>
      <c r="H1693" t="s" s="56">
        <v>293</v>
      </c>
      <c r="I1693" t="s" s="56">
        <v>294</v>
      </c>
      <c r="L1693" t="s" s="54">
        <v>4993</v>
      </c>
      <c r="M1693" t="s" s="55">
        <v>197</v>
      </c>
      <c r="O1693" t="s" s="56">
        <v>1864</v>
      </c>
      <c r="Q1693" t="s" s="56">
        <v>1814</v>
      </c>
      <c r="S1693" t="s" s="54">
        <v>5098</v>
      </c>
      <c r="T1693" t="s" s="57">
        <v>4896</v>
      </c>
      <c r="V1693" t="s" s="56">
        <v>4897</v>
      </c>
      <c r="W1693" t="s" s="6">
        <v>5122</v>
      </c>
      <c r="AK1693" s="60">
        <v>0.71028</v>
      </c>
      <c r="AN1693" s="63"/>
      <c r="AO1693" s="14">
        <v>0.70913</v>
      </c>
      <c r="AQ1693" s="64">
        <f>AO1693-(AK1693-0.71029)</f>
        <v>0.70914</v>
      </c>
    </row>
    <row r="1694" s="9" customFormat="1" ht="31" customHeight="1">
      <c r="A1694" t="s" s="6">
        <v>5123</v>
      </c>
      <c r="B1694" t="s" s="56">
        <v>5124</v>
      </c>
      <c r="C1694" t="s" s="56">
        <v>5125</v>
      </c>
      <c r="E1694" t="s" s="54">
        <v>4992</v>
      </c>
      <c r="F1694" t="s" s="55">
        <v>419</v>
      </c>
      <c r="G1694" t="s" s="56">
        <v>194</v>
      </c>
      <c r="H1694" t="s" s="56">
        <v>293</v>
      </c>
      <c r="I1694" t="s" s="56">
        <v>294</v>
      </c>
      <c r="L1694" t="s" s="54">
        <v>4993</v>
      </c>
      <c r="M1694" t="s" s="55">
        <v>197</v>
      </c>
      <c r="O1694" t="s" s="56">
        <v>1864</v>
      </c>
      <c r="Q1694" t="s" s="56">
        <v>1814</v>
      </c>
      <c r="S1694" t="s" s="54">
        <v>5098</v>
      </c>
      <c r="T1694" t="s" s="57">
        <v>4896</v>
      </c>
      <c r="V1694" t="s" s="56">
        <v>4897</v>
      </c>
      <c r="W1694" t="s" s="6">
        <v>5122</v>
      </c>
      <c r="AK1694" s="60">
        <v>0.71028</v>
      </c>
      <c r="AN1694" s="63"/>
      <c r="AO1694" s="14">
        <v>0.71034</v>
      </c>
      <c r="AQ1694" s="64">
        <f>AO1694-(AK1694-0.71029)</f>
        <v>0.71035</v>
      </c>
    </row>
    <row r="1695" s="9" customFormat="1" ht="31" customHeight="1">
      <c r="A1695" t="s" s="6">
        <v>5126</v>
      </c>
      <c r="B1695" t="s" s="56">
        <v>5127</v>
      </c>
      <c r="C1695" t="s" s="56">
        <v>5128</v>
      </c>
      <c r="E1695" t="s" s="54">
        <v>4992</v>
      </c>
      <c r="F1695" t="s" s="55">
        <v>419</v>
      </c>
      <c r="G1695" t="s" s="56">
        <v>194</v>
      </c>
      <c r="H1695" t="s" s="56">
        <v>293</v>
      </c>
      <c r="I1695" t="s" s="56">
        <v>294</v>
      </c>
      <c r="L1695" t="s" s="54">
        <v>4993</v>
      </c>
      <c r="M1695" t="s" s="55">
        <v>197</v>
      </c>
      <c r="O1695" t="s" s="56">
        <v>297</v>
      </c>
      <c r="Q1695" t="s" s="56">
        <v>298</v>
      </c>
      <c r="R1695" t="s" s="56">
        <v>299</v>
      </c>
      <c r="S1695" t="s" s="54">
        <v>5113</v>
      </c>
      <c r="T1695" t="s" s="57">
        <v>4896</v>
      </c>
      <c r="V1695" t="s" s="56">
        <v>4897</v>
      </c>
      <c r="W1695" t="s" s="6">
        <v>5129</v>
      </c>
      <c r="AK1695" s="60">
        <v>0.71028</v>
      </c>
      <c r="AN1695" s="63"/>
      <c r="AO1695" s="14">
        <v>0.71023</v>
      </c>
      <c r="AQ1695" s="64">
        <f>AO1695-(AK1695-0.71029)</f>
        <v>0.71024</v>
      </c>
    </row>
    <row r="1696" s="9" customFormat="1" ht="31" customHeight="1">
      <c r="A1696" t="s" s="6">
        <v>5130</v>
      </c>
      <c r="B1696" s="14">
        <v>10046</v>
      </c>
      <c r="C1696" t="s" s="56">
        <v>5131</v>
      </c>
      <c r="E1696" t="s" s="54">
        <v>4992</v>
      </c>
      <c r="F1696" t="s" s="55">
        <v>419</v>
      </c>
      <c r="G1696" t="s" s="56">
        <v>194</v>
      </c>
      <c r="H1696" t="s" s="56">
        <v>293</v>
      </c>
      <c r="I1696" t="s" s="56">
        <v>294</v>
      </c>
      <c r="L1696" t="s" s="54">
        <v>4993</v>
      </c>
      <c r="M1696" t="s" s="55">
        <v>197</v>
      </c>
      <c r="O1696" t="s" s="56">
        <v>297</v>
      </c>
      <c r="Q1696" t="s" s="56">
        <v>298</v>
      </c>
      <c r="R1696" t="s" s="56">
        <v>299</v>
      </c>
      <c r="S1696" t="s" s="54">
        <v>5113</v>
      </c>
      <c r="T1696" t="s" s="57">
        <v>4896</v>
      </c>
      <c r="V1696" t="s" s="56">
        <v>4897</v>
      </c>
      <c r="W1696" t="s" s="6">
        <v>5132</v>
      </c>
      <c r="AK1696" s="60">
        <v>0.71028</v>
      </c>
      <c r="AN1696" s="63"/>
      <c r="AO1696" s="14">
        <v>0.71074</v>
      </c>
      <c r="AQ1696" s="64">
        <f>AO1696-(AK1696-0.71029)</f>
        <v>0.71075</v>
      </c>
    </row>
    <row r="1697" s="9" customFormat="1" ht="31" customHeight="1">
      <c r="A1697" t="s" s="6">
        <v>5133</v>
      </c>
      <c r="B1697" s="14">
        <v>8265</v>
      </c>
      <c r="C1697" t="s" s="56">
        <v>5134</v>
      </c>
      <c r="E1697" t="s" s="54">
        <v>4992</v>
      </c>
      <c r="F1697" t="s" s="55">
        <v>419</v>
      </c>
      <c r="G1697" t="s" s="56">
        <v>194</v>
      </c>
      <c r="H1697" t="s" s="56">
        <v>293</v>
      </c>
      <c r="I1697" t="s" s="56">
        <v>294</v>
      </c>
      <c r="L1697" t="s" s="54">
        <v>4993</v>
      </c>
      <c r="M1697" t="s" s="55">
        <v>197</v>
      </c>
      <c r="O1697" t="s" s="56">
        <v>1864</v>
      </c>
      <c r="Q1697" t="s" s="56">
        <v>1814</v>
      </c>
      <c r="S1697" t="s" s="54">
        <v>5098</v>
      </c>
      <c r="T1697" t="s" s="57">
        <v>4896</v>
      </c>
      <c r="V1697" t="s" s="56">
        <v>4897</v>
      </c>
      <c r="W1697" t="s" s="6">
        <v>5135</v>
      </c>
      <c r="AK1697" s="60">
        <v>0.71028</v>
      </c>
      <c r="AN1697" s="63"/>
      <c r="AO1697" s="14">
        <v>0.71029</v>
      </c>
      <c r="AQ1697" s="64">
        <f>AO1697-(AK1697-0.71029)</f>
        <v>0.7103</v>
      </c>
    </row>
    <row r="1698" s="9" customFormat="1" ht="16" customHeight="1">
      <c r="A1698" t="s" s="6">
        <v>5136</v>
      </c>
      <c r="B1698" t="s" s="56">
        <v>5137</v>
      </c>
      <c r="C1698" t="s" s="56">
        <v>5138</v>
      </c>
      <c r="E1698" t="s" s="54">
        <v>4913</v>
      </c>
      <c r="F1698" t="s" s="55">
        <v>419</v>
      </c>
      <c r="G1698" t="s" s="56">
        <v>194</v>
      </c>
      <c r="H1698" t="s" s="56">
        <v>293</v>
      </c>
      <c r="I1698" t="s" s="56">
        <v>294</v>
      </c>
      <c r="M1698" t="s" s="55">
        <v>197</v>
      </c>
      <c r="O1698" t="s" s="56">
        <v>835</v>
      </c>
      <c r="Q1698" t="s" s="56">
        <v>464</v>
      </c>
      <c r="R1698" t="s" s="56">
        <v>836</v>
      </c>
      <c r="S1698" t="s" s="54">
        <v>5139</v>
      </c>
      <c r="T1698" t="s" s="57">
        <v>4892</v>
      </c>
      <c r="V1698" t="s" s="56">
        <v>4893</v>
      </c>
      <c r="AK1698" s="60">
        <v>0.71028</v>
      </c>
      <c r="AN1698" s="63"/>
      <c r="AO1698" s="14">
        <v>0.70967</v>
      </c>
      <c r="AQ1698" s="64">
        <f>AO1698-(AK1698-0.71029)</f>
        <v>0.70968</v>
      </c>
    </row>
    <row r="1699" s="9" customFormat="1" ht="16" customHeight="1">
      <c r="A1699" t="s" s="6">
        <v>5140</v>
      </c>
      <c r="B1699" t="s" s="56">
        <v>5141</v>
      </c>
      <c r="C1699" t="s" s="56">
        <v>5142</v>
      </c>
      <c r="E1699" t="s" s="54">
        <v>4913</v>
      </c>
      <c r="F1699" t="s" s="55">
        <v>419</v>
      </c>
      <c r="G1699" t="s" s="56">
        <v>194</v>
      </c>
      <c r="H1699" t="s" s="56">
        <v>293</v>
      </c>
      <c r="I1699" t="s" s="56">
        <v>294</v>
      </c>
      <c r="M1699" t="s" s="55">
        <v>197</v>
      </c>
      <c r="O1699" t="s" s="56">
        <v>835</v>
      </c>
      <c r="Q1699" t="s" s="56">
        <v>464</v>
      </c>
      <c r="R1699" t="s" s="56">
        <v>836</v>
      </c>
      <c r="S1699" t="s" s="54">
        <v>5139</v>
      </c>
      <c r="T1699" t="s" s="57">
        <v>4892</v>
      </c>
      <c r="V1699" t="s" s="56">
        <v>4893</v>
      </c>
      <c r="AK1699" s="60">
        <v>0.71028</v>
      </c>
      <c r="AN1699" s="63"/>
      <c r="AO1699" s="14">
        <v>0.7094200000000001</v>
      </c>
      <c r="AQ1699" s="64">
        <f>AO1699-(AK1699-0.71029)</f>
        <v>0.70943</v>
      </c>
    </row>
    <row r="1700" s="9" customFormat="1" ht="16" customHeight="1">
      <c r="A1700" t="s" s="6">
        <v>5143</v>
      </c>
      <c r="B1700" t="s" s="56">
        <v>5144</v>
      </c>
      <c r="C1700" t="s" s="56">
        <v>5145</v>
      </c>
      <c r="E1700" t="s" s="54">
        <v>4913</v>
      </c>
      <c r="F1700" t="s" s="55">
        <v>419</v>
      </c>
      <c r="G1700" t="s" s="56">
        <v>194</v>
      </c>
      <c r="H1700" t="s" s="56">
        <v>293</v>
      </c>
      <c r="I1700" t="s" s="56">
        <v>294</v>
      </c>
      <c r="M1700" t="s" s="55">
        <v>197</v>
      </c>
      <c r="O1700" t="s" s="56">
        <v>835</v>
      </c>
      <c r="Q1700" t="s" s="56">
        <v>464</v>
      </c>
      <c r="R1700" t="s" s="56">
        <v>836</v>
      </c>
      <c r="S1700" t="s" s="54">
        <v>5139</v>
      </c>
      <c r="T1700" t="s" s="57">
        <v>4892</v>
      </c>
      <c r="V1700" t="s" s="56">
        <v>4893</v>
      </c>
      <c r="AK1700" s="60">
        <v>0.71028</v>
      </c>
      <c r="AN1700" s="63"/>
      <c r="AO1700" s="14">
        <v>0.71018</v>
      </c>
      <c r="AQ1700" s="64">
        <f>AO1700-(AK1700-0.71029)</f>
        <v>0.71019</v>
      </c>
    </row>
    <row r="1701" s="9" customFormat="1" ht="16" customHeight="1">
      <c r="A1701" t="s" s="6">
        <v>5146</v>
      </c>
      <c r="B1701" t="s" s="56">
        <v>5147</v>
      </c>
      <c r="C1701" t="s" s="56">
        <v>5148</v>
      </c>
      <c r="E1701" t="s" s="54">
        <v>4913</v>
      </c>
      <c r="F1701" t="s" s="55">
        <v>419</v>
      </c>
      <c r="G1701" t="s" s="56">
        <v>194</v>
      </c>
      <c r="H1701" t="s" s="56">
        <v>293</v>
      </c>
      <c r="I1701" t="s" s="56">
        <v>294</v>
      </c>
      <c r="M1701" t="s" s="55">
        <v>197</v>
      </c>
      <c r="O1701" t="s" s="56">
        <v>835</v>
      </c>
      <c r="Q1701" t="s" s="56">
        <v>464</v>
      </c>
      <c r="R1701" t="s" s="56">
        <v>836</v>
      </c>
      <c r="S1701" t="s" s="54">
        <v>5139</v>
      </c>
      <c r="T1701" t="s" s="57">
        <v>4892</v>
      </c>
      <c r="V1701" t="s" s="56">
        <v>4893</v>
      </c>
      <c r="AK1701" s="60">
        <v>0.71028</v>
      </c>
      <c r="AN1701" s="63"/>
      <c r="AO1701" s="14">
        <v>0.71018</v>
      </c>
      <c r="AQ1701" s="64">
        <f>AO1701-(AK1701-0.71029)</f>
        <v>0.71019</v>
      </c>
    </row>
    <row r="1702" s="9" customFormat="1" ht="16" customHeight="1">
      <c r="A1702" t="s" s="6">
        <v>5149</v>
      </c>
      <c r="B1702" t="s" s="56">
        <v>5150</v>
      </c>
      <c r="C1702" t="s" s="56">
        <v>5151</v>
      </c>
      <c r="E1702" t="s" s="54">
        <v>4913</v>
      </c>
      <c r="F1702" t="s" s="55">
        <v>419</v>
      </c>
      <c r="G1702" t="s" s="56">
        <v>194</v>
      </c>
      <c r="H1702" t="s" s="56">
        <v>293</v>
      </c>
      <c r="I1702" t="s" s="56">
        <v>294</v>
      </c>
      <c r="M1702" t="s" s="55">
        <v>197</v>
      </c>
      <c r="O1702" t="s" s="56">
        <v>835</v>
      </c>
      <c r="Q1702" t="s" s="56">
        <v>464</v>
      </c>
      <c r="R1702" t="s" s="56">
        <v>836</v>
      </c>
      <c r="S1702" t="s" s="54">
        <v>5139</v>
      </c>
      <c r="T1702" t="s" s="57">
        <v>4892</v>
      </c>
      <c r="V1702" t="s" s="56">
        <v>4893</v>
      </c>
      <c r="AK1702" s="60">
        <v>0.71028</v>
      </c>
      <c r="AN1702" s="63"/>
      <c r="AO1702" s="14">
        <v>0.70957</v>
      </c>
      <c r="AQ1702" s="64">
        <f>AO1702-(AK1702-0.71029)</f>
        <v>0.70958</v>
      </c>
    </row>
    <row r="1703" s="9" customFormat="1" ht="16" customHeight="1">
      <c r="A1703" t="s" s="6">
        <v>5152</v>
      </c>
      <c r="B1703" t="s" s="56">
        <v>5153</v>
      </c>
      <c r="C1703" t="s" s="56">
        <v>5154</v>
      </c>
      <c r="E1703" t="s" s="54">
        <v>4913</v>
      </c>
      <c r="F1703" t="s" s="55">
        <v>419</v>
      </c>
      <c r="G1703" t="s" s="56">
        <v>194</v>
      </c>
      <c r="H1703" t="s" s="56">
        <v>293</v>
      </c>
      <c r="I1703" t="s" s="56">
        <v>294</v>
      </c>
      <c r="M1703" t="s" s="55">
        <v>197</v>
      </c>
      <c r="O1703" t="s" s="56">
        <v>835</v>
      </c>
      <c r="Q1703" t="s" s="56">
        <v>464</v>
      </c>
      <c r="R1703" t="s" s="56">
        <v>836</v>
      </c>
      <c r="S1703" t="s" s="54">
        <v>5139</v>
      </c>
      <c r="T1703" t="s" s="57">
        <v>4892</v>
      </c>
      <c r="V1703" t="s" s="56">
        <v>4893</v>
      </c>
      <c r="AK1703" s="60">
        <v>0.71028</v>
      </c>
      <c r="AN1703" s="63"/>
      <c r="AO1703" s="14">
        <v>0.70995</v>
      </c>
      <c r="AQ1703" s="64">
        <f>AO1703-(AK1703-0.71029)</f>
        <v>0.70996</v>
      </c>
    </row>
    <row r="1704" s="9" customFormat="1" ht="16" customHeight="1">
      <c r="A1704" t="s" s="6">
        <v>5155</v>
      </c>
      <c r="B1704" t="s" s="56">
        <v>5156</v>
      </c>
      <c r="C1704" t="s" s="56">
        <v>5157</v>
      </c>
      <c r="E1704" t="s" s="54">
        <v>4913</v>
      </c>
      <c r="F1704" t="s" s="55">
        <v>419</v>
      </c>
      <c r="G1704" t="s" s="56">
        <v>194</v>
      </c>
      <c r="H1704" t="s" s="56">
        <v>293</v>
      </c>
      <c r="I1704" t="s" s="56">
        <v>294</v>
      </c>
      <c r="M1704" t="s" s="55">
        <v>197</v>
      </c>
      <c r="O1704" t="s" s="56">
        <v>835</v>
      </c>
      <c r="Q1704" t="s" s="56">
        <v>464</v>
      </c>
      <c r="R1704" t="s" s="56">
        <v>836</v>
      </c>
      <c r="S1704" t="s" s="54">
        <v>5139</v>
      </c>
      <c r="T1704" t="s" s="57">
        <v>4892</v>
      </c>
      <c r="V1704" t="s" s="56">
        <v>4893</v>
      </c>
      <c r="AK1704" s="60">
        <v>0.71028</v>
      </c>
      <c r="AN1704" s="63"/>
      <c r="AO1704" s="14">
        <v>0.71004</v>
      </c>
      <c r="AQ1704" s="64">
        <f>AO1704-(AK1704-0.71029)</f>
        <v>0.71005</v>
      </c>
    </row>
    <row r="1705" s="9" customFormat="1" ht="16" customHeight="1">
      <c r="A1705" t="s" s="6">
        <v>5158</v>
      </c>
      <c r="B1705" t="s" s="56">
        <v>5159</v>
      </c>
      <c r="C1705" t="s" s="56">
        <v>5160</v>
      </c>
      <c r="E1705" t="s" s="54">
        <v>4913</v>
      </c>
      <c r="F1705" t="s" s="55">
        <v>419</v>
      </c>
      <c r="G1705" t="s" s="56">
        <v>194</v>
      </c>
      <c r="H1705" t="s" s="56">
        <v>293</v>
      </c>
      <c r="I1705" t="s" s="56">
        <v>294</v>
      </c>
      <c r="M1705" t="s" s="55">
        <v>197</v>
      </c>
      <c r="O1705" t="s" s="56">
        <v>835</v>
      </c>
      <c r="Q1705" t="s" s="56">
        <v>464</v>
      </c>
      <c r="R1705" t="s" s="56">
        <v>836</v>
      </c>
      <c r="S1705" t="s" s="54">
        <v>5139</v>
      </c>
      <c r="T1705" t="s" s="57">
        <v>4892</v>
      </c>
      <c r="V1705" t="s" s="56">
        <v>4893</v>
      </c>
      <c r="AK1705" s="60">
        <v>0.71028</v>
      </c>
      <c r="AN1705" s="63"/>
      <c r="AO1705" s="14">
        <v>0.70992</v>
      </c>
      <c r="AQ1705" s="64">
        <f>AO1705-(AK1705-0.71029)</f>
        <v>0.7099299999999999</v>
      </c>
    </row>
    <row r="1706" s="9" customFormat="1" ht="16" customHeight="1">
      <c r="A1706" t="s" s="6">
        <v>5161</v>
      </c>
      <c r="B1706" t="s" s="56">
        <v>5162</v>
      </c>
      <c r="C1706" t="s" s="56">
        <v>5163</v>
      </c>
      <c r="E1706" t="s" s="54">
        <v>4913</v>
      </c>
      <c r="F1706" t="s" s="55">
        <v>419</v>
      </c>
      <c r="G1706" t="s" s="56">
        <v>194</v>
      </c>
      <c r="H1706" t="s" s="56">
        <v>293</v>
      </c>
      <c r="I1706" t="s" s="56">
        <v>294</v>
      </c>
      <c r="M1706" t="s" s="55">
        <v>197</v>
      </c>
      <c r="O1706" t="s" s="56">
        <v>835</v>
      </c>
      <c r="Q1706" t="s" s="56">
        <v>464</v>
      </c>
      <c r="R1706" t="s" s="56">
        <v>836</v>
      </c>
      <c r="S1706" t="s" s="54">
        <v>5139</v>
      </c>
      <c r="T1706" t="s" s="57">
        <v>4892</v>
      </c>
      <c r="V1706" t="s" s="56">
        <v>4893</v>
      </c>
      <c r="AK1706" s="60">
        <v>0.71028</v>
      </c>
      <c r="AN1706" s="63"/>
      <c r="AO1706" s="14">
        <v>0.70987</v>
      </c>
      <c r="AQ1706" s="64">
        <f>AO1706-(AK1706-0.71029)</f>
        <v>0.70988</v>
      </c>
    </row>
    <row r="1707" s="9" customFormat="1" ht="16" customHeight="1">
      <c r="A1707" t="s" s="6">
        <v>5164</v>
      </c>
      <c r="B1707" t="s" s="56">
        <v>5165</v>
      </c>
      <c r="C1707" t="s" s="56">
        <v>5160</v>
      </c>
      <c r="E1707" t="s" s="54">
        <v>4913</v>
      </c>
      <c r="F1707" t="s" s="55">
        <v>419</v>
      </c>
      <c r="G1707" t="s" s="56">
        <v>194</v>
      </c>
      <c r="H1707" t="s" s="56">
        <v>293</v>
      </c>
      <c r="I1707" t="s" s="56">
        <v>294</v>
      </c>
      <c r="M1707" t="s" s="55">
        <v>197</v>
      </c>
      <c r="O1707" t="s" s="56">
        <v>835</v>
      </c>
      <c r="Q1707" t="s" s="56">
        <v>464</v>
      </c>
      <c r="R1707" t="s" s="56">
        <v>836</v>
      </c>
      <c r="S1707" t="s" s="54">
        <v>5139</v>
      </c>
      <c r="T1707" t="s" s="57">
        <v>4892</v>
      </c>
      <c r="V1707" t="s" s="56">
        <v>4893</v>
      </c>
      <c r="AK1707" s="60">
        <v>0.71028</v>
      </c>
      <c r="AN1707" s="63"/>
      <c r="AO1707" s="14">
        <v>0.70964</v>
      </c>
      <c r="AQ1707" s="64">
        <f>AO1707-(AK1707-0.71029)</f>
        <v>0.70965</v>
      </c>
    </row>
    <row r="1708" s="9" customFormat="1" ht="16" customHeight="1">
      <c r="A1708" t="s" s="6">
        <v>5166</v>
      </c>
      <c r="B1708" t="s" s="56">
        <v>5167</v>
      </c>
      <c r="C1708" t="s" s="56">
        <v>5168</v>
      </c>
      <c r="E1708" t="s" s="54">
        <v>4913</v>
      </c>
      <c r="F1708" t="s" s="55">
        <v>419</v>
      </c>
      <c r="G1708" t="s" s="56">
        <v>194</v>
      </c>
      <c r="H1708" t="s" s="56">
        <v>293</v>
      </c>
      <c r="I1708" t="s" s="56">
        <v>294</v>
      </c>
      <c r="M1708" t="s" s="55">
        <v>197</v>
      </c>
      <c r="O1708" t="s" s="56">
        <v>4915</v>
      </c>
      <c r="P1708" t="s" s="56">
        <v>4916</v>
      </c>
      <c r="Q1708" t="s" s="56">
        <v>822</v>
      </c>
      <c r="R1708" t="s" s="56">
        <v>4878</v>
      </c>
      <c r="S1708" t="s" s="54">
        <v>5169</v>
      </c>
      <c r="T1708" t="s" s="57">
        <v>4888</v>
      </c>
      <c r="V1708" t="s" s="56">
        <v>4889</v>
      </c>
      <c r="AK1708" s="60">
        <v>0.71028</v>
      </c>
      <c r="AN1708" s="63"/>
      <c r="AO1708" s="14">
        <v>0.70849</v>
      </c>
      <c r="AQ1708" s="64">
        <f>AO1708-(AK1708-0.71029)</f>
        <v>0.7085</v>
      </c>
    </row>
    <row r="1709" s="9" customFormat="1" ht="16" customHeight="1">
      <c r="A1709" t="s" s="6">
        <v>5170</v>
      </c>
      <c r="B1709" t="s" s="56">
        <v>5171</v>
      </c>
      <c r="C1709" t="s" s="56">
        <v>5172</v>
      </c>
      <c r="E1709" t="s" s="54">
        <v>4913</v>
      </c>
      <c r="F1709" t="s" s="55">
        <v>419</v>
      </c>
      <c r="G1709" t="s" s="56">
        <v>194</v>
      </c>
      <c r="H1709" t="s" s="56">
        <v>293</v>
      </c>
      <c r="I1709" t="s" s="56">
        <v>294</v>
      </c>
      <c r="M1709" t="s" s="55">
        <v>197</v>
      </c>
      <c r="O1709" t="s" s="56">
        <v>463</v>
      </c>
      <c r="Q1709" t="s" s="56">
        <v>464</v>
      </c>
      <c r="R1709" t="s" s="56">
        <v>465</v>
      </c>
      <c r="S1709" t="s" s="54">
        <v>5173</v>
      </c>
      <c r="T1709" t="s" s="57">
        <v>4888</v>
      </c>
      <c r="V1709" t="s" s="56">
        <v>4889</v>
      </c>
      <c r="AK1709" s="60">
        <v>0.71028</v>
      </c>
      <c r="AN1709" s="63"/>
      <c r="AO1709" s="14">
        <v>0.70941</v>
      </c>
      <c r="AQ1709" s="64">
        <f>AO1709-(AK1709-0.71029)</f>
        <v>0.7094200000000001</v>
      </c>
    </row>
    <row r="1710" s="9" customFormat="1" ht="16" customHeight="1">
      <c r="A1710" t="s" s="6">
        <v>5174</v>
      </c>
      <c r="B1710" t="s" s="56">
        <v>5175</v>
      </c>
      <c r="C1710" t="s" s="56">
        <v>5176</v>
      </c>
      <c r="E1710" t="s" s="54">
        <v>4913</v>
      </c>
      <c r="F1710" t="s" s="55">
        <v>419</v>
      </c>
      <c r="G1710" t="s" s="56">
        <v>194</v>
      </c>
      <c r="H1710" t="s" s="56">
        <v>293</v>
      </c>
      <c r="I1710" t="s" s="56">
        <v>294</v>
      </c>
      <c r="M1710" t="s" s="55">
        <v>197</v>
      </c>
      <c r="O1710" t="s" s="56">
        <v>4915</v>
      </c>
      <c r="P1710" t="s" s="56">
        <v>4916</v>
      </c>
      <c r="Q1710" t="s" s="56">
        <v>822</v>
      </c>
      <c r="R1710" t="s" s="56">
        <v>4878</v>
      </c>
      <c r="S1710" t="s" s="54">
        <v>5169</v>
      </c>
      <c r="T1710" t="s" s="57">
        <v>4888</v>
      </c>
      <c r="V1710" t="s" s="56">
        <v>4889</v>
      </c>
      <c r="AK1710" s="60">
        <v>0.71028</v>
      </c>
      <c r="AN1710" s="63"/>
      <c r="AO1710" s="14">
        <v>0.70845</v>
      </c>
      <c r="AQ1710" s="64">
        <f>AO1710-(AK1710-0.71029)</f>
        <v>0.70846</v>
      </c>
    </row>
    <row r="1711" s="9" customFormat="1" ht="16" customHeight="1">
      <c r="A1711" t="s" s="6">
        <v>5177</v>
      </c>
      <c r="B1711" t="s" s="56">
        <v>5178</v>
      </c>
      <c r="C1711" t="s" s="56">
        <v>5179</v>
      </c>
      <c r="E1711" t="s" s="54">
        <v>4913</v>
      </c>
      <c r="F1711" t="s" s="55">
        <v>419</v>
      </c>
      <c r="G1711" t="s" s="56">
        <v>194</v>
      </c>
      <c r="H1711" t="s" s="56">
        <v>293</v>
      </c>
      <c r="I1711" t="s" s="56">
        <v>294</v>
      </c>
      <c r="M1711" t="s" s="55">
        <v>197</v>
      </c>
      <c r="O1711" t="s" s="56">
        <v>835</v>
      </c>
      <c r="Q1711" t="s" s="56">
        <v>464</v>
      </c>
      <c r="R1711" t="s" s="56">
        <v>836</v>
      </c>
      <c r="S1711" t="s" s="54">
        <v>5139</v>
      </c>
      <c r="T1711" t="s" s="57">
        <v>4888</v>
      </c>
      <c r="V1711" t="s" s="56">
        <v>4889</v>
      </c>
      <c r="AK1711" s="60">
        <v>0.71028</v>
      </c>
      <c r="AN1711" s="63"/>
      <c r="AO1711" s="14">
        <v>0.70855</v>
      </c>
      <c r="AQ1711" s="64">
        <f>AO1711-(AK1711-0.71029)</f>
        <v>0.70856</v>
      </c>
    </row>
    <row r="1712" s="9" customFormat="1" ht="16" customHeight="1">
      <c r="A1712" t="s" s="6">
        <v>5180</v>
      </c>
      <c r="B1712" t="s" s="56">
        <v>5181</v>
      </c>
      <c r="C1712" t="s" s="56">
        <v>5182</v>
      </c>
      <c r="E1712" t="s" s="54">
        <v>4913</v>
      </c>
      <c r="F1712" t="s" s="55">
        <v>419</v>
      </c>
      <c r="G1712" t="s" s="56">
        <v>194</v>
      </c>
      <c r="H1712" t="s" s="56">
        <v>293</v>
      </c>
      <c r="I1712" t="s" s="56">
        <v>294</v>
      </c>
      <c r="M1712" t="s" s="55">
        <v>197</v>
      </c>
      <c r="O1712" t="s" s="56">
        <v>463</v>
      </c>
      <c r="Q1712" t="s" s="56">
        <v>464</v>
      </c>
      <c r="R1712" t="s" s="56">
        <v>465</v>
      </c>
      <c r="S1712" t="s" s="54">
        <v>5173</v>
      </c>
      <c r="T1712" t="s" s="57">
        <v>4888</v>
      </c>
      <c r="V1712" t="s" s="56">
        <v>4889</v>
      </c>
      <c r="AK1712" s="60">
        <v>0.71028</v>
      </c>
      <c r="AN1712" s="63"/>
      <c r="AO1712" s="14">
        <v>0.70965</v>
      </c>
      <c r="AQ1712" s="64">
        <f>AO1712-(AK1712-0.71029)</f>
        <v>0.70966</v>
      </c>
    </row>
    <row r="1713" s="9" customFormat="1" ht="16" customHeight="1">
      <c r="A1713" t="s" s="6">
        <v>5183</v>
      </c>
      <c r="B1713" t="s" s="56">
        <v>5184</v>
      </c>
      <c r="C1713" t="s" s="56">
        <v>5185</v>
      </c>
      <c r="E1713" t="s" s="54">
        <v>4913</v>
      </c>
      <c r="F1713" t="s" s="55">
        <v>419</v>
      </c>
      <c r="G1713" t="s" s="56">
        <v>194</v>
      </c>
      <c r="H1713" t="s" s="56">
        <v>293</v>
      </c>
      <c r="I1713" t="s" s="56">
        <v>294</v>
      </c>
      <c r="M1713" t="s" s="55">
        <v>197</v>
      </c>
      <c r="O1713" t="s" s="56">
        <v>4915</v>
      </c>
      <c r="P1713" t="s" s="56">
        <v>4916</v>
      </c>
      <c r="Q1713" t="s" s="56">
        <v>822</v>
      </c>
      <c r="R1713" t="s" s="56">
        <v>4878</v>
      </c>
      <c r="S1713" t="s" s="54">
        <v>5169</v>
      </c>
      <c r="T1713" t="s" s="57">
        <v>4888</v>
      </c>
      <c r="V1713" t="s" s="56">
        <v>4889</v>
      </c>
      <c r="AK1713" s="60">
        <v>0.71028</v>
      </c>
      <c r="AN1713" s="63"/>
      <c r="AO1713" s="14">
        <v>0.70875</v>
      </c>
      <c r="AQ1713" s="64">
        <f>AO1713-(AK1713-0.71029)</f>
        <v>0.7087599999999999</v>
      </c>
    </row>
    <row r="1714" s="9" customFormat="1" ht="16" customHeight="1">
      <c r="A1714" t="s" s="6">
        <v>5186</v>
      </c>
      <c r="B1714" t="s" s="56">
        <v>5187</v>
      </c>
      <c r="C1714" t="s" s="56">
        <v>5188</v>
      </c>
      <c r="E1714" t="s" s="54">
        <v>4913</v>
      </c>
      <c r="F1714" t="s" s="55">
        <v>419</v>
      </c>
      <c r="G1714" t="s" s="56">
        <v>194</v>
      </c>
      <c r="H1714" t="s" s="56">
        <v>293</v>
      </c>
      <c r="I1714" t="s" s="56">
        <v>294</v>
      </c>
      <c r="M1714" t="s" s="55">
        <v>197</v>
      </c>
      <c r="O1714" t="s" s="56">
        <v>4915</v>
      </c>
      <c r="P1714" t="s" s="56">
        <v>4916</v>
      </c>
      <c r="Q1714" t="s" s="56">
        <v>822</v>
      </c>
      <c r="R1714" t="s" s="56">
        <v>4878</v>
      </c>
      <c r="S1714" t="s" s="54">
        <v>5169</v>
      </c>
      <c r="T1714" t="s" s="57">
        <v>4888</v>
      </c>
      <c r="V1714" t="s" s="56">
        <v>4889</v>
      </c>
      <c r="AK1714" s="60">
        <v>0.71028</v>
      </c>
      <c r="AN1714" s="63"/>
      <c r="AO1714" s="14">
        <v>0.70867</v>
      </c>
      <c r="AQ1714" s="64">
        <f>AO1714-(AK1714-0.71029)</f>
        <v>0.70868</v>
      </c>
    </row>
    <row r="1715" s="9" customFormat="1" ht="16" customHeight="1">
      <c r="A1715" t="s" s="6">
        <v>5189</v>
      </c>
      <c r="B1715" t="s" s="56">
        <v>5190</v>
      </c>
      <c r="C1715" t="s" s="56">
        <v>5191</v>
      </c>
      <c r="E1715" t="s" s="54">
        <v>4913</v>
      </c>
      <c r="F1715" t="s" s="55">
        <v>419</v>
      </c>
      <c r="G1715" t="s" s="56">
        <v>194</v>
      </c>
      <c r="H1715" t="s" s="56">
        <v>293</v>
      </c>
      <c r="I1715" t="s" s="56">
        <v>294</v>
      </c>
      <c r="M1715" t="s" s="55">
        <v>197</v>
      </c>
      <c r="O1715" t="s" s="56">
        <v>4915</v>
      </c>
      <c r="P1715" t="s" s="56">
        <v>4916</v>
      </c>
      <c r="Q1715" t="s" s="56">
        <v>822</v>
      </c>
      <c r="R1715" t="s" s="56">
        <v>4878</v>
      </c>
      <c r="S1715" t="s" s="54">
        <v>5169</v>
      </c>
      <c r="T1715" t="s" s="57">
        <v>4888</v>
      </c>
      <c r="V1715" t="s" s="56">
        <v>4889</v>
      </c>
      <c r="AK1715" s="60">
        <v>0.71028</v>
      </c>
      <c r="AN1715" s="63"/>
      <c r="AO1715" s="14">
        <v>0.70839</v>
      </c>
      <c r="AQ1715" s="64">
        <f>AO1715-(AK1715-0.71029)</f>
        <v>0.7084</v>
      </c>
    </row>
    <row r="1716" s="9" customFormat="1" ht="16" customHeight="1">
      <c r="A1716" t="s" s="6">
        <v>5192</v>
      </c>
      <c r="B1716" t="s" s="56">
        <v>5193</v>
      </c>
      <c r="C1716" t="s" s="56">
        <v>5194</v>
      </c>
      <c r="E1716" t="s" s="54">
        <v>4913</v>
      </c>
      <c r="F1716" t="s" s="55">
        <v>419</v>
      </c>
      <c r="G1716" t="s" s="56">
        <v>194</v>
      </c>
      <c r="H1716" t="s" s="56">
        <v>293</v>
      </c>
      <c r="I1716" t="s" s="56">
        <v>294</v>
      </c>
      <c r="M1716" t="s" s="55">
        <v>197</v>
      </c>
      <c r="O1716" t="s" s="56">
        <v>463</v>
      </c>
      <c r="Q1716" t="s" s="56">
        <v>464</v>
      </c>
      <c r="R1716" t="s" s="56">
        <v>465</v>
      </c>
      <c r="S1716" t="s" s="54">
        <v>5195</v>
      </c>
      <c r="T1716" t="s" s="57">
        <v>4888</v>
      </c>
      <c r="V1716" t="s" s="56">
        <v>4889</v>
      </c>
      <c r="AK1716" s="60">
        <v>0.71028</v>
      </c>
      <c r="AN1716" s="63"/>
      <c r="AO1716" s="14">
        <v>0.70932</v>
      </c>
      <c r="AQ1716" s="64">
        <f>AO1716-(AK1716-0.71029)</f>
        <v>0.70933</v>
      </c>
    </row>
    <row r="1717" s="9" customFormat="1" ht="16" customHeight="1">
      <c r="A1717" t="s" s="6">
        <v>5196</v>
      </c>
      <c r="B1717" t="s" s="56">
        <v>5197</v>
      </c>
      <c r="C1717" t="s" s="56">
        <v>5198</v>
      </c>
      <c r="E1717" t="s" s="54">
        <v>4913</v>
      </c>
      <c r="F1717" t="s" s="55">
        <v>419</v>
      </c>
      <c r="G1717" t="s" s="56">
        <v>194</v>
      </c>
      <c r="H1717" t="s" s="56">
        <v>293</v>
      </c>
      <c r="I1717" t="s" s="56">
        <v>294</v>
      </c>
      <c r="M1717" t="s" s="55">
        <v>197</v>
      </c>
      <c r="O1717" t="s" s="56">
        <v>4915</v>
      </c>
      <c r="P1717" t="s" s="56">
        <v>4916</v>
      </c>
      <c r="Q1717" t="s" s="56">
        <v>822</v>
      </c>
      <c r="R1717" t="s" s="56">
        <v>4878</v>
      </c>
      <c r="S1717" t="s" s="54">
        <v>5169</v>
      </c>
      <c r="T1717" t="s" s="57">
        <v>4888</v>
      </c>
      <c r="V1717" t="s" s="56">
        <v>4889</v>
      </c>
      <c r="AK1717" s="60">
        <v>0.71028</v>
      </c>
      <c r="AN1717" s="63"/>
      <c r="AO1717" s="14">
        <v>0.70906</v>
      </c>
      <c r="AQ1717" s="64">
        <f>AO1717-(AK1717-0.71029)</f>
        <v>0.70907</v>
      </c>
    </row>
    <row r="1718" s="9" customFormat="1" ht="16" customHeight="1">
      <c r="A1718" t="s" s="6">
        <v>5199</v>
      </c>
      <c r="B1718" t="s" s="56">
        <v>5200</v>
      </c>
      <c r="C1718" t="s" s="56">
        <v>5201</v>
      </c>
      <c r="E1718" t="s" s="54">
        <v>4913</v>
      </c>
      <c r="F1718" t="s" s="55">
        <v>419</v>
      </c>
      <c r="G1718" t="s" s="56">
        <v>194</v>
      </c>
      <c r="H1718" t="s" s="56">
        <v>293</v>
      </c>
      <c r="I1718" t="s" s="56">
        <v>294</v>
      </c>
      <c r="M1718" t="s" s="55">
        <v>197</v>
      </c>
      <c r="O1718" t="s" s="56">
        <v>835</v>
      </c>
      <c r="Q1718" t="s" s="56">
        <v>464</v>
      </c>
      <c r="R1718" t="s" s="56">
        <v>836</v>
      </c>
      <c r="S1718" t="s" s="54">
        <v>5202</v>
      </c>
      <c r="T1718" t="s" s="57">
        <v>4904</v>
      </c>
      <c r="V1718" t="s" s="56">
        <v>4905</v>
      </c>
      <c r="AK1718" s="60">
        <v>0.71028</v>
      </c>
      <c r="AN1718" s="63"/>
      <c r="AO1718" s="14">
        <v>0.71055</v>
      </c>
      <c r="AQ1718" s="64">
        <f>AO1718-(AK1718-0.71029)</f>
        <v>0.71056</v>
      </c>
    </row>
    <row r="1719" s="9" customFormat="1" ht="16" customHeight="1">
      <c r="A1719" t="s" s="6">
        <v>5203</v>
      </c>
      <c r="B1719" t="s" s="56">
        <v>5204</v>
      </c>
      <c r="C1719" t="s" s="56">
        <v>5205</v>
      </c>
      <c r="E1719" t="s" s="54">
        <v>4913</v>
      </c>
      <c r="F1719" t="s" s="55">
        <v>419</v>
      </c>
      <c r="G1719" t="s" s="56">
        <v>194</v>
      </c>
      <c r="H1719" t="s" s="56">
        <v>293</v>
      </c>
      <c r="I1719" t="s" s="56">
        <v>294</v>
      </c>
      <c r="M1719" t="s" s="55">
        <v>197</v>
      </c>
      <c r="O1719" t="s" s="56">
        <v>835</v>
      </c>
      <c r="Q1719" t="s" s="56">
        <v>464</v>
      </c>
      <c r="R1719" t="s" s="56">
        <v>836</v>
      </c>
      <c r="S1719" t="s" s="54">
        <v>5202</v>
      </c>
      <c r="T1719" t="s" s="57">
        <v>4904</v>
      </c>
      <c r="V1719" t="s" s="56">
        <v>4905</v>
      </c>
      <c r="AK1719" s="60">
        <v>0.71028</v>
      </c>
      <c r="AN1719" s="63"/>
      <c r="AO1719" s="14">
        <v>0.7101499999999999</v>
      </c>
      <c r="AQ1719" s="64">
        <f>AO1719-(AK1719-0.71029)</f>
        <v>0.71016</v>
      </c>
    </row>
    <row r="1720" s="9" customFormat="1" ht="16" customHeight="1">
      <c r="A1720" t="s" s="6">
        <v>5206</v>
      </c>
      <c r="B1720" t="s" s="56">
        <v>5207</v>
      </c>
      <c r="C1720" t="s" s="56">
        <v>5208</v>
      </c>
      <c r="E1720" t="s" s="54">
        <v>4913</v>
      </c>
      <c r="F1720" t="s" s="55">
        <v>419</v>
      </c>
      <c r="G1720" t="s" s="56">
        <v>194</v>
      </c>
      <c r="H1720" t="s" s="56">
        <v>293</v>
      </c>
      <c r="I1720" t="s" s="56">
        <v>294</v>
      </c>
      <c r="M1720" t="s" s="55">
        <v>197</v>
      </c>
      <c r="O1720" t="s" s="56">
        <v>835</v>
      </c>
      <c r="Q1720" t="s" s="56">
        <v>464</v>
      </c>
      <c r="R1720" t="s" s="56">
        <v>836</v>
      </c>
      <c r="S1720" t="s" s="54">
        <v>5202</v>
      </c>
      <c r="T1720" t="s" s="57">
        <v>4904</v>
      </c>
      <c r="V1720" t="s" s="56">
        <v>4905</v>
      </c>
      <c r="AK1720" s="60">
        <v>0.71028</v>
      </c>
      <c r="AN1720" s="63"/>
      <c r="AO1720" s="14">
        <v>0.71067</v>
      </c>
      <c r="AQ1720" s="64">
        <f>AO1720-(AK1720-0.71029)</f>
        <v>0.71068</v>
      </c>
    </row>
    <row r="1721" s="9" customFormat="1" ht="16" customHeight="1">
      <c r="A1721" t="s" s="6">
        <v>5209</v>
      </c>
      <c r="B1721" t="s" s="56">
        <v>5210</v>
      </c>
      <c r="C1721" t="s" s="56">
        <v>5211</v>
      </c>
      <c r="E1721" t="s" s="54">
        <v>4913</v>
      </c>
      <c r="F1721" t="s" s="55">
        <v>419</v>
      </c>
      <c r="G1721" t="s" s="56">
        <v>194</v>
      </c>
      <c r="H1721" t="s" s="56">
        <v>293</v>
      </c>
      <c r="I1721" t="s" s="56">
        <v>294</v>
      </c>
      <c r="M1721" t="s" s="55">
        <v>197</v>
      </c>
      <c r="O1721" t="s" s="56">
        <v>835</v>
      </c>
      <c r="Q1721" t="s" s="56">
        <v>464</v>
      </c>
      <c r="R1721" t="s" s="56">
        <v>836</v>
      </c>
      <c r="S1721" t="s" s="54">
        <v>5202</v>
      </c>
      <c r="T1721" t="s" s="57">
        <v>4904</v>
      </c>
      <c r="V1721" t="s" s="56">
        <v>4905</v>
      </c>
      <c r="AK1721" s="60">
        <v>0.71028</v>
      </c>
      <c r="AN1721" s="63"/>
      <c r="AO1721" s="14">
        <v>0.7101499999999999</v>
      </c>
      <c r="AQ1721" s="64">
        <f>AO1721-(AK1721-0.71029)</f>
        <v>0.71016</v>
      </c>
    </row>
    <row r="1722" s="9" customFormat="1" ht="16" customHeight="1">
      <c r="A1722" t="s" s="6">
        <v>5212</v>
      </c>
      <c r="B1722" t="s" s="56">
        <v>5213</v>
      </c>
      <c r="C1722" t="s" s="56">
        <v>5214</v>
      </c>
      <c r="E1722" t="s" s="54">
        <v>4913</v>
      </c>
      <c r="F1722" t="s" s="55">
        <v>419</v>
      </c>
      <c r="G1722" t="s" s="56">
        <v>194</v>
      </c>
      <c r="H1722" t="s" s="56">
        <v>293</v>
      </c>
      <c r="I1722" t="s" s="56">
        <v>294</v>
      </c>
      <c r="M1722" t="s" s="55">
        <v>197</v>
      </c>
      <c r="O1722" t="s" s="56">
        <v>835</v>
      </c>
      <c r="Q1722" t="s" s="56">
        <v>464</v>
      </c>
      <c r="R1722" t="s" s="56">
        <v>836</v>
      </c>
      <c r="S1722" t="s" s="54">
        <v>5202</v>
      </c>
      <c r="T1722" t="s" s="57">
        <v>4904</v>
      </c>
      <c r="V1722" t="s" s="56">
        <v>4905</v>
      </c>
      <c r="AK1722" s="60">
        <v>0.71028</v>
      </c>
      <c r="AN1722" s="63"/>
      <c r="AO1722" s="14">
        <v>0.71046</v>
      </c>
      <c r="AQ1722" s="64">
        <f>AO1722-(AK1722-0.71029)</f>
        <v>0.71047</v>
      </c>
    </row>
    <row r="1723" s="9" customFormat="1" ht="16" customHeight="1">
      <c r="A1723" t="s" s="6">
        <v>5215</v>
      </c>
      <c r="B1723" t="s" s="56">
        <v>5216</v>
      </c>
      <c r="C1723" t="s" s="56">
        <v>5217</v>
      </c>
      <c r="E1723" t="s" s="54">
        <v>4913</v>
      </c>
      <c r="F1723" t="s" s="55">
        <v>419</v>
      </c>
      <c r="G1723" t="s" s="56">
        <v>194</v>
      </c>
      <c r="H1723" t="s" s="56">
        <v>293</v>
      </c>
      <c r="I1723" t="s" s="56">
        <v>294</v>
      </c>
      <c r="M1723" t="s" s="55">
        <v>197</v>
      </c>
      <c r="O1723" t="s" s="56">
        <v>835</v>
      </c>
      <c r="Q1723" t="s" s="56">
        <v>464</v>
      </c>
      <c r="R1723" t="s" s="56">
        <v>836</v>
      </c>
      <c r="S1723" t="s" s="54">
        <v>5202</v>
      </c>
      <c r="T1723" t="s" s="57">
        <v>4904</v>
      </c>
      <c r="V1723" t="s" s="56">
        <v>4905</v>
      </c>
      <c r="AK1723" s="60">
        <v>0.71028</v>
      </c>
      <c r="AN1723" s="63"/>
      <c r="AO1723" s="14">
        <v>0.71046</v>
      </c>
      <c r="AQ1723" s="64">
        <f>AO1723-(AK1723-0.71029)</f>
        <v>0.71047</v>
      </c>
    </row>
    <row r="1724" s="9" customFormat="1" ht="16" customHeight="1">
      <c r="A1724" t="s" s="6">
        <v>5218</v>
      </c>
      <c r="B1724" t="s" s="56">
        <v>5219</v>
      </c>
      <c r="C1724" t="s" s="56">
        <v>5220</v>
      </c>
      <c r="E1724" t="s" s="54">
        <v>4913</v>
      </c>
      <c r="F1724" t="s" s="55">
        <v>419</v>
      </c>
      <c r="G1724" t="s" s="56">
        <v>194</v>
      </c>
      <c r="H1724" t="s" s="56">
        <v>293</v>
      </c>
      <c r="I1724" t="s" s="56">
        <v>294</v>
      </c>
      <c r="M1724" t="s" s="55">
        <v>197</v>
      </c>
      <c r="O1724" t="s" s="56">
        <v>835</v>
      </c>
      <c r="Q1724" t="s" s="56">
        <v>464</v>
      </c>
      <c r="R1724" t="s" s="56">
        <v>836</v>
      </c>
      <c r="S1724" t="s" s="54">
        <v>5202</v>
      </c>
      <c r="T1724" t="s" s="57">
        <v>4908</v>
      </c>
      <c r="V1724" t="s" s="56">
        <v>4909</v>
      </c>
      <c r="AK1724" s="60">
        <v>0.71028</v>
      </c>
      <c r="AN1724" s="63"/>
      <c r="AO1724" s="14">
        <v>0.70904</v>
      </c>
      <c r="AQ1724" s="64">
        <f>AO1724-(AK1724-0.71029)</f>
        <v>0.70905</v>
      </c>
    </row>
    <row r="1725" s="9" customFormat="1" ht="16" customHeight="1">
      <c r="A1725" t="s" s="6">
        <v>5221</v>
      </c>
      <c r="B1725" t="s" s="56">
        <v>5222</v>
      </c>
      <c r="C1725" t="s" s="56">
        <v>5223</v>
      </c>
      <c r="E1725" t="s" s="54">
        <v>4913</v>
      </c>
      <c r="F1725" t="s" s="55">
        <v>419</v>
      </c>
      <c r="G1725" t="s" s="56">
        <v>194</v>
      </c>
      <c r="H1725" t="s" s="56">
        <v>293</v>
      </c>
      <c r="I1725" t="s" s="56">
        <v>294</v>
      </c>
      <c r="M1725" t="s" s="55">
        <v>197</v>
      </c>
      <c r="O1725" t="s" s="56">
        <v>835</v>
      </c>
      <c r="Q1725" t="s" s="56">
        <v>464</v>
      </c>
      <c r="R1725" t="s" s="56">
        <v>836</v>
      </c>
      <c r="S1725" t="s" s="54">
        <v>5202</v>
      </c>
      <c r="T1725" t="s" s="57">
        <v>4908</v>
      </c>
      <c r="V1725" t="s" s="56">
        <v>4909</v>
      </c>
      <c r="AK1725" s="60">
        <v>0.71028</v>
      </c>
      <c r="AN1725" s="63"/>
      <c r="AO1725" s="14">
        <v>0.70931</v>
      </c>
      <c r="AQ1725" s="64">
        <f>AO1725-(AK1725-0.71029)</f>
        <v>0.70932</v>
      </c>
    </row>
    <row r="1726" s="9" customFormat="1" ht="16" customHeight="1">
      <c r="A1726" t="s" s="6">
        <v>5224</v>
      </c>
      <c r="B1726" t="s" s="56">
        <v>5225</v>
      </c>
      <c r="C1726" t="s" s="56">
        <v>5226</v>
      </c>
      <c r="E1726" t="s" s="54">
        <v>4913</v>
      </c>
      <c r="F1726" t="s" s="55">
        <v>419</v>
      </c>
      <c r="G1726" t="s" s="56">
        <v>194</v>
      </c>
      <c r="H1726" t="s" s="56">
        <v>293</v>
      </c>
      <c r="I1726" t="s" s="56">
        <v>294</v>
      </c>
      <c r="M1726" t="s" s="55">
        <v>197</v>
      </c>
      <c r="O1726" t="s" s="56">
        <v>463</v>
      </c>
      <c r="P1726" t="s" s="56">
        <v>5227</v>
      </c>
      <c r="Q1726" t="s" s="56">
        <v>464</v>
      </c>
      <c r="R1726" t="s" s="56">
        <v>5228</v>
      </c>
      <c r="S1726" t="s" s="54">
        <v>5229</v>
      </c>
      <c r="T1726" t="s" s="57">
        <v>4908</v>
      </c>
      <c r="V1726" t="s" s="56">
        <v>4909</v>
      </c>
      <c r="AK1726" s="60">
        <v>0.71028</v>
      </c>
      <c r="AN1726" s="63"/>
      <c r="AO1726" s="14">
        <v>0.70935</v>
      </c>
      <c r="AQ1726" s="64">
        <f>AO1726-(AK1726-0.71029)</f>
        <v>0.70936</v>
      </c>
    </row>
    <row r="1727" s="9" customFormat="1" ht="16" customHeight="1">
      <c r="A1727" t="s" s="6">
        <v>5230</v>
      </c>
      <c r="B1727" t="s" s="56">
        <v>5231</v>
      </c>
      <c r="C1727" t="s" s="56">
        <v>5232</v>
      </c>
      <c r="E1727" t="s" s="54">
        <v>4913</v>
      </c>
      <c r="F1727" t="s" s="55">
        <v>419</v>
      </c>
      <c r="G1727" t="s" s="56">
        <v>194</v>
      </c>
      <c r="H1727" t="s" s="56">
        <v>293</v>
      </c>
      <c r="I1727" t="s" s="56">
        <v>294</v>
      </c>
      <c r="M1727" t="s" s="55">
        <v>197</v>
      </c>
      <c r="O1727" t="s" s="56">
        <v>4915</v>
      </c>
      <c r="P1727" t="s" s="56">
        <v>4916</v>
      </c>
      <c r="Q1727" t="s" s="56">
        <v>822</v>
      </c>
      <c r="R1727" t="s" s="56">
        <v>4878</v>
      </c>
      <c r="S1727" t="s" s="54">
        <v>5169</v>
      </c>
      <c r="T1727" t="s" s="57">
        <v>4874</v>
      </c>
      <c r="V1727" t="s" s="56">
        <v>4875</v>
      </c>
      <c r="AK1727" s="60">
        <v>0.71028</v>
      </c>
      <c r="AN1727" s="63"/>
      <c r="AO1727" s="14">
        <v>0.70945</v>
      </c>
      <c r="AQ1727" s="64">
        <f>AO1727-(AK1727-0.71029)</f>
        <v>0.70946</v>
      </c>
    </row>
    <row r="1728" s="9" customFormat="1" ht="16" customHeight="1">
      <c r="A1728" t="s" s="6">
        <v>5233</v>
      </c>
      <c r="B1728" t="s" s="56">
        <v>5234</v>
      </c>
      <c r="C1728" t="s" s="56">
        <v>5235</v>
      </c>
      <c r="E1728" t="s" s="54">
        <v>4913</v>
      </c>
      <c r="F1728" t="s" s="55">
        <v>419</v>
      </c>
      <c r="G1728" t="s" s="56">
        <v>194</v>
      </c>
      <c r="H1728" t="s" s="56">
        <v>293</v>
      </c>
      <c r="I1728" t="s" s="56">
        <v>294</v>
      </c>
      <c r="M1728" t="s" s="55">
        <v>197</v>
      </c>
      <c r="O1728" t="s" s="56">
        <v>4915</v>
      </c>
      <c r="P1728" t="s" s="56">
        <v>4916</v>
      </c>
      <c r="Q1728" t="s" s="56">
        <v>822</v>
      </c>
      <c r="R1728" t="s" s="56">
        <v>4878</v>
      </c>
      <c r="S1728" t="s" s="54">
        <v>5169</v>
      </c>
      <c r="T1728" t="s" s="57">
        <v>4874</v>
      </c>
      <c r="V1728" t="s" s="56">
        <v>4875</v>
      </c>
      <c r="AK1728" s="60">
        <v>0.71028</v>
      </c>
      <c r="AN1728" s="63"/>
      <c r="AO1728" s="14">
        <v>0.7089</v>
      </c>
      <c r="AQ1728" s="64">
        <f>AO1728-(AK1728-0.71029)</f>
        <v>0.70891</v>
      </c>
    </row>
    <row r="1729" s="9" customFormat="1" ht="16" customHeight="1">
      <c r="A1729" t="s" s="6">
        <v>5236</v>
      </c>
      <c r="B1729" t="s" s="56">
        <v>5237</v>
      </c>
      <c r="C1729" t="s" s="56">
        <v>5238</v>
      </c>
      <c r="E1729" t="s" s="54">
        <v>4913</v>
      </c>
      <c r="F1729" t="s" s="55">
        <v>419</v>
      </c>
      <c r="G1729" t="s" s="56">
        <v>194</v>
      </c>
      <c r="H1729" t="s" s="56">
        <v>293</v>
      </c>
      <c r="I1729" t="s" s="56">
        <v>294</v>
      </c>
      <c r="M1729" t="s" s="55">
        <v>197</v>
      </c>
      <c r="O1729" t="s" s="56">
        <v>4915</v>
      </c>
      <c r="P1729" t="s" s="56">
        <v>4916</v>
      </c>
      <c r="Q1729" t="s" s="56">
        <v>822</v>
      </c>
      <c r="R1729" t="s" s="56">
        <v>4878</v>
      </c>
      <c r="S1729" t="s" s="54">
        <v>5169</v>
      </c>
      <c r="T1729" t="s" s="57">
        <v>4874</v>
      </c>
      <c r="V1729" t="s" s="56">
        <v>4875</v>
      </c>
      <c r="AK1729" s="60">
        <v>0.71028</v>
      </c>
      <c r="AN1729" s="63"/>
      <c r="AO1729" s="14">
        <v>0.70945</v>
      </c>
      <c r="AQ1729" s="64">
        <f>AO1729-(AK1729-0.71029)</f>
        <v>0.70946</v>
      </c>
    </row>
    <row r="1730" s="9" customFormat="1" ht="16" customHeight="1">
      <c r="A1730" t="s" s="6">
        <v>5239</v>
      </c>
      <c r="B1730" t="s" s="56">
        <v>5240</v>
      </c>
      <c r="C1730" t="s" s="56">
        <v>5241</v>
      </c>
      <c r="E1730" t="s" s="54">
        <v>4913</v>
      </c>
      <c r="F1730" t="s" s="55">
        <v>419</v>
      </c>
      <c r="G1730" t="s" s="56">
        <v>194</v>
      </c>
      <c r="H1730" t="s" s="56">
        <v>293</v>
      </c>
      <c r="I1730" t="s" s="56">
        <v>294</v>
      </c>
      <c r="M1730" t="s" s="55">
        <v>197</v>
      </c>
      <c r="O1730" t="s" s="56">
        <v>4915</v>
      </c>
      <c r="P1730" t="s" s="56">
        <v>4916</v>
      </c>
      <c r="Q1730" t="s" s="56">
        <v>822</v>
      </c>
      <c r="R1730" t="s" s="56">
        <v>4878</v>
      </c>
      <c r="S1730" t="s" s="54">
        <v>5169</v>
      </c>
      <c r="T1730" t="s" s="57">
        <v>4874</v>
      </c>
      <c r="V1730" t="s" s="56">
        <v>4875</v>
      </c>
      <c r="AK1730" s="60">
        <v>0.71028</v>
      </c>
      <c r="AN1730" s="63"/>
      <c r="AO1730" s="14">
        <v>0.7094</v>
      </c>
      <c r="AQ1730" s="64">
        <f>AO1730-(AK1730-0.71029)</f>
        <v>0.70941</v>
      </c>
    </row>
    <row r="1731" s="9" customFormat="1" ht="16" customHeight="1">
      <c r="A1731" t="s" s="6">
        <v>5242</v>
      </c>
      <c r="B1731" t="s" s="56">
        <v>5243</v>
      </c>
      <c r="C1731" t="s" s="56">
        <v>5244</v>
      </c>
      <c r="E1731" t="s" s="54">
        <v>4913</v>
      </c>
      <c r="F1731" t="s" s="55">
        <v>419</v>
      </c>
      <c r="G1731" t="s" s="56">
        <v>194</v>
      </c>
      <c r="H1731" t="s" s="56">
        <v>293</v>
      </c>
      <c r="I1731" t="s" s="56">
        <v>294</v>
      </c>
      <c r="M1731" t="s" s="55">
        <v>197</v>
      </c>
      <c r="O1731" t="s" s="56">
        <v>4915</v>
      </c>
      <c r="P1731" t="s" s="56">
        <v>4916</v>
      </c>
      <c r="Q1731" t="s" s="56">
        <v>822</v>
      </c>
      <c r="R1731" t="s" s="56">
        <v>4878</v>
      </c>
      <c r="S1731" t="s" s="54">
        <v>5169</v>
      </c>
      <c r="T1731" t="s" s="57">
        <v>4874</v>
      </c>
      <c r="V1731" t="s" s="56">
        <v>4875</v>
      </c>
      <c r="AK1731" s="60">
        <v>0.71028</v>
      </c>
      <c r="AN1731" s="63"/>
      <c r="AO1731" s="14">
        <v>0.70911</v>
      </c>
      <c r="AQ1731" s="64">
        <f>AO1731-(AK1731-0.71029)</f>
        <v>0.70912</v>
      </c>
    </row>
    <row r="1732" s="9" customFormat="1" ht="16" customHeight="1">
      <c r="A1732" t="s" s="6">
        <v>5245</v>
      </c>
      <c r="B1732" t="s" s="56">
        <v>5246</v>
      </c>
      <c r="C1732" t="s" s="56">
        <v>5247</v>
      </c>
      <c r="E1732" t="s" s="54">
        <v>4913</v>
      </c>
      <c r="F1732" t="s" s="55">
        <v>419</v>
      </c>
      <c r="G1732" t="s" s="56">
        <v>194</v>
      </c>
      <c r="H1732" t="s" s="56">
        <v>293</v>
      </c>
      <c r="I1732" t="s" s="56">
        <v>294</v>
      </c>
      <c r="M1732" t="s" s="55">
        <v>197</v>
      </c>
      <c r="O1732" t="s" s="56">
        <v>4915</v>
      </c>
      <c r="P1732" t="s" s="56">
        <v>4916</v>
      </c>
      <c r="Q1732" t="s" s="56">
        <v>822</v>
      </c>
      <c r="R1732" t="s" s="56">
        <v>4878</v>
      </c>
      <c r="S1732" t="s" s="54">
        <v>5169</v>
      </c>
      <c r="T1732" t="s" s="57">
        <v>4874</v>
      </c>
      <c r="V1732" t="s" s="56">
        <v>4875</v>
      </c>
      <c r="AK1732" s="60">
        <v>0.71028</v>
      </c>
      <c r="AN1732" s="63"/>
      <c r="AO1732" s="14">
        <v>0.70934</v>
      </c>
      <c r="AQ1732" s="64">
        <f>AO1732-(AK1732-0.71029)</f>
        <v>0.70935</v>
      </c>
    </row>
    <row r="1733" s="9" customFormat="1" ht="16" customHeight="1">
      <c r="A1733" t="s" s="6">
        <v>5248</v>
      </c>
      <c r="B1733" t="s" s="56">
        <v>5249</v>
      </c>
      <c r="C1733" t="s" s="56">
        <v>5247</v>
      </c>
      <c r="E1733" t="s" s="54">
        <v>4913</v>
      </c>
      <c r="F1733" t="s" s="55">
        <v>419</v>
      </c>
      <c r="G1733" t="s" s="56">
        <v>194</v>
      </c>
      <c r="H1733" t="s" s="56">
        <v>293</v>
      </c>
      <c r="I1733" t="s" s="56">
        <v>294</v>
      </c>
      <c r="M1733" t="s" s="55">
        <v>197</v>
      </c>
      <c r="O1733" t="s" s="56">
        <v>4915</v>
      </c>
      <c r="P1733" t="s" s="56">
        <v>4916</v>
      </c>
      <c r="Q1733" t="s" s="56">
        <v>822</v>
      </c>
      <c r="R1733" t="s" s="56">
        <v>4878</v>
      </c>
      <c r="S1733" t="s" s="54">
        <v>5169</v>
      </c>
      <c r="T1733" t="s" s="57">
        <v>4874</v>
      </c>
      <c r="V1733" t="s" s="56">
        <v>4875</v>
      </c>
      <c r="AK1733" s="60">
        <v>0.71028</v>
      </c>
      <c r="AN1733" s="63"/>
      <c r="AO1733" s="14">
        <v>0.70968</v>
      </c>
      <c r="AQ1733" s="64">
        <f>AO1733-(AK1733-0.71029)</f>
        <v>0.70969</v>
      </c>
    </row>
    <row r="1734" s="9" customFormat="1" ht="16" customHeight="1">
      <c r="A1734" t="s" s="6">
        <v>5250</v>
      </c>
      <c r="B1734" t="s" s="56">
        <v>5251</v>
      </c>
      <c r="C1734" t="s" s="56">
        <v>5247</v>
      </c>
      <c r="E1734" t="s" s="54">
        <v>4913</v>
      </c>
      <c r="F1734" t="s" s="55">
        <v>419</v>
      </c>
      <c r="G1734" t="s" s="56">
        <v>194</v>
      </c>
      <c r="H1734" t="s" s="56">
        <v>293</v>
      </c>
      <c r="I1734" t="s" s="56">
        <v>294</v>
      </c>
      <c r="M1734" t="s" s="55">
        <v>197</v>
      </c>
      <c r="O1734" t="s" s="56">
        <v>4915</v>
      </c>
      <c r="P1734" t="s" s="56">
        <v>4916</v>
      </c>
      <c r="Q1734" t="s" s="56">
        <v>822</v>
      </c>
      <c r="R1734" t="s" s="56">
        <v>4878</v>
      </c>
      <c r="S1734" t="s" s="54">
        <v>5169</v>
      </c>
      <c r="T1734" t="s" s="57">
        <v>4874</v>
      </c>
      <c r="V1734" t="s" s="56">
        <v>4875</v>
      </c>
      <c r="AK1734" s="60">
        <v>0.71028</v>
      </c>
      <c r="AN1734" s="63"/>
      <c r="AO1734" s="14">
        <v>0.70933</v>
      </c>
      <c r="AQ1734" s="64">
        <f>AO1734-(AK1734-0.71029)</f>
        <v>0.70934</v>
      </c>
    </row>
    <row r="1735" s="9" customFormat="1" ht="16" customHeight="1">
      <c r="A1735" t="s" s="6">
        <v>5252</v>
      </c>
      <c r="B1735" t="s" s="56">
        <v>5253</v>
      </c>
      <c r="C1735" t="s" s="56">
        <v>5247</v>
      </c>
      <c r="E1735" t="s" s="54">
        <v>4913</v>
      </c>
      <c r="F1735" t="s" s="55">
        <v>419</v>
      </c>
      <c r="G1735" t="s" s="56">
        <v>194</v>
      </c>
      <c r="H1735" t="s" s="56">
        <v>293</v>
      </c>
      <c r="I1735" t="s" s="56">
        <v>294</v>
      </c>
      <c r="M1735" t="s" s="55">
        <v>197</v>
      </c>
      <c r="O1735" t="s" s="56">
        <v>4915</v>
      </c>
      <c r="P1735" t="s" s="56">
        <v>4916</v>
      </c>
      <c r="Q1735" t="s" s="56">
        <v>822</v>
      </c>
      <c r="R1735" t="s" s="56">
        <v>4878</v>
      </c>
      <c r="S1735" t="s" s="54">
        <v>5169</v>
      </c>
      <c r="T1735" t="s" s="57">
        <v>4874</v>
      </c>
      <c r="V1735" t="s" s="56">
        <v>4875</v>
      </c>
      <c r="AK1735" s="60">
        <v>0.71028</v>
      </c>
      <c r="AN1735" s="63"/>
      <c r="AO1735" s="14">
        <v>0.7094200000000001</v>
      </c>
      <c r="AQ1735" s="64">
        <f>AO1735-(AK1735-0.71029)</f>
        <v>0.70943</v>
      </c>
    </row>
    <row r="1736" s="9" customFormat="1" ht="16" customHeight="1">
      <c r="A1736" t="s" s="6">
        <v>5254</v>
      </c>
      <c r="B1736" t="s" s="56">
        <v>5255</v>
      </c>
      <c r="C1736" t="s" s="56">
        <v>5247</v>
      </c>
      <c r="E1736" t="s" s="54">
        <v>4913</v>
      </c>
      <c r="F1736" t="s" s="55">
        <v>419</v>
      </c>
      <c r="G1736" t="s" s="56">
        <v>194</v>
      </c>
      <c r="H1736" t="s" s="56">
        <v>293</v>
      </c>
      <c r="I1736" t="s" s="56">
        <v>294</v>
      </c>
      <c r="M1736" t="s" s="55">
        <v>197</v>
      </c>
      <c r="O1736" t="s" s="56">
        <v>4915</v>
      </c>
      <c r="P1736" t="s" s="56">
        <v>4916</v>
      </c>
      <c r="Q1736" t="s" s="56">
        <v>822</v>
      </c>
      <c r="R1736" t="s" s="56">
        <v>4878</v>
      </c>
      <c r="S1736" t="s" s="54">
        <v>5169</v>
      </c>
      <c r="T1736" t="s" s="57">
        <v>4874</v>
      </c>
      <c r="V1736" t="s" s="56">
        <v>4875</v>
      </c>
      <c r="AK1736" s="60">
        <v>0.71028</v>
      </c>
      <c r="AN1736" s="63"/>
      <c r="AO1736" s="14">
        <v>0.70927</v>
      </c>
      <c r="AQ1736" s="64">
        <f>AO1736-(AK1736-0.71029)</f>
        <v>0.70928</v>
      </c>
    </row>
    <row r="1737" s="9" customFormat="1" ht="16" customHeight="1">
      <c r="A1737" t="s" s="6">
        <v>5256</v>
      </c>
      <c r="B1737" t="s" s="56">
        <v>5257</v>
      </c>
      <c r="C1737" t="s" s="56">
        <v>5258</v>
      </c>
      <c r="E1737" t="s" s="54">
        <v>4913</v>
      </c>
      <c r="F1737" t="s" s="55">
        <v>419</v>
      </c>
      <c r="G1737" t="s" s="56">
        <v>194</v>
      </c>
      <c r="H1737" t="s" s="56">
        <v>293</v>
      </c>
      <c r="I1737" t="s" s="56">
        <v>294</v>
      </c>
      <c r="M1737" t="s" s="55">
        <v>197</v>
      </c>
      <c r="O1737" t="s" s="56">
        <v>4915</v>
      </c>
      <c r="P1737" t="s" s="56">
        <v>4916</v>
      </c>
      <c r="Q1737" t="s" s="56">
        <v>822</v>
      </c>
      <c r="R1737" t="s" s="56">
        <v>4878</v>
      </c>
      <c r="S1737" t="s" s="54">
        <v>5169</v>
      </c>
      <c r="T1737" t="s" s="57">
        <v>4870</v>
      </c>
      <c r="V1737" t="s" s="56">
        <v>4871</v>
      </c>
      <c r="AK1737" s="60">
        <v>0.71028</v>
      </c>
      <c r="AN1737" s="63"/>
      <c r="AO1737" s="14">
        <v>0.71023</v>
      </c>
      <c r="AQ1737" s="64">
        <f>AO1737-(AK1737-0.71029)</f>
        <v>0.71024</v>
      </c>
    </row>
    <row r="1738" s="9" customFormat="1" ht="16" customHeight="1">
      <c r="A1738" t="s" s="6">
        <v>5259</v>
      </c>
      <c r="B1738" t="s" s="56">
        <v>5260</v>
      </c>
      <c r="C1738" t="s" s="56">
        <v>5261</v>
      </c>
      <c r="E1738" t="s" s="54">
        <v>4913</v>
      </c>
      <c r="F1738" t="s" s="55">
        <v>419</v>
      </c>
      <c r="G1738" t="s" s="56">
        <v>194</v>
      </c>
      <c r="H1738" t="s" s="56">
        <v>293</v>
      </c>
      <c r="I1738" t="s" s="56">
        <v>294</v>
      </c>
      <c r="M1738" t="s" s="55">
        <v>197</v>
      </c>
      <c r="O1738" t="s" s="56">
        <v>4915</v>
      </c>
      <c r="P1738" t="s" s="56">
        <v>4916</v>
      </c>
      <c r="Q1738" t="s" s="56">
        <v>822</v>
      </c>
      <c r="R1738" t="s" s="56">
        <v>4878</v>
      </c>
      <c r="S1738" t="s" s="54">
        <v>5169</v>
      </c>
      <c r="T1738" t="s" s="57">
        <v>4870</v>
      </c>
      <c r="V1738" t="s" s="56">
        <v>4871</v>
      </c>
      <c r="AK1738" s="60">
        <v>0.71028</v>
      </c>
      <c r="AN1738" s="63"/>
      <c r="AO1738" s="14">
        <v>0.71018</v>
      </c>
      <c r="AQ1738" s="64">
        <f>AO1738-(AK1738-0.71029)</f>
        <v>0.71019</v>
      </c>
    </row>
    <row r="1739" s="9" customFormat="1" ht="16" customHeight="1">
      <c r="A1739" t="s" s="6">
        <v>5262</v>
      </c>
      <c r="B1739" t="s" s="56">
        <v>5263</v>
      </c>
      <c r="C1739" t="s" s="56">
        <v>5264</v>
      </c>
      <c r="E1739" t="s" s="54">
        <v>4913</v>
      </c>
      <c r="F1739" t="s" s="55">
        <v>419</v>
      </c>
      <c r="G1739" t="s" s="56">
        <v>194</v>
      </c>
      <c r="H1739" t="s" s="56">
        <v>293</v>
      </c>
      <c r="I1739" t="s" s="56">
        <v>294</v>
      </c>
      <c r="M1739" t="s" s="55">
        <v>197</v>
      </c>
      <c r="O1739" t="s" s="56">
        <v>4915</v>
      </c>
      <c r="P1739" t="s" s="56">
        <v>4916</v>
      </c>
      <c r="Q1739" t="s" s="56">
        <v>822</v>
      </c>
      <c r="R1739" t="s" s="56">
        <v>4878</v>
      </c>
      <c r="S1739" t="s" s="54">
        <v>5169</v>
      </c>
      <c r="T1739" t="s" s="57">
        <v>4870</v>
      </c>
      <c r="V1739" t="s" s="56">
        <v>4871</v>
      </c>
      <c r="AK1739" s="60">
        <v>0.71028</v>
      </c>
      <c r="AN1739" s="63"/>
      <c r="AO1739" s="14">
        <v>0.71003</v>
      </c>
      <c r="AQ1739" s="64">
        <f>AO1739-(AK1739-0.71029)</f>
        <v>0.71004</v>
      </c>
    </row>
    <row r="1740" s="9" customFormat="1" ht="16" customHeight="1">
      <c r="A1740" t="s" s="6">
        <v>5265</v>
      </c>
      <c r="B1740" t="s" s="56">
        <v>5266</v>
      </c>
      <c r="C1740" t="s" s="56">
        <v>5267</v>
      </c>
      <c r="E1740" t="s" s="54">
        <v>4913</v>
      </c>
      <c r="F1740" t="s" s="55">
        <v>419</v>
      </c>
      <c r="G1740" t="s" s="56">
        <v>194</v>
      </c>
      <c r="H1740" t="s" s="56">
        <v>293</v>
      </c>
      <c r="I1740" t="s" s="56">
        <v>294</v>
      </c>
      <c r="M1740" t="s" s="55">
        <v>197</v>
      </c>
      <c r="O1740" t="s" s="56">
        <v>4915</v>
      </c>
      <c r="P1740" t="s" s="56">
        <v>4916</v>
      </c>
      <c r="Q1740" t="s" s="56">
        <v>822</v>
      </c>
      <c r="R1740" t="s" s="56">
        <v>4878</v>
      </c>
      <c r="S1740" t="s" s="54">
        <v>5169</v>
      </c>
      <c r="T1740" t="s" s="57">
        <v>4870</v>
      </c>
      <c r="V1740" t="s" s="56">
        <v>4871</v>
      </c>
      <c r="AK1740" s="60">
        <v>0.71028</v>
      </c>
      <c r="AN1740" s="63"/>
      <c r="AO1740" s="14">
        <v>0.7099800000000001</v>
      </c>
      <c r="AQ1740" s="64">
        <f>AO1740-(AK1740-0.71029)</f>
        <v>0.70999</v>
      </c>
    </row>
    <row r="1741" s="9" customFormat="1" ht="16" customHeight="1">
      <c r="A1741" t="s" s="6">
        <v>5268</v>
      </c>
      <c r="B1741" t="s" s="56">
        <v>5269</v>
      </c>
      <c r="C1741" t="s" s="56">
        <v>5270</v>
      </c>
      <c r="E1741" t="s" s="54">
        <v>4913</v>
      </c>
      <c r="F1741" t="s" s="55">
        <v>419</v>
      </c>
      <c r="G1741" t="s" s="56">
        <v>194</v>
      </c>
      <c r="H1741" t="s" s="56">
        <v>293</v>
      </c>
      <c r="I1741" t="s" s="56">
        <v>294</v>
      </c>
      <c r="M1741" t="s" s="55">
        <v>197</v>
      </c>
      <c r="O1741" t="s" s="56">
        <v>4915</v>
      </c>
      <c r="P1741" t="s" s="56">
        <v>4916</v>
      </c>
      <c r="Q1741" t="s" s="56">
        <v>822</v>
      </c>
      <c r="R1741" t="s" s="56">
        <v>4878</v>
      </c>
      <c r="S1741" t="s" s="54">
        <v>5169</v>
      </c>
      <c r="T1741" t="s" s="57">
        <v>4870</v>
      </c>
      <c r="V1741" t="s" s="56">
        <v>4871</v>
      </c>
      <c r="AK1741" s="60">
        <v>0.71028</v>
      </c>
      <c r="AN1741" s="63"/>
      <c r="AO1741" s="14">
        <v>0.70984</v>
      </c>
      <c r="AQ1741" s="64">
        <f>AO1741-(AK1741-0.71029)</f>
        <v>0.70985</v>
      </c>
    </row>
    <row r="1742" s="9" customFormat="1" ht="16" customHeight="1">
      <c r="A1742" t="s" s="6">
        <v>5271</v>
      </c>
      <c r="B1742" t="s" s="56">
        <v>5272</v>
      </c>
      <c r="C1742" t="s" s="56">
        <v>5273</v>
      </c>
      <c r="E1742" t="s" s="54">
        <v>4913</v>
      </c>
      <c r="F1742" t="s" s="55">
        <v>419</v>
      </c>
      <c r="G1742" t="s" s="56">
        <v>194</v>
      </c>
      <c r="H1742" t="s" s="56">
        <v>293</v>
      </c>
      <c r="I1742" t="s" s="56">
        <v>294</v>
      </c>
      <c r="M1742" t="s" s="55">
        <v>197</v>
      </c>
      <c r="O1742" t="s" s="56">
        <v>4915</v>
      </c>
      <c r="P1742" t="s" s="56">
        <v>4916</v>
      </c>
      <c r="Q1742" t="s" s="56">
        <v>822</v>
      </c>
      <c r="R1742" t="s" s="56">
        <v>4878</v>
      </c>
      <c r="S1742" t="s" s="54">
        <v>5169</v>
      </c>
      <c r="T1742" t="s" s="57">
        <v>4870</v>
      </c>
      <c r="V1742" t="s" s="56">
        <v>4871</v>
      </c>
      <c r="AK1742" s="60">
        <v>0.71028</v>
      </c>
      <c r="AN1742" s="63"/>
      <c r="AO1742" s="14">
        <v>0.71005</v>
      </c>
      <c r="AQ1742" s="64">
        <f>AO1742-(AK1742-0.71029)</f>
        <v>0.71006</v>
      </c>
    </row>
    <row r="1743" s="9" customFormat="1" ht="16" customHeight="1">
      <c r="A1743" t="s" s="6">
        <v>5274</v>
      </c>
      <c r="B1743" t="s" s="56">
        <v>5275</v>
      </c>
      <c r="C1743" t="s" s="56">
        <v>5276</v>
      </c>
      <c r="E1743" t="s" s="54">
        <v>4913</v>
      </c>
      <c r="F1743" t="s" s="55">
        <v>419</v>
      </c>
      <c r="G1743" t="s" s="56">
        <v>194</v>
      </c>
      <c r="H1743" t="s" s="56">
        <v>293</v>
      </c>
      <c r="I1743" t="s" s="56">
        <v>294</v>
      </c>
      <c r="M1743" t="s" s="55">
        <v>197</v>
      </c>
      <c r="O1743" t="s" s="56">
        <v>4915</v>
      </c>
      <c r="P1743" t="s" s="56">
        <v>4916</v>
      </c>
      <c r="Q1743" t="s" s="56">
        <v>822</v>
      </c>
      <c r="R1743" t="s" s="56">
        <v>4878</v>
      </c>
      <c r="S1743" t="s" s="54">
        <v>5169</v>
      </c>
      <c r="T1743" t="s" s="57">
        <v>4870</v>
      </c>
      <c r="V1743" t="s" s="56">
        <v>4871</v>
      </c>
      <c r="AK1743" s="60">
        <v>0.71028</v>
      </c>
      <c r="AN1743" s="63"/>
      <c r="AO1743" s="14">
        <v>0.71021</v>
      </c>
      <c r="AQ1743" s="64">
        <f>AO1743-(AK1743-0.71029)</f>
        <v>0.71022</v>
      </c>
    </row>
    <row r="1744" s="9" customFormat="1" ht="16" customHeight="1">
      <c r="A1744" t="s" s="6">
        <v>5277</v>
      </c>
      <c r="B1744" t="s" s="56">
        <v>5278</v>
      </c>
      <c r="C1744" t="s" s="56">
        <v>5279</v>
      </c>
      <c r="E1744" t="s" s="54">
        <v>4913</v>
      </c>
      <c r="F1744" t="s" s="55">
        <v>419</v>
      </c>
      <c r="G1744" t="s" s="56">
        <v>194</v>
      </c>
      <c r="H1744" t="s" s="56">
        <v>293</v>
      </c>
      <c r="I1744" t="s" s="56">
        <v>294</v>
      </c>
      <c r="M1744" t="s" s="55">
        <v>197</v>
      </c>
      <c r="O1744" t="s" s="56">
        <v>4915</v>
      </c>
      <c r="P1744" t="s" s="56">
        <v>4916</v>
      </c>
      <c r="Q1744" t="s" s="56">
        <v>822</v>
      </c>
      <c r="R1744" t="s" s="56">
        <v>4878</v>
      </c>
      <c r="S1744" t="s" s="54">
        <v>5169</v>
      </c>
      <c r="T1744" t="s" s="57">
        <v>4870</v>
      </c>
      <c r="V1744" t="s" s="56">
        <v>4871</v>
      </c>
      <c r="AK1744" s="60">
        <v>0.71028</v>
      </c>
      <c r="AN1744" s="63"/>
      <c r="AO1744" s="14">
        <v>0.71017</v>
      </c>
      <c r="AQ1744" s="64">
        <f>AO1744-(AK1744-0.71029)</f>
        <v>0.71018</v>
      </c>
    </row>
    <row r="1745" s="9" customFormat="1" ht="16" customHeight="1">
      <c r="A1745" t="s" s="6">
        <v>5280</v>
      </c>
      <c r="B1745" t="s" s="56">
        <v>5281</v>
      </c>
      <c r="C1745" t="s" s="56">
        <v>5282</v>
      </c>
      <c r="E1745" t="s" s="54">
        <v>4913</v>
      </c>
      <c r="F1745" t="s" s="55">
        <v>419</v>
      </c>
      <c r="G1745" t="s" s="56">
        <v>194</v>
      </c>
      <c r="H1745" t="s" s="56">
        <v>293</v>
      </c>
      <c r="I1745" t="s" s="56">
        <v>294</v>
      </c>
      <c r="M1745" t="s" s="55">
        <v>197</v>
      </c>
      <c r="O1745" t="s" s="56">
        <v>4915</v>
      </c>
      <c r="P1745" t="s" s="56">
        <v>4916</v>
      </c>
      <c r="Q1745" t="s" s="56">
        <v>822</v>
      </c>
      <c r="R1745" t="s" s="56">
        <v>4878</v>
      </c>
      <c r="S1745" t="s" s="54">
        <v>5169</v>
      </c>
      <c r="T1745" t="s" s="57">
        <v>4870</v>
      </c>
      <c r="V1745" t="s" s="56">
        <v>4871</v>
      </c>
      <c r="AK1745" s="60">
        <v>0.71028</v>
      </c>
      <c r="AN1745" s="63"/>
      <c r="AO1745" s="14">
        <v>0.71016</v>
      </c>
      <c r="AQ1745" s="64">
        <f>AO1745-(AK1745-0.71029)</f>
        <v>0.71017</v>
      </c>
    </row>
    <row r="1746" s="9" customFormat="1" ht="16" customHeight="1">
      <c r="A1746" t="s" s="6">
        <v>5283</v>
      </c>
      <c r="B1746" t="s" s="56">
        <v>5284</v>
      </c>
      <c r="C1746" t="s" s="56">
        <v>5285</v>
      </c>
      <c r="E1746" t="s" s="54">
        <v>4913</v>
      </c>
      <c r="F1746" t="s" s="55">
        <v>419</v>
      </c>
      <c r="G1746" t="s" s="56">
        <v>194</v>
      </c>
      <c r="H1746" t="s" s="56">
        <v>293</v>
      </c>
      <c r="I1746" t="s" s="56">
        <v>294</v>
      </c>
      <c r="M1746" t="s" s="55">
        <v>197</v>
      </c>
      <c r="O1746" t="s" s="56">
        <v>4915</v>
      </c>
      <c r="P1746" t="s" s="56">
        <v>4916</v>
      </c>
      <c r="Q1746" t="s" s="56">
        <v>822</v>
      </c>
      <c r="R1746" t="s" s="56">
        <v>4878</v>
      </c>
      <c r="S1746" t="s" s="54">
        <v>5169</v>
      </c>
      <c r="T1746" t="s" s="57">
        <v>4870</v>
      </c>
      <c r="V1746" t="s" s="56">
        <v>4871</v>
      </c>
      <c r="AK1746" s="60">
        <v>0.71028</v>
      </c>
      <c r="AN1746" s="63"/>
      <c r="AO1746" s="14">
        <v>0.70972</v>
      </c>
      <c r="AQ1746" s="64">
        <f>AO1746-(AK1746-0.71029)</f>
        <v>0.70973</v>
      </c>
    </row>
    <row r="1747" s="9" customFormat="1" ht="16" customHeight="1">
      <c r="A1747" t="s" s="6">
        <v>5286</v>
      </c>
      <c r="B1747" t="s" s="56">
        <v>5287</v>
      </c>
      <c r="C1747" t="s" s="56">
        <v>5288</v>
      </c>
      <c r="E1747" t="s" s="54">
        <v>4913</v>
      </c>
      <c r="F1747" t="s" s="55">
        <v>419</v>
      </c>
      <c r="G1747" t="s" s="56">
        <v>194</v>
      </c>
      <c r="H1747" t="s" s="56">
        <v>293</v>
      </c>
      <c r="I1747" t="s" s="56">
        <v>294</v>
      </c>
      <c r="M1747" t="s" s="55">
        <v>197</v>
      </c>
      <c r="O1747" t="s" s="56">
        <v>4915</v>
      </c>
      <c r="P1747" t="s" s="56">
        <v>4916</v>
      </c>
      <c r="Q1747" t="s" s="56">
        <v>822</v>
      </c>
      <c r="R1747" t="s" s="56">
        <v>4878</v>
      </c>
      <c r="S1747" t="s" s="54">
        <v>5169</v>
      </c>
      <c r="T1747" t="s" s="57">
        <v>4870</v>
      </c>
      <c r="V1747" t="s" s="56">
        <v>4871</v>
      </c>
      <c r="AK1747" s="60">
        <v>0.71028</v>
      </c>
      <c r="AN1747" s="63"/>
      <c r="AO1747" s="14">
        <v>0.71022</v>
      </c>
      <c r="AQ1747" s="64">
        <f>AO1747-(AK1747-0.71029)</f>
        <v>0.71023</v>
      </c>
    </row>
    <row r="1748" s="9" customFormat="1" ht="16" customHeight="1">
      <c r="A1748" t="s" s="6">
        <v>5289</v>
      </c>
      <c r="B1748" t="s" s="56">
        <v>5290</v>
      </c>
      <c r="C1748" t="s" s="56">
        <v>5120</v>
      </c>
      <c r="E1748" t="s" s="54">
        <v>5291</v>
      </c>
      <c r="F1748" t="s" s="55">
        <v>419</v>
      </c>
      <c r="G1748" t="s" s="56">
        <v>194</v>
      </c>
      <c r="H1748" t="s" s="56">
        <v>293</v>
      </c>
      <c r="I1748" t="s" s="56">
        <v>294</v>
      </c>
      <c r="K1748" s="14">
        <v>18.01</v>
      </c>
      <c r="M1748" t="s" s="55">
        <v>197</v>
      </c>
      <c r="N1748" t="s" s="56">
        <v>5292</v>
      </c>
      <c r="O1748" t="s" s="56">
        <v>1864</v>
      </c>
      <c r="Q1748" t="s" s="56">
        <v>1814</v>
      </c>
      <c r="R1748" t="s" s="56">
        <v>1866</v>
      </c>
      <c r="S1748" t="s" s="54">
        <v>5293</v>
      </c>
      <c r="T1748" t="s" s="57">
        <v>4896</v>
      </c>
      <c r="W1748" t="s" s="6">
        <v>5122</v>
      </c>
      <c r="AK1748" s="60">
        <v>0.71024</v>
      </c>
      <c r="AN1748" s="63"/>
      <c r="AO1748" s="14">
        <v>0.709293</v>
      </c>
      <c r="AQ1748" s="64">
        <f>AO1748-(AK1748-0.71029)</f>
        <v>0.7093429999999999</v>
      </c>
    </row>
    <row r="1749" s="9" customFormat="1" ht="16" customHeight="1">
      <c r="A1749" t="s" s="6">
        <v>5294</v>
      </c>
      <c r="B1749" t="s" s="56">
        <v>5295</v>
      </c>
      <c r="C1749" t="s" s="56">
        <v>5120</v>
      </c>
      <c r="E1749" t="s" s="54">
        <v>5291</v>
      </c>
      <c r="F1749" t="s" s="55">
        <v>419</v>
      </c>
      <c r="G1749" t="s" s="56">
        <v>194</v>
      </c>
      <c r="H1749" t="s" s="56">
        <v>293</v>
      </c>
      <c r="I1749" t="s" s="56">
        <v>294</v>
      </c>
      <c r="K1749" s="14">
        <v>13.28</v>
      </c>
      <c r="M1749" t="s" s="55">
        <v>197</v>
      </c>
      <c r="N1749" t="s" s="56">
        <v>5292</v>
      </c>
      <c r="O1749" t="s" s="56">
        <v>1864</v>
      </c>
      <c r="Q1749" t="s" s="56">
        <v>1814</v>
      </c>
      <c r="R1749" t="s" s="56">
        <v>1866</v>
      </c>
      <c r="S1749" t="s" s="54">
        <v>5293</v>
      </c>
      <c r="T1749" t="s" s="57">
        <v>4896</v>
      </c>
      <c r="W1749" t="s" s="6">
        <v>5122</v>
      </c>
      <c r="AK1749" s="60">
        <v>0.71024</v>
      </c>
      <c r="AN1749" s="63"/>
      <c r="AO1749" s="14">
        <v>0.70917</v>
      </c>
      <c r="AQ1749" s="64">
        <f>AO1749-(AK1749-0.71029)</f>
        <v>0.70922</v>
      </c>
    </row>
    <row r="1750" s="9" customFormat="1" ht="16" customHeight="1">
      <c r="A1750" t="s" s="6">
        <v>5296</v>
      </c>
      <c r="B1750" t="s" s="56">
        <v>5297</v>
      </c>
      <c r="C1750" t="s" s="56">
        <v>5120</v>
      </c>
      <c r="E1750" t="s" s="54">
        <v>5291</v>
      </c>
      <c r="F1750" t="s" s="55">
        <v>419</v>
      </c>
      <c r="G1750" t="s" s="56">
        <v>194</v>
      </c>
      <c r="H1750" t="s" s="56">
        <v>293</v>
      </c>
      <c r="I1750" t="s" s="56">
        <v>294</v>
      </c>
      <c r="K1750" s="14">
        <v>19.81</v>
      </c>
      <c r="M1750" t="s" s="55">
        <v>197</v>
      </c>
      <c r="N1750" t="s" s="56">
        <v>5292</v>
      </c>
      <c r="O1750" t="s" s="56">
        <v>1864</v>
      </c>
      <c r="Q1750" t="s" s="56">
        <v>1814</v>
      </c>
      <c r="R1750" t="s" s="56">
        <v>1866</v>
      </c>
      <c r="S1750" t="s" s="54">
        <v>5293</v>
      </c>
      <c r="T1750" t="s" s="57">
        <v>4896</v>
      </c>
      <c r="W1750" t="s" s="6">
        <v>5122</v>
      </c>
      <c r="AK1750" s="60">
        <v>0.71024</v>
      </c>
      <c r="AN1750" s="63"/>
      <c r="AO1750" s="14">
        <v>0.709365</v>
      </c>
      <c r="AQ1750" s="64">
        <f>AO1750-(AK1750-0.71029)</f>
        <v>0.709415</v>
      </c>
    </row>
    <row r="1751" s="9" customFormat="1" ht="16" customHeight="1">
      <c r="A1751" t="s" s="6">
        <v>5298</v>
      </c>
      <c r="B1751" t="s" s="56">
        <v>5299</v>
      </c>
      <c r="C1751" t="s" s="56">
        <v>5120</v>
      </c>
      <c r="E1751" t="s" s="54">
        <v>5291</v>
      </c>
      <c r="F1751" t="s" s="55">
        <v>419</v>
      </c>
      <c r="G1751" t="s" s="56">
        <v>194</v>
      </c>
      <c r="H1751" t="s" s="56">
        <v>293</v>
      </c>
      <c r="I1751" t="s" s="56">
        <v>294</v>
      </c>
      <c r="K1751" s="14">
        <v>20.74</v>
      </c>
      <c r="M1751" t="s" s="55">
        <v>197</v>
      </c>
      <c r="N1751" t="s" s="56">
        <v>5292</v>
      </c>
      <c r="O1751" t="s" s="56">
        <v>1864</v>
      </c>
      <c r="Q1751" t="s" s="56">
        <v>1814</v>
      </c>
      <c r="R1751" t="s" s="56">
        <v>1866</v>
      </c>
      <c r="S1751" t="s" s="54">
        <v>5293</v>
      </c>
      <c r="T1751" t="s" s="57">
        <v>4896</v>
      </c>
      <c r="W1751" t="s" s="6">
        <v>5122</v>
      </c>
      <c r="AK1751" s="60">
        <v>0.71024</v>
      </c>
      <c r="AN1751" s="63"/>
      <c r="AO1751" s="14">
        <v>0.709405</v>
      </c>
      <c r="AQ1751" s="64">
        <f>AO1751-(AK1751-0.71029)</f>
        <v>0.7094549999999999</v>
      </c>
    </row>
    <row r="1752" s="9" customFormat="1" ht="16" customHeight="1">
      <c r="A1752" t="s" s="6">
        <v>5300</v>
      </c>
      <c r="B1752" t="s" s="56">
        <v>5301</v>
      </c>
      <c r="C1752" t="s" s="56">
        <v>5120</v>
      </c>
      <c r="E1752" t="s" s="54">
        <v>5291</v>
      </c>
      <c r="F1752" t="s" s="55">
        <v>419</v>
      </c>
      <c r="G1752" t="s" s="56">
        <v>194</v>
      </c>
      <c r="H1752" t="s" s="56">
        <v>293</v>
      </c>
      <c r="I1752" t="s" s="56">
        <v>294</v>
      </c>
      <c r="K1752" s="14">
        <v>8.41</v>
      </c>
      <c r="M1752" t="s" s="55">
        <v>197</v>
      </c>
      <c r="N1752" t="s" s="56">
        <v>5292</v>
      </c>
      <c r="O1752" t="s" s="56">
        <v>1864</v>
      </c>
      <c r="Q1752" t="s" s="56">
        <v>1814</v>
      </c>
      <c r="R1752" t="s" s="56">
        <v>1866</v>
      </c>
      <c r="S1752" t="s" s="54">
        <v>5293</v>
      </c>
      <c r="T1752" t="s" s="57">
        <v>4896</v>
      </c>
      <c r="W1752" t="s" s="6">
        <v>5122</v>
      </c>
      <c r="AK1752" s="60">
        <v>0.71024</v>
      </c>
      <c r="AN1752" s="63"/>
      <c r="AO1752" s="14">
        <v>0.709399</v>
      </c>
      <c r="AQ1752" s="64">
        <f>AO1752-(AK1752-0.71029)</f>
        <v>0.709449</v>
      </c>
    </row>
    <row r="1753" s="9" customFormat="1" ht="16" customHeight="1">
      <c r="A1753" t="s" s="6">
        <v>5302</v>
      </c>
      <c r="B1753" t="s" s="56">
        <v>5303</v>
      </c>
      <c r="C1753" t="s" s="56">
        <v>5120</v>
      </c>
      <c r="E1753" t="s" s="54">
        <v>5291</v>
      </c>
      <c r="F1753" t="s" s="55">
        <v>419</v>
      </c>
      <c r="G1753" t="s" s="56">
        <v>194</v>
      </c>
      <c r="H1753" t="s" s="56">
        <v>293</v>
      </c>
      <c r="I1753" t="s" s="56">
        <v>294</v>
      </c>
      <c r="K1753" s="14">
        <v>17.93</v>
      </c>
      <c r="M1753" t="s" s="55">
        <v>197</v>
      </c>
      <c r="N1753" t="s" s="56">
        <v>5304</v>
      </c>
      <c r="O1753" t="s" s="56">
        <v>1864</v>
      </c>
      <c r="Q1753" t="s" s="56">
        <v>1814</v>
      </c>
      <c r="R1753" t="s" s="56">
        <v>1866</v>
      </c>
      <c r="S1753" t="s" s="54">
        <v>5305</v>
      </c>
      <c r="T1753" t="s" s="57">
        <v>4896</v>
      </c>
      <c r="W1753" t="s" s="6">
        <v>5122</v>
      </c>
      <c r="AK1753" s="60">
        <v>0.71024</v>
      </c>
      <c r="AN1753" s="63"/>
      <c r="AO1753" s="14">
        <v>0.709408</v>
      </c>
      <c r="AQ1753" s="64">
        <f>AO1753-(AK1753-0.71029)</f>
        <v>0.709458</v>
      </c>
    </row>
    <row r="1754" s="9" customFormat="1" ht="16" customHeight="1">
      <c r="A1754" t="s" s="6">
        <v>5306</v>
      </c>
      <c r="B1754" t="s" s="56">
        <v>5307</v>
      </c>
      <c r="C1754" t="s" s="56">
        <v>5120</v>
      </c>
      <c r="E1754" t="s" s="54">
        <v>5291</v>
      </c>
      <c r="F1754" t="s" s="55">
        <v>419</v>
      </c>
      <c r="G1754" t="s" s="56">
        <v>194</v>
      </c>
      <c r="H1754" t="s" s="56">
        <v>293</v>
      </c>
      <c r="I1754" t="s" s="56">
        <v>294</v>
      </c>
      <c r="K1754" s="14">
        <v>15.97</v>
      </c>
      <c r="M1754" t="s" s="55">
        <v>197</v>
      </c>
      <c r="N1754" t="s" s="56">
        <v>5304</v>
      </c>
      <c r="O1754" t="s" s="56">
        <v>1864</v>
      </c>
      <c r="Q1754" t="s" s="56">
        <v>1814</v>
      </c>
      <c r="R1754" t="s" s="56">
        <v>1866</v>
      </c>
      <c r="S1754" t="s" s="54">
        <v>5305</v>
      </c>
      <c r="T1754" t="s" s="57">
        <v>4896</v>
      </c>
      <c r="W1754" t="s" s="6">
        <v>5122</v>
      </c>
      <c r="AK1754" s="60">
        <v>0.71024</v>
      </c>
      <c r="AN1754" s="63"/>
      <c r="AO1754" s="14">
        <v>0.708855</v>
      </c>
      <c r="AQ1754" s="64">
        <f>AO1754-(AK1754-0.71029)</f>
        <v>0.708905</v>
      </c>
    </row>
    <row r="1755" s="9" customFormat="1" ht="16" customHeight="1">
      <c r="A1755" t="s" s="6">
        <v>5308</v>
      </c>
      <c r="B1755" t="s" s="56">
        <v>5309</v>
      </c>
      <c r="C1755" t="s" s="56">
        <v>5120</v>
      </c>
      <c r="E1755" t="s" s="54">
        <v>5291</v>
      </c>
      <c r="F1755" t="s" s="55">
        <v>419</v>
      </c>
      <c r="G1755" t="s" s="56">
        <v>194</v>
      </c>
      <c r="H1755" t="s" s="56">
        <v>293</v>
      </c>
      <c r="I1755" t="s" s="56">
        <v>294</v>
      </c>
      <c r="K1755" s="14">
        <v>20.51</v>
      </c>
      <c r="M1755" t="s" s="55">
        <v>197</v>
      </c>
      <c r="N1755" t="s" s="56">
        <v>5304</v>
      </c>
      <c r="O1755" t="s" s="56">
        <v>1864</v>
      </c>
      <c r="Q1755" t="s" s="56">
        <v>1814</v>
      </c>
      <c r="R1755" t="s" s="56">
        <v>1866</v>
      </c>
      <c r="S1755" t="s" s="54">
        <v>5305</v>
      </c>
      <c r="T1755" t="s" s="57">
        <v>4896</v>
      </c>
      <c r="W1755" t="s" s="6">
        <v>5122</v>
      </c>
      <c r="AK1755" s="60">
        <v>0.71024</v>
      </c>
      <c r="AN1755" s="63"/>
      <c r="AO1755" s="14">
        <v>0.708734</v>
      </c>
      <c r="AQ1755" s="64">
        <f>AO1755-(AK1755-0.71029)</f>
        <v>0.708784</v>
      </c>
    </row>
    <row r="1756" s="9" customFormat="1" ht="16" customHeight="1">
      <c r="A1756" t="s" s="6">
        <v>5310</v>
      </c>
      <c r="B1756" t="s" s="56">
        <v>5311</v>
      </c>
      <c r="C1756" t="s" s="56">
        <v>5120</v>
      </c>
      <c r="E1756" t="s" s="54">
        <v>5291</v>
      </c>
      <c r="F1756" t="s" s="55">
        <v>419</v>
      </c>
      <c r="G1756" t="s" s="56">
        <v>194</v>
      </c>
      <c r="H1756" t="s" s="56">
        <v>293</v>
      </c>
      <c r="I1756" t="s" s="56">
        <v>294</v>
      </c>
      <c r="K1756" s="14">
        <v>21.25</v>
      </c>
      <c r="M1756" t="s" s="55">
        <v>197</v>
      </c>
      <c r="N1756" t="s" s="56">
        <v>5304</v>
      </c>
      <c r="O1756" t="s" s="56">
        <v>1864</v>
      </c>
      <c r="Q1756" t="s" s="56">
        <v>1814</v>
      </c>
      <c r="R1756" t="s" s="56">
        <v>1866</v>
      </c>
      <c r="S1756" t="s" s="54">
        <v>5305</v>
      </c>
      <c r="T1756" t="s" s="57">
        <v>4896</v>
      </c>
      <c r="W1756" t="s" s="6">
        <v>5122</v>
      </c>
      <c r="AK1756" s="60">
        <v>0.71024</v>
      </c>
      <c r="AN1756" s="63"/>
      <c r="AO1756" s="14">
        <v>0.70855</v>
      </c>
      <c r="AQ1756" s="64">
        <f>AO1756-(AK1756-0.71029)</f>
        <v>0.7086</v>
      </c>
    </row>
    <row r="1757" s="9" customFormat="1" ht="16" customHeight="1">
      <c r="A1757" t="s" s="6">
        <v>5312</v>
      </c>
      <c r="B1757" t="s" s="56">
        <v>5313</v>
      </c>
      <c r="C1757" t="s" s="56">
        <v>5120</v>
      </c>
      <c r="E1757" t="s" s="54">
        <v>5291</v>
      </c>
      <c r="F1757" t="s" s="55">
        <v>419</v>
      </c>
      <c r="G1757" t="s" s="56">
        <v>194</v>
      </c>
      <c r="H1757" t="s" s="56">
        <v>293</v>
      </c>
      <c r="I1757" t="s" s="56">
        <v>294</v>
      </c>
      <c r="K1757" s="14">
        <v>26.78</v>
      </c>
      <c r="M1757" t="s" s="55">
        <v>197</v>
      </c>
      <c r="N1757" t="s" s="56">
        <v>5304</v>
      </c>
      <c r="O1757" t="s" s="56">
        <v>1864</v>
      </c>
      <c r="Q1757" t="s" s="56">
        <v>1814</v>
      </c>
      <c r="R1757" t="s" s="56">
        <v>1866</v>
      </c>
      <c r="S1757" t="s" s="54">
        <v>5305</v>
      </c>
      <c r="T1757" t="s" s="57">
        <v>4896</v>
      </c>
      <c r="W1757" t="s" s="6">
        <v>5122</v>
      </c>
      <c r="AK1757" s="60">
        <v>0.71024</v>
      </c>
      <c r="AN1757" s="63"/>
      <c r="AO1757" s="14">
        <v>0.7088989999999999</v>
      </c>
      <c r="AQ1757" s="64">
        <f>AO1757-(AK1757-0.71029)</f>
        <v>0.7089490000000001</v>
      </c>
    </row>
    <row r="1758" s="9" customFormat="1" ht="16" customHeight="1">
      <c r="A1758" t="s" s="6">
        <v>5314</v>
      </c>
      <c r="B1758" t="s" s="56">
        <v>5315</v>
      </c>
      <c r="C1758" t="s" s="56">
        <v>5120</v>
      </c>
      <c r="E1758" t="s" s="54">
        <v>5291</v>
      </c>
      <c r="F1758" t="s" s="55">
        <v>419</v>
      </c>
      <c r="G1758" t="s" s="56">
        <v>194</v>
      </c>
      <c r="H1758" t="s" s="56">
        <v>293</v>
      </c>
      <c r="I1758" t="s" s="56">
        <v>294</v>
      </c>
      <c r="K1758" s="14">
        <v>21.95</v>
      </c>
      <c r="M1758" t="s" s="55">
        <v>197</v>
      </c>
      <c r="N1758" t="s" s="56">
        <v>5304</v>
      </c>
      <c r="O1758" t="s" s="56">
        <v>1864</v>
      </c>
      <c r="Q1758" t="s" s="56">
        <v>1814</v>
      </c>
      <c r="R1758" t="s" s="56">
        <v>1866</v>
      </c>
      <c r="S1758" t="s" s="54">
        <v>5305</v>
      </c>
      <c r="T1758" t="s" s="57">
        <v>4896</v>
      </c>
      <c r="W1758" t="s" s="6">
        <v>5122</v>
      </c>
      <c r="AK1758" s="60">
        <v>0.71024</v>
      </c>
      <c r="AN1758" s="63"/>
      <c r="AO1758" s="14">
        <v>0.709166</v>
      </c>
      <c r="AQ1758" s="64">
        <f>AO1758-(AK1758-0.71029)</f>
        <v>0.709216</v>
      </c>
    </row>
    <row r="1759" s="9" customFormat="1" ht="16" customHeight="1">
      <c r="A1759" t="s" s="6">
        <v>5316</v>
      </c>
      <c r="B1759" t="s" s="56">
        <v>5317</v>
      </c>
      <c r="C1759" t="s" s="56">
        <v>5120</v>
      </c>
      <c r="E1759" t="s" s="54">
        <v>5291</v>
      </c>
      <c r="F1759" t="s" s="55">
        <v>419</v>
      </c>
      <c r="G1759" t="s" s="56">
        <v>194</v>
      </c>
      <c r="H1759" t="s" s="56">
        <v>293</v>
      </c>
      <c r="I1759" t="s" s="56">
        <v>294</v>
      </c>
      <c r="K1759" s="14">
        <v>21.88</v>
      </c>
      <c r="M1759" t="s" s="55">
        <v>197</v>
      </c>
      <c r="N1759" t="s" s="56">
        <v>5304</v>
      </c>
      <c r="O1759" t="s" s="56">
        <v>1864</v>
      </c>
      <c r="Q1759" t="s" s="56">
        <v>1814</v>
      </c>
      <c r="R1759" t="s" s="56">
        <v>1866</v>
      </c>
      <c r="S1759" t="s" s="54">
        <v>5305</v>
      </c>
      <c r="T1759" t="s" s="57">
        <v>4896</v>
      </c>
      <c r="W1759" t="s" s="6">
        <v>5122</v>
      </c>
      <c r="AK1759" s="60">
        <v>0.71024</v>
      </c>
      <c r="AN1759" s="63"/>
      <c r="AO1759" s="14">
        <v>0.70934</v>
      </c>
      <c r="AQ1759" s="64">
        <f>AO1759-(AK1759-0.71029)</f>
        <v>0.70939</v>
      </c>
    </row>
    <row r="1760" s="9" customFormat="1" ht="16" customHeight="1">
      <c r="A1760" t="s" s="6">
        <v>5318</v>
      </c>
      <c r="B1760" t="s" s="56">
        <v>5319</v>
      </c>
      <c r="C1760" t="s" s="56">
        <v>5120</v>
      </c>
      <c r="E1760" t="s" s="54">
        <v>5291</v>
      </c>
      <c r="F1760" t="s" s="55">
        <v>419</v>
      </c>
      <c r="G1760" t="s" s="56">
        <v>194</v>
      </c>
      <c r="H1760" t="s" s="56">
        <v>293</v>
      </c>
      <c r="I1760" t="s" s="56">
        <v>294</v>
      </c>
      <c r="K1760" s="14">
        <v>713.28</v>
      </c>
      <c r="M1760" t="s" s="55">
        <v>197</v>
      </c>
      <c r="N1760" t="s" s="56">
        <v>5304</v>
      </c>
      <c r="O1760" t="s" s="56">
        <v>5320</v>
      </c>
      <c r="Q1760" t="s" s="56">
        <v>1814</v>
      </c>
      <c r="R1760" t="s" s="56">
        <v>5321</v>
      </c>
      <c r="S1760" t="s" s="54">
        <v>5322</v>
      </c>
      <c r="T1760" t="s" s="57">
        <v>4896</v>
      </c>
      <c r="W1760" t="s" s="6">
        <v>5122</v>
      </c>
      <c r="AK1760" s="60">
        <v>0.71024</v>
      </c>
      <c r="AN1760" s="63"/>
      <c r="AO1760" s="14">
        <v>0.709121</v>
      </c>
      <c r="AQ1760" s="64">
        <f>AO1760-(AK1760-0.71029)</f>
        <v>0.709171</v>
      </c>
    </row>
    <row r="1761" s="9" customFormat="1" ht="16" customHeight="1">
      <c r="A1761" t="s" s="6">
        <v>5323</v>
      </c>
      <c r="B1761" t="s" s="56">
        <v>5324</v>
      </c>
      <c r="E1761" t="s" s="54">
        <v>5291</v>
      </c>
      <c r="F1761" t="s" s="55">
        <v>419</v>
      </c>
      <c r="G1761" t="s" s="56">
        <v>194</v>
      </c>
      <c r="H1761" t="s" s="56">
        <v>293</v>
      </c>
      <c r="I1761" t="s" s="56">
        <v>294</v>
      </c>
      <c r="M1761" t="s" s="55">
        <v>197</v>
      </c>
      <c r="N1761" t="s" s="56">
        <v>5304</v>
      </c>
      <c r="O1761" t="s" s="56">
        <v>5320</v>
      </c>
      <c r="Q1761" t="s" s="56">
        <v>1814</v>
      </c>
      <c r="R1761" t="s" s="56">
        <v>5321</v>
      </c>
      <c r="S1761" t="s" s="54">
        <v>5322</v>
      </c>
      <c r="T1761" t="s" s="57">
        <v>4896</v>
      </c>
      <c r="AK1761" s="60">
        <v>0.71024</v>
      </c>
      <c r="AN1761" s="63"/>
      <c r="AO1761" s="14">
        <v>0.709085</v>
      </c>
      <c r="AQ1761" s="64">
        <f>AO1761-(AK1761-0.71029)</f>
        <v>0.709135</v>
      </c>
    </row>
    <row r="1762" s="9" customFormat="1" ht="16" customHeight="1">
      <c r="A1762" t="s" s="6">
        <v>5325</v>
      </c>
      <c r="B1762" t="s" s="56">
        <v>5326</v>
      </c>
      <c r="C1762" t="s" s="56">
        <v>5124</v>
      </c>
      <c r="E1762" t="s" s="54">
        <v>5291</v>
      </c>
      <c r="F1762" t="s" s="55">
        <v>419</v>
      </c>
      <c r="G1762" t="s" s="56">
        <v>194</v>
      </c>
      <c r="H1762" t="s" s="56">
        <v>293</v>
      </c>
      <c r="I1762" t="s" s="56">
        <v>294</v>
      </c>
      <c r="K1762" s="14">
        <v>18.77</v>
      </c>
      <c r="M1762" t="s" s="55">
        <v>197</v>
      </c>
      <c r="N1762" t="s" s="56">
        <v>5292</v>
      </c>
      <c r="O1762" t="s" s="56">
        <v>1864</v>
      </c>
      <c r="Q1762" t="s" s="56">
        <v>1814</v>
      </c>
      <c r="R1762" t="s" s="56">
        <v>1866</v>
      </c>
      <c r="S1762" t="s" s="54">
        <v>5293</v>
      </c>
      <c r="T1762" t="s" s="57">
        <v>4896</v>
      </c>
      <c r="W1762" t="s" s="6">
        <v>5122</v>
      </c>
      <c r="AK1762" s="60">
        <v>0.71024</v>
      </c>
      <c r="AN1762" s="63"/>
      <c r="AO1762" s="14">
        <v>0.71008</v>
      </c>
      <c r="AQ1762" s="64">
        <f>AO1762-(AK1762-0.71029)</f>
        <v>0.71013</v>
      </c>
    </row>
    <row r="1763" s="9" customFormat="1" ht="16" customHeight="1">
      <c r="A1763" t="s" s="6">
        <v>5327</v>
      </c>
      <c r="B1763" t="s" s="56">
        <v>5328</v>
      </c>
      <c r="C1763" t="s" s="56">
        <v>5124</v>
      </c>
      <c r="E1763" t="s" s="54">
        <v>5291</v>
      </c>
      <c r="F1763" t="s" s="55">
        <v>419</v>
      </c>
      <c r="G1763" t="s" s="56">
        <v>194</v>
      </c>
      <c r="H1763" t="s" s="56">
        <v>293</v>
      </c>
      <c r="I1763" t="s" s="56">
        <v>294</v>
      </c>
      <c r="K1763" s="14">
        <v>21.65</v>
      </c>
      <c r="M1763" t="s" s="55">
        <v>197</v>
      </c>
      <c r="N1763" t="s" s="56">
        <v>5292</v>
      </c>
      <c r="O1763" t="s" s="56">
        <v>1864</v>
      </c>
      <c r="Q1763" t="s" s="56">
        <v>1814</v>
      </c>
      <c r="R1763" t="s" s="56">
        <v>1866</v>
      </c>
      <c r="S1763" t="s" s="54">
        <v>5293</v>
      </c>
      <c r="T1763" t="s" s="57">
        <v>4896</v>
      </c>
      <c r="W1763" t="s" s="6">
        <v>5122</v>
      </c>
      <c r="AK1763" s="60">
        <v>0.71024</v>
      </c>
      <c r="AN1763" s="63"/>
      <c r="AO1763" s="14">
        <v>0.71021</v>
      </c>
      <c r="AQ1763" s="64">
        <f>AO1763-(AK1763-0.71029)</f>
        <v>0.71026</v>
      </c>
    </row>
    <row r="1764" s="9" customFormat="1" ht="16" customHeight="1">
      <c r="A1764" t="s" s="6">
        <v>5329</v>
      </c>
      <c r="B1764" t="s" s="56">
        <v>5330</v>
      </c>
      <c r="C1764" t="s" s="56">
        <v>5124</v>
      </c>
      <c r="E1764" t="s" s="54">
        <v>5291</v>
      </c>
      <c r="F1764" t="s" s="55">
        <v>419</v>
      </c>
      <c r="G1764" t="s" s="56">
        <v>194</v>
      </c>
      <c r="H1764" t="s" s="56">
        <v>293</v>
      </c>
      <c r="I1764" t="s" s="56">
        <v>294</v>
      </c>
      <c r="K1764" s="14">
        <v>17.62</v>
      </c>
      <c r="M1764" t="s" s="55">
        <v>197</v>
      </c>
      <c r="N1764" t="s" s="56">
        <v>5292</v>
      </c>
      <c r="O1764" t="s" s="56">
        <v>1864</v>
      </c>
      <c r="Q1764" t="s" s="56">
        <v>1814</v>
      </c>
      <c r="R1764" t="s" s="56">
        <v>1866</v>
      </c>
      <c r="S1764" t="s" s="54">
        <v>5293</v>
      </c>
      <c r="T1764" t="s" s="57">
        <v>4896</v>
      </c>
      <c r="W1764" t="s" s="6">
        <v>5122</v>
      </c>
      <c r="AK1764" s="60">
        <v>0.71024</v>
      </c>
      <c r="AN1764" s="63"/>
      <c r="AO1764" s="14">
        <v>0.71023</v>
      </c>
      <c r="AQ1764" s="64">
        <f>AO1764-(AK1764-0.71029)</f>
        <v>0.71028</v>
      </c>
    </row>
    <row r="1765" s="9" customFormat="1" ht="16" customHeight="1">
      <c r="A1765" t="s" s="6">
        <v>5331</v>
      </c>
      <c r="B1765" t="s" s="56">
        <v>5332</v>
      </c>
      <c r="C1765" t="s" s="56">
        <v>5124</v>
      </c>
      <c r="E1765" t="s" s="54">
        <v>5291</v>
      </c>
      <c r="F1765" t="s" s="55">
        <v>419</v>
      </c>
      <c r="G1765" t="s" s="56">
        <v>194</v>
      </c>
      <c r="H1765" t="s" s="56">
        <v>293</v>
      </c>
      <c r="I1765" t="s" s="56">
        <v>294</v>
      </c>
      <c r="K1765" s="14">
        <v>19.34</v>
      </c>
      <c r="M1765" t="s" s="55">
        <v>197</v>
      </c>
      <c r="N1765" t="s" s="56">
        <v>5292</v>
      </c>
      <c r="O1765" t="s" s="56">
        <v>1864</v>
      </c>
      <c r="Q1765" t="s" s="56">
        <v>1814</v>
      </c>
      <c r="R1765" t="s" s="56">
        <v>1866</v>
      </c>
      <c r="S1765" t="s" s="54">
        <v>5293</v>
      </c>
      <c r="T1765" t="s" s="57">
        <v>4896</v>
      </c>
      <c r="W1765" t="s" s="6">
        <v>5122</v>
      </c>
      <c r="AK1765" s="60">
        <v>0.71024</v>
      </c>
      <c r="AN1765" s="63"/>
      <c r="AO1765" s="14">
        <v>0.7104200000000001</v>
      </c>
      <c r="AQ1765" s="64">
        <f>AO1765-(AK1765-0.71029)</f>
        <v>0.71047</v>
      </c>
    </row>
    <row r="1766" s="9" customFormat="1" ht="16" customHeight="1">
      <c r="A1766" t="s" s="6">
        <v>5333</v>
      </c>
      <c r="B1766" t="s" s="56">
        <v>5334</v>
      </c>
      <c r="C1766" t="s" s="56">
        <v>5124</v>
      </c>
      <c r="E1766" t="s" s="54">
        <v>5291</v>
      </c>
      <c r="F1766" t="s" s="55">
        <v>419</v>
      </c>
      <c r="G1766" t="s" s="56">
        <v>194</v>
      </c>
      <c r="H1766" t="s" s="56">
        <v>293</v>
      </c>
      <c r="I1766" t="s" s="56">
        <v>294</v>
      </c>
      <c r="K1766" s="14">
        <v>19.85</v>
      </c>
      <c r="M1766" t="s" s="55">
        <v>197</v>
      </c>
      <c r="N1766" t="s" s="56">
        <v>5292</v>
      </c>
      <c r="O1766" t="s" s="56">
        <v>1864</v>
      </c>
      <c r="Q1766" t="s" s="56">
        <v>1814</v>
      </c>
      <c r="R1766" t="s" s="56">
        <v>1866</v>
      </c>
      <c r="S1766" t="s" s="54">
        <v>5293</v>
      </c>
      <c r="T1766" t="s" s="57">
        <v>4896</v>
      </c>
      <c r="W1766" t="s" s="6">
        <v>5122</v>
      </c>
      <c r="AK1766" s="60">
        <v>0.71024</v>
      </c>
      <c r="AN1766" s="63"/>
      <c r="AO1766" s="14">
        <v>0.71046</v>
      </c>
      <c r="AQ1766" s="64">
        <f>AO1766-(AK1766-0.71029)</f>
        <v>0.71051</v>
      </c>
    </row>
    <row r="1767" s="9" customFormat="1" ht="16" customHeight="1">
      <c r="A1767" t="s" s="6">
        <v>5335</v>
      </c>
      <c r="B1767" t="s" s="56">
        <v>5336</v>
      </c>
      <c r="C1767" t="s" s="56">
        <v>5124</v>
      </c>
      <c r="E1767" t="s" s="54">
        <v>5291</v>
      </c>
      <c r="F1767" t="s" s="55">
        <v>419</v>
      </c>
      <c r="G1767" t="s" s="56">
        <v>194</v>
      </c>
      <c r="H1767" t="s" s="56">
        <v>293</v>
      </c>
      <c r="I1767" t="s" s="56">
        <v>294</v>
      </c>
      <c r="K1767" s="14">
        <v>10.25</v>
      </c>
      <c r="M1767" t="s" s="55">
        <v>197</v>
      </c>
      <c r="N1767" t="s" s="56">
        <v>5304</v>
      </c>
      <c r="O1767" t="s" s="56">
        <v>1864</v>
      </c>
      <c r="Q1767" t="s" s="56">
        <v>1814</v>
      </c>
      <c r="R1767" t="s" s="56">
        <v>1866</v>
      </c>
      <c r="S1767" t="s" s="54">
        <v>5305</v>
      </c>
      <c r="T1767" t="s" s="57">
        <v>4896</v>
      </c>
      <c r="W1767" t="s" s="6">
        <v>5122</v>
      </c>
      <c r="AK1767" s="60">
        <v>0.71024</v>
      </c>
      <c r="AN1767" s="63"/>
      <c r="AO1767" s="14">
        <v>0.7108100000000001</v>
      </c>
      <c r="AQ1767" s="64">
        <f>AO1767-(AK1767-0.71029)</f>
        <v>0.71086</v>
      </c>
    </row>
    <row r="1768" s="9" customFormat="1" ht="16" customHeight="1">
      <c r="A1768" t="s" s="6">
        <v>5337</v>
      </c>
      <c r="B1768" t="s" s="56">
        <v>5338</v>
      </c>
      <c r="C1768" t="s" s="56">
        <v>5124</v>
      </c>
      <c r="E1768" t="s" s="54">
        <v>5291</v>
      </c>
      <c r="F1768" t="s" s="55">
        <v>419</v>
      </c>
      <c r="G1768" t="s" s="56">
        <v>194</v>
      </c>
      <c r="H1768" t="s" s="56">
        <v>293</v>
      </c>
      <c r="I1768" t="s" s="56">
        <v>294</v>
      </c>
      <c r="K1768" s="14">
        <v>13.79</v>
      </c>
      <c r="M1768" t="s" s="55">
        <v>197</v>
      </c>
      <c r="N1768" t="s" s="56">
        <v>5304</v>
      </c>
      <c r="O1768" t="s" s="56">
        <v>1864</v>
      </c>
      <c r="Q1768" t="s" s="56">
        <v>1814</v>
      </c>
      <c r="R1768" t="s" s="56">
        <v>1866</v>
      </c>
      <c r="S1768" t="s" s="54">
        <v>5305</v>
      </c>
      <c r="T1768" t="s" s="57">
        <v>4896</v>
      </c>
      <c r="W1768" t="s" s="6">
        <v>5122</v>
      </c>
      <c r="AK1768" s="60">
        <v>0.71024</v>
      </c>
      <c r="AN1768" s="63"/>
      <c r="AO1768" s="14">
        <v>0.71048</v>
      </c>
      <c r="AQ1768" s="64">
        <f>AO1768-(AK1768-0.71029)</f>
        <v>0.71053</v>
      </c>
    </row>
    <row r="1769" s="9" customFormat="1" ht="16" customHeight="1">
      <c r="A1769" t="s" s="6">
        <v>5339</v>
      </c>
      <c r="B1769" t="s" s="56">
        <v>5340</v>
      </c>
      <c r="C1769" t="s" s="56">
        <v>5124</v>
      </c>
      <c r="E1769" t="s" s="54">
        <v>5291</v>
      </c>
      <c r="F1769" t="s" s="55">
        <v>419</v>
      </c>
      <c r="G1769" t="s" s="56">
        <v>194</v>
      </c>
      <c r="H1769" t="s" s="56">
        <v>293</v>
      </c>
      <c r="I1769" t="s" s="56">
        <v>294</v>
      </c>
      <c r="K1769" s="14">
        <v>16.6</v>
      </c>
      <c r="M1769" t="s" s="55">
        <v>197</v>
      </c>
      <c r="N1769" t="s" s="56">
        <v>5304</v>
      </c>
      <c r="O1769" t="s" s="56">
        <v>1864</v>
      </c>
      <c r="Q1769" t="s" s="56">
        <v>1814</v>
      </c>
      <c r="R1769" t="s" s="56">
        <v>1866</v>
      </c>
      <c r="S1769" t="s" s="54">
        <v>5305</v>
      </c>
      <c r="T1769" t="s" s="57">
        <v>4896</v>
      </c>
      <c r="W1769" t="s" s="6">
        <v>5122</v>
      </c>
      <c r="AK1769" s="60">
        <v>0.71024</v>
      </c>
      <c r="AN1769" s="63"/>
      <c r="AO1769" s="14">
        <v>0.70992</v>
      </c>
      <c r="AQ1769" s="64">
        <f>AO1769-(AK1769-0.71029)</f>
        <v>0.70997</v>
      </c>
    </row>
    <row r="1770" s="9" customFormat="1" ht="16" customHeight="1">
      <c r="A1770" t="s" s="6">
        <v>5341</v>
      </c>
      <c r="B1770" t="s" s="56">
        <v>5342</v>
      </c>
      <c r="C1770" t="s" s="56">
        <v>5124</v>
      </c>
      <c r="E1770" t="s" s="54">
        <v>5291</v>
      </c>
      <c r="F1770" t="s" s="55">
        <v>419</v>
      </c>
      <c r="G1770" t="s" s="56">
        <v>194</v>
      </c>
      <c r="H1770" t="s" s="56">
        <v>293</v>
      </c>
      <c r="I1770" t="s" s="56">
        <v>294</v>
      </c>
      <c r="K1770" s="14">
        <v>17.94</v>
      </c>
      <c r="M1770" t="s" s="55">
        <v>197</v>
      </c>
      <c r="N1770" t="s" s="56">
        <v>5304</v>
      </c>
      <c r="O1770" t="s" s="56">
        <v>1864</v>
      </c>
      <c r="Q1770" t="s" s="56">
        <v>1814</v>
      </c>
      <c r="R1770" t="s" s="56">
        <v>1866</v>
      </c>
      <c r="S1770" t="s" s="54">
        <v>5305</v>
      </c>
      <c r="T1770" t="s" s="57">
        <v>4896</v>
      </c>
      <c r="W1770" t="s" s="6">
        <v>5122</v>
      </c>
      <c r="AK1770" s="60">
        <v>0.71024</v>
      </c>
      <c r="AN1770" s="63"/>
      <c r="AO1770" s="14">
        <v>0.71006</v>
      </c>
      <c r="AQ1770" s="64">
        <f>AO1770-(AK1770-0.71029)</f>
        <v>0.71011</v>
      </c>
    </row>
    <row r="1771" s="9" customFormat="1" ht="16" customHeight="1">
      <c r="A1771" t="s" s="6">
        <v>5343</v>
      </c>
      <c r="B1771" t="s" s="56">
        <v>5344</v>
      </c>
      <c r="C1771" t="s" s="56">
        <v>5124</v>
      </c>
      <c r="E1771" t="s" s="54">
        <v>5291</v>
      </c>
      <c r="F1771" t="s" s="55">
        <v>419</v>
      </c>
      <c r="G1771" t="s" s="56">
        <v>194</v>
      </c>
      <c r="H1771" t="s" s="56">
        <v>293</v>
      </c>
      <c r="I1771" t="s" s="56">
        <v>294</v>
      </c>
      <c r="K1771" s="14">
        <v>20.86</v>
      </c>
      <c r="M1771" t="s" s="55">
        <v>197</v>
      </c>
      <c r="N1771" t="s" s="56">
        <v>5304</v>
      </c>
      <c r="O1771" t="s" s="56">
        <v>1864</v>
      </c>
      <c r="Q1771" t="s" s="56">
        <v>1814</v>
      </c>
      <c r="R1771" t="s" s="56">
        <v>1866</v>
      </c>
      <c r="S1771" t="s" s="54">
        <v>5305</v>
      </c>
      <c r="T1771" t="s" s="57">
        <v>4896</v>
      </c>
      <c r="W1771" t="s" s="6">
        <v>5122</v>
      </c>
      <c r="AK1771" s="60">
        <v>0.71024</v>
      </c>
      <c r="AN1771" s="63"/>
      <c r="AO1771" s="14">
        <v>0.71022</v>
      </c>
      <c r="AQ1771" s="64">
        <f>AO1771-(AK1771-0.71029)</f>
        <v>0.71027</v>
      </c>
    </row>
    <row r="1772" s="9" customFormat="1" ht="16" customHeight="1">
      <c r="A1772" t="s" s="6">
        <v>5345</v>
      </c>
      <c r="B1772" t="s" s="56">
        <v>5346</v>
      </c>
      <c r="C1772" t="s" s="56">
        <v>5124</v>
      </c>
      <c r="E1772" t="s" s="54">
        <v>5291</v>
      </c>
      <c r="F1772" t="s" s="55">
        <v>419</v>
      </c>
      <c r="G1772" t="s" s="56">
        <v>194</v>
      </c>
      <c r="H1772" t="s" s="56">
        <v>293</v>
      </c>
      <c r="I1772" t="s" s="56">
        <v>294</v>
      </c>
      <c r="K1772" s="14">
        <v>19.36</v>
      </c>
      <c r="M1772" t="s" s="55">
        <v>197</v>
      </c>
      <c r="N1772" t="s" s="56">
        <v>5304</v>
      </c>
      <c r="O1772" t="s" s="56">
        <v>1864</v>
      </c>
      <c r="Q1772" t="s" s="56">
        <v>1814</v>
      </c>
      <c r="R1772" t="s" s="56">
        <v>1866</v>
      </c>
      <c r="S1772" t="s" s="54">
        <v>5305</v>
      </c>
      <c r="T1772" t="s" s="57">
        <v>4896</v>
      </c>
      <c r="W1772" t="s" s="6">
        <v>5122</v>
      </c>
      <c r="AK1772" s="60">
        <v>0.71024</v>
      </c>
      <c r="AN1772" s="63"/>
      <c r="AO1772" s="14">
        <v>0.71039</v>
      </c>
      <c r="AQ1772" s="64">
        <f>AO1772-(AK1772-0.71029)</f>
        <v>0.71044</v>
      </c>
    </row>
    <row r="1773" s="9" customFormat="1" ht="16" customHeight="1">
      <c r="A1773" t="s" s="6">
        <v>5347</v>
      </c>
      <c r="B1773" t="s" s="56">
        <v>5348</v>
      </c>
      <c r="C1773" t="s" s="56">
        <v>5124</v>
      </c>
      <c r="E1773" t="s" s="54">
        <v>5291</v>
      </c>
      <c r="F1773" t="s" s="55">
        <v>419</v>
      </c>
      <c r="G1773" t="s" s="56">
        <v>194</v>
      </c>
      <c r="H1773" t="s" s="56">
        <v>293</v>
      </c>
      <c r="I1773" t="s" s="56">
        <v>294</v>
      </c>
      <c r="K1773" s="14">
        <v>19.04</v>
      </c>
      <c r="M1773" t="s" s="55">
        <v>197</v>
      </c>
      <c r="N1773" t="s" s="56">
        <v>5304</v>
      </c>
      <c r="O1773" t="s" s="56">
        <v>1864</v>
      </c>
      <c r="Q1773" t="s" s="56">
        <v>1814</v>
      </c>
      <c r="R1773" t="s" s="56">
        <v>1866</v>
      </c>
      <c r="S1773" t="s" s="54">
        <v>5305</v>
      </c>
      <c r="T1773" t="s" s="57">
        <v>4896</v>
      </c>
      <c r="W1773" t="s" s="6">
        <v>5122</v>
      </c>
      <c r="AK1773" s="60">
        <v>0.71024</v>
      </c>
      <c r="AN1773" s="63"/>
      <c r="AO1773" s="14">
        <v>0.71049</v>
      </c>
      <c r="AQ1773" s="64">
        <f>AO1773-(AK1773-0.71029)</f>
        <v>0.7105399999999999</v>
      </c>
    </row>
    <row r="1774" s="9" customFormat="1" ht="16" customHeight="1">
      <c r="A1774" t="s" s="6">
        <v>5349</v>
      </c>
      <c r="B1774" t="s" s="56">
        <v>5350</v>
      </c>
      <c r="C1774" t="s" s="56">
        <v>5124</v>
      </c>
      <c r="E1774" t="s" s="54">
        <v>5291</v>
      </c>
      <c r="F1774" t="s" s="55">
        <v>419</v>
      </c>
      <c r="G1774" t="s" s="56">
        <v>194</v>
      </c>
      <c r="H1774" t="s" s="56">
        <v>293</v>
      </c>
      <c r="I1774" t="s" s="56">
        <v>294</v>
      </c>
      <c r="K1774" s="14">
        <v>21.23</v>
      </c>
      <c r="M1774" t="s" s="55">
        <v>197</v>
      </c>
      <c r="N1774" t="s" s="56">
        <v>5304</v>
      </c>
      <c r="O1774" t="s" s="56">
        <v>1864</v>
      </c>
      <c r="Q1774" t="s" s="56">
        <v>1814</v>
      </c>
      <c r="R1774" t="s" s="56">
        <v>1866</v>
      </c>
      <c r="S1774" t="s" s="54">
        <v>5305</v>
      </c>
      <c r="T1774" t="s" s="57">
        <v>4896</v>
      </c>
      <c r="W1774" t="s" s="6">
        <v>5122</v>
      </c>
      <c r="AK1774" s="60">
        <v>0.71024</v>
      </c>
      <c r="AN1774" s="63"/>
      <c r="AO1774" s="14">
        <v>0.71053</v>
      </c>
      <c r="AQ1774" s="64">
        <f>AO1774-(AK1774-0.71029)</f>
        <v>0.71058</v>
      </c>
    </row>
    <row r="1775" s="9" customFormat="1" ht="16" customHeight="1">
      <c r="A1775" t="s" s="6">
        <v>5351</v>
      </c>
      <c r="B1775" t="s" s="56">
        <v>5352</v>
      </c>
      <c r="C1775" t="s" s="56">
        <v>5124</v>
      </c>
      <c r="E1775" t="s" s="54">
        <v>5291</v>
      </c>
      <c r="F1775" t="s" s="55">
        <v>419</v>
      </c>
      <c r="G1775" t="s" s="56">
        <v>194</v>
      </c>
      <c r="H1775" t="s" s="56">
        <v>293</v>
      </c>
      <c r="I1775" t="s" s="56">
        <v>294</v>
      </c>
      <c r="K1775" s="14">
        <v>20.95</v>
      </c>
      <c r="M1775" t="s" s="55">
        <v>197</v>
      </c>
      <c r="N1775" t="s" s="56">
        <v>5304</v>
      </c>
      <c r="O1775" t="s" s="56">
        <v>1864</v>
      </c>
      <c r="Q1775" t="s" s="56">
        <v>1814</v>
      </c>
      <c r="R1775" t="s" s="56">
        <v>1866</v>
      </c>
      <c r="S1775" t="s" s="54">
        <v>5305</v>
      </c>
      <c r="T1775" t="s" s="57">
        <v>4896</v>
      </c>
      <c r="W1775" t="s" s="6">
        <v>5122</v>
      </c>
      <c r="AK1775" s="60">
        <v>0.71024</v>
      </c>
      <c r="AN1775" s="63"/>
      <c r="AO1775" s="14">
        <v>0.7105</v>
      </c>
      <c r="AQ1775" s="64">
        <f>AO1775-(AK1775-0.71029)</f>
        <v>0.71055</v>
      </c>
    </row>
    <row r="1776" s="9" customFormat="1" ht="16" customHeight="1">
      <c r="A1776" t="s" s="6">
        <v>5353</v>
      </c>
      <c r="B1776" t="s" s="56">
        <v>5354</v>
      </c>
      <c r="C1776" t="s" s="56">
        <v>5124</v>
      </c>
      <c r="E1776" t="s" s="54">
        <v>5291</v>
      </c>
      <c r="F1776" t="s" s="55">
        <v>419</v>
      </c>
      <c r="G1776" t="s" s="56">
        <v>194</v>
      </c>
      <c r="H1776" t="s" s="56">
        <v>293</v>
      </c>
      <c r="I1776" t="s" s="56">
        <v>294</v>
      </c>
      <c r="K1776" s="14">
        <v>557.38</v>
      </c>
      <c r="M1776" t="s" s="55">
        <v>197</v>
      </c>
      <c r="N1776" t="s" s="56">
        <v>5304</v>
      </c>
      <c r="O1776" t="s" s="56">
        <v>5320</v>
      </c>
      <c r="Q1776" t="s" s="56">
        <v>1814</v>
      </c>
      <c r="R1776" t="s" s="56">
        <v>5321</v>
      </c>
      <c r="S1776" t="s" s="54">
        <v>5322</v>
      </c>
      <c r="T1776" t="s" s="57">
        <v>4896</v>
      </c>
      <c r="W1776" t="s" s="6">
        <v>5122</v>
      </c>
      <c r="AK1776" s="60">
        <v>0.71024</v>
      </c>
      <c r="AN1776" s="63"/>
      <c r="AO1776" s="14">
        <v>0.70923</v>
      </c>
      <c r="AQ1776" s="64">
        <f>AO1776-(AK1776-0.71029)</f>
        <v>0.70928</v>
      </c>
    </row>
    <row r="1777" s="9" customFormat="1" ht="16" customHeight="1">
      <c r="A1777" t="s" s="6">
        <v>5355</v>
      </c>
      <c r="B1777" t="s" s="56">
        <v>5356</v>
      </c>
      <c r="E1777" t="s" s="54">
        <v>5291</v>
      </c>
      <c r="F1777" t="s" s="55">
        <v>419</v>
      </c>
      <c r="G1777" t="s" s="56">
        <v>194</v>
      </c>
      <c r="H1777" t="s" s="56">
        <v>293</v>
      </c>
      <c r="I1777" t="s" s="56">
        <v>294</v>
      </c>
      <c r="M1777" t="s" s="55">
        <v>197</v>
      </c>
      <c r="N1777" t="s" s="56">
        <v>5304</v>
      </c>
      <c r="O1777" t="s" s="56">
        <v>5320</v>
      </c>
      <c r="Q1777" t="s" s="56">
        <v>1814</v>
      </c>
      <c r="R1777" t="s" s="56">
        <v>5321</v>
      </c>
      <c r="S1777" t="s" s="54">
        <v>5322</v>
      </c>
      <c r="T1777" t="s" s="57">
        <v>4896</v>
      </c>
      <c r="AK1777" s="60">
        <v>0.71024</v>
      </c>
      <c r="AN1777" s="63"/>
      <c r="AO1777" s="14">
        <v>0.708847</v>
      </c>
      <c r="AQ1777" s="64">
        <f>AO1777-(AK1777-0.71029)</f>
        <v>0.708897</v>
      </c>
    </row>
    <row r="1778" s="9" customFormat="1" ht="16" customHeight="1">
      <c r="A1778" t="s" s="6">
        <v>5357</v>
      </c>
      <c r="B1778" t="s" s="56">
        <v>5358</v>
      </c>
      <c r="C1778" t="s" s="56">
        <v>5096</v>
      </c>
      <c r="E1778" t="s" s="54">
        <v>5291</v>
      </c>
      <c r="F1778" t="s" s="55">
        <v>419</v>
      </c>
      <c r="G1778" t="s" s="56">
        <v>194</v>
      </c>
      <c r="H1778" t="s" s="56">
        <v>293</v>
      </c>
      <c r="I1778" t="s" s="56">
        <v>294</v>
      </c>
      <c r="K1778" s="14">
        <v>25.42</v>
      </c>
      <c r="M1778" t="s" s="55">
        <v>197</v>
      </c>
      <c r="N1778" t="s" s="56">
        <v>5292</v>
      </c>
      <c r="O1778" t="s" s="56">
        <v>1864</v>
      </c>
      <c r="Q1778" t="s" s="56">
        <v>1814</v>
      </c>
      <c r="R1778" t="s" s="56">
        <v>1866</v>
      </c>
      <c r="S1778" t="s" s="54">
        <v>5359</v>
      </c>
      <c r="T1778" t="s" s="57">
        <v>4896</v>
      </c>
      <c r="W1778" t="s" s="6">
        <v>5099</v>
      </c>
      <c r="AK1778" s="60">
        <v>0.71024</v>
      </c>
      <c r="AN1778" s="63"/>
      <c r="AO1778" s="14">
        <v>0.71023</v>
      </c>
      <c r="AQ1778" s="64">
        <f>AO1778-(AK1778-0.71029)</f>
        <v>0.71028</v>
      </c>
    </row>
    <row r="1779" s="9" customFormat="1" ht="16" customHeight="1">
      <c r="A1779" t="s" s="6">
        <v>5360</v>
      </c>
      <c r="B1779" t="s" s="56">
        <v>5361</v>
      </c>
      <c r="C1779" t="s" s="56">
        <v>5096</v>
      </c>
      <c r="E1779" t="s" s="54">
        <v>5291</v>
      </c>
      <c r="F1779" t="s" s="55">
        <v>419</v>
      </c>
      <c r="G1779" t="s" s="56">
        <v>194</v>
      </c>
      <c r="H1779" t="s" s="56">
        <v>293</v>
      </c>
      <c r="I1779" t="s" s="56">
        <v>294</v>
      </c>
      <c r="K1779" s="14">
        <v>25.84</v>
      </c>
      <c r="M1779" t="s" s="55">
        <v>197</v>
      </c>
      <c r="N1779" t="s" s="56">
        <v>5292</v>
      </c>
      <c r="O1779" t="s" s="56">
        <v>1864</v>
      </c>
      <c r="Q1779" t="s" s="56">
        <v>1814</v>
      </c>
      <c r="R1779" t="s" s="56">
        <v>1866</v>
      </c>
      <c r="S1779" t="s" s="54">
        <v>5359</v>
      </c>
      <c r="T1779" t="s" s="57">
        <v>4896</v>
      </c>
      <c r="W1779" t="s" s="6">
        <v>5099</v>
      </c>
      <c r="AK1779" s="60">
        <v>0.71024</v>
      </c>
      <c r="AN1779" s="63"/>
      <c r="AO1779" s="14">
        <v>0.7105</v>
      </c>
      <c r="AQ1779" s="64">
        <f>AO1779-(AK1779-0.71029)</f>
        <v>0.71055</v>
      </c>
    </row>
    <row r="1780" s="9" customFormat="1" ht="16" customHeight="1">
      <c r="A1780" t="s" s="6">
        <v>5362</v>
      </c>
      <c r="B1780" t="s" s="56">
        <v>5363</v>
      </c>
      <c r="C1780" t="s" s="56">
        <v>5096</v>
      </c>
      <c r="E1780" t="s" s="54">
        <v>5291</v>
      </c>
      <c r="F1780" t="s" s="55">
        <v>419</v>
      </c>
      <c r="G1780" t="s" s="56">
        <v>194</v>
      </c>
      <c r="H1780" t="s" s="56">
        <v>293</v>
      </c>
      <c r="I1780" t="s" s="56">
        <v>294</v>
      </c>
      <c r="K1780" s="14">
        <v>23.22</v>
      </c>
      <c r="M1780" t="s" s="55">
        <v>197</v>
      </c>
      <c r="N1780" t="s" s="56">
        <v>5292</v>
      </c>
      <c r="O1780" t="s" s="56">
        <v>1864</v>
      </c>
      <c r="Q1780" t="s" s="56">
        <v>1814</v>
      </c>
      <c r="R1780" t="s" s="56">
        <v>1866</v>
      </c>
      <c r="S1780" t="s" s="54">
        <v>5359</v>
      </c>
      <c r="T1780" t="s" s="57">
        <v>4896</v>
      </c>
      <c r="W1780" t="s" s="6">
        <v>5099</v>
      </c>
      <c r="AK1780" s="60">
        <v>0.71024</v>
      </c>
      <c r="AN1780" s="63"/>
      <c r="AO1780" s="14">
        <v>0.71043</v>
      </c>
      <c r="AQ1780" s="64">
        <f>AO1780-(AK1780-0.71029)</f>
        <v>0.71048</v>
      </c>
    </row>
    <row r="1781" s="9" customFormat="1" ht="16" customHeight="1">
      <c r="A1781" t="s" s="6">
        <v>5364</v>
      </c>
      <c r="B1781" t="s" s="56">
        <v>5365</v>
      </c>
      <c r="C1781" t="s" s="56">
        <v>5096</v>
      </c>
      <c r="E1781" t="s" s="54">
        <v>5291</v>
      </c>
      <c r="F1781" t="s" s="55">
        <v>419</v>
      </c>
      <c r="G1781" t="s" s="56">
        <v>194</v>
      </c>
      <c r="H1781" t="s" s="56">
        <v>293</v>
      </c>
      <c r="I1781" t="s" s="56">
        <v>294</v>
      </c>
      <c r="K1781" s="14">
        <v>23.6</v>
      </c>
      <c r="M1781" t="s" s="55">
        <v>197</v>
      </c>
      <c r="N1781" t="s" s="56">
        <v>5292</v>
      </c>
      <c r="O1781" t="s" s="56">
        <v>1864</v>
      </c>
      <c r="Q1781" t="s" s="56">
        <v>1814</v>
      </c>
      <c r="R1781" t="s" s="56">
        <v>1866</v>
      </c>
      <c r="S1781" t="s" s="54">
        <v>5359</v>
      </c>
      <c r="T1781" t="s" s="57">
        <v>4896</v>
      </c>
      <c r="W1781" t="s" s="6">
        <v>5099</v>
      </c>
      <c r="AK1781" s="60">
        <v>0.71024</v>
      </c>
      <c r="AN1781" s="63"/>
      <c r="AO1781" s="14">
        <v>0.71084</v>
      </c>
      <c r="AQ1781" s="64">
        <f>AO1781-(AK1781-0.71029)</f>
        <v>0.71089</v>
      </c>
    </row>
    <row r="1782" s="9" customFormat="1" ht="16" customHeight="1">
      <c r="A1782" t="s" s="6">
        <v>5366</v>
      </c>
      <c r="B1782" t="s" s="56">
        <v>5367</v>
      </c>
      <c r="C1782" t="s" s="56">
        <v>5096</v>
      </c>
      <c r="E1782" t="s" s="54">
        <v>5291</v>
      </c>
      <c r="F1782" t="s" s="55">
        <v>419</v>
      </c>
      <c r="G1782" t="s" s="56">
        <v>194</v>
      </c>
      <c r="H1782" t="s" s="56">
        <v>293</v>
      </c>
      <c r="I1782" t="s" s="56">
        <v>294</v>
      </c>
      <c r="K1782" s="14">
        <v>22.55</v>
      </c>
      <c r="M1782" t="s" s="55">
        <v>197</v>
      </c>
      <c r="N1782" t="s" s="56">
        <v>5292</v>
      </c>
      <c r="O1782" t="s" s="56">
        <v>1864</v>
      </c>
      <c r="Q1782" t="s" s="56">
        <v>1814</v>
      </c>
      <c r="R1782" t="s" s="56">
        <v>1866</v>
      </c>
      <c r="S1782" t="s" s="54">
        <v>5359</v>
      </c>
      <c r="T1782" t="s" s="57">
        <v>4896</v>
      </c>
      <c r="W1782" t="s" s="6">
        <v>5099</v>
      </c>
      <c r="AK1782" s="60">
        <v>0.71024</v>
      </c>
      <c r="AN1782" s="63"/>
      <c r="AO1782" s="14">
        <v>0.71091</v>
      </c>
      <c r="AQ1782" s="64">
        <f>AO1782-(AK1782-0.71029)</f>
        <v>0.71096</v>
      </c>
    </row>
    <row r="1783" s="9" customFormat="1" ht="16" customHeight="1">
      <c r="A1783" t="s" s="6">
        <v>5368</v>
      </c>
      <c r="B1783" t="s" s="56">
        <v>5369</v>
      </c>
      <c r="C1783" t="s" s="56">
        <v>5096</v>
      </c>
      <c r="E1783" t="s" s="54">
        <v>5291</v>
      </c>
      <c r="F1783" t="s" s="55">
        <v>419</v>
      </c>
      <c r="G1783" t="s" s="56">
        <v>194</v>
      </c>
      <c r="H1783" t="s" s="56">
        <v>293</v>
      </c>
      <c r="I1783" t="s" s="56">
        <v>294</v>
      </c>
      <c r="K1783" s="14">
        <v>22.08</v>
      </c>
      <c r="M1783" t="s" s="55">
        <v>197</v>
      </c>
      <c r="N1783" t="s" s="56">
        <v>5292</v>
      </c>
      <c r="O1783" t="s" s="56">
        <v>1864</v>
      </c>
      <c r="Q1783" t="s" s="56">
        <v>1814</v>
      </c>
      <c r="R1783" t="s" s="56">
        <v>1866</v>
      </c>
      <c r="S1783" t="s" s="54">
        <v>5359</v>
      </c>
      <c r="T1783" t="s" s="57">
        <v>4896</v>
      </c>
      <c r="W1783" t="s" s="6">
        <v>5099</v>
      </c>
      <c r="AK1783" s="60">
        <v>0.71024</v>
      </c>
      <c r="AN1783" s="63"/>
      <c r="AO1783" s="14">
        <v>0.71062</v>
      </c>
      <c r="AQ1783" s="64">
        <f>AO1783-(AK1783-0.71029)</f>
        <v>0.71067</v>
      </c>
    </row>
    <row r="1784" s="9" customFormat="1" ht="16" customHeight="1">
      <c r="A1784" t="s" s="6">
        <v>5370</v>
      </c>
      <c r="B1784" t="s" s="56">
        <v>5371</v>
      </c>
      <c r="C1784" t="s" s="56">
        <v>5096</v>
      </c>
      <c r="E1784" t="s" s="54">
        <v>5291</v>
      </c>
      <c r="F1784" t="s" s="55">
        <v>419</v>
      </c>
      <c r="G1784" t="s" s="56">
        <v>194</v>
      </c>
      <c r="H1784" t="s" s="56">
        <v>293</v>
      </c>
      <c r="I1784" t="s" s="56">
        <v>294</v>
      </c>
      <c r="K1784" s="14">
        <v>21.06</v>
      </c>
      <c r="M1784" t="s" s="55">
        <v>197</v>
      </c>
      <c r="N1784" t="s" s="56">
        <v>5304</v>
      </c>
      <c r="O1784" t="s" s="56">
        <v>1864</v>
      </c>
      <c r="Q1784" t="s" s="56">
        <v>1814</v>
      </c>
      <c r="R1784" t="s" s="56">
        <v>1866</v>
      </c>
      <c r="S1784" t="s" s="54">
        <v>5372</v>
      </c>
      <c r="T1784" t="s" s="57">
        <v>4896</v>
      </c>
      <c r="W1784" t="s" s="6">
        <v>5099</v>
      </c>
      <c r="AK1784" s="60">
        <v>0.71024</v>
      </c>
      <c r="AN1784" s="63"/>
      <c r="AO1784" s="14">
        <v>0.71061</v>
      </c>
      <c r="AQ1784" s="64">
        <f>AO1784-(AK1784-0.71029)</f>
        <v>0.71066</v>
      </c>
    </row>
    <row r="1785" s="9" customFormat="1" ht="16" customHeight="1">
      <c r="A1785" t="s" s="6">
        <v>5373</v>
      </c>
      <c r="B1785" t="s" s="56">
        <v>5374</v>
      </c>
      <c r="C1785" t="s" s="56">
        <v>5096</v>
      </c>
      <c r="E1785" t="s" s="54">
        <v>5291</v>
      </c>
      <c r="F1785" t="s" s="55">
        <v>419</v>
      </c>
      <c r="G1785" t="s" s="56">
        <v>194</v>
      </c>
      <c r="H1785" t="s" s="56">
        <v>293</v>
      </c>
      <c r="I1785" t="s" s="56">
        <v>294</v>
      </c>
      <c r="K1785" s="14">
        <v>22.16</v>
      </c>
      <c r="M1785" t="s" s="55">
        <v>197</v>
      </c>
      <c r="N1785" t="s" s="56">
        <v>5304</v>
      </c>
      <c r="O1785" t="s" s="56">
        <v>1864</v>
      </c>
      <c r="Q1785" t="s" s="56">
        <v>1814</v>
      </c>
      <c r="R1785" t="s" s="56">
        <v>1866</v>
      </c>
      <c r="S1785" t="s" s="54">
        <v>5372</v>
      </c>
      <c r="T1785" t="s" s="57">
        <v>4896</v>
      </c>
      <c r="W1785" t="s" s="6">
        <v>5099</v>
      </c>
      <c r="AK1785" s="60">
        <v>0.71024</v>
      </c>
      <c r="AN1785" s="63"/>
      <c r="AO1785" s="14">
        <v>0.71034</v>
      </c>
      <c r="AQ1785" s="64">
        <f>AO1785-(AK1785-0.71029)</f>
        <v>0.71039</v>
      </c>
    </row>
    <row r="1786" s="9" customFormat="1" ht="16" customHeight="1">
      <c r="A1786" t="s" s="6">
        <v>5375</v>
      </c>
      <c r="B1786" t="s" s="56">
        <v>5376</v>
      </c>
      <c r="C1786" t="s" s="56">
        <v>5096</v>
      </c>
      <c r="E1786" t="s" s="54">
        <v>5291</v>
      </c>
      <c r="F1786" t="s" s="55">
        <v>419</v>
      </c>
      <c r="G1786" t="s" s="56">
        <v>194</v>
      </c>
      <c r="H1786" t="s" s="56">
        <v>293</v>
      </c>
      <c r="I1786" t="s" s="56">
        <v>294</v>
      </c>
      <c r="K1786" s="14">
        <v>22.07</v>
      </c>
      <c r="M1786" t="s" s="55">
        <v>197</v>
      </c>
      <c r="N1786" t="s" s="56">
        <v>5304</v>
      </c>
      <c r="O1786" t="s" s="56">
        <v>1864</v>
      </c>
      <c r="Q1786" t="s" s="56">
        <v>1814</v>
      </c>
      <c r="R1786" t="s" s="56">
        <v>1866</v>
      </c>
      <c r="S1786" t="s" s="54">
        <v>5372</v>
      </c>
      <c r="T1786" t="s" s="57">
        <v>4896</v>
      </c>
      <c r="W1786" t="s" s="6">
        <v>5099</v>
      </c>
      <c r="AK1786" s="60">
        <v>0.71024</v>
      </c>
      <c r="AN1786" s="63"/>
      <c r="AO1786" s="14">
        <v>0.7105399999999999</v>
      </c>
      <c r="AQ1786" s="64">
        <f>AO1786-(AK1786-0.71029)</f>
        <v>0.7105900000000001</v>
      </c>
    </row>
    <row r="1787" s="9" customFormat="1" ht="16" customHeight="1">
      <c r="A1787" t="s" s="6">
        <v>5377</v>
      </c>
      <c r="B1787" t="s" s="56">
        <v>5378</v>
      </c>
      <c r="C1787" t="s" s="56">
        <v>5096</v>
      </c>
      <c r="E1787" t="s" s="54">
        <v>5291</v>
      </c>
      <c r="F1787" t="s" s="55">
        <v>419</v>
      </c>
      <c r="G1787" t="s" s="56">
        <v>194</v>
      </c>
      <c r="H1787" t="s" s="56">
        <v>293</v>
      </c>
      <c r="I1787" t="s" s="56">
        <v>294</v>
      </c>
      <c r="K1787" s="14">
        <v>25.12</v>
      </c>
      <c r="M1787" t="s" s="55">
        <v>197</v>
      </c>
      <c r="N1787" t="s" s="56">
        <v>5304</v>
      </c>
      <c r="O1787" t="s" s="56">
        <v>1864</v>
      </c>
      <c r="Q1787" t="s" s="56">
        <v>1814</v>
      </c>
      <c r="R1787" t="s" s="56">
        <v>1866</v>
      </c>
      <c r="S1787" t="s" s="54">
        <v>5372</v>
      </c>
      <c r="T1787" t="s" s="57">
        <v>4896</v>
      </c>
      <c r="W1787" t="s" s="6">
        <v>5099</v>
      </c>
      <c r="AK1787" s="60">
        <v>0.71024</v>
      </c>
      <c r="AN1787" s="63"/>
      <c r="AO1787" s="14">
        <v>0.71043</v>
      </c>
      <c r="AQ1787" s="64">
        <f>AO1787-(AK1787-0.71029)</f>
        <v>0.71048</v>
      </c>
    </row>
    <row r="1788" s="9" customFormat="1" ht="16" customHeight="1">
      <c r="A1788" t="s" s="6">
        <v>5379</v>
      </c>
      <c r="B1788" t="s" s="56">
        <v>5380</v>
      </c>
      <c r="C1788" t="s" s="56">
        <v>5096</v>
      </c>
      <c r="E1788" t="s" s="54">
        <v>5291</v>
      </c>
      <c r="F1788" t="s" s="55">
        <v>419</v>
      </c>
      <c r="G1788" t="s" s="56">
        <v>194</v>
      </c>
      <c r="H1788" t="s" s="56">
        <v>293</v>
      </c>
      <c r="I1788" t="s" s="56">
        <v>294</v>
      </c>
      <c r="K1788" s="14">
        <v>24.33</v>
      </c>
      <c r="M1788" t="s" s="55">
        <v>197</v>
      </c>
      <c r="N1788" t="s" s="56">
        <v>5304</v>
      </c>
      <c r="O1788" t="s" s="56">
        <v>1864</v>
      </c>
      <c r="Q1788" t="s" s="56">
        <v>1814</v>
      </c>
      <c r="R1788" t="s" s="56">
        <v>1866</v>
      </c>
      <c r="S1788" t="s" s="54">
        <v>5372</v>
      </c>
      <c r="T1788" t="s" s="57">
        <v>4896</v>
      </c>
      <c r="W1788" t="s" s="6">
        <v>5099</v>
      </c>
      <c r="AK1788" s="60">
        <v>0.71024</v>
      </c>
      <c r="AN1788" s="63"/>
      <c r="AO1788" s="14">
        <v>0.71043</v>
      </c>
      <c r="AQ1788" s="64">
        <f>AO1788-(AK1788-0.71029)</f>
        <v>0.71048</v>
      </c>
    </row>
    <row r="1789" s="9" customFormat="1" ht="16" customHeight="1">
      <c r="A1789" t="s" s="6">
        <v>5381</v>
      </c>
      <c r="B1789" t="s" s="56">
        <v>5382</v>
      </c>
      <c r="C1789" t="s" s="56">
        <v>5096</v>
      </c>
      <c r="E1789" t="s" s="54">
        <v>5291</v>
      </c>
      <c r="F1789" t="s" s="55">
        <v>419</v>
      </c>
      <c r="G1789" t="s" s="56">
        <v>194</v>
      </c>
      <c r="H1789" t="s" s="56">
        <v>293</v>
      </c>
      <c r="I1789" t="s" s="56">
        <v>294</v>
      </c>
      <c r="K1789" s="14">
        <v>22.01</v>
      </c>
      <c r="M1789" t="s" s="55">
        <v>197</v>
      </c>
      <c r="N1789" t="s" s="56">
        <v>5304</v>
      </c>
      <c r="O1789" t="s" s="56">
        <v>1864</v>
      </c>
      <c r="Q1789" t="s" s="56">
        <v>1814</v>
      </c>
      <c r="R1789" t="s" s="56">
        <v>1866</v>
      </c>
      <c r="S1789" t="s" s="54">
        <v>5372</v>
      </c>
      <c r="T1789" t="s" s="57">
        <v>4896</v>
      </c>
      <c r="W1789" t="s" s="6">
        <v>5099</v>
      </c>
      <c r="AK1789" s="60">
        <v>0.71024</v>
      </c>
      <c r="AN1789" s="63"/>
      <c r="AO1789" s="14">
        <v>0.71029</v>
      </c>
      <c r="AQ1789" s="64">
        <f>AO1789-(AK1789-0.71029)</f>
        <v>0.71034</v>
      </c>
    </row>
    <row r="1790" s="9" customFormat="1" ht="16" customHeight="1">
      <c r="A1790" t="s" s="6">
        <v>5383</v>
      </c>
      <c r="B1790" t="s" s="56">
        <v>5384</v>
      </c>
      <c r="C1790" t="s" s="56">
        <v>5096</v>
      </c>
      <c r="E1790" t="s" s="54">
        <v>5291</v>
      </c>
      <c r="F1790" t="s" s="55">
        <v>419</v>
      </c>
      <c r="G1790" t="s" s="56">
        <v>194</v>
      </c>
      <c r="H1790" t="s" s="56">
        <v>293</v>
      </c>
      <c r="I1790" t="s" s="56">
        <v>294</v>
      </c>
      <c r="K1790" s="14">
        <v>20.76</v>
      </c>
      <c r="M1790" t="s" s="55">
        <v>197</v>
      </c>
      <c r="N1790" t="s" s="56">
        <v>5304</v>
      </c>
      <c r="O1790" t="s" s="56">
        <v>1864</v>
      </c>
      <c r="Q1790" t="s" s="56">
        <v>1814</v>
      </c>
      <c r="R1790" t="s" s="56">
        <v>1866</v>
      </c>
      <c r="S1790" t="s" s="54">
        <v>5372</v>
      </c>
      <c r="T1790" t="s" s="57">
        <v>4896</v>
      </c>
      <c r="W1790" t="s" s="6">
        <v>5099</v>
      </c>
      <c r="AK1790" s="60">
        <v>0.71024</v>
      </c>
      <c r="AN1790" s="63"/>
      <c r="AO1790" s="14">
        <v>0.71047</v>
      </c>
      <c r="AQ1790" s="64">
        <f>AO1790-(AK1790-0.71029)</f>
        <v>0.71052</v>
      </c>
    </row>
    <row r="1791" s="9" customFormat="1" ht="16" customHeight="1">
      <c r="A1791" t="s" s="6">
        <v>5385</v>
      </c>
      <c r="B1791" t="s" s="56">
        <v>5386</v>
      </c>
      <c r="C1791" t="s" s="56">
        <v>5096</v>
      </c>
      <c r="E1791" t="s" s="54">
        <v>5291</v>
      </c>
      <c r="F1791" t="s" s="55">
        <v>419</v>
      </c>
      <c r="G1791" t="s" s="56">
        <v>194</v>
      </c>
      <c r="H1791" t="s" s="56">
        <v>293</v>
      </c>
      <c r="I1791" t="s" s="56">
        <v>294</v>
      </c>
      <c r="K1791" s="14">
        <v>17.52</v>
      </c>
      <c r="M1791" t="s" s="55">
        <v>197</v>
      </c>
      <c r="N1791" t="s" s="56">
        <v>5304</v>
      </c>
      <c r="O1791" t="s" s="56">
        <v>1864</v>
      </c>
      <c r="Q1791" t="s" s="56">
        <v>1814</v>
      </c>
      <c r="R1791" t="s" s="56">
        <v>1866</v>
      </c>
      <c r="S1791" t="s" s="54">
        <v>5372</v>
      </c>
      <c r="T1791" t="s" s="57">
        <v>4896</v>
      </c>
      <c r="W1791" t="s" s="6">
        <v>5099</v>
      </c>
      <c r="AK1791" s="60">
        <v>0.71024</v>
      </c>
      <c r="AN1791" s="63"/>
      <c r="AO1791" s="14">
        <v>0.71006</v>
      </c>
      <c r="AQ1791" s="64">
        <f>AO1791-(AK1791-0.71029)</f>
        <v>0.71011</v>
      </c>
    </row>
    <row r="1792" s="9" customFormat="1" ht="16" customHeight="1">
      <c r="A1792" t="s" s="6">
        <v>5387</v>
      </c>
      <c r="B1792" t="s" s="56">
        <v>5388</v>
      </c>
      <c r="C1792" t="s" s="56">
        <v>5096</v>
      </c>
      <c r="E1792" t="s" s="54">
        <v>5291</v>
      </c>
      <c r="F1792" t="s" s="55">
        <v>419</v>
      </c>
      <c r="G1792" t="s" s="56">
        <v>194</v>
      </c>
      <c r="H1792" t="s" s="56">
        <v>293</v>
      </c>
      <c r="I1792" t="s" s="56">
        <v>294</v>
      </c>
      <c r="K1792" s="14">
        <v>133.17</v>
      </c>
      <c r="M1792" t="s" s="55">
        <v>197</v>
      </c>
      <c r="O1792" t="s" s="56">
        <v>5389</v>
      </c>
      <c r="P1792" t="s" s="56">
        <v>5389</v>
      </c>
      <c r="Q1792" t="s" s="56">
        <v>5389</v>
      </c>
      <c r="R1792" t="s" s="56">
        <v>5389</v>
      </c>
      <c r="T1792" t="s" s="57">
        <v>4896</v>
      </c>
      <c r="W1792" t="s" s="6">
        <v>5099</v>
      </c>
      <c r="AK1792" s="60">
        <v>0.71024</v>
      </c>
      <c r="AN1792" s="63"/>
      <c r="AO1792" s="14">
        <v>0.709473</v>
      </c>
      <c r="AQ1792" s="64">
        <f>AO1792-(AK1792-0.71029)</f>
        <v>0.709523</v>
      </c>
    </row>
    <row r="1793" s="9" customFormat="1" ht="16" customHeight="1">
      <c r="A1793" t="s" s="6">
        <v>5390</v>
      </c>
      <c r="B1793" t="s" s="56">
        <v>5391</v>
      </c>
      <c r="E1793" t="s" s="54">
        <v>5291</v>
      </c>
      <c r="F1793" t="s" s="55">
        <v>419</v>
      </c>
      <c r="G1793" t="s" s="56">
        <v>194</v>
      </c>
      <c r="H1793" t="s" s="56">
        <v>293</v>
      </c>
      <c r="I1793" t="s" s="56">
        <v>294</v>
      </c>
      <c r="M1793" t="s" s="55">
        <v>197</v>
      </c>
      <c r="O1793" t="s" s="56">
        <v>5389</v>
      </c>
      <c r="P1793" t="s" s="56">
        <v>5389</v>
      </c>
      <c r="Q1793" t="s" s="56">
        <v>5389</v>
      </c>
      <c r="R1793" t="s" s="56">
        <v>5389</v>
      </c>
      <c r="T1793" t="s" s="57">
        <v>4896</v>
      </c>
      <c r="AK1793" s="60">
        <v>0.71024</v>
      </c>
      <c r="AN1793" s="63"/>
      <c r="AO1793" s="14">
        <v>0.70947</v>
      </c>
      <c r="AQ1793" s="64">
        <f>AO1793-(AK1793-0.71029)</f>
        <v>0.70952</v>
      </c>
    </row>
    <row r="1794" s="9" customFormat="1" ht="16" customHeight="1">
      <c r="A1794" t="s" s="6">
        <v>5392</v>
      </c>
      <c r="B1794" t="s" s="56">
        <v>5393</v>
      </c>
      <c r="C1794" t="s" s="56">
        <v>5101</v>
      </c>
      <c r="E1794" t="s" s="54">
        <v>5291</v>
      </c>
      <c r="F1794" t="s" s="55">
        <v>419</v>
      </c>
      <c r="G1794" t="s" s="56">
        <v>194</v>
      </c>
      <c r="H1794" t="s" s="56">
        <v>293</v>
      </c>
      <c r="I1794" t="s" s="56">
        <v>294</v>
      </c>
      <c r="K1794" s="14">
        <v>21.8</v>
      </c>
      <c r="M1794" t="s" s="55">
        <v>197</v>
      </c>
      <c r="N1794" t="s" s="56">
        <v>5292</v>
      </c>
      <c r="O1794" t="s" s="56">
        <v>1864</v>
      </c>
      <c r="Q1794" t="s" s="56">
        <v>1814</v>
      </c>
      <c r="R1794" t="s" s="56">
        <v>1866</v>
      </c>
      <c r="S1794" t="s" s="54">
        <v>5394</v>
      </c>
      <c r="T1794" t="s" s="57">
        <v>4896</v>
      </c>
      <c r="W1794" t="s" s="6">
        <v>5103</v>
      </c>
      <c r="AK1794" s="60">
        <v>0.71024</v>
      </c>
      <c r="AN1794" s="63"/>
      <c r="AO1794" s="14">
        <v>0.71087</v>
      </c>
      <c r="AQ1794" s="64">
        <f>AO1794-(AK1794-0.71029)</f>
        <v>0.71092</v>
      </c>
    </row>
    <row r="1795" s="9" customFormat="1" ht="16" customHeight="1">
      <c r="A1795" t="s" s="6">
        <v>5395</v>
      </c>
      <c r="B1795" t="s" s="56">
        <v>5396</v>
      </c>
      <c r="C1795" t="s" s="56">
        <v>5101</v>
      </c>
      <c r="E1795" t="s" s="54">
        <v>5291</v>
      </c>
      <c r="F1795" t="s" s="55">
        <v>419</v>
      </c>
      <c r="G1795" t="s" s="56">
        <v>194</v>
      </c>
      <c r="H1795" t="s" s="56">
        <v>293</v>
      </c>
      <c r="I1795" t="s" s="56">
        <v>294</v>
      </c>
      <c r="K1795" s="14">
        <v>20.85</v>
      </c>
      <c r="M1795" t="s" s="55">
        <v>197</v>
      </c>
      <c r="N1795" t="s" s="56">
        <v>5292</v>
      </c>
      <c r="O1795" t="s" s="56">
        <v>1864</v>
      </c>
      <c r="Q1795" t="s" s="56">
        <v>1814</v>
      </c>
      <c r="R1795" t="s" s="56">
        <v>1866</v>
      </c>
      <c r="S1795" t="s" s="54">
        <v>5394</v>
      </c>
      <c r="T1795" t="s" s="57">
        <v>4896</v>
      </c>
      <c r="W1795" t="s" s="6">
        <v>5103</v>
      </c>
      <c r="AK1795" s="60">
        <v>0.71024</v>
      </c>
      <c r="AN1795" s="63"/>
      <c r="AO1795" s="14">
        <v>0.71068</v>
      </c>
      <c r="AQ1795" s="64">
        <f>AO1795-(AK1795-0.71029)</f>
        <v>0.71073</v>
      </c>
    </row>
    <row r="1796" s="9" customFormat="1" ht="16" customHeight="1">
      <c r="A1796" t="s" s="6">
        <v>5397</v>
      </c>
      <c r="B1796" t="s" s="56">
        <v>5398</v>
      </c>
      <c r="C1796" t="s" s="56">
        <v>5101</v>
      </c>
      <c r="E1796" t="s" s="54">
        <v>5291</v>
      </c>
      <c r="F1796" t="s" s="55">
        <v>419</v>
      </c>
      <c r="G1796" t="s" s="56">
        <v>194</v>
      </c>
      <c r="H1796" t="s" s="56">
        <v>293</v>
      </c>
      <c r="I1796" t="s" s="56">
        <v>294</v>
      </c>
      <c r="K1796" s="14">
        <v>20.34</v>
      </c>
      <c r="M1796" t="s" s="55">
        <v>197</v>
      </c>
      <c r="N1796" t="s" s="56">
        <v>5292</v>
      </c>
      <c r="O1796" t="s" s="56">
        <v>1864</v>
      </c>
      <c r="Q1796" t="s" s="56">
        <v>1814</v>
      </c>
      <c r="R1796" t="s" s="56">
        <v>1866</v>
      </c>
      <c r="S1796" t="s" s="54">
        <v>5394</v>
      </c>
      <c r="T1796" t="s" s="57">
        <v>4896</v>
      </c>
      <c r="W1796" t="s" s="6">
        <v>5103</v>
      </c>
      <c r="AK1796" s="60">
        <v>0.71024</v>
      </c>
      <c r="AN1796" s="63"/>
      <c r="AO1796" s="14">
        <v>0.71058</v>
      </c>
      <c r="AQ1796" s="64">
        <f>AO1796-(AK1796-0.71029)</f>
        <v>0.71063</v>
      </c>
    </row>
    <row r="1797" s="9" customFormat="1" ht="16" customHeight="1">
      <c r="A1797" t="s" s="6">
        <v>5399</v>
      </c>
      <c r="B1797" t="s" s="56">
        <v>5400</v>
      </c>
      <c r="C1797" t="s" s="56">
        <v>5101</v>
      </c>
      <c r="E1797" t="s" s="54">
        <v>5291</v>
      </c>
      <c r="F1797" t="s" s="55">
        <v>419</v>
      </c>
      <c r="G1797" t="s" s="56">
        <v>194</v>
      </c>
      <c r="H1797" t="s" s="56">
        <v>293</v>
      </c>
      <c r="I1797" t="s" s="56">
        <v>294</v>
      </c>
      <c r="K1797" s="14">
        <v>16.72</v>
      </c>
      <c r="M1797" t="s" s="55">
        <v>197</v>
      </c>
      <c r="N1797" t="s" s="56">
        <v>5292</v>
      </c>
      <c r="O1797" t="s" s="56">
        <v>1864</v>
      </c>
      <c r="Q1797" t="s" s="56">
        <v>1814</v>
      </c>
      <c r="R1797" t="s" s="56">
        <v>1866</v>
      </c>
      <c r="S1797" t="s" s="54">
        <v>5394</v>
      </c>
      <c r="T1797" t="s" s="57">
        <v>4896</v>
      </c>
      <c r="W1797" t="s" s="6">
        <v>5103</v>
      </c>
      <c r="AK1797" s="60">
        <v>0.71024</v>
      </c>
      <c r="AN1797" s="63"/>
      <c r="AO1797" s="14">
        <v>0.71099</v>
      </c>
      <c r="AQ1797" s="64">
        <f>AO1797-(AK1797-0.71029)</f>
        <v>0.71104</v>
      </c>
    </row>
    <row r="1798" s="9" customFormat="1" ht="16" customHeight="1">
      <c r="A1798" t="s" s="6">
        <v>5401</v>
      </c>
      <c r="B1798" t="s" s="56">
        <v>5402</v>
      </c>
      <c r="C1798" t="s" s="56">
        <v>5101</v>
      </c>
      <c r="E1798" t="s" s="54">
        <v>5291</v>
      </c>
      <c r="F1798" t="s" s="55">
        <v>419</v>
      </c>
      <c r="G1798" t="s" s="56">
        <v>194</v>
      </c>
      <c r="H1798" t="s" s="56">
        <v>293</v>
      </c>
      <c r="I1798" t="s" s="56">
        <v>294</v>
      </c>
      <c r="K1798" s="14">
        <v>21.17</v>
      </c>
      <c r="M1798" t="s" s="55">
        <v>197</v>
      </c>
      <c r="N1798" t="s" s="56">
        <v>5292</v>
      </c>
      <c r="O1798" t="s" s="56">
        <v>1864</v>
      </c>
      <c r="Q1798" t="s" s="56">
        <v>1814</v>
      </c>
      <c r="R1798" t="s" s="56">
        <v>1866</v>
      </c>
      <c r="S1798" t="s" s="54">
        <v>5394</v>
      </c>
      <c r="T1798" t="s" s="57">
        <v>4896</v>
      </c>
      <c r="W1798" t="s" s="6">
        <v>5103</v>
      </c>
      <c r="AK1798" s="60">
        <v>0.71024</v>
      </c>
      <c r="AN1798" s="63"/>
      <c r="AO1798" s="14">
        <v>0.7109799999999999</v>
      </c>
      <c r="AQ1798" s="64">
        <f>AO1798-(AK1798-0.71029)</f>
        <v>0.7110300000000001</v>
      </c>
    </row>
    <row r="1799" s="9" customFormat="1" ht="16" customHeight="1">
      <c r="A1799" t="s" s="6">
        <v>5403</v>
      </c>
      <c r="B1799" t="s" s="56">
        <v>5404</v>
      </c>
      <c r="C1799" t="s" s="56">
        <v>5101</v>
      </c>
      <c r="E1799" t="s" s="54">
        <v>5291</v>
      </c>
      <c r="F1799" t="s" s="55">
        <v>419</v>
      </c>
      <c r="G1799" t="s" s="56">
        <v>194</v>
      </c>
      <c r="H1799" t="s" s="56">
        <v>293</v>
      </c>
      <c r="I1799" t="s" s="56">
        <v>294</v>
      </c>
      <c r="K1799" s="14">
        <v>17.93</v>
      </c>
      <c r="M1799" t="s" s="55">
        <v>197</v>
      </c>
      <c r="N1799" t="s" s="56">
        <v>5292</v>
      </c>
      <c r="O1799" t="s" s="56">
        <v>1864</v>
      </c>
      <c r="Q1799" t="s" s="56">
        <v>1814</v>
      </c>
      <c r="R1799" t="s" s="56">
        <v>1866</v>
      </c>
      <c r="S1799" t="s" s="54">
        <v>5394</v>
      </c>
      <c r="T1799" t="s" s="57">
        <v>4896</v>
      </c>
      <c r="W1799" t="s" s="6">
        <v>5103</v>
      </c>
      <c r="AK1799" s="60">
        <v>0.71024</v>
      </c>
      <c r="AN1799" s="63"/>
      <c r="AO1799" s="14">
        <v>0.71093</v>
      </c>
      <c r="AQ1799" s="64">
        <f>AO1799-(AK1799-0.71029)</f>
        <v>0.7109799999999999</v>
      </c>
    </row>
    <row r="1800" s="9" customFormat="1" ht="16" customHeight="1">
      <c r="A1800" t="s" s="6">
        <v>5405</v>
      </c>
      <c r="B1800" t="s" s="56">
        <v>5406</v>
      </c>
      <c r="C1800" t="s" s="56">
        <v>5105</v>
      </c>
      <c r="E1800" t="s" s="54">
        <v>5291</v>
      </c>
      <c r="F1800" t="s" s="55">
        <v>419</v>
      </c>
      <c r="G1800" t="s" s="56">
        <v>194</v>
      </c>
      <c r="H1800" t="s" s="56">
        <v>293</v>
      </c>
      <c r="I1800" t="s" s="56">
        <v>294</v>
      </c>
      <c r="K1800" s="14">
        <v>12.75</v>
      </c>
      <c r="M1800" t="s" s="55">
        <v>197</v>
      </c>
      <c r="N1800" t="s" s="56">
        <v>5292</v>
      </c>
      <c r="O1800" t="s" s="56">
        <v>1864</v>
      </c>
      <c r="Q1800" t="s" s="56">
        <v>1814</v>
      </c>
      <c r="R1800" t="s" s="56">
        <v>1866</v>
      </c>
      <c r="S1800" t="s" s="54">
        <v>5293</v>
      </c>
      <c r="T1800" t="s" s="57">
        <v>4896</v>
      </c>
      <c r="W1800" t="s" s="6">
        <v>5103</v>
      </c>
      <c r="AK1800" s="60">
        <v>0.71024</v>
      </c>
      <c r="AN1800" s="63"/>
    </row>
    <row r="1801" s="9" customFormat="1" ht="16" customHeight="1">
      <c r="A1801" t="s" s="6">
        <v>5407</v>
      </c>
      <c r="B1801" t="s" s="56">
        <v>5408</v>
      </c>
      <c r="C1801" t="s" s="56">
        <v>5105</v>
      </c>
      <c r="E1801" t="s" s="54">
        <v>5291</v>
      </c>
      <c r="F1801" t="s" s="55">
        <v>419</v>
      </c>
      <c r="G1801" t="s" s="56">
        <v>194</v>
      </c>
      <c r="H1801" t="s" s="56">
        <v>293</v>
      </c>
      <c r="I1801" t="s" s="56">
        <v>294</v>
      </c>
      <c r="K1801" s="14">
        <v>15.39</v>
      </c>
      <c r="M1801" t="s" s="55">
        <v>197</v>
      </c>
      <c r="N1801" t="s" s="56">
        <v>5292</v>
      </c>
      <c r="O1801" t="s" s="56">
        <v>1864</v>
      </c>
      <c r="Q1801" t="s" s="56">
        <v>1814</v>
      </c>
      <c r="R1801" t="s" s="56">
        <v>1866</v>
      </c>
      <c r="S1801" t="s" s="54">
        <v>5293</v>
      </c>
      <c r="T1801" t="s" s="57">
        <v>4896</v>
      </c>
      <c r="W1801" t="s" s="6">
        <v>5103</v>
      </c>
      <c r="AK1801" s="60">
        <v>0.71024</v>
      </c>
      <c r="AN1801" s="63"/>
      <c r="AO1801" s="14">
        <v>0.71079</v>
      </c>
      <c r="AQ1801" s="64">
        <f>AO1801-(AK1801-0.71029)</f>
        <v>0.71084</v>
      </c>
    </row>
    <row r="1802" s="9" customFormat="1" ht="16" customHeight="1">
      <c r="A1802" t="s" s="6">
        <v>5409</v>
      </c>
      <c r="B1802" t="s" s="56">
        <v>5410</v>
      </c>
      <c r="C1802" t="s" s="56">
        <v>5105</v>
      </c>
      <c r="E1802" t="s" s="54">
        <v>5291</v>
      </c>
      <c r="F1802" t="s" s="55">
        <v>419</v>
      </c>
      <c r="G1802" t="s" s="56">
        <v>194</v>
      </c>
      <c r="H1802" t="s" s="56">
        <v>293</v>
      </c>
      <c r="I1802" t="s" s="56">
        <v>294</v>
      </c>
      <c r="K1802" s="14">
        <v>20.35</v>
      </c>
      <c r="M1802" t="s" s="55">
        <v>197</v>
      </c>
      <c r="N1802" t="s" s="56">
        <v>5292</v>
      </c>
      <c r="O1802" t="s" s="56">
        <v>1864</v>
      </c>
      <c r="Q1802" t="s" s="56">
        <v>1814</v>
      </c>
      <c r="R1802" t="s" s="56">
        <v>1866</v>
      </c>
      <c r="S1802" t="s" s="54">
        <v>5293</v>
      </c>
      <c r="T1802" t="s" s="57">
        <v>4896</v>
      </c>
      <c r="W1802" t="s" s="6">
        <v>5103</v>
      </c>
      <c r="AK1802" s="60">
        <v>0.71024</v>
      </c>
      <c r="AN1802" s="63"/>
      <c r="AO1802" s="14">
        <v>0.71066</v>
      </c>
      <c r="AQ1802" s="64">
        <f>AO1802-(AK1802-0.71029)</f>
        <v>0.71071</v>
      </c>
    </row>
    <row r="1803" s="9" customFormat="1" ht="16" customHeight="1">
      <c r="A1803" t="s" s="6">
        <v>5411</v>
      </c>
      <c r="B1803" t="s" s="56">
        <v>5412</v>
      </c>
      <c r="C1803" t="s" s="56">
        <v>5105</v>
      </c>
      <c r="E1803" t="s" s="54">
        <v>5291</v>
      </c>
      <c r="F1803" t="s" s="55">
        <v>419</v>
      </c>
      <c r="G1803" t="s" s="56">
        <v>194</v>
      </c>
      <c r="H1803" t="s" s="56">
        <v>293</v>
      </c>
      <c r="I1803" t="s" s="56">
        <v>294</v>
      </c>
      <c r="K1803" s="14">
        <v>24.24</v>
      </c>
      <c r="M1803" t="s" s="55">
        <v>197</v>
      </c>
      <c r="N1803" t="s" s="56">
        <v>5292</v>
      </c>
      <c r="O1803" t="s" s="56">
        <v>1864</v>
      </c>
      <c r="Q1803" t="s" s="56">
        <v>1814</v>
      </c>
      <c r="R1803" t="s" s="56">
        <v>1866</v>
      </c>
      <c r="S1803" t="s" s="54">
        <v>5293</v>
      </c>
      <c r="T1803" t="s" s="57">
        <v>4896</v>
      </c>
      <c r="W1803" t="s" s="6">
        <v>5103</v>
      </c>
      <c r="AK1803" s="60">
        <v>0.71024</v>
      </c>
      <c r="AN1803" s="63"/>
      <c r="AO1803" s="14">
        <v>0.71072</v>
      </c>
      <c r="AQ1803" s="64">
        <f>AO1803-(AK1803-0.71029)</f>
        <v>0.71077</v>
      </c>
    </row>
    <row r="1804" s="9" customFormat="1" ht="16" customHeight="1">
      <c r="A1804" t="s" s="6">
        <v>5413</v>
      </c>
      <c r="B1804" t="s" s="56">
        <v>5414</v>
      </c>
      <c r="C1804" t="s" s="56">
        <v>5105</v>
      </c>
      <c r="E1804" t="s" s="54">
        <v>5291</v>
      </c>
      <c r="F1804" t="s" s="55">
        <v>419</v>
      </c>
      <c r="G1804" t="s" s="56">
        <v>194</v>
      </c>
      <c r="H1804" t="s" s="56">
        <v>293</v>
      </c>
      <c r="I1804" t="s" s="56">
        <v>294</v>
      </c>
      <c r="K1804" s="14">
        <v>27.04</v>
      </c>
      <c r="M1804" t="s" s="55">
        <v>197</v>
      </c>
      <c r="N1804" t="s" s="56">
        <v>5292</v>
      </c>
      <c r="O1804" t="s" s="56">
        <v>1864</v>
      </c>
      <c r="Q1804" t="s" s="56">
        <v>1814</v>
      </c>
      <c r="R1804" t="s" s="56">
        <v>1866</v>
      </c>
      <c r="S1804" t="s" s="54">
        <v>5293</v>
      </c>
      <c r="T1804" t="s" s="57">
        <v>4896</v>
      </c>
      <c r="W1804" t="s" s="6">
        <v>5103</v>
      </c>
      <c r="AK1804" s="60">
        <v>0.71024</v>
      </c>
      <c r="AN1804" s="63"/>
      <c r="AO1804" s="14">
        <v>0.71075</v>
      </c>
      <c r="AQ1804" s="64">
        <f>AO1804-(AK1804-0.71029)</f>
        <v>0.7108</v>
      </c>
    </row>
    <row r="1805" s="9" customFormat="1" ht="16" customHeight="1">
      <c r="A1805" t="s" s="6">
        <v>5415</v>
      </c>
      <c r="B1805" t="s" s="56">
        <v>5416</v>
      </c>
      <c r="C1805" t="s" s="56">
        <v>5105</v>
      </c>
      <c r="E1805" t="s" s="54">
        <v>5291</v>
      </c>
      <c r="F1805" t="s" s="55">
        <v>419</v>
      </c>
      <c r="G1805" t="s" s="56">
        <v>194</v>
      </c>
      <c r="H1805" t="s" s="56">
        <v>293</v>
      </c>
      <c r="I1805" t="s" s="56">
        <v>294</v>
      </c>
      <c r="K1805" s="14">
        <v>26.23</v>
      </c>
      <c r="M1805" t="s" s="55">
        <v>197</v>
      </c>
      <c r="N1805" t="s" s="56">
        <v>5304</v>
      </c>
      <c r="O1805" t="s" s="56">
        <v>1864</v>
      </c>
      <c r="Q1805" t="s" s="56">
        <v>1814</v>
      </c>
      <c r="R1805" t="s" s="56">
        <v>1866</v>
      </c>
      <c r="S1805" t="s" s="54">
        <v>5305</v>
      </c>
      <c r="T1805" t="s" s="57">
        <v>4896</v>
      </c>
      <c r="W1805" t="s" s="6">
        <v>5103</v>
      </c>
      <c r="AK1805" s="60">
        <v>0.71024</v>
      </c>
      <c r="AN1805" s="63"/>
      <c r="AO1805" s="14">
        <v>0.71079</v>
      </c>
      <c r="AQ1805" s="64">
        <f>AO1805-(AK1805-0.71029)</f>
        <v>0.71084</v>
      </c>
    </row>
    <row r="1806" s="9" customFormat="1" ht="16" customHeight="1">
      <c r="A1806" t="s" s="6">
        <v>5417</v>
      </c>
      <c r="B1806" t="s" s="56">
        <v>5418</v>
      </c>
      <c r="C1806" t="s" s="56">
        <v>5105</v>
      </c>
      <c r="E1806" t="s" s="54">
        <v>5291</v>
      </c>
      <c r="F1806" t="s" s="55">
        <v>419</v>
      </c>
      <c r="G1806" t="s" s="56">
        <v>194</v>
      </c>
      <c r="H1806" t="s" s="56">
        <v>293</v>
      </c>
      <c r="I1806" t="s" s="56">
        <v>294</v>
      </c>
      <c r="K1806" s="14">
        <v>25.62</v>
      </c>
      <c r="M1806" t="s" s="55">
        <v>197</v>
      </c>
      <c r="N1806" t="s" s="56">
        <v>5304</v>
      </c>
      <c r="O1806" t="s" s="56">
        <v>1864</v>
      </c>
      <c r="Q1806" t="s" s="56">
        <v>1814</v>
      </c>
      <c r="R1806" t="s" s="56">
        <v>1866</v>
      </c>
      <c r="S1806" t="s" s="54">
        <v>5305</v>
      </c>
      <c r="T1806" t="s" s="57">
        <v>4896</v>
      </c>
      <c r="W1806" t="s" s="6">
        <v>5103</v>
      </c>
      <c r="AK1806" s="60">
        <v>0.71024</v>
      </c>
      <c r="AN1806" s="63"/>
      <c r="AO1806" s="14">
        <v>0.71083</v>
      </c>
      <c r="AQ1806" s="64">
        <f>AO1806-(AK1806-0.71029)</f>
        <v>0.71088</v>
      </c>
    </row>
    <row r="1807" s="9" customFormat="1" ht="16" customHeight="1">
      <c r="A1807" t="s" s="6">
        <v>5419</v>
      </c>
      <c r="B1807" t="s" s="56">
        <v>5420</v>
      </c>
      <c r="C1807" t="s" s="56">
        <v>5105</v>
      </c>
      <c r="E1807" t="s" s="54">
        <v>5291</v>
      </c>
      <c r="F1807" t="s" s="55">
        <v>419</v>
      </c>
      <c r="G1807" t="s" s="56">
        <v>194</v>
      </c>
      <c r="H1807" t="s" s="56">
        <v>293</v>
      </c>
      <c r="I1807" t="s" s="56">
        <v>294</v>
      </c>
      <c r="K1807" s="14">
        <v>25.83</v>
      </c>
      <c r="M1807" t="s" s="55">
        <v>197</v>
      </c>
      <c r="N1807" t="s" s="56">
        <v>5304</v>
      </c>
      <c r="O1807" t="s" s="56">
        <v>1864</v>
      </c>
      <c r="Q1807" t="s" s="56">
        <v>1814</v>
      </c>
      <c r="R1807" t="s" s="56">
        <v>1866</v>
      </c>
      <c r="S1807" t="s" s="54">
        <v>5305</v>
      </c>
      <c r="T1807" t="s" s="57">
        <v>4896</v>
      </c>
      <c r="W1807" t="s" s="6">
        <v>5103</v>
      </c>
      <c r="AK1807" s="60">
        <v>0.71024</v>
      </c>
      <c r="AN1807" s="63"/>
      <c r="AO1807" s="14">
        <v>0.71077</v>
      </c>
      <c r="AQ1807" s="64">
        <f>AO1807-(AK1807-0.71029)</f>
        <v>0.71082</v>
      </c>
    </row>
    <row r="1808" s="9" customFormat="1" ht="16" customHeight="1">
      <c r="A1808" t="s" s="6">
        <v>5421</v>
      </c>
      <c r="B1808" t="s" s="56">
        <v>5422</v>
      </c>
      <c r="C1808" t="s" s="56">
        <v>5105</v>
      </c>
      <c r="E1808" t="s" s="54">
        <v>5291</v>
      </c>
      <c r="F1808" t="s" s="55">
        <v>419</v>
      </c>
      <c r="G1808" t="s" s="56">
        <v>194</v>
      </c>
      <c r="H1808" t="s" s="56">
        <v>293</v>
      </c>
      <c r="I1808" t="s" s="56">
        <v>294</v>
      </c>
      <c r="K1808" s="14">
        <v>27.2</v>
      </c>
      <c r="M1808" t="s" s="55">
        <v>197</v>
      </c>
      <c r="N1808" t="s" s="56">
        <v>5304</v>
      </c>
      <c r="O1808" t="s" s="56">
        <v>1864</v>
      </c>
      <c r="Q1808" t="s" s="56">
        <v>1814</v>
      </c>
      <c r="R1808" t="s" s="56">
        <v>1866</v>
      </c>
      <c r="S1808" t="s" s="54">
        <v>5305</v>
      </c>
      <c r="T1808" t="s" s="57">
        <v>4896</v>
      </c>
      <c r="W1808" t="s" s="6">
        <v>5103</v>
      </c>
      <c r="AK1808" s="60">
        <v>0.71024</v>
      </c>
      <c r="AN1808" s="63"/>
      <c r="AO1808" s="14">
        <v>0.71082</v>
      </c>
      <c r="AQ1808" s="64">
        <f>AO1808-(AK1808-0.71029)</f>
        <v>0.71087</v>
      </c>
    </row>
    <row r="1809" s="9" customFormat="1" ht="16" customHeight="1">
      <c r="A1809" t="s" s="6">
        <v>5423</v>
      </c>
      <c r="B1809" t="s" s="56">
        <v>5424</v>
      </c>
      <c r="C1809" t="s" s="56">
        <v>5425</v>
      </c>
      <c r="E1809" t="s" s="54">
        <v>5291</v>
      </c>
      <c r="F1809" t="s" s="55">
        <v>419</v>
      </c>
      <c r="G1809" t="s" s="56">
        <v>194</v>
      </c>
      <c r="H1809" t="s" s="56">
        <v>293</v>
      </c>
      <c r="I1809" t="s" s="56">
        <v>294</v>
      </c>
      <c r="K1809" s="14">
        <v>20.54</v>
      </c>
      <c r="M1809" t="s" s="55">
        <v>197</v>
      </c>
      <c r="N1809" t="s" s="56">
        <v>5292</v>
      </c>
      <c r="O1809" t="s" s="56">
        <v>1864</v>
      </c>
      <c r="Q1809" t="s" s="56">
        <v>1814</v>
      </c>
      <c r="R1809" t="s" s="56">
        <v>1866</v>
      </c>
      <c r="S1809" t="s" s="54">
        <v>5359</v>
      </c>
      <c r="T1809" t="s" s="57">
        <v>4896</v>
      </c>
      <c r="W1809" t="s" s="6">
        <v>5426</v>
      </c>
      <c r="AK1809" s="60">
        <v>0.71024</v>
      </c>
      <c r="AN1809" s="63"/>
      <c r="AO1809" s="14">
        <v>0.710314</v>
      </c>
      <c r="AQ1809" s="64">
        <f>AO1809-(AK1809-0.71029)</f>
        <v>0.710364</v>
      </c>
    </row>
    <row r="1810" s="9" customFormat="1" ht="16" customHeight="1">
      <c r="A1810" t="s" s="6">
        <v>5427</v>
      </c>
      <c r="B1810" t="s" s="56">
        <v>5428</v>
      </c>
      <c r="C1810" t="s" s="56">
        <v>5425</v>
      </c>
      <c r="E1810" t="s" s="54">
        <v>5291</v>
      </c>
      <c r="F1810" t="s" s="55">
        <v>419</v>
      </c>
      <c r="G1810" t="s" s="56">
        <v>194</v>
      </c>
      <c r="H1810" t="s" s="56">
        <v>293</v>
      </c>
      <c r="I1810" t="s" s="56">
        <v>294</v>
      </c>
      <c r="K1810" s="14">
        <v>14.09</v>
      </c>
      <c r="M1810" t="s" s="55">
        <v>197</v>
      </c>
      <c r="N1810" t="s" s="56">
        <v>5292</v>
      </c>
      <c r="O1810" t="s" s="56">
        <v>1864</v>
      </c>
      <c r="Q1810" t="s" s="56">
        <v>1814</v>
      </c>
      <c r="R1810" t="s" s="56">
        <v>1866</v>
      </c>
      <c r="S1810" t="s" s="54">
        <v>5359</v>
      </c>
      <c r="T1810" t="s" s="57">
        <v>4896</v>
      </c>
      <c r="W1810" t="s" s="6">
        <v>5426</v>
      </c>
      <c r="AK1810" s="60">
        <v>0.71024</v>
      </c>
      <c r="AN1810" s="63"/>
      <c r="AO1810" s="14">
        <v>0.7103080000000001</v>
      </c>
      <c r="AQ1810" s="64">
        <f>AO1810-(AK1810-0.71029)</f>
        <v>0.710358</v>
      </c>
    </row>
    <row r="1811" s="9" customFormat="1" ht="16" customHeight="1">
      <c r="A1811" t="s" s="6">
        <v>5429</v>
      </c>
      <c r="B1811" t="s" s="56">
        <v>5430</v>
      </c>
      <c r="C1811" t="s" s="56">
        <v>5425</v>
      </c>
      <c r="E1811" t="s" s="54">
        <v>5291</v>
      </c>
      <c r="F1811" t="s" s="55">
        <v>419</v>
      </c>
      <c r="G1811" t="s" s="56">
        <v>194</v>
      </c>
      <c r="H1811" t="s" s="56">
        <v>293</v>
      </c>
      <c r="I1811" t="s" s="56">
        <v>294</v>
      </c>
      <c r="K1811" s="14">
        <v>18.27</v>
      </c>
      <c r="M1811" t="s" s="55">
        <v>197</v>
      </c>
      <c r="N1811" t="s" s="56">
        <v>5292</v>
      </c>
      <c r="O1811" t="s" s="56">
        <v>1864</v>
      </c>
      <c r="Q1811" t="s" s="56">
        <v>1814</v>
      </c>
      <c r="R1811" t="s" s="56">
        <v>1866</v>
      </c>
      <c r="S1811" t="s" s="54">
        <v>5359</v>
      </c>
      <c r="T1811" t="s" s="57">
        <v>4896</v>
      </c>
      <c r="W1811" t="s" s="6">
        <v>5426</v>
      </c>
      <c r="AK1811" s="60">
        <v>0.71024</v>
      </c>
      <c r="AN1811" s="63"/>
      <c r="AO1811" s="14">
        <v>0.710315</v>
      </c>
      <c r="AQ1811" s="64">
        <f>AO1811-(AK1811-0.71029)</f>
        <v>0.710365</v>
      </c>
    </row>
    <row r="1812" s="9" customFormat="1" ht="16" customHeight="1">
      <c r="A1812" t="s" s="6">
        <v>5431</v>
      </c>
      <c r="B1812" t="s" s="56">
        <v>5432</v>
      </c>
      <c r="C1812" t="s" s="56">
        <v>5425</v>
      </c>
      <c r="E1812" t="s" s="54">
        <v>5291</v>
      </c>
      <c r="F1812" t="s" s="55">
        <v>419</v>
      </c>
      <c r="G1812" t="s" s="56">
        <v>194</v>
      </c>
      <c r="H1812" t="s" s="56">
        <v>293</v>
      </c>
      <c r="I1812" t="s" s="56">
        <v>294</v>
      </c>
      <c r="K1812" s="14">
        <v>21.6</v>
      </c>
      <c r="M1812" t="s" s="55">
        <v>197</v>
      </c>
      <c r="N1812" t="s" s="56">
        <v>5292</v>
      </c>
      <c r="O1812" t="s" s="56">
        <v>1864</v>
      </c>
      <c r="Q1812" t="s" s="56">
        <v>1814</v>
      </c>
      <c r="R1812" t="s" s="56">
        <v>1866</v>
      </c>
      <c r="S1812" t="s" s="54">
        <v>5359</v>
      </c>
      <c r="T1812" t="s" s="57">
        <v>4896</v>
      </c>
      <c r="W1812" t="s" s="6">
        <v>5426</v>
      </c>
      <c r="AK1812" s="60">
        <v>0.71024</v>
      </c>
      <c r="AN1812" s="63"/>
      <c r="AO1812" s="14">
        <v>0.710147</v>
      </c>
      <c r="AQ1812" s="64">
        <f>AO1812-(AK1812-0.71029)</f>
        <v>0.710197</v>
      </c>
    </row>
    <row r="1813" s="9" customFormat="1" ht="16" customHeight="1">
      <c r="A1813" t="s" s="6">
        <v>5433</v>
      </c>
      <c r="B1813" t="s" s="56">
        <v>5434</v>
      </c>
      <c r="C1813" t="s" s="56">
        <v>5425</v>
      </c>
      <c r="E1813" t="s" s="54">
        <v>5291</v>
      </c>
      <c r="F1813" t="s" s="55">
        <v>419</v>
      </c>
      <c r="G1813" t="s" s="56">
        <v>194</v>
      </c>
      <c r="H1813" t="s" s="56">
        <v>293</v>
      </c>
      <c r="I1813" t="s" s="56">
        <v>294</v>
      </c>
      <c r="K1813" s="14">
        <v>17.64</v>
      </c>
      <c r="M1813" t="s" s="55">
        <v>197</v>
      </c>
      <c r="N1813" t="s" s="56">
        <v>5292</v>
      </c>
      <c r="O1813" t="s" s="56">
        <v>1864</v>
      </c>
      <c r="Q1813" t="s" s="56">
        <v>1814</v>
      </c>
      <c r="R1813" t="s" s="56">
        <v>1866</v>
      </c>
      <c r="S1813" t="s" s="54">
        <v>5359</v>
      </c>
      <c r="T1813" t="s" s="57">
        <v>4896</v>
      </c>
      <c r="W1813" t="s" s="6">
        <v>5426</v>
      </c>
      <c r="AK1813" s="60">
        <v>0.71024</v>
      </c>
      <c r="AN1813" s="63"/>
      <c r="AO1813" s="14">
        <v>0.710298</v>
      </c>
      <c r="AQ1813" s="64">
        <f>AO1813-(AK1813-0.71029)</f>
        <v>0.710348</v>
      </c>
    </row>
    <row r="1814" s="9" customFormat="1" ht="16" customHeight="1">
      <c r="A1814" t="s" s="6">
        <v>5435</v>
      </c>
      <c r="B1814" t="s" s="56">
        <v>5436</v>
      </c>
      <c r="C1814" t="s" s="56">
        <v>5425</v>
      </c>
      <c r="E1814" t="s" s="54">
        <v>5291</v>
      </c>
      <c r="F1814" t="s" s="55">
        <v>419</v>
      </c>
      <c r="G1814" t="s" s="56">
        <v>194</v>
      </c>
      <c r="H1814" t="s" s="56">
        <v>293</v>
      </c>
      <c r="I1814" t="s" s="56">
        <v>294</v>
      </c>
      <c r="K1814" s="14">
        <v>15.27</v>
      </c>
      <c r="M1814" t="s" s="55">
        <v>197</v>
      </c>
      <c r="N1814" t="s" s="56">
        <v>5304</v>
      </c>
      <c r="O1814" t="s" s="56">
        <v>1864</v>
      </c>
      <c r="Q1814" t="s" s="56">
        <v>1814</v>
      </c>
      <c r="R1814" t="s" s="56">
        <v>1866</v>
      </c>
      <c r="S1814" t="s" s="54">
        <v>5372</v>
      </c>
      <c r="T1814" t="s" s="57">
        <v>4896</v>
      </c>
      <c r="W1814" t="s" s="6">
        <v>5426</v>
      </c>
      <c r="AK1814" s="60">
        <v>0.71024</v>
      </c>
      <c r="AN1814" s="63"/>
      <c r="AO1814" s="14">
        <v>0.710396</v>
      </c>
      <c r="AQ1814" s="64">
        <f>AO1814-(AK1814-0.71029)</f>
        <v>0.710446</v>
      </c>
    </row>
    <row r="1815" s="9" customFormat="1" ht="16" customHeight="1">
      <c r="A1815" t="s" s="6">
        <v>5437</v>
      </c>
      <c r="B1815" t="s" s="56">
        <v>5438</v>
      </c>
      <c r="C1815" t="s" s="56">
        <v>5425</v>
      </c>
      <c r="E1815" t="s" s="54">
        <v>5291</v>
      </c>
      <c r="F1815" t="s" s="55">
        <v>419</v>
      </c>
      <c r="G1815" t="s" s="56">
        <v>194</v>
      </c>
      <c r="H1815" t="s" s="56">
        <v>293</v>
      </c>
      <c r="I1815" t="s" s="56">
        <v>294</v>
      </c>
      <c r="K1815" s="14">
        <v>15.9</v>
      </c>
      <c r="M1815" t="s" s="55">
        <v>197</v>
      </c>
      <c r="N1815" t="s" s="56">
        <v>5304</v>
      </c>
      <c r="O1815" t="s" s="56">
        <v>1864</v>
      </c>
      <c r="Q1815" t="s" s="56">
        <v>1814</v>
      </c>
      <c r="R1815" t="s" s="56">
        <v>1866</v>
      </c>
      <c r="S1815" t="s" s="54">
        <v>5372</v>
      </c>
      <c r="T1815" t="s" s="57">
        <v>4896</v>
      </c>
      <c r="W1815" t="s" s="6">
        <v>5426</v>
      </c>
      <c r="AK1815" s="60">
        <v>0.71024</v>
      </c>
      <c r="AN1815" s="63"/>
      <c r="AO1815" s="14">
        <v>0.710253</v>
      </c>
      <c r="AQ1815" s="64">
        <f>AO1815-(AK1815-0.71029)</f>
        <v>0.710303</v>
      </c>
    </row>
    <row r="1816" s="9" customFormat="1" ht="16" customHeight="1">
      <c r="A1816" t="s" s="6">
        <v>5439</v>
      </c>
      <c r="B1816" t="s" s="56">
        <v>5440</v>
      </c>
      <c r="C1816" t="s" s="56">
        <v>5425</v>
      </c>
      <c r="E1816" t="s" s="54">
        <v>5291</v>
      </c>
      <c r="F1816" t="s" s="55">
        <v>419</v>
      </c>
      <c r="G1816" t="s" s="56">
        <v>194</v>
      </c>
      <c r="H1816" t="s" s="56">
        <v>293</v>
      </c>
      <c r="I1816" t="s" s="56">
        <v>294</v>
      </c>
      <c r="K1816" s="14">
        <v>10.66</v>
      </c>
      <c r="M1816" t="s" s="55">
        <v>197</v>
      </c>
      <c r="N1816" t="s" s="56">
        <v>5304</v>
      </c>
      <c r="O1816" t="s" s="56">
        <v>1864</v>
      </c>
      <c r="Q1816" t="s" s="56">
        <v>1814</v>
      </c>
      <c r="R1816" t="s" s="56">
        <v>1866</v>
      </c>
      <c r="S1816" t="s" s="54">
        <v>5372</v>
      </c>
      <c r="T1816" t="s" s="57">
        <v>4896</v>
      </c>
      <c r="W1816" t="s" s="6">
        <v>5426</v>
      </c>
      <c r="AK1816" s="60">
        <v>0.71024</v>
      </c>
      <c r="AN1816" s="63"/>
      <c r="AO1816" s="14">
        <v>0.710272</v>
      </c>
      <c r="AQ1816" s="64">
        <f>AO1816-(AK1816-0.71029)</f>
        <v>0.710322</v>
      </c>
    </row>
    <row r="1817" s="9" customFormat="1" ht="16" customHeight="1">
      <c r="A1817" t="s" s="6">
        <v>5441</v>
      </c>
      <c r="B1817" t="s" s="56">
        <v>5442</v>
      </c>
      <c r="C1817" t="s" s="56">
        <v>5425</v>
      </c>
      <c r="E1817" t="s" s="54">
        <v>5291</v>
      </c>
      <c r="F1817" t="s" s="55">
        <v>419</v>
      </c>
      <c r="G1817" t="s" s="56">
        <v>194</v>
      </c>
      <c r="H1817" t="s" s="56">
        <v>293</v>
      </c>
      <c r="I1817" t="s" s="56">
        <v>294</v>
      </c>
      <c r="K1817" s="14">
        <v>13.99</v>
      </c>
      <c r="M1817" t="s" s="55">
        <v>197</v>
      </c>
      <c r="N1817" t="s" s="56">
        <v>5304</v>
      </c>
      <c r="O1817" t="s" s="56">
        <v>1864</v>
      </c>
      <c r="Q1817" t="s" s="56">
        <v>1814</v>
      </c>
      <c r="R1817" t="s" s="56">
        <v>1866</v>
      </c>
      <c r="S1817" t="s" s="54">
        <v>5372</v>
      </c>
      <c r="T1817" t="s" s="57">
        <v>4896</v>
      </c>
      <c r="W1817" t="s" s="6">
        <v>5426</v>
      </c>
      <c r="AK1817" s="60">
        <v>0.71024</v>
      </c>
      <c r="AN1817" s="63"/>
      <c r="AO1817" s="14">
        <v>0.710332</v>
      </c>
      <c r="AQ1817" s="64">
        <f>AO1817-(AK1817-0.71029)</f>
        <v>0.710382</v>
      </c>
    </row>
    <row r="1818" s="9" customFormat="1" ht="16" customHeight="1">
      <c r="A1818" t="s" s="6">
        <v>5443</v>
      </c>
      <c r="B1818" t="s" s="56">
        <v>5444</v>
      </c>
      <c r="C1818" t="s" s="56">
        <v>5445</v>
      </c>
      <c r="E1818" t="s" s="54">
        <v>5291</v>
      </c>
      <c r="F1818" t="s" s="55">
        <v>419</v>
      </c>
      <c r="G1818" t="s" s="56">
        <v>194</v>
      </c>
      <c r="H1818" t="s" s="56">
        <v>293</v>
      </c>
      <c r="I1818" t="s" s="56">
        <v>294</v>
      </c>
      <c r="K1818" s="14">
        <v>11.22</v>
      </c>
      <c r="M1818" t="s" s="55">
        <v>197</v>
      </c>
      <c r="N1818" t="s" s="56">
        <v>5292</v>
      </c>
      <c r="O1818" t="s" s="56">
        <v>1864</v>
      </c>
      <c r="Q1818" t="s" s="56">
        <v>1814</v>
      </c>
      <c r="R1818" t="s" s="56">
        <v>1866</v>
      </c>
      <c r="S1818" t="s" s="54">
        <v>5446</v>
      </c>
      <c r="T1818" t="s" s="57">
        <v>4896</v>
      </c>
      <c r="W1818" t="s" s="6">
        <v>5110</v>
      </c>
      <c r="AK1818" s="60">
        <v>0.71024</v>
      </c>
      <c r="AN1818" s="63"/>
      <c r="AO1818" s="14">
        <v>0.70856</v>
      </c>
      <c r="AQ1818" s="64">
        <f>AO1818-(AK1818-0.71029)</f>
        <v>0.70861</v>
      </c>
    </row>
    <row r="1819" s="9" customFormat="1" ht="16" customHeight="1">
      <c r="A1819" t="s" s="6">
        <v>5447</v>
      </c>
      <c r="B1819" t="s" s="56">
        <v>5448</v>
      </c>
      <c r="C1819" t="s" s="56">
        <v>5445</v>
      </c>
      <c r="E1819" t="s" s="54">
        <v>5291</v>
      </c>
      <c r="F1819" t="s" s="55">
        <v>419</v>
      </c>
      <c r="G1819" t="s" s="56">
        <v>194</v>
      </c>
      <c r="H1819" t="s" s="56">
        <v>293</v>
      </c>
      <c r="I1819" t="s" s="56">
        <v>294</v>
      </c>
      <c r="K1819" s="14">
        <v>19.49</v>
      </c>
      <c r="M1819" t="s" s="55">
        <v>197</v>
      </c>
      <c r="N1819" t="s" s="56">
        <v>5292</v>
      </c>
      <c r="O1819" t="s" s="56">
        <v>1864</v>
      </c>
      <c r="Q1819" t="s" s="56">
        <v>1814</v>
      </c>
      <c r="R1819" t="s" s="56">
        <v>1866</v>
      </c>
      <c r="S1819" t="s" s="54">
        <v>5446</v>
      </c>
      <c r="T1819" t="s" s="57">
        <v>4896</v>
      </c>
      <c r="W1819" t="s" s="6">
        <v>5110</v>
      </c>
      <c r="AK1819" s="60">
        <v>0.71024</v>
      </c>
      <c r="AN1819" s="63"/>
      <c r="AO1819" s="14">
        <v>0.70855</v>
      </c>
      <c r="AQ1819" s="64">
        <f>AO1819-(AK1819-0.71029)</f>
        <v>0.7086</v>
      </c>
    </row>
    <row r="1820" s="9" customFormat="1" ht="16" customHeight="1">
      <c r="A1820" t="s" s="6">
        <v>5449</v>
      </c>
      <c r="B1820" t="s" s="56">
        <v>5450</v>
      </c>
      <c r="C1820" t="s" s="56">
        <v>5445</v>
      </c>
      <c r="E1820" t="s" s="54">
        <v>5291</v>
      </c>
      <c r="F1820" t="s" s="55">
        <v>419</v>
      </c>
      <c r="G1820" t="s" s="56">
        <v>194</v>
      </c>
      <c r="H1820" t="s" s="56">
        <v>293</v>
      </c>
      <c r="I1820" t="s" s="56">
        <v>294</v>
      </c>
      <c r="K1820" s="14">
        <v>15.88</v>
      </c>
      <c r="M1820" t="s" s="55">
        <v>197</v>
      </c>
      <c r="N1820" t="s" s="56">
        <v>5292</v>
      </c>
      <c r="O1820" t="s" s="56">
        <v>1864</v>
      </c>
      <c r="Q1820" t="s" s="56">
        <v>1814</v>
      </c>
      <c r="R1820" t="s" s="56">
        <v>1866</v>
      </c>
      <c r="S1820" t="s" s="54">
        <v>5446</v>
      </c>
      <c r="T1820" t="s" s="57">
        <v>4896</v>
      </c>
      <c r="W1820" t="s" s="6">
        <v>5110</v>
      </c>
      <c r="AK1820" s="60">
        <v>0.71024</v>
      </c>
      <c r="AN1820" s="63"/>
      <c r="AO1820" s="14">
        <v>0.70858</v>
      </c>
      <c r="AQ1820" s="64">
        <f>AO1820-(AK1820-0.71029)</f>
        <v>0.70863</v>
      </c>
    </row>
    <row r="1821" s="9" customFormat="1" ht="16" customHeight="1">
      <c r="A1821" t="s" s="6">
        <v>5451</v>
      </c>
      <c r="B1821" t="s" s="56">
        <v>5452</v>
      </c>
      <c r="C1821" t="s" s="56">
        <v>5453</v>
      </c>
      <c r="E1821" t="s" s="54">
        <v>5291</v>
      </c>
      <c r="F1821" t="s" s="55">
        <v>419</v>
      </c>
      <c r="G1821" t="s" s="56">
        <v>194</v>
      </c>
      <c r="H1821" t="s" s="56">
        <v>293</v>
      </c>
      <c r="I1821" t="s" s="56">
        <v>294</v>
      </c>
      <c r="K1821" s="14">
        <v>17.5</v>
      </c>
      <c r="M1821" t="s" s="55">
        <v>197</v>
      </c>
      <c r="N1821" t="s" s="56">
        <v>5454</v>
      </c>
      <c r="O1821" t="s" s="56">
        <v>297</v>
      </c>
      <c r="Q1821" t="s" s="56">
        <v>298</v>
      </c>
      <c r="R1821" t="s" s="56">
        <v>299</v>
      </c>
      <c r="S1821" t="s" s="54">
        <v>5455</v>
      </c>
      <c r="T1821" t="s" s="57">
        <v>4896</v>
      </c>
      <c r="W1821" t="s" s="6">
        <v>5129</v>
      </c>
      <c r="AK1821" s="60">
        <v>0.71024</v>
      </c>
      <c r="AN1821" s="63"/>
      <c r="AO1821" s="14">
        <v>0.710143</v>
      </c>
      <c r="AQ1821" s="64">
        <f>AO1821-(AK1821-0.71029)</f>
        <v>0.710193</v>
      </c>
    </row>
    <row r="1822" s="9" customFormat="1" ht="16" customHeight="1">
      <c r="A1822" t="s" s="6">
        <v>5456</v>
      </c>
      <c r="B1822" t="s" s="56">
        <v>5457</v>
      </c>
      <c r="C1822" t="s" s="56">
        <v>5458</v>
      </c>
      <c r="E1822" t="s" s="54">
        <v>5291</v>
      </c>
      <c r="F1822" t="s" s="55">
        <v>419</v>
      </c>
      <c r="G1822" t="s" s="56">
        <v>194</v>
      </c>
      <c r="H1822" t="s" s="56">
        <v>293</v>
      </c>
      <c r="I1822" t="s" s="56">
        <v>294</v>
      </c>
      <c r="K1822" s="14">
        <v>14</v>
      </c>
      <c r="M1822" t="s" s="55">
        <v>197</v>
      </c>
      <c r="N1822" t="s" s="56">
        <v>5304</v>
      </c>
      <c r="O1822" t="s" s="56">
        <v>297</v>
      </c>
      <c r="Q1822" t="s" s="56">
        <v>298</v>
      </c>
      <c r="R1822" t="s" s="56">
        <v>299</v>
      </c>
      <c r="S1822" t="s" s="54">
        <v>5459</v>
      </c>
      <c r="T1822" t="s" s="57">
        <v>4896</v>
      </c>
      <c r="W1822" t="s" s="6">
        <v>5129</v>
      </c>
      <c r="AK1822" s="60">
        <v>0.71024</v>
      </c>
      <c r="AN1822" s="63"/>
      <c r="AO1822" s="14">
        <v>0.710124</v>
      </c>
      <c r="AQ1822" s="64">
        <f>AO1822-(AK1822-0.71029)</f>
        <v>0.710174</v>
      </c>
    </row>
    <row r="1823" s="9" customFormat="1" ht="16" customHeight="1">
      <c r="A1823" t="s" s="6">
        <v>5460</v>
      </c>
      <c r="B1823" t="s" s="56">
        <v>5461</v>
      </c>
      <c r="C1823" t="s" s="56">
        <v>5458</v>
      </c>
      <c r="E1823" t="s" s="54">
        <v>5291</v>
      </c>
      <c r="F1823" t="s" s="55">
        <v>419</v>
      </c>
      <c r="G1823" t="s" s="56">
        <v>194</v>
      </c>
      <c r="H1823" t="s" s="56">
        <v>293</v>
      </c>
      <c r="I1823" t="s" s="56">
        <v>294</v>
      </c>
      <c r="K1823" s="14">
        <v>17.21</v>
      </c>
      <c r="M1823" t="s" s="55">
        <v>197</v>
      </c>
      <c r="N1823" t="s" s="56">
        <v>5304</v>
      </c>
      <c r="O1823" t="s" s="56">
        <v>297</v>
      </c>
      <c r="Q1823" t="s" s="56">
        <v>298</v>
      </c>
      <c r="R1823" t="s" s="56">
        <v>299</v>
      </c>
      <c r="S1823" t="s" s="54">
        <v>5459</v>
      </c>
      <c r="T1823" t="s" s="57">
        <v>4896</v>
      </c>
      <c r="W1823" t="s" s="6">
        <v>5129</v>
      </c>
      <c r="AK1823" s="60">
        <v>0.71024</v>
      </c>
      <c r="AN1823" s="63"/>
      <c r="AO1823" s="14">
        <v>0.710427</v>
      </c>
      <c r="AQ1823" s="64">
        <f>AO1823-(AK1823-0.71029)</f>
        <v>0.710477</v>
      </c>
    </row>
    <row r="1824" s="9" customFormat="1" ht="16" customHeight="1">
      <c r="A1824" t="s" s="6">
        <v>5462</v>
      </c>
      <c r="B1824" t="s" s="56">
        <v>5463</v>
      </c>
      <c r="C1824" t="s" s="56">
        <v>5464</v>
      </c>
      <c r="E1824" t="s" s="54">
        <v>5291</v>
      </c>
      <c r="F1824" t="s" s="55">
        <v>419</v>
      </c>
      <c r="G1824" t="s" s="56">
        <v>194</v>
      </c>
      <c r="H1824" t="s" s="56">
        <v>293</v>
      </c>
      <c r="I1824" t="s" s="56">
        <v>294</v>
      </c>
      <c r="K1824" s="14">
        <v>17</v>
      </c>
      <c r="M1824" t="s" s="55">
        <v>197</v>
      </c>
      <c r="N1824" t="s" s="56">
        <v>5304</v>
      </c>
      <c r="O1824" t="s" s="56">
        <v>297</v>
      </c>
      <c r="Q1824" t="s" s="56">
        <v>298</v>
      </c>
      <c r="R1824" t="s" s="56">
        <v>299</v>
      </c>
      <c r="S1824" t="s" s="54">
        <v>5465</v>
      </c>
      <c r="T1824" t="s" s="57">
        <v>4896</v>
      </c>
      <c r="W1824" t="s" s="6">
        <v>5114</v>
      </c>
      <c r="AK1824" s="60">
        <v>0.71024</v>
      </c>
      <c r="AN1824" s="63"/>
      <c r="AO1824" s="14">
        <v>0.710436</v>
      </c>
      <c r="AQ1824" s="64">
        <f>AO1824-(AK1824-0.71029)</f>
        <v>0.710486</v>
      </c>
    </row>
    <row r="1825" s="9" customFormat="1" ht="16" customHeight="1">
      <c r="A1825" t="s" s="6">
        <v>5466</v>
      </c>
      <c r="B1825" t="s" s="56">
        <v>5467</v>
      </c>
      <c r="C1825" t="s" s="56">
        <v>5464</v>
      </c>
      <c r="E1825" t="s" s="54">
        <v>5291</v>
      </c>
      <c r="F1825" t="s" s="55">
        <v>419</v>
      </c>
      <c r="G1825" t="s" s="56">
        <v>194</v>
      </c>
      <c r="H1825" t="s" s="56">
        <v>293</v>
      </c>
      <c r="I1825" t="s" s="56">
        <v>294</v>
      </c>
      <c r="K1825" s="14">
        <v>19.54</v>
      </c>
      <c r="M1825" t="s" s="55">
        <v>197</v>
      </c>
      <c r="N1825" t="s" s="56">
        <v>5304</v>
      </c>
      <c r="O1825" t="s" s="56">
        <v>297</v>
      </c>
      <c r="Q1825" t="s" s="56">
        <v>298</v>
      </c>
      <c r="R1825" t="s" s="56">
        <v>299</v>
      </c>
      <c r="S1825" t="s" s="54">
        <v>5465</v>
      </c>
      <c r="T1825" t="s" s="57">
        <v>4896</v>
      </c>
      <c r="W1825" t="s" s="6">
        <v>5114</v>
      </c>
      <c r="AK1825" s="60">
        <v>0.71024</v>
      </c>
      <c r="AN1825" s="63"/>
      <c r="AO1825" s="14">
        <v>0.710419</v>
      </c>
      <c r="AQ1825" s="64">
        <f>AO1825-(AK1825-0.71029)</f>
        <v>0.710469</v>
      </c>
    </row>
    <row r="1826" s="9" customFormat="1" ht="16" customHeight="1">
      <c r="A1826" t="s" s="6">
        <v>5468</v>
      </c>
      <c r="B1826" t="s" s="56">
        <v>5469</v>
      </c>
      <c r="C1826" t="s" s="56">
        <v>5470</v>
      </c>
      <c r="E1826" t="s" s="54">
        <v>5291</v>
      </c>
      <c r="F1826" t="s" s="55">
        <v>419</v>
      </c>
      <c r="G1826" t="s" s="56">
        <v>194</v>
      </c>
      <c r="H1826" t="s" s="56">
        <v>293</v>
      </c>
      <c r="I1826" t="s" s="56">
        <v>294</v>
      </c>
      <c r="K1826" s="14">
        <v>38.47</v>
      </c>
      <c r="M1826" t="s" s="55">
        <v>197</v>
      </c>
      <c r="N1826" t="s" s="56">
        <v>5454</v>
      </c>
      <c r="O1826" t="s" s="56">
        <v>297</v>
      </c>
      <c r="Q1826" t="s" s="56">
        <v>298</v>
      </c>
      <c r="R1826" t="s" s="56">
        <v>299</v>
      </c>
      <c r="S1826" t="s" s="54">
        <v>5471</v>
      </c>
      <c r="T1826" t="s" s="57">
        <v>4896</v>
      </c>
      <c r="W1826" t="s" s="6">
        <v>5132</v>
      </c>
      <c r="AK1826" s="60">
        <v>0.71024</v>
      </c>
      <c r="AN1826" s="63"/>
      <c r="AO1826" s="14">
        <v>0.710735</v>
      </c>
      <c r="AQ1826" s="64">
        <f>AO1826-(AK1826-0.71029)</f>
        <v>0.710785</v>
      </c>
    </row>
    <row r="1827" s="9" customFormat="1" ht="16" customHeight="1">
      <c r="A1827" t="s" s="6">
        <v>5472</v>
      </c>
      <c r="B1827" t="s" s="56">
        <v>5473</v>
      </c>
      <c r="C1827" t="s" s="56">
        <v>5116</v>
      </c>
      <c r="E1827" t="s" s="54">
        <v>5291</v>
      </c>
      <c r="F1827" t="s" s="55">
        <v>419</v>
      </c>
      <c r="G1827" t="s" s="56">
        <v>194</v>
      </c>
      <c r="H1827" t="s" s="56">
        <v>293</v>
      </c>
      <c r="I1827" t="s" s="56">
        <v>294</v>
      </c>
      <c r="K1827" s="14">
        <v>16.61</v>
      </c>
      <c r="M1827" t="s" s="55">
        <v>197</v>
      </c>
      <c r="N1827" t="s" s="56">
        <v>5292</v>
      </c>
      <c r="O1827" t="s" s="56">
        <v>1864</v>
      </c>
      <c r="Q1827" t="s" s="56">
        <v>1814</v>
      </c>
      <c r="R1827" t="s" s="56">
        <v>1866</v>
      </c>
      <c r="S1827" t="s" s="54">
        <v>5474</v>
      </c>
      <c r="T1827" t="s" s="57">
        <v>4896</v>
      </c>
      <c r="W1827" t="s" s="6">
        <v>5118</v>
      </c>
      <c r="AK1827" s="60">
        <v>0.71024</v>
      </c>
      <c r="AN1827" s="63"/>
      <c r="AO1827" s="14">
        <v>0.7079800000000001</v>
      </c>
      <c r="AQ1827" s="64">
        <f>AO1827-(AK1827-0.71029)</f>
        <v>0.70803</v>
      </c>
    </row>
    <row r="1828" s="9" customFormat="1" ht="16" customHeight="1">
      <c r="A1828" t="s" s="6">
        <v>5475</v>
      </c>
      <c r="B1828" t="s" s="56">
        <v>5476</v>
      </c>
      <c r="C1828" t="s" s="56">
        <v>5116</v>
      </c>
      <c r="E1828" t="s" s="54">
        <v>5291</v>
      </c>
      <c r="F1828" t="s" s="55">
        <v>419</v>
      </c>
      <c r="G1828" t="s" s="56">
        <v>194</v>
      </c>
      <c r="H1828" t="s" s="56">
        <v>293</v>
      </c>
      <c r="I1828" t="s" s="56">
        <v>294</v>
      </c>
      <c r="K1828" s="14">
        <v>17.12</v>
      </c>
      <c r="M1828" t="s" s="55">
        <v>197</v>
      </c>
      <c r="N1828" t="s" s="56">
        <v>5292</v>
      </c>
      <c r="O1828" t="s" s="56">
        <v>1864</v>
      </c>
      <c r="Q1828" t="s" s="56">
        <v>1814</v>
      </c>
      <c r="R1828" t="s" s="56">
        <v>1866</v>
      </c>
      <c r="S1828" t="s" s="54">
        <v>5474</v>
      </c>
      <c r="T1828" t="s" s="57">
        <v>4896</v>
      </c>
      <c r="W1828" t="s" s="6">
        <v>5118</v>
      </c>
      <c r="AK1828" s="60">
        <v>0.71024</v>
      </c>
      <c r="AN1828" s="63"/>
      <c r="AO1828" s="14">
        <v>0.70836</v>
      </c>
      <c r="AQ1828" s="64">
        <f>AO1828-(AK1828-0.71029)</f>
        <v>0.70841</v>
      </c>
    </row>
    <row r="1829" s="9" customFormat="1" ht="16" customHeight="1">
      <c r="A1829" t="s" s="6">
        <v>5477</v>
      </c>
      <c r="B1829" t="s" s="56">
        <v>5478</v>
      </c>
      <c r="C1829" t="s" s="56">
        <v>5116</v>
      </c>
      <c r="E1829" t="s" s="54">
        <v>5291</v>
      </c>
      <c r="F1829" t="s" s="55">
        <v>419</v>
      </c>
      <c r="G1829" t="s" s="56">
        <v>194</v>
      </c>
      <c r="H1829" t="s" s="56">
        <v>293</v>
      </c>
      <c r="I1829" t="s" s="56">
        <v>294</v>
      </c>
      <c r="K1829" s="14">
        <v>15.96</v>
      </c>
      <c r="M1829" t="s" s="55">
        <v>197</v>
      </c>
      <c r="N1829" t="s" s="56">
        <v>5292</v>
      </c>
      <c r="O1829" t="s" s="56">
        <v>1864</v>
      </c>
      <c r="Q1829" t="s" s="56">
        <v>1814</v>
      </c>
      <c r="R1829" t="s" s="56">
        <v>1866</v>
      </c>
      <c r="S1829" t="s" s="54">
        <v>5474</v>
      </c>
      <c r="T1829" t="s" s="57">
        <v>4896</v>
      </c>
      <c r="W1829" t="s" s="6">
        <v>5118</v>
      </c>
      <c r="AK1829" s="60">
        <v>0.71024</v>
      </c>
      <c r="AN1829" s="63"/>
      <c r="AO1829" s="14">
        <v>0.708445</v>
      </c>
      <c r="AQ1829" s="64">
        <f>AO1829-(AK1829-0.71029)</f>
        <v>0.708495</v>
      </c>
    </row>
    <row r="1830" s="9" customFormat="1" ht="16" customHeight="1">
      <c r="A1830" t="s" s="6">
        <v>5479</v>
      </c>
      <c r="B1830" t="s" s="56">
        <v>5480</v>
      </c>
      <c r="C1830" t="s" s="56">
        <v>5116</v>
      </c>
      <c r="E1830" t="s" s="54">
        <v>5291</v>
      </c>
      <c r="F1830" t="s" s="55">
        <v>419</v>
      </c>
      <c r="G1830" t="s" s="56">
        <v>194</v>
      </c>
      <c r="H1830" t="s" s="56">
        <v>293</v>
      </c>
      <c r="I1830" t="s" s="56">
        <v>294</v>
      </c>
      <c r="K1830" s="14">
        <v>23.99</v>
      </c>
      <c r="M1830" t="s" s="55">
        <v>197</v>
      </c>
      <c r="N1830" t="s" s="56">
        <v>5304</v>
      </c>
      <c r="O1830" t="s" s="56">
        <v>1864</v>
      </c>
      <c r="Q1830" t="s" s="56">
        <v>1814</v>
      </c>
      <c r="R1830" t="s" s="56">
        <v>1866</v>
      </c>
      <c r="S1830" t="s" s="54">
        <v>5481</v>
      </c>
      <c r="T1830" t="s" s="57">
        <v>4896</v>
      </c>
      <c r="W1830" t="s" s="6">
        <v>5118</v>
      </c>
      <c r="AK1830" s="60">
        <v>0.71024</v>
      </c>
      <c r="AN1830" s="63"/>
      <c r="AO1830" s="14">
        <v>0.709479</v>
      </c>
      <c r="AQ1830" s="64">
        <f>AO1830-(AK1830-0.71029)</f>
        <v>0.709529</v>
      </c>
    </row>
    <row r="1831" s="9" customFormat="1" ht="16" customHeight="1">
      <c r="A1831" t="s" s="6">
        <v>5482</v>
      </c>
      <c r="B1831" t="s" s="56">
        <v>5483</v>
      </c>
      <c r="C1831" t="s" s="56">
        <v>5116</v>
      </c>
      <c r="E1831" t="s" s="54">
        <v>5291</v>
      </c>
      <c r="F1831" t="s" s="55">
        <v>419</v>
      </c>
      <c r="G1831" t="s" s="56">
        <v>194</v>
      </c>
      <c r="H1831" t="s" s="56">
        <v>293</v>
      </c>
      <c r="I1831" t="s" s="56">
        <v>294</v>
      </c>
      <c r="K1831" s="14">
        <v>27.26</v>
      </c>
      <c r="M1831" t="s" s="55">
        <v>197</v>
      </c>
      <c r="N1831" t="s" s="56">
        <v>5304</v>
      </c>
      <c r="O1831" t="s" s="56">
        <v>1864</v>
      </c>
      <c r="Q1831" t="s" s="56">
        <v>1814</v>
      </c>
      <c r="R1831" t="s" s="56">
        <v>1866</v>
      </c>
      <c r="S1831" t="s" s="54">
        <v>5481</v>
      </c>
      <c r="T1831" t="s" s="57">
        <v>4896</v>
      </c>
      <c r="W1831" t="s" s="6">
        <v>5118</v>
      </c>
      <c r="AK1831" s="60">
        <v>0.71024</v>
      </c>
      <c r="AN1831" s="63"/>
      <c r="AO1831" s="14">
        <v>0.709638</v>
      </c>
      <c r="AQ1831" s="64">
        <f>AO1831-(AK1831-0.71029)</f>
        <v>0.709688</v>
      </c>
    </row>
    <row r="1832" s="9" customFormat="1" ht="16" customHeight="1">
      <c r="A1832" t="s" s="6">
        <v>5484</v>
      </c>
      <c r="B1832" t="s" s="56">
        <v>5485</v>
      </c>
      <c r="C1832" t="s" s="56">
        <v>5116</v>
      </c>
      <c r="E1832" t="s" s="54">
        <v>5291</v>
      </c>
      <c r="F1832" t="s" s="55">
        <v>419</v>
      </c>
      <c r="G1832" t="s" s="56">
        <v>194</v>
      </c>
      <c r="H1832" t="s" s="56">
        <v>293</v>
      </c>
      <c r="I1832" t="s" s="56">
        <v>294</v>
      </c>
      <c r="K1832" s="14">
        <v>22.14</v>
      </c>
      <c r="M1832" t="s" s="55">
        <v>197</v>
      </c>
      <c r="N1832" t="s" s="56">
        <v>5304</v>
      </c>
      <c r="O1832" t="s" s="56">
        <v>1864</v>
      </c>
      <c r="Q1832" t="s" s="56">
        <v>1814</v>
      </c>
      <c r="R1832" t="s" s="56">
        <v>1866</v>
      </c>
      <c r="S1832" t="s" s="54">
        <v>5481</v>
      </c>
      <c r="T1832" t="s" s="57">
        <v>4896</v>
      </c>
      <c r="W1832" t="s" s="6">
        <v>5118</v>
      </c>
      <c r="AK1832" s="60">
        <v>0.71024</v>
      </c>
      <c r="AN1832" s="63"/>
      <c r="AO1832" s="14">
        <v>0.708528</v>
      </c>
      <c r="AQ1832" s="64">
        <f>AO1832-(AK1832-0.71029)</f>
        <v>0.708578</v>
      </c>
    </row>
    <row r="1833" s="9" customFormat="1" ht="16" customHeight="1">
      <c r="A1833" t="s" s="6">
        <v>5486</v>
      </c>
      <c r="B1833" t="s" s="56">
        <v>5487</v>
      </c>
      <c r="C1833" t="s" s="56">
        <v>5116</v>
      </c>
      <c r="E1833" t="s" s="54">
        <v>5291</v>
      </c>
      <c r="F1833" t="s" s="55">
        <v>419</v>
      </c>
      <c r="G1833" t="s" s="56">
        <v>194</v>
      </c>
      <c r="H1833" t="s" s="56">
        <v>293</v>
      </c>
      <c r="I1833" t="s" s="56">
        <v>294</v>
      </c>
      <c r="K1833" s="14">
        <v>22.17</v>
      </c>
      <c r="M1833" t="s" s="55">
        <v>197</v>
      </c>
      <c r="N1833" t="s" s="56">
        <v>5304</v>
      </c>
      <c r="O1833" t="s" s="56">
        <v>1864</v>
      </c>
      <c r="Q1833" t="s" s="56">
        <v>1814</v>
      </c>
      <c r="R1833" t="s" s="56">
        <v>1866</v>
      </c>
      <c r="S1833" t="s" s="54">
        <v>5481</v>
      </c>
      <c r="T1833" t="s" s="57">
        <v>4896</v>
      </c>
      <c r="W1833" t="s" s="6">
        <v>5118</v>
      </c>
      <c r="AK1833" s="60">
        <v>0.71024</v>
      </c>
      <c r="AN1833" s="63"/>
      <c r="AO1833" s="14">
        <v>0.708241</v>
      </c>
      <c r="AQ1833" s="64">
        <f>AO1833-(AK1833-0.71029)</f>
        <v>0.708291</v>
      </c>
    </row>
    <row r="1834" s="9" customFormat="1" ht="16" customHeight="1">
      <c r="A1834" t="s" s="6">
        <v>5488</v>
      </c>
      <c r="B1834" t="s" s="56">
        <v>5489</v>
      </c>
      <c r="C1834" t="s" s="56">
        <v>5116</v>
      </c>
      <c r="E1834" t="s" s="54">
        <v>5291</v>
      </c>
      <c r="F1834" t="s" s="55">
        <v>419</v>
      </c>
      <c r="G1834" t="s" s="56">
        <v>194</v>
      </c>
      <c r="H1834" t="s" s="56">
        <v>293</v>
      </c>
      <c r="I1834" t="s" s="56">
        <v>294</v>
      </c>
      <c r="K1834" s="14">
        <v>36.86</v>
      </c>
      <c r="M1834" t="s" s="55">
        <v>197</v>
      </c>
      <c r="N1834" t="s" s="56">
        <v>5304</v>
      </c>
      <c r="O1834" t="s" s="56">
        <v>1864</v>
      </c>
      <c r="Q1834" t="s" s="56">
        <v>1814</v>
      </c>
      <c r="R1834" t="s" s="56">
        <v>1866</v>
      </c>
      <c r="S1834" t="s" s="54">
        <v>5481</v>
      </c>
      <c r="T1834" t="s" s="57">
        <v>4896</v>
      </c>
      <c r="W1834" t="s" s="6">
        <v>5118</v>
      </c>
      <c r="AK1834" s="60">
        <v>0.71024</v>
      </c>
      <c r="AN1834" s="63"/>
      <c r="AO1834" s="14">
        <v>0.708319</v>
      </c>
      <c r="AQ1834" s="64">
        <f>AO1834-(AK1834-0.71029)</f>
        <v>0.708369</v>
      </c>
    </row>
    <row r="1835" s="9" customFormat="1" ht="16" customHeight="1">
      <c r="A1835" t="s" s="6">
        <v>5490</v>
      </c>
      <c r="B1835" t="s" s="56">
        <v>5491</v>
      </c>
      <c r="C1835" t="s" s="56">
        <v>5116</v>
      </c>
      <c r="E1835" t="s" s="54">
        <v>5291</v>
      </c>
      <c r="F1835" t="s" s="55">
        <v>419</v>
      </c>
      <c r="G1835" t="s" s="56">
        <v>194</v>
      </c>
      <c r="H1835" t="s" s="56">
        <v>293</v>
      </c>
      <c r="I1835" t="s" s="56">
        <v>294</v>
      </c>
      <c r="K1835" s="14">
        <v>47.85</v>
      </c>
      <c r="M1835" t="s" s="55">
        <v>197</v>
      </c>
      <c r="N1835" t="s" s="56">
        <v>5304</v>
      </c>
      <c r="O1835" t="s" s="56">
        <v>1864</v>
      </c>
      <c r="Q1835" t="s" s="56">
        <v>1814</v>
      </c>
      <c r="R1835" t="s" s="56">
        <v>1866</v>
      </c>
      <c r="S1835" t="s" s="54">
        <v>5481</v>
      </c>
      <c r="T1835" t="s" s="57">
        <v>4896</v>
      </c>
      <c r="W1835" t="s" s="6">
        <v>5118</v>
      </c>
      <c r="AK1835" s="60">
        <v>0.71024</v>
      </c>
      <c r="AN1835" s="63"/>
      <c r="AO1835" s="14">
        <v>0.707999</v>
      </c>
      <c r="AQ1835" s="64">
        <f>AO1835-(AK1835-0.71029)</f>
        <v>0.708049</v>
      </c>
    </row>
    <row r="1836" s="9" customFormat="1" ht="16" customHeight="1">
      <c r="A1836" t="s" s="6">
        <v>5492</v>
      </c>
      <c r="B1836" t="s" s="56">
        <v>5493</v>
      </c>
      <c r="C1836" t="s" s="56">
        <v>5116</v>
      </c>
      <c r="E1836" t="s" s="54">
        <v>5291</v>
      </c>
      <c r="F1836" t="s" s="55">
        <v>419</v>
      </c>
      <c r="G1836" t="s" s="56">
        <v>194</v>
      </c>
      <c r="H1836" t="s" s="56">
        <v>293</v>
      </c>
      <c r="I1836" t="s" s="56">
        <v>294</v>
      </c>
      <c r="K1836" s="14">
        <v>210.03</v>
      </c>
      <c r="M1836" t="s" s="55">
        <v>197</v>
      </c>
      <c r="N1836" t="s" s="56">
        <v>5304</v>
      </c>
      <c r="O1836" t="s" s="56">
        <v>5320</v>
      </c>
      <c r="Q1836" t="s" s="56">
        <v>1814</v>
      </c>
      <c r="R1836" t="s" s="56">
        <v>5321</v>
      </c>
      <c r="S1836" t="s" s="54">
        <v>5494</v>
      </c>
      <c r="T1836" t="s" s="57">
        <v>4896</v>
      </c>
      <c r="W1836" t="s" s="6">
        <v>5118</v>
      </c>
      <c r="AK1836" s="60">
        <v>0.71024</v>
      </c>
      <c r="AN1836" s="63"/>
      <c r="AO1836" s="14">
        <v>0.7085090000000001</v>
      </c>
      <c r="AQ1836" s="64">
        <f>AO1836-(AK1836-0.71029)</f>
        <v>0.708559</v>
      </c>
    </row>
    <row r="1837" s="9" customFormat="1" ht="16" customHeight="1">
      <c r="A1837" t="s" s="6">
        <v>5495</v>
      </c>
      <c r="B1837" t="s" s="56">
        <v>5496</v>
      </c>
      <c r="C1837" t="s" s="56">
        <v>5116</v>
      </c>
      <c r="E1837" t="s" s="54">
        <v>5291</v>
      </c>
      <c r="F1837" t="s" s="55">
        <v>419</v>
      </c>
      <c r="G1837" t="s" s="56">
        <v>194</v>
      </c>
      <c r="H1837" t="s" s="56">
        <v>293</v>
      </c>
      <c r="I1837" t="s" s="56">
        <v>294</v>
      </c>
      <c r="K1837" s="14">
        <v>210.03</v>
      </c>
      <c r="M1837" t="s" s="55">
        <v>197</v>
      </c>
      <c r="N1837" t="s" s="56">
        <v>5304</v>
      </c>
      <c r="O1837" t="s" s="56">
        <v>5320</v>
      </c>
      <c r="Q1837" t="s" s="56">
        <v>1814</v>
      </c>
      <c r="R1837" t="s" s="56">
        <v>5321</v>
      </c>
      <c r="S1837" t="s" s="54">
        <v>5494</v>
      </c>
      <c r="T1837" t="s" s="57">
        <v>4896</v>
      </c>
      <c r="W1837" t="s" s="6">
        <v>5118</v>
      </c>
      <c r="AK1837" s="60">
        <v>0.71024</v>
      </c>
      <c r="AN1837" s="63"/>
      <c r="AO1837" s="14">
        <v>0.708256</v>
      </c>
      <c r="AQ1837" s="64">
        <f>AO1837-(AK1837-0.71029)</f>
        <v>0.708306</v>
      </c>
    </row>
    <row r="1838" s="9" customFormat="1" ht="31" customHeight="1">
      <c r="A1838" t="s" s="6">
        <v>5497</v>
      </c>
      <c r="B1838" s="14">
        <v>4</v>
      </c>
      <c r="E1838" t="s" s="54">
        <v>5498</v>
      </c>
      <c r="F1838" t="s" s="55">
        <v>310</v>
      </c>
      <c r="G1838" t="s" s="56">
        <v>194</v>
      </c>
      <c r="H1838" t="s" s="56">
        <v>293</v>
      </c>
      <c r="I1838" t="s" s="56">
        <v>294</v>
      </c>
      <c r="J1838" t="s" s="56">
        <v>46</v>
      </c>
      <c r="M1838" t="s" s="55">
        <v>1138</v>
      </c>
      <c r="O1838" t="s" s="56">
        <v>5499</v>
      </c>
      <c r="P1838" t="s" s="56">
        <v>5500</v>
      </c>
      <c r="Q1838" t="s" s="56">
        <v>298</v>
      </c>
      <c r="R1838" t="s" s="56">
        <v>5501</v>
      </c>
      <c r="S1838" t="s" s="54">
        <v>5502</v>
      </c>
      <c r="T1838" t="s" s="57">
        <v>1723</v>
      </c>
      <c r="U1838" t="s" s="6">
        <v>302</v>
      </c>
      <c r="X1838" t="s" s="56">
        <v>207</v>
      </c>
      <c r="Y1838" s="14">
        <v>234968</v>
      </c>
      <c r="Z1838" s="14">
        <v>3986502</v>
      </c>
      <c r="AA1838" t="s" s="56">
        <v>5503</v>
      </c>
      <c r="AB1838" s="14">
        <v>35.98698555</v>
      </c>
      <c r="AX1838" s="77"/>
      <c r="BL1838" t="s" s="56">
        <v>5504</v>
      </c>
      <c r="BN1838" t="s" s="56">
        <v>5504</v>
      </c>
    </row>
    <row r="1839" s="9" customFormat="1" ht="31" customHeight="1">
      <c r="A1839" t="s" s="6">
        <v>5505</v>
      </c>
      <c r="B1839" s="14">
        <v>5</v>
      </c>
      <c r="E1839" t="s" s="54">
        <v>5498</v>
      </c>
      <c r="F1839" t="s" s="55">
        <v>310</v>
      </c>
      <c r="G1839" t="s" s="56">
        <v>194</v>
      </c>
      <c r="H1839" t="s" s="56">
        <v>293</v>
      </c>
      <c r="I1839" t="s" s="56">
        <v>294</v>
      </c>
      <c r="J1839" t="s" s="56">
        <v>46</v>
      </c>
      <c r="M1839" t="s" s="55">
        <v>1138</v>
      </c>
      <c r="O1839" t="s" s="56">
        <v>5499</v>
      </c>
      <c r="P1839" t="s" s="56">
        <v>5500</v>
      </c>
      <c r="Q1839" t="s" s="56">
        <v>298</v>
      </c>
      <c r="R1839" t="s" s="56">
        <v>5501</v>
      </c>
      <c r="S1839" t="s" s="54">
        <v>5502</v>
      </c>
      <c r="T1839" t="s" s="57">
        <v>1723</v>
      </c>
      <c r="U1839" t="s" s="6">
        <v>302</v>
      </c>
      <c r="X1839" t="s" s="56">
        <v>207</v>
      </c>
      <c r="Y1839" s="14">
        <v>291011</v>
      </c>
      <c r="Z1839" s="14">
        <v>3984998</v>
      </c>
      <c r="AA1839" t="s" s="56">
        <v>5506</v>
      </c>
      <c r="AB1839" s="14">
        <v>35.98705908</v>
      </c>
      <c r="AX1839" s="77"/>
      <c r="BL1839" t="s" s="56">
        <v>5507</v>
      </c>
      <c r="BN1839" t="s" s="56">
        <v>5507</v>
      </c>
    </row>
    <row r="1840" s="9" customFormat="1" ht="31" customHeight="1">
      <c r="A1840" t="s" s="6">
        <v>5508</v>
      </c>
      <c r="B1840" s="14">
        <v>8</v>
      </c>
      <c r="E1840" t="s" s="54">
        <v>5498</v>
      </c>
      <c r="F1840" t="s" s="55">
        <v>310</v>
      </c>
      <c r="G1840" t="s" s="56">
        <v>194</v>
      </c>
      <c r="H1840" t="s" s="56">
        <v>293</v>
      </c>
      <c r="I1840" t="s" s="56">
        <v>294</v>
      </c>
      <c r="J1840" t="s" s="56">
        <v>46</v>
      </c>
      <c r="M1840" t="s" s="55">
        <v>1138</v>
      </c>
      <c r="O1840" t="s" s="56">
        <v>297</v>
      </c>
      <c r="Q1840" t="s" s="56">
        <v>298</v>
      </c>
      <c r="R1840" t="s" s="56">
        <v>299</v>
      </c>
      <c r="S1840" t="s" s="54">
        <v>5509</v>
      </c>
      <c r="T1840" t="s" s="57">
        <v>1723</v>
      </c>
      <c r="U1840" t="s" s="6">
        <v>302</v>
      </c>
      <c r="X1840" t="s" s="56">
        <v>207</v>
      </c>
      <c r="Y1840" s="14">
        <v>251311</v>
      </c>
      <c r="Z1840" s="14">
        <v>3988617</v>
      </c>
      <c r="AA1840" t="s" s="56">
        <v>5510</v>
      </c>
      <c r="AB1840" s="14">
        <v>36.01034219</v>
      </c>
      <c r="AX1840" s="77"/>
      <c r="BL1840" t="s" s="56">
        <v>5511</v>
      </c>
      <c r="BN1840" t="s" s="56">
        <v>5511</v>
      </c>
    </row>
    <row r="1841" s="9" customFormat="1" ht="31" customHeight="1">
      <c r="A1841" t="s" s="6">
        <v>5512</v>
      </c>
      <c r="B1841" s="14">
        <v>9</v>
      </c>
      <c r="E1841" t="s" s="54">
        <v>5498</v>
      </c>
      <c r="F1841" t="s" s="55">
        <v>310</v>
      </c>
      <c r="G1841" t="s" s="56">
        <v>194</v>
      </c>
      <c r="H1841" t="s" s="56">
        <v>293</v>
      </c>
      <c r="I1841" t="s" s="56">
        <v>294</v>
      </c>
      <c r="J1841" t="s" s="56">
        <v>46</v>
      </c>
      <c r="M1841" t="s" s="55">
        <v>1138</v>
      </c>
      <c r="O1841" t="s" s="56">
        <v>5499</v>
      </c>
      <c r="P1841" t="s" s="56">
        <v>5500</v>
      </c>
      <c r="Q1841" t="s" s="56">
        <v>298</v>
      </c>
      <c r="R1841" t="s" s="56">
        <v>5501</v>
      </c>
      <c r="S1841" t="s" s="54">
        <v>5502</v>
      </c>
      <c r="T1841" t="s" s="57">
        <v>1723</v>
      </c>
      <c r="U1841" t="s" s="6">
        <v>302</v>
      </c>
      <c r="X1841" t="s" s="56">
        <v>207</v>
      </c>
      <c r="Y1841" s="14">
        <v>251310</v>
      </c>
      <c r="Z1841" s="14">
        <v>3988618</v>
      </c>
      <c r="AA1841" t="s" s="56">
        <v>5513</v>
      </c>
      <c r="AB1841" s="14">
        <v>36.01034762</v>
      </c>
      <c r="AX1841" s="77"/>
      <c r="BL1841" t="s" s="56">
        <v>5514</v>
      </c>
      <c r="BN1841" t="s" s="56">
        <v>5514</v>
      </c>
    </row>
    <row r="1842" s="9" customFormat="1" ht="31" customHeight="1">
      <c r="A1842" t="s" s="6">
        <v>5515</v>
      </c>
      <c r="B1842" s="14">
        <v>15</v>
      </c>
      <c r="E1842" t="s" s="54">
        <v>5498</v>
      </c>
      <c r="F1842" t="s" s="55">
        <v>310</v>
      </c>
      <c r="G1842" t="s" s="56">
        <v>194</v>
      </c>
      <c r="H1842" t="s" s="56">
        <v>293</v>
      </c>
      <c r="I1842" t="s" s="56">
        <v>294</v>
      </c>
      <c r="J1842" t="s" s="56">
        <v>46</v>
      </c>
      <c r="M1842" t="s" s="55">
        <v>1138</v>
      </c>
      <c r="O1842" t="s" s="56">
        <v>5499</v>
      </c>
      <c r="P1842" t="s" s="56">
        <v>5500</v>
      </c>
      <c r="Q1842" t="s" s="56">
        <v>298</v>
      </c>
      <c r="R1842" t="s" s="56">
        <v>5501</v>
      </c>
      <c r="S1842" t="s" s="54">
        <v>5502</v>
      </c>
      <c r="T1842" t="s" s="57">
        <v>1723</v>
      </c>
      <c r="U1842" t="s" s="6">
        <v>302</v>
      </c>
      <c r="X1842" t="s" s="56">
        <v>207</v>
      </c>
      <c r="Y1842" s="14">
        <v>231734</v>
      </c>
      <c r="Z1842" s="14">
        <v>3994843</v>
      </c>
      <c r="AA1842" t="s" s="56">
        <v>5516</v>
      </c>
      <c r="AB1842" s="14">
        <v>36.0612</v>
      </c>
      <c r="AX1842" s="77"/>
      <c r="BL1842" t="s" s="56">
        <v>5517</v>
      </c>
      <c r="BN1842" t="s" s="56">
        <v>5517</v>
      </c>
    </row>
    <row r="1843" s="9" customFormat="1" ht="31" customHeight="1">
      <c r="A1843" t="s" s="6">
        <v>5518</v>
      </c>
      <c r="B1843" s="14">
        <v>16</v>
      </c>
      <c r="E1843" t="s" s="54">
        <v>5498</v>
      </c>
      <c r="F1843" t="s" s="55">
        <v>310</v>
      </c>
      <c r="G1843" t="s" s="56">
        <v>194</v>
      </c>
      <c r="H1843" t="s" s="56">
        <v>293</v>
      </c>
      <c r="I1843" t="s" s="56">
        <v>294</v>
      </c>
      <c r="J1843" t="s" s="56">
        <v>46</v>
      </c>
      <c r="M1843" t="s" s="55">
        <v>1138</v>
      </c>
      <c r="O1843" t="s" s="56">
        <v>5499</v>
      </c>
      <c r="P1843" t="s" s="56">
        <v>5500</v>
      </c>
      <c r="Q1843" t="s" s="56">
        <v>298</v>
      </c>
      <c r="R1843" t="s" s="56">
        <v>5501</v>
      </c>
      <c r="S1843" t="s" s="54">
        <v>5502</v>
      </c>
      <c r="T1843" t="s" s="57">
        <v>1723</v>
      </c>
      <c r="U1843" t="s" s="6">
        <v>302</v>
      </c>
      <c r="X1843" t="s" s="56">
        <v>207</v>
      </c>
      <c r="Y1843" s="14">
        <v>251307</v>
      </c>
      <c r="Z1843" s="14">
        <v>3988622</v>
      </c>
      <c r="AA1843" t="s" s="56">
        <v>5519</v>
      </c>
      <c r="AB1843" s="14">
        <v>36.01038722</v>
      </c>
      <c r="AX1843" s="77"/>
      <c r="BL1843" t="s" s="56">
        <v>5520</v>
      </c>
      <c r="BN1843" t="s" s="56">
        <v>5520</v>
      </c>
    </row>
    <row r="1844" s="9" customFormat="1" ht="31" customHeight="1">
      <c r="A1844" t="s" s="6">
        <v>5521</v>
      </c>
      <c r="B1844" s="14">
        <v>18</v>
      </c>
      <c r="E1844" t="s" s="54">
        <v>5498</v>
      </c>
      <c r="F1844" t="s" s="55">
        <v>310</v>
      </c>
      <c r="G1844" t="s" s="56">
        <v>194</v>
      </c>
      <c r="H1844" t="s" s="56">
        <v>293</v>
      </c>
      <c r="I1844" t="s" s="56">
        <v>294</v>
      </c>
      <c r="J1844" t="s" s="56">
        <v>46</v>
      </c>
      <c r="M1844" t="s" s="55">
        <v>1138</v>
      </c>
      <c r="O1844" t="s" s="56">
        <v>5499</v>
      </c>
      <c r="P1844" t="s" s="56">
        <v>5500</v>
      </c>
      <c r="Q1844" t="s" s="56">
        <v>298</v>
      </c>
      <c r="R1844" t="s" s="56">
        <v>5501</v>
      </c>
      <c r="S1844" t="s" s="54">
        <v>5502</v>
      </c>
      <c r="T1844" t="s" s="57">
        <v>1723</v>
      </c>
      <c r="U1844" t="s" s="6">
        <v>302</v>
      </c>
      <c r="X1844" t="s" s="56">
        <v>207</v>
      </c>
      <c r="Y1844" s="14">
        <v>251557</v>
      </c>
      <c r="Z1844" s="14">
        <v>3988615</v>
      </c>
      <c r="AA1844" t="s" s="56">
        <v>5522</v>
      </c>
      <c r="AB1844" s="14">
        <v>36.01038806</v>
      </c>
      <c r="AX1844" s="77"/>
      <c r="BL1844" t="s" s="56">
        <v>5523</v>
      </c>
      <c r="BN1844" t="s" s="56">
        <v>5523</v>
      </c>
    </row>
    <row r="1845" s="9" customFormat="1" ht="31" customHeight="1">
      <c r="A1845" t="s" s="6">
        <v>5524</v>
      </c>
      <c r="B1845" s="14">
        <v>19</v>
      </c>
      <c r="E1845" t="s" s="54">
        <v>5498</v>
      </c>
      <c r="F1845" t="s" s="55">
        <v>310</v>
      </c>
      <c r="G1845" t="s" s="56">
        <v>194</v>
      </c>
      <c r="H1845" t="s" s="56">
        <v>293</v>
      </c>
      <c r="I1845" t="s" s="56">
        <v>294</v>
      </c>
      <c r="J1845" t="s" s="56">
        <v>46</v>
      </c>
      <c r="M1845" t="s" s="55">
        <v>1138</v>
      </c>
      <c r="O1845" t="s" s="56">
        <v>5499</v>
      </c>
      <c r="P1845" t="s" s="56">
        <v>5500</v>
      </c>
      <c r="Q1845" t="s" s="56">
        <v>298</v>
      </c>
      <c r="R1845" t="s" s="56">
        <v>5501</v>
      </c>
      <c r="S1845" t="s" s="54">
        <v>5502</v>
      </c>
      <c r="T1845" t="s" s="57">
        <v>1723</v>
      </c>
      <c r="U1845" t="s" s="6">
        <v>302</v>
      </c>
      <c r="X1845" t="s" s="56">
        <v>207</v>
      </c>
      <c r="Y1845" s="14">
        <v>251557</v>
      </c>
      <c r="Z1845" s="14">
        <v>3988616</v>
      </c>
      <c r="AA1845" t="s" s="56">
        <v>5525</v>
      </c>
      <c r="AB1845" s="14">
        <v>36.01039137</v>
      </c>
      <c r="AX1845" s="77"/>
      <c r="BL1845" t="s" s="56">
        <v>5526</v>
      </c>
      <c r="BN1845" t="s" s="56">
        <v>5526</v>
      </c>
    </row>
    <row r="1846" s="9" customFormat="1" ht="31" customHeight="1">
      <c r="A1846" t="s" s="6">
        <v>5527</v>
      </c>
      <c r="B1846" s="14">
        <v>20</v>
      </c>
      <c r="E1846" t="s" s="54">
        <v>5498</v>
      </c>
      <c r="F1846" t="s" s="55">
        <v>310</v>
      </c>
      <c r="G1846" t="s" s="56">
        <v>194</v>
      </c>
      <c r="H1846" t="s" s="56">
        <v>293</v>
      </c>
      <c r="I1846" t="s" s="56">
        <v>294</v>
      </c>
      <c r="J1846" t="s" s="56">
        <v>46</v>
      </c>
      <c r="M1846" t="s" s="55">
        <v>1138</v>
      </c>
      <c r="O1846" t="s" s="56">
        <v>5499</v>
      </c>
      <c r="P1846" t="s" s="56">
        <v>5500</v>
      </c>
      <c r="Q1846" t="s" s="56">
        <v>298</v>
      </c>
      <c r="R1846" t="s" s="56">
        <v>5501</v>
      </c>
      <c r="S1846" t="s" s="54">
        <v>5502</v>
      </c>
      <c r="T1846" t="s" s="57">
        <v>1723</v>
      </c>
      <c r="U1846" t="s" s="6">
        <v>302</v>
      </c>
      <c r="X1846" t="s" s="56">
        <v>207</v>
      </c>
      <c r="Y1846" s="14">
        <v>239393</v>
      </c>
      <c r="Z1846" s="14">
        <v>3995339</v>
      </c>
      <c r="AA1846" t="s" s="56">
        <v>5528</v>
      </c>
      <c r="AB1846" s="14">
        <v>36.0677517</v>
      </c>
      <c r="AX1846" s="77"/>
      <c r="BL1846" t="s" s="56">
        <v>5529</v>
      </c>
      <c r="BN1846" t="s" s="56">
        <v>5529</v>
      </c>
    </row>
    <row r="1847" s="9" customFormat="1" ht="31" customHeight="1">
      <c r="A1847" t="s" s="6">
        <v>5530</v>
      </c>
      <c r="B1847" s="14">
        <v>21</v>
      </c>
      <c r="E1847" t="s" s="54">
        <v>5498</v>
      </c>
      <c r="F1847" t="s" s="55">
        <v>310</v>
      </c>
      <c r="G1847" t="s" s="56">
        <v>194</v>
      </c>
      <c r="H1847" t="s" s="56">
        <v>293</v>
      </c>
      <c r="I1847" t="s" s="56">
        <v>294</v>
      </c>
      <c r="J1847" t="s" s="56">
        <v>46</v>
      </c>
      <c r="M1847" t="s" s="55">
        <v>1138</v>
      </c>
      <c r="O1847" t="s" s="56">
        <v>5499</v>
      </c>
      <c r="P1847" t="s" s="56">
        <v>5500</v>
      </c>
      <c r="Q1847" t="s" s="56">
        <v>298</v>
      </c>
      <c r="R1847" t="s" s="56">
        <v>5501</v>
      </c>
      <c r="S1847" t="s" s="54">
        <v>5502</v>
      </c>
      <c r="T1847" t="s" s="57">
        <v>1723</v>
      </c>
      <c r="U1847" t="s" s="6">
        <v>302</v>
      </c>
      <c r="X1847" t="s" s="56">
        <v>207</v>
      </c>
      <c r="Y1847" s="14">
        <v>239393</v>
      </c>
      <c r="Z1847" s="14">
        <v>3995339</v>
      </c>
      <c r="AA1847" t="s" s="56">
        <v>5531</v>
      </c>
      <c r="AB1847" s="14">
        <v>36.06775227</v>
      </c>
      <c r="AX1847" s="77"/>
      <c r="BL1847" t="s" s="56">
        <v>886</v>
      </c>
      <c r="BN1847" t="s" s="56">
        <v>886</v>
      </c>
    </row>
    <row r="1848" s="9" customFormat="1" ht="31" customHeight="1">
      <c r="A1848" t="s" s="6">
        <v>5532</v>
      </c>
      <c r="B1848" s="14">
        <v>44</v>
      </c>
      <c r="E1848" t="s" s="54">
        <v>5498</v>
      </c>
      <c r="F1848" t="s" s="55">
        <v>310</v>
      </c>
      <c r="G1848" t="s" s="56">
        <v>194</v>
      </c>
      <c r="H1848" t="s" s="56">
        <v>293</v>
      </c>
      <c r="I1848" t="s" s="56">
        <v>294</v>
      </c>
      <c r="J1848" t="s" s="56">
        <v>46</v>
      </c>
      <c r="M1848" t="s" s="55">
        <v>1138</v>
      </c>
      <c r="O1848" t="s" s="56">
        <v>5499</v>
      </c>
      <c r="P1848" t="s" s="56">
        <v>5500</v>
      </c>
      <c r="Q1848" t="s" s="56">
        <v>298</v>
      </c>
      <c r="R1848" t="s" s="56">
        <v>5501</v>
      </c>
      <c r="S1848" t="s" s="54">
        <v>5502</v>
      </c>
      <c r="T1848" t="s" s="57">
        <v>1723</v>
      </c>
      <c r="U1848" t="s" s="6">
        <v>302</v>
      </c>
      <c r="X1848" t="s" s="56">
        <v>207</v>
      </c>
      <c r="Y1848" s="14">
        <v>236179</v>
      </c>
      <c r="Z1848" s="14">
        <v>3993473</v>
      </c>
      <c r="AA1848" t="s" s="56">
        <v>5533</v>
      </c>
      <c r="AB1848" s="14">
        <v>36.05008379</v>
      </c>
      <c r="AX1848" s="77"/>
      <c r="BL1848" t="s" s="56">
        <v>886</v>
      </c>
      <c r="BN1848" t="s" s="56">
        <v>886</v>
      </c>
    </row>
    <row r="1849" s="9" customFormat="1" ht="91" customHeight="1">
      <c r="A1849" t="s" s="6">
        <v>5534</v>
      </c>
      <c r="B1849" s="14">
        <v>1</v>
      </c>
      <c r="E1849" t="s" s="54">
        <v>5535</v>
      </c>
      <c r="F1849" t="s" s="55">
        <v>310</v>
      </c>
      <c r="G1849" t="s" s="56">
        <v>194</v>
      </c>
      <c r="H1849" t="s" s="56">
        <v>293</v>
      </c>
      <c r="I1849" t="s" s="56">
        <v>294</v>
      </c>
      <c r="J1849" t="s" s="56">
        <v>46</v>
      </c>
      <c r="L1849" t="s" s="54">
        <v>5536</v>
      </c>
      <c r="M1849" t="s" s="55">
        <v>1138</v>
      </c>
      <c r="O1849" t="s" s="56">
        <v>5537</v>
      </c>
      <c r="Q1849" t="s" s="56">
        <v>464</v>
      </c>
      <c r="R1849" t="s" s="56">
        <v>5538</v>
      </c>
      <c r="S1849" t="s" s="54">
        <v>5537</v>
      </c>
      <c r="T1849" t="s" s="57">
        <v>1723</v>
      </c>
      <c r="U1849" t="s" s="6">
        <v>302</v>
      </c>
      <c r="X1849" t="s" s="56">
        <v>207</v>
      </c>
      <c r="Y1849" s="14">
        <v>233156</v>
      </c>
      <c r="Z1849" s="14">
        <v>3994793</v>
      </c>
      <c r="AA1849" t="s" s="56">
        <v>5539</v>
      </c>
      <c r="AB1849" s="14">
        <v>36.061149</v>
      </c>
      <c r="AC1849" s="131">
        <v>1880</v>
      </c>
      <c r="AX1849" s="77"/>
      <c r="BL1849" t="s" s="56">
        <v>5540</v>
      </c>
      <c r="BN1849" t="s" s="56">
        <v>5540</v>
      </c>
    </row>
    <row r="1850" s="9" customFormat="1" ht="91" customHeight="1">
      <c r="A1850" t="s" s="6">
        <v>5541</v>
      </c>
      <c r="B1850" s="14">
        <v>2</v>
      </c>
      <c r="E1850" t="s" s="54">
        <v>5535</v>
      </c>
      <c r="F1850" t="s" s="55">
        <v>310</v>
      </c>
      <c r="G1850" t="s" s="56">
        <v>194</v>
      </c>
      <c r="H1850" t="s" s="56">
        <v>293</v>
      </c>
      <c r="I1850" t="s" s="56">
        <v>294</v>
      </c>
      <c r="J1850" t="s" s="56">
        <v>46</v>
      </c>
      <c r="L1850" t="s" s="54">
        <v>5536</v>
      </c>
      <c r="M1850" t="s" s="55">
        <v>1138</v>
      </c>
      <c r="O1850" t="s" s="56">
        <v>5537</v>
      </c>
      <c r="Q1850" t="s" s="56">
        <v>464</v>
      </c>
      <c r="R1850" t="s" s="56">
        <v>5538</v>
      </c>
      <c r="S1850" t="s" s="54">
        <v>5537</v>
      </c>
      <c r="T1850" t="s" s="57">
        <v>1723</v>
      </c>
      <c r="U1850" t="s" s="6">
        <v>302</v>
      </c>
      <c r="X1850" t="s" s="56">
        <v>207</v>
      </c>
      <c r="Y1850" s="14">
        <v>232314</v>
      </c>
      <c r="Z1850" s="14">
        <v>3995957</v>
      </c>
      <c r="AA1850" t="s" s="56">
        <v>5542</v>
      </c>
      <c r="AB1850" s="14">
        <v>36.071398</v>
      </c>
      <c r="AC1850" s="131">
        <v>1889</v>
      </c>
      <c r="AX1850" s="77"/>
      <c r="BL1850" t="s" s="56">
        <v>5543</v>
      </c>
      <c r="BN1850" t="s" s="56">
        <v>5543</v>
      </c>
    </row>
    <row r="1851" s="9" customFormat="1" ht="91" customHeight="1">
      <c r="A1851" t="s" s="6">
        <v>5544</v>
      </c>
      <c r="B1851" s="14">
        <v>3</v>
      </c>
      <c r="E1851" t="s" s="54">
        <v>5535</v>
      </c>
      <c r="F1851" t="s" s="55">
        <v>310</v>
      </c>
      <c r="G1851" t="s" s="56">
        <v>194</v>
      </c>
      <c r="H1851" t="s" s="56">
        <v>293</v>
      </c>
      <c r="I1851" t="s" s="56">
        <v>294</v>
      </c>
      <c r="J1851" t="s" s="56">
        <v>46</v>
      </c>
      <c r="L1851" t="s" s="54">
        <v>5536</v>
      </c>
      <c r="M1851" t="s" s="55">
        <v>1138</v>
      </c>
      <c r="O1851" t="s" s="56">
        <v>5537</v>
      </c>
      <c r="Q1851" t="s" s="56">
        <v>464</v>
      </c>
      <c r="R1851" t="s" s="56">
        <v>5538</v>
      </c>
      <c r="S1851" t="s" s="54">
        <v>5537</v>
      </c>
      <c r="T1851" t="s" s="57">
        <v>1723</v>
      </c>
      <c r="U1851" t="s" s="6">
        <v>302</v>
      </c>
      <c r="X1851" t="s" s="56">
        <v>207</v>
      </c>
      <c r="Y1851" s="14">
        <v>239085</v>
      </c>
      <c r="Z1851" s="14">
        <v>3995988</v>
      </c>
      <c r="AA1851" t="s" s="56">
        <v>5545</v>
      </c>
      <c r="AB1851" s="14">
        <v>36.073511</v>
      </c>
      <c r="AC1851" s="131">
        <v>1933</v>
      </c>
      <c r="AX1851" s="77"/>
      <c r="BL1851" t="s" s="56">
        <v>5546</v>
      </c>
      <c r="BN1851" t="s" s="56">
        <v>5546</v>
      </c>
    </row>
    <row r="1852" s="9" customFormat="1" ht="91" customHeight="1">
      <c r="A1852" t="s" s="6">
        <v>5547</v>
      </c>
      <c r="B1852" s="14">
        <v>23</v>
      </c>
      <c r="E1852" t="s" s="54">
        <v>5535</v>
      </c>
      <c r="F1852" t="s" s="55">
        <v>310</v>
      </c>
      <c r="G1852" t="s" s="56">
        <v>194</v>
      </c>
      <c r="H1852" t="s" s="56">
        <v>293</v>
      </c>
      <c r="I1852" t="s" s="56">
        <v>294</v>
      </c>
      <c r="J1852" t="s" s="56">
        <v>46</v>
      </c>
      <c r="L1852" t="s" s="54">
        <v>5536</v>
      </c>
      <c r="M1852" t="s" s="55">
        <v>1138</v>
      </c>
      <c r="O1852" t="s" s="56">
        <v>5537</v>
      </c>
      <c r="Q1852" t="s" s="56">
        <v>464</v>
      </c>
      <c r="R1852" t="s" s="56">
        <v>5538</v>
      </c>
      <c r="S1852" t="s" s="54">
        <v>5537</v>
      </c>
      <c r="T1852" t="s" s="57">
        <v>1723</v>
      </c>
      <c r="U1852" t="s" s="6">
        <v>302</v>
      </c>
      <c r="X1852" t="s" s="56">
        <v>207</v>
      </c>
      <c r="Y1852" s="14">
        <v>238164</v>
      </c>
      <c r="Z1852" s="14">
        <v>3995173</v>
      </c>
      <c r="AA1852" t="s" s="56">
        <v>5548</v>
      </c>
      <c r="AB1852" s="14">
        <v>36.065927</v>
      </c>
      <c r="AC1852" s="131">
        <v>1945</v>
      </c>
      <c r="AX1852" s="77"/>
      <c r="BL1852" t="s" s="56">
        <v>5549</v>
      </c>
      <c r="BN1852" t="s" s="56">
        <v>5549</v>
      </c>
    </row>
    <row r="1853" s="9" customFormat="1" ht="91" customHeight="1">
      <c r="A1853" t="s" s="6">
        <v>5550</v>
      </c>
      <c r="B1853" t="s" s="56">
        <v>5551</v>
      </c>
      <c r="E1853" t="s" s="54">
        <v>5535</v>
      </c>
      <c r="F1853" t="s" s="55">
        <v>310</v>
      </c>
      <c r="G1853" t="s" s="56">
        <v>194</v>
      </c>
      <c r="H1853" t="s" s="56">
        <v>293</v>
      </c>
      <c r="I1853" t="s" s="56">
        <v>294</v>
      </c>
      <c r="J1853" t="s" s="56">
        <v>46</v>
      </c>
      <c r="L1853" t="s" s="54">
        <v>5536</v>
      </c>
      <c r="M1853" t="s" s="55">
        <v>1138</v>
      </c>
      <c r="O1853" t="s" s="56">
        <v>5537</v>
      </c>
      <c r="Q1853" t="s" s="56">
        <v>464</v>
      </c>
      <c r="R1853" t="s" s="56">
        <v>5538</v>
      </c>
      <c r="S1853" t="s" s="54">
        <v>5537</v>
      </c>
      <c r="T1853" t="s" s="57">
        <v>1723</v>
      </c>
      <c r="U1853" t="s" s="6">
        <v>302</v>
      </c>
      <c r="X1853" t="s" s="56">
        <v>207</v>
      </c>
      <c r="Y1853" s="14">
        <v>233591</v>
      </c>
      <c r="Z1853" s="14">
        <v>3995311</v>
      </c>
      <c r="AA1853" t="s" s="56">
        <v>5552</v>
      </c>
      <c r="AB1853" s="14">
        <v>36.065927</v>
      </c>
      <c r="AC1853" s="131">
        <v>1945</v>
      </c>
      <c r="AX1853" s="77"/>
      <c r="BL1853" t="s" s="56">
        <v>5553</v>
      </c>
      <c r="BN1853" t="s" s="56">
        <v>5553</v>
      </c>
    </row>
    <row r="1854" s="9" customFormat="1" ht="91" customHeight="1">
      <c r="A1854" t="s" s="6">
        <v>5554</v>
      </c>
      <c r="B1854" s="14">
        <v>26</v>
      </c>
      <c r="E1854" t="s" s="54">
        <v>5535</v>
      </c>
      <c r="F1854" t="s" s="55">
        <v>310</v>
      </c>
      <c r="G1854" t="s" s="56">
        <v>194</v>
      </c>
      <c r="H1854" t="s" s="56">
        <v>293</v>
      </c>
      <c r="I1854" t="s" s="56">
        <v>294</v>
      </c>
      <c r="J1854" t="s" s="56">
        <v>46</v>
      </c>
      <c r="L1854" t="s" s="54">
        <v>5536</v>
      </c>
      <c r="M1854" t="s" s="55">
        <v>1138</v>
      </c>
      <c r="O1854" t="s" s="56">
        <v>5537</v>
      </c>
      <c r="Q1854" t="s" s="56">
        <v>464</v>
      </c>
      <c r="R1854" t="s" s="56">
        <v>5538</v>
      </c>
      <c r="S1854" t="s" s="54">
        <v>5537</v>
      </c>
      <c r="T1854" t="s" s="57">
        <v>1723</v>
      </c>
      <c r="U1854" t="s" s="6">
        <v>302</v>
      </c>
      <c r="X1854" t="s" s="56">
        <v>207</v>
      </c>
      <c r="Y1854" s="14">
        <v>239185</v>
      </c>
      <c r="Z1854" s="14">
        <v>3995642</v>
      </c>
      <c r="AA1854" t="s" s="56">
        <v>5555</v>
      </c>
      <c r="AB1854" s="14">
        <v>36.070424</v>
      </c>
      <c r="AC1854" s="131">
        <v>1954</v>
      </c>
      <c r="AX1854" s="77"/>
      <c r="BL1854" t="s" s="56">
        <v>5546</v>
      </c>
      <c r="BN1854" t="s" s="56">
        <v>5546</v>
      </c>
    </row>
    <row r="1855" s="9" customFormat="1" ht="91" customHeight="1">
      <c r="A1855" t="s" s="6">
        <v>5556</v>
      </c>
      <c r="B1855" s="14">
        <v>27</v>
      </c>
      <c r="E1855" t="s" s="54">
        <v>5535</v>
      </c>
      <c r="F1855" t="s" s="55">
        <v>310</v>
      </c>
      <c r="G1855" t="s" s="56">
        <v>194</v>
      </c>
      <c r="H1855" t="s" s="56">
        <v>293</v>
      </c>
      <c r="I1855" t="s" s="56">
        <v>294</v>
      </c>
      <c r="J1855" t="s" s="56">
        <v>46</v>
      </c>
      <c r="L1855" t="s" s="54">
        <v>5536</v>
      </c>
      <c r="M1855" t="s" s="55">
        <v>1138</v>
      </c>
      <c r="O1855" t="s" s="56">
        <v>5537</v>
      </c>
      <c r="Q1855" t="s" s="56">
        <v>464</v>
      </c>
      <c r="R1855" t="s" s="56">
        <v>5538</v>
      </c>
      <c r="S1855" t="s" s="54">
        <v>5537</v>
      </c>
      <c r="T1855" t="s" s="57">
        <v>1723</v>
      </c>
      <c r="U1855" t="s" s="6">
        <v>302</v>
      </c>
      <c r="X1855" t="s" s="56">
        <v>207</v>
      </c>
      <c r="Y1855" s="14">
        <v>240504</v>
      </c>
      <c r="Z1855" s="14">
        <v>3993200</v>
      </c>
      <c r="AA1855" t="s" s="56">
        <v>5557</v>
      </c>
      <c r="AB1855" s="14">
        <v>36.048793</v>
      </c>
      <c r="AC1855" s="131">
        <v>1950</v>
      </c>
      <c r="AX1855" s="77"/>
      <c r="BL1855" t="s" s="56">
        <v>5558</v>
      </c>
      <c r="BN1855" t="s" s="56">
        <v>5558</v>
      </c>
    </row>
    <row r="1856" s="9" customFormat="1" ht="91" customHeight="1">
      <c r="A1856" t="s" s="6">
        <v>5559</v>
      </c>
      <c r="B1856" t="s" s="56">
        <v>5560</v>
      </c>
      <c r="E1856" t="s" s="54">
        <v>5535</v>
      </c>
      <c r="F1856" t="s" s="55">
        <v>310</v>
      </c>
      <c r="G1856" t="s" s="56">
        <v>194</v>
      </c>
      <c r="H1856" t="s" s="56">
        <v>293</v>
      </c>
      <c r="I1856" t="s" s="56">
        <v>294</v>
      </c>
      <c r="J1856" t="s" s="56">
        <v>46</v>
      </c>
      <c r="L1856" t="s" s="54">
        <v>5536</v>
      </c>
      <c r="M1856" t="s" s="55">
        <v>1138</v>
      </c>
      <c r="O1856" t="s" s="56">
        <v>5537</v>
      </c>
      <c r="Q1856" t="s" s="56">
        <v>464</v>
      </c>
      <c r="R1856" t="s" s="56">
        <v>5538</v>
      </c>
      <c r="S1856" t="s" s="54">
        <v>5537</v>
      </c>
      <c r="T1856" t="s" s="57">
        <v>1723</v>
      </c>
      <c r="U1856" t="s" s="6">
        <v>302</v>
      </c>
      <c r="X1856" t="s" s="56">
        <v>207</v>
      </c>
      <c r="Y1856" s="14">
        <v>232946</v>
      </c>
      <c r="Z1856" s="14">
        <v>3994662</v>
      </c>
      <c r="AA1856" t="s" s="56">
        <v>5561</v>
      </c>
      <c r="AB1856" s="14">
        <v>36.059912</v>
      </c>
      <c r="AX1856" s="77"/>
      <c r="BL1856" t="s" s="56">
        <v>5562</v>
      </c>
      <c r="BN1856" t="s" s="56">
        <v>5562</v>
      </c>
    </row>
    <row r="1857" s="9" customFormat="1" ht="91" customHeight="1">
      <c r="A1857" t="s" s="6">
        <v>5563</v>
      </c>
      <c r="B1857" s="14">
        <v>31</v>
      </c>
      <c r="E1857" t="s" s="54">
        <v>5535</v>
      </c>
      <c r="F1857" t="s" s="55">
        <v>310</v>
      </c>
      <c r="G1857" t="s" s="56">
        <v>194</v>
      </c>
      <c r="H1857" t="s" s="56">
        <v>293</v>
      </c>
      <c r="I1857" t="s" s="56">
        <v>294</v>
      </c>
      <c r="J1857" t="s" s="56">
        <v>46</v>
      </c>
      <c r="L1857" t="s" s="54">
        <v>5536</v>
      </c>
      <c r="M1857" t="s" s="55">
        <v>1138</v>
      </c>
      <c r="O1857" t="s" s="56">
        <v>5537</v>
      </c>
      <c r="Q1857" t="s" s="56">
        <v>464</v>
      </c>
      <c r="R1857" t="s" s="56">
        <v>5538</v>
      </c>
      <c r="S1857" t="s" s="54">
        <v>5537</v>
      </c>
      <c r="T1857" t="s" s="57">
        <v>1723</v>
      </c>
      <c r="U1857" t="s" s="6">
        <v>302</v>
      </c>
      <c r="X1857" t="s" s="56">
        <v>207</v>
      </c>
      <c r="Y1857" s="14">
        <v>238164</v>
      </c>
      <c r="Z1857" s="14">
        <v>3995173</v>
      </c>
      <c r="AA1857" t="s" s="56">
        <v>5548</v>
      </c>
      <c r="AB1857" s="14">
        <v>36.065927</v>
      </c>
      <c r="AC1857" s="131">
        <v>1935</v>
      </c>
      <c r="AX1857" s="77"/>
      <c r="BL1857" t="s" s="56">
        <v>5564</v>
      </c>
      <c r="BN1857" t="s" s="56">
        <v>5564</v>
      </c>
    </row>
    <row r="1858" s="9" customFormat="1" ht="91" customHeight="1">
      <c r="A1858" t="s" s="6">
        <v>5565</v>
      </c>
      <c r="B1858" s="14">
        <v>33</v>
      </c>
      <c r="E1858" t="s" s="54">
        <v>5535</v>
      </c>
      <c r="F1858" t="s" s="55">
        <v>310</v>
      </c>
      <c r="G1858" t="s" s="56">
        <v>194</v>
      </c>
      <c r="H1858" t="s" s="56">
        <v>293</v>
      </c>
      <c r="I1858" t="s" s="56">
        <v>294</v>
      </c>
      <c r="J1858" t="s" s="56">
        <v>46</v>
      </c>
      <c r="L1858" t="s" s="54">
        <v>5536</v>
      </c>
      <c r="M1858" t="s" s="55">
        <v>1138</v>
      </c>
      <c r="O1858" t="s" s="56">
        <v>5537</v>
      </c>
      <c r="Q1858" t="s" s="56">
        <v>464</v>
      </c>
      <c r="R1858" t="s" s="56">
        <v>5538</v>
      </c>
      <c r="S1858" t="s" s="54">
        <v>5537</v>
      </c>
      <c r="T1858" t="s" s="57">
        <v>1723</v>
      </c>
      <c r="U1858" t="s" s="6">
        <v>302</v>
      </c>
      <c r="X1858" t="s" s="56">
        <v>207</v>
      </c>
      <c r="Y1858" s="14">
        <v>239024</v>
      </c>
      <c r="Z1858" s="14">
        <v>3996069</v>
      </c>
      <c r="AA1858" t="s" s="56">
        <v>5566</v>
      </c>
      <c r="AB1858" s="14">
        <v>36.074227</v>
      </c>
      <c r="AC1858" s="131">
        <v>1925</v>
      </c>
      <c r="AX1858" s="77"/>
      <c r="BL1858" t="s" s="56">
        <v>3718</v>
      </c>
      <c r="BN1858" t="s" s="56">
        <v>3718</v>
      </c>
    </row>
    <row r="1859" s="9" customFormat="1" ht="91" customHeight="1">
      <c r="A1859" t="s" s="6">
        <v>5567</v>
      </c>
      <c r="B1859" s="14">
        <v>34</v>
      </c>
      <c r="E1859" t="s" s="54">
        <v>5535</v>
      </c>
      <c r="F1859" t="s" s="55">
        <v>310</v>
      </c>
      <c r="G1859" t="s" s="56">
        <v>194</v>
      </c>
      <c r="H1859" t="s" s="56">
        <v>293</v>
      </c>
      <c r="I1859" t="s" s="56">
        <v>294</v>
      </c>
      <c r="J1859" t="s" s="56">
        <v>46</v>
      </c>
      <c r="L1859" t="s" s="54">
        <v>5536</v>
      </c>
      <c r="M1859" t="s" s="55">
        <v>1138</v>
      </c>
      <c r="O1859" t="s" s="56">
        <v>5537</v>
      </c>
      <c r="Q1859" t="s" s="56">
        <v>464</v>
      </c>
      <c r="R1859" t="s" s="56">
        <v>5538</v>
      </c>
      <c r="S1859" t="s" s="54">
        <v>5537</v>
      </c>
      <c r="T1859" t="s" s="57">
        <v>1723</v>
      </c>
      <c r="U1859" t="s" s="6">
        <v>302</v>
      </c>
      <c r="X1859" t="s" s="56">
        <v>207</v>
      </c>
      <c r="Y1859" s="14">
        <v>239210</v>
      </c>
      <c r="Z1859" s="14">
        <v>3994834</v>
      </c>
      <c r="AA1859" t="s" s="56">
        <v>5568</v>
      </c>
      <c r="AB1859" s="14">
        <v>36.063153</v>
      </c>
      <c r="AC1859" s="131">
        <v>1895</v>
      </c>
      <c r="AX1859" s="77"/>
      <c r="BL1859" t="s" s="56">
        <v>5546</v>
      </c>
      <c r="BN1859" t="s" s="56">
        <v>5546</v>
      </c>
    </row>
    <row r="1860" s="9" customFormat="1" ht="91" customHeight="1">
      <c r="A1860" t="s" s="6">
        <v>5569</v>
      </c>
      <c r="B1860" s="14">
        <v>35</v>
      </c>
      <c r="E1860" t="s" s="54">
        <v>5535</v>
      </c>
      <c r="F1860" t="s" s="55">
        <v>310</v>
      </c>
      <c r="G1860" t="s" s="56">
        <v>194</v>
      </c>
      <c r="H1860" t="s" s="56">
        <v>293</v>
      </c>
      <c r="I1860" t="s" s="56">
        <v>294</v>
      </c>
      <c r="J1860" t="s" s="56">
        <v>46</v>
      </c>
      <c r="L1860" t="s" s="54">
        <v>5536</v>
      </c>
      <c r="M1860" t="s" s="55">
        <v>1138</v>
      </c>
      <c r="O1860" t="s" s="56">
        <v>5537</v>
      </c>
      <c r="Q1860" t="s" s="56">
        <v>464</v>
      </c>
      <c r="R1860" t="s" s="56">
        <v>5538</v>
      </c>
      <c r="S1860" t="s" s="54">
        <v>5537</v>
      </c>
      <c r="T1860" t="s" s="57">
        <v>1723</v>
      </c>
      <c r="U1860" t="s" s="6">
        <v>302</v>
      </c>
      <c r="X1860" t="s" s="56">
        <v>207</v>
      </c>
      <c r="Y1860" s="14">
        <v>239240</v>
      </c>
      <c r="Z1860" s="14">
        <v>3994921</v>
      </c>
      <c r="AA1860" t="s" s="56">
        <v>5570</v>
      </c>
      <c r="AB1860" s="14">
        <v>36.063947</v>
      </c>
      <c r="AC1860" s="131">
        <v>1896</v>
      </c>
      <c r="AX1860" s="77"/>
      <c r="BL1860" t="s" s="56">
        <v>5571</v>
      </c>
      <c r="BN1860" t="s" s="56">
        <v>5571</v>
      </c>
    </row>
    <row r="1861" s="9" customFormat="1" ht="91" customHeight="1">
      <c r="A1861" t="s" s="6">
        <v>5572</v>
      </c>
      <c r="B1861" s="14">
        <v>36</v>
      </c>
      <c r="E1861" t="s" s="54">
        <v>5535</v>
      </c>
      <c r="F1861" t="s" s="55">
        <v>310</v>
      </c>
      <c r="G1861" t="s" s="56">
        <v>194</v>
      </c>
      <c r="H1861" t="s" s="56">
        <v>293</v>
      </c>
      <c r="I1861" t="s" s="56">
        <v>294</v>
      </c>
      <c r="J1861" t="s" s="56">
        <v>46</v>
      </c>
      <c r="L1861" t="s" s="54">
        <v>5536</v>
      </c>
      <c r="M1861" t="s" s="55">
        <v>1138</v>
      </c>
      <c r="O1861" t="s" s="56">
        <v>5537</v>
      </c>
      <c r="Q1861" t="s" s="56">
        <v>464</v>
      </c>
      <c r="R1861" t="s" s="56">
        <v>5538</v>
      </c>
      <c r="S1861" t="s" s="54">
        <v>5537</v>
      </c>
      <c r="T1861" t="s" s="57">
        <v>1723</v>
      </c>
      <c r="U1861" t="s" s="6">
        <v>302</v>
      </c>
      <c r="X1861" t="s" s="56">
        <v>207</v>
      </c>
      <c r="Y1861" s="14">
        <v>233152</v>
      </c>
      <c r="Z1861" s="14">
        <v>3994696</v>
      </c>
      <c r="AA1861" t="s" s="56">
        <v>5573</v>
      </c>
      <c r="AB1861" s="14">
        <v>36.060275</v>
      </c>
      <c r="AC1861" s="131">
        <v>1876</v>
      </c>
      <c r="AX1861" s="77"/>
      <c r="BL1861" t="s" s="56">
        <v>5574</v>
      </c>
      <c r="BN1861" t="s" s="56">
        <v>5574</v>
      </c>
    </row>
    <row r="1862" s="9" customFormat="1" ht="91" customHeight="1">
      <c r="A1862" t="s" s="6">
        <v>5575</v>
      </c>
      <c r="B1862" s="14">
        <v>39</v>
      </c>
      <c r="E1862" t="s" s="54">
        <v>5535</v>
      </c>
      <c r="F1862" t="s" s="55">
        <v>310</v>
      </c>
      <c r="G1862" t="s" s="56">
        <v>194</v>
      </c>
      <c r="H1862" t="s" s="56">
        <v>293</v>
      </c>
      <c r="I1862" t="s" s="56">
        <v>294</v>
      </c>
      <c r="J1862" t="s" s="56">
        <v>46</v>
      </c>
      <c r="L1862" t="s" s="54">
        <v>5536</v>
      </c>
      <c r="M1862" t="s" s="55">
        <v>1138</v>
      </c>
      <c r="O1862" t="s" s="56">
        <v>5537</v>
      </c>
      <c r="Q1862" t="s" s="56">
        <v>464</v>
      </c>
      <c r="R1862" t="s" s="56">
        <v>5538</v>
      </c>
      <c r="S1862" t="s" s="54">
        <v>5537</v>
      </c>
      <c r="T1862" t="s" s="57">
        <v>1723</v>
      </c>
      <c r="U1862" t="s" s="6">
        <v>302</v>
      </c>
      <c r="X1862" t="s" s="56">
        <v>207</v>
      </c>
      <c r="Y1862" s="14">
        <v>234501</v>
      </c>
      <c r="Z1862" s="14">
        <v>3994216</v>
      </c>
      <c r="AA1862" t="s" s="56">
        <v>5576</v>
      </c>
      <c r="AB1862" s="14">
        <v>36.056321</v>
      </c>
      <c r="AC1862" s="131">
        <v>1872</v>
      </c>
      <c r="AX1862" s="77"/>
      <c r="BL1862" t="s" s="56">
        <v>5577</v>
      </c>
      <c r="BN1862" t="s" s="56">
        <v>5577</v>
      </c>
    </row>
    <row r="1863" s="9" customFormat="1" ht="91" customHeight="1">
      <c r="A1863" t="s" s="6">
        <v>5578</v>
      </c>
      <c r="B1863" t="s" s="56">
        <v>5579</v>
      </c>
      <c r="E1863" t="s" s="54">
        <v>5535</v>
      </c>
      <c r="F1863" t="s" s="55">
        <v>310</v>
      </c>
      <c r="G1863" t="s" s="56">
        <v>194</v>
      </c>
      <c r="H1863" t="s" s="56">
        <v>293</v>
      </c>
      <c r="I1863" t="s" s="56">
        <v>294</v>
      </c>
      <c r="J1863" t="s" s="56">
        <v>46</v>
      </c>
      <c r="L1863" t="s" s="54">
        <v>5536</v>
      </c>
      <c r="M1863" t="s" s="55">
        <v>1138</v>
      </c>
      <c r="O1863" t="s" s="56">
        <v>5537</v>
      </c>
      <c r="Q1863" t="s" s="56">
        <v>464</v>
      </c>
      <c r="R1863" t="s" s="56">
        <v>5538</v>
      </c>
      <c r="S1863" t="s" s="54">
        <v>5537</v>
      </c>
      <c r="T1863" t="s" s="57">
        <v>1723</v>
      </c>
      <c r="U1863" t="s" s="6">
        <v>302</v>
      </c>
      <c r="X1863" t="s" s="56">
        <v>207</v>
      </c>
      <c r="Y1863" s="14">
        <v>236364</v>
      </c>
      <c r="Z1863" s="14">
        <v>3993059</v>
      </c>
      <c r="AA1863" t="s" s="56">
        <v>5580</v>
      </c>
      <c r="AB1863" s="14">
        <v>36.046405</v>
      </c>
      <c r="AX1863" s="77"/>
      <c r="BL1863" t="s" s="56">
        <v>5581</v>
      </c>
      <c r="BN1863" t="s" s="56">
        <v>5581</v>
      </c>
    </row>
    <row r="1864" s="9" customFormat="1" ht="91" customHeight="1">
      <c r="A1864" t="s" s="6">
        <v>5582</v>
      </c>
      <c r="B1864" s="14">
        <v>43</v>
      </c>
      <c r="E1864" t="s" s="54">
        <v>5535</v>
      </c>
      <c r="F1864" t="s" s="55">
        <v>310</v>
      </c>
      <c r="G1864" t="s" s="56">
        <v>194</v>
      </c>
      <c r="H1864" t="s" s="56">
        <v>293</v>
      </c>
      <c r="I1864" t="s" s="56">
        <v>294</v>
      </c>
      <c r="J1864" t="s" s="56">
        <v>46</v>
      </c>
      <c r="L1864" t="s" s="54">
        <v>5536</v>
      </c>
      <c r="M1864" t="s" s="55">
        <v>1138</v>
      </c>
      <c r="O1864" t="s" s="56">
        <v>5537</v>
      </c>
      <c r="Q1864" t="s" s="56">
        <v>464</v>
      </c>
      <c r="R1864" t="s" s="56">
        <v>5538</v>
      </c>
      <c r="S1864" t="s" s="54">
        <v>5537</v>
      </c>
      <c r="T1864" t="s" s="57">
        <v>1723</v>
      </c>
      <c r="U1864" t="s" s="6">
        <v>302</v>
      </c>
      <c r="X1864" t="s" s="56">
        <v>207</v>
      </c>
      <c r="Y1864" s="14">
        <v>233829</v>
      </c>
      <c r="Z1864" s="14">
        <v>3993810</v>
      </c>
      <c r="AA1864" t="s" s="56">
        <v>5583</v>
      </c>
      <c r="AB1864" s="14">
        <v>36.052482</v>
      </c>
      <c r="AC1864" s="131">
        <v>1931</v>
      </c>
      <c r="AX1864" s="77"/>
      <c r="BL1864" t="s" s="56">
        <v>5584</v>
      </c>
      <c r="BN1864" t="s" s="56">
        <v>5584</v>
      </c>
    </row>
    <row r="1865" s="9" customFormat="1" ht="91" customHeight="1">
      <c r="A1865" t="s" s="6">
        <v>5585</v>
      </c>
      <c r="B1865" s="14">
        <v>25</v>
      </c>
      <c r="E1865" t="s" s="54">
        <v>5535</v>
      </c>
      <c r="F1865" t="s" s="55">
        <v>310</v>
      </c>
      <c r="G1865" t="s" s="56">
        <v>194</v>
      </c>
      <c r="H1865" t="s" s="56">
        <v>293</v>
      </c>
      <c r="I1865" t="s" s="56">
        <v>294</v>
      </c>
      <c r="J1865" t="s" s="56">
        <v>46</v>
      </c>
      <c r="L1865" t="s" s="54">
        <v>5536</v>
      </c>
      <c r="M1865" t="s" s="55">
        <v>1138</v>
      </c>
      <c r="O1865" t="s" s="56">
        <v>3277</v>
      </c>
      <c r="Q1865" t="s" s="56">
        <v>822</v>
      </c>
      <c r="R1865" t="s" s="56">
        <v>822</v>
      </c>
      <c r="S1865" t="s" s="54">
        <v>3277</v>
      </c>
      <c r="T1865" t="s" s="57">
        <v>1723</v>
      </c>
      <c r="U1865" t="s" s="6">
        <v>302</v>
      </c>
      <c r="X1865" t="s" s="56">
        <v>207</v>
      </c>
      <c r="Y1865" s="14">
        <v>239267</v>
      </c>
      <c r="Z1865" s="14">
        <v>3995347</v>
      </c>
      <c r="AA1865" t="s" s="56">
        <v>5586</v>
      </c>
      <c r="AB1865" s="14">
        <v>36.067795</v>
      </c>
      <c r="AC1865" s="131">
        <v>1890</v>
      </c>
      <c r="AX1865" s="77"/>
      <c r="BL1865" t="s" s="56">
        <v>5587</v>
      </c>
      <c r="BN1865" t="s" s="56">
        <v>5587</v>
      </c>
    </row>
    <row r="1866" s="9" customFormat="1" ht="91" customHeight="1">
      <c r="A1866" t="s" s="6">
        <v>5588</v>
      </c>
      <c r="B1866" s="14">
        <v>28</v>
      </c>
      <c r="E1866" t="s" s="54">
        <v>5535</v>
      </c>
      <c r="F1866" t="s" s="55">
        <v>310</v>
      </c>
      <c r="G1866" t="s" s="56">
        <v>194</v>
      </c>
      <c r="H1866" t="s" s="56">
        <v>293</v>
      </c>
      <c r="I1866" t="s" s="56">
        <v>294</v>
      </c>
      <c r="J1866" t="s" s="56">
        <v>46</v>
      </c>
      <c r="L1866" t="s" s="54">
        <v>5536</v>
      </c>
      <c r="M1866" t="s" s="55">
        <v>1138</v>
      </c>
      <c r="O1866" t="s" s="56">
        <v>3277</v>
      </c>
      <c r="Q1866" t="s" s="56">
        <v>822</v>
      </c>
      <c r="R1866" t="s" s="56">
        <v>822</v>
      </c>
      <c r="S1866" t="s" s="54">
        <v>3277</v>
      </c>
      <c r="T1866" t="s" s="57">
        <v>1723</v>
      </c>
      <c r="U1866" t="s" s="6">
        <v>302</v>
      </c>
      <c r="X1866" t="s" s="56">
        <v>207</v>
      </c>
      <c r="Y1866" s="14">
        <v>238350</v>
      </c>
      <c r="Z1866" s="14">
        <v>3995392</v>
      </c>
      <c r="AA1866" t="s" s="56">
        <v>5589</v>
      </c>
      <c r="AB1866" s="14">
        <v>36.067954</v>
      </c>
      <c r="AC1866" s="131">
        <v>1950</v>
      </c>
      <c r="AX1866" s="77"/>
      <c r="BL1866" t="s" s="56">
        <v>3626</v>
      </c>
      <c r="BN1866" t="s" s="56">
        <v>3626</v>
      </c>
    </row>
    <row r="1867" s="9" customFormat="1" ht="91" customHeight="1">
      <c r="A1867" t="s" s="6">
        <v>5590</v>
      </c>
      <c r="B1867" s="14">
        <v>29</v>
      </c>
      <c r="E1867" t="s" s="54">
        <v>5535</v>
      </c>
      <c r="F1867" t="s" s="55">
        <v>310</v>
      </c>
      <c r="G1867" t="s" s="56">
        <v>194</v>
      </c>
      <c r="H1867" t="s" s="56">
        <v>293</v>
      </c>
      <c r="I1867" t="s" s="56">
        <v>294</v>
      </c>
      <c r="J1867" t="s" s="56">
        <v>46</v>
      </c>
      <c r="L1867" t="s" s="54">
        <v>5536</v>
      </c>
      <c r="M1867" t="s" s="55">
        <v>1138</v>
      </c>
      <c r="O1867" t="s" s="56">
        <v>3277</v>
      </c>
      <c r="Q1867" t="s" s="56">
        <v>822</v>
      </c>
      <c r="R1867" t="s" s="56">
        <v>822</v>
      </c>
      <c r="S1867" t="s" s="54">
        <v>3277</v>
      </c>
      <c r="T1867" t="s" s="57">
        <v>1723</v>
      </c>
      <c r="U1867" t="s" s="6">
        <v>302</v>
      </c>
      <c r="X1867" t="s" s="56">
        <v>207</v>
      </c>
      <c r="Y1867" s="14">
        <v>241875</v>
      </c>
      <c r="Z1867" s="14">
        <v>3988719</v>
      </c>
      <c r="AA1867" t="s" s="56">
        <v>5591</v>
      </c>
      <c r="AB1867" s="14">
        <v>36.008808</v>
      </c>
      <c r="AC1867" s="131">
        <v>2015</v>
      </c>
      <c r="AX1867" s="77"/>
      <c r="BL1867" t="s" s="56">
        <v>5592</v>
      </c>
      <c r="BN1867" t="s" s="56">
        <v>5592</v>
      </c>
    </row>
    <row r="1868" s="9" customFormat="1" ht="91" customHeight="1">
      <c r="A1868" t="s" s="6">
        <v>5593</v>
      </c>
      <c r="B1868" t="s" s="56">
        <v>5594</v>
      </c>
      <c r="E1868" t="s" s="54">
        <v>5535</v>
      </c>
      <c r="F1868" t="s" s="55">
        <v>310</v>
      </c>
      <c r="G1868" t="s" s="56">
        <v>194</v>
      </c>
      <c r="H1868" t="s" s="56">
        <v>293</v>
      </c>
      <c r="I1868" t="s" s="56">
        <v>294</v>
      </c>
      <c r="J1868" t="s" s="56">
        <v>46</v>
      </c>
      <c r="L1868" t="s" s="54">
        <v>5536</v>
      </c>
      <c r="M1868" t="s" s="55">
        <v>1138</v>
      </c>
      <c r="O1868" t="s" s="56">
        <v>3277</v>
      </c>
      <c r="Q1868" t="s" s="56">
        <v>822</v>
      </c>
      <c r="R1868" t="s" s="56">
        <v>822</v>
      </c>
      <c r="S1868" t="s" s="54">
        <v>3277</v>
      </c>
      <c r="T1868" t="s" s="57">
        <v>1723</v>
      </c>
      <c r="U1868" t="s" s="6">
        <v>302</v>
      </c>
      <c r="X1868" t="s" s="56">
        <v>207</v>
      </c>
      <c r="Y1868" s="14">
        <v>233742</v>
      </c>
      <c r="Z1868" s="14">
        <v>3994350</v>
      </c>
      <c r="AA1868" t="s" s="56">
        <v>5595</v>
      </c>
      <c r="AB1868" s="14">
        <v>36.057321</v>
      </c>
      <c r="AX1868" s="77"/>
      <c r="BL1868" t="s" s="56">
        <v>3620</v>
      </c>
      <c r="BN1868" t="s" s="56">
        <v>3620</v>
      </c>
    </row>
    <row r="1869" s="9" customFormat="1" ht="91" customHeight="1">
      <c r="A1869" t="s" s="6">
        <v>5596</v>
      </c>
      <c r="B1869" t="s" s="56">
        <v>5597</v>
      </c>
      <c r="E1869" t="s" s="54">
        <v>5535</v>
      </c>
      <c r="F1869" t="s" s="55">
        <v>310</v>
      </c>
      <c r="G1869" t="s" s="56">
        <v>194</v>
      </c>
      <c r="H1869" t="s" s="56">
        <v>293</v>
      </c>
      <c r="I1869" t="s" s="56">
        <v>294</v>
      </c>
      <c r="J1869" t="s" s="56">
        <v>46</v>
      </c>
      <c r="L1869" t="s" s="54">
        <v>5536</v>
      </c>
      <c r="M1869" t="s" s="55">
        <v>1138</v>
      </c>
      <c r="O1869" t="s" s="56">
        <v>3277</v>
      </c>
      <c r="Q1869" t="s" s="56">
        <v>822</v>
      </c>
      <c r="R1869" t="s" s="56">
        <v>822</v>
      </c>
      <c r="S1869" t="s" s="54">
        <v>3277</v>
      </c>
      <c r="T1869" t="s" s="57">
        <v>1723</v>
      </c>
      <c r="U1869" t="s" s="6">
        <v>302</v>
      </c>
      <c r="X1869" t="s" s="56">
        <v>207</v>
      </c>
      <c r="Y1869" s="14">
        <v>234827</v>
      </c>
      <c r="Z1869" s="14">
        <v>3993734</v>
      </c>
      <c r="AA1869" t="s" s="56">
        <v>5598</v>
      </c>
      <c r="AB1869" s="14">
        <v>36.052069</v>
      </c>
      <c r="AX1869" s="77"/>
      <c r="BL1869" t="s" s="56">
        <v>5599</v>
      </c>
      <c r="BN1869" t="s" s="56">
        <v>5599</v>
      </c>
    </row>
    <row r="1870" s="9" customFormat="1" ht="31" customHeight="1">
      <c r="A1870" t="s" s="6">
        <v>5600</v>
      </c>
      <c r="B1870" s="14">
        <v>125</v>
      </c>
      <c r="E1870" t="s" s="54">
        <v>5601</v>
      </c>
      <c r="F1870" t="s" s="55">
        <v>310</v>
      </c>
      <c r="G1870" t="s" s="56">
        <v>194</v>
      </c>
      <c r="H1870" t="s" s="56">
        <v>293</v>
      </c>
      <c r="I1870" t="s" s="56">
        <v>294</v>
      </c>
      <c r="J1870" t="s" s="56">
        <v>46</v>
      </c>
      <c r="M1870" t="s" s="55">
        <v>197</v>
      </c>
      <c r="O1870" t="s" s="56">
        <v>5537</v>
      </c>
      <c r="Q1870" t="s" s="56">
        <v>464</v>
      </c>
      <c r="R1870" t="s" s="56">
        <v>5538</v>
      </c>
      <c r="S1870" t="s" s="54">
        <v>5537</v>
      </c>
      <c r="T1870" t="s" s="57">
        <v>5602</v>
      </c>
      <c r="U1870" t="s" s="6">
        <v>302</v>
      </c>
      <c r="W1870" t="s" s="6">
        <v>5603</v>
      </c>
      <c r="BL1870" t="s" s="56">
        <v>5604</v>
      </c>
      <c r="BN1870" t="s" s="56">
        <v>5604</v>
      </c>
    </row>
    <row r="1871" s="9" customFormat="1" ht="31" customHeight="1">
      <c r="A1871" t="s" s="6">
        <v>5605</v>
      </c>
      <c r="B1871" s="14">
        <v>103</v>
      </c>
      <c r="E1871" t="s" s="54">
        <v>5601</v>
      </c>
      <c r="F1871" t="s" s="55">
        <v>310</v>
      </c>
      <c r="G1871" t="s" s="56">
        <v>194</v>
      </c>
      <c r="H1871" t="s" s="56">
        <v>293</v>
      </c>
      <c r="I1871" t="s" s="56">
        <v>294</v>
      </c>
      <c r="J1871" t="s" s="56">
        <v>46</v>
      </c>
      <c r="M1871" t="s" s="55">
        <v>197</v>
      </c>
      <c r="O1871" t="s" s="56">
        <v>5537</v>
      </c>
      <c r="Q1871" t="s" s="56">
        <v>464</v>
      </c>
      <c r="R1871" t="s" s="56">
        <v>5538</v>
      </c>
      <c r="S1871" t="s" s="54">
        <v>5537</v>
      </c>
      <c r="T1871" t="s" s="57">
        <v>5602</v>
      </c>
      <c r="U1871" t="s" s="6">
        <v>302</v>
      </c>
      <c r="W1871" t="s" s="6">
        <v>5606</v>
      </c>
      <c r="BL1871" t="s" s="56">
        <v>3626</v>
      </c>
      <c r="BN1871" t="s" s="56">
        <v>3626</v>
      </c>
    </row>
    <row r="1872" s="9" customFormat="1" ht="31" customHeight="1">
      <c r="A1872" t="s" s="6">
        <v>5607</v>
      </c>
      <c r="B1872" s="14">
        <v>104</v>
      </c>
      <c r="E1872" t="s" s="54">
        <v>5601</v>
      </c>
      <c r="F1872" t="s" s="55">
        <v>310</v>
      </c>
      <c r="G1872" t="s" s="56">
        <v>194</v>
      </c>
      <c r="H1872" t="s" s="56">
        <v>293</v>
      </c>
      <c r="I1872" t="s" s="56">
        <v>294</v>
      </c>
      <c r="J1872" t="s" s="56">
        <v>46</v>
      </c>
      <c r="M1872" t="s" s="55">
        <v>197</v>
      </c>
      <c r="O1872" t="s" s="56">
        <v>5537</v>
      </c>
      <c r="Q1872" t="s" s="56">
        <v>464</v>
      </c>
      <c r="R1872" t="s" s="56">
        <v>5538</v>
      </c>
      <c r="S1872" t="s" s="54">
        <v>5537</v>
      </c>
      <c r="T1872" t="s" s="57">
        <v>5602</v>
      </c>
      <c r="U1872" t="s" s="6">
        <v>302</v>
      </c>
      <c r="W1872" t="s" s="6">
        <v>5606</v>
      </c>
      <c r="BL1872" t="s" s="56">
        <v>5517</v>
      </c>
      <c r="BN1872" t="s" s="56">
        <v>5517</v>
      </c>
    </row>
    <row r="1873" s="9" customFormat="1" ht="31" customHeight="1">
      <c r="A1873" t="s" s="6">
        <v>5608</v>
      </c>
      <c r="B1873" s="14">
        <v>105</v>
      </c>
      <c r="E1873" t="s" s="54">
        <v>5601</v>
      </c>
      <c r="F1873" t="s" s="55">
        <v>310</v>
      </c>
      <c r="G1873" t="s" s="56">
        <v>194</v>
      </c>
      <c r="H1873" t="s" s="56">
        <v>293</v>
      </c>
      <c r="I1873" t="s" s="56">
        <v>294</v>
      </c>
      <c r="J1873" t="s" s="56">
        <v>46</v>
      </c>
      <c r="M1873" t="s" s="55">
        <v>197</v>
      </c>
      <c r="O1873" t="s" s="56">
        <v>5537</v>
      </c>
      <c r="Q1873" t="s" s="56">
        <v>464</v>
      </c>
      <c r="R1873" t="s" s="56">
        <v>5538</v>
      </c>
      <c r="S1873" t="s" s="54">
        <v>5537</v>
      </c>
      <c r="T1873" t="s" s="57">
        <v>5602</v>
      </c>
      <c r="U1873" t="s" s="6">
        <v>302</v>
      </c>
      <c r="W1873" t="s" s="6">
        <v>5606</v>
      </c>
      <c r="BL1873" t="s" s="56">
        <v>3638</v>
      </c>
      <c r="BN1873" t="s" s="56">
        <v>3638</v>
      </c>
    </row>
    <row r="1874" s="9" customFormat="1" ht="31" customHeight="1">
      <c r="A1874" t="s" s="6">
        <v>5609</v>
      </c>
      <c r="B1874" s="14">
        <v>124</v>
      </c>
      <c r="E1874" t="s" s="54">
        <v>5601</v>
      </c>
      <c r="F1874" t="s" s="55">
        <v>310</v>
      </c>
      <c r="G1874" t="s" s="56">
        <v>194</v>
      </c>
      <c r="H1874" t="s" s="56">
        <v>293</v>
      </c>
      <c r="I1874" t="s" s="56">
        <v>294</v>
      </c>
      <c r="J1874" t="s" s="56">
        <v>46</v>
      </c>
      <c r="M1874" t="s" s="55">
        <v>197</v>
      </c>
      <c r="O1874" t="s" s="56">
        <v>5537</v>
      </c>
      <c r="Q1874" t="s" s="56">
        <v>464</v>
      </c>
      <c r="R1874" t="s" s="56">
        <v>5538</v>
      </c>
      <c r="S1874" t="s" s="54">
        <v>5537</v>
      </c>
      <c r="T1874" t="s" s="57">
        <v>5602</v>
      </c>
      <c r="U1874" t="s" s="6">
        <v>302</v>
      </c>
      <c r="W1874" t="s" s="6">
        <v>5603</v>
      </c>
      <c r="BL1874" t="s" s="56">
        <v>5610</v>
      </c>
      <c r="BN1874" t="s" s="56">
        <v>5610</v>
      </c>
    </row>
    <row r="1875" s="9" customFormat="1" ht="31" customHeight="1">
      <c r="A1875" t="s" s="6">
        <v>5611</v>
      </c>
      <c r="B1875" s="14">
        <v>101</v>
      </c>
      <c r="E1875" t="s" s="54">
        <v>5601</v>
      </c>
      <c r="F1875" t="s" s="55">
        <v>310</v>
      </c>
      <c r="G1875" t="s" s="56">
        <v>194</v>
      </c>
      <c r="H1875" t="s" s="56">
        <v>293</v>
      </c>
      <c r="I1875" t="s" s="56">
        <v>294</v>
      </c>
      <c r="J1875" t="s" s="56">
        <v>46</v>
      </c>
      <c r="M1875" t="s" s="55">
        <v>197</v>
      </c>
      <c r="O1875" t="s" s="56">
        <v>5537</v>
      </c>
      <c r="Q1875" t="s" s="56">
        <v>464</v>
      </c>
      <c r="R1875" t="s" s="56">
        <v>5538</v>
      </c>
      <c r="S1875" t="s" s="54">
        <v>5537</v>
      </c>
      <c r="T1875" t="s" s="57">
        <v>5602</v>
      </c>
      <c r="U1875" t="s" s="6">
        <v>302</v>
      </c>
      <c r="W1875" t="s" s="6">
        <v>5606</v>
      </c>
      <c r="BL1875" t="s" s="56">
        <v>5612</v>
      </c>
      <c r="BN1875" t="s" s="56">
        <v>5612</v>
      </c>
    </row>
    <row r="1876" s="9" customFormat="1" ht="31" customHeight="1">
      <c r="A1876" t="s" s="6">
        <v>5613</v>
      </c>
      <c r="B1876" s="14">
        <v>99</v>
      </c>
      <c r="E1876" t="s" s="54">
        <v>5601</v>
      </c>
      <c r="F1876" t="s" s="55">
        <v>310</v>
      </c>
      <c r="G1876" t="s" s="56">
        <v>194</v>
      </c>
      <c r="H1876" t="s" s="56">
        <v>293</v>
      </c>
      <c r="I1876" t="s" s="56">
        <v>294</v>
      </c>
      <c r="J1876" t="s" s="56">
        <v>46</v>
      </c>
      <c r="M1876" t="s" s="55">
        <v>197</v>
      </c>
      <c r="O1876" t="s" s="56">
        <v>5537</v>
      </c>
      <c r="Q1876" t="s" s="56">
        <v>464</v>
      </c>
      <c r="R1876" t="s" s="56">
        <v>5538</v>
      </c>
      <c r="S1876" t="s" s="54">
        <v>5537</v>
      </c>
      <c r="T1876" t="s" s="57">
        <v>5602</v>
      </c>
      <c r="U1876" t="s" s="6">
        <v>302</v>
      </c>
      <c r="BL1876" t="s" s="56">
        <v>5571</v>
      </c>
      <c r="BN1876" t="s" s="56">
        <v>5571</v>
      </c>
    </row>
    <row r="1877" s="9" customFormat="1" ht="31" customHeight="1">
      <c r="A1877" t="s" s="6">
        <v>5614</v>
      </c>
      <c r="B1877" s="14">
        <v>102</v>
      </c>
      <c r="E1877" t="s" s="54">
        <v>5601</v>
      </c>
      <c r="F1877" t="s" s="55">
        <v>310</v>
      </c>
      <c r="G1877" t="s" s="56">
        <v>194</v>
      </c>
      <c r="H1877" t="s" s="56">
        <v>293</v>
      </c>
      <c r="I1877" t="s" s="56">
        <v>294</v>
      </c>
      <c r="J1877" t="s" s="56">
        <v>46</v>
      </c>
      <c r="M1877" t="s" s="55">
        <v>197</v>
      </c>
      <c r="O1877" t="s" s="56">
        <v>5537</v>
      </c>
      <c r="Q1877" t="s" s="56">
        <v>464</v>
      </c>
      <c r="R1877" t="s" s="56">
        <v>5538</v>
      </c>
      <c r="S1877" t="s" s="54">
        <v>5537</v>
      </c>
      <c r="T1877" t="s" s="57">
        <v>5602</v>
      </c>
      <c r="U1877" t="s" s="6">
        <v>302</v>
      </c>
      <c r="W1877" t="s" s="6">
        <v>5606</v>
      </c>
      <c r="BL1877" t="s" s="56">
        <v>1228</v>
      </c>
      <c r="BN1877" t="s" s="56">
        <v>1228</v>
      </c>
    </row>
    <row r="1878" s="9" customFormat="1" ht="31" customHeight="1">
      <c r="A1878" t="s" s="6">
        <v>5615</v>
      </c>
      <c r="B1878" s="14">
        <v>40</v>
      </c>
      <c r="E1878" t="s" s="54">
        <v>5601</v>
      </c>
      <c r="F1878" t="s" s="55">
        <v>310</v>
      </c>
      <c r="G1878" t="s" s="56">
        <v>194</v>
      </c>
      <c r="H1878" t="s" s="56">
        <v>293</v>
      </c>
      <c r="I1878" t="s" s="56">
        <v>294</v>
      </c>
      <c r="J1878" t="s" s="56">
        <v>46</v>
      </c>
      <c r="M1878" t="s" s="55">
        <v>197</v>
      </c>
      <c r="O1878" t="s" s="56">
        <v>5537</v>
      </c>
      <c r="Q1878" t="s" s="56">
        <v>464</v>
      </c>
      <c r="R1878" t="s" s="56">
        <v>5538</v>
      </c>
      <c r="S1878" t="s" s="54">
        <v>5537</v>
      </c>
      <c r="T1878" t="s" s="57">
        <v>5602</v>
      </c>
      <c r="U1878" t="s" s="6">
        <v>302</v>
      </c>
      <c r="BL1878" t="s" s="56">
        <v>5616</v>
      </c>
      <c r="BN1878" t="s" s="56">
        <v>5616</v>
      </c>
    </row>
    <row r="1879" s="9" customFormat="1" ht="31" customHeight="1">
      <c r="A1879" t="s" s="6">
        <v>5617</v>
      </c>
      <c r="B1879" s="14">
        <v>43</v>
      </c>
      <c r="E1879" t="s" s="54">
        <v>5601</v>
      </c>
      <c r="F1879" t="s" s="55">
        <v>310</v>
      </c>
      <c r="G1879" t="s" s="56">
        <v>194</v>
      </c>
      <c r="H1879" t="s" s="56">
        <v>293</v>
      </c>
      <c r="I1879" t="s" s="56">
        <v>294</v>
      </c>
      <c r="J1879" t="s" s="56">
        <v>46</v>
      </c>
      <c r="M1879" t="s" s="55">
        <v>197</v>
      </c>
      <c r="O1879" t="s" s="56">
        <v>5537</v>
      </c>
      <c r="Q1879" t="s" s="56">
        <v>464</v>
      </c>
      <c r="R1879" t="s" s="56">
        <v>5538</v>
      </c>
      <c r="S1879" t="s" s="54">
        <v>5537</v>
      </c>
      <c r="T1879" t="s" s="57">
        <v>5602</v>
      </c>
      <c r="U1879" t="s" s="6">
        <v>302</v>
      </c>
      <c r="W1879" t="s" s="6">
        <v>5606</v>
      </c>
      <c r="BL1879" t="s" s="56">
        <v>5584</v>
      </c>
      <c r="BN1879" t="s" s="56">
        <v>5584</v>
      </c>
    </row>
    <row r="1880" s="9" customFormat="1" ht="31" customHeight="1">
      <c r="A1880" t="s" s="6">
        <v>5618</v>
      </c>
      <c r="B1880" s="14">
        <v>63</v>
      </c>
      <c r="E1880" t="s" s="54">
        <v>5601</v>
      </c>
      <c r="F1880" t="s" s="55">
        <v>310</v>
      </c>
      <c r="G1880" t="s" s="56">
        <v>194</v>
      </c>
      <c r="H1880" t="s" s="56">
        <v>293</v>
      </c>
      <c r="I1880" t="s" s="56">
        <v>294</v>
      </c>
      <c r="J1880" t="s" s="56">
        <v>46</v>
      </c>
      <c r="M1880" t="s" s="55">
        <v>197</v>
      </c>
      <c r="O1880" t="s" s="56">
        <v>5537</v>
      </c>
      <c r="Q1880" t="s" s="56">
        <v>464</v>
      </c>
      <c r="R1880" t="s" s="56">
        <v>5538</v>
      </c>
      <c r="S1880" t="s" s="54">
        <v>5537</v>
      </c>
      <c r="T1880" t="s" s="57">
        <v>5602</v>
      </c>
      <c r="U1880" t="s" s="6">
        <v>302</v>
      </c>
      <c r="W1880" t="s" s="6">
        <v>5603</v>
      </c>
      <c r="BL1880" t="s" s="56">
        <v>5619</v>
      </c>
      <c r="BN1880" t="s" s="56">
        <v>5619</v>
      </c>
    </row>
    <row r="1881" s="9" customFormat="1" ht="31" customHeight="1">
      <c r="A1881" t="s" s="6">
        <v>5620</v>
      </c>
      <c r="B1881" s="14">
        <v>31</v>
      </c>
      <c r="E1881" t="s" s="54">
        <v>5601</v>
      </c>
      <c r="F1881" t="s" s="55">
        <v>310</v>
      </c>
      <c r="G1881" t="s" s="56">
        <v>194</v>
      </c>
      <c r="H1881" t="s" s="56">
        <v>293</v>
      </c>
      <c r="I1881" t="s" s="56">
        <v>294</v>
      </c>
      <c r="J1881" t="s" s="56">
        <v>46</v>
      </c>
      <c r="M1881" t="s" s="55">
        <v>197</v>
      </c>
      <c r="O1881" t="s" s="56">
        <v>3277</v>
      </c>
      <c r="Q1881" t="s" s="56">
        <v>822</v>
      </c>
      <c r="R1881" t="s" s="56">
        <v>822</v>
      </c>
      <c r="S1881" t="s" s="54">
        <v>3277</v>
      </c>
      <c r="T1881" t="s" s="57">
        <v>5602</v>
      </c>
      <c r="U1881" t="s" s="6">
        <v>302</v>
      </c>
      <c r="W1881" t="s" s="6">
        <v>5606</v>
      </c>
      <c r="BL1881" t="s" s="56">
        <v>5621</v>
      </c>
      <c r="BN1881" t="s" s="56">
        <v>5621</v>
      </c>
    </row>
    <row r="1882" s="9" customFormat="1" ht="31" customHeight="1">
      <c r="A1882" t="s" s="6">
        <v>5622</v>
      </c>
      <c r="B1882" s="14">
        <v>37</v>
      </c>
      <c r="E1882" t="s" s="54">
        <v>5601</v>
      </c>
      <c r="F1882" t="s" s="55">
        <v>310</v>
      </c>
      <c r="G1882" t="s" s="56">
        <v>194</v>
      </c>
      <c r="H1882" t="s" s="56">
        <v>293</v>
      </c>
      <c r="I1882" t="s" s="56">
        <v>294</v>
      </c>
      <c r="J1882" t="s" s="56">
        <v>46</v>
      </c>
      <c r="M1882" t="s" s="55">
        <v>197</v>
      </c>
      <c r="O1882" t="s" s="56">
        <v>3277</v>
      </c>
      <c r="Q1882" t="s" s="56">
        <v>822</v>
      </c>
      <c r="R1882" t="s" s="56">
        <v>822</v>
      </c>
      <c r="S1882" t="s" s="54">
        <v>3277</v>
      </c>
      <c r="T1882" t="s" s="57">
        <v>5602</v>
      </c>
      <c r="U1882" t="s" s="6">
        <v>302</v>
      </c>
      <c r="W1882" t="s" s="6">
        <v>5606</v>
      </c>
      <c r="BL1882" t="s" s="56">
        <v>5623</v>
      </c>
      <c r="BN1882" t="s" s="56">
        <v>5623</v>
      </c>
    </row>
    <row r="1883" s="9" customFormat="1" ht="31" customHeight="1">
      <c r="A1883" t="s" s="6">
        <v>5624</v>
      </c>
      <c r="B1883" s="14">
        <v>33</v>
      </c>
      <c r="E1883" t="s" s="54">
        <v>5601</v>
      </c>
      <c r="F1883" t="s" s="55">
        <v>310</v>
      </c>
      <c r="G1883" t="s" s="56">
        <v>194</v>
      </c>
      <c r="H1883" t="s" s="56">
        <v>293</v>
      </c>
      <c r="I1883" t="s" s="56">
        <v>294</v>
      </c>
      <c r="J1883" t="s" s="56">
        <v>46</v>
      </c>
      <c r="M1883" t="s" s="55">
        <v>197</v>
      </c>
      <c r="O1883" t="s" s="56">
        <v>3277</v>
      </c>
      <c r="Q1883" t="s" s="56">
        <v>822</v>
      </c>
      <c r="R1883" t="s" s="56">
        <v>822</v>
      </c>
      <c r="S1883" t="s" s="54">
        <v>3277</v>
      </c>
      <c r="T1883" t="s" s="57">
        <v>5602</v>
      </c>
      <c r="U1883" t="s" s="6">
        <v>302</v>
      </c>
      <c r="W1883" t="s" s="6">
        <v>5606</v>
      </c>
      <c r="BL1883" t="s" s="56">
        <v>3826</v>
      </c>
      <c r="BN1883" t="s" s="56">
        <v>3826</v>
      </c>
    </row>
    <row r="1884" s="9" customFormat="1" ht="31" customHeight="1">
      <c r="A1884" t="s" s="6">
        <v>5625</v>
      </c>
      <c r="B1884" s="14">
        <v>22</v>
      </c>
      <c r="E1884" t="s" s="54">
        <v>5601</v>
      </c>
      <c r="F1884" t="s" s="55">
        <v>310</v>
      </c>
      <c r="G1884" t="s" s="56">
        <v>194</v>
      </c>
      <c r="H1884" t="s" s="56">
        <v>293</v>
      </c>
      <c r="I1884" t="s" s="56">
        <v>294</v>
      </c>
      <c r="J1884" t="s" s="56">
        <v>46</v>
      </c>
      <c r="M1884" t="s" s="55">
        <v>197</v>
      </c>
      <c r="O1884" t="s" s="56">
        <v>3277</v>
      </c>
      <c r="Q1884" t="s" s="56">
        <v>822</v>
      </c>
      <c r="R1884" t="s" s="56">
        <v>822</v>
      </c>
      <c r="S1884" t="s" s="54">
        <v>3277</v>
      </c>
      <c r="T1884" t="s" s="57">
        <v>5602</v>
      </c>
      <c r="U1884" t="s" s="6">
        <v>302</v>
      </c>
      <c r="BL1884" t="s" s="56">
        <v>763</v>
      </c>
      <c r="BN1884" t="s" s="56">
        <v>763</v>
      </c>
    </row>
    <row r="1885" s="9" customFormat="1" ht="31" customHeight="1">
      <c r="A1885" t="s" s="6">
        <v>5626</v>
      </c>
      <c r="B1885" s="14">
        <v>36</v>
      </c>
      <c r="E1885" t="s" s="54">
        <v>5601</v>
      </c>
      <c r="F1885" t="s" s="55">
        <v>310</v>
      </c>
      <c r="G1885" t="s" s="56">
        <v>194</v>
      </c>
      <c r="H1885" t="s" s="56">
        <v>293</v>
      </c>
      <c r="I1885" t="s" s="56">
        <v>294</v>
      </c>
      <c r="J1885" t="s" s="56">
        <v>46</v>
      </c>
      <c r="M1885" t="s" s="55">
        <v>197</v>
      </c>
      <c r="O1885" t="s" s="56">
        <v>3277</v>
      </c>
      <c r="Q1885" t="s" s="56">
        <v>822</v>
      </c>
      <c r="R1885" t="s" s="56">
        <v>822</v>
      </c>
      <c r="S1885" t="s" s="54">
        <v>3277</v>
      </c>
      <c r="T1885" t="s" s="57">
        <v>5602</v>
      </c>
      <c r="U1885" t="s" s="6">
        <v>302</v>
      </c>
      <c r="W1885" t="s" s="6">
        <v>5606</v>
      </c>
      <c r="BL1885" t="s" s="56">
        <v>1475</v>
      </c>
      <c r="BN1885" t="s" s="56">
        <v>1475</v>
      </c>
    </row>
    <row r="1886" s="9" customFormat="1" ht="31" customHeight="1">
      <c r="A1886" t="s" s="6">
        <v>5627</v>
      </c>
      <c r="B1886" s="14">
        <v>34</v>
      </c>
      <c r="E1886" t="s" s="54">
        <v>5601</v>
      </c>
      <c r="F1886" t="s" s="55">
        <v>310</v>
      </c>
      <c r="G1886" t="s" s="56">
        <v>194</v>
      </c>
      <c r="H1886" t="s" s="56">
        <v>293</v>
      </c>
      <c r="I1886" t="s" s="56">
        <v>294</v>
      </c>
      <c r="J1886" t="s" s="56">
        <v>46</v>
      </c>
      <c r="M1886" t="s" s="55">
        <v>197</v>
      </c>
      <c r="O1886" t="s" s="56">
        <v>3277</v>
      </c>
      <c r="Q1886" t="s" s="56">
        <v>822</v>
      </c>
      <c r="R1886" t="s" s="56">
        <v>822</v>
      </c>
      <c r="S1886" t="s" s="54">
        <v>3277</v>
      </c>
      <c r="T1886" t="s" s="57">
        <v>5602</v>
      </c>
      <c r="U1886" t="s" s="6">
        <v>302</v>
      </c>
      <c r="W1886" t="s" s="6">
        <v>5606</v>
      </c>
      <c r="BL1886" t="s" s="56">
        <v>5628</v>
      </c>
      <c r="BN1886" t="s" s="56">
        <v>5628</v>
      </c>
    </row>
    <row r="1887" s="9" customFormat="1" ht="31" customHeight="1">
      <c r="A1887" t="s" s="6">
        <v>5629</v>
      </c>
      <c r="B1887" t="s" s="56">
        <v>5630</v>
      </c>
      <c r="E1887" t="s" s="54">
        <v>5601</v>
      </c>
      <c r="F1887" t="s" s="55">
        <v>310</v>
      </c>
      <c r="G1887" t="s" s="56">
        <v>194</v>
      </c>
      <c r="H1887" t="s" s="56">
        <v>293</v>
      </c>
      <c r="I1887" t="s" s="56">
        <v>294</v>
      </c>
      <c r="J1887" t="s" s="56">
        <v>46</v>
      </c>
      <c r="M1887" t="s" s="55">
        <v>197</v>
      </c>
      <c r="O1887" t="s" s="56">
        <v>3277</v>
      </c>
      <c r="Q1887" t="s" s="56">
        <v>822</v>
      </c>
      <c r="R1887" t="s" s="56">
        <v>822</v>
      </c>
      <c r="S1887" t="s" s="54">
        <v>3277</v>
      </c>
      <c r="T1887" t="s" s="57">
        <v>5602</v>
      </c>
      <c r="U1887" t="s" s="6">
        <v>302</v>
      </c>
      <c r="W1887" t="s" s="6">
        <v>5603</v>
      </c>
      <c r="BL1887" t="s" s="56">
        <v>5584</v>
      </c>
      <c r="BN1887" t="s" s="56">
        <v>5584</v>
      </c>
    </row>
    <row r="1888" s="9" customFormat="1" ht="31" customHeight="1">
      <c r="A1888" t="s" s="6">
        <v>5631</v>
      </c>
      <c r="B1888" s="14">
        <v>94</v>
      </c>
      <c r="E1888" t="s" s="54">
        <v>5601</v>
      </c>
      <c r="F1888" t="s" s="55">
        <v>310</v>
      </c>
      <c r="G1888" t="s" s="56">
        <v>194</v>
      </c>
      <c r="H1888" t="s" s="56">
        <v>293</v>
      </c>
      <c r="I1888" t="s" s="56">
        <v>294</v>
      </c>
      <c r="J1888" t="s" s="56">
        <v>46</v>
      </c>
      <c r="M1888" t="s" s="55">
        <v>197</v>
      </c>
      <c r="O1888" t="s" s="56">
        <v>5537</v>
      </c>
      <c r="Q1888" t="s" s="56">
        <v>464</v>
      </c>
      <c r="R1888" t="s" s="56">
        <v>5538</v>
      </c>
      <c r="S1888" t="s" s="54">
        <v>5537</v>
      </c>
      <c r="T1888" t="s" s="57">
        <v>301</v>
      </c>
      <c r="U1888" t="s" s="6">
        <v>302</v>
      </c>
      <c r="W1888" t="s" s="6">
        <v>5632</v>
      </c>
      <c r="BL1888" t="s" s="56">
        <v>5507</v>
      </c>
      <c r="BN1888" t="s" s="56">
        <v>5507</v>
      </c>
    </row>
    <row r="1889" s="9" customFormat="1" ht="31" customHeight="1">
      <c r="A1889" t="s" s="6">
        <v>5633</v>
      </c>
      <c r="B1889" s="14">
        <v>190</v>
      </c>
      <c r="E1889" t="s" s="54">
        <v>5601</v>
      </c>
      <c r="F1889" t="s" s="55">
        <v>310</v>
      </c>
      <c r="G1889" t="s" s="56">
        <v>194</v>
      </c>
      <c r="H1889" t="s" s="56">
        <v>293</v>
      </c>
      <c r="I1889" t="s" s="56">
        <v>294</v>
      </c>
      <c r="J1889" t="s" s="56">
        <v>46</v>
      </c>
      <c r="M1889" t="s" s="55">
        <v>197</v>
      </c>
      <c r="O1889" t="s" s="56">
        <v>5537</v>
      </c>
      <c r="Q1889" t="s" s="56">
        <v>464</v>
      </c>
      <c r="R1889" t="s" s="56">
        <v>5538</v>
      </c>
      <c r="S1889" t="s" s="54">
        <v>5537</v>
      </c>
      <c r="T1889" t="s" s="57">
        <v>301</v>
      </c>
      <c r="U1889" t="s" s="6">
        <v>302</v>
      </c>
      <c r="W1889" t="s" s="6">
        <v>5632</v>
      </c>
      <c r="BL1889" t="s" s="56">
        <v>5634</v>
      </c>
      <c r="BN1889" t="s" s="56">
        <v>5634</v>
      </c>
    </row>
    <row r="1890" s="9" customFormat="1" ht="31" customHeight="1">
      <c r="A1890" t="s" s="6">
        <v>5635</v>
      </c>
      <c r="B1890" s="14">
        <v>80</v>
      </c>
      <c r="E1890" t="s" s="54">
        <v>5601</v>
      </c>
      <c r="F1890" t="s" s="55">
        <v>310</v>
      </c>
      <c r="G1890" t="s" s="56">
        <v>194</v>
      </c>
      <c r="H1890" t="s" s="56">
        <v>293</v>
      </c>
      <c r="I1890" t="s" s="56">
        <v>294</v>
      </c>
      <c r="J1890" t="s" s="56">
        <v>46</v>
      </c>
      <c r="M1890" t="s" s="55">
        <v>197</v>
      </c>
      <c r="O1890" t="s" s="56">
        <v>5537</v>
      </c>
      <c r="Q1890" t="s" s="56">
        <v>464</v>
      </c>
      <c r="R1890" t="s" s="56">
        <v>5538</v>
      </c>
      <c r="S1890" t="s" s="54">
        <v>5537</v>
      </c>
      <c r="T1890" t="s" s="57">
        <v>301</v>
      </c>
      <c r="U1890" t="s" s="6">
        <v>302</v>
      </c>
      <c r="W1890" t="s" s="6">
        <v>5632</v>
      </c>
      <c r="BL1890" t="s" s="56">
        <v>5636</v>
      </c>
      <c r="BN1890" t="s" s="56">
        <v>5636</v>
      </c>
    </row>
    <row r="1891" s="9" customFormat="1" ht="31" customHeight="1">
      <c r="A1891" t="s" s="6">
        <v>5637</v>
      </c>
      <c r="B1891" s="14">
        <v>209</v>
      </c>
      <c r="E1891" t="s" s="54">
        <v>5601</v>
      </c>
      <c r="F1891" t="s" s="55">
        <v>310</v>
      </c>
      <c r="G1891" t="s" s="56">
        <v>194</v>
      </c>
      <c r="H1891" t="s" s="56">
        <v>293</v>
      </c>
      <c r="I1891" t="s" s="56">
        <v>294</v>
      </c>
      <c r="J1891" t="s" s="56">
        <v>46</v>
      </c>
      <c r="M1891" t="s" s="55">
        <v>197</v>
      </c>
      <c r="O1891" t="s" s="56">
        <v>5537</v>
      </c>
      <c r="Q1891" t="s" s="56">
        <v>464</v>
      </c>
      <c r="R1891" t="s" s="56">
        <v>5538</v>
      </c>
      <c r="S1891" t="s" s="54">
        <v>5537</v>
      </c>
      <c r="T1891" t="s" s="57">
        <v>301</v>
      </c>
      <c r="U1891" t="s" s="6">
        <v>302</v>
      </c>
      <c r="W1891" t="s" s="6">
        <v>5632</v>
      </c>
      <c r="BL1891" t="s" s="56">
        <v>5638</v>
      </c>
      <c r="BN1891" t="s" s="56">
        <v>5638</v>
      </c>
    </row>
    <row r="1892" s="9" customFormat="1" ht="31" customHeight="1">
      <c r="A1892" t="s" s="6">
        <v>5639</v>
      </c>
      <c r="B1892" s="14">
        <v>170</v>
      </c>
      <c r="E1892" t="s" s="54">
        <v>5601</v>
      </c>
      <c r="F1892" t="s" s="55">
        <v>310</v>
      </c>
      <c r="G1892" t="s" s="56">
        <v>194</v>
      </c>
      <c r="H1892" t="s" s="56">
        <v>293</v>
      </c>
      <c r="I1892" t="s" s="56">
        <v>294</v>
      </c>
      <c r="J1892" t="s" s="56">
        <v>46</v>
      </c>
      <c r="M1892" t="s" s="55">
        <v>197</v>
      </c>
      <c r="O1892" t="s" s="56">
        <v>5537</v>
      </c>
      <c r="Q1892" t="s" s="56">
        <v>464</v>
      </c>
      <c r="R1892" t="s" s="56">
        <v>5538</v>
      </c>
      <c r="S1892" t="s" s="54">
        <v>5537</v>
      </c>
      <c r="T1892" t="s" s="57">
        <v>301</v>
      </c>
      <c r="U1892" t="s" s="6">
        <v>302</v>
      </c>
      <c r="W1892" t="s" s="6">
        <v>5632</v>
      </c>
      <c r="BL1892" t="s" s="56">
        <v>5640</v>
      </c>
      <c r="BN1892" t="s" s="56">
        <v>5640</v>
      </c>
    </row>
    <row r="1893" s="9" customFormat="1" ht="31" customHeight="1">
      <c r="A1893" t="s" s="6">
        <v>5641</v>
      </c>
      <c r="B1893" s="14">
        <v>124</v>
      </c>
      <c r="E1893" t="s" s="54">
        <v>5601</v>
      </c>
      <c r="F1893" t="s" s="55">
        <v>310</v>
      </c>
      <c r="G1893" t="s" s="56">
        <v>194</v>
      </c>
      <c r="H1893" t="s" s="56">
        <v>293</v>
      </c>
      <c r="I1893" t="s" s="56">
        <v>294</v>
      </c>
      <c r="J1893" t="s" s="56">
        <v>46</v>
      </c>
      <c r="M1893" t="s" s="55">
        <v>197</v>
      </c>
      <c r="O1893" t="s" s="56">
        <v>5537</v>
      </c>
      <c r="Q1893" t="s" s="56">
        <v>464</v>
      </c>
      <c r="R1893" t="s" s="56">
        <v>5538</v>
      </c>
      <c r="S1893" t="s" s="54">
        <v>5537</v>
      </c>
      <c r="T1893" t="s" s="57">
        <v>301</v>
      </c>
      <c r="U1893" t="s" s="6">
        <v>302</v>
      </c>
      <c r="W1893" t="s" s="6">
        <v>5632</v>
      </c>
      <c r="BL1893" t="s" s="56">
        <v>5642</v>
      </c>
      <c r="BN1893" t="s" s="56">
        <v>5642</v>
      </c>
    </row>
    <row r="1894" s="9" customFormat="1" ht="31" customHeight="1">
      <c r="A1894" t="s" s="6">
        <v>5643</v>
      </c>
      <c r="B1894" s="14">
        <v>70</v>
      </c>
      <c r="E1894" t="s" s="54">
        <v>5601</v>
      </c>
      <c r="F1894" t="s" s="55">
        <v>310</v>
      </c>
      <c r="G1894" t="s" s="56">
        <v>194</v>
      </c>
      <c r="H1894" t="s" s="56">
        <v>293</v>
      </c>
      <c r="I1894" t="s" s="56">
        <v>294</v>
      </c>
      <c r="J1894" t="s" s="56">
        <v>46</v>
      </c>
      <c r="M1894" t="s" s="55">
        <v>197</v>
      </c>
      <c r="O1894" t="s" s="56">
        <v>5537</v>
      </c>
      <c r="Q1894" t="s" s="56">
        <v>464</v>
      </c>
      <c r="R1894" t="s" s="56">
        <v>5538</v>
      </c>
      <c r="S1894" t="s" s="54">
        <v>5537</v>
      </c>
      <c r="T1894" t="s" s="57">
        <v>301</v>
      </c>
      <c r="U1894" t="s" s="6">
        <v>302</v>
      </c>
      <c r="W1894" t="s" s="6">
        <v>5632</v>
      </c>
      <c r="BL1894" t="s" s="56">
        <v>5644</v>
      </c>
      <c r="BN1894" t="s" s="56">
        <v>5644</v>
      </c>
    </row>
    <row r="1895" s="9" customFormat="1" ht="31" customHeight="1">
      <c r="A1895" t="s" s="6">
        <v>5645</v>
      </c>
      <c r="B1895" s="14">
        <v>133</v>
      </c>
      <c r="E1895" t="s" s="54">
        <v>5601</v>
      </c>
      <c r="F1895" t="s" s="55">
        <v>310</v>
      </c>
      <c r="G1895" t="s" s="56">
        <v>194</v>
      </c>
      <c r="H1895" t="s" s="56">
        <v>293</v>
      </c>
      <c r="I1895" t="s" s="56">
        <v>294</v>
      </c>
      <c r="J1895" t="s" s="56">
        <v>46</v>
      </c>
      <c r="M1895" t="s" s="55">
        <v>197</v>
      </c>
      <c r="O1895" t="s" s="56">
        <v>5537</v>
      </c>
      <c r="Q1895" t="s" s="56">
        <v>464</v>
      </c>
      <c r="R1895" t="s" s="56">
        <v>5538</v>
      </c>
      <c r="S1895" t="s" s="54">
        <v>5537</v>
      </c>
      <c r="T1895" t="s" s="57">
        <v>301</v>
      </c>
      <c r="U1895" t="s" s="6">
        <v>302</v>
      </c>
      <c r="W1895" t="s" s="6">
        <v>5632</v>
      </c>
      <c r="BL1895" t="s" s="56">
        <v>5646</v>
      </c>
      <c r="BN1895" t="s" s="56">
        <v>5646</v>
      </c>
    </row>
    <row r="1896" s="9" customFormat="1" ht="31" customHeight="1">
      <c r="A1896" t="s" s="6">
        <v>5647</v>
      </c>
      <c r="B1896" s="14">
        <v>305</v>
      </c>
      <c r="E1896" t="s" s="54">
        <v>5601</v>
      </c>
      <c r="F1896" t="s" s="55">
        <v>310</v>
      </c>
      <c r="G1896" t="s" s="56">
        <v>194</v>
      </c>
      <c r="H1896" t="s" s="56">
        <v>293</v>
      </c>
      <c r="I1896" t="s" s="56">
        <v>294</v>
      </c>
      <c r="J1896" t="s" s="56">
        <v>46</v>
      </c>
      <c r="M1896" t="s" s="55">
        <v>197</v>
      </c>
      <c r="O1896" t="s" s="56">
        <v>5537</v>
      </c>
      <c r="Q1896" t="s" s="56">
        <v>464</v>
      </c>
      <c r="R1896" t="s" s="56">
        <v>5538</v>
      </c>
      <c r="S1896" t="s" s="54">
        <v>5537</v>
      </c>
      <c r="T1896" t="s" s="57">
        <v>301</v>
      </c>
      <c r="U1896" t="s" s="6">
        <v>302</v>
      </c>
      <c r="W1896" t="s" s="6">
        <v>5632</v>
      </c>
      <c r="BL1896" t="s" s="56">
        <v>5648</v>
      </c>
      <c r="BN1896" t="s" s="56">
        <v>5648</v>
      </c>
    </row>
    <row r="1897" s="9" customFormat="1" ht="31" customHeight="1">
      <c r="A1897" t="s" s="6">
        <v>5649</v>
      </c>
      <c r="B1897" s="14">
        <v>226</v>
      </c>
      <c r="E1897" t="s" s="54">
        <v>5601</v>
      </c>
      <c r="F1897" t="s" s="55">
        <v>310</v>
      </c>
      <c r="G1897" t="s" s="56">
        <v>194</v>
      </c>
      <c r="H1897" t="s" s="56">
        <v>293</v>
      </c>
      <c r="I1897" t="s" s="56">
        <v>294</v>
      </c>
      <c r="J1897" t="s" s="56">
        <v>46</v>
      </c>
      <c r="M1897" t="s" s="55">
        <v>197</v>
      </c>
      <c r="O1897" t="s" s="56">
        <v>5537</v>
      </c>
      <c r="Q1897" t="s" s="56">
        <v>464</v>
      </c>
      <c r="R1897" t="s" s="56">
        <v>5538</v>
      </c>
      <c r="S1897" t="s" s="54">
        <v>5537</v>
      </c>
      <c r="T1897" t="s" s="57">
        <v>301</v>
      </c>
      <c r="U1897" t="s" s="6">
        <v>302</v>
      </c>
      <c r="W1897" t="s" s="6">
        <v>5632</v>
      </c>
      <c r="BL1897" t="s" s="56">
        <v>5623</v>
      </c>
      <c r="BN1897" t="s" s="56">
        <v>5623</v>
      </c>
    </row>
    <row r="1898" s="9" customFormat="1" ht="46" customHeight="1">
      <c r="A1898" t="s" s="6">
        <v>5650</v>
      </c>
      <c r="B1898" t="s" s="56">
        <v>5651</v>
      </c>
      <c r="E1898" t="s" s="54">
        <v>5652</v>
      </c>
      <c r="F1898" t="s" s="55">
        <v>310</v>
      </c>
      <c r="G1898" t="s" s="56">
        <v>194</v>
      </c>
      <c r="H1898" t="s" s="56">
        <v>293</v>
      </c>
      <c r="I1898" t="s" s="56">
        <v>294</v>
      </c>
      <c r="J1898" t="s" s="56">
        <v>46</v>
      </c>
      <c r="L1898" t="s" s="54">
        <v>5653</v>
      </c>
      <c r="M1898" t="s" s="55">
        <v>197</v>
      </c>
      <c r="O1898" t="s" s="56">
        <v>5537</v>
      </c>
      <c r="Q1898" t="s" s="56">
        <v>464</v>
      </c>
      <c r="R1898" t="s" s="56">
        <v>5538</v>
      </c>
      <c r="S1898" t="s" s="54">
        <v>5537</v>
      </c>
      <c r="T1898" t="s" s="57">
        <v>301</v>
      </c>
      <c r="U1898" t="s" s="6">
        <v>302</v>
      </c>
      <c r="W1898" t="s" s="6">
        <v>5654</v>
      </c>
      <c r="BL1898" t="s" s="56">
        <v>5638</v>
      </c>
      <c r="BN1898" t="s" s="56">
        <v>5638</v>
      </c>
      <c r="BO1898" t="s" s="56">
        <v>5655</v>
      </c>
    </row>
    <row r="1899" s="9" customFormat="1" ht="46" customHeight="1">
      <c r="A1899" t="s" s="6">
        <v>5656</v>
      </c>
      <c r="B1899" t="s" s="56">
        <v>5657</v>
      </c>
      <c r="E1899" t="s" s="54">
        <v>5652</v>
      </c>
      <c r="F1899" t="s" s="55">
        <v>310</v>
      </c>
      <c r="G1899" t="s" s="56">
        <v>194</v>
      </c>
      <c r="H1899" t="s" s="56">
        <v>293</v>
      </c>
      <c r="I1899" t="s" s="56">
        <v>294</v>
      </c>
      <c r="J1899" t="s" s="56">
        <v>46</v>
      </c>
      <c r="L1899" t="s" s="54">
        <v>5653</v>
      </c>
      <c r="M1899" t="s" s="55">
        <v>197</v>
      </c>
      <c r="O1899" t="s" s="56">
        <v>5537</v>
      </c>
      <c r="Q1899" t="s" s="56">
        <v>464</v>
      </c>
      <c r="R1899" t="s" s="56">
        <v>5538</v>
      </c>
      <c r="S1899" t="s" s="54">
        <v>5537</v>
      </c>
      <c r="T1899" t="s" s="57">
        <v>301</v>
      </c>
      <c r="U1899" t="s" s="6">
        <v>302</v>
      </c>
      <c r="W1899" t="s" s="6">
        <v>5654</v>
      </c>
      <c r="BL1899" t="s" s="56">
        <v>5546</v>
      </c>
      <c r="BN1899" t="s" s="56">
        <v>5546</v>
      </c>
      <c r="BO1899" s="14">
        <v>1</v>
      </c>
    </row>
    <row r="1900" s="9" customFormat="1" ht="46" customHeight="1">
      <c r="A1900" t="s" s="6">
        <v>5658</v>
      </c>
      <c r="B1900" t="s" s="56">
        <v>5659</v>
      </c>
      <c r="E1900" t="s" s="54">
        <v>5652</v>
      </c>
      <c r="F1900" t="s" s="55">
        <v>310</v>
      </c>
      <c r="G1900" t="s" s="56">
        <v>194</v>
      </c>
      <c r="H1900" t="s" s="56">
        <v>293</v>
      </c>
      <c r="I1900" t="s" s="56">
        <v>294</v>
      </c>
      <c r="J1900" t="s" s="56">
        <v>46</v>
      </c>
      <c r="L1900" t="s" s="54">
        <v>5653</v>
      </c>
      <c r="M1900" t="s" s="55">
        <v>197</v>
      </c>
      <c r="O1900" t="s" s="56">
        <v>5537</v>
      </c>
      <c r="Q1900" t="s" s="56">
        <v>464</v>
      </c>
      <c r="R1900" t="s" s="56">
        <v>5538</v>
      </c>
      <c r="S1900" t="s" s="54">
        <v>5537</v>
      </c>
      <c r="T1900" t="s" s="57">
        <v>301</v>
      </c>
      <c r="U1900" t="s" s="6">
        <v>302</v>
      </c>
      <c r="W1900" t="s" s="6">
        <v>5654</v>
      </c>
      <c r="BL1900" t="s" s="56">
        <v>5619</v>
      </c>
      <c r="BN1900" t="s" s="56">
        <v>5619</v>
      </c>
      <c r="BO1900" t="s" s="56">
        <v>5623</v>
      </c>
    </row>
    <row r="1901" s="9" customFormat="1" ht="46" customHeight="1">
      <c r="A1901" t="s" s="6">
        <v>5660</v>
      </c>
      <c r="B1901" t="s" s="56">
        <v>5661</v>
      </c>
      <c r="E1901" t="s" s="54">
        <v>5652</v>
      </c>
      <c r="F1901" t="s" s="55">
        <v>310</v>
      </c>
      <c r="G1901" t="s" s="56">
        <v>194</v>
      </c>
      <c r="H1901" t="s" s="56">
        <v>293</v>
      </c>
      <c r="I1901" t="s" s="56">
        <v>294</v>
      </c>
      <c r="J1901" t="s" s="56">
        <v>46</v>
      </c>
      <c r="L1901" t="s" s="54">
        <v>5653</v>
      </c>
      <c r="M1901" t="s" s="55">
        <v>197</v>
      </c>
      <c r="O1901" t="s" s="56">
        <v>5537</v>
      </c>
      <c r="Q1901" t="s" s="56">
        <v>464</v>
      </c>
      <c r="R1901" t="s" s="56">
        <v>5538</v>
      </c>
      <c r="S1901" t="s" s="54">
        <v>5537</v>
      </c>
      <c r="T1901" t="s" s="57">
        <v>301</v>
      </c>
      <c r="U1901" t="s" s="6">
        <v>302</v>
      </c>
      <c r="W1901" t="s" s="6">
        <v>5654</v>
      </c>
      <c r="BL1901" t="s" s="56">
        <v>5648</v>
      </c>
      <c r="BN1901" t="s" s="56">
        <v>5648</v>
      </c>
      <c r="BO1901" t="s" s="56">
        <v>5662</v>
      </c>
    </row>
    <row r="1902" s="9" customFormat="1" ht="46" customHeight="1">
      <c r="A1902" t="s" s="6">
        <v>5663</v>
      </c>
      <c r="B1902" t="s" s="56">
        <v>5664</v>
      </c>
      <c r="E1902" t="s" s="54">
        <v>5652</v>
      </c>
      <c r="F1902" t="s" s="55">
        <v>310</v>
      </c>
      <c r="G1902" t="s" s="56">
        <v>194</v>
      </c>
      <c r="H1902" t="s" s="56">
        <v>293</v>
      </c>
      <c r="I1902" t="s" s="56">
        <v>294</v>
      </c>
      <c r="J1902" t="s" s="56">
        <v>46</v>
      </c>
      <c r="L1902" t="s" s="54">
        <v>5653</v>
      </c>
      <c r="M1902" t="s" s="55">
        <v>197</v>
      </c>
      <c r="O1902" t="s" s="56">
        <v>5537</v>
      </c>
      <c r="Q1902" t="s" s="56">
        <v>464</v>
      </c>
      <c r="R1902" t="s" s="56">
        <v>5538</v>
      </c>
      <c r="S1902" t="s" s="54">
        <v>5537</v>
      </c>
      <c r="T1902" t="s" s="57">
        <v>301</v>
      </c>
      <c r="U1902" t="s" s="6">
        <v>302</v>
      </c>
      <c r="W1902" t="s" s="6">
        <v>5654</v>
      </c>
      <c r="BL1902" t="s" s="56">
        <v>5665</v>
      </c>
      <c r="BN1902" t="s" s="56">
        <v>5665</v>
      </c>
      <c r="BO1902" t="s" s="56">
        <v>5666</v>
      </c>
    </row>
    <row r="1903" s="9" customFormat="1" ht="46" customHeight="1">
      <c r="A1903" t="s" s="6">
        <v>5667</v>
      </c>
      <c r="B1903" t="s" s="56">
        <v>5668</v>
      </c>
      <c r="E1903" t="s" s="54">
        <v>5652</v>
      </c>
      <c r="F1903" t="s" s="55">
        <v>310</v>
      </c>
      <c r="G1903" t="s" s="56">
        <v>194</v>
      </c>
      <c r="H1903" t="s" s="56">
        <v>293</v>
      </c>
      <c r="I1903" t="s" s="56">
        <v>294</v>
      </c>
      <c r="J1903" t="s" s="56">
        <v>46</v>
      </c>
      <c r="L1903" t="s" s="54">
        <v>5653</v>
      </c>
      <c r="M1903" t="s" s="55">
        <v>197</v>
      </c>
      <c r="O1903" t="s" s="56">
        <v>5537</v>
      </c>
      <c r="Q1903" t="s" s="56">
        <v>464</v>
      </c>
      <c r="R1903" t="s" s="56">
        <v>5538</v>
      </c>
      <c r="S1903" t="s" s="54">
        <v>5537</v>
      </c>
      <c r="T1903" t="s" s="57">
        <v>301</v>
      </c>
      <c r="U1903" t="s" s="6">
        <v>302</v>
      </c>
      <c r="W1903" t="s" s="6">
        <v>5654</v>
      </c>
      <c r="BL1903" t="s" s="56">
        <v>5669</v>
      </c>
      <c r="BN1903" t="s" s="56">
        <v>5669</v>
      </c>
      <c r="BO1903" t="s" s="56">
        <v>5549</v>
      </c>
    </row>
    <row r="1904" s="9" customFormat="1" ht="46" customHeight="1">
      <c r="A1904" t="s" s="6">
        <v>5670</v>
      </c>
      <c r="B1904" t="s" s="56">
        <v>5671</v>
      </c>
      <c r="E1904" t="s" s="54">
        <v>5652</v>
      </c>
      <c r="F1904" t="s" s="55">
        <v>310</v>
      </c>
      <c r="G1904" t="s" s="56">
        <v>194</v>
      </c>
      <c r="H1904" t="s" s="56">
        <v>293</v>
      </c>
      <c r="I1904" t="s" s="56">
        <v>294</v>
      </c>
      <c r="J1904" t="s" s="56">
        <v>46</v>
      </c>
      <c r="L1904" t="s" s="54">
        <v>5653</v>
      </c>
      <c r="M1904" t="s" s="55">
        <v>197</v>
      </c>
      <c r="O1904" t="s" s="56">
        <v>5537</v>
      </c>
      <c r="Q1904" t="s" s="56">
        <v>464</v>
      </c>
      <c r="R1904" t="s" s="56">
        <v>5538</v>
      </c>
      <c r="S1904" t="s" s="54">
        <v>5537</v>
      </c>
      <c r="T1904" t="s" s="57">
        <v>301</v>
      </c>
      <c r="U1904" t="s" s="6">
        <v>302</v>
      </c>
      <c r="W1904" t="s" s="6">
        <v>5654</v>
      </c>
      <c r="BL1904" t="s" s="56">
        <v>5616</v>
      </c>
      <c r="BN1904" t="s" s="56">
        <v>5616</v>
      </c>
      <c r="BO1904" t="s" s="56">
        <v>5672</v>
      </c>
    </row>
    <row r="1905" s="9" customFormat="1" ht="46" customHeight="1">
      <c r="A1905" t="s" s="6">
        <v>5673</v>
      </c>
      <c r="B1905" t="s" s="56">
        <v>5674</v>
      </c>
      <c r="E1905" t="s" s="54">
        <v>5652</v>
      </c>
      <c r="F1905" t="s" s="55">
        <v>310</v>
      </c>
      <c r="G1905" t="s" s="56">
        <v>194</v>
      </c>
      <c r="H1905" t="s" s="56">
        <v>293</v>
      </c>
      <c r="I1905" t="s" s="56">
        <v>294</v>
      </c>
      <c r="J1905" t="s" s="56">
        <v>46</v>
      </c>
      <c r="L1905" t="s" s="54">
        <v>5653</v>
      </c>
      <c r="M1905" t="s" s="55">
        <v>197</v>
      </c>
      <c r="O1905" t="s" s="56">
        <v>5537</v>
      </c>
      <c r="Q1905" t="s" s="56">
        <v>464</v>
      </c>
      <c r="R1905" t="s" s="56">
        <v>5538</v>
      </c>
      <c r="S1905" t="s" s="54">
        <v>5537</v>
      </c>
      <c r="T1905" t="s" s="57">
        <v>301</v>
      </c>
      <c r="U1905" t="s" s="6">
        <v>302</v>
      </c>
      <c r="W1905" t="s" s="6">
        <v>5654</v>
      </c>
      <c r="BL1905" t="s" s="56">
        <v>5604</v>
      </c>
      <c r="BN1905" t="s" s="56">
        <v>5604</v>
      </c>
      <c r="BO1905" t="s" s="56">
        <v>5675</v>
      </c>
    </row>
    <row r="1906" s="9" customFormat="1" ht="46" customHeight="1">
      <c r="A1906" t="s" s="6">
        <v>5676</v>
      </c>
      <c r="B1906" t="s" s="56">
        <v>5677</v>
      </c>
      <c r="E1906" t="s" s="54">
        <v>5652</v>
      </c>
      <c r="F1906" t="s" s="55">
        <v>310</v>
      </c>
      <c r="G1906" t="s" s="56">
        <v>194</v>
      </c>
      <c r="H1906" t="s" s="56">
        <v>293</v>
      </c>
      <c r="I1906" t="s" s="56">
        <v>294</v>
      </c>
      <c r="J1906" t="s" s="56">
        <v>46</v>
      </c>
      <c r="L1906" t="s" s="54">
        <v>5653</v>
      </c>
      <c r="M1906" t="s" s="55">
        <v>197</v>
      </c>
      <c r="O1906" t="s" s="56">
        <v>5537</v>
      </c>
      <c r="Q1906" t="s" s="56">
        <v>464</v>
      </c>
      <c r="R1906" t="s" s="56">
        <v>5538</v>
      </c>
      <c r="S1906" t="s" s="54">
        <v>5537</v>
      </c>
      <c r="T1906" t="s" s="57">
        <v>301</v>
      </c>
      <c r="U1906" t="s" s="6">
        <v>302</v>
      </c>
      <c r="W1906" t="s" s="6">
        <v>5654</v>
      </c>
      <c r="BL1906" t="s" s="56">
        <v>5610</v>
      </c>
      <c r="BN1906" t="s" s="56">
        <v>5610</v>
      </c>
      <c r="BO1906" t="s" s="56">
        <v>5553</v>
      </c>
    </row>
    <row r="1907" s="9" customFormat="1" ht="46" customHeight="1">
      <c r="A1907" t="s" s="6">
        <v>5678</v>
      </c>
      <c r="B1907" t="s" s="56">
        <v>5679</v>
      </c>
      <c r="E1907" t="s" s="54">
        <v>5652</v>
      </c>
      <c r="F1907" t="s" s="55">
        <v>310</v>
      </c>
      <c r="G1907" t="s" s="56">
        <v>194</v>
      </c>
      <c r="H1907" t="s" s="56">
        <v>293</v>
      </c>
      <c r="I1907" t="s" s="56">
        <v>294</v>
      </c>
      <c r="J1907" t="s" s="56">
        <v>46</v>
      </c>
      <c r="L1907" t="s" s="54">
        <v>5653</v>
      </c>
      <c r="M1907" t="s" s="55">
        <v>197</v>
      </c>
      <c r="O1907" t="s" s="56">
        <v>5537</v>
      </c>
      <c r="Q1907" t="s" s="56">
        <v>464</v>
      </c>
      <c r="R1907" t="s" s="56">
        <v>5538</v>
      </c>
      <c r="S1907" t="s" s="54">
        <v>5537</v>
      </c>
      <c r="T1907" t="s" s="57">
        <v>301</v>
      </c>
      <c r="U1907" t="s" s="6">
        <v>302</v>
      </c>
      <c r="W1907" t="s" s="6">
        <v>5654</v>
      </c>
      <c r="BL1907" t="s" s="56">
        <v>5621</v>
      </c>
      <c r="BN1907" t="s" s="56">
        <v>5621</v>
      </c>
      <c r="BO1907" t="s" s="56">
        <v>5680</v>
      </c>
    </row>
    <row r="1908" s="9" customFormat="1" ht="46" customHeight="1">
      <c r="A1908" t="s" s="6">
        <v>5681</v>
      </c>
      <c r="B1908" t="s" s="56">
        <v>5682</v>
      </c>
      <c r="E1908" t="s" s="54">
        <v>5652</v>
      </c>
      <c r="F1908" t="s" s="55">
        <v>310</v>
      </c>
      <c r="G1908" t="s" s="56">
        <v>194</v>
      </c>
      <c r="H1908" t="s" s="56">
        <v>293</v>
      </c>
      <c r="I1908" t="s" s="56">
        <v>294</v>
      </c>
      <c r="J1908" t="s" s="56">
        <v>46</v>
      </c>
      <c r="L1908" t="s" s="54">
        <v>5653</v>
      </c>
      <c r="M1908" t="s" s="55">
        <v>197</v>
      </c>
      <c r="O1908" t="s" s="56">
        <v>3277</v>
      </c>
      <c r="Q1908" t="s" s="56">
        <v>822</v>
      </c>
      <c r="R1908" t="s" s="56">
        <v>822</v>
      </c>
      <c r="S1908" t="s" s="54">
        <v>3277</v>
      </c>
      <c r="T1908" t="s" s="57">
        <v>301</v>
      </c>
      <c r="U1908" t="s" s="6">
        <v>302</v>
      </c>
      <c r="W1908" t="s" s="6">
        <v>5654</v>
      </c>
      <c r="BL1908" t="s" s="56">
        <v>5683</v>
      </c>
      <c r="BN1908" t="s" s="56">
        <v>5683</v>
      </c>
      <c r="BO1908" t="s" s="56">
        <v>5574</v>
      </c>
    </row>
    <row r="1909" s="9" customFormat="1" ht="46" customHeight="1">
      <c r="A1909" t="s" s="6">
        <v>5684</v>
      </c>
      <c r="B1909" t="s" s="56">
        <v>5685</v>
      </c>
      <c r="E1909" t="s" s="54">
        <v>5652</v>
      </c>
      <c r="F1909" t="s" s="55">
        <v>310</v>
      </c>
      <c r="G1909" t="s" s="56">
        <v>194</v>
      </c>
      <c r="H1909" t="s" s="56">
        <v>293</v>
      </c>
      <c r="I1909" t="s" s="56">
        <v>294</v>
      </c>
      <c r="J1909" t="s" s="56">
        <v>46</v>
      </c>
      <c r="L1909" t="s" s="54">
        <v>5653</v>
      </c>
      <c r="M1909" t="s" s="55">
        <v>197</v>
      </c>
      <c r="O1909" t="s" s="56">
        <v>3277</v>
      </c>
      <c r="Q1909" t="s" s="56">
        <v>822</v>
      </c>
      <c r="R1909" t="s" s="56">
        <v>822</v>
      </c>
      <c r="S1909" t="s" s="54">
        <v>3277</v>
      </c>
      <c r="T1909" t="s" s="57">
        <v>301</v>
      </c>
      <c r="U1909" t="s" s="6">
        <v>302</v>
      </c>
      <c r="W1909" t="s" s="6">
        <v>5654</v>
      </c>
      <c r="BL1909" t="s" s="56">
        <v>5686</v>
      </c>
      <c r="BN1909" t="s" s="56">
        <v>5686</v>
      </c>
      <c r="BO1909" s="14">
        <v>1.3</v>
      </c>
    </row>
    <row r="1910" s="9" customFormat="1" ht="46" customHeight="1">
      <c r="A1910" t="s" s="6">
        <v>5687</v>
      </c>
      <c r="B1910" t="s" s="56">
        <v>5688</v>
      </c>
      <c r="E1910" t="s" s="54">
        <v>5652</v>
      </c>
      <c r="F1910" t="s" s="55">
        <v>310</v>
      </c>
      <c r="G1910" t="s" s="56">
        <v>194</v>
      </c>
      <c r="H1910" t="s" s="56">
        <v>293</v>
      </c>
      <c r="I1910" t="s" s="56">
        <v>294</v>
      </c>
      <c r="J1910" t="s" s="56">
        <v>46</v>
      </c>
      <c r="L1910" t="s" s="54">
        <v>5653</v>
      </c>
      <c r="M1910" t="s" s="55">
        <v>197</v>
      </c>
      <c r="O1910" t="s" s="56">
        <v>3277</v>
      </c>
      <c r="Q1910" t="s" s="56">
        <v>822</v>
      </c>
      <c r="R1910" t="s" s="56">
        <v>822</v>
      </c>
      <c r="S1910" t="s" s="54">
        <v>3277</v>
      </c>
      <c r="T1910" t="s" s="57">
        <v>301</v>
      </c>
      <c r="U1910" t="s" s="6">
        <v>302</v>
      </c>
      <c r="W1910" t="s" s="6">
        <v>5654</v>
      </c>
      <c r="BL1910" t="s" s="56">
        <v>5672</v>
      </c>
      <c r="BN1910" t="s" s="56">
        <v>5672</v>
      </c>
      <c r="BO1910" t="s" s="56">
        <v>5523</v>
      </c>
    </row>
    <row r="1911" s="9" customFormat="1" ht="46" customHeight="1">
      <c r="A1911" t="s" s="6">
        <v>5689</v>
      </c>
      <c r="B1911" t="s" s="56">
        <v>5690</v>
      </c>
      <c r="E1911" t="s" s="54">
        <v>5652</v>
      </c>
      <c r="F1911" t="s" s="55">
        <v>310</v>
      </c>
      <c r="G1911" t="s" s="56">
        <v>194</v>
      </c>
      <c r="H1911" t="s" s="56">
        <v>293</v>
      </c>
      <c r="I1911" t="s" s="56">
        <v>294</v>
      </c>
      <c r="J1911" t="s" s="56">
        <v>46</v>
      </c>
      <c r="L1911" t="s" s="54">
        <v>5653</v>
      </c>
      <c r="M1911" t="s" s="55">
        <v>197</v>
      </c>
      <c r="O1911" t="s" s="56">
        <v>3277</v>
      </c>
      <c r="Q1911" t="s" s="56">
        <v>822</v>
      </c>
      <c r="R1911" t="s" s="56">
        <v>822</v>
      </c>
      <c r="S1911" t="s" s="54">
        <v>3277</v>
      </c>
      <c r="T1911" t="s" s="57">
        <v>301</v>
      </c>
      <c r="U1911" t="s" s="6">
        <v>302</v>
      </c>
      <c r="W1911" t="s" s="6">
        <v>5654</v>
      </c>
      <c r="BL1911" t="s" s="56">
        <v>1126</v>
      </c>
      <c r="BN1911" t="s" s="56">
        <v>1126</v>
      </c>
      <c r="BO1911" s="14">
        <v>0.5</v>
      </c>
    </row>
    <row r="1912" s="9" customFormat="1" ht="46" customHeight="1">
      <c r="A1912" t="s" s="6">
        <v>5691</v>
      </c>
      <c r="B1912" t="s" s="56">
        <v>5692</v>
      </c>
      <c r="E1912" t="s" s="54">
        <v>5652</v>
      </c>
      <c r="F1912" t="s" s="55">
        <v>310</v>
      </c>
      <c r="G1912" t="s" s="56">
        <v>194</v>
      </c>
      <c r="H1912" t="s" s="56">
        <v>293</v>
      </c>
      <c r="I1912" t="s" s="56">
        <v>294</v>
      </c>
      <c r="J1912" t="s" s="56">
        <v>46</v>
      </c>
      <c r="L1912" t="s" s="54">
        <v>5653</v>
      </c>
      <c r="M1912" t="s" s="55">
        <v>197</v>
      </c>
      <c r="O1912" t="s" s="56">
        <v>3277</v>
      </c>
      <c r="Q1912" t="s" s="56">
        <v>822</v>
      </c>
      <c r="R1912" t="s" s="56">
        <v>822</v>
      </c>
      <c r="S1912" t="s" s="54">
        <v>3277</v>
      </c>
      <c r="T1912" t="s" s="57">
        <v>301</v>
      </c>
      <c r="U1912" t="s" s="6">
        <v>302</v>
      </c>
      <c r="W1912" t="s" s="6">
        <v>5654</v>
      </c>
      <c r="BL1912" t="s" s="56">
        <v>5672</v>
      </c>
      <c r="BN1912" t="s" s="56">
        <v>5672</v>
      </c>
      <c r="BO1912" t="s" s="56">
        <v>5523</v>
      </c>
    </row>
    <row r="1913" s="9" customFormat="1" ht="46" customHeight="1">
      <c r="A1913" t="s" s="6">
        <v>5693</v>
      </c>
      <c r="B1913" t="s" s="56">
        <v>5694</v>
      </c>
      <c r="E1913" t="s" s="54">
        <v>5652</v>
      </c>
      <c r="F1913" t="s" s="55">
        <v>310</v>
      </c>
      <c r="G1913" t="s" s="56">
        <v>194</v>
      </c>
      <c r="H1913" t="s" s="56">
        <v>293</v>
      </c>
      <c r="I1913" t="s" s="56">
        <v>294</v>
      </c>
      <c r="J1913" t="s" s="56">
        <v>46</v>
      </c>
      <c r="L1913" t="s" s="54">
        <v>5653</v>
      </c>
      <c r="M1913" t="s" s="55">
        <v>197</v>
      </c>
      <c r="O1913" t="s" s="56">
        <v>3277</v>
      </c>
      <c r="Q1913" t="s" s="56">
        <v>822</v>
      </c>
      <c r="R1913" t="s" s="56">
        <v>822</v>
      </c>
      <c r="S1913" t="s" s="54">
        <v>3277</v>
      </c>
      <c r="T1913" t="s" s="57">
        <v>301</v>
      </c>
      <c r="U1913" t="s" s="6">
        <v>302</v>
      </c>
      <c r="W1913" t="s" s="6">
        <v>5654</v>
      </c>
      <c r="BL1913" t="s" s="56">
        <v>5523</v>
      </c>
      <c r="BN1913" t="s" s="56">
        <v>5523</v>
      </c>
      <c r="BO1913" t="s" s="56">
        <v>5695</v>
      </c>
    </row>
    <row r="1914" s="9" customFormat="1" ht="46" customHeight="1">
      <c r="A1914" t="s" s="6">
        <v>5696</v>
      </c>
      <c r="B1914" t="s" s="56">
        <v>5697</v>
      </c>
      <c r="E1914" t="s" s="54">
        <v>5652</v>
      </c>
      <c r="F1914" t="s" s="55">
        <v>310</v>
      </c>
      <c r="G1914" t="s" s="56">
        <v>194</v>
      </c>
      <c r="H1914" t="s" s="56">
        <v>293</v>
      </c>
      <c r="I1914" t="s" s="56">
        <v>294</v>
      </c>
      <c r="J1914" t="s" s="56">
        <v>46</v>
      </c>
      <c r="L1914" t="s" s="54">
        <v>5653</v>
      </c>
      <c r="M1914" t="s" s="55">
        <v>197</v>
      </c>
      <c r="O1914" t="s" s="56">
        <v>3277</v>
      </c>
      <c r="Q1914" t="s" s="56">
        <v>822</v>
      </c>
      <c r="R1914" t="s" s="56">
        <v>822</v>
      </c>
      <c r="S1914" t="s" s="54">
        <v>3277</v>
      </c>
      <c r="T1914" t="s" s="57">
        <v>301</v>
      </c>
      <c r="U1914" t="s" s="6">
        <v>302</v>
      </c>
      <c r="W1914" t="s" s="6">
        <v>5654</v>
      </c>
      <c r="BL1914" t="s" s="56">
        <v>886</v>
      </c>
      <c r="BN1914" t="s" s="56">
        <v>886</v>
      </c>
      <c r="BO1914" s="14">
        <v>0.4</v>
      </c>
    </row>
    <row r="1915" s="9" customFormat="1" ht="46" customHeight="1">
      <c r="A1915" t="s" s="6">
        <v>5698</v>
      </c>
      <c r="B1915" t="s" s="56">
        <v>5699</v>
      </c>
      <c r="E1915" t="s" s="54">
        <v>5652</v>
      </c>
      <c r="F1915" t="s" s="55">
        <v>310</v>
      </c>
      <c r="G1915" t="s" s="56">
        <v>194</v>
      </c>
      <c r="H1915" t="s" s="56">
        <v>293</v>
      </c>
      <c r="I1915" t="s" s="56">
        <v>294</v>
      </c>
      <c r="J1915" t="s" s="56">
        <v>46</v>
      </c>
      <c r="L1915" t="s" s="54">
        <v>5653</v>
      </c>
      <c r="M1915" t="s" s="55">
        <v>197</v>
      </c>
      <c r="O1915" t="s" s="56">
        <v>3277</v>
      </c>
      <c r="Q1915" t="s" s="56">
        <v>822</v>
      </c>
      <c r="R1915" t="s" s="56">
        <v>822</v>
      </c>
      <c r="S1915" t="s" s="54">
        <v>3277</v>
      </c>
      <c r="T1915" t="s" s="57">
        <v>301</v>
      </c>
      <c r="U1915" t="s" s="6">
        <v>302</v>
      </c>
      <c r="W1915" t="s" s="6">
        <v>5654</v>
      </c>
      <c r="BL1915" t="s" s="56">
        <v>5700</v>
      </c>
      <c r="BN1915" t="s" s="56">
        <v>5700</v>
      </c>
      <c r="BO1915" t="s" s="56">
        <v>5648</v>
      </c>
    </row>
    <row r="1916" s="9" customFormat="1" ht="46" customHeight="1">
      <c r="A1916" t="s" s="6">
        <v>5701</v>
      </c>
      <c r="B1916" t="s" s="56">
        <v>5702</v>
      </c>
      <c r="E1916" t="s" s="54">
        <v>5652</v>
      </c>
      <c r="F1916" t="s" s="55">
        <v>310</v>
      </c>
      <c r="G1916" t="s" s="56">
        <v>194</v>
      </c>
      <c r="H1916" t="s" s="56">
        <v>293</v>
      </c>
      <c r="I1916" t="s" s="56">
        <v>294</v>
      </c>
      <c r="J1916" t="s" s="56">
        <v>46</v>
      </c>
      <c r="L1916" t="s" s="54">
        <v>5653</v>
      </c>
      <c r="M1916" t="s" s="55">
        <v>197</v>
      </c>
      <c r="O1916" t="s" s="56">
        <v>3277</v>
      </c>
      <c r="Q1916" t="s" s="56">
        <v>822</v>
      </c>
      <c r="R1916" t="s" s="56">
        <v>822</v>
      </c>
      <c r="S1916" t="s" s="54">
        <v>3277</v>
      </c>
      <c r="T1916" t="s" s="57">
        <v>301</v>
      </c>
      <c r="U1916" t="s" s="6">
        <v>302</v>
      </c>
      <c r="W1916" t="s" s="6">
        <v>5654</v>
      </c>
      <c r="BL1916" t="s" s="56">
        <v>5703</v>
      </c>
      <c r="BN1916" t="s" s="56">
        <v>5703</v>
      </c>
      <c r="BO1916" s="14">
        <v>1.7</v>
      </c>
    </row>
    <row r="1917" s="9" customFormat="1" ht="46" customHeight="1">
      <c r="A1917" t="s" s="6">
        <v>5704</v>
      </c>
      <c r="B1917" t="s" s="56">
        <v>5705</v>
      </c>
      <c r="E1917" t="s" s="54">
        <v>5652</v>
      </c>
      <c r="F1917" t="s" s="55">
        <v>310</v>
      </c>
      <c r="G1917" t="s" s="56">
        <v>194</v>
      </c>
      <c r="H1917" t="s" s="56">
        <v>293</v>
      </c>
      <c r="I1917" t="s" s="56">
        <v>294</v>
      </c>
      <c r="J1917" t="s" s="56">
        <v>46</v>
      </c>
      <c r="L1917" t="s" s="54">
        <v>5653</v>
      </c>
      <c r="M1917" t="s" s="55">
        <v>197</v>
      </c>
      <c r="O1917" t="s" s="56">
        <v>3277</v>
      </c>
      <c r="Q1917" t="s" s="56">
        <v>822</v>
      </c>
      <c r="R1917" t="s" s="56">
        <v>822</v>
      </c>
      <c r="S1917" t="s" s="54">
        <v>3277</v>
      </c>
      <c r="T1917" t="s" s="57">
        <v>301</v>
      </c>
      <c r="U1917" t="s" s="6">
        <v>302</v>
      </c>
      <c r="W1917" t="s" s="6">
        <v>5654</v>
      </c>
      <c r="BL1917" t="s" s="56">
        <v>5619</v>
      </c>
      <c r="BN1917" t="s" s="56">
        <v>5619</v>
      </c>
      <c r="BO1917" t="s" s="56">
        <v>5623</v>
      </c>
    </row>
    <row r="1918" s="9" customFormat="1" ht="46" customHeight="1">
      <c r="A1918" t="s" s="6">
        <v>5706</v>
      </c>
      <c r="B1918" t="s" s="56">
        <v>5707</v>
      </c>
      <c r="E1918" t="s" s="54">
        <v>5652</v>
      </c>
      <c r="F1918" t="s" s="55">
        <v>310</v>
      </c>
      <c r="G1918" t="s" s="56">
        <v>194</v>
      </c>
      <c r="H1918" t="s" s="56">
        <v>293</v>
      </c>
      <c r="I1918" t="s" s="56">
        <v>294</v>
      </c>
      <c r="J1918" t="s" s="56">
        <v>46</v>
      </c>
      <c r="L1918" t="s" s="54">
        <v>5653</v>
      </c>
      <c r="M1918" t="s" s="55">
        <v>197</v>
      </c>
      <c r="O1918" t="s" s="56">
        <v>1347</v>
      </c>
      <c r="Q1918" t="s" s="56">
        <v>1348</v>
      </c>
      <c r="S1918" t="s" s="54">
        <v>1347</v>
      </c>
      <c r="T1918" t="s" s="57">
        <v>301</v>
      </c>
      <c r="U1918" t="s" s="6">
        <v>302</v>
      </c>
      <c r="W1918" t="s" s="6">
        <v>5654</v>
      </c>
      <c r="BO1918" t="s" s="56">
        <v>5604</v>
      </c>
    </row>
    <row r="1919" s="9" customFormat="1" ht="46" customHeight="1">
      <c r="A1919" t="s" s="6">
        <v>5708</v>
      </c>
      <c r="B1919" t="s" s="56">
        <v>5709</v>
      </c>
      <c r="E1919" t="s" s="54">
        <v>5652</v>
      </c>
      <c r="F1919" t="s" s="55">
        <v>310</v>
      </c>
      <c r="G1919" t="s" s="56">
        <v>194</v>
      </c>
      <c r="H1919" t="s" s="56">
        <v>293</v>
      </c>
      <c r="I1919" t="s" s="56">
        <v>294</v>
      </c>
      <c r="J1919" t="s" s="56">
        <v>46</v>
      </c>
      <c r="L1919" t="s" s="54">
        <v>5653</v>
      </c>
      <c r="M1919" t="s" s="55">
        <v>197</v>
      </c>
      <c r="O1919" t="s" s="56">
        <v>1347</v>
      </c>
      <c r="Q1919" t="s" s="56">
        <v>1348</v>
      </c>
      <c r="S1919" t="s" s="54">
        <v>1347</v>
      </c>
      <c r="T1919" t="s" s="57">
        <v>301</v>
      </c>
      <c r="U1919" t="s" s="6">
        <v>302</v>
      </c>
      <c r="W1919" t="s" s="6">
        <v>5654</v>
      </c>
      <c r="BO1919" t="s" s="56">
        <v>5710</v>
      </c>
    </row>
    <row r="1920" s="9" customFormat="1" ht="46" customHeight="1">
      <c r="A1920" t="s" s="6">
        <v>5711</v>
      </c>
      <c r="B1920" t="s" s="56">
        <v>5712</v>
      </c>
      <c r="E1920" t="s" s="54">
        <v>5652</v>
      </c>
      <c r="F1920" t="s" s="55">
        <v>310</v>
      </c>
      <c r="G1920" t="s" s="56">
        <v>194</v>
      </c>
      <c r="H1920" t="s" s="56">
        <v>293</v>
      </c>
      <c r="I1920" t="s" s="56">
        <v>294</v>
      </c>
      <c r="J1920" t="s" s="56">
        <v>46</v>
      </c>
      <c r="L1920" t="s" s="54">
        <v>5653</v>
      </c>
      <c r="M1920" t="s" s="55">
        <v>197</v>
      </c>
      <c r="O1920" t="s" s="56">
        <v>1347</v>
      </c>
      <c r="Q1920" t="s" s="56">
        <v>1348</v>
      </c>
      <c r="S1920" t="s" s="54">
        <v>1347</v>
      </c>
      <c r="T1920" t="s" s="57">
        <v>301</v>
      </c>
      <c r="U1920" t="s" s="6">
        <v>302</v>
      </c>
      <c r="W1920" t="s" s="6">
        <v>5654</v>
      </c>
      <c r="BO1920" t="s" s="56">
        <v>5713</v>
      </c>
    </row>
    <row r="1921" s="9" customFormat="1" ht="46" customHeight="1">
      <c r="A1921" t="s" s="6">
        <v>5714</v>
      </c>
      <c r="B1921" t="s" s="56">
        <v>5715</v>
      </c>
      <c r="E1921" t="s" s="54">
        <v>5652</v>
      </c>
      <c r="F1921" t="s" s="55">
        <v>310</v>
      </c>
      <c r="G1921" t="s" s="56">
        <v>194</v>
      </c>
      <c r="H1921" t="s" s="56">
        <v>293</v>
      </c>
      <c r="I1921" t="s" s="56">
        <v>294</v>
      </c>
      <c r="J1921" t="s" s="56">
        <v>46</v>
      </c>
      <c r="L1921" t="s" s="54">
        <v>5653</v>
      </c>
      <c r="M1921" t="s" s="55">
        <v>197</v>
      </c>
      <c r="O1921" t="s" s="56">
        <v>1347</v>
      </c>
      <c r="Q1921" t="s" s="56">
        <v>1348</v>
      </c>
      <c r="S1921" t="s" s="54">
        <v>1347</v>
      </c>
      <c r="T1921" t="s" s="57">
        <v>301</v>
      </c>
      <c r="U1921" t="s" s="6">
        <v>302</v>
      </c>
      <c r="W1921" t="s" s="6">
        <v>5654</v>
      </c>
      <c r="BO1921" t="s" s="56">
        <v>5716</v>
      </c>
    </row>
    <row r="1922" s="9" customFormat="1" ht="46" customHeight="1">
      <c r="A1922" t="s" s="6">
        <v>5717</v>
      </c>
      <c r="B1922" t="s" s="56">
        <v>5718</v>
      </c>
      <c r="E1922" t="s" s="54">
        <v>5652</v>
      </c>
      <c r="F1922" t="s" s="55">
        <v>310</v>
      </c>
      <c r="G1922" t="s" s="56">
        <v>194</v>
      </c>
      <c r="H1922" t="s" s="56">
        <v>293</v>
      </c>
      <c r="I1922" t="s" s="56">
        <v>294</v>
      </c>
      <c r="J1922" t="s" s="56">
        <v>46</v>
      </c>
      <c r="L1922" t="s" s="54">
        <v>5653</v>
      </c>
      <c r="M1922" t="s" s="55">
        <v>197</v>
      </c>
      <c r="O1922" t="s" s="56">
        <v>1347</v>
      </c>
      <c r="Q1922" t="s" s="56">
        <v>1348</v>
      </c>
      <c r="S1922" t="s" s="54">
        <v>1347</v>
      </c>
      <c r="T1922" t="s" s="57">
        <v>301</v>
      </c>
      <c r="U1922" t="s" s="6">
        <v>302</v>
      </c>
      <c r="W1922" t="s" s="6">
        <v>5654</v>
      </c>
      <c r="BO1922" t="s" s="56">
        <v>5719</v>
      </c>
    </row>
    <row r="1923" s="9" customFormat="1" ht="46" customHeight="1">
      <c r="A1923" t="s" s="6">
        <v>5720</v>
      </c>
      <c r="B1923" t="s" s="56">
        <v>5721</v>
      </c>
      <c r="E1923" t="s" s="54">
        <v>5652</v>
      </c>
      <c r="F1923" t="s" s="55">
        <v>310</v>
      </c>
      <c r="G1923" t="s" s="56">
        <v>194</v>
      </c>
      <c r="H1923" t="s" s="56">
        <v>293</v>
      </c>
      <c r="I1923" t="s" s="56">
        <v>294</v>
      </c>
      <c r="J1923" t="s" s="56">
        <v>46</v>
      </c>
      <c r="L1923" t="s" s="54">
        <v>5653</v>
      </c>
      <c r="M1923" t="s" s="55">
        <v>197</v>
      </c>
      <c r="O1923" t="s" s="56">
        <v>1347</v>
      </c>
      <c r="Q1923" t="s" s="56">
        <v>1348</v>
      </c>
      <c r="S1923" t="s" s="54">
        <v>1347</v>
      </c>
      <c r="T1923" t="s" s="57">
        <v>301</v>
      </c>
      <c r="U1923" t="s" s="6">
        <v>302</v>
      </c>
      <c r="W1923" t="s" s="6">
        <v>5654</v>
      </c>
      <c r="BO1923" t="s" s="56">
        <v>5722</v>
      </c>
    </row>
    <row r="1924" s="9" customFormat="1" ht="46" customHeight="1">
      <c r="A1924" t="s" s="6">
        <v>5723</v>
      </c>
      <c r="B1924" t="s" s="56">
        <v>5724</v>
      </c>
      <c r="E1924" t="s" s="54">
        <v>5652</v>
      </c>
      <c r="F1924" t="s" s="55">
        <v>310</v>
      </c>
      <c r="G1924" t="s" s="56">
        <v>194</v>
      </c>
      <c r="H1924" t="s" s="56">
        <v>293</v>
      </c>
      <c r="I1924" t="s" s="56">
        <v>294</v>
      </c>
      <c r="J1924" t="s" s="56">
        <v>46</v>
      </c>
      <c r="L1924" t="s" s="54">
        <v>5653</v>
      </c>
      <c r="M1924" t="s" s="55">
        <v>197</v>
      </c>
      <c r="O1924" t="s" s="56">
        <v>1347</v>
      </c>
      <c r="Q1924" t="s" s="56">
        <v>1348</v>
      </c>
      <c r="S1924" t="s" s="54">
        <v>1347</v>
      </c>
      <c r="T1924" t="s" s="57">
        <v>301</v>
      </c>
      <c r="U1924" t="s" s="6">
        <v>302</v>
      </c>
      <c r="W1924" t="s" s="6">
        <v>5654</v>
      </c>
      <c r="BO1924" t="s" s="56">
        <v>5725</v>
      </c>
    </row>
    <row r="1925" s="9" customFormat="1" ht="46" customHeight="1">
      <c r="A1925" t="s" s="6">
        <v>5726</v>
      </c>
      <c r="B1925" t="s" s="56">
        <v>5727</v>
      </c>
      <c r="E1925" t="s" s="54">
        <v>5652</v>
      </c>
      <c r="F1925" t="s" s="55">
        <v>310</v>
      </c>
      <c r="G1925" t="s" s="56">
        <v>194</v>
      </c>
      <c r="H1925" t="s" s="56">
        <v>293</v>
      </c>
      <c r="I1925" t="s" s="56">
        <v>294</v>
      </c>
      <c r="J1925" t="s" s="56">
        <v>46</v>
      </c>
      <c r="L1925" t="s" s="54">
        <v>5653</v>
      </c>
      <c r="M1925" t="s" s="55">
        <v>197</v>
      </c>
      <c r="O1925" t="s" s="56">
        <v>1347</v>
      </c>
      <c r="Q1925" t="s" s="56">
        <v>1348</v>
      </c>
      <c r="S1925" t="s" s="54">
        <v>1347</v>
      </c>
      <c r="T1925" t="s" s="57">
        <v>301</v>
      </c>
      <c r="U1925" t="s" s="6">
        <v>302</v>
      </c>
      <c r="W1925" t="s" s="6">
        <v>5654</v>
      </c>
      <c r="BO1925" t="s" s="56">
        <v>5722</v>
      </c>
    </row>
    <row r="1926" s="9" customFormat="1" ht="46" customHeight="1">
      <c r="A1926" t="s" s="6">
        <v>5728</v>
      </c>
      <c r="B1926" t="s" s="56">
        <v>5729</v>
      </c>
      <c r="E1926" t="s" s="54">
        <v>5652</v>
      </c>
      <c r="F1926" t="s" s="55">
        <v>310</v>
      </c>
      <c r="G1926" t="s" s="56">
        <v>194</v>
      </c>
      <c r="H1926" t="s" s="56">
        <v>293</v>
      </c>
      <c r="I1926" t="s" s="56">
        <v>294</v>
      </c>
      <c r="J1926" t="s" s="56">
        <v>46</v>
      </c>
      <c r="L1926" t="s" s="54">
        <v>5653</v>
      </c>
      <c r="M1926" t="s" s="55">
        <v>197</v>
      </c>
      <c r="O1926" t="s" s="56">
        <v>1347</v>
      </c>
      <c r="Q1926" t="s" s="56">
        <v>1348</v>
      </c>
      <c r="S1926" t="s" s="54">
        <v>1347</v>
      </c>
      <c r="T1926" t="s" s="57">
        <v>301</v>
      </c>
      <c r="U1926" t="s" s="6">
        <v>302</v>
      </c>
      <c r="W1926" t="s" s="6">
        <v>5654</v>
      </c>
      <c r="BO1926" t="s" s="56">
        <v>5730</v>
      </c>
    </row>
    <row r="1927" s="9" customFormat="1" ht="46" customHeight="1">
      <c r="A1927" t="s" s="6">
        <v>5731</v>
      </c>
      <c r="B1927" t="s" s="56">
        <v>5732</v>
      </c>
      <c r="E1927" t="s" s="54">
        <v>5652</v>
      </c>
      <c r="F1927" t="s" s="55">
        <v>310</v>
      </c>
      <c r="G1927" t="s" s="56">
        <v>194</v>
      </c>
      <c r="H1927" t="s" s="56">
        <v>293</v>
      </c>
      <c r="I1927" t="s" s="56">
        <v>294</v>
      </c>
      <c r="J1927" t="s" s="56">
        <v>46</v>
      </c>
      <c r="L1927" t="s" s="54">
        <v>5653</v>
      </c>
      <c r="M1927" t="s" s="55">
        <v>197</v>
      </c>
      <c r="O1927" t="s" s="56">
        <v>1347</v>
      </c>
      <c r="Q1927" t="s" s="56">
        <v>1348</v>
      </c>
      <c r="S1927" t="s" s="54">
        <v>1347</v>
      </c>
      <c r="T1927" t="s" s="57">
        <v>301</v>
      </c>
      <c r="U1927" t="s" s="6">
        <v>302</v>
      </c>
      <c r="W1927" t="s" s="6">
        <v>5654</v>
      </c>
      <c r="BO1927" t="s" s="56">
        <v>5733</v>
      </c>
    </row>
    <row r="1928" s="9" customFormat="1" ht="46" customHeight="1">
      <c r="A1928" t="s" s="6">
        <v>5734</v>
      </c>
      <c r="B1928" t="s" s="56">
        <v>5735</v>
      </c>
      <c r="E1928" t="s" s="54">
        <v>5652</v>
      </c>
      <c r="F1928" t="s" s="55">
        <v>310</v>
      </c>
      <c r="G1928" t="s" s="56">
        <v>194</v>
      </c>
      <c r="H1928" t="s" s="56">
        <v>293</v>
      </c>
      <c r="I1928" t="s" s="56">
        <v>294</v>
      </c>
      <c r="J1928" t="s" s="56">
        <v>46</v>
      </c>
      <c r="L1928" t="s" s="54">
        <v>5653</v>
      </c>
      <c r="M1928" t="s" s="55">
        <v>197</v>
      </c>
      <c r="O1928" t="s" s="56">
        <v>1347</v>
      </c>
      <c r="Q1928" t="s" s="56">
        <v>1348</v>
      </c>
      <c r="S1928" t="s" s="54">
        <v>1347</v>
      </c>
      <c r="T1928" t="s" s="57">
        <v>301</v>
      </c>
      <c r="U1928" t="s" s="6">
        <v>302</v>
      </c>
      <c r="W1928" t="s" s="6">
        <v>5654</v>
      </c>
      <c r="BO1928" t="s" s="56">
        <v>5736</v>
      </c>
    </row>
    <row r="1929" s="9" customFormat="1" ht="46" customHeight="1">
      <c r="A1929" t="s" s="6">
        <v>5737</v>
      </c>
      <c r="B1929" t="s" s="56">
        <v>5738</v>
      </c>
      <c r="E1929" t="s" s="54">
        <v>5652</v>
      </c>
      <c r="F1929" t="s" s="55">
        <v>310</v>
      </c>
      <c r="G1929" t="s" s="56">
        <v>194</v>
      </c>
      <c r="H1929" t="s" s="56">
        <v>293</v>
      </c>
      <c r="I1929" t="s" s="56">
        <v>294</v>
      </c>
      <c r="J1929" t="s" s="56">
        <v>46</v>
      </c>
      <c r="L1929" t="s" s="54">
        <v>5653</v>
      </c>
      <c r="M1929" t="s" s="55">
        <v>197</v>
      </c>
      <c r="O1929" t="s" s="56">
        <v>1347</v>
      </c>
      <c r="Q1929" t="s" s="56">
        <v>1348</v>
      </c>
      <c r="S1929" t="s" s="54">
        <v>1347</v>
      </c>
      <c r="T1929" t="s" s="57">
        <v>301</v>
      </c>
      <c r="U1929" t="s" s="6">
        <v>302</v>
      </c>
      <c r="W1929" t="s" s="6">
        <v>5654</v>
      </c>
      <c r="BO1929" t="s" s="56">
        <v>5739</v>
      </c>
    </row>
    <row r="1930" s="9" customFormat="1" ht="46" customHeight="1">
      <c r="A1930" t="s" s="6">
        <v>5740</v>
      </c>
      <c r="B1930" t="s" s="56">
        <v>5741</v>
      </c>
      <c r="E1930" t="s" s="54">
        <v>5652</v>
      </c>
      <c r="F1930" t="s" s="55">
        <v>310</v>
      </c>
      <c r="G1930" t="s" s="56">
        <v>194</v>
      </c>
      <c r="H1930" t="s" s="56">
        <v>293</v>
      </c>
      <c r="I1930" t="s" s="56">
        <v>294</v>
      </c>
      <c r="J1930" t="s" s="56">
        <v>46</v>
      </c>
      <c r="L1930" t="s" s="54">
        <v>5653</v>
      </c>
      <c r="M1930" t="s" s="55">
        <v>197</v>
      </c>
      <c r="O1930" t="s" s="56">
        <v>1347</v>
      </c>
      <c r="Q1930" t="s" s="56">
        <v>1348</v>
      </c>
      <c r="S1930" t="s" s="54">
        <v>1347</v>
      </c>
      <c r="T1930" t="s" s="57">
        <v>301</v>
      </c>
      <c r="U1930" t="s" s="6">
        <v>302</v>
      </c>
      <c r="W1930" t="s" s="6">
        <v>5654</v>
      </c>
      <c r="BO1930" t="s" s="56">
        <v>5742</v>
      </c>
    </row>
    <row r="1931" s="9" customFormat="1" ht="46" customHeight="1">
      <c r="A1931" t="s" s="6">
        <v>5743</v>
      </c>
      <c r="B1931" t="s" s="56">
        <v>5744</v>
      </c>
      <c r="E1931" t="s" s="54">
        <v>5652</v>
      </c>
      <c r="F1931" t="s" s="55">
        <v>310</v>
      </c>
      <c r="G1931" t="s" s="56">
        <v>194</v>
      </c>
      <c r="H1931" t="s" s="56">
        <v>293</v>
      </c>
      <c r="I1931" t="s" s="56">
        <v>294</v>
      </c>
      <c r="J1931" t="s" s="56">
        <v>46</v>
      </c>
      <c r="L1931" t="s" s="54">
        <v>5653</v>
      </c>
      <c r="M1931" t="s" s="55">
        <v>197</v>
      </c>
      <c r="O1931" t="s" s="56">
        <v>1347</v>
      </c>
      <c r="Q1931" t="s" s="56">
        <v>1348</v>
      </c>
      <c r="S1931" t="s" s="54">
        <v>1347</v>
      </c>
      <c r="T1931" t="s" s="57">
        <v>301</v>
      </c>
      <c r="U1931" t="s" s="6">
        <v>302</v>
      </c>
      <c r="W1931" t="s" s="6">
        <v>5654</v>
      </c>
      <c r="BO1931" t="s" s="56">
        <v>5745</v>
      </c>
    </row>
    <row r="1932" s="9" customFormat="1" ht="46" customHeight="1">
      <c r="A1932" t="s" s="6">
        <v>5746</v>
      </c>
      <c r="B1932" t="s" s="56">
        <v>5747</v>
      </c>
      <c r="E1932" t="s" s="54">
        <v>5652</v>
      </c>
      <c r="F1932" t="s" s="55">
        <v>310</v>
      </c>
      <c r="G1932" t="s" s="56">
        <v>194</v>
      </c>
      <c r="H1932" t="s" s="56">
        <v>293</v>
      </c>
      <c r="I1932" t="s" s="56">
        <v>294</v>
      </c>
      <c r="J1932" t="s" s="56">
        <v>46</v>
      </c>
      <c r="L1932" t="s" s="54">
        <v>5653</v>
      </c>
      <c r="M1932" t="s" s="55">
        <v>197</v>
      </c>
      <c r="O1932" t="s" s="56">
        <v>1347</v>
      </c>
      <c r="Q1932" t="s" s="56">
        <v>1348</v>
      </c>
      <c r="S1932" t="s" s="54">
        <v>1347</v>
      </c>
      <c r="T1932" t="s" s="57">
        <v>301</v>
      </c>
      <c r="U1932" t="s" s="6">
        <v>302</v>
      </c>
      <c r="W1932" t="s" s="6">
        <v>5654</v>
      </c>
      <c r="BO1932" t="s" s="56">
        <v>5748</v>
      </c>
    </row>
    <row r="1933" s="9" customFormat="1" ht="16" customHeight="1">
      <c r="A1933" t="s" s="6">
        <v>5749</v>
      </c>
      <c r="B1933" s="14">
        <v>1</v>
      </c>
      <c r="E1933" t="s" s="54">
        <v>5750</v>
      </c>
      <c r="F1933" t="s" s="55">
        <v>193</v>
      </c>
      <c r="G1933" t="s" s="56">
        <v>1135</v>
      </c>
      <c r="H1933" t="s" s="56">
        <v>5751</v>
      </c>
      <c r="K1933" s="14">
        <v>1.752</v>
      </c>
      <c r="M1933" t="s" s="55">
        <v>1138</v>
      </c>
      <c r="S1933" t="s" s="54">
        <v>5752</v>
      </c>
      <c r="T1933" t="s" s="57">
        <v>5753</v>
      </c>
      <c r="AC1933" s="14">
        <v>5324</v>
      </c>
      <c r="AX1933" s="77"/>
      <c r="BB1933" s="59">
        <v>-14.7</v>
      </c>
      <c r="BC1933" s="59">
        <f>BB1933-2</f>
        <v>-16.7</v>
      </c>
      <c r="BG1933" s="14">
        <v>51.9</v>
      </c>
      <c r="BR1933" s="60">
        <v>-0.2</v>
      </c>
      <c r="BS1933" s="14">
        <v>27.9</v>
      </c>
    </row>
    <row r="1934" s="9" customFormat="1" ht="16" customHeight="1">
      <c r="A1934" t="s" s="6">
        <v>5754</v>
      </c>
      <c r="B1934" s="14">
        <v>2</v>
      </c>
      <c r="E1934" t="s" s="54">
        <v>5750</v>
      </c>
      <c r="F1934" t="s" s="55">
        <v>193</v>
      </c>
      <c r="G1934" t="s" s="56">
        <v>1135</v>
      </c>
      <c r="H1934" t="s" s="56">
        <v>5751</v>
      </c>
      <c r="K1934" s="14">
        <v>1.614</v>
      </c>
      <c r="M1934" t="s" s="55">
        <v>1138</v>
      </c>
      <c r="S1934" t="s" s="54">
        <v>5752</v>
      </c>
      <c r="T1934" t="s" s="57">
        <v>5753</v>
      </c>
      <c r="AC1934" s="14">
        <v>5730</v>
      </c>
      <c r="AX1934" s="77"/>
      <c r="BB1934" s="59">
        <v>-14.4</v>
      </c>
      <c r="BC1934" s="59">
        <f>BB1934-2</f>
        <v>-16.4</v>
      </c>
      <c r="BG1934" s="14">
        <v>54</v>
      </c>
      <c r="BH1934" s="80">
        <v>54</v>
      </c>
      <c r="BR1934" s="60">
        <v>-1.8</v>
      </c>
      <c r="BS1934" s="14">
        <v>25.4</v>
      </c>
    </row>
    <row r="1935" s="9" customFormat="1" ht="16" customHeight="1">
      <c r="A1935" t="s" s="6">
        <v>5755</v>
      </c>
      <c r="B1935" s="14">
        <v>3</v>
      </c>
      <c r="E1935" t="s" s="54">
        <v>5750</v>
      </c>
      <c r="F1935" t="s" s="55">
        <v>193</v>
      </c>
      <c r="G1935" t="s" s="56">
        <v>1135</v>
      </c>
      <c r="H1935" t="s" s="56">
        <v>5751</v>
      </c>
      <c r="K1935" s="14">
        <v>1.738</v>
      </c>
      <c r="M1935" t="s" s="55">
        <v>1138</v>
      </c>
      <c r="S1935" t="s" s="54">
        <v>5752</v>
      </c>
      <c r="T1935" t="s" s="57">
        <v>5753</v>
      </c>
      <c r="AC1935" s="14">
        <v>5730</v>
      </c>
      <c r="AX1935" s="77"/>
      <c r="BB1935" s="59">
        <v>-16</v>
      </c>
      <c r="BC1935" s="59">
        <f>BB1935-2</f>
        <v>-18</v>
      </c>
      <c r="BG1935" s="14">
        <v>52</v>
      </c>
      <c r="BR1935" s="60">
        <v>-1.8</v>
      </c>
      <c r="BS1935" s="14">
        <v>20.8</v>
      </c>
    </row>
    <row r="1936" s="9" customFormat="1" ht="16" customHeight="1">
      <c r="A1936" t="s" s="6">
        <v>5756</v>
      </c>
      <c r="B1936" s="14">
        <v>4</v>
      </c>
      <c r="E1936" t="s" s="54">
        <v>5750</v>
      </c>
      <c r="F1936" t="s" s="55">
        <v>193</v>
      </c>
      <c r="G1936" t="s" s="56">
        <v>1135</v>
      </c>
      <c r="H1936" t="s" s="56">
        <v>5751</v>
      </c>
      <c r="K1936" s="14">
        <v>0.819</v>
      </c>
      <c r="M1936" t="s" s="55">
        <v>1138</v>
      </c>
      <c r="S1936" t="s" s="54">
        <v>5752</v>
      </c>
      <c r="T1936" t="s" s="57">
        <v>5753</v>
      </c>
      <c r="AC1936" s="14">
        <v>5725</v>
      </c>
      <c r="AX1936" s="77"/>
      <c r="BB1936" s="59">
        <v>-14</v>
      </c>
      <c r="BC1936" s="59">
        <f>BB1936-2</f>
        <v>-16</v>
      </c>
      <c r="BG1936" s="14">
        <v>56.6</v>
      </c>
      <c r="BH1936" s="80">
        <v>56.6</v>
      </c>
      <c r="BR1936" s="60">
        <v>1</v>
      </c>
      <c r="BS1936" s="14">
        <v>22.9</v>
      </c>
    </row>
    <row r="1937" s="9" customFormat="1" ht="16" customHeight="1">
      <c r="A1937" t="s" s="6">
        <v>5757</v>
      </c>
      <c r="B1937" s="14">
        <v>6</v>
      </c>
      <c r="E1937" t="s" s="54">
        <v>5750</v>
      </c>
      <c r="F1937" t="s" s="55">
        <v>193</v>
      </c>
      <c r="G1937" t="s" s="56">
        <v>1135</v>
      </c>
      <c r="H1937" t="s" s="56">
        <v>5751</v>
      </c>
      <c r="K1937" s="14">
        <v>1.668</v>
      </c>
      <c r="M1937" t="s" s="55">
        <v>1138</v>
      </c>
      <c r="S1937" t="s" s="54">
        <v>5752</v>
      </c>
      <c r="T1937" t="s" s="57">
        <v>5753</v>
      </c>
      <c r="AC1937" s="14">
        <v>5728</v>
      </c>
      <c r="AX1937" s="77"/>
      <c r="BB1937" s="59">
        <v>-14.9</v>
      </c>
      <c r="BC1937" s="59">
        <f>BB1937-2</f>
        <v>-16.9</v>
      </c>
      <c r="BG1937" s="14">
        <v>54.1</v>
      </c>
      <c r="BR1937" s="60">
        <v>-0.8</v>
      </c>
      <c r="BS1937" s="14">
        <v>21.9</v>
      </c>
    </row>
    <row r="1938" s="9" customFormat="1" ht="16" customHeight="1">
      <c r="A1938" t="s" s="6">
        <v>5758</v>
      </c>
      <c r="B1938" s="14">
        <v>7</v>
      </c>
      <c r="E1938" t="s" s="54">
        <v>5750</v>
      </c>
      <c r="F1938" t="s" s="55">
        <v>193</v>
      </c>
      <c r="G1938" t="s" s="56">
        <v>1135</v>
      </c>
      <c r="H1938" t="s" s="56">
        <v>5751</v>
      </c>
      <c r="K1938" s="14">
        <v>1.757</v>
      </c>
      <c r="M1938" t="s" s="55">
        <v>1138</v>
      </c>
      <c r="S1938" t="s" s="54">
        <v>5752</v>
      </c>
      <c r="T1938" t="s" s="57">
        <v>5753</v>
      </c>
      <c r="AC1938" s="14">
        <v>5732</v>
      </c>
      <c r="AX1938" s="77"/>
      <c r="BB1938" s="59">
        <v>-14.8</v>
      </c>
      <c r="BC1938" s="59">
        <f>BB1938-2</f>
        <v>-16.8</v>
      </c>
      <c r="BG1938" s="14">
        <v>54.4</v>
      </c>
      <c r="BR1938" s="60">
        <v>-2.8</v>
      </c>
      <c r="BS1938" s="14">
        <v>24.3</v>
      </c>
    </row>
    <row r="1939" s="9" customFormat="1" ht="16" customHeight="1">
      <c r="A1939" t="s" s="6">
        <v>5759</v>
      </c>
      <c r="B1939" s="14">
        <v>8</v>
      </c>
      <c r="E1939" t="s" s="54">
        <v>5750</v>
      </c>
      <c r="F1939" t="s" s="55">
        <v>193</v>
      </c>
      <c r="G1939" t="s" s="56">
        <v>1135</v>
      </c>
      <c r="H1939" t="s" s="56">
        <v>5751</v>
      </c>
      <c r="K1939" s="14">
        <v>0.902</v>
      </c>
      <c r="M1939" t="s" s="55">
        <v>1138</v>
      </c>
      <c r="S1939" t="s" s="54">
        <v>5752</v>
      </c>
      <c r="T1939" t="s" s="57">
        <v>5753</v>
      </c>
      <c r="AC1939" s="14">
        <v>5957</v>
      </c>
      <c r="AX1939" s="77"/>
      <c r="BB1939" s="59">
        <v>-15.9</v>
      </c>
      <c r="BC1939" s="59">
        <f>BB1939-2</f>
        <v>-17.9</v>
      </c>
      <c r="BG1939" s="14">
        <v>57.8</v>
      </c>
      <c r="BR1939" s="60">
        <v>0.2</v>
      </c>
      <c r="BS1939" s="14">
        <v>26.3</v>
      </c>
    </row>
    <row r="1940" s="9" customFormat="1" ht="16" customHeight="1">
      <c r="A1940" t="s" s="6">
        <v>5760</v>
      </c>
      <c r="B1940" s="14">
        <v>10</v>
      </c>
      <c r="E1940" t="s" s="54">
        <v>5750</v>
      </c>
      <c r="F1940" t="s" s="55">
        <v>193</v>
      </c>
      <c r="G1940" t="s" s="56">
        <v>1135</v>
      </c>
      <c r="H1940" t="s" s="56">
        <v>5751</v>
      </c>
      <c r="K1940" s="14">
        <v>1.787</v>
      </c>
      <c r="M1940" t="s" s="55">
        <v>1138</v>
      </c>
      <c r="S1940" t="s" s="54">
        <v>5752</v>
      </c>
      <c r="T1940" t="s" s="57">
        <v>5753</v>
      </c>
      <c r="AC1940" s="14">
        <v>5961</v>
      </c>
      <c r="AX1940" s="77"/>
      <c r="BB1940" s="59">
        <v>-14.5</v>
      </c>
      <c r="BC1940" s="59">
        <f>BB1940-2</f>
        <v>-16.5</v>
      </c>
      <c r="BG1940" s="14">
        <v>52.5</v>
      </c>
      <c r="BH1940" s="80">
        <v>52.5</v>
      </c>
      <c r="BR1940" s="60">
        <v>-1</v>
      </c>
      <c r="BS1940" s="14">
        <v>19.7</v>
      </c>
    </row>
    <row r="1941" s="9" customFormat="1" ht="16" customHeight="1">
      <c r="A1941" t="s" s="6">
        <v>5761</v>
      </c>
      <c r="B1941" s="14">
        <v>11</v>
      </c>
      <c r="E1941" t="s" s="54">
        <v>5750</v>
      </c>
      <c r="F1941" t="s" s="55">
        <v>193</v>
      </c>
      <c r="G1941" t="s" s="56">
        <v>1135</v>
      </c>
      <c r="H1941" t="s" s="56">
        <v>5751</v>
      </c>
      <c r="K1941" s="14">
        <v>0.836</v>
      </c>
      <c r="M1941" t="s" s="55">
        <v>1138</v>
      </c>
      <c r="S1941" t="s" s="54">
        <v>5752</v>
      </c>
      <c r="T1941" t="s" s="57">
        <v>5753</v>
      </c>
      <c r="AC1941" s="14">
        <v>5965</v>
      </c>
      <c r="AX1941" s="77"/>
      <c r="BB1941" s="59">
        <v>-14.1</v>
      </c>
      <c r="BC1941" s="59">
        <f>BB1941-2</f>
        <v>-16.1</v>
      </c>
      <c r="BG1941" s="14">
        <v>60</v>
      </c>
      <c r="BH1941" s="80">
        <v>60</v>
      </c>
      <c r="BR1941" s="60">
        <v>-0.7</v>
      </c>
      <c r="BS1941" s="14">
        <v>18.1</v>
      </c>
    </row>
    <row r="1942" s="9" customFormat="1" ht="16" customHeight="1">
      <c r="A1942" t="s" s="6">
        <v>5762</v>
      </c>
      <c r="B1942" s="14">
        <v>12</v>
      </c>
      <c r="E1942" t="s" s="54">
        <v>5750</v>
      </c>
      <c r="F1942" t="s" s="55">
        <v>193</v>
      </c>
      <c r="G1942" t="s" s="56">
        <v>1135</v>
      </c>
      <c r="H1942" t="s" s="56">
        <v>5751</v>
      </c>
      <c r="K1942" s="14">
        <v>1.122</v>
      </c>
      <c r="M1942" t="s" s="55">
        <v>1138</v>
      </c>
      <c r="S1942" t="s" s="54">
        <v>5752</v>
      </c>
      <c r="T1942" t="s" s="57">
        <v>5753</v>
      </c>
      <c r="AC1942" s="14">
        <v>5893</v>
      </c>
      <c r="AX1942" s="77"/>
      <c r="BB1942" s="59">
        <v>-14.5</v>
      </c>
      <c r="BC1942" s="59">
        <f>BB1942-2</f>
        <v>-16.5</v>
      </c>
      <c r="BG1942" s="14">
        <v>56.3</v>
      </c>
      <c r="BH1942" s="80">
        <v>56.3</v>
      </c>
      <c r="BR1942" s="60">
        <v>0.2</v>
      </c>
      <c r="BS1942" s="14">
        <v>18.7</v>
      </c>
    </row>
    <row r="1943" s="9" customFormat="1" ht="16" customHeight="1">
      <c r="A1943" t="s" s="6">
        <v>5763</v>
      </c>
      <c r="B1943" s="14">
        <v>14</v>
      </c>
      <c r="E1943" t="s" s="54">
        <v>5750</v>
      </c>
      <c r="F1943" t="s" s="55">
        <v>193</v>
      </c>
      <c r="G1943" t="s" s="56">
        <v>1135</v>
      </c>
      <c r="H1943" t="s" s="56">
        <v>5751</v>
      </c>
      <c r="K1943" s="14">
        <v>0.736</v>
      </c>
      <c r="M1943" t="s" s="55">
        <v>1138</v>
      </c>
      <c r="S1943" t="s" s="54">
        <v>5752</v>
      </c>
      <c r="T1943" t="s" s="57">
        <v>5753</v>
      </c>
      <c r="AC1943" s="14">
        <v>5929</v>
      </c>
      <c r="AX1943" s="77"/>
      <c r="BB1943" s="59">
        <v>-14.3</v>
      </c>
      <c r="BC1943" s="59">
        <f>BB1943-2</f>
        <v>-16.3</v>
      </c>
      <c r="BG1943" s="14">
        <v>60.1</v>
      </c>
      <c r="BH1943" s="80">
        <v>60.1</v>
      </c>
      <c r="BR1943" s="60">
        <v>1.5</v>
      </c>
      <c r="BS1943" s="14">
        <v>19.7</v>
      </c>
    </row>
    <row r="1944" s="9" customFormat="1" ht="16" customHeight="1">
      <c r="A1944" t="s" s="6">
        <v>5764</v>
      </c>
      <c r="B1944" s="14">
        <v>15</v>
      </c>
      <c r="E1944" t="s" s="54">
        <v>5750</v>
      </c>
      <c r="F1944" t="s" s="55">
        <v>193</v>
      </c>
      <c r="G1944" t="s" s="56">
        <v>1135</v>
      </c>
      <c r="H1944" t="s" s="56">
        <v>5751</v>
      </c>
      <c r="K1944" s="14">
        <v>1.711</v>
      </c>
      <c r="M1944" t="s" s="55">
        <v>1138</v>
      </c>
      <c r="S1944" t="s" s="54">
        <v>5752</v>
      </c>
      <c r="T1944" t="s" s="57">
        <v>5753</v>
      </c>
      <c r="AC1944" s="14">
        <v>5929</v>
      </c>
      <c r="AX1944" s="77"/>
      <c r="BB1944" s="59">
        <v>-14.7</v>
      </c>
      <c r="BC1944" s="59">
        <f>BB1944-2</f>
        <v>-16.7</v>
      </c>
      <c r="BG1944" s="14">
        <v>58</v>
      </c>
      <c r="BR1944" s="60">
        <v>0</v>
      </c>
      <c r="BS1944" s="14">
        <v>21.4</v>
      </c>
    </row>
    <row r="1945" s="9" customFormat="1" ht="16" customHeight="1">
      <c r="A1945" t="s" s="6">
        <v>5765</v>
      </c>
      <c r="B1945" s="14">
        <v>16</v>
      </c>
      <c r="E1945" t="s" s="54">
        <v>5750</v>
      </c>
      <c r="F1945" t="s" s="55">
        <v>193</v>
      </c>
      <c r="G1945" t="s" s="56">
        <v>1135</v>
      </c>
      <c r="H1945" t="s" s="56">
        <v>5751</v>
      </c>
      <c r="K1945" s="14">
        <v>1.686</v>
      </c>
      <c r="M1945" t="s" s="55">
        <v>1138</v>
      </c>
      <c r="S1945" t="s" s="54">
        <v>5752</v>
      </c>
      <c r="T1945" t="s" s="57">
        <v>5766</v>
      </c>
      <c r="AC1945" s="14">
        <v>5959</v>
      </c>
      <c r="AX1945" s="77"/>
      <c r="BB1945" s="59">
        <v>-14.4</v>
      </c>
      <c r="BC1945" s="59">
        <f>BB1945-2</f>
        <v>-16.4</v>
      </c>
      <c r="BG1945" s="14">
        <v>50.2</v>
      </c>
      <c r="BH1945" s="80">
        <v>50.2</v>
      </c>
      <c r="BR1945" s="60">
        <v>1.8</v>
      </c>
      <c r="BS1945" s="14">
        <v>22.7</v>
      </c>
    </row>
    <row r="1946" s="9" customFormat="1" ht="16" customHeight="1">
      <c r="A1946" t="s" s="6">
        <v>5767</v>
      </c>
      <c r="B1946" s="14">
        <v>17</v>
      </c>
      <c r="E1946" t="s" s="54">
        <v>5750</v>
      </c>
      <c r="F1946" t="s" s="55">
        <v>193</v>
      </c>
      <c r="G1946" t="s" s="56">
        <v>1135</v>
      </c>
      <c r="H1946" t="s" s="56">
        <v>5751</v>
      </c>
      <c r="K1946" s="14">
        <v>0.788</v>
      </c>
      <c r="M1946" t="s" s="55">
        <v>1138</v>
      </c>
      <c r="S1946" t="s" s="54">
        <v>5752</v>
      </c>
      <c r="T1946" t="s" s="57">
        <v>5768</v>
      </c>
      <c r="AC1946" s="14">
        <v>7014</v>
      </c>
      <c r="AX1946" s="77"/>
      <c r="BB1946" s="59">
        <v>-13.7</v>
      </c>
      <c r="BC1946" s="59">
        <f>BB1946-2</f>
        <v>-15.7</v>
      </c>
      <c r="BG1946" s="14">
        <v>54.5</v>
      </c>
      <c r="BH1946" s="80">
        <v>54.5</v>
      </c>
      <c r="BR1946" s="60">
        <v>1</v>
      </c>
      <c r="BS1946" s="14">
        <v>19.6</v>
      </c>
    </row>
    <row r="1947" s="9" customFormat="1" ht="16" customHeight="1">
      <c r="A1947" t="s" s="6">
        <v>5769</v>
      </c>
      <c r="B1947" s="14">
        <v>18</v>
      </c>
      <c r="E1947" t="s" s="54">
        <v>5750</v>
      </c>
      <c r="F1947" t="s" s="55">
        <v>193</v>
      </c>
      <c r="G1947" t="s" s="56">
        <v>1135</v>
      </c>
      <c r="H1947" t="s" s="56">
        <v>5751</v>
      </c>
      <c r="K1947" s="14">
        <v>1.673</v>
      </c>
      <c r="M1947" t="s" s="55">
        <v>1138</v>
      </c>
      <c r="S1947" t="s" s="54">
        <v>5752</v>
      </c>
      <c r="T1947" t="s" s="57">
        <v>5768</v>
      </c>
      <c r="AC1947" s="14">
        <v>6677</v>
      </c>
      <c r="AX1947" s="77"/>
      <c r="BB1947" s="59">
        <v>-14.4</v>
      </c>
      <c r="BC1947" s="59">
        <f>BB1947-2</f>
        <v>-16.4</v>
      </c>
      <c r="BG1947" s="14">
        <v>55.3</v>
      </c>
      <c r="BH1947" s="80">
        <v>55.3</v>
      </c>
      <c r="BR1947" s="60">
        <v>-2</v>
      </c>
      <c r="BS1947" s="14">
        <v>22.5</v>
      </c>
    </row>
    <row r="1948" s="9" customFormat="1" ht="16" customHeight="1">
      <c r="A1948" t="s" s="6">
        <v>5770</v>
      </c>
      <c r="B1948" s="14">
        <v>20</v>
      </c>
      <c r="E1948" t="s" s="54">
        <v>5750</v>
      </c>
      <c r="F1948" t="s" s="55">
        <v>193</v>
      </c>
      <c r="G1948" t="s" s="56">
        <v>1135</v>
      </c>
      <c r="H1948" t="s" s="56">
        <v>5751</v>
      </c>
      <c r="K1948" s="14">
        <v>1.7</v>
      </c>
      <c r="M1948" t="s" s="55">
        <v>1138</v>
      </c>
      <c r="S1948" t="s" s="54">
        <v>5752</v>
      </c>
      <c r="T1948" t="s" s="57">
        <v>5768</v>
      </c>
      <c r="AC1948" s="14">
        <v>6584</v>
      </c>
      <c r="AX1948" s="77"/>
      <c r="BB1948" s="59">
        <v>-14.2</v>
      </c>
      <c r="BC1948" s="59">
        <f>BB1948-2</f>
        <v>-16.2</v>
      </c>
      <c r="BG1948" s="14">
        <v>54.2</v>
      </c>
      <c r="BH1948" s="80">
        <v>54.2</v>
      </c>
      <c r="BR1948" s="60">
        <v>-0.1</v>
      </c>
      <c r="BS1948" s="14">
        <v>20.6</v>
      </c>
    </row>
    <row r="1949" s="9" customFormat="1" ht="16" customHeight="1">
      <c r="A1949" t="s" s="6">
        <v>5771</v>
      </c>
      <c r="B1949" s="14">
        <v>21</v>
      </c>
      <c r="E1949" t="s" s="54">
        <v>5750</v>
      </c>
      <c r="F1949" t="s" s="55">
        <v>193</v>
      </c>
      <c r="G1949" t="s" s="56">
        <v>1135</v>
      </c>
      <c r="H1949" t="s" s="56">
        <v>5751</v>
      </c>
      <c r="K1949" s="14">
        <v>1.639</v>
      </c>
      <c r="M1949" t="s" s="55">
        <v>1138</v>
      </c>
      <c r="S1949" t="s" s="54">
        <v>5752</v>
      </c>
      <c r="T1949" t="s" s="57">
        <v>5768</v>
      </c>
      <c r="AC1949" s="14">
        <v>6489</v>
      </c>
      <c r="AX1949" s="77"/>
      <c r="BB1949" s="59">
        <v>-13.5</v>
      </c>
      <c r="BC1949" s="59">
        <f>BB1949-2</f>
        <v>-15.5</v>
      </c>
      <c r="BG1949" s="14">
        <v>59.4</v>
      </c>
      <c r="BH1949" s="80">
        <v>59.4</v>
      </c>
      <c r="BR1949" s="60">
        <v>0.6</v>
      </c>
      <c r="BS1949" s="14">
        <v>18.5</v>
      </c>
    </row>
    <row r="1950" s="9" customFormat="1" ht="16" customHeight="1">
      <c r="A1950" t="s" s="6">
        <v>5772</v>
      </c>
      <c r="B1950" s="14">
        <v>22</v>
      </c>
      <c r="E1950" t="s" s="54">
        <v>5750</v>
      </c>
      <c r="F1950" t="s" s="55">
        <v>193</v>
      </c>
      <c r="G1950" t="s" s="56">
        <v>1135</v>
      </c>
      <c r="H1950" t="s" s="56">
        <v>5751</v>
      </c>
      <c r="K1950" s="14">
        <v>0.866</v>
      </c>
      <c r="M1950" t="s" s="55">
        <v>1138</v>
      </c>
      <c r="S1950" t="s" s="54">
        <v>5752</v>
      </c>
      <c r="T1950" t="s" s="57">
        <v>5766</v>
      </c>
      <c r="AC1950" s="14">
        <v>6038</v>
      </c>
      <c r="AX1950" s="77"/>
      <c r="BB1950" s="59">
        <v>-15.6</v>
      </c>
      <c r="BC1950" s="59">
        <f>BB1950-2</f>
        <v>-17.6</v>
      </c>
      <c r="BG1950" s="14">
        <v>54</v>
      </c>
      <c r="BR1950" s="60">
        <v>1.7</v>
      </c>
      <c r="BS1950" s="14">
        <v>24.1</v>
      </c>
    </row>
    <row r="1951" s="9" customFormat="1" ht="16" customHeight="1">
      <c r="A1951" t="s" s="6">
        <v>5773</v>
      </c>
      <c r="B1951" s="14">
        <v>24</v>
      </c>
      <c r="E1951" t="s" s="54">
        <v>5750</v>
      </c>
      <c r="F1951" t="s" s="55">
        <v>193</v>
      </c>
      <c r="G1951" t="s" s="56">
        <v>1135</v>
      </c>
      <c r="H1951" t="s" s="56">
        <v>5751</v>
      </c>
      <c r="K1951" s="14">
        <v>1.629</v>
      </c>
      <c r="M1951" t="s" s="55">
        <v>1138</v>
      </c>
      <c r="S1951" t="s" s="54">
        <v>5752</v>
      </c>
      <c r="T1951" t="s" s="57">
        <v>5774</v>
      </c>
      <c r="AC1951" s="14">
        <v>6276</v>
      </c>
      <c r="AX1951" s="77"/>
      <c r="BB1951" s="59">
        <v>-13.5</v>
      </c>
      <c r="BC1951" s="59">
        <f>BB1951-2</f>
        <v>-15.5</v>
      </c>
      <c r="BG1951" s="14">
        <v>55.2</v>
      </c>
      <c r="BH1951" s="80">
        <v>55.2</v>
      </c>
      <c r="BR1951" s="60">
        <v>-0.6</v>
      </c>
      <c r="BS1951" s="14">
        <v>18.7</v>
      </c>
    </row>
    <row r="1952" s="9" customFormat="1" ht="16" customHeight="1">
      <c r="A1952" t="s" s="6">
        <v>5775</v>
      </c>
      <c r="B1952" s="14">
        <v>25</v>
      </c>
      <c r="E1952" t="s" s="54">
        <v>5750</v>
      </c>
      <c r="F1952" t="s" s="55">
        <v>193</v>
      </c>
      <c r="G1952" t="s" s="56">
        <v>1135</v>
      </c>
      <c r="H1952" t="s" s="56">
        <v>5751</v>
      </c>
      <c r="K1952" s="14">
        <v>0.832</v>
      </c>
      <c r="M1952" t="s" s="55">
        <v>1138</v>
      </c>
      <c r="S1952" t="s" s="54">
        <v>5752</v>
      </c>
      <c r="T1952" t="s" s="57">
        <v>5774</v>
      </c>
      <c r="AC1952" s="14">
        <v>6182</v>
      </c>
      <c r="AX1952" s="77"/>
      <c r="BB1952" s="59">
        <v>-14.7</v>
      </c>
      <c r="BC1952" s="59">
        <f>BB1952-2</f>
        <v>-16.7</v>
      </c>
      <c r="BG1952" s="14">
        <v>44.2</v>
      </c>
      <c r="BR1952" s="60">
        <v>1.2</v>
      </c>
      <c r="BS1952" s="14">
        <v>20.9</v>
      </c>
    </row>
    <row r="1953" s="9" customFormat="1" ht="16" customHeight="1">
      <c r="A1953" t="s" s="6">
        <v>5776</v>
      </c>
      <c r="B1953" s="14">
        <v>26</v>
      </c>
      <c r="E1953" t="s" s="54">
        <v>5750</v>
      </c>
      <c r="F1953" t="s" s="55">
        <v>193</v>
      </c>
      <c r="G1953" t="s" s="56">
        <v>1135</v>
      </c>
      <c r="H1953" t="s" s="56">
        <v>5751</v>
      </c>
      <c r="K1953" s="14">
        <v>1.628</v>
      </c>
      <c r="M1953" t="s" s="55">
        <v>1138</v>
      </c>
      <c r="S1953" t="s" s="54">
        <v>5752</v>
      </c>
      <c r="T1953" t="s" s="57">
        <v>5774</v>
      </c>
      <c r="AC1953" s="14">
        <v>6193</v>
      </c>
      <c r="AX1953" s="77"/>
      <c r="BB1953" s="59">
        <v>-13.9</v>
      </c>
      <c r="BC1953" s="59">
        <f>BB1953-2</f>
        <v>-15.9</v>
      </c>
      <c r="BG1953" s="14">
        <v>55.4</v>
      </c>
      <c r="BH1953" s="80">
        <v>55.4</v>
      </c>
      <c r="BR1953" s="60">
        <v>-1.5</v>
      </c>
      <c r="BS1953" s="14">
        <v>16</v>
      </c>
    </row>
    <row r="1954" s="9" customFormat="1" ht="16" customHeight="1">
      <c r="A1954" t="s" s="6">
        <v>5777</v>
      </c>
      <c r="B1954" s="14">
        <v>29</v>
      </c>
      <c r="E1954" t="s" s="54">
        <v>5750</v>
      </c>
      <c r="F1954" t="s" s="55">
        <v>193</v>
      </c>
      <c r="G1954" t="s" s="56">
        <v>1135</v>
      </c>
      <c r="H1954" t="s" s="56">
        <v>5751</v>
      </c>
      <c r="K1954" s="14">
        <v>0.889</v>
      </c>
      <c r="M1954" t="s" s="55">
        <v>1138</v>
      </c>
      <c r="S1954" t="s" s="54">
        <v>5752</v>
      </c>
      <c r="T1954" t="s" s="57">
        <v>5774</v>
      </c>
      <c r="AC1954" s="14">
        <v>6076</v>
      </c>
      <c r="AX1954" s="77"/>
      <c r="BB1954" s="59">
        <v>-14.1</v>
      </c>
      <c r="BC1954" s="59">
        <f>BB1954-2</f>
        <v>-16.1</v>
      </c>
      <c r="BG1954" s="14">
        <v>55.8</v>
      </c>
      <c r="BH1954" s="80">
        <v>55.8</v>
      </c>
      <c r="BR1954" s="60">
        <v>0.4</v>
      </c>
      <c r="BS1954" s="14">
        <v>21.7</v>
      </c>
    </row>
    <row r="1955" s="9" customFormat="1" ht="16" customHeight="1">
      <c r="A1955" t="s" s="6">
        <v>5778</v>
      </c>
      <c r="B1955" s="14">
        <v>30</v>
      </c>
      <c r="E1955" t="s" s="54">
        <v>5750</v>
      </c>
      <c r="F1955" t="s" s="55">
        <v>193</v>
      </c>
      <c r="G1955" t="s" s="56">
        <v>1135</v>
      </c>
      <c r="K1955" t="s" s="56">
        <v>5779</v>
      </c>
      <c r="M1955" t="s" s="55">
        <v>1138</v>
      </c>
      <c r="S1955" t="s" s="54">
        <v>5752</v>
      </c>
      <c r="T1955" t="s" s="57">
        <v>5780</v>
      </c>
      <c r="AC1955" s="14">
        <v>6463</v>
      </c>
      <c r="AX1955" s="77"/>
    </row>
    <row r="1956" s="9" customFormat="1" ht="16" customHeight="1">
      <c r="A1956" t="s" s="6">
        <v>5781</v>
      </c>
      <c r="B1956" s="14">
        <v>32</v>
      </c>
      <c r="E1956" t="s" s="54">
        <v>5750</v>
      </c>
      <c r="F1956" t="s" s="55">
        <v>193</v>
      </c>
      <c r="G1956" t="s" s="56">
        <v>1135</v>
      </c>
      <c r="H1956" t="s" s="56">
        <v>5751</v>
      </c>
      <c r="K1956" s="14">
        <v>0.803</v>
      </c>
      <c r="M1956" t="s" s="55">
        <v>1138</v>
      </c>
      <c r="S1956" t="s" s="54">
        <v>5752</v>
      </c>
      <c r="T1956" t="s" s="57">
        <v>5780</v>
      </c>
      <c r="AC1956" s="14">
        <v>6093</v>
      </c>
      <c r="AX1956" s="77"/>
      <c r="BB1956" s="59">
        <v>-14.5</v>
      </c>
      <c r="BC1956" s="59">
        <f>BB1956-2</f>
        <v>-16.5</v>
      </c>
      <c r="BG1956" s="14">
        <v>48.8</v>
      </c>
      <c r="BH1956" s="80">
        <v>48.8</v>
      </c>
      <c r="BR1956" s="60">
        <v>2.9</v>
      </c>
      <c r="BS1956" s="14">
        <v>29.1</v>
      </c>
    </row>
    <row r="1957" s="9" customFormat="1" ht="16" customHeight="1">
      <c r="A1957" t="s" s="6">
        <v>5782</v>
      </c>
      <c r="B1957" s="14">
        <v>1</v>
      </c>
      <c r="E1957" t="s" s="54">
        <v>5750</v>
      </c>
      <c r="F1957" t="s" s="55">
        <v>193</v>
      </c>
      <c r="G1957" t="s" s="56">
        <v>1135</v>
      </c>
      <c r="H1957" t="s" s="56">
        <v>5783</v>
      </c>
      <c r="K1957" s="14">
        <v>2.242</v>
      </c>
      <c r="M1957" t="s" s="55">
        <v>1138</v>
      </c>
      <c r="S1957" t="s" s="54">
        <v>5784</v>
      </c>
      <c r="T1957" t="s" s="57">
        <v>5753</v>
      </c>
      <c r="AC1957" s="14">
        <v>5324</v>
      </c>
      <c r="AX1957" s="77"/>
      <c r="BB1957" s="59">
        <v>-13.4</v>
      </c>
      <c r="BC1957" s="59">
        <f>BB1957-2</f>
        <v>-15.4</v>
      </c>
      <c r="BG1957" s="14">
        <v>42.4</v>
      </c>
      <c r="BH1957" s="80">
        <v>42.4</v>
      </c>
      <c r="BR1957" s="60">
        <v>-0.4</v>
      </c>
      <c r="BS1957" s="14">
        <v>81.7</v>
      </c>
    </row>
    <row r="1958" s="9" customFormat="1" ht="16" customHeight="1">
      <c r="A1958" t="s" s="6">
        <v>5785</v>
      </c>
      <c r="B1958" s="14">
        <v>2</v>
      </c>
      <c r="E1958" t="s" s="54">
        <v>5750</v>
      </c>
      <c r="F1958" t="s" s="55">
        <v>193</v>
      </c>
      <c r="G1958" t="s" s="56">
        <v>1135</v>
      </c>
      <c r="H1958" t="s" s="56">
        <v>5783</v>
      </c>
      <c r="K1958" s="14">
        <v>2.706</v>
      </c>
      <c r="M1958" t="s" s="55">
        <v>1138</v>
      </c>
      <c r="S1958" t="s" s="54">
        <v>5784</v>
      </c>
      <c r="T1958" t="s" s="57">
        <v>5753</v>
      </c>
      <c r="AC1958" s="14">
        <v>5730</v>
      </c>
      <c r="AX1958" s="77"/>
      <c r="BB1958" s="59">
        <v>-14.6</v>
      </c>
      <c r="BC1958" s="59">
        <f>BB1958-2</f>
        <v>-16.6</v>
      </c>
      <c r="BG1958" s="14">
        <v>41.7</v>
      </c>
      <c r="BR1958" s="60">
        <v>-4.8</v>
      </c>
      <c r="BS1958" s="14">
        <v>157</v>
      </c>
    </row>
    <row r="1959" s="9" customFormat="1" ht="16" customHeight="1">
      <c r="A1959" t="s" s="6">
        <v>5786</v>
      </c>
      <c r="B1959" s="14">
        <v>3</v>
      </c>
      <c r="E1959" t="s" s="54">
        <v>5750</v>
      </c>
      <c r="F1959" t="s" s="55">
        <v>193</v>
      </c>
      <c r="G1959" t="s" s="56">
        <v>1135</v>
      </c>
      <c r="H1959" t="s" s="56">
        <v>5783</v>
      </c>
      <c r="K1959" s="14">
        <v>2.757</v>
      </c>
      <c r="M1959" t="s" s="55">
        <v>1138</v>
      </c>
      <c r="S1959" t="s" s="54">
        <v>5784</v>
      </c>
      <c r="T1959" t="s" s="57">
        <v>5753</v>
      </c>
      <c r="AC1959" s="14">
        <v>5730</v>
      </c>
      <c r="AX1959" s="77"/>
      <c r="BB1959" s="59">
        <v>-14.4</v>
      </c>
      <c r="BC1959" s="59">
        <f>BB1959-2</f>
        <v>-16.4</v>
      </c>
      <c r="BG1959" s="14">
        <v>43.7</v>
      </c>
      <c r="BH1959" s="80">
        <v>43.7</v>
      </c>
      <c r="BR1959" s="60">
        <v>-2.5</v>
      </c>
      <c r="BS1959" s="14">
        <v>24.4</v>
      </c>
    </row>
    <row r="1960" s="9" customFormat="1" ht="16" customHeight="1">
      <c r="A1960" t="s" s="6">
        <v>5787</v>
      </c>
      <c r="B1960" s="14">
        <v>4</v>
      </c>
      <c r="E1960" t="s" s="54">
        <v>5750</v>
      </c>
      <c r="F1960" t="s" s="55">
        <v>193</v>
      </c>
      <c r="G1960" t="s" s="56">
        <v>1135</v>
      </c>
      <c r="H1960" t="s" s="56">
        <v>5783</v>
      </c>
      <c r="K1960" s="14">
        <v>2.486</v>
      </c>
      <c r="M1960" t="s" s="55">
        <v>1138</v>
      </c>
      <c r="S1960" t="s" s="54">
        <v>5784</v>
      </c>
      <c r="T1960" t="s" s="57">
        <v>5753</v>
      </c>
      <c r="AC1960" s="14">
        <v>5725</v>
      </c>
      <c r="AX1960" s="77"/>
      <c r="BB1960" s="59">
        <v>-13.9</v>
      </c>
      <c r="BC1960" s="59">
        <f>BB1960-2</f>
        <v>-15.9</v>
      </c>
      <c r="BG1960" s="14">
        <v>42.1</v>
      </c>
      <c r="BH1960" s="80">
        <v>42.1</v>
      </c>
      <c r="BR1960" s="60">
        <v>-3.2</v>
      </c>
      <c r="BS1960" s="14">
        <v>45.4</v>
      </c>
    </row>
    <row r="1961" s="9" customFormat="1" ht="16" customHeight="1">
      <c r="A1961" t="s" s="6">
        <v>5788</v>
      </c>
      <c r="B1961" s="14">
        <v>6</v>
      </c>
      <c r="E1961" t="s" s="54">
        <v>5750</v>
      </c>
      <c r="F1961" t="s" s="55">
        <v>193</v>
      </c>
      <c r="G1961" t="s" s="56">
        <v>1135</v>
      </c>
      <c r="H1961" t="s" s="56">
        <v>5783</v>
      </c>
      <c r="K1961" s="14">
        <v>2.342</v>
      </c>
      <c r="M1961" t="s" s="55">
        <v>1138</v>
      </c>
      <c r="S1961" t="s" s="54">
        <v>5784</v>
      </c>
      <c r="T1961" t="s" s="57">
        <v>5753</v>
      </c>
      <c r="AC1961" s="14">
        <v>5728</v>
      </c>
      <c r="AX1961" s="77"/>
      <c r="BB1961" s="59">
        <v>-14.2</v>
      </c>
      <c r="BC1961" s="59">
        <f>BB1961-2</f>
        <v>-16.2</v>
      </c>
      <c r="BG1961" s="14">
        <v>42.5</v>
      </c>
      <c r="BH1961" s="80">
        <v>42.5</v>
      </c>
      <c r="BR1961" s="60">
        <v>-4.9</v>
      </c>
      <c r="BS1961" s="14">
        <v>167.8</v>
      </c>
    </row>
    <row r="1962" s="9" customFormat="1" ht="16" customHeight="1">
      <c r="A1962" t="s" s="6">
        <v>5789</v>
      </c>
      <c r="B1962" s="14">
        <v>7</v>
      </c>
      <c r="E1962" t="s" s="54">
        <v>5750</v>
      </c>
      <c r="F1962" t="s" s="55">
        <v>193</v>
      </c>
      <c r="G1962" t="s" s="56">
        <v>1135</v>
      </c>
      <c r="H1962" t="s" s="56">
        <v>5783</v>
      </c>
      <c r="K1962" s="14">
        <v>2.479</v>
      </c>
      <c r="M1962" t="s" s="55">
        <v>1138</v>
      </c>
      <c r="S1962" t="s" s="54">
        <v>5784</v>
      </c>
      <c r="T1962" t="s" s="57">
        <v>5753</v>
      </c>
      <c r="AC1962" s="14">
        <v>5732</v>
      </c>
      <c r="AX1962" s="77"/>
      <c r="BB1962" s="59">
        <v>-13.3</v>
      </c>
      <c r="BC1962" s="59">
        <f>BB1962-2</f>
        <v>-15.3</v>
      </c>
      <c r="BG1962" s="14">
        <v>42.5</v>
      </c>
      <c r="BH1962" s="80">
        <v>42.5</v>
      </c>
      <c r="BR1962" s="60">
        <v>-6.2</v>
      </c>
      <c r="BS1962" s="14">
        <v>186.4</v>
      </c>
    </row>
    <row r="1963" s="9" customFormat="1" ht="16" customHeight="1">
      <c r="A1963" t="s" s="6">
        <v>5790</v>
      </c>
      <c r="B1963" s="14">
        <v>8</v>
      </c>
      <c r="E1963" t="s" s="54">
        <v>5750</v>
      </c>
      <c r="F1963" t="s" s="55">
        <v>193</v>
      </c>
      <c r="G1963" t="s" s="56">
        <v>1135</v>
      </c>
      <c r="H1963" t="s" s="56">
        <v>5783</v>
      </c>
      <c r="K1963" s="14">
        <v>2.572</v>
      </c>
      <c r="M1963" t="s" s="55">
        <v>1138</v>
      </c>
      <c r="S1963" t="s" s="54">
        <v>5784</v>
      </c>
      <c r="T1963" t="s" s="57">
        <v>5753</v>
      </c>
      <c r="AC1963" s="14">
        <v>5957</v>
      </c>
      <c r="AX1963" s="77"/>
      <c r="BB1963" s="59">
        <v>-14.6</v>
      </c>
      <c r="BC1963" s="59">
        <f>BB1963-2</f>
        <v>-16.6</v>
      </c>
      <c r="BG1963" s="14">
        <v>43.7</v>
      </c>
      <c r="BR1963" s="60">
        <v>-1.3</v>
      </c>
      <c r="BS1963" s="14">
        <v>74.90000000000001</v>
      </c>
    </row>
    <row r="1964" s="9" customFormat="1" ht="16" customHeight="1">
      <c r="A1964" t="s" s="6">
        <v>5791</v>
      </c>
      <c r="B1964" s="14">
        <v>10</v>
      </c>
      <c r="E1964" t="s" s="54">
        <v>5750</v>
      </c>
      <c r="F1964" t="s" s="55">
        <v>193</v>
      </c>
      <c r="G1964" t="s" s="56">
        <v>1135</v>
      </c>
      <c r="H1964" t="s" s="56">
        <v>5783</v>
      </c>
      <c r="K1964" s="14">
        <v>1.842</v>
      </c>
      <c r="M1964" t="s" s="55">
        <v>1138</v>
      </c>
      <c r="S1964" t="s" s="54">
        <v>5784</v>
      </c>
      <c r="T1964" t="s" s="57">
        <v>5753</v>
      </c>
      <c r="AC1964" s="14">
        <v>5961</v>
      </c>
      <c r="AX1964" s="77"/>
      <c r="BB1964" s="59">
        <v>-15.4</v>
      </c>
      <c r="BC1964" s="59">
        <f>BB1964-2</f>
        <v>-17.4</v>
      </c>
      <c r="BG1964" s="14">
        <v>41.6</v>
      </c>
      <c r="BR1964" s="60">
        <v>-0.8</v>
      </c>
      <c r="BS1964" s="14">
        <v>28.4</v>
      </c>
    </row>
    <row r="1965" s="9" customFormat="1" ht="16" customHeight="1">
      <c r="A1965" t="s" s="6">
        <v>5792</v>
      </c>
      <c r="B1965" s="14">
        <v>11</v>
      </c>
      <c r="E1965" t="s" s="54">
        <v>5750</v>
      </c>
      <c r="F1965" t="s" s="55">
        <v>193</v>
      </c>
      <c r="G1965" t="s" s="56">
        <v>1135</v>
      </c>
      <c r="H1965" t="s" s="56">
        <v>5783</v>
      </c>
      <c r="K1965" s="14">
        <v>1.809</v>
      </c>
      <c r="M1965" t="s" s="55">
        <v>1138</v>
      </c>
      <c r="S1965" t="s" s="54">
        <v>5784</v>
      </c>
      <c r="T1965" t="s" s="57">
        <v>5753</v>
      </c>
      <c r="AC1965" s="14">
        <v>5965</v>
      </c>
      <c r="AX1965" s="77"/>
      <c r="BB1965" s="59">
        <v>-15</v>
      </c>
      <c r="BC1965" s="59">
        <f>BB1965-2</f>
        <v>-17</v>
      </c>
      <c r="BG1965" s="14">
        <v>40.2</v>
      </c>
      <c r="BR1965" s="60">
        <v>-0.5</v>
      </c>
      <c r="BS1965" s="14">
        <v>63.3</v>
      </c>
    </row>
    <row r="1966" s="9" customFormat="1" ht="16" customHeight="1">
      <c r="A1966" t="s" s="6">
        <v>5793</v>
      </c>
      <c r="B1966" s="14">
        <v>12</v>
      </c>
      <c r="E1966" t="s" s="54">
        <v>5750</v>
      </c>
      <c r="F1966" t="s" s="55">
        <v>193</v>
      </c>
      <c r="G1966" t="s" s="56">
        <v>1135</v>
      </c>
      <c r="H1966" t="s" s="56">
        <v>5783</v>
      </c>
      <c r="K1966" s="14">
        <v>1.959</v>
      </c>
      <c r="M1966" t="s" s="55">
        <v>1138</v>
      </c>
      <c r="S1966" t="s" s="54">
        <v>5784</v>
      </c>
      <c r="T1966" t="s" s="57">
        <v>5753</v>
      </c>
      <c r="AC1966" s="14">
        <v>5893</v>
      </c>
      <c r="AX1966" s="77"/>
      <c r="BB1966" s="59">
        <v>-14.7</v>
      </c>
      <c r="BC1966" s="59">
        <f>BB1966-2</f>
        <v>-16.7</v>
      </c>
      <c r="BG1966" s="14">
        <v>42.4</v>
      </c>
      <c r="BR1966" s="60">
        <v>0.5</v>
      </c>
      <c r="BS1966" s="14">
        <v>47.7</v>
      </c>
    </row>
    <row r="1967" s="9" customFormat="1" ht="16" customHeight="1">
      <c r="A1967" t="s" s="6">
        <v>5794</v>
      </c>
      <c r="B1967" s="14">
        <v>14</v>
      </c>
      <c r="E1967" t="s" s="54">
        <v>5750</v>
      </c>
      <c r="F1967" t="s" s="55">
        <v>193</v>
      </c>
      <c r="G1967" t="s" s="56">
        <v>1135</v>
      </c>
      <c r="H1967" t="s" s="56">
        <v>5783</v>
      </c>
      <c r="K1967" s="14">
        <v>1.699</v>
      </c>
      <c r="M1967" t="s" s="55">
        <v>1138</v>
      </c>
      <c r="S1967" t="s" s="54">
        <v>5784</v>
      </c>
      <c r="T1967" t="s" s="57">
        <v>5753</v>
      </c>
      <c r="AC1967" s="14">
        <v>5929</v>
      </c>
      <c r="AX1967" s="77"/>
      <c r="BB1967" s="59">
        <v>-14</v>
      </c>
      <c r="BC1967" s="59">
        <f>BB1967-2</f>
        <v>-16</v>
      </c>
      <c r="BG1967" s="14">
        <v>83.40000000000001</v>
      </c>
      <c r="BH1967" s="80">
        <v>83.40000000000001</v>
      </c>
      <c r="BR1967" s="60">
        <v>-1.6</v>
      </c>
      <c r="BS1967" s="14">
        <v>58.1</v>
      </c>
    </row>
    <row r="1968" s="9" customFormat="1" ht="16" customHeight="1">
      <c r="A1968" t="s" s="6">
        <v>5795</v>
      </c>
      <c r="B1968" s="14">
        <v>15</v>
      </c>
      <c r="E1968" t="s" s="54">
        <v>5750</v>
      </c>
      <c r="F1968" t="s" s="55">
        <v>193</v>
      </c>
      <c r="G1968" t="s" s="56">
        <v>1135</v>
      </c>
      <c r="H1968" t="s" s="56">
        <v>5783</v>
      </c>
      <c r="K1968" s="14">
        <v>2.3</v>
      </c>
      <c r="M1968" t="s" s="55">
        <v>1138</v>
      </c>
      <c r="S1968" t="s" s="54">
        <v>5784</v>
      </c>
      <c r="T1968" t="s" s="57">
        <v>5753</v>
      </c>
      <c r="AC1968" s="14">
        <v>5929</v>
      </c>
      <c r="AX1968" s="77"/>
      <c r="BB1968" s="59">
        <v>-14.6</v>
      </c>
      <c r="BC1968" s="59">
        <f>BB1968-2</f>
        <v>-16.6</v>
      </c>
      <c r="BG1968" s="14">
        <v>43.3</v>
      </c>
      <c r="BR1968" s="60">
        <v>0.1</v>
      </c>
      <c r="BS1968" s="14">
        <v>35.1</v>
      </c>
    </row>
    <row r="1969" s="9" customFormat="1" ht="16" customHeight="1">
      <c r="A1969" t="s" s="6">
        <v>5796</v>
      </c>
      <c r="B1969" s="14">
        <v>16</v>
      </c>
      <c r="E1969" t="s" s="54">
        <v>5750</v>
      </c>
      <c r="F1969" t="s" s="55">
        <v>193</v>
      </c>
      <c r="G1969" t="s" s="56">
        <v>1135</v>
      </c>
      <c r="H1969" t="s" s="56">
        <v>5783</v>
      </c>
      <c r="K1969" s="14">
        <v>2.572</v>
      </c>
      <c r="M1969" t="s" s="55">
        <v>1138</v>
      </c>
      <c r="S1969" t="s" s="54">
        <v>5784</v>
      </c>
      <c r="T1969" t="s" s="57">
        <v>5766</v>
      </c>
      <c r="AC1969" s="14">
        <v>5959</v>
      </c>
      <c r="AX1969" s="77"/>
      <c r="BB1969" s="59">
        <v>-14.6</v>
      </c>
      <c r="BC1969" s="59">
        <f>BB1969-2</f>
        <v>-16.6</v>
      </c>
      <c r="BG1969" s="14">
        <v>43.7</v>
      </c>
      <c r="BR1969" s="60">
        <v>-1.3</v>
      </c>
      <c r="BS1969" s="14">
        <v>74.90000000000001</v>
      </c>
    </row>
    <row r="1970" s="9" customFormat="1" ht="16" customHeight="1">
      <c r="A1970" t="s" s="6">
        <v>5797</v>
      </c>
      <c r="B1970" s="14">
        <v>17</v>
      </c>
      <c r="E1970" t="s" s="54">
        <v>5750</v>
      </c>
      <c r="F1970" t="s" s="55">
        <v>193</v>
      </c>
      <c r="G1970" t="s" s="56">
        <v>1135</v>
      </c>
      <c r="H1970" t="s" s="56">
        <v>5783</v>
      </c>
      <c r="K1970" s="14">
        <v>2.573</v>
      </c>
      <c r="M1970" t="s" s="55">
        <v>1138</v>
      </c>
      <c r="S1970" t="s" s="54">
        <v>5784</v>
      </c>
      <c r="T1970" t="s" s="57">
        <v>5768</v>
      </c>
      <c r="AC1970" s="14">
        <v>7014</v>
      </c>
      <c r="AX1970" s="77"/>
      <c r="BB1970" s="59">
        <v>-14</v>
      </c>
      <c r="BC1970" s="59">
        <f>BB1970-2</f>
        <v>-16</v>
      </c>
      <c r="BG1970" s="14">
        <v>43.8</v>
      </c>
      <c r="BH1970" s="80">
        <v>43.8</v>
      </c>
      <c r="BR1970" s="60">
        <v>-3</v>
      </c>
      <c r="BS1970" s="14">
        <v>93.3</v>
      </c>
    </row>
    <row r="1971" s="9" customFormat="1" ht="16" customHeight="1">
      <c r="A1971" t="s" s="6">
        <v>5798</v>
      </c>
      <c r="B1971" s="14">
        <v>18</v>
      </c>
      <c r="E1971" t="s" s="54">
        <v>5750</v>
      </c>
      <c r="F1971" t="s" s="55">
        <v>193</v>
      </c>
      <c r="G1971" t="s" s="56">
        <v>1135</v>
      </c>
      <c r="H1971" t="s" s="56">
        <v>5783</v>
      </c>
      <c r="K1971" s="14">
        <v>1.961</v>
      </c>
      <c r="M1971" t="s" s="55">
        <v>1138</v>
      </c>
      <c r="S1971" t="s" s="54">
        <v>5784</v>
      </c>
      <c r="T1971" t="s" s="57">
        <v>5768</v>
      </c>
      <c r="AC1971" s="14">
        <v>6677</v>
      </c>
      <c r="AX1971" s="77"/>
      <c r="BB1971" s="59">
        <v>-14.8</v>
      </c>
      <c r="BC1971" s="59">
        <f>BB1971-2</f>
        <v>-16.8</v>
      </c>
      <c r="BG1971" s="14">
        <v>42.8</v>
      </c>
      <c r="BR1971" s="60">
        <v>-0.3</v>
      </c>
      <c r="BS1971" s="14">
        <v>83</v>
      </c>
    </row>
    <row r="1972" s="9" customFormat="1" ht="16" customHeight="1">
      <c r="A1972" t="s" s="6">
        <v>5799</v>
      </c>
      <c r="B1972" s="14">
        <v>20</v>
      </c>
      <c r="E1972" t="s" s="54">
        <v>5750</v>
      </c>
      <c r="F1972" t="s" s="55">
        <v>193</v>
      </c>
      <c r="G1972" t="s" s="56">
        <v>1135</v>
      </c>
      <c r="H1972" t="s" s="56">
        <v>5783</v>
      </c>
      <c r="K1972" s="14">
        <v>1.791</v>
      </c>
      <c r="M1972" t="s" s="55">
        <v>1138</v>
      </c>
      <c r="S1972" t="s" s="54">
        <v>5784</v>
      </c>
      <c r="T1972" t="s" s="57">
        <v>5768</v>
      </c>
      <c r="AC1972" s="14">
        <v>6584</v>
      </c>
      <c r="AX1972" s="77"/>
      <c r="BB1972" s="59">
        <v>-14.4</v>
      </c>
      <c r="BC1972" s="59">
        <f>BB1972-2</f>
        <v>-16.4</v>
      </c>
      <c r="BG1972" s="14">
        <v>42.5</v>
      </c>
      <c r="BH1972" s="80">
        <v>42.5</v>
      </c>
      <c r="BR1972" s="60">
        <v>0</v>
      </c>
      <c r="BS1972" s="14">
        <v>31.5</v>
      </c>
    </row>
    <row r="1973" s="9" customFormat="1" ht="16" customHeight="1">
      <c r="A1973" t="s" s="6">
        <v>5800</v>
      </c>
      <c r="B1973" s="14">
        <v>21</v>
      </c>
      <c r="E1973" t="s" s="54">
        <v>5750</v>
      </c>
      <c r="F1973" t="s" s="55">
        <v>193</v>
      </c>
      <c r="G1973" t="s" s="56">
        <v>1135</v>
      </c>
      <c r="H1973" t="s" s="56">
        <v>5783</v>
      </c>
      <c r="K1973" s="14">
        <v>2.294</v>
      </c>
      <c r="M1973" t="s" s="55">
        <v>1138</v>
      </c>
      <c r="S1973" t="s" s="54">
        <v>5784</v>
      </c>
      <c r="T1973" t="s" s="57">
        <v>5768</v>
      </c>
      <c r="AC1973" s="14">
        <v>6489</v>
      </c>
      <c r="AX1973" s="77"/>
      <c r="BB1973" s="59">
        <v>-13.6</v>
      </c>
      <c r="BC1973" s="59">
        <f>BB1973-2</f>
        <v>-15.6</v>
      </c>
      <c r="BG1973" s="14">
        <v>43.6</v>
      </c>
      <c r="BH1973" s="80">
        <v>43.6</v>
      </c>
      <c r="BR1973" s="60">
        <v>-2</v>
      </c>
      <c r="BS1973" s="14">
        <v>65.90000000000001</v>
      </c>
    </row>
    <row r="1974" s="9" customFormat="1" ht="16" customHeight="1">
      <c r="A1974" t="s" s="6">
        <v>5801</v>
      </c>
      <c r="B1974" s="14">
        <v>22</v>
      </c>
      <c r="E1974" t="s" s="54">
        <v>5750</v>
      </c>
      <c r="F1974" t="s" s="55">
        <v>193</v>
      </c>
      <c r="G1974" t="s" s="56">
        <v>1135</v>
      </c>
      <c r="H1974" t="s" s="56">
        <v>5783</v>
      </c>
      <c r="K1974" s="14">
        <v>2.256</v>
      </c>
      <c r="M1974" t="s" s="55">
        <v>1138</v>
      </c>
      <c r="S1974" t="s" s="54">
        <v>5784</v>
      </c>
      <c r="T1974" t="s" s="57">
        <v>5766</v>
      </c>
      <c r="AC1974" s="14">
        <v>6038</v>
      </c>
      <c r="AX1974" s="77"/>
      <c r="BB1974" s="59">
        <v>-17.5</v>
      </c>
      <c r="BC1974" s="59">
        <f>BB1974-2</f>
        <v>-19.5</v>
      </c>
      <c r="BG1974" s="14">
        <v>43</v>
      </c>
      <c r="BR1974" s="60">
        <v>-1.1</v>
      </c>
      <c r="BS1974" s="14">
        <v>66.5</v>
      </c>
    </row>
    <row r="1975" s="9" customFormat="1" ht="16" customHeight="1">
      <c r="A1975" t="s" s="6">
        <v>5802</v>
      </c>
      <c r="B1975" s="14">
        <v>24</v>
      </c>
      <c r="E1975" t="s" s="54">
        <v>5750</v>
      </c>
      <c r="F1975" t="s" s="55">
        <v>193</v>
      </c>
      <c r="G1975" t="s" s="56">
        <v>1135</v>
      </c>
      <c r="H1975" t="s" s="56">
        <v>5783</v>
      </c>
      <c r="K1975" s="14">
        <v>1.744</v>
      </c>
      <c r="M1975" t="s" s="55">
        <v>1138</v>
      </c>
      <c r="S1975" t="s" s="54">
        <v>5784</v>
      </c>
      <c r="T1975" t="s" s="57">
        <v>5774</v>
      </c>
      <c r="AC1975" s="14">
        <v>6276</v>
      </c>
      <c r="AX1975" s="77"/>
      <c r="BB1975" s="59">
        <v>-14.3</v>
      </c>
      <c r="BC1975" s="59">
        <f>BB1975-2</f>
        <v>-16.3</v>
      </c>
      <c r="BG1975" s="14">
        <v>47.1</v>
      </c>
      <c r="BH1975" s="80">
        <v>47.1</v>
      </c>
      <c r="BR1975" s="60">
        <v>-0.9</v>
      </c>
      <c r="BS1975" s="14">
        <v>33.1</v>
      </c>
    </row>
    <row r="1976" s="9" customFormat="1" ht="16" customHeight="1">
      <c r="A1976" t="s" s="6">
        <v>5803</v>
      </c>
      <c r="B1976" s="14">
        <v>25</v>
      </c>
      <c r="E1976" t="s" s="54">
        <v>5750</v>
      </c>
      <c r="F1976" t="s" s="55">
        <v>193</v>
      </c>
      <c r="G1976" t="s" s="56">
        <v>1135</v>
      </c>
      <c r="H1976" t="s" s="56">
        <v>5783</v>
      </c>
      <c r="K1976" s="14">
        <v>2.435</v>
      </c>
      <c r="M1976" t="s" s="55">
        <v>1138</v>
      </c>
      <c r="S1976" t="s" s="54">
        <v>5784</v>
      </c>
      <c r="T1976" t="s" s="57">
        <v>5774</v>
      </c>
      <c r="AC1976" s="14">
        <v>6182</v>
      </c>
      <c r="AX1976" s="77"/>
      <c r="BB1976" s="59">
        <v>-15.2</v>
      </c>
      <c r="BC1976" s="59">
        <f>BB1976-2</f>
        <v>-17.2</v>
      </c>
      <c r="BG1976" s="14">
        <v>43.1</v>
      </c>
      <c r="BR1976" s="60">
        <v>-3.3</v>
      </c>
      <c r="BS1976" s="14">
        <v>102.5</v>
      </c>
    </row>
    <row r="1977" s="9" customFormat="1" ht="16" customHeight="1">
      <c r="A1977" t="s" s="6">
        <v>5804</v>
      </c>
      <c r="B1977" s="14">
        <v>26</v>
      </c>
      <c r="E1977" t="s" s="54">
        <v>5750</v>
      </c>
      <c r="F1977" t="s" s="55">
        <v>193</v>
      </c>
      <c r="G1977" t="s" s="56">
        <v>1135</v>
      </c>
      <c r="H1977" t="s" s="56">
        <v>5783</v>
      </c>
      <c r="K1977" s="14">
        <v>2.462</v>
      </c>
      <c r="M1977" t="s" s="55">
        <v>1138</v>
      </c>
      <c r="S1977" t="s" s="54">
        <v>5784</v>
      </c>
      <c r="T1977" t="s" s="57">
        <v>5774</v>
      </c>
      <c r="AC1977" s="14">
        <v>6193</v>
      </c>
      <c r="AX1977" s="77"/>
      <c r="BB1977" s="59">
        <v>-14.1</v>
      </c>
      <c r="BC1977" s="59">
        <f>BB1977-2</f>
        <v>-16.1</v>
      </c>
      <c r="BG1977" s="14">
        <v>44.2</v>
      </c>
      <c r="BH1977" s="80">
        <v>44.2</v>
      </c>
      <c r="BR1977" s="60">
        <v>-5</v>
      </c>
      <c r="BS1977" s="14">
        <v>112.6</v>
      </c>
    </row>
    <row r="1978" s="9" customFormat="1" ht="16" customHeight="1">
      <c r="A1978" t="s" s="6">
        <v>5805</v>
      </c>
      <c r="B1978" s="14">
        <v>29</v>
      </c>
      <c r="E1978" t="s" s="54">
        <v>5750</v>
      </c>
      <c r="F1978" t="s" s="55">
        <v>193</v>
      </c>
      <c r="G1978" t="s" s="56">
        <v>1135</v>
      </c>
      <c r="H1978" t="s" s="56">
        <v>5783</v>
      </c>
      <c r="K1978" s="14">
        <v>2.322</v>
      </c>
      <c r="M1978" t="s" s="55">
        <v>1138</v>
      </c>
      <c r="S1978" t="s" s="54">
        <v>5784</v>
      </c>
      <c r="T1978" t="s" s="57">
        <v>5774</v>
      </c>
      <c r="AC1978" s="14">
        <v>6076</v>
      </c>
      <c r="AX1978" s="77"/>
      <c r="BB1978" s="59">
        <v>-15.7</v>
      </c>
      <c r="BC1978" s="59">
        <f>BB1978-2</f>
        <v>-17.7</v>
      </c>
      <c r="BG1978" s="14">
        <v>42.1</v>
      </c>
      <c r="BR1978" s="60">
        <v>-3.4</v>
      </c>
      <c r="BS1978" s="14">
        <v>116.7</v>
      </c>
    </row>
    <row r="1979" s="9" customFormat="1" ht="16" customHeight="1">
      <c r="A1979" t="s" s="6">
        <v>5806</v>
      </c>
      <c r="B1979" s="14">
        <v>30</v>
      </c>
      <c r="E1979" t="s" s="54">
        <v>5750</v>
      </c>
      <c r="F1979" t="s" s="55">
        <v>193</v>
      </c>
      <c r="G1979" t="s" s="56">
        <v>1135</v>
      </c>
      <c r="H1979" t="s" s="56">
        <v>5783</v>
      </c>
      <c r="K1979" s="14">
        <v>1.79</v>
      </c>
      <c r="M1979" t="s" s="55">
        <v>1138</v>
      </c>
      <c r="S1979" t="s" s="54">
        <v>5784</v>
      </c>
      <c r="T1979" t="s" s="57">
        <v>5780</v>
      </c>
      <c r="AC1979" s="14">
        <v>6463</v>
      </c>
      <c r="AX1979" s="77"/>
      <c r="BB1979" s="59">
        <v>-14.9</v>
      </c>
      <c r="BC1979" s="59">
        <f>BB1979-2</f>
        <v>-16.9</v>
      </c>
      <c r="BG1979" s="14">
        <v>46.6</v>
      </c>
      <c r="BR1979" s="60">
        <v>1.1</v>
      </c>
      <c r="BS1979" s="14">
        <v>39.1</v>
      </c>
    </row>
    <row r="1980" s="9" customFormat="1" ht="16" customHeight="1">
      <c r="A1980" t="s" s="6">
        <v>5807</v>
      </c>
      <c r="B1980" s="14">
        <v>32</v>
      </c>
      <c r="E1980" t="s" s="54">
        <v>5750</v>
      </c>
      <c r="F1980" t="s" s="55">
        <v>193</v>
      </c>
      <c r="G1980" t="s" s="56">
        <v>1135</v>
      </c>
      <c r="H1980" t="s" s="56">
        <v>5783</v>
      </c>
      <c r="K1980" s="14">
        <v>2.431</v>
      </c>
      <c r="M1980" t="s" s="55">
        <v>1138</v>
      </c>
      <c r="S1980" t="s" s="54">
        <v>5784</v>
      </c>
      <c r="T1980" t="s" s="57">
        <v>5780</v>
      </c>
      <c r="AC1980" s="14">
        <v>6093</v>
      </c>
      <c r="AX1980" s="77"/>
      <c r="BB1980" s="59">
        <v>-14.9</v>
      </c>
      <c r="BC1980" s="59">
        <f>BB1980-2</f>
        <v>-16.9</v>
      </c>
      <c r="BG1980" s="14">
        <v>42.3</v>
      </c>
      <c r="BR1980" s="60">
        <v>-2.7</v>
      </c>
      <c r="BS1980" s="14">
        <v>146.2</v>
      </c>
    </row>
    <row r="1981" s="9" customFormat="1" ht="16" customHeight="1">
      <c r="A1981" t="s" s="6">
        <v>5808</v>
      </c>
      <c r="B1981" s="14">
        <v>1</v>
      </c>
      <c r="E1981" t="s" s="54">
        <v>5750</v>
      </c>
      <c r="F1981" t="s" s="55">
        <v>193</v>
      </c>
      <c r="G1981" t="s" s="56">
        <v>1135</v>
      </c>
      <c r="H1981" t="s" s="56">
        <v>5809</v>
      </c>
      <c r="K1981" s="14">
        <v>2.436</v>
      </c>
      <c r="M1981" t="s" s="55">
        <v>1138</v>
      </c>
      <c r="S1981" t="s" s="54">
        <v>5810</v>
      </c>
      <c r="T1981" t="s" s="57">
        <v>5753</v>
      </c>
      <c r="AC1981" s="14">
        <v>5324</v>
      </c>
      <c r="AX1981" s="77"/>
      <c r="BB1981" s="59">
        <v>-14.2</v>
      </c>
      <c r="BC1981" s="59">
        <f>BB1981-2</f>
        <v>-16.2</v>
      </c>
      <c r="BG1981" s="14">
        <v>43.6</v>
      </c>
      <c r="BH1981" s="80">
        <v>43.6</v>
      </c>
      <c r="BR1981" s="60">
        <v>-0.4</v>
      </c>
      <c r="BS1981" s="14">
        <v>16.9</v>
      </c>
    </row>
    <row r="1982" s="9" customFormat="1" ht="16" customHeight="1">
      <c r="A1982" t="s" s="6">
        <v>5811</v>
      </c>
      <c r="B1982" s="14">
        <v>2</v>
      </c>
      <c r="E1982" t="s" s="54">
        <v>5750</v>
      </c>
      <c r="F1982" t="s" s="55">
        <v>193</v>
      </c>
      <c r="G1982" t="s" s="56">
        <v>1135</v>
      </c>
      <c r="H1982" t="s" s="56">
        <v>5809</v>
      </c>
      <c r="K1982" s="14">
        <v>2.001</v>
      </c>
      <c r="M1982" t="s" s="55">
        <v>1138</v>
      </c>
      <c r="S1982" t="s" s="54">
        <v>5810</v>
      </c>
      <c r="T1982" t="s" s="57">
        <v>5753</v>
      </c>
      <c r="AC1982" s="14">
        <v>5730</v>
      </c>
      <c r="AX1982" s="77"/>
      <c r="BB1982" s="59">
        <v>-14.3</v>
      </c>
      <c r="BC1982" s="59">
        <f>BB1982-2</f>
        <v>-16.3</v>
      </c>
      <c r="BG1982" s="14">
        <v>44.1</v>
      </c>
      <c r="BH1982" s="80">
        <v>44.1</v>
      </c>
      <c r="BR1982" s="60">
        <v>-1.5</v>
      </c>
      <c r="BS1982" s="14">
        <v>33.6</v>
      </c>
    </row>
    <row r="1983" s="9" customFormat="1" ht="16" customHeight="1">
      <c r="A1983" t="s" s="6">
        <v>5812</v>
      </c>
      <c r="B1983" s="14">
        <v>3</v>
      </c>
      <c r="E1983" t="s" s="54">
        <v>5750</v>
      </c>
      <c r="F1983" t="s" s="55">
        <v>193</v>
      </c>
      <c r="G1983" t="s" s="56">
        <v>1135</v>
      </c>
      <c r="H1983" t="s" s="56">
        <v>5809</v>
      </c>
      <c r="K1983" s="14">
        <v>1.71</v>
      </c>
      <c r="M1983" t="s" s="55">
        <v>1138</v>
      </c>
      <c r="S1983" t="s" s="54">
        <v>5810</v>
      </c>
      <c r="T1983" t="s" s="57">
        <v>5753</v>
      </c>
      <c r="AC1983" s="14">
        <v>5730</v>
      </c>
      <c r="AX1983" s="77"/>
      <c r="BB1983" s="59">
        <v>-16.2</v>
      </c>
      <c r="BC1983" s="59">
        <f>BB1983-2</f>
        <v>-18.2</v>
      </c>
      <c r="BG1983" s="14">
        <v>43.6</v>
      </c>
      <c r="BR1983" s="60">
        <v>-0.8</v>
      </c>
      <c r="BS1983" s="14">
        <v>35</v>
      </c>
    </row>
    <row r="1984" s="9" customFormat="1" ht="16" customHeight="1">
      <c r="A1984" t="s" s="6">
        <v>5813</v>
      </c>
      <c r="B1984" s="14">
        <v>4</v>
      </c>
      <c r="E1984" t="s" s="54">
        <v>5750</v>
      </c>
      <c r="F1984" t="s" s="55">
        <v>193</v>
      </c>
      <c r="G1984" t="s" s="56">
        <v>1135</v>
      </c>
      <c r="H1984" t="s" s="56">
        <v>5809</v>
      </c>
      <c r="K1984" s="14">
        <v>2.145</v>
      </c>
      <c r="M1984" t="s" s="55">
        <v>1138</v>
      </c>
      <c r="S1984" t="s" s="54">
        <v>5810</v>
      </c>
      <c r="T1984" t="s" s="57">
        <v>5753</v>
      </c>
      <c r="AC1984" s="14">
        <v>5725</v>
      </c>
      <c r="AX1984" s="77"/>
      <c r="BB1984" s="59">
        <v>-14.6</v>
      </c>
      <c r="BC1984" s="59">
        <f>BB1984-2</f>
        <v>-16.6</v>
      </c>
      <c r="BG1984" s="14">
        <v>37.9</v>
      </c>
      <c r="BR1984" s="60">
        <v>3.7</v>
      </c>
      <c r="BS1984" s="14">
        <v>89.90000000000001</v>
      </c>
    </row>
    <row r="1985" s="9" customFormat="1" ht="16" customHeight="1">
      <c r="A1985" t="s" s="6">
        <v>5814</v>
      </c>
      <c r="B1985" s="14">
        <v>6</v>
      </c>
      <c r="E1985" t="s" s="54">
        <v>5750</v>
      </c>
      <c r="F1985" t="s" s="55">
        <v>193</v>
      </c>
      <c r="G1985" t="s" s="56">
        <v>1135</v>
      </c>
      <c r="H1985" t="s" s="56">
        <v>5809</v>
      </c>
      <c r="K1985" s="14">
        <v>2.006</v>
      </c>
      <c r="M1985" t="s" s="55">
        <v>1138</v>
      </c>
      <c r="S1985" t="s" s="54">
        <v>5810</v>
      </c>
      <c r="T1985" t="s" s="57">
        <v>5753</v>
      </c>
      <c r="AC1985" s="14">
        <v>5728</v>
      </c>
      <c r="AX1985" s="77"/>
      <c r="BB1985" s="59">
        <v>-15.7</v>
      </c>
      <c r="BC1985" s="59">
        <f>BB1985-2</f>
        <v>-17.7</v>
      </c>
      <c r="BG1985" s="14">
        <v>38.6</v>
      </c>
      <c r="BR1985" s="60">
        <v>0.1</v>
      </c>
      <c r="BS1985" s="14">
        <v>61.4</v>
      </c>
    </row>
    <row r="1986" s="9" customFormat="1" ht="16" customHeight="1">
      <c r="A1986" t="s" s="6">
        <v>5815</v>
      </c>
      <c r="B1986" s="14">
        <v>7</v>
      </c>
      <c r="E1986" t="s" s="54">
        <v>5750</v>
      </c>
      <c r="F1986" t="s" s="55">
        <v>193</v>
      </c>
      <c r="G1986" t="s" s="56">
        <v>1135</v>
      </c>
      <c r="H1986" t="s" s="56">
        <v>5809</v>
      </c>
      <c r="K1986" s="14">
        <v>1.88</v>
      </c>
      <c r="M1986" t="s" s="55">
        <v>1138</v>
      </c>
      <c r="S1986" t="s" s="54">
        <v>5810</v>
      </c>
      <c r="T1986" t="s" s="57">
        <v>5753</v>
      </c>
      <c r="AC1986" s="14">
        <v>5732</v>
      </c>
      <c r="AX1986" s="77"/>
      <c r="BB1986" s="59">
        <v>-14.6</v>
      </c>
      <c r="BC1986" s="59">
        <f>BB1986-2</f>
        <v>-16.6</v>
      </c>
      <c r="BG1986" s="14">
        <v>36.5</v>
      </c>
      <c r="BR1986" s="60">
        <v>3.1</v>
      </c>
      <c r="BS1986" s="14">
        <v>100.1</v>
      </c>
    </row>
    <row r="1987" s="9" customFormat="1" ht="16" customHeight="1">
      <c r="A1987" t="s" s="6">
        <v>5816</v>
      </c>
      <c r="B1987" s="14">
        <v>8</v>
      </c>
      <c r="E1987" t="s" s="54">
        <v>5750</v>
      </c>
      <c r="F1987" t="s" s="55">
        <v>193</v>
      </c>
      <c r="G1987" t="s" s="56">
        <v>1135</v>
      </c>
      <c r="H1987" t="s" s="56">
        <v>5809</v>
      </c>
      <c r="K1987" s="14">
        <v>1.807</v>
      </c>
      <c r="M1987" t="s" s="55">
        <v>1138</v>
      </c>
      <c r="S1987" t="s" s="54">
        <v>5810</v>
      </c>
      <c r="T1987" t="s" s="57">
        <v>5753</v>
      </c>
      <c r="AC1987" s="14">
        <v>5957</v>
      </c>
      <c r="AX1987" s="77"/>
      <c r="BB1987" s="59">
        <v>-16.5</v>
      </c>
      <c r="BC1987" s="59">
        <f>BB1987-2</f>
        <v>-18.5</v>
      </c>
      <c r="BG1987" s="14">
        <v>39.9</v>
      </c>
      <c r="BR1987" s="60">
        <v>3.9</v>
      </c>
      <c r="BS1987" s="14">
        <v>93.7</v>
      </c>
    </row>
    <row r="1988" s="9" customFormat="1" ht="16" customHeight="1">
      <c r="A1988" t="s" s="6">
        <v>5817</v>
      </c>
      <c r="B1988" s="14">
        <v>10</v>
      </c>
      <c r="E1988" t="s" s="54">
        <v>5750</v>
      </c>
      <c r="F1988" t="s" s="55">
        <v>193</v>
      </c>
      <c r="G1988" t="s" s="56">
        <v>1135</v>
      </c>
      <c r="H1988" t="s" s="56">
        <v>5809</v>
      </c>
      <c r="K1988" s="14">
        <v>1.776</v>
      </c>
      <c r="M1988" t="s" s="55">
        <v>1138</v>
      </c>
      <c r="S1988" t="s" s="54">
        <v>5810</v>
      </c>
      <c r="T1988" t="s" s="57">
        <v>5753</v>
      </c>
      <c r="AC1988" s="14">
        <v>5961</v>
      </c>
      <c r="AX1988" s="77"/>
      <c r="BB1988" s="59">
        <v>-14.7</v>
      </c>
      <c r="BC1988" s="59">
        <f>BB1988-2</f>
        <v>-16.7</v>
      </c>
      <c r="BG1988" s="14">
        <v>42.1</v>
      </c>
      <c r="BR1988" s="60">
        <v>1.7</v>
      </c>
      <c r="BS1988" s="14">
        <v>53.8</v>
      </c>
    </row>
    <row r="1989" s="9" customFormat="1" ht="16" customHeight="1">
      <c r="A1989" t="s" s="6">
        <v>5818</v>
      </c>
      <c r="B1989" s="14">
        <v>11</v>
      </c>
      <c r="E1989" t="s" s="54">
        <v>5750</v>
      </c>
      <c r="F1989" t="s" s="55">
        <v>193</v>
      </c>
      <c r="G1989" t="s" s="56">
        <v>1135</v>
      </c>
      <c r="H1989" t="s" s="56">
        <v>5809</v>
      </c>
      <c r="K1989" s="14">
        <v>1.908</v>
      </c>
      <c r="M1989" t="s" s="55">
        <v>1138</v>
      </c>
      <c r="S1989" t="s" s="54">
        <v>5810</v>
      </c>
      <c r="T1989" t="s" s="57">
        <v>5753</v>
      </c>
      <c r="AC1989" s="14">
        <v>5965</v>
      </c>
      <c r="AX1989" s="77"/>
      <c r="BB1989" s="59">
        <v>-13.7</v>
      </c>
      <c r="BC1989" s="59">
        <f>BB1989-2</f>
        <v>-15.7</v>
      </c>
      <c r="BG1989" s="14">
        <v>38.8</v>
      </c>
      <c r="BH1989" s="80">
        <v>38.8</v>
      </c>
      <c r="BR1989" s="60">
        <v>-0.2</v>
      </c>
      <c r="BS1989" s="14">
        <v>37.5</v>
      </c>
    </row>
    <row r="1990" s="9" customFormat="1" ht="16" customHeight="1">
      <c r="A1990" t="s" s="6">
        <v>5819</v>
      </c>
      <c r="B1990" s="14">
        <v>12</v>
      </c>
      <c r="E1990" t="s" s="54">
        <v>5750</v>
      </c>
      <c r="F1990" t="s" s="55">
        <v>193</v>
      </c>
      <c r="G1990" t="s" s="56">
        <v>1135</v>
      </c>
      <c r="H1990" t="s" s="56">
        <v>5809</v>
      </c>
      <c r="K1990" s="14">
        <v>2.101</v>
      </c>
      <c r="M1990" t="s" s="55">
        <v>1138</v>
      </c>
      <c r="S1990" t="s" s="54">
        <v>5810</v>
      </c>
      <c r="T1990" t="s" s="57">
        <v>5753</v>
      </c>
      <c r="AC1990" s="14">
        <v>5893</v>
      </c>
      <c r="AX1990" s="77"/>
      <c r="BB1990" s="59">
        <v>-14.8</v>
      </c>
      <c r="BC1990" s="59">
        <f>BB1990-2</f>
        <v>-16.8</v>
      </c>
      <c r="BG1990" s="14">
        <v>45.2</v>
      </c>
      <c r="BR1990" s="60">
        <v>-1.2</v>
      </c>
      <c r="BS1990" s="14">
        <v>41.3</v>
      </c>
    </row>
    <row r="1991" s="9" customFormat="1" ht="16" customHeight="1">
      <c r="A1991" t="s" s="6">
        <v>5820</v>
      </c>
      <c r="B1991" s="14">
        <v>14</v>
      </c>
      <c r="E1991" t="s" s="54">
        <v>5750</v>
      </c>
      <c r="F1991" t="s" s="55">
        <v>193</v>
      </c>
      <c r="G1991" t="s" s="56">
        <v>1135</v>
      </c>
      <c r="H1991" t="s" s="56">
        <v>5809</v>
      </c>
      <c r="K1991" s="14">
        <v>2.39</v>
      </c>
      <c r="M1991" t="s" s="55">
        <v>1138</v>
      </c>
      <c r="S1991" t="s" s="54">
        <v>5810</v>
      </c>
      <c r="T1991" t="s" s="57">
        <v>5753</v>
      </c>
      <c r="AC1991" s="14">
        <v>5929</v>
      </c>
      <c r="AX1991" s="77"/>
      <c r="BB1991" s="59">
        <v>-15.3</v>
      </c>
      <c r="BC1991" s="59">
        <f>BB1991-2</f>
        <v>-17.3</v>
      </c>
      <c r="BG1991" s="14">
        <v>45.7</v>
      </c>
      <c r="BR1991" s="60">
        <v>-0.4</v>
      </c>
      <c r="BS1991" s="14">
        <v>52.9</v>
      </c>
    </row>
    <row r="1992" s="9" customFormat="1" ht="16" customHeight="1">
      <c r="A1992" t="s" s="6">
        <v>5821</v>
      </c>
      <c r="B1992" s="14">
        <v>15</v>
      </c>
      <c r="E1992" t="s" s="54">
        <v>5750</v>
      </c>
      <c r="F1992" t="s" s="55">
        <v>193</v>
      </c>
      <c r="G1992" t="s" s="56">
        <v>1135</v>
      </c>
      <c r="H1992" t="s" s="56">
        <v>5809</v>
      </c>
      <c r="K1992" s="14">
        <v>1.748</v>
      </c>
      <c r="M1992" t="s" s="55">
        <v>1138</v>
      </c>
      <c r="S1992" t="s" s="54">
        <v>5810</v>
      </c>
      <c r="T1992" t="s" s="57">
        <v>5753</v>
      </c>
      <c r="AC1992" s="14">
        <v>5929</v>
      </c>
      <c r="AX1992" s="77"/>
      <c r="BB1992" s="59">
        <v>-14.2</v>
      </c>
      <c r="BC1992" s="59">
        <f>BB1992-2</f>
        <v>-16.2</v>
      </c>
      <c r="BG1992" s="14">
        <v>42.5</v>
      </c>
      <c r="BH1992" s="80">
        <v>42.5</v>
      </c>
      <c r="BR1992" s="60">
        <v>4.6</v>
      </c>
      <c r="BS1992" s="14">
        <v>90.40000000000001</v>
      </c>
    </row>
    <row r="1993" s="9" customFormat="1" ht="16" customHeight="1">
      <c r="A1993" t="s" s="6">
        <v>5822</v>
      </c>
      <c r="B1993" s="14">
        <v>16</v>
      </c>
      <c r="E1993" t="s" s="54">
        <v>5750</v>
      </c>
      <c r="F1993" t="s" s="55">
        <v>193</v>
      </c>
      <c r="G1993" t="s" s="56">
        <v>1135</v>
      </c>
      <c r="H1993" t="s" s="56">
        <v>5809</v>
      </c>
      <c r="K1993" s="14">
        <v>1.901</v>
      </c>
      <c r="M1993" t="s" s="55">
        <v>1138</v>
      </c>
      <c r="S1993" t="s" s="54">
        <v>5810</v>
      </c>
      <c r="T1993" t="s" s="57">
        <v>5766</v>
      </c>
      <c r="AC1993" s="14">
        <v>5959</v>
      </c>
      <c r="AX1993" s="77"/>
      <c r="BB1993" s="59">
        <v>-14.2</v>
      </c>
      <c r="BC1993" s="59">
        <f>BB1993-2</f>
        <v>-16.2</v>
      </c>
      <c r="BG1993" s="14">
        <v>38.8</v>
      </c>
      <c r="BH1993" s="80">
        <v>38.8</v>
      </c>
      <c r="BR1993" s="60">
        <v>2.4</v>
      </c>
      <c r="BS1993" s="14">
        <v>33.1</v>
      </c>
    </row>
    <row r="1994" s="9" customFormat="1" ht="16" customHeight="1">
      <c r="A1994" t="s" s="6">
        <v>5823</v>
      </c>
      <c r="B1994" s="14">
        <v>17</v>
      </c>
      <c r="E1994" t="s" s="54">
        <v>5750</v>
      </c>
      <c r="F1994" t="s" s="55">
        <v>193</v>
      </c>
      <c r="G1994" t="s" s="56">
        <v>1135</v>
      </c>
      <c r="H1994" t="s" s="56">
        <v>5809</v>
      </c>
      <c r="K1994" s="14">
        <v>2.39</v>
      </c>
      <c r="M1994" t="s" s="55">
        <v>1138</v>
      </c>
      <c r="S1994" t="s" s="54">
        <v>5810</v>
      </c>
      <c r="T1994" t="s" s="57">
        <v>5768</v>
      </c>
      <c r="AC1994" s="14">
        <v>7014</v>
      </c>
      <c r="AX1994" s="77"/>
      <c r="BB1994" s="59">
        <v>-12.6</v>
      </c>
      <c r="BC1994" s="59">
        <f>BB1994-2</f>
        <v>-14.6</v>
      </c>
      <c r="BG1994" s="14">
        <v>42.1</v>
      </c>
      <c r="BH1994" s="80">
        <v>42.1</v>
      </c>
      <c r="BR1994" s="60">
        <v>3.9</v>
      </c>
      <c r="BS1994" s="14">
        <v>88.59999999999999</v>
      </c>
    </row>
    <row r="1995" s="9" customFormat="1" ht="16" customHeight="1">
      <c r="A1995" t="s" s="6">
        <v>5824</v>
      </c>
      <c r="B1995" s="14">
        <v>18</v>
      </c>
      <c r="E1995" t="s" s="54">
        <v>5750</v>
      </c>
      <c r="F1995" t="s" s="55">
        <v>193</v>
      </c>
      <c r="G1995" t="s" s="56">
        <v>1135</v>
      </c>
      <c r="H1995" t="s" s="56">
        <v>5809</v>
      </c>
      <c r="K1995" s="14">
        <v>1.958</v>
      </c>
      <c r="M1995" t="s" s="55">
        <v>1138</v>
      </c>
      <c r="S1995" t="s" s="54">
        <v>5810</v>
      </c>
      <c r="T1995" t="s" s="57">
        <v>5768</v>
      </c>
      <c r="AC1995" s="14">
        <v>6677</v>
      </c>
      <c r="AX1995" s="77"/>
      <c r="BB1995" s="59">
        <v>-14.9</v>
      </c>
      <c r="BC1995" s="59">
        <f>BB1995-2</f>
        <v>-16.9</v>
      </c>
      <c r="BG1995" s="14">
        <v>43.8</v>
      </c>
      <c r="BR1995" s="60">
        <v>-1.8</v>
      </c>
      <c r="BS1995" s="14">
        <v>23.3</v>
      </c>
    </row>
    <row r="1996" s="9" customFormat="1" ht="16" customHeight="1">
      <c r="A1996" t="s" s="6">
        <v>5825</v>
      </c>
      <c r="B1996" s="14">
        <v>20</v>
      </c>
      <c r="E1996" t="s" s="54">
        <v>5750</v>
      </c>
      <c r="F1996" t="s" s="55">
        <v>193</v>
      </c>
      <c r="G1996" t="s" s="56">
        <v>1135</v>
      </c>
      <c r="H1996" t="s" s="56">
        <v>5809</v>
      </c>
      <c r="K1996" s="14">
        <v>2.014</v>
      </c>
      <c r="M1996" t="s" s="55">
        <v>1138</v>
      </c>
      <c r="S1996" t="s" s="54">
        <v>5810</v>
      </c>
      <c r="T1996" t="s" s="57">
        <v>5768</v>
      </c>
      <c r="AC1996" s="14">
        <v>6584</v>
      </c>
      <c r="AX1996" s="77"/>
      <c r="BB1996" s="59">
        <v>-12.9</v>
      </c>
      <c r="BC1996" s="59">
        <f>BB1996-2</f>
        <v>-14.9</v>
      </c>
      <c r="BG1996" s="14">
        <v>41.9</v>
      </c>
      <c r="BH1996" s="80">
        <v>41.9</v>
      </c>
      <c r="BR1996" s="60">
        <v>6.6</v>
      </c>
      <c r="BS1996" s="14">
        <v>113.5</v>
      </c>
    </row>
    <row r="1997" s="9" customFormat="1" ht="16" customHeight="1">
      <c r="A1997" t="s" s="6">
        <v>5826</v>
      </c>
      <c r="B1997" s="14">
        <v>21</v>
      </c>
      <c r="E1997" t="s" s="54">
        <v>5750</v>
      </c>
      <c r="F1997" t="s" s="55">
        <v>193</v>
      </c>
      <c r="G1997" t="s" s="56">
        <v>1135</v>
      </c>
      <c r="H1997" t="s" s="56">
        <v>5809</v>
      </c>
      <c r="K1997" s="14">
        <v>1.873</v>
      </c>
      <c r="M1997" t="s" s="55">
        <v>1138</v>
      </c>
      <c r="S1997" t="s" s="54">
        <v>5810</v>
      </c>
      <c r="T1997" t="s" s="57">
        <v>5768</v>
      </c>
      <c r="AC1997" s="14">
        <v>6489</v>
      </c>
      <c r="AX1997" s="77"/>
      <c r="BB1997" s="59">
        <v>-14.6</v>
      </c>
      <c r="BC1997" s="59">
        <f>BB1997-2</f>
        <v>-16.6</v>
      </c>
      <c r="BG1997" s="14">
        <v>43</v>
      </c>
      <c r="BR1997" s="60">
        <v>2.3</v>
      </c>
      <c r="BS1997" s="14">
        <v>61.4</v>
      </c>
    </row>
    <row r="1998" s="9" customFormat="1" ht="16" customHeight="1">
      <c r="A1998" t="s" s="6">
        <v>5827</v>
      </c>
      <c r="B1998" s="14">
        <v>22</v>
      </c>
      <c r="E1998" t="s" s="54">
        <v>5750</v>
      </c>
      <c r="F1998" t="s" s="55">
        <v>193</v>
      </c>
      <c r="G1998" t="s" s="56">
        <v>1135</v>
      </c>
      <c r="H1998" t="s" s="56">
        <v>5809</v>
      </c>
      <c r="K1998" s="14">
        <v>2.233</v>
      </c>
      <c r="M1998" t="s" s="55">
        <v>1138</v>
      </c>
      <c r="S1998" t="s" s="54">
        <v>5810</v>
      </c>
      <c r="T1998" t="s" s="57">
        <v>5766</v>
      </c>
      <c r="AC1998" s="14">
        <v>6038</v>
      </c>
      <c r="AX1998" s="77"/>
      <c r="BB1998" s="59">
        <v>-15.5</v>
      </c>
      <c r="BC1998" s="59">
        <f>BB1998-2</f>
        <v>-17.5</v>
      </c>
      <c r="BG1998" s="14">
        <v>44.1</v>
      </c>
      <c r="BR1998" s="60">
        <v>0.6</v>
      </c>
      <c r="BS1998" s="14">
        <v>47.1</v>
      </c>
    </row>
    <row r="1999" s="9" customFormat="1" ht="16" customHeight="1">
      <c r="A1999" t="s" s="6">
        <v>5828</v>
      </c>
      <c r="B1999" s="14">
        <v>24</v>
      </c>
      <c r="E1999" t="s" s="54">
        <v>5750</v>
      </c>
      <c r="F1999" t="s" s="55">
        <v>193</v>
      </c>
      <c r="G1999" t="s" s="56">
        <v>1135</v>
      </c>
      <c r="H1999" t="s" s="56">
        <v>5809</v>
      </c>
      <c r="K1999" s="14">
        <v>2.062</v>
      </c>
      <c r="M1999" t="s" s="55">
        <v>1138</v>
      </c>
      <c r="S1999" t="s" s="54">
        <v>5810</v>
      </c>
      <c r="T1999" t="s" s="57">
        <v>5774</v>
      </c>
      <c r="AC1999" s="14">
        <v>6276</v>
      </c>
      <c r="AX1999" s="77"/>
      <c r="BB1999" s="59">
        <v>-13.7</v>
      </c>
      <c r="BC1999" s="59">
        <f>BB1999-2</f>
        <v>-15.7</v>
      </c>
      <c r="BG1999" s="14">
        <v>46.1</v>
      </c>
      <c r="BH1999" s="80">
        <v>46.1</v>
      </c>
      <c r="BR1999" s="60">
        <v>-0.2</v>
      </c>
      <c r="BS1999" s="14">
        <v>40.3</v>
      </c>
    </row>
    <row r="2000" s="9" customFormat="1" ht="16" customHeight="1">
      <c r="A2000" t="s" s="6">
        <v>5829</v>
      </c>
      <c r="B2000" s="14">
        <v>25</v>
      </c>
      <c r="E2000" t="s" s="54">
        <v>5750</v>
      </c>
      <c r="F2000" t="s" s="55">
        <v>193</v>
      </c>
      <c r="G2000" t="s" s="56">
        <v>1135</v>
      </c>
      <c r="H2000" t="s" s="56">
        <v>5809</v>
      </c>
      <c r="K2000" s="14">
        <v>1.909</v>
      </c>
      <c r="M2000" t="s" s="55">
        <v>1138</v>
      </c>
      <c r="S2000" t="s" s="54">
        <v>5810</v>
      </c>
      <c r="T2000" t="s" s="57">
        <v>5774</v>
      </c>
      <c r="AC2000" s="14">
        <v>6182</v>
      </c>
      <c r="AX2000" s="77"/>
      <c r="BB2000" s="59">
        <v>-14.4</v>
      </c>
      <c r="BC2000" s="59">
        <f>BB2000-2</f>
        <v>-16.4</v>
      </c>
      <c r="BG2000" s="14">
        <v>41.8</v>
      </c>
      <c r="BH2000" s="80">
        <v>41.8</v>
      </c>
      <c r="BR2000" s="60">
        <v>9</v>
      </c>
      <c r="BS2000" s="14">
        <v>124.1</v>
      </c>
    </row>
    <row r="2001" s="9" customFormat="1" ht="16" customHeight="1">
      <c r="A2001" t="s" s="6">
        <v>5830</v>
      </c>
      <c r="B2001" s="14">
        <v>26</v>
      </c>
      <c r="E2001" t="s" s="54">
        <v>5750</v>
      </c>
      <c r="F2001" t="s" s="55">
        <v>193</v>
      </c>
      <c r="G2001" t="s" s="56">
        <v>1135</v>
      </c>
      <c r="H2001" t="s" s="56">
        <v>5809</v>
      </c>
      <c r="K2001" s="14">
        <v>2.029</v>
      </c>
      <c r="M2001" t="s" s="55">
        <v>1138</v>
      </c>
      <c r="S2001" t="s" s="54">
        <v>5810</v>
      </c>
      <c r="T2001" t="s" s="57">
        <v>5774</v>
      </c>
      <c r="AC2001" s="14">
        <v>6193</v>
      </c>
      <c r="AX2001" s="77"/>
      <c r="BB2001" s="59">
        <v>-14</v>
      </c>
      <c r="BC2001" s="59">
        <f>BB2001-2</f>
        <v>-16</v>
      </c>
      <c r="BG2001" s="14">
        <v>44</v>
      </c>
      <c r="BH2001" s="80">
        <v>44</v>
      </c>
      <c r="BR2001" s="60">
        <v>0.5</v>
      </c>
      <c r="BS2001" s="14">
        <v>70.7</v>
      </c>
    </row>
    <row r="2002" s="9" customFormat="1" ht="16" customHeight="1">
      <c r="A2002" t="s" s="6">
        <v>5831</v>
      </c>
      <c r="B2002" s="14">
        <v>29</v>
      </c>
      <c r="E2002" t="s" s="54">
        <v>5750</v>
      </c>
      <c r="F2002" t="s" s="55">
        <v>193</v>
      </c>
      <c r="G2002" t="s" s="56">
        <v>1135</v>
      </c>
      <c r="H2002" t="s" s="56">
        <v>5809</v>
      </c>
      <c r="K2002" s="14">
        <v>1.705</v>
      </c>
      <c r="M2002" t="s" s="55">
        <v>1138</v>
      </c>
      <c r="S2002" t="s" s="54">
        <v>5810</v>
      </c>
      <c r="T2002" t="s" s="57">
        <v>5774</v>
      </c>
      <c r="AC2002" s="14">
        <v>6076</v>
      </c>
      <c r="AX2002" s="77"/>
      <c r="BB2002" s="59">
        <v>-14.4</v>
      </c>
      <c r="BC2002" s="59">
        <f>BB2002-2</f>
        <v>-16.4</v>
      </c>
      <c r="BG2002" s="14">
        <v>45</v>
      </c>
      <c r="BH2002" s="80">
        <v>45</v>
      </c>
      <c r="BR2002" s="60">
        <v>3.6</v>
      </c>
      <c r="BS2002" s="14">
        <v>96.40000000000001</v>
      </c>
    </row>
    <row r="2003" s="9" customFormat="1" ht="16" customHeight="1">
      <c r="A2003" t="s" s="6">
        <v>5832</v>
      </c>
      <c r="B2003" s="14">
        <v>30</v>
      </c>
      <c r="E2003" t="s" s="54">
        <v>5750</v>
      </c>
      <c r="F2003" t="s" s="55">
        <v>193</v>
      </c>
      <c r="G2003" t="s" s="56">
        <v>1135</v>
      </c>
      <c r="H2003" t="s" s="56">
        <v>5809</v>
      </c>
      <c r="K2003" s="14">
        <v>2.284</v>
      </c>
      <c r="M2003" t="s" s="55">
        <v>1138</v>
      </c>
      <c r="S2003" t="s" s="54">
        <v>5810</v>
      </c>
      <c r="T2003" t="s" s="57">
        <v>5780</v>
      </c>
      <c r="AC2003" s="14">
        <v>6463</v>
      </c>
      <c r="AX2003" s="77"/>
      <c r="BB2003" s="59">
        <v>-14.6</v>
      </c>
      <c r="BC2003" s="59">
        <f>BB2003-2</f>
        <v>-16.6</v>
      </c>
      <c r="BG2003" s="14">
        <v>44.8</v>
      </c>
      <c r="BR2003" s="60">
        <v>2.5</v>
      </c>
      <c r="BS2003" s="14">
        <v>32.7</v>
      </c>
    </row>
    <row r="2004" s="9" customFormat="1" ht="16" customHeight="1">
      <c r="A2004" t="s" s="6">
        <v>5833</v>
      </c>
      <c r="B2004" s="14">
        <v>32</v>
      </c>
      <c r="E2004" t="s" s="54">
        <v>5750</v>
      </c>
      <c r="F2004" t="s" s="55">
        <v>193</v>
      </c>
      <c r="G2004" t="s" s="56">
        <v>1135</v>
      </c>
      <c r="H2004" t="s" s="56">
        <v>5809</v>
      </c>
      <c r="K2004" s="14">
        <v>2.014</v>
      </c>
      <c r="M2004" t="s" s="55">
        <v>1138</v>
      </c>
      <c r="S2004" t="s" s="54">
        <v>5810</v>
      </c>
      <c r="T2004" t="s" s="57">
        <v>5780</v>
      </c>
      <c r="AC2004" s="14">
        <v>6093</v>
      </c>
      <c r="AX2004" s="77"/>
      <c r="BB2004" s="59">
        <v>-13.3</v>
      </c>
      <c r="BC2004" s="59">
        <f>BB2004-2</f>
        <v>-15.3</v>
      </c>
      <c r="BG2004" s="14">
        <v>38.9</v>
      </c>
      <c r="BH2004" s="80">
        <v>38.9</v>
      </c>
      <c r="BR2004" s="60">
        <v>11.5</v>
      </c>
      <c r="BS2004" s="14">
        <v>180.9</v>
      </c>
    </row>
    <row r="2005" s="9" customFormat="1" ht="16" customHeight="1">
      <c r="A2005" t="s" s="6">
        <v>5834</v>
      </c>
      <c r="B2005" s="14">
        <v>1</v>
      </c>
      <c r="E2005" t="s" s="54">
        <v>5750</v>
      </c>
      <c r="F2005" t="s" s="55">
        <v>193</v>
      </c>
      <c r="G2005" t="s" s="56">
        <v>1135</v>
      </c>
      <c r="H2005" t="s" s="56">
        <v>5835</v>
      </c>
      <c r="K2005" s="14">
        <v>2.34</v>
      </c>
      <c r="M2005" t="s" s="55">
        <v>1138</v>
      </c>
      <c r="S2005" t="s" s="54">
        <v>5836</v>
      </c>
      <c r="T2005" t="s" s="57">
        <v>5837</v>
      </c>
      <c r="V2005" t="s" s="56">
        <v>5838</v>
      </c>
      <c r="Y2005" s="14">
        <v>620717</v>
      </c>
      <c r="Z2005" s="14">
        <v>4143180</v>
      </c>
      <c r="AC2005" s="14">
        <v>4932</v>
      </c>
      <c r="AX2005" s="77"/>
      <c r="BB2005" s="59">
        <v>-11.8</v>
      </c>
      <c r="BC2005" s="59">
        <f>BB2005-2</f>
        <v>-13.8</v>
      </c>
      <c r="BG2005" s="14">
        <v>36.1</v>
      </c>
      <c r="BH2005" s="80">
        <v>36.1</v>
      </c>
      <c r="BR2005" s="60">
        <v>1.2</v>
      </c>
      <c r="BS2005" s="14">
        <v>21.5</v>
      </c>
    </row>
    <row r="2006" s="9" customFormat="1" ht="16" customHeight="1">
      <c r="A2006" t="s" s="6">
        <v>5839</v>
      </c>
      <c r="B2006" s="14">
        <v>2</v>
      </c>
      <c r="E2006" t="s" s="54">
        <v>5750</v>
      </c>
      <c r="F2006" t="s" s="55">
        <v>193</v>
      </c>
      <c r="G2006" t="s" s="56">
        <v>1135</v>
      </c>
      <c r="H2006" t="s" s="56">
        <v>5835</v>
      </c>
      <c r="K2006" s="14">
        <v>1.958</v>
      </c>
      <c r="M2006" t="s" s="55">
        <v>1138</v>
      </c>
      <c r="S2006" t="s" s="54">
        <v>5836</v>
      </c>
      <c r="T2006" t="s" s="57">
        <v>5837</v>
      </c>
      <c r="V2006" t="s" s="56">
        <v>5838</v>
      </c>
      <c r="Y2006" s="14">
        <v>620717</v>
      </c>
      <c r="Z2006" s="14">
        <v>4143180</v>
      </c>
      <c r="AC2006" s="14">
        <v>4932</v>
      </c>
      <c r="AX2006" s="77"/>
      <c r="BB2006" s="59">
        <v>-12</v>
      </c>
      <c r="BC2006" s="59">
        <f>BB2006-2</f>
        <v>-14</v>
      </c>
      <c r="BG2006" s="14">
        <v>34.8</v>
      </c>
      <c r="BH2006" s="80">
        <v>34.8</v>
      </c>
      <c r="BR2006" s="60">
        <v>6.9</v>
      </c>
      <c r="BS2006" s="14">
        <v>53.5</v>
      </c>
    </row>
    <row r="2007" s="9" customFormat="1" ht="16" customHeight="1">
      <c r="A2007" t="s" s="6">
        <v>5840</v>
      </c>
      <c r="B2007" s="14">
        <v>3</v>
      </c>
      <c r="E2007" t="s" s="54">
        <v>5750</v>
      </c>
      <c r="F2007" t="s" s="55">
        <v>193</v>
      </c>
      <c r="G2007" t="s" s="56">
        <v>1135</v>
      </c>
      <c r="H2007" t="s" s="56">
        <v>5835</v>
      </c>
      <c r="K2007" s="14">
        <v>2.847</v>
      </c>
      <c r="M2007" t="s" s="55">
        <v>1138</v>
      </c>
      <c r="S2007" t="s" s="54">
        <v>5836</v>
      </c>
      <c r="T2007" t="s" s="57">
        <v>5837</v>
      </c>
      <c r="V2007" t="s" s="56">
        <v>5838</v>
      </c>
      <c r="Y2007" s="14">
        <v>620717</v>
      </c>
      <c r="Z2007" s="14">
        <v>4143180</v>
      </c>
      <c r="AC2007" s="14">
        <v>4932</v>
      </c>
      <c r="AX2007" s="77"/>
      <c r="BB2007" s="59">
        <v>-13.3</v>
      </c>
      <c r="BC2007" s="59">
        <f>BB2007-2</f>
        <v>-15.3</v>
      </c>
      <c r="BG2007" s="14">
        <v>33.5</v>
      </c>
      <c r="BH2007" s="80">
        <v>33.5</v>
      </c>
      <c r="BR2007" s="60">
        <v>3</v>
      </c>
      <c r="BS2007" s="14">
        <v>91.8</v>
      </c>
    </row>
    <row r="2008" s="9" customFormat="1" ht="16" customHeight="1">
      <c r="A2008" t="s" s="6">
        <v>5841</v>
      </c>
      <c r="B2008" s="14">
        <v>5</v>
      </c>
      <c r="E2008" t="s" s="54">
        <v>5750</v>
      </c>
      <c r="F2008" t="s" s="55">
        <v>193</v>
      </c>
      <c r="G2008" t="s" s="56">
        <v>1135</v>
      </c>
      <c r="H2008" t="s" s="56">
        <v>5835</v>
      </c>
      <c r="K2008" s="14">
        <v>2.589</v>
      </c>
      <c r="M2008" t="s" s="55">
        <v>1138</v>
      </c>
      <c r="S2008" t="s" s="54">
        <v>5836</v>
      </c>
      <c r="T2008" t="s" s="57">
        <v>5837</v>
      </c>
      <c r="V2008" t="s" s="56">
        <v>5838</v>
      </c>
      <c r="Y2008" s="14">
        <v>620717</v>
      </c>
      <c r="Z2008" s="14">
        <v>4143180</v>
      </c>
      <c r="AC2008" s="14">
        <v>4932</v>
      </c>
      <c r="AX2008" s="77"/>
      <c r="BB2008" s="59">
        <v>-11.7</v>
      </c>
      <c r="BC2008" s="59">
        <f>BB2008-2</f>
        <v>-13.7</v>
      </c>
      <c r="BG2008" s="14">
        <v>34.3</v>
      </c>
      <c r="BH2008" s="80">
        <v>34.3</v>
      </c>
      <c r="BR2008" s="60">
        <v>2</v>
      </c>
      <c r="BS2008" s="14">
        <v>52</v>
      </c>
    </row>
    <row r="2009" s="9" customFormat="1" ht="16" customHeight="1">
      <c r="A2009" t="s" s="6">
        <v>5842</v>
      </c>
      <c r="B2009" s="14">
        <v>7</v>
      </c>
      <c r="E2009" t="s" s="54">
        <v>5750</v>
      </c>
      <c r="F2009" t="s" s="55">
        <v>193</v>
      </c>
      <c r="G2009" t="s" s="56">
        <v>1135</v>
      </c>
      <c r="H2009" t="s" s="56">
        <v>5835</v>
      </c>
      <c r="K2009" s="14">
        <v>2.55</v>
      </c>
      <c r="M2009" t="s" s="55">
        <v>1138</v>
      </c>
      <c r="S2009" t="s" s="54">
        <v>5836</v>
      </c>
      <c r="T2009" t="s" s="57">
        <v>5837</v>
      </c>
      <c r="V2009" t="s" s="56">
        <v>5838</v>
      </c>
      <c r="Y2009" s="14">
        <v>620717</v>
      </c>
      <c r="Z2009" s="14">
        <v>4143180</v>
      </c>
      <c r="AC2009" s="14">
        <v>4932</v>
      </c>
      <c r="AX2009" s="77"/>
      <c r="BB2009" s="59">
        <v>-12.6</v>
      </c>
      <c r="BC2009" s="59">
        <f>BB2009-2</f>
        <v>-14.6</v>
      </c>
      <c r="BG2009" s="14">
        <v>36</v>
      </c>
      <c r="BH2009" s="80">
        <v>36</v>
      </c>
      <c r="BR2009" s="60">
        <v>3.9</v>
      </c>
      <c r="BS2009" s="14">
        <v>88.59999999999999</v>
      </c>
    </row>
    <row r="2010" s="9" customFormat="1" ht="16" customHeight="1">
      <c r="A2010" t="s" s="6">
        <v>5843</v>
      </c>
      <c r="B2010" s="14">
        <v>8</v>
      </c>
      <c r="E2010" t="s" s="54">
        <v>5750</v>
      </c>
      <c r="F2010" t="s" s="55">
        <v>193</v>
      </c>
      <c r="G2010" t="s" s="56">
        <v>1135</v>
      </c>
      <c r="H2010" t="s" s="56">
        <v>5835</v>
      </c>
      <c r="K2010" s="14">
        <v>1.569</v>
      </c>
      <c r="M2010" t="s" s="55">
        <v>1138</v>
      </c>
      <c r="S2010" t="s" s="54">
        <v>5836</v>
      </c>
      <c r="T2010" t="s" s="57">
        <v>5837</v>
      </c>
      <c r="V2010" t="s" s="56">
        <v>5838</v>
      </c>
      <c r="Y2010" s="14">
        <v>620717</v>
      </c>
      <c r="Z2010" s="14">
        <v>4143180</v>
      </c>
      <c r="AC2010" s="14">
        <v>4932</v>
      </c>
      <c r="AX2010" s="77"/>
      <c r="BB2010" s="59">
        <v>-12.7</v>
      </c>
      <c r="BC2010" s="59">
        <f>BB2010-2</f>
        <v>-14.7</v>
      </c>
      <c r="BG2010" s="14">
        <v>37.6</v>
      </c>
      <c r="BH2010" s="80">
        <v>37.6</v>
      </c>
      <c r="BR2010" s="60">
        <v>2.2</v>
      </c>
      <c r="BS2010" s="14">
        <v>50.6</v>
      </c>
    </row>
    <row r="2011" s="9" customFormat="1" ht="16" customHeight="1">
      <c r="A2011" t="s" s="6">
        <v>5844</v>
      </c>
      <c r="B2011" s="14">
        <v>10</v>
      </c>
      <c r="E2011" t="s" s="54">
        <v>5750</v>
      </c>
      <c r="F2011" t="s" s="55">
        <v>193</v>
      </c>
      <c r="G2011" t="s" s="56">
        <v>1135</v>
      </c>
      <c r="H2011" t="s" s="56">
        <v>5835</v>
      </c>
      <c r="K2011" s="14">
        <v>2.702</v>
      </c>
      <c r="M2011" t="s" s="55">
        <v>1138</v>
      </c>
      <c r="S2011" t="s" s="54">
        <v>5836</v>
      </c>
      <c r="T2011" t="s" s="57">
        <v>5837</v>
      </c>
      <c r="V2011" t="s" s="56">
        <v>5838</v>
      </c>
      <c r="Y2011" s="14">
        <v>620717</v>
      </c>
      <c r="Z2011" s="14">
        <v>4143180</v>
      </c>
      <c r="AC2011" s="14">
        <v>4932</v>
      </c>
      <c r="AX2011" s="77"/>
      <c r="BB2011" s="59">
        <v>-10.8</v>
      </c>
      <c r="BC2011" s="59">
        <f>BB2011-2</f>
        <v>-12.8</v>
      </c>
      <c r="BG2011" s="14">
        <v>28.4</v>
      </c>
      <c r="BH2011" s="80">
        <v>28.4</v>
      </c>
      <c r="BR2011" s="60">
        <v>0.2</v>
      </c>
      <c r="BS2011" s="14">
        <v>102.8</v>
      </c>
    </row>
    <row r="2012" s="9" customFormat="1" ht="16" customHeight="1">
      <c r="A2012" t="s" s="6">
        <v>5845</v>
      </c>
      <c r="B2012" s="14">
        <v>11</v>
      </c>
      <c r="E2012" t="s" s="54">
        <v>5750</v>
      </c>
      <c r="F2012" t="s" s="55">
        <v>193</v>
      </c>
      <c r="G2012" t="s" s="56">
        <v>1135</v>
      </c>
      <c r="H2012" t="s" s="56">
        <v>5835</v>
      </c>
      <c r="K2012" s="14">
        <v>2.026</v>
      </c>
      <c r="M2012" t="s" s="55">
        <v>1138</v>
      </c>
      <c r="S2012" t="s" s="54">
        <v>5836</v>
      </c>
      <c r="T2012" t="s" s="57">
        <v>5837</v>
      </c>
      <c r="V2012" t="s" s="56">
        <v>5838</v>
      </c>
      <c r="Y2012" s="14">
        <v>620717</v>
      </c>
      <c r="Z2012" s="14">
        <v>4143180</v>
      </c>
      <c r="AC2012" s="14">
        <v>4932</v>
      </c>
      <c r="AX2012" s="77"/>
      <c r="BB2012" s="59">
        <v>-12</v>
      </c>
      <c r="BC2012" s="59">
        <f>BB2012-2</f>
        <v>-14</v>
      </c>
      <c r="BG2012" s="14">
        <v>35.9</v>
      </c>
      <c r="BH2012" s="80">
        <v>35.9</v>
      </c>
      <c r="BR2012" s="60">
        <v>6.3</v>
      </c>
      <c r="BS2012" s="14">
        <v>35.7</v>
      </c>
    </row>
    <row r="2013" s="9" customFormat="1" ht="16" customHeight="1">
      <c r="A2013" t="s" s="6">
        <v>5846</v>
      </c>
      <c r="B2013" s="14">
        <v>12</v>
      </c>
      <c r="E2013" t="s" s="54">
        <v>5750</v>
      </c>
      <c r="F2013" t="s" s="55">
        <v>193</v>
      </c>
      <c r="G2013" t="s" s="56">
        <v>1135</v>
      </c>
      <c r="H2013" t="s" s="56">
        <v>5835</v>
      </c>
      <c r="K2013" s="14">
        <v>2.595</v>
      </c>
      <c r="M2013" t="s" s="55">
        <v>1138</v>
      </c>
      <c r="S2013" t="s" s="54">
        <v>5836</v>
      </c>
      <c r="T2013" t="s" s="57">
        <v>5837</v>
      </c>
      <c r="V2013" t="s" s="56">
        <v>5838</v>
      </c>
      <c r="Y2013" s="14">
        <v>620717</v>
      </c>
      <c r="Z2013" s="14">
        <v>4143180</v>
      </c>
      <c r="AC2013" s="14">
        <v>4932</v>
      </c>
      <c r="AX2013" s="77"/>
      <c r="BB2013" s="59">
        <v>-13.2</v>
      </c>
      <c r="BC2013" s="59">
        <f>BB2013-2</f>
        <v>-15.2</v>
      </c>
      <c r="BG2013" s="14">
        <v>34.7</v>
      </c>
      <c r="BH2013" s="80">
        <v>34.7</v>
      </c>
      <c r="BR2013" s="60">
        <v>3.7</v>
      </c>
      <c r="BS2013" s="14">
        <v>69.2</v>
      </c>
    </row>
    <row r="2014" s="9" customFormat="1" ht="16" customHeight="1">
      <c r="A2014" t="s" s="6">
        <v>5847</v>
      </c>
      <c r="B2014" s="14">
        <v>13</v>
      </c>
      <c r="E2014" t="s" s="54">
        <v>5750</v>
      </c>
      <c r="F2014" t="s" s="55">
        <v>193</v>
      </c>
      <c r="G2014" t="s" s="56">
        <v>1135</v>
      </c>
      <c r="H2014" t="s" s="56">
        <v>5835</v>
      </c>
      <c r="K2014" s="14">
        <v>1.78</v>
      </c>
      <c r="M2014" t="s" s="55">
        <v>1138</v>
      </c>
      <c r="S2014" t="s" s="54">
        <v>5836</v>
      </c>
      <c r="T2014" t="s" s="57">
        <v>5837</v>
      </c>
      <c r="V2014" t="s" s="56">
        <v>5838</v>
      </c>
      <c r="Y2014" s="14">
        <v>620717</v>
      </c>
      <c r="Z2014" s="14">
        <v>4143180</v>
      </c>
      <c r="AC2014" s="14">
        <v>4932</v>
      </c>
      <c r="AX2014" s="77"/>
      <c r="BB2014" s="59">
        <v>-14</v>
      </c>
      <c r="BC2014" s="59">
        <f>BB2014-2</f>
        <v>-16</v>
      </c>
      <c r="BG2014" s="14">
        <v>35</v>
      </c>
      <c r="BH2014" s="80">
        <v>35</v>
      </c>
      <c r="BR2014" s="60">
        <v>1.4</v>
      </c>
      <c r="BS2014" s="14">
        <v>36.3</v>
      </c>
    </row>
    <row r="2015" s="9" customFormat="1" ht="16" customHeight="1">
      <c r="A2015" t="s" s="6">
        <v>5848</v>
      </c>
      <c r="B2015" s="14">
        <v>14</v>
      </c>
      <c r="E2015" t="s" s="54">
        <v>5750</v>
      </c>
      <c r="F2015" t="s" s="55">
        <v>193</v>
      </c>
      <c r="G2015" t="s" s="56">
        <v>1135</v>
      </c>
      <c r="H2015" t="s" s="56">
        <v>5835</v>
      </c>
      <c r="K2015" s="14">
        <v>1.63</v>
      </c>
      <c r="M2015" t="s" s="55">
        <v>1138</v>
      </c>
      <c r="S2015" t="s" s="54">
        <v>5836</v>
      </c>
      <c r="T2015" t="s" s="57">
        <v>5837</v>
      </c>
      <c r="V2015" t="s" s="56">
        <v>5838</v>
      </c>
      <c r="Y2015" s="14">
        <v>620717</v>
      </c>
      <c r="Z2015" s="14">
        <v>4143180</v>
      </c>
      <c r="AC2015" s="14">
        <v>4932</v>
      </c>
      <c r="AX2015" s="77"/>
      <c r="BB2015" s="59">
        <v>-12.7</v>
      </c>
      <c r="BC2015" s="59">
        <f>BB2015-2</f>
        <v>-14.7</v>
      </c>
      <c r="BG2015" s="14">
        <v>34.7</v>
      </c>
      <c r="BH2015" s="80">
        <v>34.7</v>
      </c>
      <c r="BR2015" s="60">
        <v>1.5</v>
      </c>
      <c r="BS2015" s="14">
        <v>45.3</v>
      </c>
    </row>
    <row r="2016" s="9" customFormat="1" ht="16" customHeight="1">
      <c r="A2016" t="s" s="6">
        <v>5849</v>
      </c>
      <c r="B2016" s="14">
        <v>9</v>
      </c>
      <c r="E2016" t="s" s="54">
        <v>5750</v>
      </c>
      <c r="F2016" t="s" s="55">
        <v>193</v>
      </c>
      <c r="G2016" t="s" s="56">
        <v>1135</v>
      </c>
      <c r="H2016" t="s" s="56">
        <v>5835</v>
      </c>
      <c r="K2016" s="14">
        <v>2.324</v>
      </c>
      <c r="M2016" t="s" s="55">
        <v>1138</v>
      </c>
      <c r="S2016" t="s" s="54">
        <v>5836</v>
      </c>
      <c r="T2016" t="s" s="57">
        <v>5837</v>
      </c>
      <c r="V2016" t="s" s="56">
        <v>5838</v>
      </c>
      <c r="Y2016" s="14">
        <v>620717</v>
      </c>
      <c r="Z2016" s="14">
        <v>4143180</v>
      </c>
      <c r="AC2016" s="14">
        <v>4932</v>
      </c>
      <c r="AX2016" s="77"/>
      <c r="BB2016" s="59">
        <v>-13.4</v>
      </c>
      <c r="BC2016" s="59">
        <f>BB2016-2</f>
        <v>-15.4</v>
      </c>
      <c r="BG2016" s="14">
        <v>34.9</v>
      </c>
      <c r="BH2016" s="80">
        <v>34.9</v>
      </c>
      <c r="BR2016" s="60">
        <v>-2.9</v>
      </c>
      <c r="BS2016" s="14">
        <v>101.8</v>
      </c>
    </row>
    <row r="2017" s="9" customFormat="1" ht="16" customHeight="1">
      <c r="A2017" t="s" s="6">
        <v>5850</v>
      </c>
      <c r="B2017" s="14">
        <v>19</v>
      </c>
      <c r="E2017" t="s" s="54">
        <v>5750</v>
      </c>
      <c r="F2017" t="s" s="55">
        <v>193</v>
      </c>
      <c r="G2017" t="s" s="56">
        <v>1135</v>
      </c>
      <c r="H2017" t="s" s="56">
        <v>5835</v>
      </c>
      <c r="K2017" s="14">
        <v>1.768</v>
      </c>
      <c r="M2017" t="s" s="55">
        <v>1138</v>
      </c>
      <c r="S2017" t="s" s="54">
        <v>5836</v>
      </c>
      <c r="T2017" t="s" s="57">
        <v>5753</v>
      </c>
      <c r="AC2017" s="14">
        <v>5831</v>
      </c>
      <c r="AX2017" s="77"/>
      <c r="BB2017" s="59">
        <v>-13.7</v>
      </c>
      <c r="BC2017" s="59">
        <f>BB2017-2</f>
        <v>-15.7</v>
      </c>
      <c r="BG2017" s="14">
        <v>34.8</v>
      </c>
      <c r="BH2017" s="80">
        <v>34.8</v>
      </c>
      <c r="BR2017" s="60">
        <v>1.6</v>
      </c>
      <c r="BS2017" s="14">
        <v>38.6</v>
      </c>
    </row>
    <row r="2018" s="9" customFormat="1" ht="16" customHeight="1">
      <c r="A2018" t="s" s="6">
        <v>5851</v>
      </c>
      <c r="B2018" s="14">
        <v>20</v>
      </c>
      <c r="E2018" t="s" s="54">
        <v>5750</v>
      </c>
      <c r="F2018" t="s" s="55">
        <v>193</v>
      </c>
      <c r="G2018" t="s" s="56">
        <v>1135</v>
      </c>
      <c r="H2018" t="s" s="56">
        <v>5835</v>
      </c>
      <c r="K2018" s="14">
        <v>1.794</v>
      </c>
      <c r="M2018" t="s" s="55">
        <v>1138</v>
      </c>
      <c r="S2018" t="s" s="54">
        <v>5836</v>
      </c>
      <c r="T2018" t="s" s="57">
        <v>5753</v>
      </c>
      <c r="AC2018" s="14">
        <v>5831</v>
      </c>
      <c r="AX2018" s="77"/>
      <c r="BB2018" s="59">
        <v>-12.3</v>
      </c>
      <c r="BC2018" s="59">
        <f>BB2018-2</f>
        <v>-14.3</v>
      </c>
      <c r="BG2018" s="14">
        <v>34.3</v>
      </c>
      <c r="BH2018" s="80">
        <v>34.3</v>
      </c>
      <c r="BR2018" s="60">
        <v>2.1</v>
      </c>
      <c r="BS2018" s="14">
        <v>42.7</v>
      </c>
    </row>
    <row r="2019" s="9" customFormat="1" ht="16" customHeight="1">
      <c r="A2019" t="s" s="6">
        <v>5852</v>
      </c>
      <c r="B2019" s="14">
        <v>21</v>
      </c>
      <c r="E2019" t="s" s="54">
        <v>5750</v>
      </c>
      <c r="F2019" t="s" s="55">
        <v>193</v>
      </c>
      <c r="G2019" t="s" s="56">
        <v>1135</v>
      </c>
      <c r="H2019" t="s" s="56">
        <v>5835</v>
      </c>
      <c r="K2019" s="14">
        <v>1.896</v>
      </c>
      <c r="M2019" t="s" s="55">
        <v>1138</v>
      </c>
      <c r="S2019" t="s" s="54">
        <v>5836</v>
      </c>
      <c r="T2019" t="s" s="57">
        <v>5753</v>
      </c>
      <c r="AC2019" s="14">
        <v>5831</v>
      </c>
      <c r="AX2019" s="77"/>
      <c r="BB2019" s="59">
        <v>-12.9</v>
      </c>
      <c r="BC2019" s="59">
        <f>BB2019-2</f>
        <v>-14.9</v>
      </c>
      <c r="BG2019" s="14">
        <v>35</v>
      </c>
      <c r="BH2019" s="80">
        <v>35</v>
      </c>
      <c r="BR2019" s="60">
        <v>3.3</v>
      </c>
      <c r="BS2019" s="14">
        <v>55.7</v>
      </c>
    </row>
    <row r="2020" s="9" customFormat="1" ht="16" customHeight="1">
      <c r="A2020" t="s" s="6">
        <v>5853</v>
      </c>
      <c r="B2020" s="14">
        <v>22</v>
      </c>
      <c r="E2020" t="s" s="54">
        <v>5750</v>
      </c>
      <c r="F2020" t="s" s="55">
        <v>193</v>
      </c>
      <c r="G2020" t="s" s="56">
        <v>1135</v>
      </c>
      <c r="H2020" t="s" s="56">
        <v>5835</v>
      </c>
      <c r="K2020" s="14">
        <v>2.741</v>
      </c>
      <c r="M2020" t="s" s="55">
        <v>1138</v>
      </c>
      <c r="S2020" t="s" s="54">
        <v>5836</v>
      </c>
      <c r="T2020" t="s" s="57">
        <v>5753</v>
      </c>
      <c r="AC2020" s="14">
        <v>5831</v>
      </c>
      <c r="AX2020" s="77"/>
      <c r="BB2020" s="59">
        <v>-12.7</v>
      </c>
      <c r="BC2020" s="59">
        <f>BB2020-2</f>
        <v>-14.7</v>
      </c>
      <c r="BG2020" s="14">
        <v>35.5</v>
      </c>
      <c r="BH2020" s="80">
        <v>35.5</v>
      </c>
      <c r="BR2020" s="60">
        <v>-2.1</v>
      </c>
      <c r="BS2020" s="14">
        <v>73.7</v>
      </c>
    </row>
    <row r="2021" s="9" customFormat="1" ht="16" customHeight="1">
      <c r="A2021" t="s" s="6">
        <v>5854</v>
      </c>
      <c r="B2021" s="14">
        <v>23</v>
      </c>
      <c r="E2021" t="s" s="54">
        <v>5750</v>
      </c>
      <c r="F2021" t="s" s="55">
        <v>193</v>
      </c>
      <c r="G2021" t="s" s="56">
        <v>1135</v>
      </c>
      <c r="H2021" t="s" s="56">
        <v>5835</v>
      </c>
      <c r="K2021" s="14">
        <v>2.6</v>
      </c>
      <c r="M2021" t="s" s="55">
        <v>1138</v>
      </c>
      <c r="S2021" t="s" s="54">
        <v>5836</v>
      </c>
      <c r="T2021" t="s" s="57">
        <v>5753</v>
      </c>
      <c r="AC2021" s="14">
        <v>5831</v>
      </c>
      <c r="AX2021" s="77"/>
      <c r="BB2021" s="59">
        <v>-13</v>
      </c>
      <c r="BC2021" s="59">
        <f>BB2021-2</f>
        <v>-15</v>
      </c>
      <c r="BG2021" s="14">
        <v>36.5</v>
      </c>
      <c r="BH2021" s="80">
        <v>36.5</v>
      </c>
      <c r="BR2021" s="60">
        <v>-1.3</v>
      </c>
      <c r="BS2021" s="14">
        <v>71.59999999999999</v>
      </c>
    </row>
    <row r="2022" s="9" customFormat="1" ht="16" customHeight="1">
      <c r="A2022" t="s" s="6">
        <v>5855</v>
      </c>
      <c r="B2022" s="14">
        <v>24</v>
      </c>
      <c r="E2022" t="s" s="54">
        <v>5750</v>
      </c>
      <c r="F2022" t="s" s="55">
        <v>193</v>
      </c>
      <c r="G2022" t="s" s="56">
        <v>1135</v>
      </c>
      <c r="H2022" t="s" s="56">
        <v>5835</v>
      </c>
      <c r="K2022" s="14">
        <v>2.001</v>
      </c>
      <c r="M2022" t="s" s="55">
        <v>1138</v>
      </c>
      <c r="S2022" t="s" s="54">
        <v>5836</v>
      </c>
      <c r="T2022" t="s" s="57">
        <v>5753</v>
      </c>
      <c r="AC2022" s="14">
        <v>5831</v>
      </c>
      <c r="AX2022" s="77"/>
      <c r="BB2022" s="59">
        <v>-13.3</v>
      </c>
      <c r="BC2022" s="59">
        <f>BB2022-2</f>
        <v>-15.3</v>
      </c>
      <c r="BG2022" s="14">
        <v>36.8</v>
      </c>
      <c r="BH2022" s="80">
        <v>36.8</v>
      </c>
      <c r="BR2022" s="60">
        <v>2.3</v>
      </c>
      <c r="BS2022" s="14">
        <v>48.8</v>
      </c>
    </row>
    <row r="2023" s="9" customFormat="1" ht="16" customHeight="1">
      <c r="A2023" t="s" s="6">
        <v>5856</v>
      </c>
      <c r="B2023" s="14">
        <v>25</v>
      </c>
      <c r="E2023" t="s" s="54">
        <v>5750</v>
      </c>
      <c r="F2023" t="s" s="55">
        <v>193</v>
      </c>
      <c r="G2023" t="s" s="56">
        <v>1135</v>
      </c>
      <c r="H2023" t="s" s="56">
        <v>5835</v>
      </c>
      <c r="K2023" s="14">
        <v>2.204</v>
      </c>
      <c r="M2023" t="s" s="55">
        <v>1138</v>
      </c>
      <c r="S2023" t="s" s="54">
        <v>5836</v>
      </c>
      <c r="T2023" t="s" s="57">
        <v>5766</v>
      </c>
      <c r="AC2023" s="14">
        <v>6045</v>
      </c>
      <c r="AX2023" s="77"/>
      <c r="BB2023" s="59">
        <v>-12.4</v>
      </c>
      <c r="BC2023" s="59">
        <f>BB2023-2</f>
        <v>-14.4</v>
      </c>
      <c r="BG2023" s="14">
        <v>33.4</v>
      </c>
      <c r="BH2023" s="80">
        <v>33.4</v>
      </c>
      <c r="BR2023" s="60">
        <v>0.4</v>
      </c>
      <c r="BS2023" s="14">
        <v>53.6</v>
      </c>
    </row>
    <row r="2024" s="9" customFormat="1" ht="16" customHeight="1">
      <c r="A2024" t="s" s="6">
        <v>5857</v>
      </c>
      <c r="B2024" s="14">
        <v>26</v>
      </c>
      <c r="E2024" t="s" s="54">
        <v>5750</v>
      </c>
      <c r="F2024" t="s" s="55">
        <v>193</v>
      </c>
      <c r="G2024" t="s" s="56">
        <v>1135</v>
      </c>
      <c r="H2024" t="s" s="56">
        <v>5835</v>
      </c>
      <c r="K2024" s="14">
        <v>2.119</v>
      </c>
      <c r="M2024" t="s" s="55">
        <v>1138</v>
      </c>
      <c r="S2024" t="s" s="54">
        <v>5836</v>
      </c>
      <c r="T2024" t="s" s="57">
        <v>5766</v>
      </c>
      <c r="AC2024" s="14">
        <v>6045</v>
      </c>
      <c r="AX2024" s="77"/>
      <c r="BB2024" s="59">
        <v>-12.4</v>
      </c>
      <c r="BC2024" s="59">
        <f>BB2024-2</f>
        <v>-14.4</v>
      </c>
      <c r="BG2024" s="14">
        <v>36.2</v>
      </c>
      <c r="BH2024" s="80">
        <v>36.2</v>
      </c>
      <c r="BR2024" s="60">
        <v>1.7</v>
      </c>
      <c r="BS2024" s="14">
        <v>44.6</v>
      </c>
    </row>
    <row r="2025" s="9" customFormat="1" ht="16" customHeight="1">
      <c r="A2025" t="s" s="6">
        <v>5858</v>
      </c>
      <c r="B2025" s="14">
        <v>27</v>
      </c>
      <c r="E2025" t="s" s="54">
        <v>5750</v>
      </c>
      <c r="F2025" t="s" s="55">
        <v>193</v>
      </c>
      <c r="G2025" t="s" s="56">
        <v>1135</v>
      </c>
      <c r="H2025" t="s" s="56">
        <v>5835</v>
      </c>
      <c r="K2025" s="14">
        <v>1.883</v>
      </c>
      <c r="M2025" t="s" s="55">
        <v>1138</v>
      </c>
      <c r="S2025" t="s" s="54">
        <v>5836</v>
      </c>
      <c r="T2025" t="s" s="57">
        <v>5766</v>
      </c>
      <c r="AC2025" s="14">
        <v>6045</v>
      </c>
      <c r="AX2025" s="77"/>
      <c r="BB2025" s="59">
        <v>-12.8</v>
      </c>
      <c r="BC2025" s="59">
        <f>BB2025-2</f>
        <v>-14.8</v>
      </c>
      <c r="BG2025" s="14">
        <v>37.4</v>
      </c>
      <c r="BH2025" s="80">
        <v>37.4</v>
      </c>
      <c r="BR2025" s="60">
        <v>3.2</v>
      </c>
      <c r="BS2025" s="14">
        <v>39.2</v>
      </c>
    </row>
    <row r="2026" s="9" customFormat="1" ht="16" customHeight="1">
      <c r="A2026" t="s" s="6">
        <v>5859</v>
      </c>
      <c r="B2026" s="14">
        <v>28</v>
      </c>
      <c r="E2026" t="s" s="54">
        <v>5750</v>
      </c>
      <c r="F2026" t="s" s="55">
        <v>193</v>
      </c>
      <c r="G2026" t="s" s="56">
        <v>1135</v>
      </c>
      <c r="H2026" t="s" s="56">
        <v>5835</v>
      </c>
      <c r="K2026" s="14">
        <v>1.66</v>
      </c>
      <c r="M2026" t="s" s="55">
        <v>1138</v>
      </c>
      <c r="S2026" t="s" s="54">
        <v>5836</v>
      </c>
      <c r="T2026" t="s" s="57">
        <v>5766</v>
      </c>
      <c r="AC2026" s="14">
        <v>6045</v>
      </c>
      <c r="AX2026" s="77"/>
      <c r="BB2026" s="59">
        <v>-12.6</v>
      </c>
      <c r="BC2026" s="59">
        <f>BB2026-2</f>
        <v>-14.6</v>
      </c>
      <c r="BG2026" s="14">
        <v>35.4</v>
      </c>
      <c r="BH2026" s="80">
        <v>35.4</v>
      </c>
      <c r="BR2026" s="60">
        <v>2.3</v>
      </c>
      <c r="BS2026" s="14">
        <v>29.7</v>
      </c>
    </row>
    <row r="2027" s="9" customFormat="1" ht="16" customHeight="1">
      <c r="A2027" t="s" s="6">
        <v>5860</v>
      </c>
      <c r="B2027" s="14">
        <v>29</v>
      </c>
      <c r="E2027" t="s" s="54">
        <v>5750</v>
      </c>
      <c r="F2027" t="s" s="55">
        <v>193</v>
      </c>
      <c r="G2027" t="s" s="56">
        <v>1135</v>
      </c>
      <c r="H2027" t="s" s="56">
        <v>5835</v>
      </c>
      <c r="K2027" s="14">
        <v>2.169</v>
      </c>
      <c r="M2027" t="s" s="55">
        <v>1138</v>
      </c>
      <c r="S2027" t="s" s="54">
        <v>5836</v>
      </c>
      <c r="T2027" t="s" s="57">
        <v>5766</v>
      </c>
      <c r="AC2027" s="14">
        <v>6045</v>
      </c>
      <c r="AX2027" s="77"/>
      <c r="BB2027" s="59">
        <v>-12.1</v>
      </c>
      <c r="BC2027" s="59">
        <f>BB2027-2</f>
        <v>-14.1</v>
      </c>
      <c r="BG2027" s="14">
        <v>36.3</v>
      </c>
      <c r="BH2027" s="80">
        <v>36.3</v>
      </c>
      <c r="BR2027" s="60">
        <v>5.6</v>
      </c>
      <c r="BS2027" s="14">
        <v>42.5</v>
      </c>
    </row>
    <row r="2028" s="9" customFormat="1" ht="16" customHeight="1">
      <c r="A2028" t="s" s="6">
        <v>5861</v>
      </c>
      <c r="B2028" s="14">
        <v>30</v>
      </c>
      <c r="E2028" t="s" s="54">
        <v>5750</v>
      </c>
      <c r="F2028" t="s" s="55">
        <v>193</v>
      </c>
      <c r="G2028" t="s" s="56">
        <v>1135</v>
      </c>
      <c r="H2028" t="s" s="56">
        <v>5835</v>
      </c>
      <c r="K2028" s="14">
        <v>1.661</v>
      </c>
      <c r="M2028" t="s" s="55">
        <v>1138</v>
      </c>
      <c r="S2028" t="s" s="54">
        <v>5836</v>
      </c>
      <c r="T2028" t="s" s="57">
        <v>5766</v>
      </c>
      <c r="AC2028" s="14">
        <v>6045</v>
      </c>
      <c r="AX2028" s="77"/>
      <c r="BB2028" s="59">
        <v>-12.2</v>
      </c>
      <c r="BC2028" s="59">
        <f>BB2028-2</f>
        <v>-14.2</v>
      </c>
      <c r="BG2028" s="14">
        <v>33.1</v>
      </c>
      <c r="BH2028" s="80">
        <v>33.1</v>
      </c>
      <c r="BR2028" s="60">
        <v>5.6</v>
      </c>
      <c r="BS2028" s="14">
        <v>38.8</v>
      </c>
    </row>
    <row r="2029" s="9" customFormat="1" ht="16" customHeight="1">
      <c r="A2029" t="s" s="6">
        <v>5862</v>
      </c>
      <c r="B2029" s="14">
        <v>1</v>
      </c>
      <c r="E2029" t="s" s="54">
        <v>5750</v>
      </c>
      <c r="F2029" t="s" s="55">
        <v>193</v>
      </c>
      <c r="G2029" t="s" s="56">
        <v>1135</v>
      </c>
      <c r="H2029" t="s" s="56">
        <v>5783</v>
      </c>
      <c r="K2029" s="14">
        <v>1.9</v>
      </c>
      <c r="M2029" t="s" s="55">
        <v>1138</v>
      </c>
      <c r="S2029" t="s" s="54">
        <v>5863</v>
      </c>
      <c r="T2029" t="s" s="57">
        <v>5837</v>
      </c>
      <c r="V2029" t="s" s="56">
        <v>5838</v>
      </c>
      <c r="Y2029" s="14">
        <v>620717</v>
      </c>
      <c r="Z2029" s="14">
        <v>4143180</v>
      </c>
      <c r="AC2029" s="14">
        <v>4932</v>
      </c>
      <c r="AX2029" s="77"/>
      <c r="BB2029" s="59">
        <v>-11.6</v>
      </c>
      <c r="BC2029" s="59">
        <f>BB2029-2</f>
        <v>-13.6</v>
      </c>
      <c r="BG2029" s="14">
        <v>36.9</v>
      </c>
      <c r="BH2029" s="80">
        <v>36.9</v>
      </c>
      <c r="BR2029" s="60">
        <v>3.1</v>
      </c>
      <c r="BS2029" s="14">
        <v>45.5</v>
      </c>
    </row>
    <row r="2030" s="9" customFormat="1" ht="16" customHeight="1">
      <c r="A2030" t="s" s="6">
        <v>5864</v>
      </c>
      <c r="B2030" s="14">
        <v>2</v>
      </c>
      <c r="E2030" t="s" s="54">
        <v>5750</v>
      </c>
      <c r="F2030" t="s" s="55">
        <v>193</v>
      </c>
      <c r="G2030" t="s" s="56">
        <v>1135</v>
      </c>
      <c r="H2030" t="s" s="56">
        <v>5783</v>
      </c>
      <c r="K2030" s="14">
        <v>1.783</v>
      </c>
      <c r="M2030" t="s" s="55">
        <v>1138</v>
      </c>
      <c r="S2030" t="s" s="54">
        <v>5863</v>
      </c>
      <c r="T2030" t="s" s="57">
        <v>5837</v>
      </c>
      <c r="V2030" t="s" s="56">
        <v>5838</v>
      </c>
      <c r="Y2030" s="14">
        <v>620717</v>
      </c>
      <c r="Z2030" s="14">
        <v>4143180</v>
      </c>
      <c r="AC2030" s="14">
        <v>4932</v>
      </c>
      <c r="AX2030" s="77"/>
      <c r="BB2030" s="59">
        <v>-11.6</v>
      </c>
      <c r="BC2030" s="59">
        <f>BB2030-2</f>
        <v>-13.6</v>
      </c>
      <c r="BG2030" s="14">
        <v>35.5</v>
      </c>
      <c r="BH2030" s="80">
        <v>35.5</v>
      </c>
      <c r="BR2030" s="60">
        <v>9</v>
      </c>
      <c r="BS2030" s="14">
        <v>36.1</v>
      </c>
    </row>
    <row r="2031" s="9" customFormat="1" ht="16" customHeight="1">
      <c r="A2031" t="s" s="6">
        <v>5865</v>
      </c>
      <c r="B2031" s="14">
        <v>3</v>
      </c>
      <c r="E2031" t="s" s="54">
        <v>5750</v>
      </c>
      <c r="F2031" t="s" s="55">
        <v>193</v>
      </c>
      <c r="G2031" t="s" s="56">
        <v>1135</v>
      </c>
      <c r="H2031" t="s" s="56">
        <v>5783</v>
      </c>
      <c r="K2031" s="14">
        <v>1.973</v>
      </c>
      <c r="M2031" t="s" s="55">
        <v>1138</v>
      </c>
      <c r="S2031" t="s" s="54">
        <v>5863</v>
      </c>
      <c r="T2031" t="s" s="57">
        <v>5837</v>
      </c>
      <c r="V2031" t="s" s="56">
        <v>5838</v>
      </c>
      <c r="Y2031" s="14">
        <v>620717</v>
      </c>
      <c r="Z2031" s="14">
        <v>4143180</v>
      </c>
      <c r="AC2031" s="14">
        <v>4932</v>
      </c>
      <c r="AX2031" s="77"/>
      <c r="BB2031" s="59">
        <v>-11.1</v>
      </c>
      <c r="BC2031" s="59">
        <f>BB2031-2</f>
        <v>-13.1</v>
      </c>
      <c r="BG2031" s="14">
        <v>36.3</v>
      </c>
      <c r="BH2031" s="80">
        <v>36.3</v>
      </c>
      <c r="BR2031" s="60">
        <v>4.2</v>
      </c>
      <c r="BS2031" s="14">
        <v>30.8</v>
      </c>
    </row>
    <row r="2032" s="9" customFormat="1" ht="16" customHeight="1">
      <c r="A2032" t="s" s="6">
        <v>5866</v>
      </c>
      <c r="B2032" s="14">
        <v>5</v>
      </c>
      <c r="E2032" t="s" s="54">
        <v>5750</v>
      </c>
      <c r="F2032" t="s" s="55">
        <v>193</v>
      </c>
      <c r="G2032" t="s" s="56">
        <v>1135</v>
      </c>
      <c r="H2032" t="s" s="56">
        <v>5783</v>
      </c>
      <c r="K2032" s="14">
        <v>2.223</v>
      </c>
      <c r="M2032" t="s" s="55">
        <v>1138</v>
      </c>
      <c r="S2032" t="s" s="54">
        <v>5863</v>
      </c>
      <c r="T2032" t="s" s="57">
        <v>5837</v>
      </c>
      <c r="V2032" t="s" s="56">
        <v>5838</v>
      </c>
      <c r="Y2032" s="14">
        <v>620717</v>
      </c>
      <c r="Z2032" s="14">
        <v>4143180</v>
      </c>
      <c r="AC2032" s="14">
        <v>4932</v>
      </c>
      <c r="AX2032" s="77"/>
      <c r="BB2032" s="59">
        <v>-10.7</v>
      </c>
      <c r="BC2032" s="59">
        <f>BB2032-2</f>
        <v>-12.7</v>
      </c>
      <c r="BG2032" s="14">
        <v>33.8</v>
      </c>
      <c r="BH2032" s="80">
        <v>33.8</v>
      </c>
      <c r="BR2032" s="60">
        <v>0.6</v>
      </c>
      <c r="BS2032" s="14">
        <v>24.4</v>
      </c>
    </row>
    <row r="2033" s="9" customFormat="1" ht="16" customHeight="1">
      <c r="A2033" t="s" s="6">
        <v>5867</v>
      </c>
      <c r="B2033" s="14">
        <v>7</v>
      </c>
      <c r="E2033" t="s" s="54">
        <v>5750</v>
      </c>
      <c r="F2033" t="s" s="55">
        <v>193</v>
      </c>
      <c r="G2033" t="s" s="56">
        <v>1135</v>
      </c>
      <c r="H2033" t="s" s="56">
        <v>5783</v>
      </c>
      <c r="K2033" s="14">
        <v>2.082</v>
      </c>
      <c r="M2033" t="s" s="55">
        <v>1138</v>
      </c>
      <c r="S2033" t="s" s="54">
        <v>5863</v>
      </c>
      <c r="T2033" t="s" s="57">
        <v>5837</v>
      </c>
      <c r="V2033" t="s" s="56">
        <v>5838</v>
      </c>
      <c r="Y2033" s="14">
        <v>620717</v>
      </c>
      <c r="Z2033" s="14">
        <v>4143180</v>
      </c>
      <c r="AC2033" s="14">
        <v>4932</v>
      </c>
      <c r="AX2033" s="77"/>
      <c r="BB2033" s="59">
        <v>-11.4</v>
      </c>
      <c r="BC2033" s="59">
        <f>BB2033-2</f>
        <v>-13.4</v>
      </c>
      <c r="BG2033" s="14">
        <v>36.7</v>
      </c>
      <c r="BH2033" s="80">
        <v>36.7</v>
      </c>
      <c r="BR2033" s="60">
        <v>7.7</v>
      </c>
      <c r="BS2033" s="14">
        <v>12.1</v>
      </c>
    </row>
    <row r="2034" s="9" customFormat="1" ht="16" customHeight="1">
      <c r="A2034" t="s" s="6">
        <v>5868</v>
      </c>
      <c r="B2034" s="14">
        <v>8</v>
      </c>
      <c r="E2034" t="s" s="54">
        <v>5750</v>
      </c>
      <c r="F2034" t="s" s="55">
        <v>193</v>
      </c>
      <c r="G2034" t="s" s="56">
        <v>1135</v>
      </c>
      <c r="H2034" t="s" s="56">
        <v>5783</v>
      </c>
      <c r="K2034" s="14">
        <v>2.073</v>
      </c>
      <c r="M2034" t="s" s="55">
        <v>1138</v>
      </c>
      <c r="S2034" t="s" s="54">
        <v>5863</v>
      </c>
      <c r="T2034" t="s" s="57">
        <v>5837</v>
      </c>
      <c r="V2034" t="s" s="56">
        <v>5838</v>
      </c>
      <c r="Y2034" s="14">
        <v>620717</v>
      </c>
      <c r="Z2034" s="14">
        <v>4143180</v>
      </c>
      <c r="AC2034" s="14">
        <v>4932</v>
      </c>
      <c r="AX2034" s="77"/>
      <c r="BB2034" s="59">
        <v>-12.4</v>
      </c>
      <c r="BC2034" s="59">
        <f>BB2034-2</f>
        <v>-14.4</v>
      </c>
      <c r="BG2034" s="14">
        <v>32.2</v>
      </c>
      <c r="BH2034" s="80">
        <v>32.2</v>
      </c>
      <c r="BR2034" s="60">
        <v>-1</v>
      </c>
      <c r="BS2034" s="14">
        <v>23.3</v>
      </c>
    </row>
    <row r="2035" s="9" customFormat="1" ht="16" customHeight="1">
      <c r="A2035" t="s" s="6">
        <v>5869</v>
      </c>
      <c r="B2035" s="14">
        <v>10</v>
      </c>
      <c r="E2035" t="s" s="54">
        <v>5750</v>
      </c>
      <c r="F2035" t="s" s="55">
        <v>193</v>
      </c>
      <c r="G2035" t="s" s="56">
        <v>1135</v>
      </c>
      <c r="H2035" t="s" s="56">
        <v>5783</v>
      </c>
      <c r="K2035" s="14">
        <v>1.799</v>
      </c>
      <c r="M2035" t="s" s="55">
        <v>1138</v>
      </c>
      <c r="S2035" t="s" s="54">
        <v>5863</v>
      </c>
      <c r="T2035" t="s" s="57">
        <v>5837</v>
      </c>
      <c r="V2035" t="s" s="56">
        <v>5838</v>
      </c>
      <c r="Y2035" s="14">
        <v>620717</v>
      </c>
      <c r="Z2035" s="14">
        <v>4143180</v>
      </c>
      <c r="AC2035" s="14">
        <v>4932</v>
      </c>
      <c r="AX2035" s="77"/>
      <c r="BB2035" s="59">
        <v>-12.3</v>
      </c>
      <c r="BC2035" s="59">
        <f>BB2035-2</f>
        <v>-14.3</v>
      </c>
      <c r="BG2035" s="14">
        <v>31.8</v>
      </c>
      <c r="BH2035" s="80">
        <v>31.8</v>
      </c>
      <c r="BR2035" s="60">
        <v>2</v>
      </c>
      <c r="BS2035" s="14">
        <v>47.5</v>
      </c>
    </row>
    <row r="2036" s="9" customFormat="1" ht="16" customHeight="1">
      <c r="A2036" t="s" s="6">
        <v>5870</v>
      </c>
      <c r="B2036" s="14">
        <v>11</v>
      </c>
      <c r="E2036" t="s" s="54">
        <v>5750</v>
      </c>
      <c r="F2036" t="s" s="55">
        <v>193</v>
      </c>
      <c r="G2036" t="s" s="56">
        <v>1135</v>
      </c>
      <c r="H2036" t="s" s="56">
        <v>5783</v>
      </c>
      <c r="K2036" s="14">
        <v>1.892</v>
      </c>
      <c r="M2036" t="s" s="55">
        <v>1138</v>
      </c>
      <c r="S2036" t="s" s="54">
        <v>5863</v>
      </c>
      <c r="T2036" t="s" s="57">
        <v>5837</v>
      </c>
      <c r="V2036" t="s" s="56">
        <v>5838</v>
      </c>
      <c r="Y2036" s="14">
        <v>620717</v>
      </c>
      <c r="Z2036" s="14">
        <v>4143180</v>
      </c>
      <c r="AC2036" s="14">
        <v>4932</v>
      </c>
      <c r="AX2036" s="77"/>
      <c r="BB2036" s="59">
        <v>-11.8</v>
      </c>
      <c r="BC2036" s="59">
        <f>BB2036-2</f>
        <v>-13.8</v>
      </c>
      <c r="BG2036" s="14">
        <v>34.4</v>
      </c>
      <c r="BH2036" s="80">
        <v>34.4</v>
      </c>
      <c r="BR2036" s="60">
        <v>4.4</v>
      </c>
      <c r="BS2036" s="14">
        <v>39.2</v>
      </c>
    </row>
    <row r="2037" s="9" customFormat="1" ht="16" customHeight="1">
      <c r="A2037" t="s" s="6">
        <v>5871</v>
      </c>
      <c r="B2037" s="14">
        <v>12</v>
      </c>
      <c r="E2037" t="s" s="54">
        <v>5750</v>
      </c>
      <c r="F2037" t="s" s="55">
        <v>193</v>
      </c>
      <c r="G2037" t="s" s="56">
        <v>1135</v>
      </c>
      <c r="H2037" t="s" s="56">
        <v>5783</v>
      </c>
      <c r="K2037" s="14">
        <v>1.714</v>
      </c>
      <c r="M2037" t="s" s="55">
        <v>1138</v>
      </c>
      <c r="S2037" t="s" s="54">
        <v>5863</v>
      </c>
      <c r="T2037" t="s" s="57">
        <v>5837</v>
      </c>
      <c r="V2037" t="s" s="56">
        <v>5838</v>
      </c>
      <c r="Y2037" s="14">
        <v>620717</v>
      </c>
      <c r="Z2037" s="14">
        <v>4143180</v>
      </c>
      <c r="AC2037" s="14">
        <v>4932</v>
      </c>
      <c r="AX2037" s="77"/>
      <c r="BB2037" s="59">
        <v>-11.8</v>
      </c>
      <c r="BC2037" s="59">
        <f>BB2037-2</f>
        <v>-13.8</v>
      </c>
      <c r="BG2037" s="14">
        <v>32.8</v>
      </c>
      <c r="BH2037" s="80">
        <v>32.8</v>
      </c>
      <c r="BR2037" s="60">
        <v>6.3</v>
      </c>
      <c r="BS2037" s="14">
        <v>36.6</v>
      </c>
    </row>
    <row r="2038" s="9" customFormat="1" ht="16" customHeight="1">
      <c r="A2038" t="s" s="6">
        <v>5872</v>
      </c>
      <c r="B2038" s="14">
        <v>13</v>
      </c>
      <c r="E2038" t="s" s="54">
        <v>5750</v>
      </c>
      <c r="F2038" t="s" s="55">
        <v>193</v>
      </c>
      <c r="G2038" t="s" s="56">
        <v>1135</v>
      </c>
      <c r="H2038" t="s" s="56">
        <v>5783</v>
      </c>
      <c r="K2038" s="14">
        <v>1.529</v>
      </c>
      <c r="M2038" t="s" s="55">
        <v>1138</v>
      </c>
      <c r="S2038" t="s" s="54">
        <v>5863</v>
      </c>
      <c r="T2038" t="s" s="57">
        <v>5837</v>
      </c>
      <c r="V2038" t="s" s="56">
        <v>5838</v>
      </c>
      <c r="Y2038" s="14">
        <v>620717</v>
      </c>
      <c r="Z2038" s="14">
        <v>4143180</v>
      </c>
      <c r="AC2038" s="14">
        <v>4932</v>
      </c>
      <c r="AX2038" s="77"/>
      <c r="BB2038" s="59">
        <v>-12.8</v>
      </c>
      <c r="BC2038" s="59">
        <f>BB2038-2</f>
        <v>-14.8</v>
      </c>
      <c r="BG2038" s="14">
        <v>35</v>
      </c>
      <c r="BH2038" s="80">
        <v>35</v>
      </c>
      <c r="BR2038" s="60">
        <v>0.7</v>
      </c>
      <c r="BS2038" s="14">
        <v>21.7</v>
      </c>
    </row>
    <row r="2039" s="9" customFormat="1" ht="16" customHeight="1">
      <c r="A2039" t="s" s="6">
        <v>5873</v>
      </c>
      <c r="B2039" s="14">
        <v>14</v>
      </c>
      <c r="E2039" t="s" s="54">
        <v>5750</v>
      </c>
      <c r="F2039" t="s" s="55">
        <v>193</v>
      </c>
      <c r="G2039" t="s" s="56">
        <v>1135</v>
      </c>
      <c r="H2039" t="s" s="56">
        <v>5783</v>
      </c>
      <c r="K2039" s="14">
        <v>2.338</v>
      </c>
      <c r="M2039" t="s" s="55">
        <v>1138</v>
      </c>
      <c r="S2039" t="s" s="54">
        <v>5863</v>
      </c>
      <c r="T2039" t="s" s="57">
        <v>5837</v>
      </c>
      <c r="V2039" t="s" s="56">
        <v>5838</v>
      </c>
      <c r="Y2039" s="14">
        <v>620717</v>
      </c>
      <c r="Z2039" s="14">
        <v>4143180</v>
      </c>
      <c r="AC2039" s="14">
        <v>4932</v>
      </c>
      <c r="AX2039" s="77"/>
      <c r="BB2039" s="59">
        <v>-12.7</v>
      </c>
      <c r="BC2039" s="59">
        <f>BB2039-2</f>
        <v>-14.7</v>
      </c>
      <c r="BG2039" s="14">
        <v>35.8</v>
      </c>
      <c r="BH2039" s="80">
        <v>35.8</v>
      </c>
      <c r="BR2039" s="60">
        <v>-0.9</v>
      </c>
      <c r="BS2039" s="14">
        <v>27.1</v>
      </c>
    </row>
    <row r="2040" s="9" customFormat="1" ht="16" customHeight="1">
      <c r="A2040" t="s" s="6">
        <v>5874</v>
      </c>
      <c r="B2040" s="14">
        <v>9</v>
      </c>
      <c r="E2040" t="s" s="54">
        <v>5750</v>
      </c>
      <c r="F2040" t="s" s="55">
        <v>193</v>
      </c>
      <c r="G2040" t="s" s="56">
        <v>1135</v>
      </c>
      <c r="H2040" t="s" s="56">
        <v>5783</v>
      </c>
      <c r="K2040" s="14">
        <v>2.196</v>
      </c>
      <c r="M2040" t="s" s="55">
        <v>1138</v>
      </c>
      <c r="S2040" t="s" s="54">
        <v>5863</v>
      </c>
      <c r="T2040" t="s" s="57">
        <v>5837</v>
      </c>
      <c r="V2040" t="s" s="56">
        <v>5838</v>
      </c>
      <c r="Y2040" s="14">
        <v>620717</v>
      </c>
      <c r="Z2040" s="14">
        <v>4143180</v>
      </c>
      <c r="AC2040" s="14">
        <v>4932</v>
      </c>
      <c r="AX2040" s="77"/>
      <c r="BB2040" s="59">
        <v>-12.3</v>
      </c>
      <c r="BC2040" s="59">
        <f>BB2040-2</f>
        <v>-14.3</v>
      </c>
      <c r="BG2040" s="14">
        <v>37</v>
      </c>
      <c r="BH2040" s="80">
        <v>37</v>
      </c>
      <c r="BR2040" s="60">
        <v>3.3</v>
      </c>
      <c r="BS2040" s="14">
        <v>30.1</v>
      </c>
    </row>
    <row r="2041" s="9" customFormat="1" ht="16" customHeight="1">
      <c r="A2041" t="s" s="6">
        <v>5875</v>
      </c>
      <c r="B2041" s="14">
        <v>19</v>
      </c>
      <c r="E2041" t="s" s="54">
        <v>5750</v>
      </c>
      <c r="F2041" t="s" s="55">
        <v>193</v>
      </c>
      <c r="G2041" t="s" s="56">
        <v>1135</v>
      </c>
      <c r="H2041" t="s" s="56">
        <v>5783</v>
      </c>
      <c r="K2041" s="14">
        <v>1.974</v>
      </c>
      <c r="M2041" t="s" s="55">
        <v>1138</v>
      </c>
      <c r="S2041" t="s" s="54">
        <v>5863</v>
      </c>
      <c r="T2041" t="s" s="57">
        <v>5753</v>
      </c>
      <c r="AC2041" s="14">
        <v>5831</v>
      </c>
      <c r="AX2041" s="77"/>
      <c r="BB2041" s="59">
        <v>-11.8</v>
      </c>
      <c r="BC2041" s="59">
        <f>BB2041-2</f>
        <v>-13.8</v>
      </c>
      <c r="BG2041" s="14">
        <v>38.1</v>
      </c>
      <c r="BH2041" s="80">
        <v>38.1</v>
      </c>
      <c r="BR2041" s="60">
        <v>-1.4</v>
      </c>
      <c r="BS2041" s="14">
        <v>33.8</v>
      </c>
    </row>
    <row r="2042" s="9" customFormat="1" ht="16" customHeight="1">
      <c r="A2042" t="s" s="6">
        <v>5876</v>
      </c>
      <c r="B2042" s="14">
        <v>20</v>
      </c>
      <c r="E2042" t="s" s="54">
        <v>5750</v>
      </c>
      <c r="F2042" t="s" s="55">
        <v>193</v>
      </c>
      <c r="G2042" t="s" s="56">
        <v>1135</v>
      </c>
      <c r="H2042" t="s" s="56">
        <v>5783</v>
      </c>
      <c r="K2042" s="14">
        <v>1.949</v>
      </c>
      <c r="M2042" t="s" s="55">
        <v>1138</v>
      </c>
      <c r="S2042" t="s" s="54">
        <v>5863</v>
      </c>
      <c r="T2042" t="s" s="57">
        <v>5753</v>
      </c>
      <c r="AC2042" s="14">
        <v>5831</v>
      </c>
      <c r="AX2042" s="77"/>
      <c r="BB2042" s="59">
        <v>-12.6</v>
      </c>
      <c r="BC2042" s="59">
        <f>BB2042-2</f>
        <v>-14.6</v>
      </c>
      <c r="BG2042" s="14">
        <v>35.1</v>
      </c>
      <c r="BH2042" s="80">
        <v>35.1</v>
      </c>
      <c r="BR2042" s="60">
        <v>4</v>
      </c>
      <c r="BS2042" s="14">
        <v>42.6</v>
      </c>
    </row>
    <row r="2043" s="9" customFormat="1" ht="16" customHeight="1">
      <c r="A2043" t="s" s="6">
        <v>5877</v>
      </c>
      <c r="B2043" s="14">
        <v>21</v>
      </c>
      <c r="E2043" t="s" s="54">
        <v>5750</v>
      </c>
      <c r="F2043" t="s" s="55">
        <v>193</v>
      </c>
      <c r="G2043" t="s" s="56">
        <v>1135</v>
      </c>
      <c r="H2043" t="s" s="56">
        <v>5783</v>
      </c>
      <c r="K2043" s="14">
        <v>1.775</v>
      </c>
      <c r="M2043" t="s" s="55">
        <v>1138</v>
      </c>
      <c r="S2043" t="s" s="54">
        <v>5863</v>
      </c>
      <c r="T2043" t="s" s="57">
        <v>5753</v>
      </c>
      <c r="AC2043" s="14">
        <v>5831</v>
      </c>
      <c r="AX2043" s="77"/>
      <c r="BB2043" s="59">
        <v>-11.9</v>
      </c>
      <c r="BC2043" s="59">
        <f>BB2043-2</f>
        <v>-13.9</v>
      </c>
      <c r="BG2043" s="14">
        <v>36.1</v>
      </c>
      <c r="BH2043" s="80">
        <v>36.1</v>
      </c>
      <c r="BR2043" s="60">
        <v>2.8</v>
      </c>
      <c r="BS2043" s="14">
        <v>38</v>
      </c>
    </row>
    <row r="2044" s="9" customFormat="1" ht="16" customHeight="1">
      <c r="A2044" t="s" s="6">
        <v>5878</v>
      </c>
      <c r="B2044" s="14">
        <v>22</v>
      </c>
      <c r="E2044" t="s" s="54">
        <v>5750</v>
      </c>
      <c r="F2044" t="s" s="55">
        <v>193</v>
      </c>
      <c r="G2044" t="s" s="56">
        <v>1135</v>
      </c>
      <c r="H2044" t="s" s="56">
        <v>5783</v>
      </c>
      <c r="K2044" s="14">
        <v>1.937</v>
      </c>
      <c r="M2044" t="s" s="55">
        <v>1138</v>
      </c>
      <c r="S2044" t="s" s="54">
        <v>5863</v>
      </c>
      <c r="T2044" t="s" s="57">
        <v>5753</v>
      </c>
      <c r="AC2044" s="14">
        <v>5831</v>
      </c>
      <c r="AX2044" s="77"/>
      <c r="BB2044" s="59">
        <v>-11.3</v>
      </c>
      <c r="BC2044" s="59">
        <f>BB2044-2</f>
        <v>-13.3</v>
      </c>
      <c r="BG2044" s="14">
        <v>35.2</v>
      </c>
      <c r="BH2044" s="80">
        <v>35.2</v>
      </c>
      <c r="BR2044" s="60">
        <v>2.8</v>
      </c>
      <c r="BS2044" s="14">
        <v>45.8</v>
      </c>
    </row>
    <row r="2045" s="9" customFormat="1" ht="16" customHeight="1">
      <c r="A2045" t="s" s="6">
        <v>5879</v>
      </c>
      <c r="B2045" s="14">
        <v>23</v>
      </c>
      <c r="E2045" t="s" s="54">
        <v>5750</v>
      </c>
      <c r="F2045" t="s" s="55">
        <v>193</v>
      </c>
      <c r="G2045" t="s" s="56">
        <v>1135</v>
      </c>
      <c r="H2045" t="s" s="56">
        <v>5783</v>
      </c>
      <c r="K2045" s="14">
        <v>2.381</v>
      </c>
      <c r="M2045" t="s" s="55">
        <v>1138</v>
      </c>
      <c r="S2045" t="s" s="54">
        <v>5863</v>
      </c>
      <c r="T2045" t="s" s="57">
        <v>5753</v>
      </c>
      <c r="AC2045" s="14">
        <v>5831</v>
      </c>
      <c r="AX2045" s="77"/>
      <c r="BB2045" s="59">
        <v>-12.4</v>
      </c>
      <c r="BC2045" s="59">
        <f>BB2045-2</f>
        <v>-14.4</v>
      </c>
      <c r="BG2045" s="14">
        <v>36</v>
      </c>
      <c r="BH2045" s="80">
        <v>36</v>
      </c>
      <c r="BR2045" s="60">
        <v>-1.6</v>
      </c>
      <c r="BS2045" s="14">
        <v>21.1</v>
      </c>
    </row>
    <row r="2046" s="9" customFormat="1" ht="16" customHeight="1">
      <c r="A2046" t="s" s="6">
        <v>5880</v>
      </c>
      <c r="B2046" s="14">
        <v>24</v>
      </c>
      <c r="E2046" t="s" s="54">
        <v>5750</v>
      </c>
      <c r="F2046" t="s" s="55">
        <v>193</v>
      </c>
      <c r="G2046" t="s" s="56">
        <v>1135</v>
      </c>
      <c r="H2046" t="s" s="56">
        <v>5783</v>
      </c>
      <c r="K2046" s="14">
        <v>2.505</v>
      </c>
      <c r="M2046" t="s" s="55">
        <v>1138</v>
      </c>
      <c r="S2046" t="s" s="54">
        <v>5863</v>
      </c>
      <c r="T2046" t="s" s="57">
        <v>5753</v>
      </c>
      <c r="AC2046" s="14">
        <v>5831</v>
      </c>
      <c r="AX2046" s="77"/>
      <c r="BB2046" s="59">
        <v>-12.9</v>
      </c>
      <c r="BC2046" s="59">
        <f>BB2046-2</f>
        <v>-14.9</v>
      </c>
      <c r="BG2046" s="14">
        <v>35.1</v>
      </c>
      <c r="BH2046" s="80">
        <v>35.1</v>
      </c>
      <c r="BR2046" s="60">
        <v>-0.7</v>
      </c>
      <c r="BS2046" s="14">
        <v>33.2</v>
      </c>
    </row>
    <row r="2047" s="9" customFormat="1" ht="16" customHeight="1">
      <c r="A2047" t="s" s="6">
        <v>5881</v>
      </c>
      <c r="B2047" s="14">
        <v>25</v>
      </c>
      <c r="E2047" t="s" s="54">
        <v>5750</v>
      </c>
      <c r="F2047" t="s" s="55">
        <v>193</v>
      </c>
      <c r="G2047" t="s" s="56">
        <v>1135</v>
      </c>
      <c r="H2047" t="s" s="56">
        <v>5783</v>
      </c>
      <c r="K2047" s="14">
        <v>2.042</v>
      </c>
      <c r="M2047" t="s" s="55">
        <v>1138</v>
      </c>
      <c r="S2047" t="s" s="54">
        <v>5863</v>
      </c>
      <c r="T2047" t="s" s="57">
        <v>5766</v>
      </c>
      <c r="AC2047" s="14">
        <v>6045</v>
      </c>
      <c r="AX2047" s="77"/>
      <c r="BB2047" s="59">
        <v>-12.8</v>
      </c>
      <c r="BC2047" s="59">
        <f>BB2047-2</f>
        <v>-14.8</v>
      </c>
      <c r="BG2047" s="14">
        <v>34.4</v>
      </c>
      <c r="BH2047" s="80">
        <v>34.4</v>
      </c>
      <c r="BR2047" s="60">
        <v>0.9</v>
      </c>
      <c r="BS2047" s="14">
        <v>30.8</v>
      </c>
    </row>
    <row r="2048" s="9" customFormat="1" ht="16" customHeight="1">
      <c r="A2048" t="s" s="6">
        <v>5882</v>
      </c>
      <c r="B2048" s="14">
        <v>26</v>
      </c>
      <c r="E2048" t="s" s="54">
        <v>5750</v>
      </c>
      <c r="F2048" t="s" s="55">
        <v>193</v>
      </c>
      <c r="G2048" t="s" s="56">
        <v>1135</v>
      </c>
      <c r="H2048" t="s" s="56">
        <v>5783</v>
      </c>
      <c r="K2048" s="14">
        <v>1.93</v>
      </c>
      <c r="M2048" t="s" s="55">
        <v>1138</v>
      </c>
      <c r="S2048" t="s" s="54">
        <v>5863</v>
      </c>
      <c r="T2048" t="s" s="57">
        <v>5766</v>
      </c>
      <c r="AC2048" s="14">
        <v>6045</v>
      </c>
      <c r="AX2048" s="77"/>
      <c r="BB2048" s="59">
        <v>-13.4</v>
      </c>
      <c r="BC2048" s="59">
        <f>BB2048-2</f>
        <v>-15.4</v>
      </c>
      <c r="BG2048" s="14">
        <v>34.3</v>
      </c>
      <c r="BH2048" s="80">
        <v>34.3</v>
      </c>
      <c r="BR2048" s="60">
        <v>2.4</v>
      </c>
      <c r="BS2048" s="14">
        <v>28.9</v>
      </c>
    </row>
    <row r="2049" s="9" customFormat="1" ht="16" customHeight="1">
      <c r="A2049" t="s" s="6">
        <v>5883</v>
      </c>
      <c r="B2049" s="14">
        <v>27</v>
      </c>
      <c r="E2049" t="s" s="54">
        <v>5750</v>
      </c>
      <c r="F2049" t="s" s="55">
        <v>193</v>
      </c>
      <c r="G2049" t="s" s="56">
        <v>1135</v>
      </c>
      <c r="H2049" t="s" s="56">
        <v>5783</v>
      </c>
      <c r="K2049" s="14">
        <v>1.788</v>
      </c>
      <c r="M2049" t="s" s="55">
        <v>1138</v>
      </c>
      <c r="S2049" t="s" s="54">
        <v>5863</v>
      </c>
      <c r="T2049" t="s" s="57">
        <v>5766</v>
      </c>
      <c r="AC2049" s="14">
        <v>6045</v>
      </c>
      <c r="AX2049" s="77"/>
      <c r="BB2049" s="59">
        <v>-11.8</v>
      </c>
      <c r="BC2049" s="59">
        <f>BB2049-2</f>
        <v>-13.8</v>
      </c>
      <c r="BG2049" s="14">
        <v>32.3</v>
      </c>
      <c r="BH2049" s="80">
        <v>32.3</v>
      </c>
      <c r="BR2049" s="60">
        <v>3.4</v>
      </c>
      <c r="BS2049" s="14">
        <v>40.6</v>
      </c>
    </row>
    <row r="2050" s="9" customFormat="1" ht="16" customHeight="1">
      <c r="A2050" t="s" s="6">
        <v>5884</v>
      </c>
      <c r="B2050" s="14">
        <v>28</v>
      </c>
      <c r="E2050" t="s" s="54">
        <v>5750</v>
      </c>
      <c r="F2050" t="s" s="55">
        <v>193</v>
      </c>
      <c r="G2050" t="s" s="56">
        <v>1135</v>
      </c>
      <c r="H2050" t="s" s="56">
        <v>5783</v>
      </c>
      <c r="K2050" s="14">
        <v>1.718</v>
      </c>
      <c r="M2050" t="s" s="55">
        <v>1138</v>
      </c>
      <c r="S2050" t="s" s="54">
        <v>5863</v>
      </c>
      <c r="T2050" t="s" s="57">
        <v>5766</v>
      </c>
      <c r="AC2050" s="14">
        <v>6045</v>
      </c>
      <c r="AX2050" s="77"/>
      <c r="BB2050" s="59">
        <v>-12</v>
      </c>
      <c r="BC2050" s="59">
        <f>BB2050-2</f>
        <v>-14</v>
      </c>
      <c r="BG2050" s="14">
        <v>34.2</v>
      </c>
      <c r="BH2050" s="80">
        <v>34.2</v>
      </c>
      <c r="BR2050" s="60">
        <v>2.5</v>
      </c>
      <c r="BS2050" s="14">
        <v>33.5</v>
      </c>
    </row>
    <row r="2051" s="9" customFormat="1" ht="16" customHeight="1">
      <c r="A2051" t="s" s="6">
        <v>5885</v>
      </c>
      <c r="B2051" s="14">
        <v>29</v>
      </c>
      <c r="E2051" t="s" s="54">
        <v>5750</v>
      </c>
      <c r="F2051" t="s" s="55">
        <v>193</v>
      </c>
      <c r="G2051" t="s" s="56">
        <v>1135</v>
      </c>
      <c r="H2051" t="s" s="56">
        <v>5783</v>
      </c>
      <c r="K2051" s="14">
        <v>2.136</v>
      </c>
      <c r="M2051" t="s" s="55">
        <v>1138</v>
      </c>
      <c r="S2051" t="s" s="54">
        <v>5863</v>
      </c>
      <c r="T2051" t="s" s="57">
        <v>5766</v>
      </c>
      <c r="AC2051" s="14">
        <v>6045</v>
      </c>
      <c r="AX2051" s="77"/>
      <c r="BB2051" s="59">
        <v>-11.4</v>
      </c>
      <c r="BC2051" s="59">
        <f>BB2051-2</f>
        <v>-13.4</v>
      </c>
      <c r="BG2051" s="14">
        <v>39.5</v>
      </c>
      <c r="BH2051" s="80">
        <v>39.5</v>
      </c>
      <c r="BR2051" s="60">
        <v>4.3</v>
      </c>
      <c r="BS2051" s="14">
        <v>33.1</v>
      </c>
    </row>
    <row r="2052" s="9" customFormat="1" ht="16" customHeight="1">
      <c r="A2052" t="s" s="6">
        <v>5886</v>
      </c>
      <c r="B2052" s="14">
        <v>30</v>
      </c>
      <c r="E2052" t="s" s="54">
        <v>5750</v>
      </c>
      <c r="F2052" t="s" s="55">
        <v>193</v>
      </c>
      <c r="G2052" t="s" s="56">
        <v>1135</v>
      </c>
      <c r="H2052" t="s" s="56">
        <v>5783</v>
      </c>
      <c r="K2052" s="14">
        <v>1.852</v>
      </c>
      <c r="M2052" t="s" s="55">
        <v>1138</v>
      </c>
      <c r="S2052" t="s" s="54">
        <v>5863</v>
      </c>
      <c r="T2052" t="s" s="57">
        <v>5766</v>
      </c>
      <c r="AC2052" s="14">
        <v>6045</v>
      </c>
      <c r="AX2052" s="77"/>
      <c r="BB2052" s="59">
        <v>-12.1</v>
      </c>
      <c r="BC2052" s="59">
        <f>BB2052-2</f>
        <v>-14.1</v>
      </c>
      <c r="BG2052" s="14">
        <v>32.9</v>
      </c>
      <c r="BH2052" s="80">
        <v>32.9</v>
      </c>
      <c r="BR2052" s="60">
        <v>4.2</v>
      </c>
      <c r="BS2052" s="14">
        <v>31.2</v>
      </c>
    </row>
    <row r="2053" s="9" customFormat="1" ht="16" customHeight="1">
      <c r="A2053" t="s" s="6">
        <v>5887</v>
      </c>
      <c r="B2053" s="14">
        <v>1</v>
      </c>
      <c r="E2053" t="s" s="54">
        <v>5750</v>
      </c>
      <c r="F2053" t="s" s="55">
        <v>193</v>
      </c>
      <c r="G2053" t="s" s="56">
        <v>1135</v>
      </c>
      <c r="H2053" t="s" s="56">
        <v>5751</v>
      </c>
      <c r="K2053" s="14">
        <v>1.71</v>
      </c>
      <c r="M2053" t="s" s="55">
        <v>1138</v>
      </c>
      <c r="S2053" t="s" s="54">
        <v>5888</v>
      </c>
      <c r="T2053" t="s" s="57">
        <v>5889</v>
      </c>
      <c r="AC2053" s="14">
        <v>5877</v>
      </c>
      <c r="AX2053" s="77"/>
      <c r="BB2053" s="59">
        <v>-12</v>
      </c>
      <c r="BC2053" s="59">
        <f>BB2053-2</f>
        <v>-14</v>
      </c>
      <c r="BG2053" s="14">
        <v>47.5</v>
      </c>
      <c r="BH2053" s="80">
        <v>47.5</v>
      </c>
      <c r="BR2053" s="60">
        <v>-0.4</v>
      </c>
      <c r="BS2053" s="14">
        <v>15.2</v>
      </c>
    </row>
    <row r="2054" s="9" customFormat="1" ht="16" customHeight="1">
      <c r="A2054" t="s" s="6">
        <v>5890</v>
      </c>
      <c r="B2054" s="14">
        <v>2</v>
      </c>
      <c r="E2054" t="s" s="54">
        <v>5750</v>
      </c>
      <c r="F2054" t="s" s="55">
        <v>193</v>
      </c>
      <c r="G2054" t="s" s="56">
        <v>1135</v>
      </c>
      <c r="H2054" t="s" s="56">
        <v>5751</v>
      </c>
      <c r="K2054" s="14">
        <v>1.78</v>
      </c>
      <c r="M2054" t="s" s="55">
        <v>1138</v>
      </c>
      <c r="S2054" t="s" s="54">
        <v>5888</v>
      </c>
      <c r="T2054" t="s" s="57">
        <v>5889</v>
      </c>
      <c r="AC2054" s="14">
        <v>5877</v>
      </c>
      <c r="AX2054" s="77"/>
      <c r="BB2054" s="59">
        <v>-12.9</v>
      </c>
      <c r="BC2054" s="59">
        <f>BB2054-2</f>
        <v>-14.9</v>
      </c>
      <c r="BG2054" s="14">
        <v>46.8</v>
      </c>
      <c r="BH2054" s="80">
        <v>46.8</v>
      </c>
      <c r="BR2054" s="60">
        <v>0.2</v>
      </c>
      <c r="BS2054" s="14">
        <v>16.2</v>
      </c>
    </row>
    <row r="2055" s="9" customFormat="1" ht="16" customHeight="1">
      <c r="A2055" t="s" s="6">
        <v>5891</v>
      </c>
      <c r="B2055" s="14">
        <v>3</v>
      </c>
      <c r="E2055" t="s" s="54">
        <v>5750</v>
      </c>
      <c r="F2055" t="s" s="55">
        <v>193</v>
      </c>
      <c r="G2055" t="s" s="56">
        <v>1135</v>
      </c>
      <c r="H2055" t="s" s="56">
        <v>5751</v>
      </c>
      <c r="K2055" s="14">
        <v>2.036</v>
      </c>
      <c r="M2055" t="s" s="55">
        <v>1138</v>
      </c>
      <c r="S2055" t="s" s="54">
        <v>5888</v>
      </c>
      <c r="T2055" t="s" s="57">
        <v>5889</v>
      </c>
      <c r="AC2055" s="14">
        <v>5877</v>
      </c>
      <c r="AX2055" s="77"/>
      <c r="BB2055" s="59">
        <v>-12.3</v>
      </c>
      <c r="BC2055" s="59">
        <f>BB2055-2</f>
        <v>-14.3</v>
      </c>
      <c r="BG2055" s="14">
        <v>40.6</v>
      </c>
      <c r="BH2055" s="80">
        <v>40.6</v>
      </c>
      <c r="BR2055" s="60">
        <v>-2.2</v>
      </c>
      <c r="BS2055" s="14">
        <v>15.4</v>
      </c>
    </row>
    <row r="2056" s="9" customFormat="1" ht="16" customHeight="1">
      <c r="A2056" t="s" s="6">
        <v>5892</v>
      </c>
      <c r="B2056" s="14">
        <v>4</v>
      </c>
      <c r="E2056" t="s" s="54">
        <v>5750</v>
      </c>
      <c r="F2056" t="s" s="55">
        <v>193</v>
      </c>
      <c r="G2056" t="s" s="56">
        <v>1135</v>
      </c>
      <c r="H2056" t="s" s="56">
        <v>5751</v>
      </c>
      <c r="K2056" s="14">
        <v>2.088</v>
      </c>
      <c r="M2056" t="s" s="55">
        <v>1138</v>
      </c>
      <c r="S2056" t="s" s="54">
        <v>5888</v>
      </c>
      <c r="T2056" t="s" s="57">
        <v>5889</v>
      </c>
      <c r="AC2056" s="14">
        <v>5877</v>
      </c>
      <c r="AX2056" s="77"/>
      <c r="BB2056" s="59">
        <v>-12.3</v>
      </c>
      <c r="BC2056" s="59">
        <f>BB2056-2</f>
        <v>-14.3</v>
      </c>
      <c r="BG2056" s="14">
        <v>45</v>
      </c>
      <c r="BH2056" s="80">
        <v>45</v>
      </c>
      <c r="BR2056" s="60">
        <v>-0.5</v>
      </c>
      <c r="BS2056" s="14">
        <v>14</v>
      </c>
    </row>
    <row r="2057" s="9" customFormat="1" ht="16" customHeight="1">
      <c r="A2057" t="s" s="6">
        <v>5893</v>
      </c>
      <c r="B2057" s="14">
        <v>5</v>
      </c>
      <c r="E2057" t="s" s="54">
        <v>5750</v>
      </c>
      <c r="F2057" t="s" s="55">
        <v>193</v>
      </c>
      <c r="G2057" t="s" s="56">
        <v>1135</v>
      </c>
      <c r="H2057" t="s" s="56">
        <v>5751</v>
      </c>
      <c r="K2057" s="14">
        <v>2.186</v>
      </c>
      <c r="M2057" t="s" s="55">
        <v>1138</v>
      </c>
      <c r="S2057" t="s" s="54">
        <v>5888</v>
      </c>
      <c r="T2057" t="s" s="57">
        <v>5889</v>
      </c>
      <c r="AC2057" s="14">
        <v>5877</v>
      </c>
      <c r="AX2057" s="77"/>
      <c r="BB2057" s="59">
        <v>-12.3</v>
      </c>
      <c r="BC2057" s="59">
        <f>BB2057-2</f>
        <v>-14.3</v>
      </c>
      <c r="BG2057" s="14">
        <v>45.1</v>
      </c>
      <c r="BH2057" s="80">
        <v>45.1</v>
      </c>
      <c r="BR2057" s="60">
        <v>-0.4</v>
      </c>
      <c r="BS2057" s="14">
        <v>15.6</v>
      </c>
    </row>
    <row r="2058" s="9" customFormat="1" ht="16" customHeight="1">
      <c r="A2058" t="s" s="6">
        <v>5894</v>
      </c>
      <c r="B2058" s="14">
        <v>6</v>
      </c>
      <c r="E2058" t="s" s="54">
        <v>5750</v>
      </c>
      <c r="F2058" t="s" s="55">
        <v>193</v>
      </c>
      <c r="G2058" t="s" s="56">
        <v>1135</v>
      </c>
      <c r="H2058" t="s" s="56">
        <v>5751</v>
      </c>
      <c r="K2058" s="14">
        <v>1.629</v>
      </c>
      <c r="M2058" t="s" s="55">
        <v>1138</v>
      </c>
      <c r="S2058" t="s" s="54">
        <v>5888</v>
      </c>
      <c r="T2058" t="s" s="57">
        <v>5889</v>
      </c>
      <c r="AC2058" s="14">
        <v>5877</v>
      </c>
      <c r="AX2058" s="77"/>
      <c r="BB2058" s="59">
        <v>-12.6</v>
      </c>
      <c r="BC2058" s="59">
        <f>BB2058-2</f>
        <v>-14.6</v>
      </c>
      <c r="BG2058" s="14">
        <v>44.9</v>
      </c>
      <c r="BH2058" s="80">
        <v>44.9</v>
      </c>
      <c r="BR2058" s="60">
        <v>0.5</v>
      </c>
      <c r="BS2058" s="14">
        <v>14.4</v>
      </c>
    </row>
    <row r="2059" s="9" customFormat="1" ht="16" customHeight="1">
      <c r="A2059" t="s" s="6">
        <v>5895</v>
      </c>
      <c r="B2059" s="14">
        <v>7</v>
      </c>
      <c r="E2059" t="s" s="54">
        <v>5750</v>
      </c>
      <c r="F2059" t="s" s="55">
        <v>193</v>
      </c>
      <c r="G2059" t="s" s="56">
        <v>1135</v>
      </c>
      <c r="H2059" t="s" s="56">
        <v>5751</v>
      </c>
      <c r="K2059" s="14">
        <v>1.627</v>
      </c>
      <c r="M2059" t="s" s="55">
        <v>1138</v>
      </c>
      <c r="S2059" t="s" s="54">
        <v>5888</v>
      </c>
      <c r="T2059" t="s" s="57">
        <v>5889</v>
      </c>
      <c r="AC2059" s="14">
        <v>5877</v>
      </c>
      <c r="AX2059" s="77"/>
      <c r="BB2059" s="59">
        <v>-13</v>
      </c>
      <c r="BC2059" s="59">
        <f>BB2059-2</f>
        <v>-15</v>
      </c>
      <c r="BG2059" s="14">
        <v>46.1</v>
      </c>
      <c r="BH2059" s="80">
        <v>46.1</v>
      </c>
      <c r="BR2059" s="60">
        <v>1.1</v>
      </c>
      <c r="BS2059" s="14">
        <v>16.1</v>
      </c>
    </row>
    <row r="2060" s="9" customFormat="1" ht="16" customHeight="1">
      <c r="A2060" t="s" s="6">
        <v>5896</v>
      </c>
      <c r="B2060" s="14">
        <v>8</v>
      </c>
      <c r="E2060" t="s" s="54">
        <v>5750</v>
      </c>
      <c r="F2060" t="s" s="55">
        <v>193</v>
      </c>
      <c r="G2060" t="s" s="56">
        <v>1135</v>
      </c>
      <c r="H2060" t="s" s="56">
        <v>5751</v>
      </c>
      <c r="K2060" s="14">
        <v>2.205</v>
      </c>
      <c r="M2060" t="s" s="55">
        <v>1138</v>
      </c>
      <c r="S2060" t="s" s="54">
        <v>5888</v>
      </c>
      <c r="T2060" t="s" s="57">
        <v>5889</v>
      </c>
      <c r="AC2060" s="14">
        <v>5877</v>
      </c>
      <c r="AX2060" s="77"/>
      <c r="BB2060" s="59">
        <v>-11.6</v>
      </c>
      <c r="BC2060" s="59">
        <f>BB2060-2</f>
        <v>-13.6</v>
      </c>
      <c r="BG2060" s="14">
        <v>45.1</v>
      </c>
      <c r="BH2060" s="80">
        <v>45.1</v>
      </c>
      <c r="BR2060" s="60">
        <v>0.1</v>
      </c>
      <c r="BS2060" s="14">
        <v>13.3</v>
      </c>
    </row>
    <row r="2061" s="9" customFormat="1" ht="16" customHeight="1">
      <c r="A2061" t="s" s="6">
        <v>5897</v>
      </c>
      <c r="B2061" s="14">
        <v>9</v>
      </c>
      <c r="E2061" t="s" s="54">
        <v>5750</v>
      </c>
      <c r="F2061" t="s" s="55">
        <v>193</v>
      </c>
      <c r="G2061" t="s" s="56">
        <v>1135</v>
      </c>
      <c r="H2061" t="s" s="56">
        <v>5751</v>
      </c>
      <c r="K2061" s="14">
        <v>1.882</v>
      </c>
      <c r="M2061" t="s" s="55">
        <v>1138</v>
      </c>
      <c r="S2061" t="s" s="54">
        <v>5888</v>
      </c>
      <c r="T2061" t="s" s="57">
        <v>5889</v>
      </c>
      <c r="AC2061" s="14">
        <v>5877</v>
      </c>
      <c r="AX2061" s="77"/>
      <c r="BB2061" s="59">
        <v>-12.1</v>
      </c>
      <c r="BC2061" s="59">
        <f>BB2061-2</f>
        <v>-14.1</v>
      </c>
      <c r="BG2061" s="14">
        <v>41</v>
      </c>
      <c r="BH2061" s="80">
        <v>41</v>
      </c>
      <c r="BR2061" s="60">
        <v>-0.3</v>
      </c>
      <c r="BS2061" s="14">
        <v>14.8</v>
      </c>
    </row>
    <row r="2062" s="9" customFormat="1" ht="16" customHeight="1">
      <c r="A2062" t="s" s="6">
        <v>5898</v>
      </c>
      <c r="B2062" s="14">
        <v>10</v>
      </c>
      <c r="E2062" t="s" s="54">
        <v>5750</v>
      </c>
      <c r="F2062" t="s" s="55">
        <v>193</v>
      </c>
      <c r="G2062" t="s" s="56">
        <v>1135</v>
      </c>
      <c r="H2062" t="s" s="56">
        <v>5751</v>
      </c>
      <c r="K2062" s="14">
        <v>1.991</v>
      </c>
      <c r="M2062" t="s" s="55">
        <v>1138</v>
      </c>
      <c r="S2062" t="s" s="54">
        <v>5888</v>
      </c>
      <c r="T2062" t="s" s="57">
        <v>5889</v>
      </c>
      <c r="AC2062" s="14">
        <v>5877</v>
      </c>
      <c r="AX2062" s="77"/>
      <c r="BB2062" s="59">
        <v>-12.3</v>
      </c>
      <c r="BC2062" s="59">
        <f>BB2062-2</f>
        <v>-14.3</v>
      </c>
      <c r="BG2062" s="14">
        <v>44.9</v>
      </c>
      <c r="BH2062" s="80">
        <v>44.9</v>
      </c>
      <c r="BR2062" s="60">
        <v>-1</v>
      </c>
      <c r="BS2062" s="14">
        <v>12.8</v>
      </c>
    </row>
    <row r="2063" s="9" customFormat="1" ht="16" customHeight="1">
      <c r="A2063" t="s" s="6">
        <v>5899</v>
      </c>
      <c r="B2063" s="14">
        <v>11</v>
      </c>
      <c r="E2063" t="s" s="54">
        <v>5750</v>
      </c>
      <c r="F2063" t="s" s="55">
        <v>193</v>
      </c>
      <c r="G2063" t="s" s="56">
        <v>1135</v>
      </c>
      <c r="H2063" t="s" s="56">
        <v>5751</v>
      </c>
      <c r="K2063" s="14">
        <v>2.147</v>
      </c>
      <c r="M2063" t="s" s="55">
        <v>1138</v>
      </c>
      <c r="S2063" t="s" s="54">
        <v>5888</v>
      </c>
      <c r="T2063" t="s" s="57">
        <v>5889</v>
      </c>
      <c r="AC2063" s="14">
        <v>5877</v>
      </c>
      <c r="AX2063" s="77"/>
      <c r="BB2063" s="59">
        <v>-12.6</v>
      </c>
      <c r="BC2063" s="59">
        <f>BB2063-2</f>
        <v>-14.6</v>
      </c>
      <c r="BG2063" s="14">
        <v>45.4</v>
      </c>
      <c r="BH2063" s="80">
        <v>45.4</v>
      </c>
      <c r="BR2063" s="60">
        <v>-1.5</v>
      </c>
      <c r="BS2063" s="14">
        <v>15.2</v>
      </c>
    </row>
    <row r="2064" s="9" customFormat="1" ht="16" customHeight="1">
      <c r="A2064" t="s" s="6">
        <v>5900</v>
      </c>
      <c r="B2064" s="14">
        <v>12</v>
      </c>
      <c r="E2064" t="s" s="54">
        <v>5750</v>
      </c>
      <c r="F2064" t="s" s="55">
        <v>193</v>
      </c>
      <c r="G2064" t="s" s="56">
        <v>1135</v>
      </c>
      <c r="H2064" t="s" s="56">
        <v>5751</v>
      </c>
      <c r="K2064" s="14">
        <v>2.394</v>
      </c>
      <c r="M2064" t="s" s="55">
        <v>1138</v>
      </c>
      <c r="S2064" t="s" s="54">
        <v>5888</v>
      </c>
      <c r="T2064" t="s" s="57">
        <v>5889</v>
      </c>
      <c r="AC2064" s="14">
        <v>5877</v>
      </c>
      <c r="AX2064" s="77"/>
      <c r="BB2064" s="59">
        <v>-12</v>
      </c>
      <c r="BC2064" s="59">
        <f>BB2064-2</f>
        <v>-14</v>
      </c>
      <c r="BG2064" s="14">
        <v>44.9</v>
      </c>
      <c r="BH2064" s="80">
        <v>44.9</v>
      </c>
      <c r="BR2064" s="60">
        <v>-0.7</v>
      </c>
      <c r="BS2064" s="14">
        <v>15.9</v>
      </c>
    </row>
    <row r="2065" s="9" customFormat="1" ht="16" customHeight="1">
      <c r="A2065" t="s" s="6">
        <v>5901</v>
      </c>
      <c r="B2065" s="14">
        <v>13</v>
      </c>
      <c r="E2065" t="s" s="54">
        <v>5750</v>
      </c>
      <c r="F2065" t="s" s="55">
        <v>193</v>
      </c>
      <c r="G2065" t="s" s="56">
        <v>1135</v>
      </c>
      <c r="H2065" t="s" s="56">
        <v>5751</v>
      </c>
      <c r="K2065" s="14">
        <v>2.372</v>
      </c>
      <c r="M2065" t="s" s="55">
        <v>1138</v>
      </c>
      <c r="S2065" t="s" s="54">
        <v>5888</v>
      </c>
      <c r="T2065" t="s" s="57">
        <v>5889</v>
      </c>
      <c r="AC2065" s="14">
        <v>5877</v>
      </c>
      <c r="AX2065" s="77"/>
      <c r="BB2065" s="59">
        <v>-12.6</v>
      </c>
      <c r="BC2065" s="59">
        <f>BB2065-2</f>
        <v>-14.6</v>
      </c>
      <c r="BG2065" s="14">
        <v>45.4</v>
      </c>
      <c r="BH2065" s="80">
        <v>45.4</v>
      </c>
      <c r="BR2065" s="60">
        <v>1.2</v>
      </c>
      <c r="BS2065" s="14">
        <v>14.7</v>
      </c>
    </row>
    <row r="2066" s="9" customFormat="1" ht="16" customHeight="1">
      <c r="A2066" t="s" s="6">
        <v>5902</v>
      </c>
      <c r="B2066" s="14">
        <v>14</v>
      </c>
      <c r="E2066" t="s" s="54">
        <v>5750</v>
      </c>
      <c r="F2066" t="s" s="55">
        <v>193</v>
      </c>
      <c r="G2066" t="s" s="56">
        <v>1135</v>
      </c>
      <c r="H2066" t="s" s="56">
        <v>5751</v>
      </c>
      <c r="K2066" s="14">
        <v>2.204</v>
      </c>
      <c r="M2066" t="s" s="55">
        <v>1138</v>
      </c>
      <c r="S2066" t="s" s="54">
        <v>5888</v>
      </c>
      <c r="T2066" t="s" s="57">
        <v>5889</v>
      </c>
      <c r="AC2066" s="14">
        <v>5877</v>
      </c>
      <c r="AX2066" s="77"/>
      <c r="BB2066" s="59">
        <v>-11.8</v>
      </c>
      <c r="BC2066" s="59">
        <f>BB2066-2</f>
        <v>-13.8</v>
      </c>
      <c r="BG2066" s="14">
        <v>46.3</v>
      </c>
      <c r="BH2066" s="80">
        <v>46.3</v>
      </c>
      <c r="BR2066" s="60">
        <v>-0.5</v>
      </c>
      <c r="BS2066" s="14">
        <v>13.5</v>
      </c>
    </row>
    <row r="2067" s="9" customFormat="1" ht="16" customHeight="1">
      <c r="A2067" t="s" s="6">
        <v>5903</v>
      </c>
      <c r="B2067" s="14">
        <v>15</v>
      </c>
      <c r="E2067" t="s" s="54">
        <v>5750</v>
      </c>
      <c r="F2067" t="s" s="55">
        <v>193</v>
      </c>
      <c r="G2067" t="s" s="56">
        <v>1135</v>
      </c>
      <c r="H2067" t="s" s="56">
        <v>5751</v>
      </c>
      <c r="K2067" s="14">
        <v>2.572</v>
      </c>
      <c r="M2067" t="s" s="55">
        <v>1138</v>
      </c>
      <c r="S2067" t="s" s="54">
        <v>5888</v>
      </c>
      <c r="T2067" t="s" s="57">
        <v>5889</v>
      </c>
      <c r="AC2067" s="14">
        <v>5877</v>
      </c>
      <c r="AX2067" s="77"/>
      <c r="BB2067" s="59">
        <v>-11.9</v>
      </c>
      <c r="BC2067" s="59">
        <f>BB2067-2</f>
        <v>-13.9</v>
      </c>
      <c r="BG2067" s="14">
        <v>45.4</v>
      </c>
      <c r="BH2067" s="80">
        <v>45.4</v>
      </c>
      <c r="BR2067" s="60">
        <v>-1</v>
      </c>
      <c r="BS2067" s="14">
        <v>13.2</v>
      </c>
    </row>
    <row r="2068" s="9" customFormat="1" ht="16" customHeight="1">
      <c r="A2068" t="s" s="6">
        <v>5904</v>
      </c>
      <c r="B2068" s="14">
        <v>16</v>
      </c>
      <c r="E2068" t="s" s="54">
        <v>5750</v>
      </c>
      <c r="F2068" t="s" s="55">
        <v>193</v>
      </c>
      <c r="G2068" t="s" s="56">
        <v>1135</v>
      </c>
      <c r="H2068" t="s" s="56">
        <v>5751</v>
      </c>
      <c r="K2068" s="14">
        <v>1.992</v>
      </c>
      <c r="M2068" t="s" s="55">
        <v>1138</v>
      </c>
      <c r="S2068" t="s" s="54">
        <v>5888</v>
      </c>
      <c r="T2068" t="s" s="57">
        <v>5837</v>
      </c>
      <c r="V2068" t="s" s="56">
        <v>5905</v>
      </c>
      <c r="Y2068" s="14">
        <v>620900</v>
      </c>
      <c r="Z2068" s="14">
        <v>4143158</v>
      </c>
      <c r="AC2068" s="14">
        <v>4742</v>
      </c>
      <c r="AX2068" s="77"/>
      <c r="BB2068" s="59">
        <v>-11.7</v>
      </c>
      <c r="BC2068" s="59">
        <f>BB2068-2</f>
        <v>-13.7</v>
      </c>
      <c r="BG2068" s="14">
        <v>44.5</v>
      </c>
      <c r="BH2068" s="80">
        <v>44.5</v>
      </c>
      <c r="BR2068" s="60">
        <v>0</v>
      </c>
      <c r="BS2068" s="14">
        <v>11.2</v>
      </c>
    </row>
    <row r="2069" s="9" customFormat="1" ht="16" customHeight="1">
      <c r="A2069" t="s" s="6">
        <v>5906</v>
      </c>
      <c r="B2069" s="14">
        <v>17</v>
      </c>
      <c r="E2069" t="s" s="54">
        <v>5750</v>
      </c>
      <c r="F2069" t="s" s="55">
        <v>193</v>
      </c>
      <c r="G2069" t="s" s="56">
        <v>1135</v>
      </c>
      <c r="H2069" t="s" s="56">
        <v>5751</v>
      </c>
      <c r="K2069" s="14">
        <v>1.819</v>
      </c>
      <c r="M2069" t="s" s="55">
        <v>1138</v>
      </c>
      <c r="S2069" t="s" s="54">
        <v>5888</v>
      </c>
      <c r="T2069" t="s" s="57">
        <v>5837</v>
      </c>
      <c r="V2069" t="s" s="56">
        <v>5905</v>
      </c>
      <c r="Y2069" s="14">
        <v>620900</v>
      </c>
      <c r="Z2069" s="14">
        <v>4143158</v>
      </c>
      <c r="AC2069" s="14">
        <v>4742</v>
      </c>
      <c r="AX2069" s="77"/>
      <c r="BB2069" s="59">
        <v>-11.8</v>
      </c>
      <c r="BC2069" s="59">
        <f>BB2069-2</f>
        <v>-13.8</v>
      </c>
      <c r="BG2069" s="14">
        <v>42.4</v>
      </c>
      <c r="BH2069" s="80">
        <v>42.4</v>
      </c>
      <c r="BR2069" s="60">
        <v>0.7</v>
      </c>
      <c r="BS2069" s="14">
        <v>10.9</v>
      </c>
    </row>
    <row r="2070" s="9" customFormat="1" ht="16" customHeight="1">
      <c r="A2070" t="s" s="6">
        <v>5907</v>
      </c>
      <c r="B2070" s="14">
        <v>18</v>
      </c>
      <c r="E2070" t="s" s="54">
        <v>5750</v>
      </c>
      <c r="F2070" t="s" s="55">
        <v>193</v>
      </c>
      <c r="G2070" t="s" s="56">
        <v>1135</v>
      </c>
      <c r="H2070" t="s" s="56">
        <v>5751</v>
      </c>
      <c r="K2070" s="14">
        <v>2.034</v>
      </c>
      <c r="M2070" t="s" s="55">
        <v>1138</v>
      </c>
      <c r="S2070" t="s" s="54">
        <v>5888</v>
      </c>
      <c r="T2070" t="s" s="57">
        <v>5837</v>
      </c>
      <c r="V2070" t="s" s="56">
        <v>5905</v>
      </c>
      <c r="Y2070" s="14">
        <v>620900</v>
      </c>
      <c r="Z2070" s="14">
        <v>4143158</v>
      </c>
      <c r="AC2070" s="14">
        <v>4742</v>
      </c>
      <c r="AX2070" s="77"/>
      <c r="BB2070" s="59">
        <v>-13.5</v>
      </c>
      <c r="BC2070" s="59">
        <f>BB2070-2</f>
        <v>-15.5</v>
      </c>
      <c r="BG2070" s="14">
        <v>43.4</v>
      </c>
      <c r="BH2070" s="80">
        <v>43.4</v>
      </c>
      <c r="BR2070" s="60">
        <v>1</v>
      </c>
      <c r="BS2070" s="14">
        <v>15.8</v>
      </c>
    </row>
    <row r="2071" s="9" customFormat="1" ht="16" customHeight="1">
      <c r="A2071" t="s" s="6">
        <v>5908</v>
      </c>
      <c r="B2071" s="14">
        <v>19</v>
      </c>
      <c r="E2071" t="s" s="54">
        <v>5750</v>
      </c>
      <c r="F2071" t="s" s="55">
        <v>193</v>
      </c>
      <c r="G2071" t="s" s="56">
        <v>1135</v>
      </c>
      <c r="H2071" t="s" s="56">
        <v>5751</v>
      </c>
      <c r="K2071" s="14">
        <v>0.428</v>
      </c>
      <c r="M2071" t="s" s="55">
        <v>1138</v>
      </c>
      <c r="S2071" t="s" s="54">
        <v>5888</v>
      </c>
      <c r="T2071" t="s" s="57">
        <v>5837</v>
      </c>
      <c r="V2071" t="s" s="56">
        <v>5905</v>
      </c>
      <c r="Y2071" s="14">
        <v>620900</v>
      </c>
      <c r="Z2071" s="14">
        <v>4143158</v>
      </c>
      <c r="AC2071" s="14">
        <v>4742</v>
      </c>
      <c r="AX2071" s="77"/>
      <c r="BB2071" s="59">
        <v>-12.5</v>
      </c>
      <c r="BC2071" s="59">
        <f>BB2071-2</f>
        <v>-14.5</v>
      </c>
      <c r="BG2071" s="14">
        <v>43.8</v>
      </c>
      <c r="BH2071" s="80">
        <v>43.8</v>
      </c>
      <c r="BR2071" s="60">
        <v>3.4</v>
      </c>
      <c r="BS2071" s="14">
        <v>11.4</v>
      </c>
    </row>
    <row r="2072" s="9" customFormat="1" ht="16" customHeight="1">
      <c r="A2072" t="s" s="6">
        <v>5909</v>
      </c>
      <c r="B2072" s="14">
        <v>20</v>
      </c>
      <c r="E2072" t="s" s="54">
        <v>5750</v>
      </c>
      <c r="F2072" t="s" s="55">
        <v>193</v>
      </c>
      <c r="G2072" t="s" s="56">
        <v>1135</v>
      </c>
      <c r="H2072" t="s" s="56">
        <v>5751</v>
      </c>
      <c r="K2072" s="14">
        <v>1.65</v>
      </c>
      <c r="M2072" t="s" s="55">
        <v>1138</v>
      </c>
      <c r="S2072" t="s" s="54">
        <v>5888</v>
      </c>
      <c r="T2072" t="s" s="57">
        <v>5837</v>
      </c>
      <c r="V2072" t="s" s="56">
        <v>5905</v>
      </c>
      <c r="Y2072" s="14">
        <v>620900</v>
      </c>
      <c r="Z2072" s="14">
        <v>4143158</v>
      </c>
      <c r="AC2072" s="14">
        <v>4742</v>
      </c>
      <c r="AX2072" s="77"/>
      <c r="BB2072" s="59">
        <v>-12.8</v>
      </c>
      <c r="BC2072" s="59">
        <f>BB2072-2</f>
        <v>-14.8</v>
      </c>
      <c r="BG2072" s="14">
        <v>43.3</v>
      </c>
      <c r="BH2072" s="80">
        <v>43.3</v>
      </c>
      <c r="BR2072" s="60">
        <v>-0.4</v>
      </c>
      <c r="BS2072" s="14">
        <v>14.4</v>
      </c>
    </row>
    <row r="2073" s="9" customFormat="1" ht="16" customHeight="1">
      <c r="A2073" t="s" s="6">
        <v>5910</v>
      </c>
      <c r="B2073" s="14">
        <v>21</v>
      </c>
      <c r="E2073" t="s" s="54">
        <v>5750</v>
      </c>
      <c r="F2073" t="s" s="55">
        <v>193</v>
      </c>
      <c r="G2073" t="s" s="56">
        <v>1135</v>
      </c>
      <c r="H2073" t="s" s="56">
        <v>5751</v>
      </c>
      <c r="K2073" s="14">
        <v>1.901</v>
      </c>
      <c r="M2073" t="s" s="55">
        <v>1138</v>
      </c>
      <c r="S2073" t="s" s="54">
        <v>5888</v>
      </c>
      <c r="T2073" t="s" s="57">
        <v>5837</v>
      </c>
      <c r="V2073" t="s" s="56">
        <v>5905</v>
      </c>
      <c r="Y2073" s="14">
        <v>620900</v>
      </c>
      <c r="Z2073" s="14">
        <v>4143158</v>
      </c>
      <c r="AC2073" s="14">
        <v>4742</v>
      </c>
      <c r="AX2073" s="77"/>
      <c r="BB2073" s="59">
        <v>-11.7</v>
      </c>
      <c r="BC2073" s="59">
        <f>BB2073-2</f>
        <v>-13.7</v>
      </c>
      <c r="BG2073" s="14">
        <v>43</v>
      </c>
      <c r="BH2073" s="80">
        <v>43</v>
      </c>
      <c r="BR2073" s="60">
        <v>4</v>
      </c>
      <c r="BS2073" s="14">
        <v>12</v>
      </c>
    </row>
    <row r="2074" s="9" customFormat="1" ht="16" customHeight="1">
      <c r="A2074" t="s" s="6">
        <v>5911</v>
      </c>
      <c r="B2074" s="14">
        <v>22</v>
      </c>
      <c r="E2074" t="s" s="54">
        <v>5750</v>
      </c>
      <c r="F2074" t="s" s="55">
        <v>193</v>
      </c>
      <c r="G2074" t="s" s="56">
        <v>1135</v>
      </c>
      <c r="H2074" t="s" s="56">
        <v>5751</v>
      </c>
      <c r="K2074" s="14">
        <v>2.168</v>
      </c>
      <c r="M2074" t="s" s="55">
        <v>1138</v>
      </c>
      <c r="S2074" t="s" s="54">
        <v>5888</v>
      </c>
      <c r="T2074" t="s" s="57">
        <v>5837</v>
      </c>
      <c r="V2074" t="s" s="56">
        <v>5905</v>
      </c>
      <c r="Y2074" s="14">
        <v>620900</v>
      </c>
      <c r="Z2074" s="14">
        <v>4143158</v>
      </c>
      <c r="AC2074" s="14">
        <v>4742</v>
      </c>
      <c r="AX2074" s="77"/>
      <c r="BB2074" s="59">
        <v>-11.6</v>
      </c>
      <c r="BC2074" s="59">
        <f>BB2074-2</f>
        <v>-13.6</v>
      </c>
      <c r="BG2074" s="14">
        <v>44.6</v>
      </c>
      <c r="BH2074" s="80">
        <v>44.6</v>
      </c>
      <c r="BR2074" s="60">
        <v>5.3</v>
      </c>
      <c r="BS2074" s="14">
        <v>10.7</v>
      </c>
    </row>
    <row r="2075" s="9" customFormat="1" ht="16" customHeight="1">
      <c r="A2075" t="s" s="6">
        <v>5912</v>
      </c>
      <c r="B2075" s="14">
        <v>23</v>
      </c>
      <c r="E2075" t="s" s="54">
        <v>5750</v>
      </c>
      <c r="F2075" t="s" s="55">
        <v>193</v>
      </c>
      <c r="G2075" t="s" s="56">
        <v>1135</v>
      </c>
      <c r="H2075" t="s" s="56">
        <v>5751</v>
      </c>
      <c r="K2075" s="14">
        <v>1.822</v>
      </c>
      <c r="M2075" t="s" s="55">
        <v>1138</v>
      </c>
      <c r="S2075" t="s" s="54">
        <v>5888</v>
      </c>
      <c r="T2075" t="s" s="57">
        <v>5837</v>
      </c>
      <c r="V2075" t="s" s="56">
        <v>5905</v>
      </c>
      <c r="Y2075" s="14">
        <v>620900</v>
      </c>
      <c r="Z2075" s="14">
        <v>4143158</v>
      </c>
      <c r="AC2075" s="14">
        <v>4742</v>
      </c>
      <c r="AX2075" s="77"/>
      <c r="BB2075" s="59">
        <v>-13.1</v>
      </c>
      <c r="BC2075" s="59">
        <f>BB2075-2</f>
        <v>-15.1</v>
      </c>
      <c r="BG2075" s="14">
        <v>44.6</v>
      </c>
      <c r="BH2075" s="80">
        <v>44.6</v>
      </c>
      <c r="BR2075" s="60">
        <v>1.2</v>
      </c>
      <c r="BS2075" s="14">
        <v>14.3</v>
      </c>
    </row>
    <row r="2076" s="9" customFormat="1" ht="16" customHeight="1">
      <c r="A2076" t="s" s="6">
        <v>5913</v>
      </c>
      <c r="B2076" s="14">
        <v>24</v>
      </c>
      <c r="E2076" t="s" s="54">
        <v>5750</v>
      </c>
      <c r="F2076" t="s" s="55">
        <v>193</v>
      </c>
      <c r="G2076" t="s" s="56">
        <v>1135</v>
      </c>
      <c r="H2076" t="s" s="56">
        <v>5751</v>
      </c>
      <c r="K2076" s="14">
        <v>2.201</v>
      </c>
      <c r="M2076" t="s" s="55">
        <v>1138</v>
      </c>
      <c r="S2076" t="s" s="54">
        <v>5888</v>
      </c>
      <c r="T2076" t="s" s="57">
        <v>5837</v>
      </c>
      <c r="V2076" t="s" s="56">
        <v>5905</v>
      </c>
      <c r="Y2076" s="14">
        <v>620900</v>
      </c>
      <c r="Z2076" s="14">
        <v>4143158</v>
      </c>
      <c r="AC2076" s="14">
        <v>4742</v>
      </c>
      <c r="AX2076" s="77"/>
      <c r="BB2076" s="59">
        <v>-11.6</v>
      </c>
      <c r="BC2076" s="59">
        <f>BB2076-2</f>
        <v>-13.6</v>
      </c>
      <c r="BG2076" s="14">
        <v>43.4</v>
      </c>
      <c r="BH2076" s="80">
        <v>43.4</v>
      </c>
      <c r="BR2076" s="60">
        <v>4.5</v>
      </c>
      <c r="BS2076" s="14">
        <v>12.9</v>
      </c>
    </row>
    <row r="2077" s="9" customFormat="1" ht="16" customHeight="1">
      <c r="A2077" t="s" s="6">
        <v>5914</v>
      </c>
      <c r="B2077" s="14">
        <v>25</v>
      </c>
      <c r="E2077" t="s" s="54">
        <v>5750</v>
      </c>
      <c r="F2077" t="s" s="55">
        <v>193</v>
      </c>
      <c r="G2077" t="s" s="56">
        <v>1135</v>
      </c>
      <c r="H2077" t="s" s="56">
        <v>5751</v>
      </c>
      <c r="K2077" s="14">
        <v>1.622</v>
      </c>
      <c r="M2077" t="s" s="55">
        <v>1138</v>
      </c>
      <c r="S2077" t="s" s="54">
        <v>5888</v>
      </c>
      <c r="T2077" t="s" s="57">
        <v>5837</v>
      </c>
      <c r="V2077" t="s" s="56">
        <v>5905</v>
      </c>
      <c r="Y2077" s="14">
        <v>620900</v>
      </c>
      <c r="Z2077" s="14">
        <v>4143158</v>
      </c>
      <c r="AC2077" s="14">
        <v>4742</v>
      </c>
      <c r="AX2077" s="77"/>
      <c r="BB2077" s="59">
        <v>-12.6</v>
      </c>
      <c r="BC2077" s="59">
        <f>BB2077-2</f>
        <v>-14.6</v>
      </c>
      <c r="BG2077" s="14">
        <v>42</v>
      </c>
      <c r="BH2077" s="80">
        <v>42</v>
      </c>
      <c r="BR2077" s="60">
        <v>1.6</v>
      </c>
      <c r="BS2077" s="14">
        <v>10.5</v>
      </c>
    </row>
    <row r="2078" s="9" customFormat="1" ht="16" customHeight="1">
      <c r="A2078" t="s" s="6">
        <v>5915</v>
      </c>
      <c r="B2078" s="14">
        <v>26</v>
      </c>
      <c r="E2078" t="s" s="54">
        <v>5750</v>
      </c>
      <c r="F2078" t="s" s="55">
        <v>193</v>
      </c>
      <c r="G2078" t="s" s="56">
        <v>1135</v>
      </c>
      <c r="H2078" t="s" s="56">
        <v>5751</v>
      </c>
      <c r="K2078" s="14">
        <v>1.978</v>
      </c>
      <c r="M2078" t="s" s="55">
        <v>1138</v>
      </c>
      <c r="S2078" t="s" s="54">
        <v>5888</v>
      </c>
      <c r="T2078" t="s" s="57">
        <v>5837</v>
      </c>
      <c r="V2078" t="s" s="56">
        <v>5905</v>
      </c>
      <c r="Y2078" s="14">
        <v>620900</v>
      </c>
      <c r="Z2078" s="14">
        <v>4143158</v>
      </c>
      <c r="AC2078" s="14">
        <v>4742</v>
      </c>
      <c r="AX2078" s="77"/>
      <c r="BB2078" s="59">
        <v>-11.7</v>
      </c>
      <c r="BC2078" s="59">
        <f>BB2078-2</f>
        <v>-13.7</v>
      </c>
      <c r="BG2078" s="14">
        <v>42.8</v>
      </c>
      <c r="BH2078" s="80">
        <v>42.8</v>
      </c>
      <c r="BR2078" s="60">
        <v>3.8</v>
      </c>
      <c r="BS2078" s="14">
        <v>13.7</v>
      </c>
    </row>
    <row r="2079" s="9" customFormat="1" ht="16" customHeight="1">
      <c r="A2079" t="s" s="6">
        <v>5916</v>
      </c>
      <c r="B2079" s="14">
        <v>1</v>
      </c>
      <c r="E2079" t="s" s="54">
        <v>5750</v>
      </c>
      <c r="F2079" t="s" s="55">
        <v>193</v>
      </c>
      <c r="G2079" t="s" s="56">
        <v>1135</v>
      </c>
      <c r="H2079" t="s" s="56">
        <v>5835</v>
      </c>
      <c r="K2079" s="14">
        <v>1.657</v>
      </c>
      <c r="M2079" t="s" s="55">
        <v>1138</v>
      </c>
      <c r="S2079" t="s" s="54">
        <v>5917</v>
      </c>
      <c r="T2079" t="s" s="57">
        <v>5889</v>
      </c>
      <c r="AC2079" s="14">
        <v>5877</v>
      </c>
      <c r="AX2079" s="77"/>
      <c r="BB2079" s="59">
        <v>-13.4</v>
      </c>
      <c r="BC2079" s="59">
        <f>BB2079-2</f>
        <v>-15.4</v>
      </c>
      <c r="BG2079" s="14">
        <v>31.7</v>
      </c>
      <c r="BH2079" s="80">
        <v>31.7</v>
      </c>
      <c r="BR2079" s="60">
        <v>0.8</v>
      </c>
      <c r="BS2079" s="14">
        <v>9.199999999999999</v>
      </c>
    </row>
    <row r="2080" s="9" customFormat="1" ht="16" customHeight="1">
      <c r="A2080" t="s" s="6">
        <v>5918</v>
      </c>
      <c r="B2080" s="14">
        <v>2</v>
      </c>
      <c r="E2080" t="s" s="54">
        <v>5750</v>
      </c>
      <c r="F2080" t="s" s="55">
        <v>193</v>
      </c>
      <c r="G2080" t="s" s="56">
        <v>1135</v>
      </c>
      <c r="H2080" t="s" s="56">
        <v>5835</v>
      </c>
      <c r="K2080" s="14">
        <v>1.609</v>
      </c>
      <c r="M2080" t="s" s="55">
        <v>1138</v>
      </c>
      <c r="S2080" t="s" s="54">
        <v>5917</v>
      </c>
      <c r="T2080" t="s" s="57">
        <v>5889</v>
      </c>
      <c r="AC2080" s="14">
        <v>5877</v>
      </c>
      <c r="AX2080" s="77"/>
      <c r="BB2080" s="59">
        <v>-12.7</v>
      </c>
      <c r="BC2080" s="59">
        <f>BB2080-2</f>
        <v>-14.7</v>
      </c>
      <c r="BG2080" s="14">
        <v>32.4</v>
      </c>
      <c r="BH2080" s="80">
        <v>32.4</v>
      </c>
      <c r="BR2080" s="60">
        <v>0.7</v>
      </c>
      <c r="BS2080" s="14">
        <v>9.5</v>
      </c>
    </row>
    <row r="2081" s="9" customFormat="1" ht="16" customHeight="1">
      <c r="A2081" t="s" s="6">
        <v>5919</v>
      </c>
      <c r="B2081" s="14">
        <v>3</v>
      </c>
      <c r="E2081" t="s" s="54">
        <v>5750</v>
      </c>
      <c r="F2081" t="s" s="55">
        <v>193</v>
      </c>
      <c r="G2081" t="s" s="56">
        <v>1135</v>
      </c>
      <c r="H2081" t="s" s="56">
        <v>5835</v>
      </c>
      <c r="K2081" s="14">
        <v>1.75</v>
      </c>
      <c r="M2081" t="s" s="55">
        <v>1138</v>
      </c>
      <c r="S2081" t="s" s="54">
        <v>5917</v>
      </c>
      <c r="T2081" t="s" s="57">
        <v>5889</v>
      </c>
      <c r="AC2081" s="14">
        <v>5877</v>
      </c>
      <c r="AX2081" s="77"/>
      <c r="BB2081" s="59">
        <v>-13.6</v>
      </c>
      <c r="BC2081" s="59">
        <f>BB2081-2</f>
        <v>-15.6</v>
      </c>
      <c r="BG2081" s="14">
        <v>33.4</v>
      </c>
      <c r="BH2081" s="80">
        <v>33.4</v>
      </c>
      <c r="BR2081" s="60">
        <v>-1</v>
      </c>
      <c r="BS2081" s="14">
        <v>7.1</v>
      </c>
    </row>
    <row r="2082" s="9" customFormat="1" ht="16" customHeight="1">
      <c r="A2082" t="s" s="6">
        <v>5920</v>
      </c>
      <c r="B2082" s="14">
        <v>4</v>
      </c>
      <c r="E2082" t="s" s="54">
        <v>5750</v>
      </c>
      <c r="F2082" t="s" s="55">
        <v>193</v>
      </c>
      <c r="G2082" t="s" s="56">
        <v>1135</v>
      </c>
      <c r="H2082" t="s" s="56">
        <v>5835</v>
      </c>
      <c r="K2082" s="14">
        <v>1.74</v>
      </c>
      <c r="M2082" t="s" s="55">
        <v>1138</v>
      </c>
      <c r="S2082" t="s" s="54">
        <v>5917</v>
      </c>
      <c r="T2082" t="s" s="57">
        <v>5889</v>
      </c>
      <c r="AC2082" s="14">
        <v>5877</v>
      </c>
      <c r="AX2082" s="77"/>
      <c r="BB2082" s="59">
        <v>-13</v>
      </c>
      <c r="BC2082" s="59">
        <f>BB2082-2</f>
        <v>-15</v>
      </c>
      <c r="BG2082" s="14">
        <v>31.7</v>
      </c>
      <c r="BH2082" s="80">
        <v>31.7</v>
      </c>
      <c r="BR2082" s="60">
        <v>2.1</v>
      </c>
      <c r="BS2082" s="14">
        <v>8.1</v>
      </c>
    </row>
    <row r="2083" s="9" customFormat="1" ht="16" customHeight="1">
      <c r="A2083" t="s" s="6">
        <v>5921</v>
      </c>
      <c r="B2083" s="14">
        <v>5</v>
      </c>
      <c r="E2083" t="s" s="54">
        <v>5750</v>
      </c>
      <c r="F2083" t="s" s="55">
        <v>193</v>
      </c>
      <c r="G2083" t="s" s="56">
        <v>1135</v>
      </c>
      <c r="H2083" t="s" s="56">
        <v>5835</v>
      </c>
      <c r="K2083" s="14">
        <v>1.646</v>
      </c>
      <c r="M2083" t="s" s="55">
        <v>1138</v>
      </c>
      <c r="S2083" t="s" s="54">
        <v>5917</v>
      </c>
      <c r="T2083" t="s" s="57">
        <v>5889</v>
      </c>
      <c r="AC2083" s="14">
        <v>5877</v>
      </c>
      <c r="AX2083" s="77"/>
      <c r="BB2083" s="59">
        <v>-13.9</v>
      </c>
      <c r="BC2083" s="59">
        <f>BB2083-2</f>
        <v>-15.9</v>
      </c>
      <c r="BG2083" s="14">
        <v>34.3</v>
      </c>
      <c r="BH2083" s="80">
        <v>34.3</v>
      </c>
      <c r="BR2083" s="60">
        <v>0.2</v>
      </c>
      <c r="BS2083" s="14">
        <v>9.300000000000001</v>
      </c>
    </row>
    <row r="2084" s="9" customFormat="1" ht="16" customHeight="1">
      <c r="A2084" t="s" s="6">
        <v>5922</v>
      </c>
      <c r="B2084" s="14">
        <v>6</v>
      </c>
      <c r="E2084" t="s" s="54">
        <v>5750</v>
      </c>
      <c r="F2084" t="s" s="55">
        <v>193</v>
      </c>
      <c r="G2084" t="s" s="56">
        <v>1135</v>
      </c>
      <c r="H2084" t="s" s="56">
        <v>5835</v>
      </c>
      <c r="K2084" s="14">
        <v>1.619</v>
      </c>
      <c r="M2084" t="s" s="55">
        <v>1138</v>
      </c>
      <c r="S2084" t="s" s="54">
        <v>5917</v>
      </c>
      <c r="T2084" t="s" s="57">
        <v>5889</v>
      </c>
      <c r="AC2084" s="14">
        <v>5877</v>
      </c>
      <c r="AX2084" s="77"/>
      <c r="BB2084" s="59">
        <v>-12.8</v>
      </c>
      <c r="BC2084" s="59">
        <f>BB2084-2</f>
        <v>-14.8</v>
      </c>
      <c r="BG2084" s="14">
        <v>32.3</v>
      </c>
      <c r="BH2084" s="80">
        <v>32.3</v>
      </c>
      <c r="BR2084" s="60">
        <v>0.2</v>
      </c>
      <c r="BS2084" s="14">
        <v>10.4</v>
      </c>
    </row>
    <row r="2085" s="9" customFormat="1" ht="16" customHeight="1">
      <c r="A2085" t="s" s="6">
        <v>5923</v>
      </c>
      <c r="B2085" s="14">
        <v>7</v>
      </c>
      <c r="E2085" t="s" s="54">
        <v>5750</v>
      </c>
      <c r="F2085" t="s" s="55">
        <v>193</v>
      </c>
      <c r="G2085" t="s" s="56">
        <v>1135</v>
      </c>
      <c r="H2085" t="s" s="56">
        <v>5835</v>
      </c>
      <c r="K2085" s="14">
        <v>1.601</v>
      </c>
      <c r="M2085" t="s" s="55">
        <v>1138</v>
      </c>
      <c r="S2085" t="s" s="54">
        <v>5917</v>
      </c>
      <c r="T2085" t="s" s="57">
        <v>5889</v>
      </c>
      <c r="AC2085" s="14">
        <v>5877</v>
      </c>
      <c r="AX2085" s="77"/>
      <c r="BB2085" s="59">
        <v>-13.8</v>
      </c>
      <c r="BC2085" s="59">
        <f>BB2085-2</f>
        <v>-15.8</v>
      </c>
      <c r="BG2085" s="14">
        <v>35</v>
      </c>
      <c r="BH2085" s="80">
        <v>35</v>
      </c>
      <c r="BR2085" s="60">
        <v>1.1</v>
      </c>
      <c r="BS2085" s="14">
        <v>9.4</v>
      </c>
    </row>
    <row r="2086" s="9" customFormat="1" ht="16" customHeight="1">
      <c r="A2086" t="s" s="6">
        <v>5924</v>
      </c>
      <c r="B2086" s="14">
        <v>8</v>
      </c>
      <c r="E2086" t="s" s="54">
        <v>5750</v>
      </c>
      <c r="F2086" t="s" s="55">
        <v>193</v>
      </c>
      <c r="G2086" t="s" s="56">
        <v>1135</v>
      </c>
      <c r="H2086" t="s" s="56">
        <v>5835</v>
      </c>
      <c r="K2086" s="14">
        <v>1.868</v>
      </c>
      <c r="M2086" t="s" s="55">
        <v>1138</v>
      </c>
      <c r="S2086" t="s" s="54">
        <v>5917</v>
      </c>
      <c r="T2086" t="s" s="57">
        <v>5889</v>
      </c>
      <c r="AC2086" s="14">
        <v>5877</v>
      </c>
      <c r="AX2086" s="77"/>
      <c r="BB2086" s="59">
        <v>-13.6</v>
      </c>
      <c r="BC2086" s="59">
        <f>BB2086-2</f>
        <v>-15.6</v>
      </c>
      <c r="BG2086" s="14">
        <v>34.4</v>
      </c>
      <c r="BH2086" s="80">
        <v>34.4</v>
      </c>
      <c r="BR2086" s="60">
        <v>0</v>
      </c>
      <c r="BS2086" s="14">
        <v>8.5</v>
      </c>
    </row>
    <row r="2087" s="9" customFormat="1" ht="16" customHeight="1">
      <c r="A2087" t="s" s="6">
        <v>5925</v>
      </c>
      <c r="B2087" s="14">
        <v>9</v>
      </c>
      <c r="E2087" t="s" s="54">
        <v>5750</v>
      </c>
      <c r="F2087" t="s" s="55">
        <v>193</v>
      </c>
      <c r="G2087" t="s" s="56">
        <v>1135</v>
      </c>
      <c r="H2087" t="s" s="56">
        <v>5835</v>
      </c>
      <c r="K2087" s="14">
        <v>1.766</v>
      </c>
      <c r="M2087" t="s" s="55">
        <v>1138</v>
      </c>
      <c r="S2087" t="s" s="54">
        <v>5917</v>
      </c>
      <c r="T2087" t="s" s="57">
        <v>5889</v>
      </c>
      <c r="AC2087" s="14">
        <v>5877</v>
      </c>
      <c r="AX2087" s="77"/>
      <c r="BB2087" s="59">
        <v>-13.6</v>
      </c>
      <c r="BC2087" s="59">
        <f>BB2087-2</f>
        <v>-15.6</v>
      </c>
      <c r="BG2087" s="14">
        <v>33.9</v>
      </c>
      <c r="BH2087" s="80">
        <v>33.9</v>
      </c>
      <c r="BR2087" s="60">
        <v>-0.1</v>
      </c>
      <c r="BS2087" s="14">
        <v>9.5</v>
      </c>
    </row>
    <row r="2088" s="9" customFormat="1" ht="16" customHeight="1">
      <c r="A2088" t="s" s="6">
        <v>5926</v>
      </c>
      <c r="B2088" s="14">
        <v>10</v>
      </c>
      <c r="E2088" t="s" s="54">
        <v>5750</v>
      </c>
      <c r="F2088" t="s" s="55">
        <v>193</v>
      </c>
      <c r="G2088" t="s" s="56">
        <v>1135</v>
      </c>
      <c r="H2088" t="s" s="56">
        <v>5835</v>
      </c>
      <c r="K2088" s="14">
        <v>1.696</v>
      </c>
      <c r="M2088" t="s" s="55">
        <v>1138</v>
      </c>
      <c r="S2088" t="s" s="54">
        <v>5917</v>
      </c>
      <c r="T2088" t="s" s="57">
        <v>5889</v>
      </c>
      <c r="AC2088" s="14">
        <v>5877</v>
      </c>
      <c r="AX2088" s="77"/>
      <c r="BB2088" s="59">
        <v>-13.7</v>
      </c>
      <c r="BC2088" s="59">
        <f>BB2088-2</f>
        <v>-15.7</v>
      </c>
      <c r="BG2088" s="14">
        <v>35.7</v>
      </c>
      <c r="BH2088" s="80">
        <v>35.7</v>
      </c>
      <c r="BR2088" s="60">
        <v>-0.1</v>
      </c>
      <c r="BS2088" s="14">
        <v>7.8</v>
      </c>
    </row>
    <row r="2089" s="9" customFormat="1" ht="16" customHeight="1">
      <c r="A2089" t="s" s="6">
        <v>5927</v>
      </c>
      <c r="B2089" s="14">
        <v>11</v>
      </c>
      <c r="E2089" t="s" s="54">
        <v>5750</v>
      </c>
      <c r="F2089" t="s" s="55">
        <v>193</v>
      </c>
      <c r="G2089" t="s" s="56">
        <v>1135</v>
      </c>
      <c r="H2089" t="s" s="56">
        <v>5835</v>
      </c>
      <c r="K2089" s="14">
        <v>1.686</v>
      </c>
      <c r="M2089" t="s" s="55">
        <v>1138</v>
      </c>
      <c r="S2089" t="s" s="54">
        <v>5917</v>
      </c>
      <c r="T2089" t="s" s="57">
        <v>5889</v>
      </c>
      <c r="AC2089" s="14">
        <v>5877</v>
      </c>
      <c r="AX2089" s="77"/>
      <c r="BB2089" s="59">
        <v>-13.8</v>
      </c>
      <c r="BC2089" s="59">
        <f>BB2089-2</f>
        <v>-15.8</v>
      </c>
      <c r="BG2089" s="14">
        <v>33.8</v>
      </c>
      <c r="BH2089" s="80">
        <v>33.8</v>
      </c>
      <c r="BR2089" s="60">
        <v>0.3</v>
      </c>
      <c r="BS2089" s="14">
        <v>8.4</v>
      </c>
    </row>
    <row r="2090" s="9" customFormat="1" ht="16" customHeight="1">
      <c r="A2090" t="s" s="6">
        <v>5928</v>
      </c>
      <c r="B2090" s="14">
        <v>12</v>
      </c>
      <c r="E2090" t="s" s="54">
        <v>5750</v>
      </c>
      <c r="F2090" t="s" s="55">
        <v>193</v>
      </c>
      <c r="G2090" t="s" s="56">
        <v>1135</v>
      </c>
      <c r="H2090" t="s" s="56">
        <v>5835</v>
      </c>
      <c r="K2090" s="14">
        <v>1.739</v>
      </c>
      <c r="M2090" t="s" s="55">
        <v>1138</v>
      </c>
      <c r="S2090" t="s" s="54">
        <v>5917</v>
      </c>
      <c r="T2090" t="s" s="57">
        <v>5889</v>
      </c>
      <c r="AC2090" s="14">
        <v>5877</v>
      </c>
      <c r="AX2090" s="77"/>
      <c r="BB2090" s="59">
        <v>-13.4</v>
      </c>
      <c r="BC2090" s="59">
        <f>BB2090-2</f>
        <v>-15.4</v>
      </c>
      <c r="BG2090" s="14">
        <v>33.4</v>
      </c>
      <c r="BH2090" s="80">
        <v>33.4</v>
      </c>
      <c r="BR2090" s="60">
        <v>0.5</v>
      </c>
      <c r="BS2090" s="14">
        <v>8.6</v>
      </c>
    </row>
    <row r="2091" s="9" customFormat="1" ht="16" customHeight="1">
      <c r="A2091" t="s" s="6">
        <v>5929</v>
      </c>
      <c r="B2091" s="14">
        <v>13</v>
      </c>
      <c r="E2091" t="s" s="54">
        <v>5750</v>
      </c>
      <c r="F2091" t="s" s="55">
        <v>193</v>
      </c>
      <c r="G2091" t="s" s="56">
        <v>1135</v>
      </c>
      <c r="H2091" t="s" s="56">
        <v>5835</v>
      </c>
      <c r="K2091" s="14">
        <v>1.656</v>
      </c>
      <c r="M2091" t="s" s="55">
        <v>1138</v>
      </c>
      <c r="S2091" t="s" s="54">
        <v>5917</v>
      </c>
      <c r="T2091" t="s" s="57">
        <v>5889</v>
      </c>
      <c r="AC2091" s="14">
        <v>5877</v>
      </c>
      <c r="AX2091" s="77"/>
      <c r="BB2091" s="59">
        <v>-13.6</v>
      </c>
      <c r="BC2091" s="59">
        <f>BB2091-2</f>
        <v>-15.6</v>
      </c>
      <c r="BG2091" s="14">
        <v>33.2</v>
      </c>
      <c r="BH2091" s="80">
        <v>33.2</v>
      </c>
      <c r="BR2091" s="60">
        <v>1.9</v>
      </c>
      <c r="BS2091" s="14">
        <v>8.699999999999999</v>
      </c>
    </row>
    <row r="2092" s="9" customFormat="1" ht="16" customHeight="1">
      <c r="A2092" t="s" s="6">
        <v>5930</v>
      </c>
      <c r="B2092" s="14">
        <v>14</v>
      </c>
      <c r="E2092" t="s" s="54">
        <v>5750</v>
      </c>
      <c r="F2092" t="s" s="55">
        <v>193</v>
      </c>
      <c r="G2092" t="s" s="56">
        <v>1135</v>
      </c>
      <c r="H2092" t="s" s="56">
        <v>5835</v>
      </c>
      <c r="K2092" s="14">
        <v>1.68</v>
      </c>
      <c r="M2092" t="s" s="55">
        <v>1138</v>
      </c>
      <c r="S2092" t="s" s="54">
        <v>5917</v>
      </c>
      <c r="T2092" t="s" s="57">
        <v>5889</v>
      </c>
      <c r="AC2092" s="14">
        <v>5877</v>
      </c>
      <c r="AX2092" s="77"/>
      <c r="BB2092" s="59">
        <v>-13.3</v>
      </c>
      <c r="BC2092" s="59">
        <f>BB2092-2</f>
        <v>-15.3</v>
      </c>
      <c r="BG2092" s="14">
        <v>33.2</v>
      </c>
      <c r="BH2092" s="80">
        <v>33.2</v>
      </c>
      <c r="BR2092" s="60">
        <v>0.6</v>
      </c>
      <c r="BS2092" s="14">
        <v>9.699999999999999</v>
      </c>
    </row>
    <row r="2093" s="9" customFormat="1" ht="16" customHeight="1">
      <c r="A2093" t="s" s="6">
        <v>5931</v>
      </c>
      <c r="B2093" s="14">
        <v>15</v>
      </c>
      <c r="E2093" t="s" s="54">
        <v>5750</v>
      </c>
      <c r="F2093" t="s" s="55">
        <v>193</v>
      </c>
      <c r="G2093" t="s" s="56">
        <v>1135</v>
      </c>
      <c r="H2093" t="s" s="56">
        <v>5835</v>
      </c>
      <c r="K2093" s="14">
        <v>1.698</v>
      </c>
      <c r="M2093" t="s" s="55">
        <v>1138</v>
      </c>
      <c r="S2093" t="s" s="54">
        <v>5917</v>
      </c>
      <c r="T2093" t="s" s="57">
        <v>5889</v>
      </c>
      <c r="AC2093" s="14">
        <v>5877</v>
      </c>
      <c r="AX2093" s="77"/>
      <c r="BB2093" s="59">
        <v>-13.5</v>
      </c>
      <c r="BC2093" s="59">
        <f>BB2093-2</f>
        <v>-15.5</v>
      </c>
      <c r="BG2093" s="14">
        <v>38.4</v>
      </c>
      <c r="BH2093" s="80">
        <v>38.4</v>
      </c>
      <c r="BR2093" s="60">
        <v>0.3</v>
      </c>
      <c r="BS2093" s="14">
        <v>8.4</v>
      </c>
    </row>
    <row r="2094" s="9" customFormat="1" ht="16" customHeight="1">
      <c r="A2094" t="s" s="6">
        <v>5932</v>
      </c>
      <c r="B2094" s="14">
        <v>16</v>
      </c>
      <c r="E2094" t="s" s="54">
        <v>5750</v>
      </c>
      <c r="F2094" t="s" s="55">
        <v>193</v>
      </c>
      <c r="G2094" t="s" s="56">
        <v>1135</v>
      </c>
      <c r="H2094" t="s" s="56">
        <v>5835</v>
      </c>
      <c r="K2094" s="14">
        <v>1.932</v>
      </c>
      <c r="M2094" t="s" s="55">
        <v>1138</v>
      </c>
      <c r="S2094" t="s" s="54">
        <v>5917</v>
      </c>
      <c r="T2094" t="s" s="57">
        <v>5837</v>
      </c>
      <c r="V2094" t="s" s="56">
        <v>5905</v>
      </c>
      <c r="Y2094" s="14">
        <v>620900</v>
      </c>
      <c r="Z2094" s="14">
        <v>4143158</v>
      </c>
      <c r="AC2094" s="14">
        <v>4742</v>
      </c>
      <c r="AX2094" s="77"/>
      <c r="BB2094" s="59">
        <v>-13.8</v>
      </c>
      <c r="BC2094" s="59">
        <f>BB2094-2</f>
        <v>-15.8</v>
      </c>
      <c r="BG2094" s="14">
        <v>35.2</v>
      </c>
      <c r="BH2094" s="80">
        <v>35.2</v>
      </c>
      <c r="BR2094" s="60">
        <v>1.1</v>
      </c>
      <c r="BS2094" s="14">
        <v>7</v>
      </c>
    </row>
    <row r="2095" s="9" customFormat="1" ht="16" customHeight="1">
      <c r="A2095" t="s" s="6">
        <v>5933</v>
      </c>
      <c r="B2095" s="14">
        <v>17</v>
      </c>
      <c r="E2095" t="s" s="54">
        <v>5750</v>
      </c>
      <c r="F2095" t="s" s="55">
        <v>193</v>
      </c>
      <c r="G2095" t="s" s="56">
        <v>1135</v>
      </c>
      <c r="H2095" t="s" s="56">
        <v>5835</v>
      </c>
      <c r="K2095" s="14">
        <v>1.783</v>
      </c>
      <c r="M2095" t="s" s="55">
        <v>1138</v>
      </c>
      <c r="S2095" t="s" s="54">
        <v>5917</v>
      </c>
      <c r="T2095" t="s" s="57">
        <v>5837</v>
      </c>
      <c r="V2095" t="s" s="56">
        <v>5905</v>
      </c>
      <c r="Y2095" s="14">
        <v>620900</v>
      </c>
      <c r="Z2095" s="14">
        <v>4143158</v>
      </c>
      <c r="AC2095" s="14">
        <v>4742</v>
      </c>
      <c r="AX2095" s="77"/>
      <c r="BB2095" s="59">
        <v>-13.6</v>
      </c>
      <c r="BC2095" s="59">
        <f>BB2095-2</f>
        <v>-15.6</v>
      </c>
      <c r="BG2095" s="14">
        <v>35.9</v>
      </c>
      <c r="BH2095" s="80">
        <v>35.9</v>
      </c>
      <c r="BR2095" s="60">
        <v>2.7</v>
      </c>
      <c r="BS2095" s="14">
        <v>6.9</v>
      </c>
    </row>
    <row r="2096" s="9" customFormat="1" ht="16" customHeight="1">
      <c r="A2096" t="s" s="6">
        <v>5934</v>
      </c>
      <c r="B2096" s="14">
        <v>18</v>
      </c>
      <c r="E2096" t="s" s="54">
        <v>5750</v>
      </c>
      <c r="F2096" t="s" s="55">
        <v>193</v>
      </c>
      <c r="G2096" t="s" s="56">
        <v>1135</v>
      </c>
      <c r="H2096" t="s" s="56">
        <v>5835</v>
      </c>
      <c r="K2096" s="14">
        <v>1.583</v>
      </c>
      <c r="M2096" t="s" s="55">
        <v>1138</v>
      </c>
      <c r="S2096" t="s" s="54">
        <v>5917</v>
      </c>
      <c r="T2096" t="s" s="57">
        <v>5837</v>
      </c>
      <c r="V2096" t="s" s="56">
        <v>5905</v>
      </c>
      <c r="Y2096" s="14">
        <v>620900</v>
      </c>
      <c r="Z2096" s="14">
        <v>4143158</v>
      </c>
      <c r="AC2096" s="14">
        <v>4742</v>
      </c>
      <c r="AX2096" s="77"/>
      <c r="BB2096" s="59">
        <v>-14.7</v>
      </c>
      <c r="BC2096" s="59">
        <f>BB2096-2</f>
        <v>-16.7</v>
      </c>
      <c r="BG2096" s="14">
        <v>35.1</v>
      </c>
      <c r="BR2096" s="60">
        <v>0.8</v>
      </c>
      <c r="BS2096" s="14">
        <v>10.3</v>
      </c>
    </row>
    <row r="2097" s="9" customFormat="1" ht="16" customHeight="1">
      <c r="A2097" t="s" s="6">
        <v>5935</v>
      </c>
      <c r="B2097" s="14">
        <v>19</v>
      </c>
      <c r="E2097" t="s" s="54">
        <v>5750</v>
      </c>
      <c r="F2097" t="s" s="55">
        <v>193</v>
      </c>
      <c r="G2097" t="s" s="56">
        <v>1135</v>
      </c>
      <c r="H2097" t="s" s="56">
        <v>5835</v>
      </c>
      <c r="K2097" s="14">
        <v>1.889</v>
      </c>
      <c r="M2097" t="s" s="55">
        <v>1138</v>
      </c>
      <c r="S2097" t="s" s="54">
        <v>5917</v>
      </c>
      <c r="T2097" t="s" s="57">
        <v>5837</v>
      </c>
      <c r="V2097" t="s" s="56">
        <v>5905</v>
      </c>
      <c r="Y2097" s="14">
        <v>620900</v>
      </c>
      <c r="Z2097" s="14">
        <v>4143158</v>
      </c>
      <c r="AC2097" s="14">
        <v>4742</v>
      </c>
      <c r="AX2097" s="77"/>
      <c r="BB2097" s="59">
        <v>-14.7</v>
      </c>
      <c r="BC2097" s="59">
        <f>BB2097-2</f>
        <v>-16.7</v>
      </c>
      <c r="BG2097" s="14">
        <v>38.1</v>
      </c>
      <c r="BR2097" s="60">
        <v>0</v>
      </c>
      <c r="BS2097" s="14">
        <v>11.1</v>
      </c>
    </row>
    <row r="2098" s="9" customFormat="1" ht="16" customHeight="1">
      <c r="A2098" t="s" s="6">
        <v>5936</v>
      </c>
      <c r="B2098" s="14">
        <v>20</v>
      </c>
      <c r="E2098" t="s" s="54">
        <v>5750</v>
      </c>
      <c r="F2098" t="s" s="55">
        <v>193</v>
      </c>
      <c r="G2098" t="s" s="56">
        <v>1135</v>
      </c>
      <c r="H2098" t="s" s="56">
        <v>5835</v>
      </c>
      <c r="K2098" s="14">
        <v>1.676</v>
      </c>
      <c r="M2098" t="s" s="55">
        <v>1138</v>
      </c>
      <c r="S2098" t="s" s="54">
        <v>5917</v>
      </c>
      <c r="T2098" t="s" s="57">
        <v>5837</v>
      </c>
      <c r="V2098" t="s" s="56">
        <v>5905</v>
      </c>
      <c r="Y2098" s="14">
        <v>620900</v>
      </c>
      <c r="Z2098" s="14">
        <v>4143158</v>
      </c>
      <c r="AC2098" s="14">
        <v>4742</v>
      </c>
      <c r="AX2098" s="77"/>
      <c r="BB2098" s="59">
        <v>-14</v>
      </c>
      <c r="BC2098" s="59">
        <f>BB2098-2</f>
        <v>-16</v>
      </c>
      <c r="BG2098" s="14">
        <v>34.8</v>
      </c>
      <c r="BH2098" s="80">
        <v>34.8</v>
      </c>
      <c r="BR2098" s="60">
        <v>-1</v>
      </c>
      <c r="BS2098" s="14">
        <v>8.5</v>
      </c>
    </row>
    <row r="2099" s="9" customFormat="1" ht="16" customHeight="1">
      <c r="A2099" t="s" s="6">
        <v>5937</v>
      </c>
      <c r="B2099" s="14">
        <v>21</v>
      </c>
      <c r="E2099" t="s" s="54">
        <v>5750</v>
      </c>
      <c r="F2099" t="s" s="55">
        <v>193</v>
      </c>
      <c r="G2099" t="s" s="56">
        <v>1135</v>
      </c>
      <c r="H2099" t="s" s="56">
        <v>5835</v>
      </c>
      <c r="K2099" s="14">
        <v>1.736</v>
      </c>
      <c r="M2099" t="s" s="55">
        <v>1138</v>
      </c>
      <c r="S2099" t="s" s="54">
        <v>5917</v>
      </c>
      <c r="T2099" t="s" s="57">
        <v>5837</v>
      </c>
      <c r="V2099" t="s" s="56">
        <v>5905</v>
      </c>
      <c r="Y2099" s="14">
        <v>620900</v>
      </c>
      <c r="Z2099" s="14">
        <v>4143158</v>
      </c>
      <c r="AC2099" s="14">
        <v>4742</v>
      </c>
      <c r="AX2099" s="77"/>
      <c r="BB2099" s="59">
        <v>-12.9</v>
      </c>
      <c r="BC2099" s="59">
        <f>BB2099-2</f>
        <v>-14.9</v>
      </c>
      <c r="BG2099" s="14">
        <v>34.4</v>
      </c>
      <c r="BH2099" s="80">
        <v>34.4</v>
      </c>
      <c r="BR2099" s="60">
        <v>2.4</v>
      </c>
      <c r="BS2099" s="14">
        <v>8</v>
      </c>
    </row>
    <row r="2100" s="9" customFormat="1" ht="16" customHeight="1">
      <c r="A2100" t="s" s="6">
        <v>5938</v>
      </c>
      <c r="B2100" s="14">
        <v>22</v>
      </c>
      <c r="E2100" t="s" s="54">
        <v>5750</v>
      </c>
      <c r="F2100" t="s" s="55">
        <v>193</v>
      </c>
      <c r="G2100" t="s" s="56">
        <v>1135</v>
      </c>
      <c r="H2100" t="s" s="56">
        <v>5835</v>
      </c>
      <c r="K2100" s="14">
        <v>1.853</v>
      </c>
      <c r="M2100" t="s" s="55">
        <v>1138</v>
      </c>
      <c r="S2100" t="s" s="54">
        <v>5917</v>
      </c>
      <c r="T2100" t="s" s="57">
        <v>5837</v>
      </c>
      <c r="V2100" t="s" s="56">
        <v>5905</v>
      </c>
      <c r="Y2100" s="14">
        <v>620900</v>
      </c>
      <c r="Z2100" s="14">
        <v>4143158</v>
      </c>
      <c r="AC2100" s="14">
        <v>4742</v>
      </c>
      <c r="AX2100" s="77"/>
      <c r="BB2100" s="59">
        <v>-13.5</v>
      </c>
      <c r="BC2100" s="59">
        <f>BB2100-2</f>
        <v>-15.5</v>
      </c>
      <c r="BG2100" s="14">
        <v>31.1</v>
      </c>
      <c r="BH2100" s="80">
        <v>31.1</v>
      </c>
      <c r="BR2100" s="60">
        <v>3.3</v>
      </c>
      <c r="BS2100" s="14">
        <v>8.699999999999999</v>
      </c>
    </row>
    <row r="2101" s="9" customFormat="1" ht="16" customHeight="1">
      <c r="A2101" t="s" s="6">
        <v>5939</v>
      </c>
      <c r="B2101" s="14">
        <v>23</v>
      </c>
      <c r="E2101" t="s" s="54">
        <v>5750</v>
      </c>
      <c r="F2101" t="s" s="55">
        <v>193</v>
      </c>
      <c r="G2101" t="s" s="56">
        <v>1135</v>
      </c>
      <c r="H2101" t="s" s="56">
        <v>5835</v>
      </c>
      <c r="K2101" s="14">
        <v>1.753</v>
      </c>
      <c r="M2101" t="s" s="55">
        <v>1138</v>
      </c>
      <c r="S2101" t="s" s="54">
        <v>5917</v>
      </c>
      <c r="T2101" t="s" s="57">
        <v>5837</v>
      </c>
      <c r="V2101" t="s" s="56">
        <v>5905</v>
      </c>
      <c r="Y2101" s="14">
        <v>620900</v>
      </c>
      <c r="Z2101" s="14">
        <v>4143158</v>
      </c>
      <c r="AC2101" s="14">
        <v>4742</v>
      </c>
      <c r="AX2101" s="77"/>
      <c r="BB2101" s="59">
        <v>-14.4</v>
      </c>
      <c r="BC2101" s="59">
        <f>BB2101-2</f>
        <v>-16.4</v>
      </c>
      <c r="BG2101" s="14">
        <v>33.4</v>
      </c>
      <c r="BH2101" s="80">
        <v>33.4</v>
      </c>
      <c r="BR2101" s="60">
        <v>1.3</v>
      </c>
      <c r="BS2101" s="14">
        <v>9.199999999999999</v>
      </c>
    </row>
    <row r="2102" s="9" customFormat="1" ht="16" customHeight="1">
      <c r="A2102" t="s" s="6">
        <v>5940</v>
      </c>
      <c r="B2102" s="14">
        <v>24</v>
      </c>
      <c r="E2102" t="s" s="54">
        <v>5750</v>
      </c>
      <c r="F2102" t="s" s="55">
        <v>193</v>
      </c>
      <c r="G2102" t="s" s="56">
        <v>1135</v>
      </c>
      <c r="H2102" t="s" s="56">
        <v>5835</v>
      </c>
      <c r="K2102" s="14">
        <v>1.737</v>
      </c>
      <c r="M2102" t="s" s="55">
        <v>1138</v>
      </c>
      <c r="S2102" t="s" s="54">
        <v>5917</v>
      </c>
      <c r="T2102" t="s" s="57">
        <v>5837</v>
      </c>
      <c r="V2102" t="s" s="56">
        <v>5905</v>
      </c>
      <c r="Y2102" s="14">
        <v>620900</v>
      </c>
      <c r="Z2102" s="14">
        <v>4143158</v>
      </c>
      <c r="AC2102" s="14">
        <v>4742</v>
      </c>
      <c r="AX2102" s="77"/>
      <c r="BB2102" s="59">
        <v>-13.9</v>
      </c>
      <c r="BC2102" s="59">
        <f>BB2102-2</f>
        <v>-15.9</v>
      </c>
      <c r="BG2102" s="14">
        <v>35.6</v>
      </c>
      <c r="BH2102" s="80">
        <v>35.6</v>
      </c>
      <c r="BR2102" s="60">
        <v>5.7</v>
      </c>
      <c r="BS2102" s="14">
        <v>7.2</v>
      </c>
    </row>
    <row r="2103" s="132" customFormat="1" ht="14.5" customHeight="1">
      <c r="A2103" t="s" s="6">
        <v>5941</v>
      </c>
      <c r="B2103" s="14">
        <v>25</v>
      </c>
      <c r="C2103" s="70"/>
      <c r="D2103" s="70"/>
      <c r="E2103" t="s" s="54">
        <v>5750</v>
      </c>
      <c r="F2103" t="s" s="55">
        <v>193</v>
      </c>
      <c r="G2103" t="s" s="56">
        <v>1135</v>
      </c>
      <c r="H2103" t="s" s="56">
        <v>5835</v>
      </c>
      <c r="I2103" s="70"/>
      <c r="J2103" s="7"/>
      <c r="K2103" s="14">
        <v>1.722</v>
      </c>
      <c r="L2103" s="84"/>
      <c r="M2103" t="s" s="55">
        <v>1138</v>
      </c>
      <c r="N2103" s="70"/>
      <c r="O2103" s="70"/>
      <c r="P2103" s="70"/>
      <c r="Q2103" s="70"/>
      <c r="R2103" s="70"/>
      <c r="S2103" t="s" s="54">
        <v>5917</v>
      </c>
      <c r="T2103" t="s" s="57">
        <v>5837</v>
      </c>
      <c r="U2103" s="7"/>
      <c r="V2103" t="s" s="56">
        <v>5905</v>
      </c>
      <c r="W2103" s="7"/>
      <c r="X2103" s="70"/>
      <c r="Y2103" s="14">
        <v>620900</v>
      </c>
      <c r="Z2103" s="14">
        <v>4143158</v>
      </c>
      <c r="AA2103" s="70"/>
      <c r="AB2103" s="70"/>
      <c r="AC2103" s="14">
        <v>4742</v>
      </c>
      <c r="AD2103" s="73"/>
      <c r="AE2103" s="74"/>
      <c r="AF2103" s="70"/>
      <c r="AG2103" s="70"/>
      <c r="AH2103" s="70"/>
      <c r="AI2103" s="70"/>
      <c r="AJ2103" s="84"/>
      <c r="AK2103" s="74"/>
      <c r="AL2103" s="70"/>
      <c r="AM2103" s="70"/>
      <c r="AN2103" s="70"/>
      <c r="AO2103" s="70"/>
      <c r="AP2103" s="70"/>
      <c r="AQ2103" s="73"/>
      <c r="AR2103" s="74"/>
      <c r="AS2103" s="70"/>
      <c r="AT2103" s="70"/>
      <c r="AU2103" s="70"/>
      <c r="AV2103" s="70"/>
      <c r="AW2103" s="70"/>
      <c r="AX2103" s="70"/>
      <c r="AY2103" s="70"/>
      <c r="AZ2103" s="70"/>
      <c r="BA2103" s="70"/>
      <c r="BB2103" s="59">
        <v>-14.2</v>
      </c>
      <c r="BC2103" s="59">
        <f>BB2103-2</f>
        <v>-16.2</v>
      </c>
      <c r="BD2103" s="70"/>
      <c r="BE2103" s="70"/>
      <c r="BF2103" s="70"/>
      <c r="BG2103" s="14">
        <v>36.2</v>
      </c>
      <c r="BH2103" s="80">
        <v>36.2</v>
      </c>
      <c r="BI2103" s="74"/>
      <c r="BJ2103" s="70"/>
      <c r="BK2103" s="70"/>
      <c r="BL2103" s="70"/>
      <c r="BM2103" s="70"/>
      <c r="BN2103" s="70"/>
      <c r="BO2103" s="70"/>
      <c r="BP2103" s="71"/>
      <c r="BR2103" s="60">
        <v>1</v>
      </c>
      <c r="BS2103" s="14">
        <v>7.8</v>
      </c>
      <c r="BT2103" s="70"/>
      <c r="BU2103" s="70"/>
      <c r="BV2103" s="70"/>
      <c r="BW2103" s="73"/>
      <c r="BX2103" s="74"/>
      <c r="BY2103" s="73"/>
      <c r="BZ2103" s="74"/>
      <c r="CA2103" s="70"/>
      <c r="CB2103" s="70"/>
      <c r="CC2103" s="70"/>
      <c r="CD2103" s="70"/>
      <c r="CE2103" s="70"/>
      <c r="CF2103" s="70"/>
      <c r="CG2103" s="70"/>
      <c r="CH2103" s="70"/>
      <c r="CI2103" s="70"/>
      <c r="CJ2103" s="70"/>
      <c r="CK2103" s="70"/>
      <c r="CL2103" s="70"/>
      <c r="CM2103" s="70"/>
      <c r="CN2103" s="70"/>
      <c r="CO2103" s="70"/>
      <c r="CP2103" s="70"/>
      <c r="CQ2103" s="70"/>
      <c r="CR2103" s="70"/>
      <c r="CS2103" s="70"/>
      <c r="CT2103" s="70"/>
      <c r="CU2103" s="70"/>
      <c r="CV2103" s="70"/>
      <c r="CW2103" s="70"/>
      <c r="CX2103" s="70"/>
      <c r="CY2103" s="73"/>
    </row>
    <row r="2104" s="9" customFormat="1" ht="16" customHeight="1">
      <c r="A2104" t="s" s="6">
        <v>5942</v>
      </c>
      <c r="B2104" s="14">
        <v>26</v>
      </c>
      <c r="E2104" t="s" s="54">
        <v>5750</v>
      </c>
      <c r="F2104" t="s" s="55">
        <v>193</v>
      </c>
      <c r="G2104" t="s" s="56">
        <v>1135</v>
      </c>
      <c r="H2104" t="s" s="56">
        <v>5835</v>
      </c>
      <c r="K2104" s="14">
        <v>1.639</v>
      </c>
      <c r="M2104" t="s" s="55">
        <v>1138</v>
      </c>
      <c r="S2104" t="s" s="54">
        <v>5917</v>
      </c>
      <c r="T2104" t="s" s="57">
        <v>5837</v>
      </c>
      <c r="V2104" t="s" s="56">
        <v>5905</v>
      </c>
      <c r="Y2104" s="14">
        <v>620900</v>
      </c>
      <c r="Z2104" s="14">
        <v>4143158</v>
      </c>
      <c r="AC2104" s="14">
        <v>4742</v>
      </c>
      <c r="AX2104" s="77"/>
      <c r="BB2104" s="59">
        <v>-12.5</v>
      </c>
      <c r="BC2104" s="59">
        <f>BB2104-2</f>
        <v>-14.5</v>
      </c>
      <c r="BG2104" s="14">
        <v>31.4</v>
      </c>
      <c r="BH2104" s="80">
        <v>31.4</v>
      </c>
      <c r="BR2104" s="60">
        <v>4.1</v>
      </c>
      <c r="BS2104" s="14">
        <v>8.300000000000001</v>
      </c>
    </row>
    <row r="2105" s="9" customFormat="1" ht="16" customHeight="1">
      <c r="A2105" t="s" s="6">
        <v>5943</v>
      </c>
      <c r="B2105" s="14">
        <v>1</v>
      </c>
      <c r="E2105" t="s" s="54">
        <v>5750</v>
      </c>
      <c r="F2105" t="s" s="55">
        <v>193</v>
      </c>
      <c r="G2105" t="s" s="56">
        <v>1135</v>
      </c>
      <c r="H2105" t="s" s="56">
        <v>5751</v>
      </c>
      <c r="K2105" s="14">
        <v>1.959</v>
      </c>
      <c r="M2105" t="s" s="55">
        <v>1138</v>
      </c>
      <c r="S2105" t="s" s="54">
        <v>5944</v>
      </c>
      <c r="T2105" t="s" s="57">
        <v>5780</v>
      </c>
      <c r="AC2105" s="14">
        <v>6516</v>
      </c>
      <c r="AX2105" s="77"/>
      <c r="BB2105" s="59">
        <v>-12.5</v>
      </c>
      <c r="BC2105" s="59">
        <f>BB2105-2</f>
        <v>-14.5</v>
      </c>
      <c r="BG2105" s="14">
        <v>43</v>
      </c>
      <c r="BH2105" s="80">
        <v>43</v>
      </c>
      <c r="BR2105" s="60">
        <v>7.9</v>
      </c>
      <c r="BS2105" s="14">
        <v>28.5</v>
      </c>
    </row>
    <row r="2106" s="9" customFormat="1" ht="16" customHeight="1">
      <c r="A2106" t="s" s="6">
        <v>5945</v>
      </c>
      <c r="B2106" s="14">
        <v>2</v>
      </c>
      <c r="E2106" t="s" s="54">
        <v>5750</v>
      </c>
      <c r="F2106" t="s" s="55">
        <v>193</v>
      </c>
      <c r="G2106" t="s" s="56">
        <v>1135</v>
      </c>
      <c r="H2106" t="s" s="56">
        <v>5751</v>
      </c>
      <c r="K2106" s="14">
        <v>1.85</v>
      </c>
      <c r="M2106" t="s" s="55">
        <v>1138</v>
      </c>
      <c r="S2106" t="s" s="54">
        <v>5944</v>
      </c>
      <c r="T2106" t="s" s="57">
        <v>5780</v>
      </c>
      <c r="AC2106" s="14">
        <v>6516</v>
      </c>
      <c r="AX2106" s="77"/>
      <c r="BB2106" s="59">
        <v>-13.7</v>
      </c>
      <c r="BC2106" s="59">
        <f>BB2106-2</f>
        <v>-15.7</v>
      </c>
      <c r="BG2106" s="14">
        <v>40</v>
      </c>
      <c r="BH2106" s="80">
        <v>40</v>
      </c>
      <c r="BR2106" s="60">
        <v>7.6</v>
      </c>
      <c r="BS2106" s="14">
        <v>30.3</v>
      </c>
    </row>
    <row r="2107" s="132" customFormat="1" ht="14.5" customHeight="1">
      <c r="A2107" t="s" s="6">
        <v>5946</v>
      </c>
      <c r="B2107" s="14">
        <v>3</v>
      </c>
      <c r="C2107" s="70"/>
      <c r="D2107" s="70"/>
      <c r="E2107" t="s" s="54">
        <v>5750</v>
      </c>
      <c r="F2107" t="s" s="55">
        <v>193</v>
      </c>
      <c r="G2107" t="s" s="56">
        <v>1135</v>
      </c>
      <c r="H2107" t="s" s="56">
        <v>5751</v>
      </c>
      <c r="I2107" s="70"/>
      <c r="J2107" s="7"/>
      <c r="K2107" s="14">
        <v>1.749</v>
      </c>
      <c r="L2107" s="84"/>
      <c r="M2107" t="s" s="55">
        <v>1138</v>
      </c>
      <c r="N2107" s="70"/>
      <c r="O2107" s="70"/>
      <c r="P2107" s="70"/>
      <c r="Q2107" s="70"/>
      <c r="R2107" s="70"/>
      <c r="S2107" t="s" s="54">
        <v>5944</v>
      </c>
      <c r="T2107" t="s" s="57">
        <v>5780</v>
      </c>
      <c r="U2107" s="7"/>
      <c r="V2107" s="70"/>
      <c r="W2107" s="7"/>
      <c r="X2107" s="70"/>
      <c r="Y2107" s="70"/>
      <c r="Z2107" s="70"/>
      <c r="AA2107" s="70"/>
      <c r="AB2107" s="70"/>
      <c r="AC2107" s="14">
        <v>6516</v>
      </c>
      <c r="AD2107" s="73"/>
      <c r="AE2107" s="74"/>
      <c r="AF2107" s="70"/>
      <c r="AG2107" s="70"/>
      <c r="AH2107" s="70"/>
      <c r="AI2107" s="70"/>
      <c r="AJ2107" s="84"/>
      <c r="AK2107" s="74"/>
      <c r="AL2107" s="70"/>
      <c r="AM2107" s="70"/>
      <c r="AN2107" s="70"/>
      <c r="AO2107" s="70"/>
      <c r="AP2107" s="70"/>
      <c r="AQ2107" s="73"/>
      <c r="AR2107" s="74"/>
      <c r="AS2107" s="70"/>
      <c r="AT2107" s="70"/>
      <c r="AU2107" s="70"/>
      <c r="AV2107" s="70"/>
      <c r="AW2107" s="70"/>
      <c r="AX2107" s="70"/>
      <c r="AY2107" s="70"/>
      <c r="AZ2107" s="70"/>
      <c r="BA2107" s="70"/>
      <c r="BB2107" s="59">
        <v>-13.3</v>
      </c>
      <c r="BC2107" s="59">
        <f>BB2107-2</f>
        <v>-15.3</v>
      </c>
      <c r="BD2107" s="70"/>
      <c r="BE2107" s="70"/>
      <c r="BF2107" s="70"/>
      <c r="BG2107" s="14">
        <v>41.2</v>
      </c>
      <c r="BH2107" s="80">
        <v>41.2</v>
      </c>
      <c r="BI2107" s="74"/>
      <c r="BJ2107" s="70"/>
      <c r="BK2107" s="70"/>
      <c r="BL2107" s="70"/>
      <c r="BM2107" s="70"/>
      <c r="BN2107" s="70"/>
      <c r="BO2107" s="70"/>
      <c r="BP2107" s="71"/>
      <c r="BR2107" s="60">
        <v>6.5</v>
      </c>
      <c r="BS2107" s="14">
        <v>26.7</v>
      </c>
      <c r="BT2107" s="70"/>
      <c r="BU2107" s="70"/>
      <c r="BV2107" s="70"/>
      <c r="BW2107" s="73"/>
      <c r="BX2107" s="74"/>
      <c r="BY2107" s="73"/>
      <c r="BZ2107" s="74"/>
      <c r="CA2107" s="70"/>
      <c r="CB2107" s="70"/>
      <c r="CC2107" s="70"/>
      <c r="CD2107" s="70"/>
      <c r="CE2107" s="70"/>
      <c r="CF2107" s="70"/>
      <c r="CG2107" s="70"/>
      <c r="CH2107" s="70"/>
      <c r="CI2107" s="70"/>
      <c r="CJ2107" s="70"/>
      <c r="CK2107" s="70"/>
      <c r="CL2107" s="70"/>
      <c r="CM2107" s="70"/>
      <c r="CN2107" s="70"/>
      <c r="CO2107" s="70"/>
      <c r="CP2107" s="70"/>
      <c r="CQ2107" s="70"/>
      <c r="CR2107" s="70"/>
      <c r="CS2107" s="70"/>
      <c r="CT2107" s="70"/>
      <c r="CU2107" s="70"/>
      <c r="CV2107" s="70"/>
      <c r="CW2107" s="70"/>
      <c r="CX2107" s="70"/>
      <c r="CY2107" s="73"/>
    </row>
    <row r="2108" s="132" customFormat="1" ht="14.5" customHeight="1">
      <c r="A2108" t="s" s="6">
        <v>5947</v>
      </c>
      <c r="B2108" s="14">
        <v>4</v>
      </c>
      <c r="C2108" s="70"/>
      <c r="D2108" s="70"/>
      <c r="E2108" t="s" s="54">
        <v>5750</v>
      </c>
      <c r="F2108" t="s" s="55">
        <v>193</v>
      </c>
      <c r="G2108" t="s" s="56">
        <v>1135</v>
      </c>
      <c r="H2108" t="s" s="56">
        <v>5751</v>
      </c>
      <c r="I2108" s="70"/>
      <c r="J2108" s="7"/>
      <c r="K2108" s="14">
        <v>1.795</v>
      </c>
      <c r="L2108" s="84"/>
      <c r="M2108" t="s" s="55">
        <v>1138</v>
      </c>
      <c r="N2108" s="70"/>
      <c r="O2108" s="70"/>
      <c r="P2108" s="70"/>
      <c r="Q2108" s="70"/>
      <c r="R2108" s="70"/>
      <c r="S2108" t="s" s="54">
        <v>5944</v>
      </c>
      <c r="T2108" t="s" s="57">
        <v>5780</v>
      </c>
      <c r="U2108" s="7"/>
      <c r="V2108" s="70"/>
      <c r="W2108" s="7"/>
      <c r="X2108" s="70"/>
      <c r="Y2108" s="70"/>
      <c r="Z2108" s="70"/>
      <c r="AA2108" s="70"/>
      <c r="AB2108" s="70"/>
      <c r="AC2108" s="14">
        <v>6516</v>
      </c>
      <c r="AD2108" s="73"/>
      <c r="AE2108" s="74"/>
      <c r="AF2108" s="70"/>
      <c r="AG2108" s="70"/>
      <c r="AH2108" s="70"/>
      <c r="AI2108" s="70"/>
      <c r="AJ2108" s="84"/>
      <c r="AK2108" s="74"/>
      <c r="AL2108" s="70"/>
      <c r="AM2108" s="70"/>
      <c r="AN2108" s="70"/>
      <c r="AO2108" s="70"/>
      <c r="AP2108" s="70"/>
      <c r="AQ2108" s="73"/>
      <c r="AR2108" s="74"/>
      <c r="AS2108" s="70"/>
      <c r="AT2108" s="70"/>
      <c r="AU2108" s="70"/>
      <c r="AV2108" s="70"/>
      <c r="AW2108" s="70"/>
      <c r="AX2108" s="70"/>
      <c r="AY2108" s="70"/>
      <c r="AZ2108" s="70"/>
      <c r="BA2108" s="70"/>
      <c r="BB2108" s="59">
        <v>-13</v>
      </c>
      <c r="BC2108" s="59">
        <f>BB2108-2</f>
        <v>-15</v>
      </c>
      <c r="BD2108" s="70"/>
      <c r="BE2108" s="70"/>
      <c r="BF2108" s="70"/>
      <c r="BG2108" s="14">
        <v>43.6</v>
      </c>
      <c r="BH2108" s="80">
        <v>43.6</v>
      </c>
      <c r="BI2108" s="74"/>
      <c r="BJ2108" s="70"/>
      <c r="BK2108" s="70"/>
      <c r="BL2108" s="70"/>
      <c r="BM2108" s="70"/>
      <c r="BN2108" s="70"/>
      <c r="BO2108" s="70"/>
      <c r="BP2108" s="71"/>
      <c r="BR2108" s="60">
        <v>8.4</v>
      </c>
      <c r="BS2108" s="14">
        <v>39.6</v>
      </c>
      <c r="BT2108" s="70"/>
      <c r="BU2108" s="70"/>
      <c r="BV2108" s="70"/>
      <c r="BW2108" s="73"/>
      <c r="BX2108" s="74"/>
      <c r="BY2108" s="73"/>
      <c r="BZ2108" s="74"/>
      <c r="CA2108" s="70"/>
      <c r="CB2108" s="70"/>
      <c r="CC2108" s="70"/>
      <c r="CD2108" s="70"/>
      <c r="CE2108" s="70"/>
      <c r="CF2108" s="70"/>
      <c r="CG2108" s="70"/>
      <c r="CH2108" s="70"/>
      <c r="CI2108" s="70"/>
      <c r="CJ2108" s="70"/>
      <c r="CK2108" s="70"/>
      <c r="CL2108" s="70"/>
      <c r="CM2108" s="70"/>
      <c r="CN2108" s="70"/>
      <c r="CO2108" s="70"/>
      <c r="CP2108" s="70"/>
      <c r="CQ2108" s="70"/>
      <c r="CR2108" s="70"/>
      <c r="CS2108" s="70"/>
      <c r="CT2108" s="70"/>
      <c r="CU2108" s="70"/>
      <c r="CV2108" s="70"/>
      <c r="CW2108" s="70"/>
      <c r="CX2108" s="70"/>
      <c r="CY2108" s="73"/>
    </row>
    <row r="2109" s="132" customFormat="1" ht="14.5" customHeight="1">
      <c r="A2109" t="s" s="6">
        <v>5948</v>
      </c>
      <c r="B2109" s="14">
        <v>5</v>
      </c>
      <c r="C2109" s="70"/>
      <c r="D2109" s="70"/>
      <c r="E2109" t="s" s="54">
        <v>5750</v>
      </c>
      <c r="F2109" t="s" s="55">
        <v>193</v>
      </c>
      <c r="G2109" t="s" s="56">
        <v>1135</v>
      </c>
      <c r="H2109" t="s" s="56">
        <v>5751</v>
      </c>
      <c r="I2109" s="70"/>
      <c r="J2109" s="7"/>
      <c r="K2109" s="14">
        <v>2.167</v>
      </c>
      <c r="L2109" s="84"/>
      <c r="M2109" t="s" s="55">
        <v>1138</v>
      </c>
      <c r="N2109" s="70"/>
      <c r="O2109" s="70"/>
      <c r="P2109" s="70"/>
      <c r="Q2109" s="70"/>
      <c r="R2109" s="70"/>
      <c r="S2109" t="s" s="54">
        <v>5944</v>
      </c>
      <c r="T2109" t="s" s="57">
        <v>5780</v>
      </c>
      <c r="U2109" s="7"/>
      <c r="V2109" s="70"/>
      <c r="W2109" s="7"/>
      <c r="X2109" s="70"/>
      <c r="Y2109" s="70"/>
      <c r="Z2109" s="70"/>
      <c r="AA2109" s="70"/>
      <c r="AB2109" s="70"/>
      <c r="AC2109" s="14">
        <v>6516</v>
      </c>
      <c r="AD2109" s="73"/>
      <c r="AE2109" s="74"/>
      <c r="AF2109" s="70"/>
      <c r="AG2109" s="70"/>
      <c r="AH2109" s="70"/>
      <c r="AI2109" s="70"/>
      <c r="AJ2109" s="84"/>
      <c r="AK2109" s="74"/>
      <c r="AL2109" s="70"/>
      <c r="AM2109" s="70"/>
      <c r="AN2109" s="70"/>
      <c r="AO2109" s="70"/>
      <c r="AP2109" s="70"/>
      <c r="AQ2109" s="73"/>
      <c r="AR2109" s="74"/>
      <c r="AS2109" s="70"/>
      <c r="AT2109" s="70"/>
      <c r="AU2109" s="70"/>
      <c r="AV2109" s="70"/>
      <c r="AW2109" s="70"/>
      <c r="AX2109" s="70"/>
      <c r="AY2109" s="70"/>
      <c r="AZ2109" s="70"/>
      <c r="BA2109" s="70"/>
      <c r="BB2109" s="59">
        <v>-13.5</v>
      </c>
      <c r="BC2109" s="59">
        <f>BB2109-2</f>
        <v>-15.5</v>
      </c>
      <c r="BD2109" s="70"/>
      <c r="BE2109" s="70"/>
      <c r="BF2109" s="70"/>
      <c r="BG2109" s="14">
        <v>42.9</v>
      </c>
      <c r="BH2109" s="80">
        <v>42.9</v>
      </c>
      <c r="BI2109" s="74"/>
      <c r="BJ2109" s="70"/>
      <c r="BK2109" s="70"/>
      <c r="BL2109" s="70"/>
      <c r="BM2109" s="70"/>
      <c r="BN2109" s="70"/>
      <c r="BO2109" s="70"/>
      <c r="BP2109" s="71"/>
      <c r="BR2109" s="60">
        <v>5.4</v>
      </c>
      <c r="BS2109" s="14">
        <v>37.7</v>
      </c>
      <c r="BT2109" s="70"/>
      <c r="BU2109" s="70"/>
      <c r="BV2109" s="70"/>
      <c r="BW2109" s="73"/>
      <c r="BX2109" s="74"/>
      <c r="BY2109" s="73"/>
      <c r="BZ2109" s="74"/>
      <c r="CA2109" s="70"/>
      <c r="CB2109" s="70"/>
      <c r="CC2109" s="70"/>
      <c r="CD2109" s="70"/>
      <c r="CE2109" s="70"/>
      <c r="CF2109" s="70"/>
      <c r="CG2109" s="70"/>
      <c r="CH2109" s="70"/>
      <c r="CI2109" s="70"/>
      <c r="CJ2109" s="70"/>
      <c r="CK2109" s="70"/>
      <c r="CL2109" s="70"/>
      <c r="CM2109" s="70"/>
      <c r="CN2109" s="70"/>
      <c r="CO2109" s="70"/>
      <c r="CP2109" s="70"/>
      <c r="CQ2109" s="70"/>
      <c r="CR2109" s="70"/>
      <c r="CS2109" s="70"/>
      <c r="CT2109" s="70"/>
      <c r="CU2109" s="70"/>
      <c r="CV2109" s="70"/>
      <c r="CW2109" s="70"/>
      <c r="CX2109" s="70"/>
      <c r="CY2109" s="73"/>
    </row>
    <row r="2110" s="9" customFormat="1" ht="16" customHeight="1">
      <c r="A2110" t="s" s="6">
        <v>5949</v>
      </c>
      <c r="B2110" s="14">
        <v>6</v>
      </c>
      <c r="E2110" t="s" s="54">
        <v>5750</v>
      </c>
      <c r="F2110" t="s" s="55">
        <v>193</v>
      </c>
      <c r="G2110" t="s" s="56">
        <v>1135</v>
      </c>
      <c r="H2110" t="s" s="56">
        <v>5751</v>
      </c>
      <c r="K2110" s="14">
        <v>1.835</v>
      </c>
      <c r="M2110" t="s" s="55">
        <v>1138</v>
      </c>
      <c r="S2110" t="s" s="54">
        <v>5944</v>
      </c>
      <c r="T2110" t="s" s="57">
        <v>5780</v>
      </c>
      <c r="AC2110" s="14">
        <v>6516</v>
      </c>
      <c r="AX2110" s="77"/>
      <c r="BB2110" s="59">
        <v>-13.5</v>
      </c>
      <c r="BC2110" s="59">
        <f>BB2110-2</f>
        <v>-15.5</v>
      </c>
      <c r="BG2110" s="14">
        <v>43.2</v>
      </c>
      <c r="BH2110" s="80">
        <v>43.2</v>
      </c>
      <c r="BR2110" s="60">
        <v>6</v>
      </c>
      <c r="BS2110" s="14">
        <v>26.4</v>
      </c>
    </row>
    <row r="2111" s="9" customFormat="1" ht="16" customHeight="1">
      <c r="A2111" t="s" s="6">
        <v>5950</v>
      </c>
      <c r="B2111" s="14">
        <v>9</v>
      </c>
      <c r="E2111" t="s" s="54">
        <v>5750</v>
      </c>
      <c r="F2111" t="s" s="55">
        <v>193</v>
      </c>
      <c r="G2111" t="s" s="56">
        <v>1135</v>
      </c>
      <c r="H2111" t="s" s="56">
        <v>5751</v>
      </c>
      <c r="K2111" s="14">
        <v>1.871</v>
      </c>
      <c r="M2111" t="s" s="55">
        <v>1138</v>
      </c>
      <c r="S2111" t="s" s="54">
        <v>5944</v>
      </c>
      <c r="T2111" t="s" s="57">
        <v>5774</v>
      </c>
      <c r="AC2111" s="14">
        <v>6512</v>
      </c>
      <c r="AX2111" s="77"/>
      <c r="BB2111" s="59">
        <v>-14</v>
      </c>
      <c r="BC2111" s="59">
        <f>BB2111-2</f>
        <v>-16</v>
      </c>
      <c r="BG2111" s="14">
        <v>42.6</v>
      </c>
      <c r="BH2111" s="80">
        <v>42.6</v>
      </c>
      <c r="BR2111" s="60">
        <v>5.8</v>
      </c>
      <c r="BS2111" s="14">
        <v>19.6</v>
      </c>
    </row>
    <row r="2112" s="9" customFormat="1" ht="16" customHeight="1">
      <c r="A2112" t="s" s="6">
        <v>5951</v>
      </c>
      <c r="B2112" s="14">
        <v>10</v>
      </c>
      <c r="E2112" t="s" s="54">
        <v>5750</v>
      </c>
      <c r="F2112" t="s" s="55">
        <v>193</v>
      </c>
      <c r="G2112" t="s" s="56">
        <v>1135</v>
      </c>
      <c r="H2112" t="s" s="56">
        <v>5751</v>
      </c>
      <c r="K2112" s="14">
        <v>1.895</v>
      </c>
      <c r="M2112" t="s" s="55">
        <v>1138</v>
      </c>
      <c r="S2112" t="s" s="54">
        <v>5944</v>
      </c>
      <c r="T2112" t="s" s="57">
        <v>5774</v>
      </c>
      <c r="AC2112" s="14">
        <v>6512</v>
      </c>
      <c r="AX2112" s="77"/>
      <c r="BB2112" s="59">
        <v>-13.4</v>
      </c>
      <c r="BC2112" s="59">
        <f>BB2112-2</f>
        <v>-15.4</v>
      </c>
      <c r="BG2112" s="14">
        <v>40.1</v>
      </c>
      <c r="BH2112" s="80">
        <v>40.1</v>
      </c>
      <c r="BR2112" s="60">
        <v>5.1</v>
      </c>
      <c r="BS2112" s="14">
        <v>19.6</v>
      </c>
    </row>
    <row r="2113" s="9" customFormat="1" ht="16" customHeight="1">
      <c r="A2113" t="s" s="6">
        <v>5952</v>
      </c>
      <c r="B2113" s="14">
        <v>11</v>
      </c>
      <c r="E2113" t="s" s="54">
        <v>5750</v>
      </c>
      <c r="F2113" t="s" s="55">
        <v>193</v>
      </c>
      <c r="G2113" t="s" s="56">
        <v>1135</v>
      </c>
      <c r="H2113" t="s" s="56">
        <v>5751</v>
      </c>
      <c r="K2113" s="14">
        <v>1.785</v>
      </c>
      <c r="M2113" t="s" s="55">
        <v>1138</v>
      </c>
      <c r="S2113" t="s" s="54">
        <v>5944</v>
      </c>
      <c r="T2113" t="s" s="57">
        <v>5774</v>
      </c>
      <c r="AC2113" s="14">
        <v>6512</v>
      </c>
      <c r="AX2113" s="77"/>
      <c r="BB2113" s="59">
        <v>-13.6</v>
      </c>
      <c r="BC2113" s="59">
        <f>BB2113-2</f>
        <v>-15.6</v>
      </c>
      <c r="BG2113" s="14">
        <v>42.5</v>
      </c>
      <c r="BH2113" s="80">
        <v>42.5</v>
      </c>
      <c r="BR2113" s="60">
        <v>5.8</v>
      </c>
      <c r="BS2113" s="14">
        <v>41.4</v>
      </c>
    </row>
    <row r="2114" s="9" customFormat="1" ht="16" customHeight="1">
      <c r="A2114" t="s" s="6">
        <v>5953</v>
      </c>
      <c r="B2114" s="14">
        <v>12</v>
      </c>
      <c r="E2114" t="s" s="54">
        <v>5750</v>
      </c>
      <c r="F2114" t="s" s="55">
        <v>193</v>
      </c>
      <c r="G2114" t="s" s="56">
        <v>1135</v>
      </c>
      <c r="H2114" t="s" s="56">
        <v>5751</v>
      </c>
      <c r="K2114" s="14">
        <v>2.356</v>
      </c>
      <c r="M2114" t="s" s="55">
        <v>1138</v>
      </c>
      <c r="S2114" t="s" s="54">
        <v>5944</v>
      </c>
      <c r="T2114" t="s" s="57">
        <v>5774</v>
      </c>
      <c r="AC2114" s="14">
        <v>6512</v>
      </c>
      <c r="AX2114" s="77"/>
      <c r="BB2114" s="59">
        <v>-13.5</v>
      </c>
      <c r="BC2114" s="59">
        <f>BB2114-2</f>
        <v>-15.5</v>
      </c>
      <c r="BG2114" s="14">
        <v>43.7</v>
      </c>
      <c r="BH2114" s="80">
        <v>43.7</v>
      </c>
      <c r="BR2114" s="60">
        <v>7.4</v>
      </c>
      <c r="BS2114" s="14">
        <v>50.5</v>
      </c>
    </row>
    <row r="2115" s="9" customFormat="1" ht="16" customHeight="1">
      <c r="A2115" t="s" s="6">
        <v>5954</v>
      </c>
      <c r="B2115" s="14">
        <v>13</v>
      </c>
      <c r="E2115" t="s" s="54">
        <v>5750</v>
      </c>
      <c r="F2115" t="s" s="55">
        <v>193</v>
      </c>
      <c r="G2115" t="s" s="56">
        <v>1135</v>
      </c>
      <c r="H2115" t="s" s="56">
        <v>5751</v>
      </c>
      <c r="K2115" s="14">
        <v>1.778</v>
      </c>
      <c r="M2115" t="s" s="55">
        <v>1138</v>
      </c>
      <c r="S2115" t="s" s="54">
        <v>5944</v>
      </c>
      <c r="T2115" t="s" s="57">
        <v>5774</v>
      </c>
      <c r="AC2115" s="14">
        <v>6512</v>
      </c>
      <c r="AX2115" s="77"/>
      <c r="BB2115" s="59">
        <v>-13.7</v>
      </c>
      <c r="BC2115" s="59">
        <f>BB2115-2</f>
        <v>-15.7</v>
      </c>
      <c r="BG2115" s="14">
        <v>42.1</v>
      </c>
      <c r="BH2115" s="80">
        <v>42.1</v>
      </c>
      <c r="BR2115" s="60">
        <v>5.5</v>
      </c>
      <c r="BS2115" s="14">
        <v>19.1</v>
      </c>
    </row>
    <row r="2116" s="9" customFormat="1" ht="16" customHeight="1">
      <c r="A2116" t="s" s="6">
        <v>5955</v>
      </c>
      <c r="B2116" s="14">
        <v>14</v>
      </c>
      <c r="E2116" t="s" s="54">
        <v>5750</v>
      </c>
      <c r="F2116" t="s" s="55">
        <v>193</v>
      </c>
      <c r="G2116" t="s" s="56">
        <v>1135</v>
      </c>
      <c r="H2116" t="s" s="56">
        <v>5751</v>
      </c>
      <c r="K2116" s="14">
        <v>1.858</v>
      </c>
      <c r="M2116" t="s" s="55">
        <v>1138</v>
      </c>
      <c r="S2116" t="s" s="54">
        <v>5944</v>
      </c>
      <c r="T2116" t="s" s="57">
        <v>5774</v>
      </c>
      <c r="AC2116" s="14">
        <v>6512</v>
      </c>
      <c r="AX2116" s="77"/>
      <c r="BB2116" s="59">
        <v>-13.1</v>
      </c>
      <c r="BC2116" s="59">
        <f>BB2116-2</f>
        <v>-15.1</v>
      </c>
      <c r="BG2116" s="14">
        <v>40.2</v>
      </c>
      <c r="BH2116" s="80">
        <v>40.2</v>
      </c>
      <c r="BR2116" s="60">
        <v>5.5</v>
      </c>
      <c r="BS2116" s="14">
        <v>32.3</v>
      </c>
    </row>
    <row r="2117" s="132" customFormat="1" ht="14.5" customHeight="1">
      <c r="A2117" t="s" s="6">
        <v>5956</v>
      </c>
      <c r="B2117" s="14">
        <v>16</v>
      </c>
      <c r="C2117" s="70"/>
      <c r="D2117" s="70"/>
      <c r="E2117" t="s" s="54">
        <v>5750</v>
      </c>
      <c r="F2117" t="s" s="55">
        <v>193</v>
      </c>
      <c r="G2117" t="s" s="56">
        <v>1135</v>
      </c>
      <c r="H2117" t="s" s="56">
        <v>5751</v>
      </c>
      <c r="I2117" s="70"/>
      <c r="J2117" s="7"/>
      <c r="K2117" s="14">
        <v>1.819</v>
      </c>
      <c r="L2117" s="84"/>
      <c r="M2117" t="s" s="55">
        <v>1138</v>
      </c>
      <c r="N2117" s="70"/>
      <c r="O2117" s="70"/>
      <c r="P2117" s="70"/>
      <c r="Q2117" s="70"/>
      <c r="R2117" s="70"/>
      <c r="S2117" t="s" s="54">
        <v>5944</v>
      </c>
      <c r="T2117" t="s" s="57">
        <v>5837</v>
      </c>
      <c r="U2117" s="7"/>
      <c r="V2117" t="s" s="56">
        <v>5905</v>
      </c>
      <c r="W2117" s="7"/>
      <c r="X2117" s="70"/>
      <c r="Y2117" s="14">
        <v>620900</v>
      </c>
      <c r="Z2117" s="14">
        <v>4143158</v>
      </c>
      <c r="AA2117" s="70"/>
      <c r="AB2117" s="70"/>
      <c r="AC2117" s="14">
        <v>4742</v>
      </c>
      <c r="AD2117" s="73"/>
      <c r="AE2117" s="74"/>
      <c r="AF2117" s="70"/>
      <c r="AG2117" s="70"/>
      <c r="AH2117" s="70"/>
      <c r="AI2117" s="70"/>
      <c r="AJ2117" s="84"/>
      <c r="AK2117" s="74"/>
      <c r="AL2117" s="70"/>
      <c r="AM2117" s="70"/>
      <c r="AN2117" s="70"/>
      <c r="AO2117" s="70"/>
      <c r="AP2117" s="70"/>
      <c r="AQ2117" s="73"/>
      <c r="AR2117" s="74"/>
      <c r="AS2117" s="70"/>
      <c r="AT2117" s="70"/>
      <c r="AU2117" s="70"/>
      <c r="AV2117" s="70"/>
      <c r="AW2117" s="70"/>
      <c r="AX2117" s="70"/>
      <c r="AY2117" s="70"/>
      <c r="AZ2117" s="70"/>
      <c r="BA2117" s="70"/>
      <c r="BB2117" s="59">
        <v>-13.3</v>
      </c>
      <c r="BC2117" s="59">
        <f>BB2117-2</f>
        <v>-15.3</v>
      </c>
      <c r="BD2117" s="70"/>
      <c r="BE2117" s="70"/>
      <c r="BF2117" s="70"/>
      <c r="BG2117" s="14">
        <v>41.9</v>
      </c>
      <c r="BH2117" s="80">
        <v>41.9</v>
      </c>
      <c r="BI2117" s="74"/>
      <c r="BJ2117" s="70"/>
      <c r="BK2117" s="70"/>
      <c r="BL2117" s="70"/>
      <c r="BM2117" s="70"/>
      <c r="BN2117" s="70"/>
      <c r="BO2117" s="70"/>
      <c r="BP2117" s="71"/>
      <c r="BR2117" s="60">
        <v>3.7</v>
      </c>
      <c r="BS2117" s="14">
        <v>22.6</v>
      </c>
      <c r="BT2117" s="70"/>
      <c r="BU2117" s="70"/>
      <c r="BV2117" s="70"/>
      <c r="BW2117" s="73"/>
      <c r="BX2117" s="74"/>
      <c r="BY2117" s="73"/>
      <c r="BZ2117" s="74"/>
      <c r="CA2117" s="70"/>
      <c r="CB2117" s="70"/>
      <c r="CC2117" s="70"/>
      <c r="CD2117" s="70"/>
      <c r="CE2117" s="70"/>
      <c r="CF2117" s="70"/>
      <c r="CG2117" s="70"/>
      <c r="CH2117" s="70"/>
      <c r="CI2117" s="70"/>
      <c r="CJ2117" s="70"/>
      <c r="CK2117" s="70"/>
      <c r="CL2117" s="70"/>
      <c r="CM2117" s="70"/>
      <c r="CN2117" s="70"/>
      <c r="CO2117" s="70"/>
      <c r="CP2117" s="70"/>
      <c r="CQ2117" s="70"/>
      <c r="CR2117" s="70"/>
      <c r="CS2117" s="70"/>
      <c r="CT2117" s="70"/>
      <c r="CU2117" s="70"/>
      <c r="CV2117" s="70"/>
      <c r="CW2117" s="70"/>
      <c r="CX2117" s="70"/>
      <c r="CY2117" s="73"/>
    </row>
    <row r="2118" s="9" customFormat="1" ht="16" customHeight="1">
      <c r="A2118" t="s" s="6">
        <v>5957</v>
      </c>
      <c r="B2118" s="14">
        <v>18</v>
      </c>
      <c r="E2118" t="s" s="54">
        <v>5750</v>
      </c>
      <c r="F2118" t="s" s="55">
        <v>193</v>
      </c>
      <c r="G2118" t="s" s="56">
        <v>1135</v>
      </c>
      <c r="H2118" t="s" s="56">
        <v>5751</v>
      </c>
      <c r="K2118" s="14">
        <v>1.776</v>
      </c>
      <c r="M2118" t="s" s="55">
        <v>1138</v>
      </c>
      <c r="S2118" t="s" s="54">
        <v>5944</v>
      </c>
      <c r="T2118" t="s" s="57">
        <v>5837</v>
      </c>
      <c r="V2118" t="s" s="56">
        <v>5905</v>
      </c>
      <c r="Y2118" s="14">
        <v>620900</v>
      </c>
      <c r="Z2118" s="14">
        <v>4143158</v>
      </c>
      <c r="AC2118" s="14">
        <v>4742</v>
      </c>
      <c r="AX2118" s="77"/>
      <c r="BB2118" s="59">
        <v>-12.6</v>
      </c>
      <c r="BC2118" s="59">
        <f>BB2118-2</f>
        <v>-14.6</v>
      </c>
      <c r="BG2118" s="14">
        <v>41</v>
      </c>
      <c r="BH2118" s="80">
        <v>41</v>
      </c>
      <c r="BR2118" s="60">
        <v>0.5</v>
      </c>
      <c r="BS2118" s="14">
        <v>24.6</v>
      </c>
    </row>
    <row r="2119" s="9" customFormat="1" ht="16" customHeight="1">
      <c r="A2119" t="s" s="6">
        <v>5958</v>
      </c>
      <c r="B2119" s="14">
        <v>20</v>
      </c>
      <c r="E2119" t="s" s="54">
        <v>5750</v>
      </c>
      <c r="F2119" t="s" s="55">
        <v>193</v>
      </c>
      <c r="G2119" t="s" s="56">
        <v>1135</v>
      </c>
      <c r="H2119" t="s" s="56">
        <v>5751</v>
      </c>
      <c r="K2119" s="14">
        <v>2.243</v>
      </c>
      <c r="M2119" t="s" s="55">
        <v>1138</v>
      </c>
      <c r="S2119" t="s" s="54">
        <v>5944</v>
      </c>
      <c r="T2119" t="s" s="57">
        <v>5837</v>
      </c>
      <c r="V2119" t="s" s="56">
        <v>5905</v>
      </c>
      <c r="Y2119" s="14">
        <v>620900</v>
      </c>
      <c r="Z2119" s="14">
        <v>4143158</v>
      </c>
      <c r="AC2119" s="14">
        <v>4742</v>
      </c>
      <c r="AX2119" s="77"/>
      <c r="BB2119" s="59">
        <v>-12.8</v>
      </c>
      <c r="BC2119" s="59">
        <f>BB2119-2</f>
        <v>-14.8</v>
      </c>
      <c r="BG2119" s="14">
        <v>42.3</v>
      </c>
      <c r="BH2119" s="80">
        <v>42.3</v>
      </c>
      <c r="BR2119" s="60">
        <v>0.2</v>
      </c>
      <c r="BS2119" s="14">
        <v>25.5</v>
      </c>
    </row>
    <row r="2120" s="9" customFormat="1" ht="16" customHeight="1">
      <c r="A2120" t="s" s="6">
        <v>5959</v>
      </c>
      <c r="B2120" s="14">
        <v>22</v>
      </c>
      <c r="E2120" t="s" s="54">
        <v>5750</v>
      </c>
      <c r="F2120" t="s" s="55">
        <v>193</v>
      </c>
      <c r="G2120" t="s" s="56">
        <v>1135</v>
      </c>
      <c r="H2120" t="s" s="56">
        <v>5751</v>
      </c>
      <c r="K2120" s="14">
        <v>1.911</v>
      </c>
      <c r="M2120" t="s" s="55">
        <v>1138</v>
      </c>
      <c r="S2120" t="s" s="54">
        <v>5944</v>
      </c>
      <c r="T2120" t="s" s="57">
        <v>5837</v>
      </c>
      <c r="V2120" t="s" s="56">
        <v>5905</v>
      </c>
      <c r="Y2120" s="14">
        <v>620900</v>
      </c>
      <c r="Z2120" s="14">
        <v>4143158</v>
      </c>
      <c r="AC2120" s="14">
        <v>4742</v>
      </c>
      <c r="AX2120" s="77"/>
      <c r="BB2120" s="59">
        <v>-12.7</v>
      </c>
      <c r="BC2120" s="59">
        <f>BB2120-2</f>
        <v>-14.7</v>
      </c>
      <c r="BG2120" s="14">
        <v>43.6</v>
      </c>
      <c r="BH2120" s="80">
        <v>43.6</v>
      </c>
      <c r="BR2120" s="60">
        <v>2.6</v>
      </c>
      <c r="BS2120" s="14">
        <v>65.40000000000001</v>
      </c>
    </row>
    <row r="2121" s="9" customFormat="1" ht="16" customHeight="1">
      <c r="A2121" t="s" s="6">
        <v>5960</v>
      </c>
      <c r="B2121" s="14">
        <v>24</v>
      </c>
      <c r="E2121" t="s" s="54">
        <v>5750</v>
      </c>
      <c r="F2121" t="s" s="55">
        <v>193</v>
      </c>
      <c r="G2121" t="s" s="56">
        <v>1135</v>
      </c>
      <c r="H2121" t="s" s="56">
        <v>5751</v>
      </c>
      <c r="K2121" s="14">
        <v>1.89</v>
      </c>
      <c r="M2121" t="s" s="55">
        <v>1138</v>
      </c>
      <c r="S2121" t="s" s="54">
        <v>5944</v>
      </c>
      <c r="T2121" t="s" s="57">
        <v>5837</v>
      </c>
      <c r="V2121" t="s" s="56">
        <v>5905</v>
      </c>
      <c r="Y2121" s="14">
        <v>620900</v>
      </c>
      <c r="Z2121" s="14">
        <v>4143158</v>
      </c>
      <c r="AC2121" s="14">
        <v>4742</v>
      </c>
      <c r="AX2121" s="77"/>
      <c r="BB2121" s="59">
        <v>-13.5</v>
      </c>
      <c r="BC2121" s="59">
        <f>BB2121-2</f>
        <v>-15.5</v>
      </c>
      <c r="BG2121" s="14">
        <v>43.3</v>
      </c>
      <c r="BH2121" s="80">
        <v>43.3</v>
      </c>
      <c r="BR2121" s="60">
        <v>1.4</v>
      </c>
      <c r="BS2121" s="14">
        <v>18.2</v>
      </c>
    </row>
    <row r="2122" s="132" customFormat="1" ht="14.5" customHeight="1">
      <c r="A2122" t="s" s="6">
        <v>5961</v>
      </c>
      <c r="B2122" s="14">
        <v>26</v>
      </c>
      <c r="C2122" s="70"/>
      <c r="D2122" s="70"/>
      <c r="E2122" t="s" s="54">
        <v>5750</v>
      </c>
      <c r="F2122" t="s" s="55">
        <v>193</v>
      </c>
      <c r="G2122" t="s" s="56">
        <v>1135</v>
      </c>
      <c r="H2122" t="s" s="56">
        <v>5751</v>
      </c>
      <c r="I2122" s="70"/>
      <c r="J2122" s="7"/>
      <c r="K2122" s="14">
        <v>1.76</v>
      </c>
      <c r="L2122" s="84"/>
      <c r="M2122" t="s" s="55">
        <v>1138</v>
      </c>
      <c r="N2122" s="70"/>
      <c r="O2122" s="70"/>
      <c r="P2122" s="70"/>
      <c r="Q2122" s="70"/>
      <c r="R2122" s="70"/>
      <c r="S2122" t="s" s="54">
        <v>5944</v>
      </c>
      <c r="T2122" t="s" s="57">
        <v>5837</v>
      </c>
      <c r="U2122" s="7"/>
      <c r="V2122" t="s" s="56">
        <v>5905</v>
      </c>
      <c r="W2122" s="7"/>
      <c r="X2122" s="70"/>
      <c r="Y2122" s="14">
        <v>620900</v>
      </c>
      <c r="Z2122" s="14">
        <v>4143158</v>
      </c>
      <c r="AA2122" s="70"/>
      <c r="AB2122" s="70"/>
      <c r="AC2122" s="14">
        <v>4742</v>
      </c>
      <c r="AD2122" s="73"/>
      <c r="AE2122" s="74"/>
      <c r="AF2122" s="70"/>
      <c r="AG2122" s="70"/>
      <c r="AH2122" s="70"/>
      <c r="AI2122" s="70"/>
      <c r="AJ2122" s="84"/>
      <c r="AK2122" s="74"/>
      <c r="AL2122" s="70"/>
      <c r="AM2122" s="70"/>
      <c r="AN2122" s="70"/>
      <c r="AO2122" s="70"/>
      <c r="AP2122" s="70"/>
      <c r="AQ2122" s="73"/>
      <c r="AR2122" s="74"/>
      <c r="AS2122" s="70"/>
      <c r="AT2122" s="70"/>
      <c r="AU2122" s="70"/>
      <c r="AV2122" s="70"/>
      <c r="AW2122" s="70"/>
      <c r="AX2122" s="70"/>
      <c r="AY2122" s="70"/>
      <c r="AZ2122" s="70"/>
      <c r="BA2122" s="70"/>
      <c r="BB2122" s="59">
        <v>-13.2</v>
      </c>
      <c r="BC2122" s="59">
        <f>BB2122-2</f>
        <v>-15.2</v>
      </c>
      <c r="BD2122" s="70"/>
      <c r="BE2122" s="70"/>
      <c r="BF2122" s="70"/>
      <c r="BG2122" s="14">
        <v>42.5</v>
      </c>
      <c r="BH2122" s="80">
        <v>42.5</v>
      </c>
      <c r="BI2122" s="74"/>
      <c r="BJ2122" s="70"/>
      <c r="BK2122" s="70"/>
      <c r="BL2122" s="70"/>
      <c r="BM2122" s="70"/>
      <c r="BN2122" s="70"/>
      <c r="BO2122" s="70"/>
      <c r="BP2122" s="71"/>
      <c r="BR2122" s="60">
        <v>8.300000000000001</v>
      </c>
      <c r="BS2122" s="14">
        <v>37.9</v>
      </c>
      <c r="BT2122" s="70"/>
      <c r="BU2122" s="70"/>
      <c r="BV2122" s="70"/>
      <c r="BW2122" s="73"/>
      <c r="BX2122" s="74"/>
      <c r="BY2122" s="73"/>
      <c r="BZ2122" s="74"/>
      <c r="CA2122" s="70"/>
      <c r="CB2122" s="70"/>
      <c r="CC2122" s="70"/>
      <c r="CD2122" s="70"/>
      <c r="CE2122" s="70"/>
      <c r="CF2122" s="70"/>
      <c r="CG2122" s="70"/>
      <c r="CH2122" s="70"/>
      <c r="CI2122" s="70"/>
      <c r="CJ2122" s="70"/>
      <c r="CK2122" s="70"/>
      <c r="CL2122" s="70"/>
      <c r="CM2122" s="70"/>
      <c r="CN2122" s="70"/>
      <c r="CO2122" s="70"/>
      <c r="CP2122" s="70"/>
      <c r="CQ2122" s="70"/>
      <c r="CR2122" s="70"/>
      <c r="CS2122" s="70"/>
      <c r="CT2122" s="70"/>
      <c r="CU2122" s="70"/>
      <c r="CV2122" s="70"/>
      <c r="CW2122" s="70"/>
      <c r="CX2122" s="70"/>
      <c r="CY2122" s="73"/>
    </row>
    <row r="2123" s="9" customFormat="1" ht="16" customHeight="1">
      <c r="A2123" t="s" s="6">
        <v>5962</v>
      </c>
      <c r="B2123" s="14">
        <v>31</v>
      </c>
      <c r="E2123" t="s" s="54">
        <v>5750</v>
      </c>
      <c r="F2123" t="s" s="55">
        <v>193</v>
      </c>
      <c r="G2123" t="s" s="56">
        <v>1135</v>
      </c>
      <c r="H2123" t="s" s="56">
        <v>5751</v>
      </c>
      <c r="K2123" s="14">
        <v>2.303</v>
      </c>
      <c r="M2123" t="s" s="55">
        <v>1138</v>
      </c>
      <c r="S2123" t="s" s="54">
        <v>5944</v>
      </c>
      <c r="T2123" t="s" s="57">
        <v>5963</v>
      </c>
      <c r="V2123" t="s" s="56">
        <v>5964</v>
      </c>
      <c r="Y2123" s="14">
        <v>616165</v>
      </c>
      <c r="Z2123" s="14">
        <v>4138718</v>
      </c>
      <c r="AC2123" s="14">
        <v>4542</v>
      </c>
      <c r="AX2123" s="77"/>
      <c r="BB2123" s="59">
        <v>-13.4</v>
      </c>
      <c r="BC2123" s="59">
        <f>BB2123-2</f>
        <v>-15.4</v>
      </c>
      <c r="BG2123" s="14">
        <v>43.5</v>
      </c>
      <c r="BH2123" s="80">
        <v>43.5</v>
      </c>
      <c r="BR2123" s="60">
        <v>6.7</v>
      </c>
      <c r="BS2123" s="14">
        <v>53.9</v>
      </c>
    </row>
    <row r="2124" s="9" customFormat="1" ht="16" customHeight="1">
      <c r="A2124" t="s" s="6">
        <v>5965</v>
      </c>
      <c r="B2124" s="14">
        <v>32</v>
      </c>
      <c r="E2124" t="s" s="54">
        <v>5750</v>
      </c>
      <c r="F2124" t="s" s="55">
        <v>193</v>
      </c>
      <c r="G2124" t="s" s="56">
        <v>1135</v>
      </c>
      <c r="H2124" t="s" s="56">
        <v>5751</v>
      </c>
      <c r="K2124" s="14">
        <v>1.83</v>
      </c>
      <c r="M2124" t="s" s="55">
        <v>1138</v>
      </c>
      <c r="S2124" t="s" s="54">
        <v>5944</v>
      </c>
      <c r="T2124" t="s" s="57">
        <v>5963</v>
      </c>
      <c r="V2124" t="s" s="56">
        <v>5964</v>
      </c>
      <c r="Y2124" s="14">
        <v>616165</v>
      </c>
      <c r="Z2124" s="14">
        <v>4138718</v>
      </c>
      <c r="AC2124" s="14">
        <v>4542</v>
      </c>
      <c r="AX2124" s="77"/>
      <c r="BB2124" s="59">
        <v>-12.9</v>
      </c>
      <c r="BC2124" s="59">
        <f>BB2124-2</f>
        <v>-14.9</v>
      </c>
      <c r="BG2124" s="14">
        <v>43.9</v>
      </c>
      <c r="BH2124" s="80">
        <v>43.9</v>
      </c>
      <c r="BR2124" s="60">
        <v>7.5</v>
      </c>
      <c r="BS2124" s="14">
        <v>41.5</v>
      </c>
    </row>
    <row r="2125" s="9" customFormat="1" ht="16" customHeight="1">
      <c r="A2125" t="s" s="6">
        <v>5966</v>
      </c>
      <c r="B2125" s="14">
        <v>33</v>
      </c>
      <c r="E2125" t="s" s="54">
        <v>5750</v>
      </c>
      <c r="F2125" t="s" s="55">
        <v>193</v>
      </c>
      <c r="G2125" t="s" s="56">
        <v>1135</v>
      </c>
      <c r="H2125" t="s" s="56">
        <v>5751</v>
      </c>
      <c r="K2125" s="14">
        <v>1.964</v>
      </c>
      <c r="M2125" t="s" s="55">
        <v>1138</v>
      </c>
      <c r="S2125" t="s" s="54">
        <v>5944</v>
      </c>
      <c r="T2125" t="s" s="57">
        <v>5963</v>
      </c>
      <c r="V2125" t="s" s="56">
        <v>5964</v>
      </c>
      <c r="Y2125" s="14">
        <v>616165</v>
      </c>
      <c r="Z2125" s="14">
        <v>4138718</v>
      </c>
      <c r="AC2125" s="14">
        <v>4542</v>
      </c>
      <c r="AX2125" s="77"/>
      <c r="BB2125" s="59">
        <v>-13.5</v>
      </c>
      <c r="BC2125" s="59">
        <f>BB2125-2</f>
        <v>-15.5</v>
      </c>
      <c r="BG2125" s="14">
        <v>39.7</v>
      </c>
      <c r="BH2125" s="80">
        <v>39.7</v>
      </c>
      <c r="BR2125" s="60">
        <v>8.6</v>
      </c>
      <c r="BS2125" s="14">
        <v>42.9</v>
      </c>
    </row>
    <row r="2126" s="9" customFormat="1" ht="16" customHeight="1">
      <c r="A2126" t="s" s="6">
        <v>5967</v>
      </c>
      <c r="B2126" s="14">
        <v>34</v>
      </c>
      <c r="E2126" t="s" s="54">
        <v>5750</v>
      </c>
      <c r="F2126" t="s" s="55">
        <v>193</v>
      </c>
      <c r="G2126" t="s" s="56">
        <v>1135</v>
      </c>
      <c r="H2126" t="s" s="56">
        <v>5751</v>
      </c>
      <c r="K2126" s="14">
        <v>1.789</v>
      </c>
      <c r="M2126" t="s" s="55">
        <v>1138</v>
      </c>
      <c r="S2126" t="s" s="54">
        <v>5944</v>
      </c>
      <c r="T2126" t="s" s="57">
        <v>5963</v>
      </c>
      <c r="V2126" t="s" s="56">
        <v>5964</v>
      </c>
      <c r="Y2126" s="14">
        <v>616165</v>
      </c>
      <c r="Z2126" s="14">
        <v>4138718</v>
      </c>
      <c r="AC2126" s="14">
        <v>4542</v>
      </c>
      <c r="AX2126" s="77"/>
      <c r="BB2126" s="59">
        <v>-14</v>
      </c>
      <c r="BC2126" s="59">
        <f>BB2126-2</f>
        <v>-16</v>
      </c>
      <c r="BG2126" s="14">
        <v>42.4</v>
      </c>
      <c r="BH2126" s="80">
        <v>42.4</v>
      </c>
      <c r="BR2126" s="60">
        <v>8</v>
      </c>
      <c r="BS2126" s="14">
        <v>36.1</v>
      </c>
    </row>
    <row r="2127" s="9" customFormat="1" ht="16" customHeight="1">
      <c r="A2127" t="s" s="6">
        <v>5968</v>
      </c>
      <c r="B2127" s="14">
        <v>35</v>
      </c>
      <c r="E2127" t="s" s="54">
        <v>5750</v>
      </c>
      <c r="F2127" t="s" s="55">
        <v>193</v>
      </c>
      <c r="G2127" t="s" s="56">
        <v>1135</v>
      </c>
      <c r="H2127" t="s" s="56">
        <v>5751</v>
      </c>
      <c r="K2127" s="14">
        <v>1.782</v>
      </c>
      <c r="M2127" t="s" s="55">
        <v>1138</v>
      </c>
      <c r="S2127" t="s" s="54">
        <v>5944</v>
      </c>
      <c r="T2127" t="s" s="57">
        <v>5963</v>
      </c>
      <c r="V2127" t="s" s="56">
        <v>5964</v>
      </c>
      <c r="Y2127" s="14">
        <v>616165</v>
      </c>
      <c r="Z2127" s="14">
        <v>4138718</v>
      </c>
      <c r="AC2127" s="14">
        <v>4542</v>
      </c>
      <c r="AX2127" s="77"/>
      <c r="BB2127" s="59">
        <v>-14.1</v>
      </c>
      <c r="BC2127" s="59">
        <f>BB2127-2</f>
        <v>-16.1</v>
      </c>
      <c r="BG2127" s="14">
        <v>43.8</v>
      </c>
      <c r="BH2127" s="80">
        <v>43.8</v>
      </c>
      <c r="BR2127" s="60">
        <v>7.6</v>
      </c>
      <c r="BS2127" s="14">
        <v>21.6</v>
      </c>
    </row>
    <row r="2128" s="9" customFormat="1" ht="16" customHeight="1">
      <c r="A2128" t="s" s="6">
        <v>5969</v>
      </c>
      <c r="B2128" s="14">
        <v>37</v>
      </c>
      <c r="E2128" t="s" s="54">
        <v>5750</v>
      </c>
      <c r="F2128" t="s" s="55">
        <v>193</v>
      </c>
      <c r="G2128" t="s" s="56">
        <v>1135</v>
      </c>
      <c r="H2128" t="s" s="56">
        <v>5751</v>
      </c>
      <c r="K2128" s="14">
        <v>1.957</v>
      </c>
      <c r="M2128" t="s" s="55">
        <v>1138</v>
      </c>
      <c r="S2128" t="s" s="54">
        <v>5944</v>
      </c>
      <c r="T2128" t="s" s="57">
        <v>5963</v>
      </c>
      <c r="V2128" t="s" s="56">
        <v>5964</v>
      </c>
      <c r="Y2128" s="14">
        <v>616165</v>
      </c>
      <c r="Z2128" s="14">
        <v>4138718</v>
      </c>
      <c r="AC2128" s="14">
        <v>4542</v>
      </c>
      <c r="AX2128" s="77"/>
      <c r="BB2128" s="59">
        <v>-14.1</v>
      </c>
      <c r="BC2128" s="59">
        <f>BB2128-2</f>
        <v>-16.1</v>
      </c>
      <c r="BG2128" s="14">
        <v>40.3</v>
      </c>
      <c r="BH2128" s="80">
        <v>40.3</v>
      </c>
      <c r="BR2128" s="60">
        <v>7.6</v>
      </c>
      <c r="BS2128" s="14">
        <v>34.7</v>
      </c>
    </row>
    <row r="2129" s="9" customFormat="1" ht="16" customHeight="1">
      <c r="A2129" t="s" s="6">
        <v>5970</v>
      </c>
      <c r="B2129" s="14">
        <v>2</v>
      </c>
      <c r="E2129" t="s" s="54">
        <v>5750</v>
      </c>
      <c r="F2129" t="s" s="55">
        <v>193</v>
      </c>
      <c r="G2129" t="s" s="56">
        <v>1135</v>
      </c>
      <c r="H2129" t="s" s="56">
        <v>5751</v>
      </c>
      <c r="K2129" s="14">
        <v>1.74</v>
      </c>
      <c r="L2129" t="s" s="54">
        <v>5971</v>
      </c>
      <c r="M2129" t="s" s="55">
        <v>1138</v>
      </c>
      <c r="S2129" t="s" s="54">
        <v>5972</v>
      </c>
      <c r="T2129" t="s" s="57">
        <v>5973</v>
      </c>
      <c r="AC2129" s="14">
        <v>5298</v>
      </c>
      <c r="AX2129" s="77"/>
      <c r="BB2129" s="59">
        <v>-30.3</v>
      </c>
      <c r="BC2129" s="59">
        <f>BB2129-2</f>
        <v>-32.3</v>
      </c>
      <c r="BG2129" s="14">
        <v>52</v>
      </c>
      <c r="BR2129" s="60">
        <v>-0.6</v>
      </c>
      <c r="BS2129" s="14">
        <v>15.4</v>
      </c>
    </row>
    <row r="2130" s="9" customFormat="1" ht="16" customHeight="1">
      <c r="A2130" t="s" s="6">
        <v>5974</v>
      </c>
      <c r="B2130" s="14">
        <v>3</v>
      </c>
      <c r="E2130" t="s" s="54">
        <v>5750</v>
      </c>
      <c r="F2130" t="s" s="55">
        <v>193</v>
      </c>
      <c r="G2130" t="s" s="56">
        <v>1135</v>
      </c>
      <c r="H2130" t="s" s="56">
        <v>5751</v>
      </c>
      <c r="K2130" s="14">
        <v>1.764</v>
      </c>
      <c r="L2130" t="s" s="54">
        <v>5975</v>
      </c>
      <c r="M2130" t="s" s="55">
        <v>1138</v>
      </c>
      <c r="S2130" t="s" s="54">
        <v>5972</v>
      </c>
      <c r="T2130" t="s" s="57">
        <v>5973</v>
      </c>
      <c r="AC2130" s="14">
        <v>5298</v>
      </c>
      <c r="AX2130" s="77"/>
      <c r="BB2130" s="59">
        <v>-30.9</v>
      </c>
      <c r="BC2130" s="59">
        <f>BB2130-2</f>
        <v>-32.9</v>
      </c>
      <c r="BG2130" s="14">
        <v>48.4</v>
      </c>
      <c r="BR2130" s="60">
        <v>-1.3</v>
      </c>
      <c r="BS2130" s="14">
        <v>21.2</v>
      </c>
    </row>
    <row r="2131" s="9" customFormat="1" ht="16" customHeight="1">
      <c r="A2131" t="s" s="6">
        <v>5976</v>
      </c>
      <c r="B2131" s="14">
        <v>4</v>
      </c>
      <c r="E2131" t="s" s="54">
        <v>5750</v>
      </c>
      <c r="F2131" t="s" s="55">
        <v>193</v>
      </c>
      <c r="G2131" t="s" s="56">
        <v>1135</v>
      </c>
      <c r="H2131" t="s" s="56">
        <v>5751</v>
      </c>
      <c r="K2131" s="14">
        <v>1.664</v>
      </c>
      <c r="L2131" t="s" s="54">
        <v>5975</v>
      </c>
      <c r="M2131" t="s" s="55">
        <v>1138</v>
      </c>
      <c r="S2131" t="s" s="54">
        <v>5972</v>
      </c>
      <c r="T2131" t="s" s="57">
        <v>5973</v>
      </c>
      <c r="AC2131" s="14">
        <v>5298</v>
      </c>
      <c r="AX2131" s="77"/>
      <c r="BB2131" s="59">
        <v>-29.1</v>
      </c>
      <c r="BC2131" s="59">
        <f>BB2131-2</f>
        <v>-31.1</v>
      </c>
      <c r="BG2131" s="14">
        <v>51.5</v>
      </c>
      <c r="BR2131" s="60">
        <v>-0.8</v>
      </c>
      <c r="BS2131" s="14">
        <v>18.6</v>
      </c>
    </row>
    <row r="2132" s="9" customFormat="1" ht="16" customHeight="1">
      <c r="A2132" t="s" s="6">
        <v>5977</v>
      </c>
      <c r="B2132" s="14">
        <v>6</v>
      </c>
      <c r="E2132" t="s" s="54">
        <v>5750</v>
      </c>
      <c r="F2132" t="s" s="55">
        <v>193</v>
      </c>
      <c r="G2132" t="s" s="56">
        <v>1135</v>
      </c>
      <c r="H2132" t="s" s="56">
        <v>5751</v>
      </c>
      <c r="K2132" s="14">
        <v>1.765</v>
      </c>
      <c r="L2132" t="s" s="54">
        <v>5975</v>
      </c>
      <c r="M2132" t="s" s="55">
        <v>1138</v>
      </c>
      <c r="S2132" t="s" s="54">
        <v>5972</v>
      </c>
      <c r="T2132" t="s" s="57">
        <v>5978</v>
      </c>
      <c r="AC2132" s="14">
        <v>5456</v>
      </c>
      <c r="AX2132" s="77"/>
      <c r="BB2132" s="59">
        <v>-27.3</v>
      </c>
      <c r="BC2132" s="59">
        <f>BB2132-2</f>
        <v>-29.3</v>
      </c>
      <c r="BG2132" s="14">
        <v>47</v>
      </c>
      <c r="BR2132" s="60">
        <v>4.2</v>
      </c>
      <c r="BS2132" s="14">
        <v>17.5</v>
      </c>
    </row>
    <row r="2133" s="9" customFormat="1" ht="16" customHeight="1">
      <c r="A2133" t="s" s="6">
        <v>5979</v>
      </c>
      <c r="B2133" s="14">
        <v>7</v>
      </c>
      <c r="E2133" t="s" s="54">
        <v>5750</v>
      </c>
      <c r="F2133" t="s" s="55">
        <v>193</v>
      </c>
      <c r="G2133" t="s" s="56">
        <v>1135</v>
      </c>
      <c r="H2133" t="s" s="56">
        <v>5751</v>
      </c>
      <c r="K2133" s="14">
        <v>1.767</v>
      </c>
      <c r="L2133" t="s" s="54">
        <v>5971</v>
      </c>
      <c r="M2133" t="s" s="55">
        <v>1138</v>
      </c>
      <c r="S2133" t="s" s="54">
        <v>5972</v>
      </c>
      <c r="T2133" t="s" s="57">
        <v>5978</v>
      </c>
      <c r="AC2133" s="14">
        <v>5456</v>
      </c>
      <c r="AX2133" s="77"/>
      <c r="BB2133" s="59">
        <v>-26.4</v>
      </c>
      <c r="BC2133" s="59">
        <f>BB2133-2</f>
        <v>-28.4</v>
      </c>
      <c r="BG2133" s="14">
        <v>51.1</v>
      </c>
      <c r="BR2133" s="60">
        <v>0.5</v>
      </c>
      <c r="BS2133" s="14">
        <v>15.4</v>
      </c>
    </row>
    <row r="2134" s="9" customFormat="1" ht="16" customHeight="1">
      <c r="A2134" t="s" s="6">
        <v>5980</v>
      </c>
      <c r="B2134" s="14">
        <v>8</v>
      </c>
      <c r="E2134" t="s" s="54">
        <v>5750</v>
      </c>
      <c r="F2134" t="s" s="55">
        <v>193</v>
      </c>
      <c r="G2134" t="s" s="56">
        <v>1135</v>
      </c>
      <c r="H2134" t="s" s="56">
        <v>5751</v>
      </c>
      <c r="K2134" s="14">
        <v>1.761</v>
      </c>
      <c r="L2134" t="s" s="54">
        <v>5975</v>
      </c>
      <c r="M2134" t="s" s="55">
        <v>1138</v>
      </c>
      <c r="S2134" t="s" s="54">
        <v>5972</v>
      </c>
      <c r="T2134" t="s" s="57">
        <v>5978</v>
      </c>
      <c r="AC2134" s="14">
        <v>5456</v>
      </c>
      <c r="AX2134" s="77"/>
      <c r="BB2134" s="59">
        <v>-26.6</v>
      </c>
      <c r="BC2134" s="59">
        <f>BB2134-2</f>
        <v>-28.6</v>
      </c>
      <c r="BG2134" s="14">
        <v>46.4</v>
      </c>
      <c r="BR2134" s="60">
        <v>-0.8</v>
      </c>
      <c r="BS2134" s="14">
        <v>11.7</v>
      </c>
    </row>
    <row r="2135" s="9" customFormat="1" ht="16" customHeight="1">
      <c r="A2135" t="s" s="6">
        <v>5981</v>
      </c>
      <c r="B2135" s="14">
        <v>9</v>
      </c>
      <c r="E2135" t="s" s="54">
        <v>5750</v>
      </c>
      <c r="F2135" t="s" s="55">
        <v>193</v>
      </c>
      <c r="G2135" t="s" s="56">
        <v>1135</v>
      </c>
      <c r="H2135" t="s" s="56">
        <v>5751</v>
      </c>
      <c r="K2135" s="14">
        <v>1.68</v>
      </c>
      <c r="L2135" t="s" s="54">
        <v>5975</v>
      </c>
      <c r="M2135" t="s" s="55">
        <v>1138</v>
      </c>
      <c r="S2135" t="s" s="54">
        <v>5972</v>
      </c>
      <c r="T2135" t="s" s="57">
        <v>5978</v>
      </c>
      <c r="AC2135" s="14">
        <v>5456</v>
      </c>
      <c r="AX2135" s="77"/>
      <c r="BB2135" s="59">
        <v>-26</v>
      </c>
      <c r="BC2135" s="59">
        <f>BB2135-2</f>
        <v>-28</v>
      </c>
      <c r="BG2135" s="14">
        <v>51.9</v>
      </c>
      <c r="BR2135" s="60">
        <v>-0.5</v>
      </c>
      <c r="BS2135" s="14">
        <v>18.2</v>
      </c>
    </row>
    <row r="2136" s="9" customFormat="1" ht="16" customHeight="1">
      <c r="A2136" t="s" s="6">
        <v>5982</v>
      </c>
      <c r="B2136" s="14">
        <v>11</v>
      </c>
      <c r="E2136" t="s" s="54">
        <v>5750</v>
      </c>
      <c r="F2136" t="s" s="55">
        <v>193</v>
      </c>
      <c r="G2136" t="s" s="56">
        <v>1135</v>
      </c>
      <c r="H2136" t="s" s="56">
        <v>5751</v>
      </c>
      <c r="K2136" s="14">
        <v>1.76</v>
      </c>
      <c r="L2136" t="s" s="54">
        <v>5975</v>
      </c>
      <c r="M2136" t="s" s="55">
        <v>1138</v>
      </c>
      <c r="S2136" t="s" s="54">
        <v>5972</v>
      </c>
      <c r="T2136" t="s" s="57">
        <v>5983</v>
      </c>
      <c r="AC2136" s="14">
        <v>5235</v>
      </c>
      <c r="AX2136" s="77"/>
      <c r="BB2136" s="59">
        <v>-28</v>
      </c>
      <c r="BC2136" s="59">
        <f>BB2136-2</f>
        <v>-30</v>
      </c>
      <c r="BG2136" s="14">
        <v>48.6</v>
      </c>
      <c r="BR2136" s="60">
        <v>0.5</v>
      </c>
      <c r="BS2136" s="14">
        <v>14.6</v>
      </c>
    </row>
    <row r="2137" s="9" customFormat="1" ht="16" customHeight="1">
      <c r="A2137" t="s" s="6">
        <v>5984</v>
      </c>
      <c r="B2137" s="14">
        <v>12</v>
      </c>
      <c r="E2137" t="s" s="54">
        <v>5750</v>
      </c>
      <c r="F2137" t="s" s="55">
        <v>193</v>
      </c>
      <c r="G2137" t="s" s="56">
        <v>1135</v>
      </c>
      <c r="H2137" t="s" s="56">
        <v>5751</v>
      </c>
      <c r="K2137" s="14">
        <v>1.768</v>
      </c>
      <c r="L2137" t="s" s="54">
        <v>5971</v>
      </c>
      <c r="M2137" t="s" s="55">
        <v>1138</v>
      </c>
      <c r="S2137" t="s" s="54">
        <v>5972</v>
      </c>
      <c r="T2137" t="s" s="57">
        <v>5983</v>
      </c>
      <c r="AC2137" s="14">
        <v>5235</v>
      </c>
      <c r="AX2137" s="77"/>
      <c r="BB2137" s="59">
        <v>-27.2</v>
      </c>
      <c r="BC2137" s="59">
        <f>BB2137-2</f>
        <v>-29.2</v>
      </c>
      <c r="BG2137" s="14">
        <v>51.3</v>
      </c>
      <c r="BR2137" s="60">
        <v>0</v>
      </c>
      <c r="BS2137" s="14">
        <v>19.5</v>
      </c>
    </row>
    <row r="2138" s="9" customFormat="1" ht="16" customHeight="1">
      <c r="A2138" t="s" s="6">
        <v>5985</v>
      </c>
      <c r="B2138" s="14">
        <v>13</v>
      </c>
      <c r="E2138" t="s" s="54">
        <v>5750</v>
      </c>
      <c r="F2138" t="s" s="55">
        <v>193</v>
      </c>
      <c r="G2138" t="s" s="56">
        <v>1135</v>
      </c>
      <c r="H2138" t="s" s="56">
        <v>5751</v>
      </c>
      <c r="K2138" s="14">
        <v>1.859</v>
      </c>
      <c r="L2138" t="s" s="54">
        <v>5975</v>
      </c>
      <c r="M2138" t="s" s="55">
        <v>1138</v>
      </c>
      <c r="S2138" t="s" s="54">
        <v>5972</v>
      </c>
      <c r="T2138" t="s" s="57">
        <v>5983</v>
      </c>
      <c r="AC2138" s="14">
        <v>5235</v>
      </c>
      <c r="AX2138" s="77"/>
      <c r="BB2138" s="59">
        <v>-26</v>
      </c>
      <c r="BC2138" s="59">
        <f>BB2138-2</f>
        <v>-28</v>
      </c>
      <c r="BG2138" s="14">
        <v>53</v>
      </c>
      <c r="BR2138" s="60">
        <v>-0.7</v>
      </c>
      <c r="BS2138" s="14">
        <v>18.3</v>
      </c>
    </row>
    <row r="2139" s="9" customFormat="1" ht="16" customHeight="1">
      <c r="A2139" t="s" s="6">
        <v>5986</v>
      </c>
      <c r="B2139" s="14">
        <v>14</v>
      </c>
      <c r="E2139" t="s" s="54">
        <v>5750</v>
      </c>
      <c r="F2139" t="s" s="55">
        <v>193</v>
      </c>
      <c r="G2139" t="s" s="56">
        <v>1135</v>
      </c>
      <c r="H2139" t="s" s="56">
        <v>5751</v>
      </c>
      <c r="K2139" s="14">
        <v>1.848</v>
      </c>
      <c r="L2139" t="s" s="54">
        <v>5975</v>
      </c>
      <c r="M2139" t="s" s="55">
        <v>1138</v>
      </c>
      <c r="S2139" t="s" s="54">
        <v>5972</v>
      </c>
      <c r="T2139" t="s" s="57">
        <v>5983</v>
      </c>
      <c r="AC2139" s="14">
        <v>5235</v>
      </c>
      <c r="AX2139" s="77"/>
      <c r="BB2139" s="59">
        <v>-24.8</v>
      </c>
      <c r="BC2139" s="59">
        <f>BB2139-2</f>
        <v>-26.8</v>
      </c>
      <c r="BG2139" s="14">
        <v>48.2</v>
      </c>
      <c r="BR2139" s="60">
        <v>-0.7</v>
      </c>
      <c r="BS2139" s="14">
        <v>19.3</v>
      </c>
    </row>
    <row r="2140" s="9" customFormat="1" ht="16" customHeight="1">
      <c r="A2140" t="s" s="6">
        <v>5987</v>
      </c>
      <c r="B2140" s="14">
        <v>15</v>
      </c>
      <c r="E2140" t="s" s="54">
        <v>5750</v>
      </c>
      <c r="F2140" t="s" s="55">
        <v>193</v>
      </c>
      <c r="G2140" t="s" s="56">
        <v>1135</v>
      </c>
      <c r="H2140" t="s" s="56">
        <v>5751</v>
      </c>
      <c r="K2140" s="14">
        <v>1.871</v>
      </c>
      <c r="L2140" t="s" s="54">
        <v>5975</v>
      </c>
      <c r="M2140" t="s" s="55">
        <v>1138</v>
      </c>
      <c r="S2140" t="s" s="54">
        <v>5972</v>
      </c>
      <c r="T2140" t="s" s="57">
        <v>5983</v>
      </c>
      <c r="AC2140" s="14">
        <v>5235</v>
      </c>
      <c r="AX2140" s="77"/>
      <c r="BB2140" s="59">
        <v>-28.6</v>
      </c>
      <c r="BC2140" s="59">
        <f>BB2140-2</f>
        <v>-30.6</v>
      </c>
      <c r="BG2140" s="14">
        <v>45.7</v>
      </c>
      <c r="BR2140" s="60">
        <v>4.7</v>
      </c>
      <c r="BS2140" s="14">
        <v>14.4</v>
      </c>
    </row>
    <row r="2141" s="9" customFormat="1" ht="16" customHeight="1">
      <c r="A2141" t="s" s="6">
        <v>5988</v>
      </c>
      <c r="B2141" s="14">
        <v>16</v>
      </c>
      <c r="E2141" t="s" s="54">
        <v>5750</v>
      </c>
      <c r="F2141" t="s" s="55">
        <v>193</v>
      </c>
      <c r="G2141" t="s" s="56">
        <v>1135</v>
      </c>
      <c r="H2141" t="s" s="56">
        <v>5751</v>
      </c>
      <c r="K2141" s="14">
        <v>1.734</v>
      </c>
      <c r="L2141" t="s" s="54">
        <v>5971</v>
      </c>
      <c r="M2141" t="s" s="55">
        <v>1138</v>
      </c>
      <c r="S2141" t="s" s="54">
        <v>5972</v>
      </c>
      <c r="T2141" t="s" s="57">
        <v>5989</v>
      </c>
      <c r="AC2141" s="14">
        <v>6777</v>
      </c>
      <c r="AX2141" s="77"/>
      <c r="BB2141" s="59">
        <v>-27.1</v>
      </c>
      <c r="BC2141" s="59">
        <f>BB2141-2</f>
        <v>-29.1</v>
      </c>
      <c r="BG2141" s="14">
        <v>54.9</v>
      </c>
      <c r="BR2141" s="60">
        <v>8.1</v>
      </c>
      <c r="BS2141" s="14">
        <v>25.5</v>
      </c>
    </row>
    <row r="2142" s="9" customFormat="1" ht="16" customHeight="1">
      <c r="A2142" t="s" s="6">
        <v>5990</v>
      </c>
      <c r="B2142" s="14">
        <v>17</v>
      </c>
      <c r="E2142" t="s" s="54">
        <v>5750</v>
      </c>
      <c r="F2142" t="s" s="55">
        <v>193</v>
      </c>
      <c r="G2142" t="s" s="56">
        <v>1135</v>
      </c>
      <c r="H2142" t="s" s="56">
        <v>5751</v>
      </c>
      <c r="K2142" s="14">
        <v>1.807</v>
      </c>
      <c r="L2142" t="s" s="54">
        <v>5971</v>
      </c>
      <c r="M2142" t="s" s="55">
        <v>1138</v>
      </c>
      <c r="S2142" t="s" s="54">
        <v>5972</v>
      </c>
      <c r="T2142" t="s" s="57">
        <v>5989</v>
      </c>
      <c r="AC2142" s="14">
        <v>6777</v>
      </c>
      <c r="AX2142" s="77"/>
      <c r="BB2142" s="59">
        <v>-28.6</v>
      </c>
      <c r="BC2142" s="59">
        <f>BB2142-2</f>
        <v>-30.6</v>
      </c>
      <c r="BG2142" s="14">
        <v>53</v>
      </c>
      <c r="BR2142" s="60">
        <v>6.1</v>
      </c>
      <c r="BS2142" s="14">
        <v>27.3</v>
      </c>
    </row>
    <row r="2143" s="9" customFormat="1" ht="16" customHeight="1">
      <c r="A2143" t="s" s="6">
        <v>5991</v>
      </c>
      <c r="B2143" s="14">
        <v>18</v>
      </c>
      <c r="E2143" t="s" s="54">
        <v>5750</v>
      </c>
      <c r="F2143" t="s" s="55">
        <v>193</v>
      </c>
      <c r="G2143" t="s" s="56">
        <v>1135</v>
      </c>
      <c r="H2143" t="s" s="56">
        <v>5751</v>
      </c>
      <c r="K2143" s="14">
        <v>1.746</v>
      </c>
      <c r="L2143" t="s" s="54">
        <v>5975</v>
      </c>
      <c r="M2143" t="s" s="55">
        <v>1138</v>
      </c>
      <c r="S2143" t="s" s="54">
        <v>5972</v>
      </c>
      <c r="T2143" t="s" s="57">
        <v>5989</v>
      </c>
      <c r="AC2143" s="14">
        <v>6777</v>
      </c>
      <c r="AX2143" s="77"/>
      <c r="BB2143" s="59">
        <v>-29</v>
      </c>
      <c r="BC2143" s="59">
        <f>BB2143-2</f>
        <v>-31</v>
      </c>
      <c r="BG2143" s="14">
        <v>47.3</v>
      </c>
      <c r="BR2143" s="60">
        <v>1.6</v>
      </c>
      <c r="BS2143" s="14">
        <v>22.5</v>
      </c>
    </row>
    <row r="2144" s="9" customFormat="1" ht="16" customHeight="1">
      <c r="A2144" t="s" s="6">
        <v>5992</v>
      </c>
      <c r="B2144" s="14">
        <v>19</v>
      </c>
      <c r="E2144" t="s" s="54">
        <v>5750</v>
      </c>
      <c r="F2144" t="s" s="55">
        <v>193</v>
      </c>
      <c r="G2144" t="s" s="56">
        <v>1135</v>
      </c>
      <c r="H2144" t="s" s="56">
        <v>5751</v>
      </c>
      <c r="K2144" s="14">
        <v>1.65</v>
      </c>
      <c r="L2144" t="s" s="54">
        <v>5975</v>
      </c>
      <c r="M2144" t="s" s="55">
        <v>1138</v>
      </c>
      <c r="S2144" t="s" s="54">
        <v>5972</v>
      </c>
      <c r="T2144" t="s" s="57">
        <v>5989</v>
      </c>
      <c r="AC2144" s="14">
        <v>6777</v>
      </c>
      <c r="AX2144" s="77"/>
      <c r="BB2144" s="59">
        <v>-29.7</v>
      </c>
      <c r="BC2144" s="59">
        <f>BB2144-2</f>
        <v>-31.7</v>
      </c>
      <c r="BG2144" s="14">
        <v>47.4</v>
      </c>
      <c r="BR2144" s="60">
        <v>5</v>
      </c>
      <c r="BS2144" s="14">
        <v>23</v>
      </c>
    </row>
    <row r="2145" s="9" customFormat="1" ht="16" customHeight="1">
      <c r="A2145" t="s" s="6">
        <v>5993</v>
      </c>
      <c r="B2145" s="14">
        <v>20</v>
      </c>
      <c r="E2145" t="s" s="54">
        <v>5750</v>
      </c>
      <c r="F2145" t="s" s="55">
        <v>193</v>
      </c>
      <c r="G2145" t="s" s="56">
        <v>1135</v>
      </c>
      <c r="H2145" t="s" s="56">
        <v>5751</v>
      </c>
      <c r="K2145" s="14">
        <v>1.769</v>
      </c>
      <c r="L2145" t="s" s="54">
        <v>5971</v>
      </c>
      <c r="M2145" t="s" s="55">
        <v>1138</v>
      </c>
      <c r="S2145" t="s" s="54">
        <v>5972</v>
      </c>
      <c r="T2145" t="s" s="57">
        <v>5989</v>
      </c>
      <c r="AC2145" s="14">
        <v>6777</v>
      </c>
      <c r="AX2145" s="77"/>
      <c r="BB2145" s="59">
        <v>-30</v>
      </c>
      <c r="BC2145" s="59">
        <f>BB2145-2</f>
        <v>-32</v>
      </c>
      <c r="BG2145" s="14">
        <v>51.9</v>
      </c>
      <c r="BR2145" s="60">
        <v>1.7</v>
      </c>
      <c r="BS2145" s="14">
        <v>25.4</v>
      </c>
    </row>
    <row r="2146" s="9" customFormat="1" ht="16" customHeight="1">
      <c r="A2146" t="s" s="6">
        <v>5994</v>
      </c>
      <c r="B2146" s="14">
        <v>21</v>
      </c>
      <c r="E2146" t="s" s="54">
        <v>5750</v>
      </c>
      <c r="F2146" t="s" s="55">
        <v>193</v>
      </c>
      <c r="G2146" t="s" s="56">
        <v>1135</v>
      </c>
      <c r="H2146" t="s" s="56">
        <v>5751</v>
      </c>
      <c r="K2146" s="14">
        <v>1.837</v>
      </c>
      <c r="L2146" t="s" s="54">
        <v>5971</v>
      </c>
      <c r="M2146" t="s" s="55">
        <v>1138</v>
      </c>
      <c r="S2146" t="s" s="54">
        <v>5972</v>
      </c>
      <c r="T2146" t="s" s="57">
        <v>5989</v>
      </c>
      <c r="AC2146" s="14">
        <v>6777</v>
      </c>
      <c r="AX2146" s="77"/>
      <c r="BB2146" s="59">
        <v>-29.5</v>
      </c>
      <c r="BC2146" s="59">
        <f>BB2146-2</f>
        <v>-31.5</v>
      </c>
      <c r="BG2146" s="14">
        <v>49.3</v>
      </c>
      <c r="BR2146" s="60">
        <v>6.3</v>
      </c>
      <c r="BS2146" s="14">
        <v>22.6</v>
      </c>
    </row>
    <row r="2147" s="9" customFormat="1" ht="16" customHeight="1">
      <c r="A2147" t="s" s="6">
        <v>5995</v>
      </c>
      <c r="B2147" s="14">
        <v>22</v>
      </c>
      <c r="E2147" t="s" s="54">
        <v>5750</v>
      </c>
      <c r="F2147" t="s" s="55">
        <v>193</v>
      </c>
      <c r="G2147" t="s" s="56">
        <v>1135</v>
      </c>
      <c r="H2147" t="s" s="56">
        <v>5751</v>
      </c>
      <c r="K2147" s="14">
        <v>1.737</v>
      </c>
      <c r="L2147" t="s" s="54">
        <v>5975</v>
      </c>
      <c r="M2147" t="s" s="55">
        <v>1138</v>
      </c>
      <c r="S2147" t="s" s="54">
        <v>5972</v>
      </c>
      <c r="T2147" t="s" s="57">
        <v>5989</v>
      </c>
      <c r="AC2147" s="14">
        <v>6777</v>
      </c>
      <c r="AX2147" s="77"/>
      <c r="BB2147" s="59">
        <v>-29.1</v>
      </c>
      <c r="BC2147" s="59">
        <f>BB2147-2</f>
        <v>-31.1</v>
      </c>
      <c r="BG2147" s="14">
        <v>47.7</v>
      </c>
      <c r="BR2147" s="60">
        <v>7.2</v>
      </c>
      <c r="BS2147" s="14">
        <v>18.2</v>
      </c>
    </row>
    <row r="2148" s="9" customFormat="1" ht="16" customHeight="1">
      <c r="A2148" t="s" s="6">
        <v>5996</v>
      </c>
      <c r="B2148" s="14">
        <v>23</v>
      </c>
      <c r="E2148" t="s" s="54">
        <v>5750</v>
      </c>
      <c r="F2148" t="s" s="55">
        <v>193</v>
      </c>
      <c r="G2148" t="s" s="56">
        <v>1135</v>
      </c>
      <c r="H2148" t="s" s="56">
        <v>5751</v>
      </c>
      <c r="K2148" s="14">
        <v>1.849</v>
      </c>
      <c r="L2148" t="s" s="54">
        <v>5971</v>
      </c>
      <c r="M2148" t="s" s="55">
        <v>1138</v>
      </c>
      <c r="S2148" t="s" s="54">
        <v>5972</v>
      </c>
      <c r="T2148" t="s" s="57">
        <v>5989</v>
      </c>
      <c r="AC2148" s="14">
        <v>6777</v>
      </c>
      <c r="AX2148" s="77"/>
      <c r="BB2148" s="59">
        <v>-29.8</v>
      </c>
      <c r="BC2148" s="59">
        <f>BB2148-2</f>
        <v>-31.8</v>
      </c>
      <c r="BG2148" s="14">
        <v>51.8</v>
      </c>
      <c r="BR2148" s="60">
        <v>2.8</v>
      </c>
      <c r="BS2148" s="14">
        <v>20.1</v>
      </c>
    </row>
    <row r="2149" s="9" customFormat="1" ht="16" customHeight="1">
      <c r="A2149" t="s" s="6">
        <v>5997</v>
      </c>
      <c r="B2149" s="14">
        <v>24</v>
      </c>
      <c r="E2149" t="s" s="54">
        <v>5750</v>
      </c>
      <c r="F2149" t="s" s="55">
        <v>193</v>
      </c>
      <c r="G2149" t="s" s="56">
        <v>1135</v>
      </c>
      <c r="H2149" t="s" s="56">
        <v>5751</v>
      </c>
      <c r="K2149" s="14">
        <v>1.721</v>
      </c>
      <c r="L2149" t="s" s="54">
        <v>5975</v>
      </c>
      <c r="M2149" t="s" s="55">
        <v>1138</v>
      </c>
      <c r="S2149" t="s" s="54">
        <v>5972</v>
      </c>
      <c r="T2149" t="s" s="57">
        <v>5989</v>
      </c>
      <c r="AC2149" s="14">
        <v>6777</v>
      </c>
      <c r="AX2149" s="77"/>
      <c r="BB2149" s="59">
        <v>-30.5</v>
      </c>
      <c r="BC2149" s="59">
        <f>BB2149-2</f>
        <v>-32.5</v>
      </c>
      <c r="BG2149" s="14">
        <v>56</v>
      </c>
      <c r="BR2149" s="60">
        <v>2.6</v>
      </c>
      <c r="BS2149" s="14">
        <v>26.2</v>
      </c>
    </row>
    <row r="2150" s="9" customFormat="1" ht="16" customHeight="1">
      <c r="A2150" t="s" s="6">
        <v>5998</v>
      </c>
      <c r="B2150" s="14">
        <v>25</v>
      </c>
      <c r="E2150" t="s" s="54">
        <v>5750</v>
      </c>
      <c r="F2150" t="s" s="55">
        <v>193</v>
      </c>
      <c r="G2150" t="s" s="56">
        <v>1135</v>
      </c>
      <c r="H2150" t="s" s="56">
        <v>5751</v>
      </c>
      <c r="K2150" s="14">
        <v>1.615</v>
      </c>
      <c r="L2150" t="s" s="54">
        <v>5971</v>
      </c>
      <c r="M2150" t="s" s="55">
        <v>1138</v>
      </c>
      <c r="S2150" t="s" s="54">
        <v>5972</v>
      </c>
      <c r="T2150" t="s" s="57">
        <v>5989</v>
      </c>
      <c r="AC2150" s="14">
        <v>6777</v>
      </c>
      <c r="AX2150" s="77"/>
      <c r="BB2150" s="59">
        <v>-31.1</v>
      </c>
      <c r="BC2150" s="59">
        <f>BB2150-2</f>
        <v>-33.1</v>
      </c>
      <c r="BG2150" s="14">
        <v>51.5</v>
      </c>
      <c r="BR2150" s="60">
        <v>2.9</v>
      </c>
      <c r="BS2150" s="14">
        <v>25.4</v>
      </c>
    </row>
    <row r="2151" s="9" customFormat="1" ht="16" customHeight="1">
      <c r="A2151" t="s" s="6">
        <v>5999</v>
      </c>
      <c r="B2151" s="14">
        <v>26</v>
      </c>
      <c r="E2151" t="s" s="54">
        <v>5750</v>
      </c>
      <c r="F2151" t="s" s="55">
        <v>193</v>
      </c>
      <c r="G2151" t="s" s="56">
        <v>1135</v>
      </c>
      <c r="H2151" t="s" s="56">
        <v>5751</v>
      </c>
      <c r="K2151" s="14">
        <v>1.822</v>
      </c>
      <c r="L2151" t="s" s="54">
        <v>5971</v>
      </c>
      <c r="M2151" t="s" s="55">
        <v>1138</v>
      </c>
      <c r="S2151" t="s" s="54">
        <v>5972</v>
      </c>
      <c r="T2151" t="s" s="57">
        <v>5989</v>
      </c>
      <c r="AC2151" s="14">
        <v>6777</v>
      </c>
      <c r="AX2151" s="77"/>
      <c r="BB2151" s="59">
        <v>-30.8</v>
      </c>
      <c r="BC2151" s="59">
        <f>BB2151-2</f>
        <v>-32.8</v>
      </c>
      <c r="BG2151" s="14">
        <v>53.6</v>
      </c>
      <c r="BR2151" s="60">
        <v>1.9</v>
      </c>
      <c r="BS2151" s="14">
        <v>22.2</v>
      </c>
    </row>
    <row r="2152" s="9" customFormat="1" ht="16" customHeight="1">
      <c r="A2152" t="s" s="6">
        <v>6000</v>
      </c>
      <c r="B2152" s="14">
        <v>27</v>
      </c>
      <c r="E2152" t="s" s="54">
        <v>5750</v>
      </c>
      <c r="F2152" t="s" s="55">
        <v>193</v>
      </c>
      <c r="G2152" t="s" s="56">
        <v>1135</v>
      </c>
      <c r="H2152" t="s" s="56">
        <v>5751</v>
      </c>
      <c r="K2152" s="14">
        <v>1.836</v>
      </c>
      <c r="L2152" t="s" s="54">
        <v>5971</v>
      </c>
      <c r="M2152" t="s" s="55">
        <v>1138</v>
      </c>
      <c r="S2152" t="s" s="54">
        <v>5972</v>
      </c>
      <c r="T2152" t="s" s="57">
        <v>5989</v>
      </c>
      <c r="AC2152" s="14">
        <v>6777</v>
      </c>
      <c r="AX2152" s="77"/>
      <c r="BB2152" s="59">
        <v>-31.4</v>
      </c>
      <c r="BC2152" s="59">
        <f>BB2152-2</f>
        <v>-33.4</v>
      </c>
      <c r="BG2152" s="14">
        <v>53</v>
      </c>
      <c r="BR2152" s="60">
        <v>1.6</v>
      </c>
      <c r="BS2152" s="14">
        <v>22.4</v>
      </c>
    </row>
    <row r="2153" s="9" customFormat="1" ht="16" customHeight="1">
      <c r="A2153" t="s" s="6">
        <v>6001</v>
      </c>
      <c r="B2153" s="14">
        <v>2</v>
      </c>
      <c r="E2153" t="s" s="54">
        <v>5750</v>
      </c>
      <c r="F2153" t="s" s="55">
        <v>193</v>
      </c>
      <c r="G2153" t="s" s="56">
        <v>1135</v>
      </c>
      <c r="H2153" t="s" s="56">
        <v>5751</v>
      </c>
      <c r="K2153" s="14">
        <v>1.747</v>
      </c>
      <c r="M2153" t="s" s="55">
        <v>1138</v>
      </c>
      <c r="S2153" t="s" s="54">
        <v>6002</v>
      </c>
      <c r="T2153" t="s" s="57">
        <v>6003</v>
      </c>
      <c r="V2153" t="s" s="56">
        <v>6004</v>
      </c>
      <c r="Y2153" s="14">
        <v>621180</v>
      </c>
      <c r="Z2153" s="14">
        <v>4150670</v>
      </c>
      <c r="AC2153" s="14">
        <v>4892</v>
      </c>
      <c r="AX2153" s="77"/>
      <c r="BB2153" s="59">
        <v>-23.3</v>
      </c>
      <c r="BC2153" s="59">
        <f>BB2153-2</f>
        <v>-25.3</v>
      </c>
      <c r="BG2153" s="14">
        <v>51.7</v>
      </c>
      <c r="BR2153" s="60">
        <v>-0.1</v>
      </c>
      <c r="BS2153" s="14">
        <v>12.7</v>
      </c>
    </row>
    <row r="2154" s="9" customFormat="1" ht="16" customHeight="1">
      <c r="A2154" t="s" s="6">
        <v>6005</v>
      </c>
      <c r="B2154" s="14">
        <v>3</v>
      </c>
      <c r="E2154" t="s" s="54">
        <v>5750</v>
      </c>
      <c r="F2154" t="s" s="55">
        <v>193</v>
      </c>
      <c r="G2154" t="s" s="56">
        <v>1135</v>
      </c>
      <c r="H2154" t="s" s="56">
        <v>5751</v>
      </c>
      <c r="K2154" s="14">
        <v>1.673</v>
      </c>
      <c r="M2154" t="s" s="55">
        <v>1138</v>
      </c>
      <c r="S2154" t="s" s="54">
        <v>6002</v>
      </c>
      <c r="T2154" t="s" s="57">
        <v>6003</v>
      </c>
      <c r="V2154" t="s" s="56">
        <v>6004</v>
      </c>
      <c r="Y2154" s="14">
        <v>621180</v>
      </c>
      <c r="Z2154" s="14">
        <v>4150670</v>
      </c>
      <c r="AC2154" s="14">
        <v>4892</v>
      </c>
      <c r="AX2154" s="77"/>
      <c r="BB2154" s="59">
        <v>-22.1</v>
      </c>
      <c r="BC2154" s="59">
        <f>BB2154-2</f>
        <v>-24.1</v>
      </c>
      <c r="BG2154" s="14">
        <v>55.3</v>
      </c>
      <c r="BR2154" s="60">
        <v>2</v>
      </c>
      <c r="BS2154" s="14">
        <v>14</v>
      </c>
    </row>
    <row r="2155" s="9" customFormat="1" ht="16" customHeight="1">
      <c r="A2155" t="s" s="6">
        <v>6006</v>
      </c>
      <c r="B2155" s="14">
        <v>4</v>
      </c>
      <c r="E2155" t="s" s="54">
        <v>5750</v>
      </c>
      <c r="F2155" t="s" s="55">
        <v>193</v>
      </c>
      <c r="G2155" t="s" s="56">
        <v>1135</v>
      </c>
      <c r="H2155" t="s" s="56">
        <v>5751</v>
      </c>
      <c r="K2155" s="14">
        <v>1.77</v>
      </c>
      <c r="M2155" t="s" s="55">
        <v>1138</v>
      </c>
      <c r="S2155" t="s" s="54">
        <v>6002</v>
      </c>
      <c r="T2155" t="s" s="57">
        <v>6003</v>
      </c>
      <c r="V2155" t="s" s="56">
        <v>6004</v>
      </c>
      <c r="Y2155" s="14">
        <v>621180</v>
      </c>
      <c r="Z2155" s="14">
        <v>4150670</v>
      </c>
      <c r="AC2155" s="14">
        <v>4892</v>
      </c>
      <c r="AX2155" s="77"/>
      <c r="BB2155" s="59">
        <v>-22.8</v>
      </c>
      <c r="BC2155" s="59">
        <f>BB2155-2</f>
        <v>-24.8</v>
      </c>
      <c r="BG2155" s="14">
        <v>53.4</v>
      </c>
      <c r="BR2155" s="60">
        <v>2.2</v>
      </c>
      <c r="BS2155" s="14">
        <v>13.7</v>
      </c>
    </row>
    <row r="2156" s="9" customFormat="1" ht="16" customHeight="1">
      <c r="A2156" t="s" s="6">
        <v>6007</v>
      </c>
      <c r="B2156" s="14">
        <v>5</v>
      </c>
      <c r="E2156" t="s" s="54">
        <v>5750</v>
      </c>
      <c r="F2156" t="s" s="55">
        <v>193</v>
      </c>
      <c r="G2156" t="s" s="56">
        <v>1135</v>
      </c>
      <c r="H2156" t="s" s="56">
        <v>5751</v>
      </c>
      <c r="K2156" s="14">
        <v>1.883</v>
      </c>
      <c r="M2156" t="s" s="55">
        <v>1138</v>
      </c>
      <c r="S2156" t="s" s="54">
        <v>6002</v>
      </c>
      <c r="T2156" t="s" s="57">
        <v>6003</v>
      </c>
      <c r="V2156" t="s" s="56">
        <v>6004</v>
      </c>
      <c r="Y2156" s="14">
        <v>621180</v>
      </c>
      <c r="Z2156" s="14">
        <v>4150670</v>
      </c>
      <c r="AC2156" s="14">
        <v>4892</v>
      </c>
      <c r="AX2156" s="77"/>
      <c r="BB2156" s="59">
        <v>-27.1</v>
      </c>
      <c r="BC2156" s="59">
        <f>BB2156-2</f>
        <v>-29.1</v>
      </c>
      <c r="BG2156" s="14">
        <v>41.2</v>
      </c>
      <c r="BR2156" s="60">
        <v>-0.3</v>
      </c>
      <c r="BS2156" s="14">
        <v>25.1</v>
      </c>
    </row>
    <row r="2157" s="9" customFormat="1" ht="16" customHeight="1">
      <c r="A2157" t="s" s="6">
        <v>6008</v>
      </c>
      <c r="B2157" s="14">
        <v>6</v>
      </c>
      <c r="E2157" t="s" s="54">
        <v>5750</v>
      </c>
      <c r="F2157" t="s" s="55">
        <v>193</v>
      </c>
      <c r="G2157" t="s" s="56">
        <v>1135</v>
      </c>
      <c r="H2157" t="s" s="56">
        <v>5751</v>
      </c>
      <c r="K2157" s="14">
        <v>1.794</v>
      </c>
      <c r="M2157" t="s" s="55">
        <v>1138</v>
      </c>
      <c r="S2157" t="s" s="54">
        <v>6002</v>
      </c>
      <c r="T2157" t="s" s="57">
        <v>5963</v>
      </c>
      <c r="V2157" t="s" s="56">
        <v>5964</v>
      </c>
      <c r="Y2157" s="14">
        <v>616165</v>
      </c>
      <c r="Z2157" s="14">
        <v>4138718</v>
      </c>
      <c r="AC2157" s="14">
        <v>4542</v>
      </c>
      <c r="AX2157" s="77"/>
      <c r="BB2157" s="59">
        <v>-23.2</v>
      </c>
      <c r="BC2157" s="59">
        <f>BB2157-2</f>
        <v>-25.2</v>
      </c>
      <c r="BG2157" s="14">
        <v>53.5</v>
      </c>
      <c r="BR2157" s="60">
        <v>-0.6</v>
      </c>
      <c r="BS2157" s="14">
        <v>13.5</v>
      </c>
    </row>
    <row r="2158" s="9" customFormat="1" ht="16" customHeight="1">
      <c r="A2158" t="s" s="6">
        <v>6009</v>
      </c>
      <c r="B2158" s="14">
        <v>7</v>
      </c>
      <c r="E2158" t="s" s="54">
        <v>5750</v>
      </c>
      <c r="F2158" t="s" s="55">
        <v>193</v>
      </c>
      <c r="G2158" t="s" s="56">
        <v>1135</v>
      </c>
      <c r="H2158" t="s" s="56">
        <v>5751</v>
      </c>
      <c r="K2158" s="14">
        <v>1.911</v>
      </c>
      <c r="M2158" t="s" s="55">
        <v>1138</v>
      </c>
      <c r="S2158" t="s" s="54">
        <v>6002</v>
      </c>
      <c r="T2158" t="s" s="57">
        <v>5963</v>
      </c>
      <c r="V2158" t="s" s="56">
        <v>5964</v>
      </c>
      <c r="Y2158" s="14">
        <v>616165</v>
      </c>
      <c r="Z2158" s="14">
        <v>4138718</v>
      </c>
      <c r="AC2158" s="14">
        <v>4542</v>
      </c>
      <c r="AX2158" s="77"/>
      <c r="BB2158" s="59">
        <v>-21.7</v>
      </c>
      <c r="BC2158" s="59">
        <f>BB2158-2</f>
        <v>-23.7</v>
      </c>
      <c r="BG2158" s="14">
        <v>54.1</v>
      </c>
      <c r="BR2158" s="60">
        <v>0.5</v>
      </c>
      <c r="BS2158" s="14">
        <v>13.6</v>
      </c>
    </row>
    <row r="2159" s="9" customFormat="1" ht="16" customHeight="1">
      <c r="A2159" t="s" s="6">
        <v>6010</v>
      </c>
      <c r="B2159" s="14">
        <v>8</v>
      </c>
      <c r="E2159" t="s" s="54">
        <v>5750</v>
      </c>
      <c r="F2159" t="s" s="55">
        <v>193</v>
      </c>
      <c r="G2159" t="s" s="56">
        <v>1135</v>
      </c>
      <c r="H2159" t="s" s="56">
        <v>5751</v>
      </c>
      <c r="K2159" s="14">
        <v>1.688</v>
      </c>
      <c r="M2159" t="s" s="55">
        <v>1138</v>
      </c>
      <c r="S2159" t="s" s="54">
        <v>6002</v>
      </c>
      <c r="T2159" t="s" s="57">
        <v>5963</v>
      </c>
      <c r="V2159" t="s" s="56">
        <v>5964</v>
      </c>
      <c r="Y2159" s="14">
        <v>616165</v>
      </c>
      <c r="Z2159" s="14">
        <v>4138718</v>
      </c>
      <c r="AC2159" s="14">
        <v>4542</v>
      </c>
      <c r="AX2159" s="77"/>
      <c r="BB2159" s="59">
        <v>-21.8</v>
      </c>
      <c r="BC2159" s="59">
        <f>BB2159-2</f>
        <v>-23.8</v>
      </c>
      <c r="BG2159" s="14">
        <v>50.4</v>
      </c>
      <c r="BR2159" s="60">
        <v>0.3</v>
      </c>
      <c r="BS2159" s="14">
        <v>14.1</v>
      </c>
    </row>
    <row r="2160" s="9" customFormat="1" ht="16" customHeight="1">
      <c r="A2160" t="s" s="6">
        <v>6011</v>
      </c>
      <c r="B2160" s="14">
        <v>9</v>
      </c>
      <c r="E2160" t="s" s="54">
        <v>5750</v>
      </c>
      <c r="F2160" t="s" s="55">
        <v>193</v>
      </c>
      <c r="G2160" t="s" s="56">
        <v>1135</v>
      </c>
      <c r="H2160" t="s" s="56">
        <v>5751</v>
      </c>
      <c r="K2160" s="14">
        <v>1.923</v>
      </c>
      <c r="M2160" t="s" s="55">
        <v>1138</v>
      </c>
      <c r="S2160" t="s" s="54">
        <v>6002</v>
      </c>
      <c r="T2160" t="s" s="57">
        <v>5963</v>
      </c>
      <c r="V2160" t="s" s="56">
        <v>5964</v>
      </c>
      <c r="Y2160" s="14">
        <v>616165</v>
      </c>
      <c r="Z2160" s="14">
        <v>4138718</v>
      </c>
      <c r="AC2160" s="14">
        <v>4542</v>
      </c>
      <c r="AX2160" s="77"/>
      <c r="BB2160" s="59">
        <v>-23.6</v>
      </c>
      <c r="BC2160" s="59">
        <f>BB2160-2</f>
        <v>-25.6</v>
      </c>
      <c r="BG2160" s="14">
        <v>50.5</v>
      </c>
      <c r="BR2160" s="60">
        <v>0.6</v>
      </c>
      <c r="BS2160" s="14">
        <v>13.4</v>
      </c>
    </row>
    <row r="2161" s="9" customFormat="1" ht="16" customHeight="1">
      <c r="A2161" t="s" s="6">
        <v>6012</v>
      </c>
      <c r="B2161" s="14">
        <v>16</v>
      </c>
      <c r="E2161" t="s" s="54">
        <v>5750</v>
      </c>
      <c r="F2161" t="s" s="55">
        <v>193</v>
      </c>
      <c r="G2161" t="s" s="56">
        <v>1135</v>
      </c>
      <c r="H2161" t="s" s="56">
        <v>5751</v>
      </c>
      <c r="K2161" s="14">
        <v>1.615</v>
      </c>
      <c r="M2161" t="s" s="55">
        <v>1138</v>
      </c>
      <c r="S2161" t="s" s="54">
        <v>6002</v>
      </c>
      <c r="T2161" t="s" s="57">
        <v>5753</v>
      </c>
      <c r="AC2161" s="14">
        <v>5766</v>
      </c>
      <c r="AX2161" s="77"/>
      <c r="BB2161" s="59">
        <v>-27.2</v>
      </c>
      <c r="BC2161" s="59">
        <f>BB2161-2</f>
        <v>-29.2</v>
      </c>
      <c r="BG2161" s="14">
        <v>53.5</v>
      </c>
      <c r="BR2161" s="60">
        <v>-0.1</v>
      </c>
      <c r="BS2161" s="14">
        <v>20</v>
      </c>
    </row>
    <row r="2162" s="9" customFormat="1" ht="16" customHeight="1">
      <c r="A2162" t="s" s="6">
        <v>6013</v>
      </c>
      <c r="B2162" s="14">
        <v>17</v>
      </c>
      <c r="E2162" t="s" s="54">
        <v>5750</v>
      </c>
      <c r="F2162" t="s" s="55">
        <v>193</v>
      </c>
      <c r="G2162" t="s" s="56">
        <v>1135</v>
      </c>
      <c r="H2162" t="s" s="56">
        <v>5751</v>
      </c>
      <c r="K2162" s="14">
        <v>2.1</v>
      </c>
      <c r="M2162" t="s" s="55">
        <v>1138</v>
      </c>
      <c r="S2162" t="s" s="54">
        <v>6002</v>
      </c>
      <c r="T2162" t="s" s="57">
        <v>5753</v>
      </c>
      <c r="AC2162" s="14">
        <v>5766</v>
      </c>
      <c r="AX2162" s="77"/>
      <c r="BB2162" s="59">
        <v>-27.4</v>
      </c>
      <c r="BC2162" s="59">
        <f>BB2162-2</f>
        <v>-29.4</v>
      </c>
      <c r="BG2162" s="14">
        <v>53.2</v>
      </c>
      <c r="BR2162" s="60">
        <v>1</v>
      </c>
      <c r="BS2162" s="14">
        <v>16.5</v>
      </c>
    </row>
    <row r="2163" s="9" customFormat="1" ht="16" customHeight="1">
      <c r="A2163" t="s" s="6">
        <v>6014</v>
      </c>
      <c r="B2163" s="14">
        <v>18</v>
      </c>
      <c r="E2163" t="s" s="54">
        <v>5750</v>
      </c>
      <c r="F2163" t="s" s="55">
        <v>193</v>
      </c>
      <c r="G2163" t="s" s="56">
        <v>1135</v>
      </c>
      <c r="H2163" t="s" s="56">
        <v>5751</v>
      </c>
      <c r="K2163" s="14">
        <v>1.986</v>
      </c>
      <c r="M2163" t="s" s="55">
        <v>1138</v>
      </c>
      <c r="S2163" t="s" s="54">
        <v>6002</v>
      </c>
      <c r="T2163" t="s" s="57">
        <v>5753</v>
      </c>
      <c r="AC2163" s="14">
        <v>5766</v>
      </c>
      <c r="AX2163" s="77"/>
      <c r="BB2163" s="59">
        <v>-24.6</v>
      </c>
      <c r="BC2163" s="59">
        <f>BB2163-2</f>
        <v>-26.6</v>
      </c>
      <c r="BG2163" s="14">
        <v>47.9</v>
      </c>
      <c r="BR2163" s="60">
        <v>-0.5</v>
      </c>
      <c r="BS2163" s="14">
        <v>16.7</v>
      </c>
    </row>
    <row r="2164" s="9" customFormat="1" ht="16" customHeight="1">
      <c r="A2164" t="s" s="6">
        <v>6015</v>
      </c>
      <c r="B2164" s="14">
        <v>19</v>
      </c>
      <c r="E2164" t="s" s="54">
        <v>5750</v>
      </c>
      <c r="F2164" t="s" s="55">
        <v>193</v>
      </c>
      <c r="G2164" t="s" s="56">
        <v>1135</v>
      </c>
      <c r="H2164" t="s" s="56">
        <v>5751</v>
      </c>
      <c r="K2164" s="14">
        <v>2.154</v>
      </c>
      <c r="M2164" t="s" s="55">
        <v>1138</v>
      </c>
      <c r="S2164" t="s" s="54">
        <v>6002</v>
      </c>
      <c r="T2164" t="s" s="57">
        <v>5753</v>
      </c>
      <c r="AC2164" s="14">
        <v>5766</v>
      </c>
      <c r="AX2164" s="77"/>
      <c r="BB2164" s="59">
        <v>-24.4</v>
      </c>
      <c r="BC2164" s="59">
        <f>BB2164-2</f>
        <v>-26.4</v>
      </c>
      <c r="BG2164" s="14">
        <v>53.8</v>
      </c>
      <c r="BR2164" s="60">
        <v>0.1</v>
      </c>
      <c r="BS2164" s="14">
        <v>16.1</v>
      </c>
    </row>
    <row r="2165" s="9" customFormat="1" ht="16" customHeight="1">
      <c r="A2165" t="s" s="6">
        <v>6016</v>
      </c>
      <c r="B2165" s="14">
        <v>20</v>
      </c>
      <c r="E2165" t="s" s="54">
        <v>5750</v>
      </c>
      <c r="F2165" t="s" s="55">
        <v>193</v>
      </c>
      <c r="G2165" t="s" s="56">
        <v>1135</v>
      </c>
      <c r="H2165" t="s" s="56">
        <v>5751</v>
      </c>
      <c r="K2165" s="14">
        <v>1.934</v>
      </c>
      <c r="M2165" t="s" s="55">
        <v>1138</v>
      </c>
      <c r="S2165" t="s" s="54">
        <v>6002</v>
      </c>
      <c r="T2165" t="s" s="57">
        <v>5753</v>
      </c>
      <c r="AC2165" s="14">
        <v>5766</v>
      </c>
      <c r="AX2165" s="77"/>
      <c r="BB2165" s="59">
        <v>-24</v>
      </c>
      <c r="BC2165" s="59">
        <f>BB2165-2</f>
        <v>-26</v>
      </c>
      <c r="BG2165" s="14">
        <v>50.9</v>
      </c>
      <c r="BR2165" s="60">
        <v>-3</v>
      </c>
      <c r="BS2165" s="14">
        <v>18</v>
      </c>
    </row>
    <row r="2166" s="9" customFormat="1" ht="16" customHeight="1">
      <c r="A2166" t="s" s="6">
        <v>6017</v>
      </c>
      <c r="B2166" s="14">
        <v>21</v>
      </c>
      <c r="E2166" t="s" s="54">
        <v>5750</v>
      </c>
      <c r="F2166" t="s" s="55">
        <v>193</v>
      </c>
      <c r="G2166" t="s" s="56">
        <v>1135</v>
      </c>
      <c r="H2166" t="s" s="56">
        <v>5751</v>
      </c>
      <c r="K2166" s="14">
        <v>1.588</v>
      </c>
      <c r="M2166" t="s" s="55">
        <v>1138</v>
      </c>
      <c r="S2166" t="s" s="54">
        <v>6002</v>
      </c>
      <c r="T2166" t="s" s="57">
        <v>5753</v>
      </c>
      <c r="AC2166" s="14">
        <v>5766</v>
      </c>
      <c r="AX2166" s="77"/>
      <c r="BB2166" s="59">
        <v>-22.9</v>
      </c>
      <c r="BC2166" s="59">
        <f>BB2166-2</f>
        <v>-24.9</v>
      </c>
      <c r="BG2166" s="14">
        <v>54.7</v>
      </c>
      <c r="BR2166" s="60">
        <v>-3.1</v>
      </c>
      <c r="BS2166" s="14">
        <v>14.9</v>
      </c>
    </row>
    <row r="2167" s="9" customFormat="1" ht="16" customHeight="1">
      <c r="A2167" t="s" s="6">
        <v>6018</v>
      </c>
      <c r="B2167" s="14">
        <v>22</v>
      </c>
      <c r="E2167" t="s" s="54">
        <v>5750</v>
      </c>
      <c r="F2167" t="s" s="55">
        <v>193</v>
      </c>
      <c r="G2167" t="s" s="56">
        <v>1135</v>
      </c>
      <c r="H2167" t="s" s="56">
        <v>5751</v>
      </c>
      <c r="K2167" s="14">
        <v>2.87</v>
      </c>
      <c r="M2167" t="s" s="55">
        <v>1138</v>
      </c>
      <c r="S2167" t="s" s="54">
        <v>6002</v>
      </c>
      <c r="T2167" t="s" s="57">
        <v>5753</v>
      </c>
      <c r="AC2167" s="14">
        <v>5766</v>
      </c>
      <c r="AX2167" s="77"/>
      <c r="BB2167" s="59">
        <v>-22.8</v>
      </c>
      <c r="BC2167" s="59">
        <f>BB2167-2</f>
        <v>-24.8</v>
      </c>
      <c r="BG2167" s="14">
        <v>56.3</v>
      </c>
      <c r="BR2167" s="60">
        <v>-2.3</v>
      </c>
      <c r="BS2167" s="14">
        <v>14.7</v>
      </c>
    </row>
    <row r="2168" s="9" customFormat="1" ht="16" customHeight="1">
      <c r="A2168" t="s" s="6">
        <v>6019</v>
      </c>
      <c r="B2168" s="14">
        <v>23</v>
      </c>
      <c r="E2168" t="s" s="54">
        <v>5750</v>
      </c>
      <c r="F2168" t="s" s="55">
        <v>193</v>
      </c>
      <c r="G2168" t="s" s="56">
        <v>1135</v>
      </c>
      <c r="H2168" t="s" s="56">
        <v>5751</v>
      </c>
      <c r="K2168" s="14">
        <v>2.739</v>
      </c>
      <c r="M2168" t="s" s="55">
        <v>1138</v>
      </c>
      <c r="S2168" t="s" s="54">
        <v>6002</v>
      </c>
      <c r="T2168" t="s" s="57">
        <v>5753</v>
      </c>
      <c r="AC2168" s="14">
        <v>5766</v>
      </c>
      <c r="AX2168" s="77"/>
      <c r="BB2168" s="59">
        <v>-22.4</v>
      </c>
      <c r="BC2168" s="59">
        <f>BB2168-2</f>
        <v>-24.4</v>
      </c>
      <c r="BG2168" s="14">
        <v>53.7</v>
      </c>
      <c r="BR2168" s="60">
        <v>-2.3</v>
      </c>
      <c r="BS2168" s="14">
        <v>18.8</v>
      </c>
    </row>
    <row r="2169" s="9" customFormat="1" ht="16" customHeight="1">
      <c r="A2169" t="s" s="6">
        <v>6020</v>
      </c>
      <c r="B2169" s="14">
        <v>24</v>
      </c>
      <c r="E2169" t="s" s="54">
        <v>5750</v>
      </c>
      <c r="F2169" t="s" s="55">
        <v>193</v>
      </c>
      <c r="G2169" t="s" s="56">
        <v>1135</v>
      </c>
      <c r="H2169" t="s" s="56">
        <v>5751</v>
      </c>
      <c r="K2169" s="14">
        <v>2.532</v>
      </c>
      <c r="M2169" t="s" s="55">
        <v>1138</v>
      </c>
      <c r="S2169" t="s" s="54">
        <v>6002</v>
      </c>
      <c r="T2169" t="s" s="57">
        <v>5753</v>
      </c>
      <c r="AC2169" s="14">
        <v>5766</v>
      </c>
      <c r="AX2169" s="77"/>
      <c r="BB2169" s="59">
        <v>-22.4</v>
      </c>
      <c r="BC2169" s="59">
        <f>BB2169-2</f>
        <v>-24.4</v>
      </c>
      <c r="BG2169" s="14">
        <v>56</v>
      </c>
      <c r="BR2169" s="60">
        <v>-0.2</v>
      </c>
      <c r="BS2169" s="14">
        <v>15.4</v>
      </c>
    </row>
    <row r="2170" s="9" customFormat="1" ht="16" customHeight="1">
      <c r="A2170" t="s" s="6">
        <v>6021</v>
      </c>
      <c r="B2170" s="14">
        <v>25</v>
      </c>
      <c r="E2170" t="s" s="54">
        <v>5750</v>
      </c>
      <c r="F2170" t="s" s="55">
        <v>193</v>
      </c>
      <c r="G2170" t="s" s="56">
        <v>1135</v>
      </c>
      <c r="H2170" t="s" s="56">
        <v>5751</v>
      </c>
      <c r="K2170" s="14">
        <v>2.385</v>
      </c>
      <c r="M2170" t="s" s="55">
        <v>1138</v>
      </c>
      <c r="S2170" t="s" s="54">
        <v>6002</v>
      </c>
      <c r="T2170" t="s" s="57">
        <v>5753</v>
      </c>
      <c r="AC2170" s="14">
        <v>5766</v>
      </c>
      <c r="AX2170" s="77"/>
      <c r="BB2170" s="59">
        <v>-23</v>
      </c>
      <c r="BC2170" s="59">
        <f>BB2170-2</f>
        <v>-25</v>
      </c>
      <c r="BG2170" s="14">
        <v>54</v>
      </c>
      <c r="BR2170" s="60">
        <v>-0.2</v>
      </c>
      <c r="BS2170" s="14">
        <v>16.3</v>
      </c>
    </row>
    <row r="2171" s="9" customFormat="1" ht="16" customHeight="1">
      <c r="A2171" t="s" s="6">
        <v>6022</v>
      </c>
      <c r="B2171" s="14">
        <v>26</v>
      </c>
      <c r="E2171" t="s" s="54">
        <v>5750</v>
      </c>
      <c r="F2171" t="s" s="55">
        <v>193</v>
      </c>
      <c r="G2171" t="s" s="56">
        <v>1135</v>
      </c>
      <c r="H2171" t="s" s="56">
        <v>5751</v>
      </c>
      <c r="K2171" s="14">
        <v>2.497</v>
      </c>
      <c r="M2171" t="s" s="55">
        <v>1138</v>
      </c>
      <c r="S2171" t="s" s="54">
        <v>6002</v>
      </c>
      <c r="T2171" t="s" s="57">
        <v>6023</v>
      </c>
      <c r="V2171" t="s" s="56">
        <v>6024</v>
      </c>
      <c r="Y2171" s="14">
        <v>618695</v>
      </c>
      <c r="Z2171" s="14">
        <v>4151631</v>
      </c>
      <c r="AC2171" s="14">
        <v>4833</v>
      </c>
      <c r="AX2171" s="77"/>
      <c r="BB2171" s="59">
        <v>-27.2</v>
      </c>
      <c r="BC2171" s="59">
        <f>BB2171-2</f>
        <v>-29.2</v>
      </c>
      <c r="BG2171" s="14">
        <v>51.7</v>
      </c>
      <c r="BR2171" s="60">
        <v>4.1</v>
      </c>
      <c r="BS2171" s="14">
        <v>15</v>
      </c>
    </row>
    <row r="2172" s="9" customFormat="1" ht="16" customHeight="1">
      <c r="A2172" t="s" s="6">
        <v>6025</v>
      </c>
      <c r="B2172" s="14">
        <v>27</v>
      </c>
      <c r="E2172" t="s" s="54">
        <v>5750</v>
      </c>
      <c r="F2172" t="s" s="55">
        <v>193</v>
      </c>
      <c r="G2172" t="s" s="56">
        <v>1135</v>
      </c>
      <c r="H2172" t="s" s="56">
        <v>5751</v>
      </c>
      <c r="K2172" s="14">
        <v>2.983</v>
      </c>
      <c r="M2172" t="s" s="55">
        <v>1138</v>
      </c>
      <c r="S2172" t="s" s="54">
        <v>6002</v>
      </c>
      <c r="T2172" t="s" s="57">
        <v>6023</v>
      </c>
      <c r="V2172" t="s" s="56">
        <v>6024</v>
      </c>
      <c r="Y2172" s="14">
        <v>618695</v>
      </c>
      <c r="Z2172" s="14">
        <v>4151631</v>
      </c>
      <c r="AC2172" s="14">
        <v>4833</v>
      </c>
      <c r="AX2172" s="77"/>
      <c r="BB2172" s="59">
        <v>-27.5</v>
      </c>
      <c r="BC2172" s="59">
        <f>BB2172-2</f>
        <v>-29.5</v>
      </c>
      <c r="BG2172" s="14">
        <v>54.4</v>
      </c>
      <c r="BR2172" s="60">
        <v>1.4</v>
      </c>
      <c r="BS2172" s="14">
        <v>15.7</v>
      </c>
    </row>
    <row r="2173" s="9" customFormat="1" ht="16" customHeight="1">
      <c r="A2173" t="s" s="6">
        <v>6026</v>
      </c>
      <c r="B2173" s="14">
        <v>28</v>
      </c>
      <c r="E2173" t="s" s="54">
        <v>5750</v>
      </c>
      <c r="F2173" t="s" s="55">
        <v>193</v>
      </c>
      <c r="G2173" t="s" s="56">
        <v>1135</v>
      </c>
      <c r="H2173" t="s" s="56">
        <v>5751</v>
      </c>
      <c r="K2173" s="14">
        <v>2.993</v>
      </c>
      <c r="M2173" t="s" s="55">
        <v>1138</v>
      </c>
      <c r="S2173" t="s" s="54">
        <v>6002</v>
      </c>
      <c r="T2173" t="s" s="57">
        <v>6023</v>
      </c>
      <c r="V2173" t="s" s="56">
        <v>6024</v>
      </c>
      <c r="Y2173" s="14">
        <v>618695</v>
      </c>
      <c r="Z2173" s="14">
        <v>4151631</v>
      </c>
      <c r="AC2173" s="14">
        <v>4833</v>
      </c>
      <c r="AX2173" s="77"/>
      <c r="BB2173" s="59">
        <v>-24.5</v>
      </c>
      <c r="BC2173" s="59">
        <f>BB2173-2</f>
        <v>-26.5</v>
      </c>
      <c r="BG2173" s="14">
        <v>53.5</v>
      </c>
      <c r="BR2173" s="60">
        <v>0.4</v>
      </c>
      <c r="BS2173" s="14">
        <v>13.6</v>
      </c>
    </row>
    <row r="2174" s="9" customFormat="1" ht="16" customHeight="1">
      <c r="A2174" t="s" s="6">
        <v>6027</v>
      </c>
      <c r="B2174" s="14">
        <v>29</v>
      </c>
      <c r="E2174" t="s" s="54">
        <v>5750</v>
      </c>
      <c r="F2174" t="s" s="55">
        <v>193</v>
      </c>
      <c r="G2174" t="s" s="56">
        <v>1135</v>
      </c>
      <c r="H2174" t="s" s="56">
        <v>5751</v>
      </c>
      <c r="K2174" s="14">
        <v>2.849</v>
      </c>
      <c r="M2174" t="s" s="55">
        <v>1138</v>
      </c>
      <c r="S2174" t="s" s="54">
        <v>6002</v>
      </c>
      <c r="T2174" t="s" s="57">
        <v>6023</v>
      </c>
      <c r="V2174" t="s" s="56">
        <v>6024</v>
      </c>
      <c r="Y2174" s="14">
        <v>618695</v>
      </c>
      <c r="Z2174" s="14">
        <v>4151631</v>
      </c>
      <c r="AC2174" s="14">
        <v>4833</v>
      </c>
      <c r="AX2174" s="77"/>
      <c r="BB2174" s="59">
        <v>-25.4</v>
      </c>
      <c r="BC2174" s="59">
        <f>BB2174-2</f>
        <v>-27.4</v>
      </c>
      <c r="BG2174" s="14">
        <v>54</v>
      </c>
      <c r="BR2174" s="60">
        <v>4</v>
      </c>
      <c r="BS2174" s="14">
        <v>16.3</v>
      </c>
    </row>
    <row r="2175" s="9" customFormat="1" ht="16" customHeight="1">
      <c r="A2175" t="s" s="6">
        <v>6028</v>
      </c>
      <c r="B2175" s="14">
        <v>30</v>
      </c>
      <c r="E2175" t="s" s="54">
        <v>5750</v>
      </c>
      <c r="F2175" t="s" s="55">
        <v>193</v>
      </c>
      <c r="G2175" t="s" s="56">
        <v>1135</v>
      </c>
      <c r="H2175" t="s" s="56">
        <v>5751</v>
      </c>
      <c r="K2175" s="14">
        <v>2.577</v>
      </c>
      <c r="M2175" t="s" s="55">
        <v>1138</v>
      </c>
      <c r="S2175" t="s" s="54">
        <v>6002</v>
      </c>
      <c r="T2175" t="s" s="57">
        <v>6023</v>
      </c>
      <c r="V2175" t="s" s="56">
        <v>6024</v>
      </c>
      <c r="Y2175" s="14">
        <v>618695</v>
      </c>
      <c r="Z2175" s="14">
        <v>4151631</v>
      </c>
      <c r="AC2175" s="14">
        <v>4833</v>
      </c>
      <c r="AX2175" s="77"/>
      <c r="BB2175" s="59">
        <v>-26.9</v>
      </c>
      <c r="BC2175" s="59">
        <f>BB2175-2</f>
        <v>-28.9</v>
      </c>
      <c r="BG2175" s="14">
        <v>55.3</v>
      </c>
      <c r="BR2175" s="60">
        <v>3.4</v>
      </c>
      <c r="BS2175" s="14">
        <v>15.2</v>
      </c>
    </row>
    <row r="2176" s="9" customFormat="1" ht="16" customHeight="1">
      <c r="A2176" t="s" s="6">
        <v>6029</v>
      </c>
      <c r="B2176" s="14">
        <v>31</v>
      </c>
      <c r="E2176" t="s" s="54">
        <v>5750</v>
      </c>
      <c r="F2176" t="s" s="55">
        <v>193</v>
      </c>
      <c r="G2176" t="s" s="56">
        <v>1135</v>
      </c>
      <c r="H2176" t="s" s="56">
        <v>5751</v>
      </c>
      <c r="K2176" s="14">
        <v>2.92</v>
      </c>
      <c r="M2176" t="s" s="55">
        <v>1138</v>
      </c>
      <c r="S2176" t="s" s="54">
        <v>6002</v>
      </c>
      <c r="T2176" t="s" s="57">
        <v>6023</v>
      </c>
      <c r="V2176" t="s" s="56">
        <v>6024</v>
      </c>
      <c r="Y2176" s="14">
        <v>618695</v>
      </c>
      <c r="Z2176" s="14">
        <v>4151631</v>
      </c>
      <c r="AC2176" s="14">
        <v>4833</v>
      </c>
      <c r="AX2176" s="77"/>
      <c r="BB2176" s="59">
        <v>-26.7</v>
      </c>
      <c r="BC2176" s="59">
        <f>BB2176-2</f>
        <v>-28.7</v>
      </c>
      <c r="BG2176" s="14">
        <v>53.6</v>
      </c>
      <c r="BR2176" s="60">
        <v>5.1</v>
      </c>
      <c r="BS2176" s="14">
        <v>14.4</v>
      </c>
    </row>
    <row r="2177" s="9" customFormat="1" ht="16" customHeight="1">
      <c r="A2177" t="s" s="6">
        <v>6030</v>
      </c>
      <c r="B2177" s="14">
        <v>32</v>
      </c>
      <c r="E2177" t="s" s="54">
        <v>5750</v>
      </c>
      <c r="F2177" t="s" s="55">
        <v>193</v>
      </c>
      <c r="G2177" t="s" s="56">
        <v>1135</v>
      </c>
      <c r="H2177" t="s" s="56">
        <v>5751</v>
      </c>
      <c r="K2177" s="14">
        <v>2.806</v>
      </c>
      <c r="M2177" t="s" s="55">
        <v>1138</v>
      </c>
      <c r="S2177" t="s" s="54">
        <v>6002</v>
      </c>
      <c r="T2177" t="s" s="57">
        <v>6023</v>
      </c>
      <c r="V2177" t="s" s="56">
        <v>6024</v>
      </c>
      <c r="Y2177" s="14">
        <v>618695</v>
      </c>
      <c r="Z2177" s="14">
        <v>4151631</v>
      </c>
      <c r="AC2177" s="14">
        <v>4833</v>
      </c>
      <c r="AX2177" s="77"/>
      <c r="BB2177" s="59">
        <v>-24.6</v>
      </c>
      <c r="BC2177" s="59">
        <f>BB2177-2</f>
        <v>-26.6</v>
      </c>
      <c r="BG2177" s="14">
        <v>54.6</v>
      </c>
      <c r="BR2177" s="60">
        <v>4.6</v>
      </c>
      <c r="BS2177" s="14">
        <v>15.6</v>
      </c>
    </row>
    <row r="2178" s="9" customFormat="1" ht="16" customHeight="1">
      <c r="A2178" t="s" s="6">
        <v>6031</v>
      </c>
      <c r="B2178" s="14">
        <v>33</v>
      </c>
      <c r="E2178" t="s" s="54">
        <v>5750</v>
      </c>
      <c r="F2178" t="s" s="55">
        <v>193</v>
      </c>
      <c r="G2178" t="s" s="56">
        <v>1135</v>
      </c>
      <c r="H2178" t="s" s="56">
        <v>5751</v>
      </c>
      <c r="K2178" s="14">
        <v>2.985</v>
      </c>
      <c r="M2178" t="s" s="55">
        <v>1138</v>
      </c>
      <c r="S2178" t="s" s="54">
        <v>6002</v>
      </c>
      <c r="T2178" t="s" s="57">
        <v>6023</v>
      </c>
      <c r="V2178" t="s" s="56">
        <v>6024</v>
      </c>
      <c r="Y2178" s="14">
        <v>618695</v>
      </c>
      <c r="Z2178" s="14">
        <v>4151631</v>
      </c>
      <c r="AC2178" s="14">
        <v>4833</v>
      </c>
      <c r="AX2178" s="77"/>
      <c r="BB2178" s="59">
        <v>-24.4</v>
      </c>
      <c r="BC2178" s="59">
        <f>BB2178-2</f>
        <v>-26.4</v>
      </c>
      <c r="BG2178" s="14">
        <v>54.4</v>
      </c>
      <c r="BR2178" s="60">
        <v>5.5</v>
      </c>
      <c r="BS2178" s="14">
        <v>14.1</v>
      </c>
    </row>
    <row r="2179" s="9" customFormat="1" ht="16" customHeight="1">
      <c r="A2179" t="s" s="6">
        <v>6032</v>
      </c>
      <c r="B2179" s="14">
        <v>1</v>
      </c>
      <c r="E2179" t="s" s="54">
        <v>5750</v>
      </c>
      <c r="F2179" t="s" s="55">
        <v>193</v>
      </c>
      <c r="G2179" t="s" s="56">
        <v>1135</v>
      </c>
      <c r="H2179" t="s" s="56">
        <v>5751</v>
      </c>
      <c r="K2179" s="14">
        <v>2.404</v>
      </c>
      <c r="M2179" t="s" s="55">
        <v>1138</v>
      </c>
      <c r="S2179" t="s" s="54">
        <v>6033</v>
      </c>
      <c r="T2179" t="s" s="57">
        <v>6034</v>
      </c>
      <c r="V2179" t="s" s="56">
        <v>6035</v>
      </c>
      <c r="Y2179" s="14">
        <v>616165</v>
      </c>
      <c r="Z2179" s="14">
        <v>4138718</v>
      </c>
      <c r="AC2179" s="14">
        <v>4611</v>
      </c>
      <c r="AX2179" s="77"/>
      <c r="BB2179" s="59">
        <v>-23.2</v>
      </c>
      <c r="BC2179" s="59">
        <f>BB2179-2</f>
        <v>-25.2</v>
      </c>
      <c r="BG2179" s="14">
        <v>50.1</v>
      </c>
      <c r="BR2179" s="60">
        <v>3.9</v>
      </c>
      <c r="BS2179" s="14">
        <v>13.3</v>
      </c>
    </row>
    <row r="2180" s="9" customFormat="1" ht="16" customHeight="1">
      <c r="A2180" t="s" s="6">
        <v>6036</v>
      </c>
      <c r="E2180" t="s" s="54">
        <v>5750</v>
      </c>
      <c r="F2180" t="s" s="55">
        <v>193</v>
      </c>
      <c r="G2180" t="s" s="56">
        <v>1135</v>
      </c>
      <c r="H2180" t="s" s="56">
        <v>5751</v>
      </c>
      <c r="K2180" s="14">
        <v>2.614</v>
      </c>
      <c r="M2180" t="s" s="55">
        <v>1138</v>
      </c>
      <c r="S2180" t="s" s="54">
        <v>6033</v>
      </c>
      <c r="T2180" t="s" s="57">
        <v>6034</v>
      </c>
      <c r="V2180" t="s" s="56">
        <v>6035</v>
      </c>
      <c r="Y2180" s="14">
        <v>616165</v>
      </c>
      <c r="Z2180" s="14">
        <v>4138718</v>
      </c>
      <c r="AC2180" s="14">
        <v>4611</v>
      </c>
      <c r="AX2180" s="77"/>
      <c r="BB2180" s="59">
        <v>-23.1</v>
      </c>
      <c r="BC2180" s="59">
        <f>BB2180-2</f>
        <v>-25.1</v>
      </c>
      <c r="BG2180" s="14">
        <v>52.2</v>
      </c>
      <c r="BR2180" s="60">
        <v>3.6</v>
      </c>
      <c r="BS2180" s="14">
        <v>14.2</v>
      </c>
    </row>
    <row r="2181" s="9" customFormat="1" ht="16" customHeight="1">
      <c r="A2181" t="s" s="6">
        <v>6037</v>
      </c>
      <c r="B2181" s="14">
        <v>3</v>
      </c>
      <c r="E2181" t="s" s="54">
        <v>5750</v>
      </c>
      <c r="F2181" t="s" s="55">
        <v>193</v>
      </c>
      <c r="G2181" t="s" s="56">
        <v>1135</v>
      </c>
      <c r="H2181" t="s" s="56">
        <v>5751</v>
      </c>
      <c r="K2181" s="14">
        <v>0.633</v>
      </c>
      <c r="M2181" t="s" s="55">
        <v>1138</v>
      </c>
      <c r="S2181" t="s" s="54">
        <v>6033</v>
      </c>
      <c r="T2181" t="s" s="57">
        <v>6034</v>
      </c>
      <c r="V2181" t="s" s="56">
        <v>6035</v>
      </c>
      <c r="Y2181" s="14">
        <v>616165</v>
      </c>
      <c r="Z2181" s="14">
        <v>4138718</v>
      </c>
      <c r="AC2181" s="14">
        <v>4611</v>
      </c>
      <c r="AX2181" s="77"/>
      <c r="BB2181" s="59">
        <v>-23.4</v>
      </c>
      <c r="BC2181" s="59">
        <f>BB2181-2</f>
        <v>-25.4</v>
      </c>
      <c r="BG2181" s="14">
        <v>40.9</v>
      </c>
      <c r="BR2181" s="60">
        <v>5.6</v>
      </c>
      <c r="BS2181" s="14">
        <v>5.1</v>
      </c>
    </row>
    <row r="2182" s="9" customFormat="1" ht="16" customHeight="1">
      <c r="A2182" t="s" s="6">
        <v>6038</v>
      </c>
      <c r="B2182" s="14">
        <v>4</v>
      </c>
      <c r="E2182" t="s" s="54">
        <v>5750</v>
      </c>
      <c r="F2182" t="s" s="55">
        <v>193</v>
      </c>
      <c r="G2182" t="s" s="56">
        <v>1135</v>
      </c>
      <c r="H2182" t="s" s="56">
        <v>5751</v>
      </c>
      <c r="K2182" s="14">
        <v>1.81</v>
      </c>
      <c r="M2182" t="s" s="55">
        <v>1138</v>
      </c>
      <c r="S2182" t="s" s="54">
        <v>6033</v>
      </c>
      <c r="T2182" t="s" s="57">
        <v>6034</v>
      </c>
      <c r="V2182" t="s" s="56">
        <v>6035</v>
      </c>
      <c r="Y2182" s="14">
        <v>616165</v>
      </c>
      <c r="Z2182" s="14">
        <v>4138718</v>
      </c>
      <c r="AC2182" s="14">
        <v>4611</v>
      </c>
      <c r="AX2182" s="77"/>
      <c r="BB2182" s="59">
        <v>-25.7</v>
      </c>
      <c r="BC2182" s="59">
        <f>BB2182-2</f>
        <v>-27.7</v>
      </c>
      <c r="BG2182" s="14">
        <v>52.6</v>
      </c>
      <c r="BR2182" s="60">
        <v>5.1</v>
      </c>
      <c r="BS2182" s="14">
        <v>15.1</v>
      </c>
    </row>
    <row r="2183" s="9" customFormat="1" ht="16" customHeight="1">
      <c r="A2183" t="s" s="6">
        <v>6039</v>
      </c>
      <c r="B2183" s="14">
        <v>6</v>
      </c>
      <c r="E2183" t="s" s="54">
        <v>5750</v>
      </c>
      <c r="F2183" t="s" s="55">
        <v>193</v>
      </c>
      <c r="G2183" t="s" s="56">
        <v>1135</v>
      </c>
      <c r="H2183" t="s" s="56">
        <v>5751</v>
      </c>
      <c r="K2183" s="14">
        <v>1.732</v>
      </c>
      <c r="M2183" t="s" s="55">
        <v>1138</v>
      </c>
      <c r="S2183" t="s" s="54">
        <v>6033</v>
      </c>
      <c r="T2183" t="s" s="57">
        <v>6034</v>
      </c>
      <c r="V2183" t="s" s="56">
        <v>6035</v>
      </c>
      <c r="Y2183" s="14">
        <v>616165</v>
      </c>
      <c r="Z2183" s="14">
        <v>4138718</v>
      </c>
      <c r="AC2183" s="14">
        <v>4611</v>
      </c>
      <c r="AX2183" s="77"/>
      <c r="BB2183" s="59">
        <v>-24.5</v>
      </c>
      <c r="BC2183" s="59">
        <f>BB2183-2</f>
        <v>-26.5</v>
      </c>
      <c r="BG2183" s="14">
        <v>53.8</v>
      </c>
      <c r="BR2183" s="60">
        <v>3.4</v>
      </c>
      <c r="BS2183" s="14">
        <v>14.9</v>
      </c>
    </row>
    <row r="2184" s="9" customFormat="1" ht="16" customHeight="1">
      <c r="A2184" t="s" s="6">
        <v>6040</v>
      </c>
      <c r="B2184" s="14">
        <v>7</v>
      </c>
      <c r="E2184" t="s" s="54">
        <v>5750</v>
      </c>
      <c r="F2184" t="s" s="55">
        <v>193</v>
      </c>
      <c r="G2184" t="s" s="56">
        <v>1135</v>
      </c>
      <c r="H2184" t="s" s="56">
        <v>5751</v>
      </c>
      <c r="K2184" s="14">
        <v>1.824</v>
      </c>
      <c r="M2184" t="s" s="55">
        <v>1138</v>
      </c>
      <c r="S2184" t="s" s="54">
        <v>6033</v>
      </c>
      <c r="T2184" t="s" s="57">
        <v>6034</v>
      </c>
      <c r="V2184" t="s" s="56">
        <v>6035</v>
      </c>
      <c r="Y2184" s="14">
        <v>616165</v>
      </c>
      <c r="Z2184" s="14">
        <v>4138718</v>
      </c>
      <c r="AC2184" s="14">
        <v>4611</v>
      </c>
      <c r="AX2184" s="77"/>
      <c r="BB2184" s="59">
        <v>-26.6</v>
      </c>
      <c r="BC2184" s="59">
        <f>BB2184-2</f>
        <v>-28.6</v>
      </c>
      <c r="BG2184" s="14">
        <v>50.3</v>
      </c>
      <c r="BR2184" s="60">
        <v>5</v>
      </c>
      <c r="BS2184" s="14">
        <v>14.9</v>
      </c>
    </row>
    <row r="2185" s="9" customFormat="1" ht="16" customHeight="1">
      <c r="A2185" t="s" s="6">
        <v>6041</v>
      </c>
      <c r="B2185" s="14">
        <v>8</v>
      </c>
      <c r="E2185" t="s" s="54">
        <v>5750</v>
      </c>
      <c r="F2185" t="s" s="55">
        <v>193</v>
      </c>
      <c r="G2185" t="s" s="56">
        <v>1135</v>
      </c>
      <c r="H2185" t="s" s="56">
        <v>5751</v>
      </c>
      <c r="K2185" s="14">
        <v>1.726</v>
      </c>
      <c r="M2185" t="s" s="55">
        <v>1138</v>
      </c>
      <c r="S2185" t="s" s="54">
        <v>6033</v>
      </c>
      <c r="T2185" t="s" s="57">
        <v>6034</v>
      </c>
      <c r="V2185" t="s" s="56">
        <v>6035</v>
      </c>
      <c r="Y2185" s="14">
        <v>616165</v>
      </c>
      <c r="Z2185" s="14">
        <v>4138718</v>
      </c>
      <c r="AC2185" s="14">
        <v>4611</v>
      </c>
      <c r="AX2185" s="77"/>
      <c r="BB2185" s="59">
        <v>-24.1</v>
      </c>
      <c r="BC2185" s="59">
        <f>BB2185-2</f>
        <v>-26.1</v>
      </c>
      <c r="BG2185" s="14">
        <v>49</v>
      </c>
      <c r="BR2185" s="60">
        <v>0.5</v>
      </c>
      <c r="BS2185" s="14">
        <v>14.8</v>
      </c>
    </row>
    <row r="2186" s="9" customFormat="1" ht="16" customHeight="1">
      <c r="A2186" t="s" s="6">
        <v>6042</v>
      </c>
      <c r="B2186" s="14">
        <v>9</v>
      </c>
      <c r="E2186" t="s" s="54">
        <v>5750</v>
      </c>
      <c r="F2186" t="s" s="55">
        <v>193</v>
      </c>
      <c r="G2186" t="s" s="56">
        <v>1135</v>
      </c>
      <c r="H2186" t="s" s="56">
        <v>5751</v>
      </c>
      <c r="K2186" s="14">
        <v>1.669</v>
      </c>
      <c r="M2186" t="s" s="55">
        <v>1138</v>
      </c>
      <c r="S2186" t="s" s="54">
        <v>6033</v>
      </c>
      <c r="T2186" t="s" s="57">
        <v>6034</v>
      </c>
      <c r="V2186" t="s" s="56">
        <v>6035</v>
      </c>
      <c r="Y2186" s="14">
        <v>616165</v>
      </c>
      <c r="Z2186" s="14">
        <v>4138718</v>
      </c>
      <c r="AC2186" s="14">
        <v>4611</v>
      </c>
      <c r="AX2186" s="77"/>
      <c r="BB2186" s="59">
        <v>-24.9</v>
      </c>
      <c r="BC2186" s="59">
        <f>BB2186-2</f>
        <v>-26.9</v>
      </c>
      <c r="BG2186" s="14">
        <v>49.6</v>
      </c>
      <c r="BR2186" s="60">
        <v>0.5</v>
      </c>
      <c r="BS2186" s="14">
        <v>15.2</v>
      </c>
    </row>
    <row r="2187" s="132" customFormat="1" ht="14.5" customHeight="1">
      <c r="A2187" t="s" s="6">
        <v>6043</v>
      </c>
      <c r="B2187" s="14">
        <v>10</v>
      </c>
      <c r="C2187" s="70"/>
      <c r="D2187" s="70"/>
      <c r="E2187" t="s" s="54">
        <v>5750</v>
      </c>
      <c r="F2187" t="s" s="55">
        <v>193</v>
      </c>
      <c r="G2187" t="s" s="56">
        <v>1135</v>
      </c>
      <c r="H2187" t="s" s="56">
        <v>5751</v>
      </c>
      <c r="I2187" s="70"/>
      <c r="J2187" s="7"/>
      <c r="K2187" s="14">
        <v>1.435</v>
      </c>
      <c r="L2187" s="84"/>
      <c r="M2187" t="s" s="55">
        <v>1138</v>
      </c>
      <c r="N2187" s="70"/>
      <c r="O2187" s="70"/>
      <c r="P2187" s="70"/>
      <c r="Q2187" s="70"/>
      <c r="R2187" s="70"/>
      <c r="S2187" t="s" s="54">
        <v>6033</v>
      </c>
      <c r="T2187" t="s" s="57">
        <v>6034</v>
      </c>
      <c r="U2187" s="7"/>
      <c r="V2187" t="s" s="56">
        <v>6035</v>
      </c>
      <c r="W2187" s="7"/>
      <c r="X2187" s="70"/>
      <c r="Y2187" s="14">
        <v>616165</v>
      </c>
      <c r="Z2187" s="14">
        <v>4138718</v>
      </c>
      <c r="AA2187" s="70"/>
      <c r="AB2187" s="70"/>
      <c r="AC2187" s="14">
        <v>4611</v>
      </c>
      <c r="AD2187" s="73"/>
      <c r="AE2187" s="74"/>
      <c r="AF2187" s="70"/>
      <c r="AG2187" s="70"/>
      <c r="AH2187" s="70"/>
      <c r="AI2187" s="70"/>
      <c r="AJ2187" s="84"/>
      <c r="AK2187" s="74"/>
      <c r="AL2187" s="70"/>
      <c r="AM2187" s="70"/>
      <c r="AN2187" s="70"/>
      <c r="AO2187" s="70"/>
      <c r="AP2187" s="70"/>
      <c r="AQ2187" s="73"/>
      <c r="AR2187" s="74"/>
      <c r="AS2187" s="70"/>
      <c r="AT2187" s="70"/>
      <c r="AU2187" s="70"/>
      <c r="AV2187" s="70"/>
      <c r="AW2187" s="70"/>
      <c r="AX2187" s="70"/>
      <c r="AY2187" s="70"/>
      <c r="AZ2187" s="70"/>
      <c r="BA2187" s="70"/>
      <c r="BB2187" s="59">
        <v>-26.3</v>
      </c>
      <c r="BC2187" s="59">
        <f>BB2187-2</f>
        <v>-28.3</v>
      </c>
      <c r="BD2187" s="70"/>
      <c r="BE2187" s="70"/>
      <c r="BF2187" s="70"/>
      <c r="BG2187" s="14">
        <v>52.7</v>
      </c>
      <c r="BH2187" s="73"/>
      <c r="BI2187" s="74"/>
      <c r="BJ2187" s="70"/>
      <c r="BK2187" s="70"/>
      <c r="BL2187" s="70"/>
      <c r="BM2187" s="70"/>
      <c r="BN2187" s="70"/>
      <c r="BO2187" s="70"/>
      <c r="BP2187" s="71"/>
      <c r="BR2187" s="60">
        <v>1.8</v>
      </c>
      <c r="BS2187" s="14">
        <v>13.7</v>
      </c>
      <c r="BT2187" s="70"/>
      <c r="BU2187" s="70"/>
      <c r="BV2187" s="70"/>
      <c r="BW2187" s="73"/>
      <c r="BX2187" s="74"/>
      <c r="BY2187" s="73"/>
      <c r="BZ2187" s="74"/>
      <c r="CA2187" s="70"/>
      <c r="CB2187" s="70"/>
      <c r="CC2187" s="70"/>
      <c r="CD2187" s="70"/>
      <c r="CE2187" s="70"/>
      <c r="CF2187" s="70"/>
      <c r="CG2187" s="70"/>
      <c r="CH2187" s="70"/>
      <c r="CI2187" s="70"/>
      <c r="CJ2187" s="70"/>
      <c r="CK2187" s="70"/>
      <c r="CL2187" s="70"/>
      <c r="CM2187" s="70"/>
      <c r="CN2187" s="70"/>
      <c r="CO2187" s="70"/>
      <c r="CP2187" s="70"/>
      <c r="CQ2187" s="70"/>
      <c r="CR2187" s="70"/>
      <c r="CS2187" s="70"/>
      <c r="CT2187" s="70"/>
      <c r="CU2187" s="70"/>
      <c r="CV2187" s="70"/>
      <c r="CW2187" s="70"/>
      <c r="CX2187" s="70"/>
      <c r="CY2187" s="73"/>
    </row>
    <row r="2188" s="9" customFormat="1" ht="16" customHeight="1">
      <c r="A2188" t="s" s="6">
        <v>6044</v>
      </c>
      <c r="B2188" s="14">
        <v>11</v>
      </c>
      <c r="E2188" t="s" s="54">
        <v>5750</v>
      </c>
      <c r="F2188" t="s" s="55">
        <v>193</v>
      </c>
      <c r="G2188" t="s" s="56">
        <v>1135</v>
      </c>
      <c r="H2188" t="s" s="56">
        <v>5751</v>
      </c>
      <c r="K2188" s="14">
        <v>1.775</v>
      </c>
      <c r="M2188" t="s" s="55">
        <v>1138</v>
      </c>
      <c r="S2188" t="s" s="54">
        <v>6033</v>
      </c>
      <c r="T2188" t="s" s="57">
        <v>5963</v>
      </c>
      <c r="V2188" t="s" s="56">
        <v>5964</v>
      </c>
      <c r="Y2188" s="14">
        <v>616165</v>
      </c>
      <c r="Z2188" s="14">
        <v>4138718</v>
      </c>
      <c r="AC2188" s="14">
        <v>4542</v>
      </c>
      <c r="AX2188" s="77"/>
      <c r="BB2188" s="59">
        <v>-24</v>
      </c>
      <c r="BC2188" s="59">
        <f>BB2188-2</f>
        <v>-26</v>
      </c>
      <c r="BG2188" s="14">
        <v>55.6</v>
      </c>
      <c r="BR2188" s="60">
        <v>5.5</v>
      </c>
      <c r="BS2188" s="14">
        <v>15.3</v>
      </c>
    </row>
    <row r="2189" s="9" customFormat="1" ht="16" customHeight="1">
      <c r="A2189" t="s" s="6">
        <v>6045</v>
      </c>
      <c r="B2189" s="14">
        <v>12</v>
      </c>
      <c r="E2189" t="s" s="54">
        <v>5750</v>
      </c>
      <c r="F2189" t="s" s="55">
        <v>193</v>
      </c>
      <c r="G2189" t="s" s="56">
        <v>1135</v>
      </c>
      <c r="H2189" t="s" s="56">
        <v>5751</v>
      </c>
      <c r="K2189" s="14">
        <v>1.637</v>
      </c>
      <c r="M2189" t="s" s="55">
        <v>1138</v>
      </c>
      <c r="S2189" t="s" s="54">
        <v>6033</v>
      </c>
      <c r="T2189" t="s" s="57">
        <v>5963</v>
      </c>
      <c r="V2189" t="s" s="56">
        <v>5964</v>
      </c>
      <c r="Y2189" s="14">
        <v>616165</v>
      </c>
      <c r="Z2189" s="14">
        <v>4138718</v>
      </c>
      <c r="AC2189" s="14">
        <v>4542</v>
      </c>
      <c r="AX2189" s="77"/>
      <c r="BB2189" s="59">
        <v>-23.7</v>
      </c>
      <c r="BC2189" s="59">
        <f>BB2189-2</f>
        <v>-25.7</v>
      </c>
      <c r="BG2189" s="14">
        <v>52.6</v>
      </c>
      <c r="BR2189" s="60">
        <v>4.7</v>
      </c>
      <c r="BS2189" s="14">
        <v>18.1</v>
      </c>
    </row>
    <row r="2190" s="9" customFormat="1" ht="16" customHeight="1">
      <c r="A2190" t="s" s="6">
        <v>6046</v>
      </c>
      <c r="B2190" s="14">
        <v>13</v>
      </c>
      <c r="E2190" t="s" s="54">
        <v>5750</v>
      </c>
      <c r="F2190" t="s" s="55">
        <v>193</v>
      </c>
      <c r="G2190" t="s" s="56">
        <v>1135</v>
      </c>
      <c r="H2190" t="s" s="56">
        <v>5751</v>
      </c>
      <c r="K2190" s="14">
        <v>1.537</v>
      </c>
      <c r="M2190" t="s" s="55">
        <v>1138</v>
      </c>
      <c r="S2190" t="s" s="54">
        <v>6033</v>
      </c>
      <c r="T2190" t="s" s="57">
        <v>5963</v>
      </c>
      <c r="V2190" t="s" s="56">
        <v>5964</v>
      </c>
      <c r="Y2190" s="14">
        <v>616165</v>
      </c>
      <c r="Z2190" s="14">
        <v>4138718</v>
      </c>
      <c r="AC2190" s="14">
        <v>4542</v>
      </c>
      <c r="AX2190" s="77"/>
      <c r="BB2190" s="59">
        <v>-23.6</v>
      </c>
      <c r="BC2190" s="59">
        <f>BB2190-2</f>
        <v>-25.6</v>
      </c>
      <c r="BG2190" s="14">
        <v>54.5</v>
      </c>
      <c r="BR2190" s="60">
        <v>4.8</v>
      </c>
      <c r="BS2190" s="14">
        <v>13.8</v>
      </c>
    </row>
    <row r="2191" s="9" customFormat="1" ht="16" customHeight="1">
      <c r="A2191" t="s" s="6">
        <v>6047</v>
      </c>
      <c r="B2191" s="14">
        <v>14</v>
      </c>
      <c r="E2191" t="s" s="54">
        <v>5750</v>
      </c>
      <c r="F2191" t="s" s="55">
        <v>193</v>
      </c>
      <c r="G2191" t="s" s="56">
        <v>1135</v>
      </c>
      <c r="H2191" t="s" s="56">
        <v>5751</v>
      </c>
      <c r="K2191" s="14">
        <v>1.577</v>
      </c>
      <c r="M2191" t="s" s="55">
        <v>1138</v>
      </c>
      <c r="S2191" t="s" s="54">
        <v>6033</v>
      </c>
      <c r="T2191" t="s" s="57">
        <v>5963</v>
      </c>
      <c r="V2191" t="s" s="56">
        <v>5964</v>
      </c>
      <c r="Y2191" s="14">
        <v>616165</v>
      </c>
      <c r="Z2191" s="14">
        <v>4138718</v>
      </c>
      <c r="AC2191" s="14">
        <v>4542</v>
      </c>
      <c r="AX2191" s="77"/>
      <c r="BB2191" s="59">
        <v>-24.6</v>
      </c>
      <c r="BC2191" s="59">
        <f>BB2191-2</f>
        <v>-26.6</v>
      </c>
      <c r="BG2191" s="14">
        <v>54.7</v>
      </c>
      <c r="BR2191" s="60">
        <v>5.1</v>
      </c>
      <c r="BS2191" s="14">
        <v>15.3</v>
      </c>
    </row>
    <row r="2192" s="9" customFormat="1" ht="16" customHeight="1">
      <c r="A2192" t="s" s="6">
        <v>6048</v>
      </c>
      <c r="B2192" s="14">
        <v>16</v>
      </c>
      <c r="E2192" t="s" s="54">
        <v>5750</v>
      </c>
      <c r="F2192" t="s" s="55">
        <v>193</v>
      </c>
      <c r="G2192" t="s" s="56">
        <v>1135</v>
      </c>
      <c r="H2192" t="s" s="56">
        <v>5751</v>
      </c>
      <c r="K2192" s="14">
        <v>1.707</v>
      </c>
      <c r="M2192" t="s" s="55">
        <v>1138</v>
      </c>
      <c r="S2192" t="s" s="54">
        <v>6033</v>
      </c>
      <c r="T2192" t="s" s="57">
        <v>6049</v>
      </c>
      <c r="AC2192" s="14">
        <v>5505</v>
      </c>
      <c r="AX2192" s="77"/>
      <c r="BB2192" s="59">
        <v>-23.5</v>
      </c>
      <c r="BC2192" s="59">
        <f>BB2192-2</f>
        <v>-25.5</v>
      </c>
      <c r="BG2192" s="14">
        <v>44.1</v>
      </c>
      <c r="BR2192" s="60">
        <v>2.1</v>
      </c>
      <c r="BS2192" s="14">
        <v>13.7</v>
      </c>
    </row>
    <row r="2193" s="9" customFormat="1" ht="16" customHeight="1">
      <c r="A2193" t="s" s="6">
        <v>6050</v>
      </c>
      <c r="B2193" s="14">
        <v>23</v>
      </c>
      <c r="E2193" t="s" s="54">
        <v>5750</v>
      </c>
      <c r="F2193" t="s" s="55">
        <v>193</v>
      </c>
      <c r="G2193" t="s" s="56">
        <v>1135</v>
      </c>
      <c r="H2193" t="s" s="56">
        <v>5751</v>
      </c>
      <c r="K2193" s="14">
        <v>1.618</v>
      </c>
      <c r="M2193" t="s" s="55">
        <v>1138</v>
      </c>
      <c r="S2193" t="s" s="54">
        <v>6033</v>
      </c>
      <c r="T2193" t="s" s="57">
        <v>6049</v>
      </c>
      <c r="AC2193" s="14">
        <v>5505</v>
      </c>
      <c r="AX2193" s="77"/>
      <c r="BB2193" s="59">
        <v>-24.2</v>
      </c>
      <c r="BC2193" s="59">
        <f>BB2193-2</f>
        <v>-26.2</v>
      </c>
      <c r="BG2193" s="14">
        <v>51.9</v>
      </c>
      <c r="BR2193" s="60">
        <v>2.1</v>
      </c>
      <c r="BS2193" s="14">
        <v>14.5</v>
      </c>
    </row>
    <row r="2194" s="9" customFormat="1" ht="16" customHeight="1">
      <c r="A2194" t="s" s="6">
        <v>6051</v>
      </c>
      <c r="B2194" s="14">
        <v>24</v>
      </c>
      <c r="E2194" t="s" s="54">
        <v>5750</v>
      </c>
      <c r="F2194" t="s" s="55">
        <v>193</v>
      </c>
      <c r="G2194" t="s" s="56">
        <v>1135</v>
      </c>
      <c r="H2194" t="s" s="56">
        <v>5751</v>
      </c>
      <c r="K2194" s="14">
        <v>1.6</v>
      </c>
      <c r="M2194" t="s" s="55">
        <v>1138</v>
      </c>
      <c r="S2194" t="s" s="54">
        <v>6033</v>
      </c>
      <c r="T2194" t="s" s="57">
        <v>6049</v>
      </c>
      <c r="AC2194" s="14">
        <v>5505</v>
      </c>
      <c r="AX2194" s="77"/>
      <c r="BB2194" s="59">
        <v>-24.3</v>
      </c>
      <c r="BC2194" s="59">
        <f>BB2194-2</f>
        <v>-26.3</v>
      </c>
      <c r="BG2194" s="14">
        <v>52.3</v>
      </c>
      <c r="BR2194" s="60">
        <v>4.7</v>
      </c>
      <c r="BS2194" s="14">
        <v>13.8</v>
      </c>
    </row>
    <row r="2195" s="9" customFormat="1" ht="16" customHeight="1">
      <c r="A2195" t="s" s="6">
        <v>6052</v>
      </c>
      <c r="B2195" s="14">
        <v>25</v>
      </c>
      <c r="E2195" t="s" s="54">
        <v>5750</v>
      </c>
      <c r="F2195" t="s" s="55">
        <v>193</v>
      </c>
      <c r="G2195" t="s" s="56">
        <v>1135</v>
      </c>
      <c r="H2195" t="s" s="56">
        <v>5751</v>
      </c>
      <c r="K2195" s="14">
        <v>1.495</v>
      </c>
      <c r="M2195" t="s" s="55">
        <v>1138</v>
      </c>
      <c r="S2195" t="s" s="54">
        <v>6033</v>
      </c>
      <c r="T2195" t="s" s="57">
        <v>6049</v>
      </c>
      <c r="AC2195" s="14">
        <v>5505</v>
      </c>
      <c r="AX2195" s="77"/>
      <c r="BB2195" s="59">
        <v>-25.5</v>
      </c>
      <c r="BC2195" s="59">
        <f>BB2195-2</f>
        <v>-27.5</v>
      </c>
      <c r="BG2195" s="14">
        <v>53.7</v>
      </c>
      <c r="BR2195" s="60">
        <v>2.8</v>
      </c>
      <c r="BS2195" s="14">
        <v>13.6</v>
      </c>
    </row>
    <row r="2196" s="9" customFormat="1" ht="16" customHeight="1">
      <c r="A2196" t="s" s="6">
        <v>6053</v>
      </c>
      <c r="B2196" s="14">
        <v>26</v>
      </c>
      <c r="E2196" t="s" s="54">
        <v>5750</v>
      </c>
      <c r="F2196" t="s" s="55">
        <v>193</v>
      </c>
      <c r="G2196" t="s" s="56">
        <v>1135</v>
      </c>
      <c r="H2196" t="s" s="56">
        <v>5751</v>
      </c>
      <c r="K2196" s="14">
        <v>1.654</v>
      </c>
      <c r="M2196" t="s" s="55">
        <v>1138</v>
      </c>
      <c r="S2196" t="s" s="54">
        <v>6033</v>
      </c>
      <c r="T2196" t="s" s="57">
        <v>6049</v>
      </c>
      <c r="AC2196" s="14">
        <v>5505</v>
      </c>
      <c r="AX2196" s="77"/>
      <c r="BB2196" s="59">
        <v>-24.5</v>
      </c>
      <c r="BC2196" s="59">
        <f>BB2196-2</f>
        <v>-26.5</v>
      </c>
      <c r="BG2196" s="14">
        <v>49.7</v>
      </c>
      <c r="BR2196" s="60">
        <v>4.7</v>
      </c>
      <c r="BS2196" s="14">
        <v>16.2</v>
      </c>
    </row>
    <row r="2197" s="9" customFormat="1" ht="16" customHeight="1">
      <c r="A2197" t="s" s="6">
        <v>6054</v>
      </c>
      <c r="B2197" s="14">
        <v>27</v>
      </c>
      <c r="E2197" t="s" s="54">
        <v>5750</v>
      </c>
      <c r="F2197" t="s" s="55">
        <v>193</v>
      </c>
      <c r="G2197" t="s" s="56">
        <v>1135</v>
      </c>
      <c r="H2197" t="s" s="56">
        <v>5751</v>
      </c>
      <c r="K2197" s="14">
        <v>1.714</v>
      </c>
      <c r="M2197" t="s" s="55">
        <v>1138</v>
      </c>
      <c r="S2197" t="s" s="54">
        <v>6033</v>
      </c>
      <c r="T2197" t="s" s="57">
        <v>6049</v>
      </c>
      <c r="AC2197" s="14">
        <v>5505</v>
      </c>
      <c r="AX2197" s="77"/>
      <c r="BB2197" s="59">
        <v>-23.7</v>
      </c>
      <c r="BC2197" s="59">
        <f>BB2197-2</f>
        <v>-25.7</v>
      </c>
      <c r="BG2197" s="14">
        <v>51.5</v>
      </c>
      <c r="BR2197" s="60">
        <v>5.2</v>
      </c>
      <c r="BS2197" s="14">
        <v>13.4</v>
      </c>
    </row>
    <row r="2198" s="9" customFormat="1" ht="16" customHeight="1">
      <c r="A2198" t="s" s="6">
        <v>6055</v>
      </c>
      <c r="B2198" s="14">
        <v>33</v>
      </c>
      <c r="E2198" t="s" s="54">
        <v>5750</v>
      </c>
      <c r="F2198" t="s" s="55">
        <v>193</v>
      </c>
      <c r="G2198" t="s" s="56">
        <v>1135</v>
      </c>
      <c r="H2198" t="s" s="56">
        <v>5751</v>
      </c>
      <c r="K2198" s="14">
        <v>1.709</v>
      </c>
      <c r="M2198" t="s" s="55">
        <v>1138</v>
      </c>
      <c r="S2198" t="s" s="54">
        <v>6033</v>
      </c>
      <c r="T2198" t="s" s="57">
        <v>6049</v>
      </c>
      <c r="AC2198" s="14">
        <v>5505</v>
      </c>
      <c r="AX2198" s="77"/>
      <c r="BB2198" s="59">
        <v>-24.8</v>
      </c>
      <c r="BC2198" s="59">
        <f>BB2198-2</f>
        <v>-26.8</v>
      </c>
      <c r="BG2198" s="14">
        <v>50.5</v>
      </c>
      <c r="BR2198" s="60">
        <v>3.9</v>
      </c>
      <c r="BS2198" s="14">
        <v>13.9</v>
      </c>
    </row>
    <row r="2199" s="9" customFormat="1" ht="16" customHeight="1">
      <c r="A2199" t="s" s="6">
        <v>6056</v>
      </c>
      <c r="B2199" s="14">
        <v>34</v>
      </c>
      <c r="E2199" t="s" s="54">
        <v>5750</v>
      </c>
      <c r="F2199" t="s" s="55">
        <v>193</v>
      </c>
      <c r="G2199" t="s" s="56">
        <v>1135</v>
      </c>
      <c r="H2199" t="s" s="56">
        <v>5751</v>
      </c>
      <c r="K2199" s="14">
        <v>1.651</v>
      </c>
      <c r="M2199" t="s" s="55">
        <v>1138</v>
      </c>
      <c r="S2199" t="s" s="54">
        <v>6033</v>
      </c>
      <c r="T2199" t="s" s="57">
        <v>6057</v>
      </c>
      <c r="Y2199" s="14">
        <v>586914</v>
      </c>
      <c r="Z2199" s="14">
        <v>4143505</v>
      </c>
      <c r="AC2199" s="14">
        <v>5466</v>
      </c>
      <c r="AX2199" s="77"/>
      <c r="BB2199" s="59">
        <v>-23</v>
      </c>
      <c r="BC2199" s="59">
        <f>BB2199-2</f>
        <v>-25</v>
      </c>
      <c r="BG2199" s="14">
        <v>50.9</v>
      </c>
      <c r="BR2199" s="60">
        <v>3.1</v>
      </c>
      <c r="BS2199" s="14">
        <v>13.1</v>
      </c>
    </row>
    <row r="2200" s="9" customFormat="1" ht="16" customHeight="1">
      <c r="A2200" t="s" s="6">
        <v>6058</v>
      </c>
      <c r="B2200" s="14">
        <v>35</v>
      </c>
      <c r="E2200" t="s" s="54">
        <v>5750</v>
      </c>
      <c r="F2200" t="s" s="55">
        <v>193</v>
      </c>
      <c r="G2200" t="s" s="56">
        <v>1135</v>
      </c>
      <c r="H2200" t="s" s="56">
        <v>5751</v>
      </c>
      <c r="K2200" s="14">
        <v>1.677</v>
      </c>
      <c r="M2200" t="s" s="55">
        <v>1138</v>
      </c>
      <c r="S2200" t="s" s="54">
        <v>6033</v>
      </c>
      <c r="T2200" t="s" s="57">
        <v>6057</v>
      </c>
      <c r="Y2200" s="14">
        <v>586914</v>
      </c>
      <c r="Z2200" s="14">
        <v>4143505</v>
      </c>
      <c r="AC2200" s="14">
        <v>5466</v>
      </c>
      <c r="AX2200" s="77"/>
      <c r="BB2200" s="59">
        <v>-24.6</v>
      </c>
      <c r="BC2200" s="59">
        <f>BB2200-2</f>
        <v>-26.6</v>
      </c>
      <c r="BG2200" s="14">
        <v>51.4</v>
      </c>
      <c r="BR2200" s="60">
        <v>2.6</v>
      </c>
      <c r="BS2200" s="14">
        <v>14.6</v>
      </c>
    </row>
    <row r="2201" s="9" customFormat="1" ht="16" customHeight="1">
      <c r="A2201" t="s" s="6">
        <v>6059</v>
      </c>
      <c r="B2201" s="14">
        <v>37</v>
      </c>
      <c r="E2201" t="s" s="54">
        <v>5750</v>
      </c>
      <c r="F2201" t="s" s="55">
        <v>193</v>
      </c>
      <c r="G2201" t="s" s="56">
        <v>1135</v>
      </c>
      <c r="H2201" t="s" s="56">
        <v>5751</v>
      </c>
      <c r="K2201" s="14">
        <v>1.659</v>
      </c>
      <c r="M2201" t="s" s="55">
        <v>1138</v>
      </c>
      <c r="S2201" t="s" s="54">
        <v>6033</v>
      </c>
      <c r="T2201" t="s" s="57">
        <v>6057</v>
      </c>
      <c r="Y2201" s="14">
        <v>586914</v>
      </c>
      <c r="Z2201" s="14">
        <v>4143505</v>
      </c>
      <c r="AC2201" s="14">
        <v>5466</v>
      </c>
      <c r="AX2201" s="77"/>
      <c r="BB2201" s="59">
        <v>-23.7</v>
      </c>
      <c r="BC2201" s="59">
        <f>BB2201-2</f>
        <v>-25.7</v>
      </c>
      <c r="BG2201" s="14">
        <v>39.9</v>
      </c>
      <c r="BR2201" s="60">
        <v>4.5</v>
      </c>
      <c r="BS2201" s="14">
        <v>7.3</v>
      </c>
    </row>
    <row r="2202" s="9" customFormat="1" ht="16" customHeight="1">
      <c r="A2202" t="s" s="6">
        <v>6060</v>
      </c>
      <c r="B2202" s="14">
        <v>38</v>
      </c>
      <c r="E2202" t="s" s="54">
        <v>5750</v>
      </c>
      <c r="F2202" t="s" s="55">
        <v>193</v>
      </c>
      <c r="G2202" t="s" s="56">
        <v>1135</v>
      </c>
      <c r="H2202" t="s" s="56">
        <v>5751</v>
      </c>
      <c r="K2202" s="14">
        <v>1.668</v>
      </c>
      <c r="M2202" t="s" s="55">
        <v>1138</v>
      </c>
      <c r="S2202" t="s" s="54">
        <v>6033</v>
      </c>
      <c r="T2202" t="s" s="57">
        <v>6057</v>
      </c>
      <c r="Y2202" s="14">
        <v>586914</v>
      </c>
      <c r="Z2202" s="14">
        <v>4143505</v>
      </c>
      <c r="AC2202" s="14">
        <v>5466</v>
      </c>
      <c r="AX2202" s="77"/>
      <c r="BB2202" s="59">
        <v>-24</v>
      </c>
      <c r="BC2202" s="59">
        <f>BB2202-2</f>
        <v>-26</v>
      </c>
      <c r="BG2202" s="14">
        <v>50.2</v>
      </c>
      <c r="BR2202" s="60">
        <v>3.5</v>
      </c>
      <c r="BS2202" s="14">
        <v>13.6</v>
      </c>
    </row>
    <row r="2203" s="9" customFormat="1" ht="16" customHeight="1">
      <c r="A2203" t="s" s="6">
        <v>6061</v>
      </c>
      <c r="B2203" s="14">
        <v>39</v>
      </c>
      <c r="E2203" t="s" s="54">
        <v>5750</v>
      </c>
      <c r="F2203" t="s" s="55">
        <v>193</v>
      </c>
      <c r="G2203" t="s" s="56">
        <v>1135</v>
      </c>
      <c r="H2203" t="s" s="56">
        <v>5751</v>
      </c>
      <c r="K2203" s="14">
        <v>1.627</v>
      </c>
      <c r="M2203" t="s" s="55">
        <v>1138</v>
      </c>
      <c r="S2203" t="s" s="54">
        <v>6033</v>
      </c>
      <c r="T2203" t="s" s="57">
        <v>6057</v>
      </c>
      <c r="Y2203" s="14">
        <v>586914</v>
      </c>
      <c r="Z2203" s="14">
        <v>4143505</v>
      </c>
      <c r="AC2203" s="14">
        <v>5466</v>
      </c>
      <c r="AX2203" s="77"/>
      <c r="BB2203" s="59">
        <v>-24.1</v>
      </c>
      <c r="BC2203" s="59">
        <f>BB2203-2</f>
        <v>-26.1</v>
      </c>
      <c r="BG2203" s="14">
        <v>50.6</v>
      </c>
      <c r="BR2203" s="60">
        <v>3</v>
      </c>
      <c r="BS2203" s="14">
        <v>14.7</v>
      </c>
    </row>
    <row r="2204" s="9" customFormat="1" ht="16" customHeight="1">
      <c r="A2204" t="s" s="6">
        <v>6062</v>
      </c>
      <c r="B2204" s="14">
        <v>1</v>
      </c>
      <c r="E2204" t="s" s="54">
        <v>5750</v>
      </c>
      <c r="F2204" t="s" s="55">
        <v>193</v>
      </c>
      <c r="G2204" t="s" s="56">
        <v>1135</v>
      </c>
      <c r="H2204" t="s" s="56">
        <v>5835</v>
      </c>
      <c r="K2204" s="14">
        <v>1.956</v>
      </c>
      <c r="M2204" t="s" s="55">
        <v>1138</v>
      </c>
      <c r="S2204" t="s" s="54">
        <v>6063</v>
      </c>
      <c r="T2204" t="s" s="57">
        <v>6034</v>
      </c>
      <c r="V2204" t="s" s="56">
        <v>6035</v>
      </c>
      <c r="Y2204" s="14">
        <v>616165</v>
      </c>
      <c r="Z2204" s="14">
        <v>4138718</v>
      </c>
      <c r="AC2204" s="14">
        <v>4611</v>
      </c>
      <c r="AX2204" s="77"/>
      <c r="BB2204" s="59">
        <v>-24.9</v>
      </c>
      <c r="BC2204" s="59">
        <f>BB2204-2</f>
        <v>-26.9</v>
      </c>
      <c r="BG2204" s="14">
        <v>41.2</v>
      </c>
      <c r="BR2204" s="60">
        <v>5.4</v>
      </c>
      <c r="BS2204" s="14">
        <v>7.8</v>
      </c>
    </row>
    <row r="2205" s="9" customFormat="1" ht="16" customHeight="1">
      <c r="A2205" t="s" s="6">
        <v>6064</v>
      </c>
      <c r="B2205" s="14">
        <v>3</v>
      </c>
      <c r="E2205" t="s" s="54">
        <v>5750</v>
      </c>
      <c r="F2205" t="s" s="55">
        <v>193</v>
      </c>
      <c r="G2205" t="s" s="56">
        <v>1135</v>
      </c>
      <c r="H2205" t="s" s="56">
        <v>5835</v>
      </c>
      <c r="K2205" s="14">
        <v>2.094</v>
      </c>
      <c r="M2205" t="s" s="55">
        <v>1138</v>
      </c>
      <c r="S2205" t="s" s="54">
        <v>6063</v>
      </c>
      <c r="T2205" t="s" s="57">
        <v>6034</v>
      </c>
      <c r="V2205" t="s" s="56">
        <v>6035</v>
      </c>
      <c r="Y2205" s="14">
        <v>616165</v>
      </c>
      <c r="Z2205" s="14">
        <v>4138718</v>
      </c>
      <c r="AC2205" s="14">
        <v>4611</v>
      </c>
      <c r="AX2205" s="77"/>
      <c r="BB2205" s="59">
        <v>-26.8</v>
      </c>
      <c r="BC2205" s="59">
        <f>BB2205-2</f>
        <v>-28.8</v>
      </c>
      <c r="BG2205" s="14">
        <v>44</v>
      </c>
      <c r="BR2205" s="60">
        <v>8.199999999999999</v>
      </c>
      <c r="BS2205" s="14">
        <v>7.8</v>
      </c>
    </row>
    <row r="2206" s="9" customFormat="1" ht="16" customHeight="1">
      <c r="A2206" t="s" s="6">
        <v>6065</v>
      </c>
      <c r="B2206" s="14">
        <v>4</v>
      </c>
      <c r="E2206" t="s" s="54">
        <v>5750</v>
      </c>
      <c r="F2206" t="s" s="55">
        <v>193</v>
      </c>
      <c r="G2206" t="s" s="56">
        <v>1135</v>
      </c>
      <c r="H2206" t="s" s="56">
        <v>5835</v>
      </c>
      <c r="K2206" s="14">
        <v>2.103</v>
      </c>
      <c r="M2206" t="s" s="55">
        <v>1138</v>
      </c>
      <c r="S2206" t="s" s="54">
        <v>6063</v>
      </c>
      <c r="T2206" t="s" s="57">
        <v>6034</v>
      </c>
      <c r="V2206" t="s" s="56">
        <v>6035</v>
      </c>
      <c r="Y2206" s="14">
        <v>616165</v>
      </c>
      <c r="Z2206" s="14">
        <v>4138718</v>
      </c>
      <c r="AC2206" s="14">
        <v>4611</v>
      </c>
      <c r="AX2206" s="77"/>
      <c r="BB2206" s="59">
        <v>-28</v>
      </c>
      <c r="BC2206" s="59">
        <f>BB2206-2</f>
        <v>-30</v>
      </c>
      <c r="BG2206" s="14">
        <v>43</v>
      </c>
      <c r="BR2206" s="60">
        <v>8.4</v>
      </c>
      <c r="BS2206" s="14">
        <v>8.4</v>
      </c>
    </row>
    <row r="2207" s="9" customFormat="1" ht="16" customHeight="1">
      <c r="A2207" t="s" s="6">
        <v>6066</v>
      </c>
      <c r="B2207" s="14">
        <v>6</v>
      </c>
      <c r="E2207" t="s" s="54">
        <v>5750</v>
      </c>
      <c r="F2207" t="s" s="55">
        <v>193</v>
      </c>
      <c r="G2207" t="s" s="56">
        <v>1135</v>
      </c>
      <c r="H2207" t="s" s="56">
        <v>5835</v>
      </c>
      <c r="K2207" s="14">
        <v>2.017</v>
      </c>
      <c r="M2207" t="s" s="55">
        <v>1138</v>
      </c>
      <c r="S2207" t="s" s="54">
        <v>6063</v>
      </c>
      <c r="T2207" t="s" s="57">
        <v>6034</v>
      </c>
      <c r="V2207" t="s" s="56">
        <v>6035</v>
      </c>
      <c r="Y2207" s="14">
        <v>616165</v>
      </c>
      <c r="Z2207" s="14">
        <v>4138718</v>
      </c>
      <c r="AC2207" s="14">
        <v>4611</v>
      </c>
      <c r="AX2207" s="77"/>
      <c r="BB2207" s="59">
        <v>-26.1</v>
      </c>
      <c r="BC2207" s="59">
        <f>BB2207-2</f>
        <v>-28.1</v>
      </c>
      <c r="BG2207" s="14">
        <v>42.7</v>
      </c>
      <c r="BR2207" s="60">
        <v>7</v>
      </c>
      <c r="BS2207" s="14">
        <v>7.8</v>
      </c>
    </row>
    <row r="2208" s="9" customFormat="1" ht="16" customHeight="1">
      <c r="A2208" t="s" s="6">
        <v>6067</v>
      </c>
      <c r="B2208" s="14">
        <v>7</v>
      </c>
      <c r="E2208" t="s" s="54">
        <v>5750</v>
      </c>
      <c r="F2208" t="s" s="55">
        <v>193</v>
      </c>
      <c r="G2208" t="s" s="56">
        <v>1135</v>
      </c>
      <c r="H2208" t="s" s="56">
        <v>5835</v>
      </c>
      <c r="K2208" s="14">
        <v>2.087</v>
      </c>
      <c r="M2208" t="s" s="55">
        <v>1138</v>
      </c>
      <c r="S2208" t="s" s="54">
        <v>6063</v>
      </c>
      <c r="T2208" t="s" s="57">
        <v>6034</v>
      </c>
      <c r="V2208" t="s" s="56">
        <v>6035</v>
      </c>
      <c r="Y2208" s="14">
        <v>616165</v>
      </c>
      <c r="Z2208" s="14">
        <v>4138718</v>
      </c>
      <c r="AC2208" s="14">
        <v>4611</v>
      </c>
      <c r="AX2208" s="77"/>
      <c r="BB2208" s="59">
        <v>-26.2</v>
      </c>
      <c r="BC2208" s="59">
        <f>BB2208-2</f>
        <v>-28.2</v>
      </c>
      <c r="BG2208" s="14">
        <v>42.1</v>
      </c>
      <c r="BR2208" s="60">
        <v>6.7</v>
      </c>
      <c r="BS2208" s="14">
        <v>7.7</v>
      </c>
    </row>
    <row r="2209" s="9" customFormat="1" ht="16" customHeight="1">
      <c r="A2209" t="s" s="6">
        <v>6068</v>
      </c>
      <c r="B2209" s="14">
        <v>8</v>
      </c>
      <c r="E2209" t="s" s="54">
        <v>5750</v>
      </c>
      <c r="F2209" t="s" s="55">
        <v>193</v>
      </c>
      <c r="G2209" t="s" s="56">
        <v>1135</v>
      </c>
      <c r="H2209" t="s" s="56">
        <v>5835</v>
      </c>
      <c r="K2209" s="14">
        <v>2.167</v>
      </c>
      <c r="M2209" t="s" s="55">
        <v>1138</v>
      </c>
      <c r="S2209" t="s" s="54">
        <v>6063</v>
      </c>
      <c r="T2209" t="s" s="57">
        <v>6034</v>
      </c>
      <c r="V2209" t="s" s="56">
        <v>6035</v>
      </c>
      <c r="Y2209" s="14">
        <v>616165</v>
      </c>
      <c r="Z2209" s="14">
        <v>4138718</v>
      </c>
      <c r="AC2209" s="14">
        <v>4611</v>
      </c>
      <c r="AX2209" s="77"/>
      <c r="BB2209" s="59">
        <v>-26.1</v>
      </c>
      <c r="BC2209" s="59">
        <f>BB2209-2</f>
        <v>-28.1</v>
      </c>
      <c r="BG2209" s="14">
        <v>43.1</v>
      </c>
      <c r="BR2209" s="60">
        <v>4.6</v>
      </c>
      <c r="BS2209" s="14">
        <v>7.2</v>
      </c>
    </row>
    <row r="2210" s="9" customFormat="1" ht="16" customHeight="1">
      <c r="A2210" t="s" s="6">
        <v>6069</v>
      </c>
      <c r="B2210" s="14">
        <v>9</v>
      </c>
      <c r="E2210" t="s" s="54">
        <v>5750</v>
      </c>
      <c r="F2210" t="s" s="55">
        <v>193</v>
      </c>
      <c r="G2210" t="s" s="56">
        <v>1135</v>
      </c>
      <c r="H2210" t="s" s="56">
        <v>5835</v>
      </c>
      <c r="K2210" s="14">
        <v>2.265</v>
      </c>
      <c r="M2210" t="s" s="55">
        <v>1138</v>
      </c>
      <c r="S2210" t="s" s="54">
        <v>6063</v>
      </c>
      <c r="T2210" t="s" s="57">
        <v>6034</v>
      </c>
      <c r="V2210" t="s" s="56">
        <v>6035</v>
      </c>
      <c r="Y2210" s="14">
        <v>616165</v>
      </c>
      <c r="Z2210" s="14">
        <v>4138718</v>
      </c>
      <c r="AC2210" s="14">
        <v>4611</v>
      </c>
      <c r="AX2210" s="77"/>
      <c r="BB2210" s="59">
        <v>-26.9</v>
      </c>
      <c r="BC2210" s="59">
        <f>BB2210-2</f>
        <v>-28.9</v>
      </c>
      <c r="BG2210" s="14">
        <v>41.7</v>
      </c>
      <c r="BR2210" s="60">
        <v>6</v>
      </c>
      <c r="BS2210" s="14">
        <v>8.4</v>
      </c>
    </row>
    <row r="2211" s="9" customFormat="1" ht="16" customHeight="1">
      <c r="A2211" t="s" s="6">
        <v>6070</v>
      </c>
      <c r="B2211" s="14">
        <v>10</v>
      </c>
      <c r="E2211" t="s" s="54">
        <v>5750</v>
      </c>
      <c r="F2211" t="s" s="55">
        <v>193</v>
      </c>
      <c r="G2211" t="s" s="56">
        <v>1135</v>
      </c>
      <c r="H2211" t="s" s="56">
        <v>5835</v>
      </c>
      <c r="K2211" s="14">
        <v>2.149</v>
      </c>
      <c r="M2211" t="s" s="55">
        <v>1138</v>
      </c>
      <c r="S2211" t="s" s="54">
        <v>6063</v>
      </c>
      <c r="T2211" t="s" s="57">
        <v>6034</v>
      </c>
      <c r="V2211" t="s" s="56">
        <v>6035</v>
      </c>
      <c r="Y2211" s="14">
        <v>616165</v>
      </c>
      <c r="Z2211" s="14">
        <v>4138718</v>
      </c>
      <c r="AC2211" s="14">
        <v>4611</v>
      </c>
      <c r="AX2211" s="77"/>
      <c r="BB2211" s="59">
        <v>-28.3</v>
      </c>
      <c r="BC2211" s="59">
        <f>BB2211-2</f>
        <v>-30.3</v>
      </c>
      <c r="BG2211" s="14">
        <v>42</v>
      </c>
      <c r="BR2211" s="60">
        <v>8.5</v>
      </c>
      <c r="BS2211" s="14">
        <v>7.7</v>
      </c>
    </row>
    <row r="2212" s="9" customFormat="1" ht="16" customHeight="1">
      <c r="A2212" t="s" s="6">
        <v>6071</v>
      </c>
      <c r="B2212" s="14">
        <v>11</v>
      </c>
      <c r="E2212" t="s" s="54">
        <v>5750</v>
      </c>
      <c r="F2212" t="s" s="55">
        <v>193</v>
      </c>
      <c r="G2212" t="s" s="56">
        <v>1135</v>
      </c>
      <c r="H2212" t="s" s="56">
        <v>5835</v>
      </c>
      <c r="K2212" s="14">
        <v>1.978</v>
      </c>
      <c r="M2212" t="s" s="55">
        <v>1138</v>
      </c>
      <c r="S2212" t="s" s="54">
        <v>6063</v>
      </c>
      <c r="T2212" t="s" s="57">
        <v>5963</v>
      </c>
      <c r="V2212" t="s" s="56">
        <v>5964</v>
      </c>
      <c r="Y2212" s="14">
        <v>616165</v>
      </c>
      <c r="Z2212" s="14">
        <v>4138718</v>
      </c>
      <c r="AC2212" s="14">
        <v>4542</v>
      </c>
      <c r="AX2212" s="77"/>
      <c r="BB2212" s="59">
        <v>-28.5</v>
      </c>
      <c r="BC2212" s="59">
        <f>BB2212-2</f>
        <v>-30.5</v>
      </c>
      <c r="BG2212" s="14">
        <v>41.4</v>
      </c>
      <c r="BR2212" s="60">
        <v>9</v>
      </c>
      <c r="BS2212" s="14">
        <v>8.300000000000001</v>
      </c>
    </row>
    <row r="2213" s="9" customFormat="1" ht="16" customHeight="1">
      <c r="A2213" t="s" s="6">
        <v>6072</v>
      </c>
      <c r="B2213" s="14">
        <v>12</v>
      </c>
      <c r="E2213" t="s" s="54">
        <v>5750</v>
      </c>
      <c r="F2213" t="s" s="55">
        <v>193</v>
      </c>
      <c r="G2213" t="s" s="56">
        <v>1135</v>
      </c>
      <c r="H2213" t="s" s="56">
        <v>5835</v>
      </c>
      <c r="K2213" s="14">
        <v>2.055</v>
      </c>
      <c r="M2213" t="s" s="55">
        <v>1138</v>
      </c>
      <c r="S2213" t="s" s="54">
        <v>6063</v>
      </c>
      <c r="T2213" t="s" s="57">
        <v>5963</v>
      </c>
      <c r="V2213" t="s" s="56">
        <v>5964</v>
      </c>
      <c r="Y2213" s="14">
        <v>616165</v>
      </c>
      <c r="Z2213" s="14">
        <v>4138718</v>
      </c>
      <c r="AC2213" s="14">
        <v>4542</v>
      </c>
      <c r="AX2213" s="77"/>
      <c r="BB2213" s="59">
        <v>-28.1</v>
      </c>
      <c r="BC2213" s="59">
        <f>BB2213-2</f>
        <v>-30.1</v>
      </c>
      <c r="BG2213" s="14">
        <v>41.8</v>
      </c>
      <c r="BR2213" s="60">
        <v>8.6</v>
      </c>
      <c r="BS2213" s="14">
        <v>7.9</v>
      </c>
    </row>
    <row r="2214" s="9" customFormat="1" ht="16" customHeight="1">
      <c r="A2214" t="s" s="6">
        <v>6073</v>
      </c>
      <c r="B2214" s="14">
        <v>13</v>
      </c>
      <c r="E2214" t="s" s="54">
        <v>5750</v>
      </c>
      <c r="F2214" t="s" s="55">
        <v>193</v>
      </c>
      <c r="G2214" t="s" s="56">
        <v>1135</v>
      </c>
      <c r="H2214" t="s" s="56">
        <v>5835</v>
      </c>
      <c r="K2214" s="14">
        <v>1.933</v>
      </c>
      <c r="M2214" t="s" s="55">
        <v>1138</v>
      </c>
      <c r="S2214" t="s" s="54">
        <v>6063</v>
      </c>
      <c r="T2214" t="s" s="57">
        <v>5963</v>
      </c>
      <c r="V2214" t="s" s="56">
        <v>5964</v>
      </c>
      <c r="Y2214" s="14">
        <v>616165</v>
      </c>
      <c r="Z2214" s="14">
        <v>4138718</v>
      </c>
      <c r="AC2214" s="14">
        <v>4542</v>
      </c>
      <c r="AX2214" s="77"/>
      <c r="BB2214" s="59">
        <v>-28.1</v>
      </c>
      <c r="BC2214" s="59">
        <f>BB2214-2</f>
        <v>-30.1</v>
      </c>
      <c r="BG2214" s="14">
        <v>39.9</v>
      </c>
      <c r="BR2214" s="60">
        <v>7.6</v>
      </c>
      <c r="BS2214" s="14">
        <v>9.300000000000001</v>
      </c>
    </row>
    <row r="2215" s="9" customFormat="1" ht="16" customHeight="1">
      <c r="A2215" t="s" s="6">
        <v>6074</v>
      </c>
      <c r="B2215" s="14">
        <v>14</v>
      </c>
      <c r="E2215" t="s" s="54">
        <v>5750</v>
      </c>
      <c r="F2215" t="s" s="55">
        <v>193</v>
      </c>
      <c r="G2215" t="s" s="56">
        <v>1135</v>
      </c>
      <c r="H2215" t="s" s="56">
        <v>5835</v>
      </c>
      <c r="K2215" s="14">
        <v>1.973</v>
      </c>
      <c r="M2215" t="s" s="55">
        <v>1138</v>
      </c>
      <c r="S2215" t="s" s="54">
        <v>6063</v>
      </c>
      <c r="T2215" t="s" s="57">
        <v>5963</v>
      </c>
      <c r="V2215" t="s" s="56">
        <v>5964</v>
      </c>
      <c r="Y2215" s="14">
        <v>616165</v>
      </c>
      <c r="Z2215" s="14">
        <v>4138718</v>
      </c>
      <c r="AC2215" s="14">
        <v>4542</v>
      </c>
      <c r="AX2215" s="77"/>
      <c r="BB2215" s="59">
        <v>-27</v>
      </c>
      <c r="BC2215" s="59">
        <f>BB2215-2</f>
        <v>-29</v>
      </c>
      <c r="BG2215" s="14">
        <v>40.6</v>
      </c>
      <c r="BR2215" s="60">
        <v>8.9</v>
      </c>
      <c r="BS2215" s="14">
        <v>7.7</v>
      </c>
    </row>
    <row r="2216" s="9" customFormat="1" ht="16" customHeight="1">
      <c r="A2216" t="s" s="6">
        <v>6075</v>
      </c>
      <c r="B2216" s="14">
        <v>16</v>
      </c>
      <c r="E2216" t="s" s="54">
        <v>5750</v>
      </c>
      <c r="F2216" t="s" s="55">
        <v>193</v>
      </c>
      <c r="G2216" t="s" s="56">
        <v>1135</v>
      </c>
      <c r="H2216" t="s" s="56">
        <v>5835</v>
      </c>
      <c r="K2216" s="14">
        <v>2.021</v>
      </c>
      <c r="M2216" t="s" s="55">
        <v>1138</v>
      </c>
      <c r="S2216" t="s" s="54">
        <v>6063</v>
      </c>
      <c r="T2216" t="s" s="57">
        <v>6049</v>
      </c>
      <c r="AC2216" s="14">
        <v>5505</v>
      </c>
      <c r="AX2216" s="77"/>
      <c r="BB2216" s="59">
        <v>-27.3</v>
      </c>
      <c r="BC2216" s="59">
        <f>BB2216-2</f>
        <v>-29.3</v>
      </c>
      <c r="BG2216" s="14">
        <v>39.8</v>
      </c>
      <c r="BR2216" s="60">
        <v>5.8</v>
      </c>
      <c r="BS2216" s="14">
        <v>9.5</v>
      </c>
    </row>
    <row r="2217" s="9" customFormat="1" ht="16" customHeight="1">
      <c r="A2217" t="s" s="6">
        <v>6076</v>
      </c>
      <c r="B2217" s="14">
        <v>23</v>
      </c>
      <c r="E2217" t="s" s="54">
        <v>5750</v>
      </c>
      <c r="F2217" t="s" s="55">
        <v>193</v>
      </c>
      <c r="G2217" t="s" s="56">
        <v>1135</v>
      </c>
      <c r="H2217" t="s" s="56">
        <v>5835</v>
      </c>
      <c r="K2217" s="14">
        <v>1.935</v>
      </c>
      <c r="M2217" t="s" s="55">
        <v>1138</v>
      </c>
      <c r="S2217" t="s" s="54">
        <v>6063</v>
      </c>
      <c r="T2217" t="s" s="57">
        <v>6049</v>
      </c>
      <c r="AC2217" s="14">
        <v>5505</v>
      </c>
      <c r="AX2217" s="77"/>
      <c r="BB2217" s="59">
        <v>-27.1</v>
      </c>
      <c r="BC2217" s="59">
        <f>BB2217-2</f>
        <v>-29.1</v>
      </c>
      <c r="BG2217" s="14">
        <v>41</v>
      </c>
      <c r="BR2217" s="60">
        <v>3.7</v>
      </c>
      <c r="BS2217" s="14">
        <v>9</v>
      </c>
    </row>
    <row r="2218" s="9" customFormat="1" ht="16" customHeight="1">
      <c r="A2218" t="s" s="6">
        <v>6077</v>
      </c>
      <c r="B2218" s="14">
        <v>24</v>
      </c>
      <c r="E2218" t="s" s="54">
        <v>5750</v>
      </c>
      <c r="F2218" t="s" s="55">
        <v>193</v>
      </c>
      <c r="G2218" t="s" s="56">
        <v>1135</v>
      </c>
      <c r="H2218" t="s" s="56">
        <v>5835</v>
      </c>
      <c r="K2218" s="14">
        <v>1.939</v>
      </c>
      <c r="M2218" t="s" s="55">
        <v>1138</v>
      </c>
      <c r="S2218" t="s" s="54">
        <v>6063</v>
      </c>
      <c r="T2218" t="s" s="57">
        <v>6049</v>
      </c>
      <c r="AC2218" s="14">
        <v>5505</v>
      </c>
      <c r="AX2218" s="77"/>
      <c r="BB2218" s="59">
        <v>-27.4</v>
      </c>
      <c r="BC2218" s="59">
        <f>BB2218-2</f>
        <v>-29.4</v>
      </c>
      <c r="BG2218" s="14">
        <v>41.6</v>
      </c>
      <c r="BR2218" s="60">
        <v>5</v>
      </c>
      <c r="BS2218" s="14">
        <v>9.4</v>
      </c>
    </row>
    <row r="2219" s="9" customFormat="1" ht="16" customHeight="1">
      <c r="A2219" t="s" s="6">
        <v>6078</v>
      </c>
      <c r="B2219" s="14">
        <v>25</v>
      </c>
      <c r="E2219" t="s" s="54">
        <v>5750</v>
      </c>
      <c r="F2219" t="s" s="55">
        <v>193</v>
      </c>
      <c r="G2219" t="s" s="56">
        <v>1135</v>
      </c>
      <c r="H2219" t="s" s="56">
        <v>5835</v>
      </c>
      <c r="K2219" s="14">
        <v>2.046</v>
      </c>
      <c r="M2219" t="s" s="55">
        <v>1138</v>
      </c>
      <c r="S2219" t="s" s="54">
        <v>6063</v>
      </c>
      <c r="T2219" t="s" s="57">
        <v>6049</v>
      </c>
      <c r="AC2219" s="14">
        <v>5505</v>
      </c>
      <c r="AX2219" s="77"/>
      <c r="BB2219" s="59">
        <v>-25.7</v>
      </c>
      <c r="BC2219" s="59">
        <f>BB2219-2</f>
        <v>-27.7</v>
      </c>
      <c r="BG2219" s="14">
        <v>40.5</v>
      </c>
      <c r="BR2219" s="60">
        <v>6.6</v>
      </c>
      <c r="BS2219" s="14">
        <v>9</v>
      </c>
    </row>
    <row r="2220" s="9" customFormat="1" ht="16" customHeight="1">
      <c r="A2220" t="s" s="6">
        <v>6079</v>
      </c>
      <c r="B2220" s="14">
        <v>26</v>
      </c>
      <c r="E2220" t="s" s="54">
        <v>5750</v>
      </c>
      <c r="F2220" t="s" s="55">
        <v>193</v>
      </c>
      <c r="G2220" t="s" s="56">
        <v>1135</v>
      </c>
      <c r="H2220" t="s" s="56">
        <v>5835</v>
      </c>
      <c r="K2220" s="14">
        <v>1.977</v>
      </c>
      <c r="M2220" t="s" s="55">
        <v>1138</v>
      </c>
      <c r="S2220" t="s" s="54">
        <v>6063</v>
      </c>
      <c r="T2220" t="s" s="57">
        <v>6049</v>
      </c>
      <c r="AC2220" s="14">
        <v>5505</v>
      </c>
      <c r="AX2220" s="77"/>
      <c r="BB2220" s="59">
        <v>-27</v>
      </c>
      <c r="BC2220" s="59">
        <f>BB2220-2</f>
        <v>-29</v>
      </c>
      <c r="BG2220" s="14">
        <v>41.5</v>
      </c>
      <c r="BR2220" s="60">
        <v>7</v>
      </c>
      <c r="BS2220" s="14">
        <v>9.6</v>
      </c>
    </row>
    <row r="2221" s="9" customFormat="1" ht="16" customHeight="1">
      <c r="A2221" t="s" s="6">
        <v>6080</v>
      </c>
      <c r="B2221" s="14">
        <v>27</v>
      </c>
      <c r="E2221" t="s" s="54">
        <v>5750</v>
      </c>
      <c r="F2221" t="s" s="55">
        <v>193</v>
      </c>
      <c r="G2221" t="s" s="56">
        <v>1135</v>
      </c>
      <c r="H2221" t="s" s="56">
        <v>5835</v>
      </c>
      <c r="K2221" s="14">
        <v>1.994</v>
      </c>
      <c r="M2221" t="s" s="55">
        <v>1138</v>
      </c>
      <c r="S2221" t="s" s="54">
        <v>6063</v>
      </c>
      <c r="T2221" t="s" s="57">
        <v>6049</v>
      </c>
      <c r="AC2221" s="14">
        <v>5505</v>
      </c>
      <c r="AX2221" s="77"/>
      <c r="BB2221" s="59">
        <v>-26.1</v>
      </c>
      <c r="BC2221" s="59">
        <f>BB2221-2</f>
        <v>-28.1</v>
      </c>
      <c r="BG2221" s="14">
        <v>41.6</v>
      </c>
      <c r="BR2221" s="60">
        <v>5.8</v>
      </c>
      <c r="BS2221" s="14">
        <v>8.6</v>
      </c>
    </row>
    <row r="2222" s="9" customFormat="1" ht="16" customHeight="1">
      <c r="A2222" t="s" s="6">
        <v>6081</v>
      </c>
      <c r="B2222" s="14">
        <v>33</v>
      </c>
      <c r="E2222" t="s" s="54">
        <v>5750</v>
      </c>
      <c r="F2222" t="s" s="55">
        <v>193</v>
      </c>
      <c r="G2222" t="s" s="56">
        <v>1135</v>
      </c>
      <c r="H2222" t="s" s="56">
        <v>5835</v>
      </c>
      <c r="K2222" s="14">
        <v>2.097</v>
      </c>
      <c r="M2222" t="s" s="55">
        <v>1138</v>
      </c>
      <c r="S2222" t="s" s="54">
        <v>6063</v>
      </c>
      <c r="T2222" t="s" s="57">
        <v>6049</v>
      </c>
      <c r="AC2222" s="14">
        <v>5505</v>
      </c>
      <c r="AX2222" s="77"/>
      <c r="BB2222" s="59">
        <v>-27.4</v>
      </c>
      <c r="BC2222" s="59">
        <f>BB2222-2</f>
        <v>-29.4</v>
      </c>
      <c r="BG2222" s="14">
        <v>40.7</v>
      </c>
      <c r="BR2222" s="60">
        <v>8</v>
      </c>
      <c r="BS2222" s="14">
        <v>7.4</v>
      </c>
    </row>
    <row r="2223" s="9" customFormat="1" ht="16" customHeight="1">
      <c r="A2223" t="s" s="6">
        <v>6082</v>
      </c>
      <c r="B2223" s="14">
        <v>34</v>
      </c>
      <c r="E2223" t="s" s="54">
        <v>5750</v>
      </c>
      <c r="F2223" t="s" s="55">
        <v>193</v>
      </c>
      <c r="G2223" t="s" s="56">
        <v>1135</v>
      </c>
      <c r="H2223" t="s" s="56">
        <v>5835</v>
      </c>
      <c r="K2223" s="14">
        <v>2.044</v>
      </c>
      <c r="M2223" t="s" s="55">
        <v>1138</v>
      </c>
      <c r="S2223" t="s" s="54">
        <v>6063</v>
      </c>
      <c r="T2223" t="s" s="57">
        <v>6057</v>
      </c>
      <c r="Y2223" s="14">
        <v>586914</v>
      </c>
      <c r="Z2223" s="14">
        <v>4143505</v>
      </c>
      <c r="AC2223" s="14">
        <v>5466</v>
      </c>
      <c r="AX2223" s="77"/>
      <c r="BB2223" s="59">
        <v>-27.2</v>
      </c>
      <c r="BC2223" s="59">
        <f>BB2223-2</f>
        <v>-29.2</v>
      </c>
      <c r="BG2223" s="14">
        <v>42.3</v>
      </c>
      <c r="BR2223" s="60">
        <v>7.5</v>
      </c>
      <c r="BS2223" s="14">
        <v>7.9</v>
      </c>
    </row>
    <row r="2224" s="9" customFormat="1" ht="16" customHeight="1">
      <c r="A2224" t="s" s="6">
        <v>6083</v>
      </c>
      <c r="B2224" s="14">
        <v>35</v>
      </c>
      <c r="E2224" t="s" s="54">
        <v>5750</v>
      </c>
      <c r="F2224" t="s" s="55">
        <v>193</v>
      </c>
      <c r="G2224" t="s" s="56">
        <v>1135</v>
      </c>
      <c r="H2224" t="s" s="56">
        <v>5835</v>
      </c>
      <c r="K2224" s="14">
        <v>1.926</v>
      </c>
      <c r="M2224" t="s" s="55">
        <v>1138</v>
      </c>
      <c r="S2224" t="s" s="54">
        <v>6063</v>
      </c>
      <c r="T2224" t="s" s="57">
        <v>6057</v>
      </c>
      <c r="Y2224" s="14">
        <v>586914</v>
      </c>
      <c r="Z2224" s="14">
        <v>4143505</v>
      </c>
      <c r="AC2224" s="14">
        <v>5466</v>
      </c>
      <c r="AX2224" s="77"/>
      <c r="BB2224" s="59">
        <v>-27.5</v>
      </c>
      <c r="BC2224" s="59">
        <f>BB2224-2</f>
        <v>-29.5</v>
      </c>
      <c r="BG2224" s="14">
        <v>39.7</v>
      </c>
      <c r="BR2224" s="60">
        <v>6.7</v>
      </c>
      <c r="BS2224" s="14">
        <v>8.1</v>
      </c>
    </row>
    <row r="2225" s="9" customFormat="1" ht="16" customHeight="1">
      <c r="A2225" t="s" s="6">
        <v>6084</v>
      </c>
      <c r="B2225" s="14">
        <v>37</v>
      </c>
      <c r="E2225" t="s" s="54">
        <v>5750</v>
      </c>
      <c r="F2225" t="s" s="55">
        <v>193</v>
      </c>
      <c r="G2225" t="s" s="56">
        <v>1135</v>
      </c>
      <c r="H2225" t="s" s="56">
        <v>5835</v>
      </c>
      <c r="K2225" s="14">
        <v>2.005</v>
      </c>
      <c r="M2225" t="s" s="55">
        <v>1138</v>
      </c>
      <c r="S2225" t="s" s="54">
        <v>6063</v>
      </c>
      <c r="T2225" t="s" s="57">
        <v>6057</v>
      </c>
      <c r="Y2225" s="14">
        <v>586914</v>
      </c>
      <c r="Z2225" s="14">
        <v>4143505</v>
      </c>
      <c r="AC2225" s="14">
        <v>5466</v>
      </c>
      <c r="AX2225" s="77"/>
      <c r="BB2225" s="59">
        <v>-27.5</v>
      </c>
      <c r="BC2225" s="59">
        <f>BB2225-2</f>
        <v>-29.5</v>
      </c>
      <c r="BG2225" s="14">
        <v>43.3</v>
      </c>
      <c r="BR2225" s="60">
        <v>8.1</v>
      </c>
      <c r="BS2225" s="14">
        <v>7</v>
      </c>
    </row>
    <row r="2226" s="9" customFormat="1" ht="16" customHeight="1">
      <c r="A2226" t="s" s="6">
        <v>6085</v>
      </c>
      <c r="B2226" s="14">
        <v>38</v>
      </c>
      <c r="E2226" t="s" s="54">
        <v>5750</v>
      </c>
      <c r="F2226" t="s" s="55">
        <v>193</v>
      </c>
      <c r="G2226" t="s" s="56">
        <v>1135</v>
      </c>
      <c r="H2226" t="s" s="56">
        <v>5835</v>
      </c>
      <c r="K2226" s="14">
        <v>1.921</v>
      </c>
      <c r="M2226" t="s" s="55">
        <v>1138</v>
      </c>
      <c r="S2226" t="s" s="54">
        <v>6063</v>
      </c>
      <c r="T2226" t="s" s="57">
        <v>6057</v>
      </c>
      <c r="Y2226" s="14">
        <v>586914</v>
      </c>
      <c r="Z2226" s="14">
        <v>4143505</v>
      </c>
      <c r="AC2226" s="14">
        <v>5466</v>
      </c>
      <c r="AX2226" s="77"/>
      <c r="BB2226" s="59">
        <v>-27.4</v>
      </c>
      <c r="BC2226" s="59">
        <f>BB2226-2</f>
        <v>-29.4</v>
      </c>
      <c r="BG2226" s="14">
        <v>41.5</v>
      </c>
      <c r="BR2226" s="60">
        <v>8.1</v>
      </c>
      <c r="BS2226" s="14">
        <v>8.6</v>
      </c>
    </row>
    <row r="2227" s="9" customFormat="1" ht="16" customHeight="1">
      <c r="A2227" t="s" s="6">
        <v>6086</v>
      </c>
      <c r="B2227" s="14">
        <v>39</v>
      </c>
      <c r="E2227" t="s" s="54">
        <v>5750</v>
      </c>
      <c r="F2227" t="s" s="55">
        <v>193</v>
      </c>
      <c r="G2227" t="s" s="56">
        <v>1135</v>
      </c>
      <c r="H2227" t="s" s="56">
        <v>5835</v>
      </c>
      <c r="K2227" s="14">
        <v>1.982</v>
      </c>
      <c r="M2227" t="s" s="55">
        <v>1138</v>
      </c>
      <c r="S2227" t="s" s="54">
        <v>6063</v>
      </c>
      <c r="T2227" t="s" s="57">
        <v>6057</v>
      </c>
      <c r="Y2227" s="14">
        <v>586914</v>
      </c>
      <c r="Z2227" s="14">
        <v>4143505</v>
      </c>
      <c r="AC2227" s="14">
        <v>5466</v>
      </c>
      <c r="AX2227" s="77"/>
      <c r="BB2227" s="59">
        <v>-27.5</v>
      </c>
      <c r="BC2227" s="59">
        <f>BB2227-2</f>
        <v>-29.5</v>
      </c>
      <c r="BG2227" s="14">
        <v>40.4</v>
      </c>
      <c r="BR2227" s="60">
        <v>7.3</v>
      </c>
      <c r="BS2227" s="14">
        <v>8.6</v>
      </c>
    </row>
    <row r="2228" s="9" customFormat="1" ht="16" customHeight="1">
      <c r="A2228" t="s" s="6">
        <v>6087</v>
      </c>
      <c r="B2228" s="14">
        <v>1</v>
      </c>
      <c r="E2228" t="s" s="54">
        <v>5750</v>
      </c>
      <c r="F2228" t="s" s="55">
        <v>193</v>
      </c>
      <c r="G2228" t="s" s="56">
        <v>1135</v>
      </c>
      <c r="H2228" t="s" s="56">
        <v>5751</v>
      </c>
      <c r="K2228" s="14">
        <v>1.651</v>
      </c>
      <c r="M2228" t="s" s="55">
        <v>1138</v>
      </c>
      <c r="S2228" t="s" s="54">
        <v>6088</v>
      </c>
      <c r="T2228" t="s" s="57">
        <v>6003</v>
      </c>
      <c r="V2228" t="s" s="56">
        <v>6004</v>
      </c>
      <c r="Y2228" s="14">
        <v>621180</v>
      </c>
      <c r="Z2228" s="14">
        <v>4150670</v>
      </c>
      <c r="AC2228" s="14">
        <v>4892</v>
      </c>
      <c r="AX2228" s="77"/>
      <c r="BB2228" s="59">
        <v>-23.8</v>
      </c>
      <c r="BC2228" s="59">
        <f>BB2228-2</f>
        <v>-25.8</v>
      </c>
      <c r="BG2228" s="14">
        <v>40.9</v>
      </c>
      <c r="BR2228" s="60">
        <v>-1.8</v>
      </c>
      <c r="BS2228" s="14">
        <v>26.7</v>
      </c>
    </row>
    <row r="2229" s="9" customFormat="1" ht="16" customHeight="1">
      <c r="A2229" t="s" s="6">
        <v>6089</v>
      </c>
      <c r="B2229" s="14">
        <v>2</v>
      </c>
      <c r="E2229" t="s" s="54">
        <v>5750</v>
      </c>
      <c r="F2229" t="s" s="55">
        <v>193</v>
      </c>
      <c r="G2229" t="s" s="56">
        <v>1135</v>
      </c>
      <c r="H2229" t="s" s="56">
        <v>5751</v>
      </c>
      <c r="K2229" s="14">
        <v>1.572</v>
      </c>
      <c r="M2229" t="s" s="55">
        <v>1138</v>
      </c>
      <c r="S2229" t="s" s="54">
        <v>6088</v>
      </c>
      <c r="T2229" t="s" s="57">
        <v>6003</v>
      </c>
      <c r="V2229" t="s" s="56">
        <v>6004</v>
      </c>
      <c r="Y2229" s="14">
        <v>621180</v>
      </c>
      <c r="Z2229" s="14">
        <v>4150670</v>
      </c>
      <c r="AC2229" s="14">
        <v>4892</v>
      </c>
      <c r="AX2229" s="77"/>
      <c r="BB2229" s="59">
        <v>-23.9</v>
      </c>
      <c r="BC2229" s="59">
        <f>BB2229-2</f>
        <v>-25.9</v>
      </c>
      <c r="BG2229" s="14">
        <v>43.2</v>
      </c>
      <c r="BR2229" s="60">
        <v>-1.9</v>
      </c>
      <c r="BS2229" s="14">
        <v>31.1</v>
      </c>
    </row>
    <row r="2230" s="9" customFormat="1" ht="16" customHeight="1">
      <c r="A2230" t="s" s="6">
        <v>6090</v>
      </c>
      <c r="B2230" s="14">
        <v>3</v>
      </c>
      <c r="E2230" t="s" s="54">
        <v>5750</v>
      </c>
      <c r="F2230" t="s" s="55">
        <v>193</v>
      </c>
      <c r="G2230" t="s" s="56">
        <v>1135</v>
      </c>
      <c r="H2230" t="s" s="56">
        <v>5751</v>
      </c>
      <c r="K2230" s="14">
        <v>1.657</v>
      </c>
      <c r="M2230" t="s" s="55">
        <v>1138</v>
      </c>
      <c r="S2230" t="s" s="54">
        <v>6088</v>
      </c>
      <c r="T2230" t="s" s="57">
        <v>6003</v>
      </c>
      <c r="V2230" t="s" s="56">
        <v>6004</v>
      </c>
      <c r="Y2230" s="14">
        <v>621180</v>
      </c>
      <c r="Z2230" s="14">
        <v>4150670</v>
      </c>
      <c r="AC2230" s="14">
        <v>4892</v>
      </c>
      <c r="AX2230" s="77"/>
      <c r="BB2230" s="59">
        <v>-23.8</v>
      </c>
      <c r="BC2230" s="59">
        <f>BB2230-2</f>
        <v>-25.8</v>
      </c>
      <c r="BG2230" s="14">
        <v>41.5</v>
      </c>
      <c r="BR2230" s="60">
        <v>-1.1</v>
      </c>
      <c r="BS2230" s="14">
        <v>19</v>
      </c>
    </row>
    <row r="2231" s="9" customFormat="1" ht="16" customHeight="1">
      <c r="A2231" t="s" s="6">
        <v>6091</v>
      </c>
      <c r="B2231" s="14">
        <v>4</v>
      </c>
      <c r="E2231" t="s" s="54">
        <v>5750</v>
      </c>
      <c r="F2231" t="s" s="55">
        <v>193</v>
      </c>
      <c r="G2231" t="s" s="56">
        <v>1135</v>
      </c>
      <c r="H2231" t="s" s="56">
        <v>5751</v>
      </c>
      <c r="K2231" s="14">
        <v>1.601</v>
      </c>
      <c r="M2231" t="s" s="55">
        <v>1138</v>
      </c>
      <c r="S2231" t="s" s="54">
        <v>6088</v>
      </c>
      <c r="T2231" t="s" s="57">
        <v>6003</v>
      </c>
      <c r="V2231" t="s" s="56">
        <v>6004</v>
      </c>
      <c r="Y2231" s="14">
        <v>621180</v>
      </c>
      <c r="Z2231" s="14">
        <v>4150670</v>
      </c>
      <c r="AC2231" s="14">
        <v>4892</v>
      </c>
      <c r="AX2231" s="77"/>
      <c r="BB2231" s="59">
        <v>-25</v>
      </c>
      <c r="BC2231" s="59">
        <f>BB2231-2</f>
        <v>-27</v>
      </c>
      <c r="BG2231" s="14">
        <v>44.9</v>
      </c>
      <c r="BR2231" s="60">
        <v>-0.6</v>
      </c>
      <c r="BS2231" s="14">
        <v>32.6</v>
      </c>
    </row>
    <row r="2232" s="9" customFormat="1" ht="16" customHeight="1">
      <c r="A2232" t="s" s="6">
        <v>6092</v>
      </c>
      <c r="B2232" s="14">
        <v>5</v>
      </c>
      <c r="E2232" t="s" s="54">
        <v>5750</v>
      </c>
      <c r="F2232" t="s" s="55">
        <v>193</v>
      </c>
      <c r="G2232" t="s" s="56">
        <v>1135</v>
      </c>
      <c r="H2232" t="s" s="56">
        <v>5751</v>
      </c>
      <c r="K2232" s="14">
        <v>1.578</v>
      </c>
      <c r="M2232" t="s" s="55">
        <v>1138</v>
      </c>
      <c r="S2232" t="s" s="54">
        <v>6088</v>
      </c>
      <c r="T2232" t="s" s="57">
        <v>6003</v>
      </c>
      <c r="V2232" t="s" s="56">
        <v>6004</v>
      </c>
      <c r="Y2232" s="14">
        <v>621180</v>
      </c>
      <c r="Z2232" s="14">
        <v>4150670</v>
      </c>
      <c r="AC2232" s="14">
        <v>4892</v>
      </c>
      <c r="AX2232" s="77"/>
      <c r="BB2232" s="59">
        <v>-23.9</v>
      </c>
      <c r="BC2232" s="59">
        <f>BB2232-2</f>
        <v>-25.9</v>
      </c>
      <c r="BG2232" s="14">
        <v>45.1</v>
      </c>
      <c r="BR2232" s="60">
        <v>0.1</v>
      </c>
      <c r="BS2232" s="14">
        <v>25.2</v>
      </c>
    </row>
    <row r="2233" s="9" customFormat="1" ht="16" customHeight="1">
      <c r="A2233" t="s" s="6">
        <v>6093</v>
      </c>
      <c r="B2233" s="14">
        <v>6</v>
      </c>
      <c r="E2233" t="s" s="54">
        <v>5750</v>
      </c>
      <c r="F2233" t="s" s="55">
        <v>193</v>
      </c>
      <c r="G2233" t="s" s="56">
        <v>1135</v>
      </c>
      <c r="H2233" t="s" s="56">
        <v>5751</v>
      </c>
      <c r="K2233" s="14">
        <v>1.642</v>
      </c>
      <c r="M2233" t="s" s="55">
        <v>1138</v>
      </c>
      <c r="S2233" t="s" s="54">
        <v>6088</v>
      </c>
      <c r="T2233" t="s" s="57">
        <v>6003</v>
      </c>
      <c r="V2233" t="s" s="56">
        <v>6004</v>
      </c>
      <c r="Y2233" s="14">
        <v>621180</v>
      </c>
      <c r="Z2233" s="14">
        <v>4150670</v>
      </c>
      <c r="AC2233" s="14">
        <v>4892</v>
      </c>
      <c r="AX2233" s="77"/>
      <c r="BB2233" s="59">
        <v>-24.6</v>
      </c>
      <c r="BC2233" s="59">
        <f>BB2233-2</f>
        <v>-26.6</v>
      </c>
      <c r="BG2233" s="14">
        <v>44.6</v>
      </c>
      <c r="BR2233" s="60">
        <v>-1</v>
      </c>
      <c r="BS2233" s="14">
        <v>32.4</v>
      </c>
    </row>
    <row r="2234" s="9" customFormat="1" ht="16" customHeight="1">
      <c r="A2234" t="s" s="6">
        <v>6094</v>
      </c>
      <c r="B2234" s="14">
        <v>12</v>
      </c>
      <c r="E2234" t="s" s="54">
        <v>5750</v>
      </c>
      <c r="F2234" t="s" s="55">
        <v>193</v>
      </c>
      <c r="G2234" t="s" s="56">
        <v>1135</v>
      </c>
      <c r="H2234" t="s" s="56">
        <v>5751</v>
      </c>
      <c r="K2234" s="14">
        <v>1.674</v>
      </c>
      <c r="M2234" t="s" s="55">
        <v>1138</v>
      </c>
      <c r="S2234" t="s" s="54">
        <v>6088</v>
      </c>
      <c r="T2234" t="s" s="57">
        <v>5963</v>
      </c>
      <c r="V2234" t="s" s="56">
        <v>5964</v>
      </c>
      <c r="Y2234" s="14">
        <v>616165</v>
      </c>
      <c r="Z2234" s="14">
        <v>4138718</v>
      </c>
      <c r="AC2234" s="14">
        <v>4542</v>
      </c>
      <c r="AX2234" s="77"/>
      <c r="BB2234" s="59">
        <v>-24.4</v>
      </c>
      <c r="BC2234" s="59">
        <f>BB2234-2</f>
        <v>-26.4</v>
      </c>
      <c r="BG2234" s="14">
        <v>44.6</v>
      </c>
      <c r="BR2234" s="60">
        <v>3.6</v>
      </c>
      <c r="BS2234" s="14">
        <v>37.1</v>
      </c>
    </row>
    <row r="2235" s="9" customFormat="1" ht="16" customHeight="1">
      <c r="A2235" t="s" s="6">
        <v>6095</v>
      </c>
      <c r="B2235" s="14">
        <v>13</v>
      </c>
      <c r="E2235" t="s" s="54">
        <v>5750</v>
      </c>
      <c r="F2235" t="s" s="55">
        <v>193</v>
      </c>
      <c r="G2235" t="s" s="56">
        <v>1135</v>
      </c>
      <c r="H2235" t="s" s="56">
        <v>5751</v>
      </c>
      <c r="K2235" s="14">
        <v>1.676</v>
      </c>
      <c r="M2235" t="s" s="55">
        <v>1138</v>
      </c>
      <c r="S2235" t="s" s="54">
        <v>6088</v>
      </c>
      <c r="T2235" t="s" s="57">
        <v>5963</v>
      </c>
      <c r="V2235" t="s" s="56">
        <v>5964</v>
      </c>
      <c r="Y2235" s="14">
        <v>616165</v>
      </c>
      <c r="Z2235" s="14">
        <v>4138718</v>
      </c>
      <c r="AC2235" s="14">
        <v>4542</v>
      </c>
      <c r="AX2235" s="77"/>
      <c r="BB2235" s="59">
        <v>-23.1</v>
      </c>
      <c r="BC2235" s="59">
        <f>BB2235-2</f>
        <v>-25.1</v>
      </c>
      <c r="BG2235" s="14">
        <v>44.2</v>
      </c>
      <c r="BR2235" s="60">
        <v>4.2</v>
      </c>
      <c r="BS2235" s="14">
        <v>24.4</v>
      </c>
    </row>
    <row r="2236" s="9" customFormat="1" ht="16" customHeight="1">
      <c r="A2236" t="s" s="6">
        <v>6096</v>
      </c>
      <c r="B2236" s="14">
        <v>14</v>
      </c>
      <c r="E2236" t="s" s="54">
        <v>5750</v>
      </c>
      <c r="F2236" t="s" s="55">
        <v>193</v>
      </c>
      <c r="G2236" t="s" s="56">
        <v>1135</v>
      </c>
      <c r="H2236" t="s" s="56">
        <v>5751</v>
      </c>
      <c r="K2236" s="14">
        <v>1.764</v>
      </c>
      <c r="M2236" t="s" s="55">
        <v>1138</v>
      </c>
      <c r="S2236" t="s" s="54">
        <v>6088</v>
      </c>
      <c r="T2236" t="s" s="57">
        <v>5963</v>
      </c>
      <c r="V2236" t="s" s="56">
        <v>5964</v>
      </c>
      <c r="Y2236" s="14">
        <v>616165</v>
      </c>
      <c r="Z2236" s="14">
        <v>4138718</v>
      </c>
      <c r="AC2236" s="14">
        <v>4542</v>
      </c>
      <c r="AX2236" s="77"/>
      <c r="BB2236" s="59">
        <v>-23.6</v>
      </c>
      <c r="BC2236" s="59">
        <f>BB2236-2</f>
        <v>-25.6</v>
      </c>
      <c r="BG2236" s="14">
        <v>43.2</v>
      </c>
      <c r="BR2236" s="60">
        <v>4.1</v>
      </c>
      <c r="BS2236" s="14">
        <v>19</v>
      </c>
    </row>
    <row r="2237" s="9" customFormat="1" ht="16" customHeight="1">
      <c r="A2237" t="s" s="6">
        <v>6097</v>
      </c>
      <c r="B2237" s="14">
        <v>15</v>
      </c>
      <c r="E2237" t="s" s="54">
        <v>5750</v>
      </c>
      <c r="F2237" t="s" s="55">
        <v>193</v>
      </c>
      <c r="G2237" t="s" s="56">
        <v>1135</v>
      </c>
      <c r="H2237" t="s" s="56">
        <v>5751</v>
      </c>
      <c r="K2237" s="14">
        <v>1.756</v>
      </c>
      <c r="M2237" t="s" s="55">
        <v>1138</v>
      </c>
      <c r="S2237" t="s" s="54">
        <v>6088</v>
      </c>
      <c r="T2237" t="s" s="57">
        <v>5963</v>
      </c>
      <c r="V2237" t="s" s="56">
        <v>5964</v>
      </c>
      <c r="Y2237" s="14">
        <v>616165</v>
      </c>
      <c r="Z2237" s="14">
        <v>4138718</v>
      </c>
      <c r="AC2237" s="14">
        <v>4542</v>
      </c>
      <c r="AX2237" s="77"/>
      <c r="BB2237" s="59">
        <v>-22.9</v>
      </c>
      <c r="BC2237" s="59">
        <f>BB2237-2</f>
        <v>-24.9</v>
      </c>
      <c r="BG2237" s="14">
        <v>42.8</v>
      </c>
      <c r="BR2237" s="60">
        <v>3.1</v>
      </c>
      <c r="BS2237" s="14">
        <v>21</v>
      </c>
    </row>
    <row r="2238" s="9" customFormat="1" ht="16" customHeight="1">
      <c r="A2238" t="s" s="6">
        <v>6098</v>
      </c>
      <c r="B2238" s="14">
        <v>16</v>
      </c>
      <c r="E2238" t="s" s="54">
        <v>5750</v>
      </c>
      <c r="F2238" t="s" s="55">
        <v>193</v>
      </c>
      <c r="G2238" t="s" s="56">
        <v>1135</v>
      </c>
      <c r="H2238" t="s" s="56">
        <v>5751</v>
      </c>
      <c r="K2238" s="14">
        <v>1.577</v>
      </c>
      <c r="M2238" t="s" s="55">
        <v>1138</v>
      </c>
      <c r="S2238" t="s" s="54">
        <v>6088</v>
      </c>
      <c r="T2238" t="s" s="57">
        <v>5753</v>
      </c>
      <c r="AC2238" s="14">
        <v>5638</v>
      </c>
      <c r="AX2238" s="77"/>
      <c r="BB2238" s="59">
        <v>-23.9</v>
      </c>
      <c r="BC2238" s="59">
        <f>BB2238-2</f>
        <v>-25.9</v>
      </c>
      <c r="BG2238" s="14">
        <v>40.5</v>
      </c>
      <c r="BR2238" s="60">
        <v>0</v>
      </c>
      <c r="BS2238" s="14">
        <v>22.8</v>
      </c>
    </row>
    <row r="2239" s="9" customFormat="1" ht="16" customHeight="1">
      <c r="A2239" t="s" s="6">
        <v>6099</v>
      </c>
      <c r="B2239" s="14">
        <v>17</v>
      </c>
      <c r="E2239" t="s" s="54">
        <v>5750</v>
      </c>
      <c r="F2239" t="s" s="55">
        <v>193</v>
      </c>
      <c r="G2239" t="s" s="56">
        <v>1135</v>
      </c>
      <c r="H2239" t="s" s="56">
        <v>5751</v>
      </c>
      <c r="K2239" s="14">
        <v>1.696</v>
      </c>
      <c r="M2239" t="s" s="55">
        <v>1138</v>
      </c>
      <c r="S2239" t="s" s="54">
        <v>6088</v>
      </c>
      <c r="T2239" t="s" s="57">
        <v>5753</v>
      </c>
      <c r="AC2239" s="14">
        <v>5638</v>
      </c>
      <c r="AX2239" s="77"/>
      <c r="BB2239" s="59">
        <v>-23.5</v>
      </c>
      <c r="BC2239" s="59">
        <f>BB2239-2</f>
        <v>-25.5</v>
      </c>
      <c r="BG2239" s="14">
        <v>43.8</v>
      </c>
      <c r="BR2239" s="60">
        <v>0.9</v>
      </c>
      <c r="BS2239" s="14">
        <v>23.2</v>
      </c>
    </row>
    <row r="2240" s="9" customFormat="1" ht="16" customHeight="1">
      <c r="A2240" t="s" s="6">
        <v>6100</v>
      </c>
      <c r="B2240" s="14">
        <v>18</v>
      </c>
      <c r="E2240" t="s" s="54">
        <v>5750</v>
      </c>
      <c r="F2240" t="s" s="55">
        <v>193</v>
      </c>
      <c r="G2240" t="s" s="56">
        <v>1135</v>
      </c>
      <c r="H2240" t="s" s="56">
        <v>5751</v>
      </c>
      <c r="K2240" s="14">
        <v>1.61</v>
      </c>
      <c r="M2240" t="s" s="55">
        <v>1138</v>
      </c>
      <c r="S2240" t="s" s="54">
        <v>6088</v>
      </c>
      <c r="T2240" t="s" s="57">
        <v>5753</v>
      </c>
      <c r="AC2240" s="14">
        <v>5638</v>
      </c>
      <c r="AX2240" s="77"/>
      <c r="BB2240" s="59">
        <v>-24.7</v>
      </c>
      <c r="BC2240" s="59">
        <f>BB2240-2</f>
        <v>-26.7</v>
      </c>
      <c r="BG2240" s="14">
        <v>41.3</v>
      </c>
      <c r="BR2240" s="60">
        <v>-2.3</v>
      </c>
      <c r="BS2240" s="14">
        <v>18.7</v>
      </c>
    </row>
    <row r="2241" s="9" customFormat="1" ht="16" customHeight="1">
      <c r="A2241" t="s" s="6">
        <v>6101</v>
      </c>
      <c r="B2241" s="14">
        <v>20</v>
      </c>
      <c r="E2241" t="s" s="54">
        <v>5750</v>
      </c>
      <c r="F2241" t="s" s="55">
        <v>193</v>
      </c>
      <c r="G2241" t="s" s="56">
        <v>1135</v>
      </c>
      <c r="H2241" t="s" s="56">
        <v>5751</v>
      </c>
      <c r="K2241" s="14">
        <v>1.723</v>
      </c>
      <c r="M2241" t="s" s="55">
        <v>1138</v>
      </c>
      <c r="S2241" t="s" s="54">
        <v>6088</v>
      </c>
      <c r="T2241" t="s" s="57">
        <v>5753</v>
      </c>
      <c r="AC2241" s="14">
        <v>5638</v>
      </c>
      <c r="AX2241" s="77"/>
      <c r="BB2241" s="59">
        <v>-24.7</v>
      </c>
      <c r="BC2241" s="59">
        <f>BB2241-2</f>
        <v>-26.7</v>
      </c>
      <c r="BG2241" s="14">
        <v>42.9</v>
      </c>
      <c r="BR2241" s="60">
        <v>-0.6</v>
      </c>
      <c r="BS2241" s="14">
        <v>21.4</v>
      </c>
    </row>
    <row r="2242" s="9" customFormat="1" ht="16" customHeight="1">
      <c r="A2242" t="s" s="6">
        <v>6102</v>
      </c>
      <c r="B2242" s="14">
        <v>21</v>
      </c>
      <c r="E2242" t="s" s="54">
        <v>5750</v>
      </c>
      <c r="F2242" t="s" s="55">
        <v>193</v>
      </c>
      <c r="G2242" t="s" s="56">
        <v>1135</v>
      </c>
      <c r="H2242" t="s" s="56">
        <v>5751</v>
      </c>
      <c r="K2242" s="14">
        <v>1.737</v>
      </c>
      <c r="M2242" t="s" s="55">
        <v>1138</v>
      </c>
      <c r="S2242" t="s" s="54">
        <v>6088</v>
      </c>
      <c r="T2242" t="s" s="57">
        <v>5753</v>
      </c>
      <c r="AC2242" s="14">
        <v>5638</v>
      </c>
      <c r="AX2242" s="77"/>
      <c r="BB2242" s="59">
        <v>-23.8</v>
      </c>
      <c r="BC2242" s="59">
        <f>BB2242-2</f>
        <v>-25.8</v>
      </c>
      <c r="BG2242" s="14">
        <v>43.9</v>
      </c>
      <c r="BR2242" s="60">
        <v>-0.8</v>
      </c>
      <c r="BS2242" s="14">
        <v>21</v>
      </c>
    </row>
    <row r="2243" s="9" customFormat="1" ht="16" customHeight="1">
      <c r="A2243" t="s" s="6">
        <v>6103</v>
      </c>
      <c r="B2243" s="14">
        <v>22</v>
      </c>
      <c r="E2243" t="s" s="54">
        <v>5750</v>
      </c>
      <c r="F2243" t="s" s="55">
        <v>193</v>
      </c>
      <c r="G2243" t="s" s="56">
        <v>1135</v>
      </c>
      <c r="H2243" t="s" s="56">
        <v>5751</v>
      </c>
      <c r="K2243" s="14">
        <v>1.759</v>
      </c>
      <c r="M2243" t="s" s="55">
        <v>1138</v>
      </c>
      <c r="S2243" t="s" s="54">
        <v>6088</v>
      </c>
      <c r="T2243" t="s" s="57">
        <v>5753</v>
      </c>
      <c r="AC2243" s="14">
        <v>5638</v>
      </c>
      <c r="AX2243" s="77"/>
      <c r="BB2243" s="59">
        <v>-25</v>
      </c>
      <c r="BC2243" s="59">
        <f>BB2243-2</f>
        <v>-27</v>
      </c>
      <c r="BG2243" s="14">
        <v>43.9</v>
      </c>
      <c r="BR2243" s="60">
        <v>-2.5</v>
      </c>
      <c r="BS2243" s="14">
        <v>29.4</v>
      </c>
    </row>
    <row r="2244" s="9" customFormat="1" ht="16" customHeight="1">
      <c r="A2244" t="s" s="6">
        <v>6104</v>
      </c>
      <c r="B2244" s="14">
        <v>26</v>
      </c>
      <c r="E2244" t="s" s="54">
        <v>5750</v>
      </c>
      <c r="F2244" t="s" s="55">
        <v>193</v>
      </c>
      <c r="G2244" t="s" s="56">
        <v>1135</v>
      </c>
      <c r="H2244" t="s" s="56">
        <v>5751</v>
      </c>
      <c r="K2244" s="14">
        <v>1.696</v>
      </c>
      <c r="M2244" t="s" s="55">
        <v>1138</v>
      </c>
      <c r="S2244" t="s" s="54">
        <v>6088</v>
      </c>
      <c r="T2244" t="s" s="57">
        <v>5889</v>
      </c>
      <c r="AC2244" s="14">
        <v>5940</v>
      </c>
      <c r="AX2244" s="77"/>
      <c r="BB2244" s="59">
        <v>-24.4</v>
      </c>
      <c r="BC2244" s="59">
        <f>BB2244-2</f>
        <v>-26.4</v>
      </c>
      <c r="BG2244" s="14">
        <v>43.3</v>
      </c>
      <c r="BR2244" s="60">
        <v>-2.3</v>
      </c>
      <c r="BS2244" s="14">
        <v>27.9</v>
      </c>
    </row>
    <row r="2245" s="9" customFormat="1" ht="16" customHeight="1">
      <c r="A2245" t="s" s="6">
        <v>6105</v>
      </c>
      <c r="B2245" s="14">
        <v>27</v>
      </c>
      <c r="E2245" t="s" s="54">
        <v>5750</v>
      </c>
      <c r="F2245" t="s" s="55">
        <v>193</v>
      </c>
      <c r="G2245" t="s" s="56">
        <v>1135</v>
      </c>
      <c r="H2245" t="s" s="56">
        <v>5751</v>
      </c>
      <c r="K2245" s="14">
        <v>1.507</v>
      </c>
      <c r="M2245" t="s" s="55">
        <v>1138</v>
      </c>
      <c r="S2245" t="s" s="54">
        <v>6088</v>
      </c>
      <c r="T2245" t="s" s="57">
        <v>5889</v>
      </c>
      <c r="AC2245" s="14">
        <v>5940</v>
      </c>
      <c r="AX2245" s="77"/>
      <c r="BB2245" s="59">
        <v>-22.4</v>
      </c>
      <c r="BC2245" s="59">
        <f>BB2245-2</f>
        <v>-24.4</v>
      </c>
      <c r="BG2245" s="14">
        <v>45.2</v>
      </c>
      <c r="BR2245" s="60">
        <v>-3.3</v>
      </c>
      <c r="BS2245" s="14">
        <v>68.09999999999999</v>
      </c>
    </row>
    <row r="2246" s="9" customFormat="1" ht="16" customHeight="1">
      <c r="A2246" t="s" s="6">
        <v>6106</v>
      </c>
      <c r="B2246" s="14">
        <v>32</v>
      </c>
      <c r="E2246" t="s" s="54">
        <v>5750</v>
      </c>
      <c r="F2246" t="s" s="55">
        <v>193</v>
      </c>
      <c r="G2246" t="s" s="56">
        <v>1135</v>
      </c>
      <c r="H2246" t="s" s="56">
        <v>5751</v>
      </c>
      <c r="K2246" s="14">
        <v>1.636</v>
      </c>
      <c r="M2246" t="s" s="55">
        <v>1138</v>
      </c>
      <c r="S2246" t="s" s="54">
        <v>6088</v>
      </c>
      <c r="T2246" t="s" s="57">
        <v>5963</v>
      </c>
      <c r="V2246" t="s" s="56">
        <v>5964</v>
      </c>
      <c r="Y2246" s="14">
        <v>616165</v>
      </c>
      <c r="Z2246" s="14">
        <v>4138718</v>
      </c>
      <c r="AC2246" s="14">
        <v>4542</v>
      </c>
      <c r="AX2246" s="77"/>
      <c r="BB2246" s="59">
        <v>-23.9</v>
      </c>
      <c r="BC2246" s="59">
        <f>BB2246-2</f>
        <v>-25.9</v>
      </c>
      <c r="BG2246" s="14">
        <v>44.8</v>
      </c>
      <c r="BR2246" s="60">
        <v>4</v>
      </c>
      <c r="BS2246" s="14">
        <v>33.3</v>
      </c>
    </row>
    <row r="2247" s="9" customFormat="1" ht="16" customHeight="1">
      <c r="A2247" t="s" s="6">
        <v>6107</v>
      </c>
      <c r="B2247" s="14">
        <v>33</v>
      </c>
      <c r="E2247" t="s" s="54">
        <v>5750</v>
      </c>
      <c r="F2247" t="s" s="55">
        <v>193</v>
      </c>
      <c r="G2247" t="s" s="56">
        <v>1135</v>
      </c>
      <c r="H2247" t="s" s="56">
        <v>5751</v>
      </c>
      <c r="K2247" s="14">
        <v>1.729</v>
      </c>
      <c r="M2247" t="s" s="55">
        <v>1138</v>
      </c>
      <c r="S2247" t="s" s="54">
        <v>6088</v>
      </c>
      <c r="T2247" t="s" s="57">
        <v>5963</v>
      </c>
      <c r="V2247" t="s" s="56">
        <v>5964</v>
      </c>
      <c r="Y2247" s="14">
        <v>616165</v>
      </c>
      <c r="Z2247" s="14">
        <v>4138718</v>
      </c>
      <c r="AC2247" s="14">
        <v>4542</v>
      </c>
      <c r="AX2247" s="77"/>
      <c r="BB2247" s="59">
        <v>-24</v>
      </c>
      <c r="BC2247" s="59">
        <f>BB2247-2</f>
        <v>-26</v>
      </c>
      <c r="BG2247" s="14">
        <v>44.9</v>
      </c>
      <c r="BR2247" s="60">
        <v>0.9</v>
      </c>
      <c r="BS2247" s="14">
        <v>60.8</v>
      </c>
    </row>
    <row r="2248" s="9" customFormat="1" ht="16" customHeight="1">
      <c r="A2248" t="s" s="6">
        <v>6108</v>
      </c>
      <c r="B2248" s="14">
        <v>36</v>
      </c>
      <c r="E2248" t="s" s="54">
        <v>5750</v>
      </c>
      <c r="F2248" t="s" s="55">
        <v>193</v>
      </c>
      <c r="G2248" t="s" s="56">
        <v>1135</v>
      </c>
      <c r="H2248" t="s" s="56">
        <v>5751</v>
      </c>
      <c r="K2248" s="14">
        <v>1.736</v>
      </c>
      <c r="M2248" t="s" s="55">
        <v>1138</v>
      </c>
      <c r="S2248" t="s" s="54">
        <v>6088</v>
      </c>
      <c r="T2248" t="s" s="57">
        <v>5766</v>
      </c>
      <c r="AC2248" s="14">
        <v>6045</v>
      </c>
      <c r="AX2248" s="77"/>
      <c r="BB2248" s="59">
        <v>-23.2</v>
      </c>
      <c r="BC2248" s="59">
        <f>BB2248-2</f>
        <v>-25.2</v>
      </c>
      <c r="BG2248" s="14">
        <v>41.9</v>
      </c>
      <c r="BR2248" s="60">
        <v>-0.3</v>
      </c>
      <c r="BS2248" s="14">
        <v>19.9</v>
      </c>
    </row>
    <row r="2249" s="9" customFormat="1" ht="16" customHeight="1">
      <c r="A2249" t="s" s="6">
        <v>6109</v>
      </c>
      <c r="B2249" s="14">
        <v>37</v>
      </c>
      <c r="E2249" t="s" s="54">
        <v>5750</v>
      </c>
      <c r="F2249" t="s" s="55">
        <v>193</v>
      </c>
      <c r="G2249" t="s" s="56">
        <v>1135</v>
      </c>
      <c r="H2249" t="s" s="56">
        <v>5751</v>
      </c>
      <c r="K2249" s="14">
        <v>1.63</v>
      </c>
      <c r="M2249" t="s" s="55">
        <v>1138</v>
      </c>
      <c r="S2249" t="s" s="54">
        <v>6088</v>
      </c>
      <c r="T2249" t="s" s="57">
        <v>5766</v>
      </c>
      <c r="AC2249" s="14">
        <v>6045</v>
      </c>
      <c r="AX2249" s="77"/>
      <c r="BB2249" s="59">
        <v>-22.6</v>
      </c>
      <c r="BC2249" s="59">
        <f>BB2249-2</f>
        <v>-24.6</v>
      </c>
      <c r="BG2249" s="14">
        <v>42.7</v>
      </c>
      <c r="BR2249" s="60">
        <v>0</v>
      </c>
      <c r="BS2249" s="14">
        <v>19.1</v>
      </c>
    </row>
    <row r="2250" s="9" customFormat="1" ht="16" customHeight="1">
      <c r="A2250" t="s" s="6">
        <v>6110</v>
      </c>
      <c r="B2250" s="14">
        <v>38</v>
      </c>
      <c r="E2250" t="s" s="54">
        <v>5750</v>
      </c>
      <c r="F2250" t="s" s="55">
        <v>193</v>
      </c>
      <c r="G2250" t="s" s="56">
        <v>1135</v>
      </c>
      <c r="H2250" t="s" s="56">
        <v>5751</v>
      </c>
      <c r="K2250" s="14">
        <v>1.627</v>
      </c>
      <c r="M2250" t="s" s="55">
        <v>1138</v>
      </c>
      <c r="S2250" t="s" s="54">
        <v>6088</v>
      </c>
      <c r="T2250" t="s" s="57">
        <v>5766</v>
      </c>
      <c r="AC2250" s="14">
        <v>6045</v>
      </c>
      <c r="AX2250" s="77"/>
      <c r="BB2250" s="59">
        <v>-23</v>
      </c>
      <c r="BC2250" s="59">
        <f>BB2250-2</f>
        <v>-25</v>
      </c>
      <c r="BG2250" s="14">
        <v>42.5</v>
      </c>
      <c r="BR2250" s="60">
        <v>0.2</v>
      </c>
      <c r="BS2250" s="14">
        <v>20.3</v>
      </c>
    </row>
    <row r="2251" s="9" customFormat="1" ht="16" customHeight="1">
      <c r="A2251" t="s" s="6">
        <v>6111</v>
      </c>
      <c r="B2251" s="14">
        <v>39</v>
      </c>
      <c r="E2251" t="s" s="54">
        <v>5750</v>
      </c>
      <c r="F2251" t="s" s="55">
        <v>193</v>
      </c>
      <c r="G2251" t="s" s="56">
        <v>1135</v>
      </c>
      <c r="H2251" t="s" s="56">
        <v>5751</v>
      </c>
      <c r="K2251" s="14">
        <v>1.684</v>
      </c>
      <c r="M2251" t="s" s="55">
        <v>1138</v>
      </c>
      <c r="S2251" t="s" s="54">
        <v>6088</v>
      </c>
      <c r="T2251" t="s" s="57">
        <v>5766</v>
      </c>
      <c r="AC2251" s="14">
        <v>6045</v>
      </c>
      <c r="AX2251" s="77"/>
      <c r="BB2251" s="59">
        <v>-24.5</v>
      </c>
      <c r="BC2251" s="59">
        <f>BB2251-2</f>
        <v>-26.5</v>
      </c>
      <c r="BG2251" s="14">
        <v>42.5</v>
      </c>
      <c r="BR2251" s="60">
        <v>0</v>
      </c>
      <c r="BS2251" s="14">
        <v>20.3</v>
      </c>
    </row>
    <row r="2252" s="9" customFormat="1" ht="16" customHeight="1">
      <c r="A2252" t="s" s="6">
        <v>6112</v>
      </c>
      <c r="B2252" s="14">
        <v>2</v>
      </c>
      <c r="E2252" t="s" s="54">
        <v>5750</v>
      </c>
      <c r="F2252" t="s" s="55">
        <v>193</v>
      </c>
      <c r="G2252" t="s" s="56">
        <v>1135</v>
      </c>
      <c r="H2252" t="s" s="56">
        <v>6113</v>
      </c>
      <c r="K2252" s="14">
        <v>2.322</v>
      </c>
      <c r="L2252" t="s" s="54">
        <v>6114</v>
      </c>
      <c r="M2252" t="s" s="55">
        <v>1138</v>
      </c>
      <c r="S2252" t="s" s="54">
        <v>6115</v>
      </c>
      <c r="T2252" t="s" s="57">
        <v>6116</v>
      </c>
      <c r="V2252" t="s" s="56">
        <v>6117</v>
      </c>
      <c r="Y2252" s="14">
        <v>617572</v>
      </c>
      <c r="Z2252" s="14">
        <v>4156815</v>
      </c>
      <c r="AC2252" s="14">
        <v>4864</v>
      </c>
      <c r="AX2252" s="77"/>
      <c r="BB2252" s="59">
        <v>-26.4</v>
      </c>
      <c r="BC2252" s="59">
        <f>BB2252-2</f>
        <v>-28.4</v>
      </c>
      <c r="BG2252" s="14">
        <v>43.3</v>
      </c>
      <c r="BR2252" s="60">
        <v>4.8</v>
      </c>
      <c r="BS2252" s="14">
        <v>85.7</v>
      </c>
    </row>
    <row r="2253" s="9" customFormat="1" ht="16" customHeight="1">
      <c r="A2253" t="s" s="6">
        <v>6118</v>
      </c>
      <c r="B2253" s="14">
        <v>3</v>
      </c>
      <c r="E2253" t="s" s="54">
        <v>5750</v>
      </c>
      <c r="F2253" t="s" s="55">
        <v>193</v>
      </c>
      <c r="G2253" t="s" s="56">
        <v>1135</v>
      </c>
      <c r="H2253" t="s" s="56">
        <v>6113</v>
      </c>
      <c r="K2253" s="14">
        <v>1.816</v>
      </c>
      <c r="L2253" t="s" s="54">
        <v>6114</v>
      </c>
      <c r="M2253" t="s" s="55">
        <v>1138</v>
      </c>
      <c r="S2253" t="s" s="54">
        <v>6115</v>
      </c>
      <c r="T2253" t="s" s="57">
        <v>6116</v>
      </c>
      <c r="V2253" t="s" s="56">
        <v>6117</v>
      </c>
      <c r="Y2253" s="14">
        <v>617572</v>
      </c>
      <c r="Z2253" s="14">
        <v>4156815</v>
      </c>
      <c r="AC2253" s="14">
        <v>4864</v>
      </c>
      <c r="AX2253" s="77"/>
      <c r="BB2253" s="59">
        <v>-27</v>
      </c>
      <c r="BC2253" s="59">
        <f>BB2253-2</f>
        <v>-29</v>
      </c>
      <c r="BG2253" s="14">
        <v>41.3</v>
      </c>
      <c r="BR2253" s="60">
        <v>7.2</v>
      </c>
      <c r="BS2253" s="14">
        <v>85</v>
      </c>
    </row>
    <row r="2254" s="9" customFormat="1" ht="16" customHeight="1">
      <c r="A2254" t="s" s="6">
        <v>6119</v>
      </c>
      <c r="B2254" s="14">
        <v>4</v>
      </c>
      <c r="E2254" t="s" s="54">
        <v>5750</v>
      </c>
      <c r="F2254" t="s" s="55">
        <v>193</v>
      </c>
      <c r="G2254" t="s" s="56">
        <v>1135</v>
      </c>
      <c r="H2254" t="s" s="56">
        <v>6113</v>
      </c>
      <c r="K2254" s="14">
        <v>2.236</v>
      </c>
      <c r="L2254" t="s" s="54">
        <v>6114</v>
      </c>
      <c r="M2254" t="s" s="55">
        <v>1138</v>
      </c>
      <c r="S2254" t="s" s="54">
        <v>6115</v>
      </c>
      <c r="T2254" t="s" s="57">
        <v>6116</v>
      </c>
      <c r="V2254" t="s" s="56">
        <v>6117</v>
      </c>
      <c r="Y2254" s="14">
        <v>617572</v>
      </c>
      <c r="Z2254" s="14">
        <v>4156815</v>
      </c>
      <c r="AC2254" s="14">
        <v>4864</v>
      </c>
      <c r="AX2254" s="77"/>
      <c r="BB2254" s="59">
        <v>-26.6</v>
      </c>
      <c r="BC2254" s="59">
        <f>BB2254-2</f>
        <v>-28.6</v>
      </c>
      <c r="BG2254" s="14">
        <v>39.3</v>
      </c>
      <c r="BR2254" s="60">
        <v>3.1</v>
      </c>
      <c r="BS2254" s="14">
        <v>58.3</v>
      </c>
    </row>
    <row r="2255" s="9" customFormat="1" ht="16" customHeight="1">
      <c r="A2255" t="s" s="6">
        <v>6120</v>
      </c>
      <c r="B2255" s="14">
        <v>5</v>
      </c>
      <c r="E2255" t="s" s="54">
        <v>5750</v>
      </c>
      <c r="F2255" t="s" s="55">
        <v>193</v>
      </c>
      <c r="G2255" t="s" s="56">
        <v>1135</v>
      </c>
      <c r="H2255" t="s" s="56">
        <v>6113</v>
      </c>
      <c r="K2255" s="14">
        <v>2.914</v>
      </c>
      <c r="L2255" t="s" s="54">
        <v>6114</v>
      </c>
      <c r="M2255" t="s" s="55">
        <v>1138</v>
      </c>
      <c r="S2255" t="s" s="54">
        <v>6115</v>
      </c>
      <c r="T2255" t="s" s="57">
        <v>6116</v>
      </c>
      <c r="V2255" t="s" s="56">
        <v>6117</v>
      </c>
      <c r="Y2255" s="14">
        <v>617572</v>
      </c>
      <c r="Z2255" s="14">
        <v>4156815</v>
      </c>
      <c r="AC2255" s="14">
        <v>4864</v>
      </c>
      <c r="AX2255" s="77"/>
      <c r="BB2255" s="59">
        <v>-26.3</v>
      </c>
      <c r="BC2255" s="59">
        <f>BB2255-2</f>
        <v>-28.3</v>
      </c>
      <c r="BG2255" s="14">
        <v>41</v>
      </c>
      <c r="BR2255" s="60">
        <v>-2.6</v>
      </c>
      <c r="BS2255" s="14">
        <v>216.1</v>
      </c>
    </row>
    <row r="2256" s="9" customFormat="1" ht="16" customHeight="1">
      <c r="A2256" t="s" s="6">
        <v>6121</v>
      </c>
      <c r="B2256" s="14">
        <v>6</v>
      </c>
      <c r="E2256" t="s" s="54">
        <v>5750</v>
      </c>
      <c r="F2256" t="s" s="55">
        <v>193</v>
      </c>
      <c r="G2256" t="s" s="56">
        <v>1135</v>
      </c>
      <c r="H2256" t="s" s="56">
        <v>6113</v>
      </c>
      <c r="K2256" s="14">
        <v>1.985</v>
      </c>
      <c r="L2256" t="s" s="54">
        <v>6114</v>
      </c>
      <c r="M2256" t="s" s="55">
        <v>1138</v>
      </c>
      <c r="S2256" t="s" s="54">
        <v>6115</v>
      </c>
      <c r="T2256" t="s" s="57">
        <v>6116</v>
      </c>
      <c r="V2256" t="s" s="56">
        <v>6117</v>
      </c>
      <c r="Y2256" s="14">
        <v>617572</v>
      </c>
      <c r="Z2256" s="14">
        <v>4156815</v>
      </c>
      <c r="AC2256" s="14">
        <v>4864</v>
      </c>
      <c r="AX2256" s="77"/>
      <c r="BB2256" s="59">
        <v>-27</v>
      </c>
      <c r="BC2256" s="59">
        <f>BB2256-2</f>
        <v>-29</v>
      </c>
      <c r="BG2256" s="14">
        <v>41.3</v>
      </c>
      <c r="BR2256" s="60">
        <v>4.1</v>
      </c>
      <c r="BS2256" s="14">
        <v>62.7</v>
      </c>
    </row>
    <row r="2257" s="9" customFormat="1" ht="16" customHeight="1">
      <c r="A2257" t="s" s="6">
        <v>6122</v>
      </c>
      <c r="B2257" s="14">
        <v>7</v>
      </c>
      <c r="E2257" t="s" s="54">
        <v>5750</v>
      </c>
      <c r="F2257" t="s" s="55">
        <v>193</v>
      </c>
      <c r="G2257" t="s" s="56">
        <v>1135</v>
      </c>
      <c r="H2257" t="s" s="56">
        <v>6113</v>
      </c>
      <c r="K2257" s="14">
        <v>2.293</v>
      </c>
      <c r="L2257" t="s" s="54">
        <v>6114</v>
      </c>
      <c r="M2257" t="s" s="55">
        <v>1138</v>
      </c>
      <c r="S2257" t="s" s="54">
        <v>6115</v>
      </c>
      <c r="T2257" t="s" s="57">
        <v>6116</v>
      </c>
      <c r="V2257" t="s" s="56">
        <v>6117</v>
      </c>
      <c r="Y2257" s="14">
        <v>617572</v>
      </c>
      <c r="Z2257" s="14">
        <v>4156815</v>
      </c>
      <c r="AC2257" s="14">
        <v>4864</v>
      </c>
      <c r="AX2257" s="77"/>
      <c r="BB2257" s="59">
        <v>-26.6</v>
      </c>
      <c r="BC2257" s="59">
        <f>BB2257-2</f>
        <v>-28.6</v>
      </c>
      <c r="BG2257" s="14">
        <v>41.5</v>
      </c>
      <c r="BR2257" s="60">
        <v>7.8</v>
      </c>
      <c r="BS2257" s="14">
        <v>122.7</v>
      </c>
    </row>
    <row r="2258" s="9" customFormat="1" ht="16" customHeight="1">
      <c r="A2258" t="s" s="6">
        <v>6123</v>
      </c>
      <c r="B2258" s="14">
        <v>8</v>
      </c>
      <c r="E2258" t="s" s="54">
        <v>5750</v>
      </c>
      <c r="F2258" t="s" s="55">
        <v>193</v>
      </c>
      <c r="G2258" t="s" s="56">
        <v>1135</v>
      </c>
      <c r="H2258" t="s" s="56">
        <v>6113</v>
      </c>
      <c r="K2258" s="14">
        <v>2.637</v>
      </c>
      <c r="L2258" t="s" s="54">
        <v>6124</v>
      </c>
      <c r="M2258" t="s" s="55">
        <v>1138</v>
      </c>
      <c r="S2258" t="s" s="54">
        <v>6115</v>
      </c>
      <c r="T2258" t="s" s="57">
        <v>6125</v>
      </c>
      <c r="V2258" t="s" s="56">
        <v>6126</v>
      </c>
      <c r="Y2258" s="14">
        <v>616882</v>
      </c>
      <c r="Z2258" s="14">
        <v>4156456</v>
      </c>
      <c r="AC2258" s="14">
        <v>4981</v>
      </c>
      <c r="AX2258" s="77"/>
      <c r="BB2258" s="59">
        <v>-27.7</v>
      </c>
      <c r="BC2258" s="59">
        <f>BB2258-2</f>
        <v>-29.7</v>
      </c>
      <c r="BG2258" s="14">
        <v>39.8</v>
      </c>
      <c r="BR2258" s="60">
        <v>-0.1</v>
      </c>
      <c r="BS2258" s="14">
        <v>187.5</v>
      </c>
    </row>
    <row r="2259" s="9" customFormat="1" ht="16" customHeight="1">
      <c r="A2259" t="s" s="6">
        <v>6127</v>
      </c>
      <c r="B2259" s="14">
        <v>9</v>
      </c>
      <c r="E2259" t="s" s="54">
        <v>5750</v>
      </c>
      <c r="F2259" t="s" s="55">
        <v>193</v>
      </c>
      <c r="G2259" t="s" s="56">
        <v>1135</v>
      </c>
      <c r="H2259" t="s" s="56">
        <v>6113</v>
      </c>
      <c r="K2259" s="14">
        <v>2.04</v>
      </c>
      <c r="L2259" t="s" s="54">
        <v>6124</v>
      </c>
      <c r="M2259" t="s" s="55">
        <v>1138</v>
      </c>
      <c r="S2259" t="s" s="54">
        <v>6115</v>
      </c>
      <c r="T2259" t="s" s="57">
        <v>6125</v>
      </c>
      <c r="V2259" t="s" s="56">
        <v>6126</v>
      </c>
      <c r="Y2259" s="14">
        <v>616882</v>
      </c>
      <c r="Z2259" s="14">
        <v>4156456</v>
      </c>
      <c r="AC2259" s="14">
        <v>4981</v>
      </c>
      <c r="AL2259" s="133"/>
      <c r="AM2259" s="133"/>
      <c r="AX2259" s="77"/>
      <c r="BB2259" s="59">
        <v>-26.7</v>
      </c>
      <c r="BC2259" s="59">
        <f>BB2259-2</f>
        <v>-28.7</v>
      </c>
      <c r="BG2259" s="14">
        <v>37.1</v>
      </c>
      <c r="BR2259" s="60">
        <v>10.6</v>
      </c>
      <c r="BS2259" s="14">
        <v>105.7</v>
      </c>
    </row>
    <row r="2260" s="9" customFormat="1" ht="16" customHeight="1">
      <c r="A2260" t="s" s="6">
        <v>6128</v>
      </c>
      <c r="B2260" s="14">
        <v>10</v>
      </c>
      <c r="E2260" t="s" s="54">
        <v>5750</v>
      </c>
      <c r="F2260" t="s" s="55">
        <v>193</v>
      </c>
      <c r="G2260" t="s" s="56">
        <v>1135</v>
      </c>
      <c r="H2260" t="s" s="56">
        <v>6113</v>
      </c>
      <c r="K2260" s="14">
        <v>1.9</v>
      </c>
      <c r="L2260" t="s" s="54">
        <v>6124</v>
      </c>
      <c r="M2260" t="s" s="55">
        <v>1138</v>
      </c>
      <c r="S2260" t="s" s="54">
        <v>6115</v>
      </c>
      <c r="T2260" t="s" s="57">
        <v>6125</v>
      </c>
      <c r="V2260" t="s" s="56">
        <v>6126</v>
      </c>
      <c r="Y2260" s="14">
        <v>616882</v>
      </c>
      <c r="Z2260" s="14">
        <v>4156456</v>
      </c>
      <c r="AC2260" s="14">
        <v>4981</v>
      </c>
      <c r="AX2260" s="77"/>
      <c r="BB2260" s="59">
        <v>-27.8</v>
      </c>
      <c r="BC2260" s="59">
        <f>BB2260-2</f>
        <v>-29.8</v>
      </c>
      <c r="BG2260" s="14">
        <v>36.5</v>
      </c>
      <c r="BR2260" s="60">
        <v>5.3</v>
      </c>
      <c r="BS2260" s="14">
        <v>49.7</v>
      </c>
    </row>
    <row r="2261" s="9" customFormat="1" ht="16" customHeight="1">
      <c r="A2261" t="s" s="6">
        <v>6129</v>
      </c>
      <c r="B2261" s="14">
        <v>11</v>
      </c>
      <c r="E2261" t="s" s="54">
        <v>5750</v>
      </c>
      <c r="F2261" t="s" s="55">
        <v>193</v>
      </c>
      <c r="G2261" t="s" s="56">
        <v>1135</v>
      </c>
      <c r="H2261" t="s" s="56">
        <v>6113</v>
      </c>
      <c r="K2261" s="14">
        <v>2.386</v>
      </c>
      <c r="L2261" t="s" s="54">
        <v>6124</v>
      </c>
      <c r="M2261" t="s" s="55">
        <v>1138</v>
      </c>
      <c r="S2261" t="s" s="54">
        <v>6115</v>
      </c>
      <c r="T2261" t="s" s="57">
        <v>6125</v>
      </c>
      <c r="V2261" t="s" s="56">
        <v>6126</v>
      </c>
      <c r="Y2261" s="14">
        <v>616882</v>
      </c>
      <c r="Z2261" s="14">
        <v>4156456</v>
      </c>
      <c r="AC2261" s="14">
        <v>4981</v>
      </c>
      <c r="AX2261" s="77"/>
      <c r="BB2261" s="59">
        <v>-27.8</v>
      </c>
      <c r="BC2261" s="59">
        <f>BB2261-2</f>
        <v>-29.8</v>
      </c>
      <c r="BG2261" s="14">
        <v>38.5</v>
      </c>
      <c r="BR2261" s="60">
        <v>-0.6</v>
      </c>
      <c r="BS2261" s="14">
        <v>153</v>
      </c>
    </row>
    <row r="2262" s="9" customFormat="1" ht="16" customHeight="1">
      <c r="A2262" t="s" s="6">
        <v>6130</v>
      </c>
      <c r="B2262" s="14">
        <v>12</v>
      </c>
      <c r="E2262" t="s" s="54">
        <v>5750</v>
      </c>
      <c r="F2262" t="s" s="55">
        <v>193</v>
      </c>
      <c r="G2262" t="s" s="56">
        <v>1135</v>
      </c>
      <c r="H2262" t="s" s="56">
        <v>6113</v>
      </c>
      <c r="K2262" s="14">
        <v>2.002</v>
      </c>
      <c r="L2262" t="s" s="54">
        <v>6124</v>
      </c>
      <c r="M2262" t="s" s="55">
        <v>1138</v>
      </c>
      <c r="S2262" t="s" s="54">
        <v>6115</v>
      </c>
      <c r="T2262" t="s" s="57">
        <v>6125</v>
      </c>
      <c r="V2262" t="s" s="56">
        <v>6126</v>
      </c>
      <c r="Y2262" s="14">
        <v>616882</v>
      </c>
      <c r="Z2262" s="14">
        <v>4156456</v>
      </c>
      <c r="AC2262" s="14">
        <v>4981</v>
      </c>
      <c r="AX2262" s="77"/>
      <c r="BB2262" s="59">
        <v>-27.3</v>
      </c>
      <c r="BC2262" s="59">
        <f>BB2262-2</f>
        <v>-29.3</v>
      </c>
      <c r="BG2262" s="14">
        <v>40.2</v>
      </c>
      <c r="BR2262" s="60">
        <v>10.4</v>
      </c>
      <c r="BS2262" s="14">
        <v>124.1</v>
      </c>
    </row>
    <row r="2263" s="9" customFormat="1" ht="16" customHeight="1">
      <c r="A2263" t="s" s="6">
        <v>6131</v>
      </c>
      <c r="B2263" s="14">
        <v>13</v>
      </c>
      <c r="E2263" t="s" s="54">
        <v>5750</v>
      </c>
      <c r="F2263" t="s" s="55">
        <v>193</v>
      </c>
      <c r="G2263" t="s" s="56">
        <v>1135</v>
      </c>
      <c r="H2263" t="s" s="56">
        <v>6113</v>
      </c>
      <c r="K2263" s="14">
        <v>2.499</v>
      </c>
      <c r="L2263" t="s" s="54">
        <v>6124</v>
      </c>
      <c r="M2263" t="s" s="55">
        <v>1138</v>
      </c>
      <c r="S2263" t="s" s="54">
        <v>6115</v>
      </c>
      <c r="T2263" t="s" s="57">
        <v>6125</v>
      </c>
      <c r="V2263" t="s" s="56">
        <v>6126</v>
      </c>
      <c r="Y2263" s="14">
        <v>616882</v>
      </c>
      <c r="Z2263" s="14">
        <v>4156456</v>
      </c>
      <c r="AC2263" s="14">
        <v>4981</v>
      </c>
      <c r="AX2263" s="77"/>
      <c r="BB2263" s="59">
        <v>-28.3</v>
      </c>
      <c r="BC2263" s="59">
        <f>BB2263-2</f>
        <v>-30.3</v>
      </c>
      <c r="BG2263" s="14">
        <v>41.8</v>
      </c>
      <c r="BR2263" s="60">
        <v>0.4</v>
      </c>
      <c r="BS2263" s="14">
        <v>169.9</v>
      </c>
    </row>
    <row r="2264" s="9" customFormat="1" ht="16" customHeight="1">
      <c r="A2264" t="s" s="6">
        <v>6132</v>
      </c>
      <c r="B2264" s="14">
        <v>17</v>
      </c>
      <c r="E2264" t="s" s="54">
        <v>5750</v>
      </c>
      <c r="F2264" t="s" s="55">
        <v>193</v>
      </c>
      <c r="G2264" t="s" s="56">
        <v>1135</v>
      </c>
      <c r="H2264" t="s" s="56">
        <v>6113</v>
      </c>
      <c r="K2264" s="14">
        <v>1.965</v>
      </c>
      <c r="L2264" t="s" s="54">
        <v>6114</v>
      </c>
      <c r="M2264" t="s" s="55">
        <v>1138</v>
      </c>
      <c r="S2264" t="s" s="54">
        <v>6115</v>
      </c>
      <c r="T2264" t="s" s="57">
        <v>6133</v>
      </c>
      <c r="AC2264" s="14">
        <v>6611</v>
      </c>
      <c r="AX2264" s="77"/>
      <c r="BB2264" s="59">
        <v>-28</v>
      </c>
      <c r="BC2264" s="59">
        <f>BB2264-2</f>
        <v>-30</v>
      </c>
      <c r="BG2264" s="14">
        <v>36.1</v>
      </c>
      <c r="BR2264" s="60">
        <v>2.9</v>
      </c>
      <c r="BS2264" s="14">
        <v>63.9</v>
      </c>
    </row>
    <row r="2265" s="9" customFormat="1" ht="16" customHeight="1">
      <c r="A2265" t="s" s="6">
        <v>6134</v>
      </c>
      <c r="B2265" s="14">
        <v>18</v>
      </c>
      <c r="E2265" t="s" s="54">
        <v>5750</v>
      </c>
      <c r="F2265" t="s" s="55">
        <v>193</v>
      </c>
      <c r="G2265" t="s" s="56">
        <v>1135</v>
      </c>
      <c r="H2265" t="s" s="56">
        <v>6113</v>
      </c>
      <c r="K2265" s="14">
        <v>2.091</v>
      </c>
      <c r="L2265" t="s" s="54">
        <v>6114</v>
      </c>
      <c r="M2265" t="s" s="55">
        <v>1138</v>
      </c>
      <c r="S2265" t="s" s="54">
        <v>6115</v>
      </c>
      <c r="T2265" t="s" s="57">
        <v>6133</v>
      </c>
      <c r="AC2265" s="14">
        <v>6611</v>
      </c>
      <c r="AX2265" s="77"/>
      <c r="BB2265" s="59">
        <v>-27.2</v>
      </c>
      <c r="BC2265" s="59">
        <f>BB2265-2</f>
        <v>-29.2</v>
      </c>
      <c r="BG2265" s="14">
        <v>36.2</v>
      </c>
      <c r="BR2265" s="60">
        <v>2</v>
      </c>
      <c r="BS2265" s="14">
        <v>11.8</v>
      </c>
    </row>
    <row r="2266" s="9" customFormat="1" ht="16" customHeight="1">
      <c r="A2266" t="s" s="6">
        <v>6135</v>
      </c>
      <c r="B2266" s="14">
        <v>20</v>
      </c>
      <c r="E2266" t="s" s="54">
        <v>5750</v>
      </c>
      <c r="F2266" t="s" s="55">
        <v>193</v>
      </c>
      <c r="G2266" t="s" s="56">
        <v>1135</v>
      </c>
      <c r="H2266" t="s" s="56">
        <v>6113</v>
      </c>
      <c r="K2266" s="14">
        <v>1.974</v>
      </c>
      <c r="L2266" t="s" s="54">
        <v>6114</v>
      </c>
      <c r="M2266" t="s" s="55">
        <v>1138</v>
      </c>
      <c r="S2266" t="s" s="54">
        <v>6115</v>
      </c>
      <c r="T2266" t="s" s="57">
        <v>6133</v>
      </c>
      <c r="AC2266" s="14">
        <v>6611</v>
      </c>
      <c r="AX2266" s="77"/>
      <c r="BB2266" s="59">
        <v>-28.2</v>
      </c>
      <c r="BC2266" s="59">
        <f>BB2266-2</f>
        <v>-30.2</v>
      </c>
      <c r="BG2266" s="14">
        <v>40.9</v>
      </c>
      <c r="BR2266" s="60">
        <v>5.7</v>
      </c>
      <c r="BS2266" s="14">
        <v>87.7</v>
      </c>
    </row>
    <row r="2267" s="9" customFormat="1" ht="16" customHeight="1">
      <c r="A2267" t="s" s="6">
        <v>6136</v>
      </c>
      <c r="B2267" s="14">
        <v>21</v>
      </c>
      <c r="E2267" t="s" s="54">
        <v>5750</v>
      </c>
      <c r="F2267" t="s" s="55">
        <v>193</v>
      </c>
      <c r="G2267" t="s" s="56">
        <v>1135</v>
      </c>
      <c r="H2267" t="s" s="56">
        <v>6113</v>
      </c>
      <c r="K2267" s="14">
        <v>1.979</v>
      </c>
      <c r="L2267" t="s" s="54">
        <v>6114</v>
      </c>
      <c r="M2267" t="s" s="55">
        <v>1138</v>
      </c>
      <c r="S2267" t="s" s="54">
        <v>6115</v>
      </c>
      <c r="T2267" t="s" s="57">
        <v>6133</v>
      </c>
      <c r="AC2267" s="14">
        <v>6611</v>
      </c>
      <c r="AX2267" s="77"/>
      <c r="BB2267" s="59">
        <v>-27.4</v>
      </c>
      <c r="BC2267" s="59">
        <f>BB2267-2</f>
        <v>-29.4</v>
      </c>
      <c r="BG2267" s="14">
        <v>33.6</v>
      </c>
      <c r="BR2267" s="60">
        <v>2.6</v>
      </c>
      <c r="BS2267" s="14">
        <v>16</v>
      </c>
    </row>
    <row r="2268" s="9" customFormat="1" ht="16" customHeight="1">
      <c r="A2268" t="s" s="6">
        <v>6137</v>
      </c>
      <c r="B2268" s="14">
        <v>22</v>
      </c>
      <c r="E2268" t="s" s="54">
        <v>5750</v>
      </c>
      <c r="F2268" t="s" s="55">
        <v>193</v>
      </c>
      <c r="G2268" t="s" s="56">
        <v>1135</v>
      </c>
      <c r="H2268" t="s" s="56">
        <v>6113</v>
      </c>
      <c r="K2268" s="14">
        <v>1.756</v>
      </c>
      <c r="L2268" t="s" s="54">
        <v>6114</v>
      </c>
      <c r="M2268" t="s" s="55">
        <v>1138</v>
      </c>
      <c r="S2268" t="s" s="54">
        <v>6115</v>
      </c>
      <c r="T2268" t="s" s="57">
        <v>6133</v>
      </c>
      <c r="AC2268" s="14">
        <v>6611</v>
      </c>
      <c r="AX2268" s="77"/>
      <c r="BB2268" s="59">
        <v>-27</v>
      </c>
      <c r="BC2268" s="59">
        <f>BB2268-2</f>
        <v>-29</v>
      </c>
      <c r="BG2268" s="14">
        <v>37.5</v>
      </c>
      <c r="BR2268" s="60">
        <v>15.1</v>
      </c>
      <c r="BS2268" s="14">
        <v>17.5</v>
      </c>
    </row>
    <row r="2269" s="9" customFormat="1" ht="16" customHeight="1">
      <c r="A2269" t="s" s="6">
        <v>6138</v>
      </c>
      <c r="B2269" s="14">
        <v>23</v>
      </c>
      <c r="E2269" t="s" s="54">
        <v>5750</v>
      </c>
      <c r="F2269" t="s" s="55">
        <v>193</v>
      </c>
      <c r="G2269" t="s" s="56">
        <v>1135</v>
      </c>
      <c r="H2269" t="s" s="56">
        <v>6113</v>
      </c>
      <c r="K2269" s="14">
        <v>2.046</v>
      </c>
      <c r="L2269" t="s" s="54">
        <v>6114</v>
      </c>
      <c r="M2269" t="s" s="55">
        <v>1138</v>
      </c>
      <c r="S2269" t="s" s="54">
        <v>6115</v>
      </c>
      <c r="T2269" t="s" s="57">
        <v>6133</v>
      </c>
      <c r="AC2269" s="14">
        <v>6611</v>
      </c>
      <c r="AX2269" s="77"/>
      <c r="BB2269" s="59">
        <v>-28.9</v>
      </c>
      <c r="BC2269" s="59">
        <f>BB2269-2</f>
        <v>-30.9</v>
      </c>
      <c r="BG2269" s="14">
        <v>38.1</v>
      </c>
      <c r="BR2269" s="60">
        <v>5.3</v>
      </c>
      <c r="BS2269" s="14">
        <v>104.8</v>
      </c>
    </row>
    <row r="2270" s="9" customFormat="1" ht="16" customHeight="1">
      <c r="A2270" t="s" s="6">
        <v>6139</v>
      </c>
      <c r="B2270" s="14">
        <v>24</v>
      </c>
      <c r="E2270" t="s" s="54">
        <v>5750</v>
      </c>
      <c r="F2270" t="s" s="55">
        <v>193</v>
      </c>
      <c r="G2270" t="s" s="56">
        <v>1135</v>
      </c>
      <c r="H2270" t="s" s="56">
        <v>6113</v>
      </c>
      <c r="K2270" s="14">
        <v>1.871</v>
      </c>
      <c r="L2270" t="s" s="54">
        <v>6124</v>
      </c>
      <c r="M2270" t="s" s="55">
        <v>1138</v>
      </c>
      <c r="S2270" t="s" s="54">
        <v>6115</v>
      </c>
      <c r="T2270" t="s" s="57">
        <v>6133</v>
      </c>
      <c r="AC2270" s="14">
        <v>6611</v>
      </c>
      <c r="AX2270" s="77"/>
      <c r="BB2270" s="59">
        <v>-29</v>
      </c>
      <c r="BC2270" s="59">
        <f>BB2270-2</f>
        <v>-31</v>
      </c>
      <c r="BG2270" s="14">
        <v>39.9</v>
      </c>
      <c r="BR2270" s="60">
        <v>6</v>
      </c>
      <c r="BS2270" s="14">
        <v>79.3</v>
      </c>
    </row>
    <row r="2271" s="9" customFormat="1" ht="16" customHeight="1">
      <c r="A2271" t="s" s="6">
        <v>6140</v>
      </c>
      <c r="B2271" s="14">
        <v>25</v>
      </c>
      <c r="E2271" t="s" s="54">
        <v>5750</v>
      </c>
      <c r="F2271" t="s" s="55">
        <v>193</v>
      </c>
      <c r="G2271" t="s" s="56">
        <v>1135</v>
      </c>
      <c r="H2271" t="s" s="56">
        <v>6113</v>
      </c>
      <c r="K2271" s="14">
        <v>1.899</v>
      </c>
      <c r="L2271" t="s" s="54">
        <v>6124</v>
      </c>
      <c r="M2271" t="s" s="55">
        <v>1138</v>
      </c>
      <c r="S2271" t="s" s="54">
        <v>6115</v>
      </c>
      <c r="T2271" t="s" s="57">
        <v>6133</v>
      </c>
      <c r="AC2271" s="14">
        <v>6611</v>
      </c>
      <c r="AX2271" s="77"/>
      <c r="BB2271" s="59">
        <v>-28.6</v>
      </c>
      <c r="BC2271" s="59">
        <f>BB2271-2</f>
        <v>-30.6</v>
      </c>
      <c r="BG2271" s="14">
        <v>40.9</v>
      </c>
      <c r="BR2271" s="60">
        <v>5.5</v>
      </c>
      <c r="BS2271" s="14">
        <v>102</v>
      </c>
    </row>
    <row r="2272" s="9" customFormat="1" ht="16" customHeight="1">
      <c r="A2272" t="s" s="6">
        <v>6141</v>
      </c>
      <c r="B2272" s="14">
        <v>26</v>
      </c>
      <c r="E2272" t="s" s="54">
        <v>5750</v>
      </c>
      <c r="F2272" t="s" s="55">
        <v>193</v>
      </c>
      <c r="G2272" t="s" s="56">
        <v>1135</v>
      </c>
      <c r="H2272" t="s" s="56">
        <v>6113</v>
      </c>
      <c r="K2272" s="14">
        <v>2.074</v>
      </c>
      <c r="L2272" t="s" s="54">
        <v>6124</v>
      </c>
      <c r="M2272" t="s" s="55">
        <v>1138</v>
      </c>
      <c r="S2272" t="s" s="54">
        <v>6115</v>
      </c>
      <c r="T2272" t="s" s="57">
        <v>6133</v>
      </c>
      <c r="AC2272" s="14">
        <v>6611</v>
      </c>
      <c r="AX2272" s="77"/>
      <c r="BB2272" s="59">
        <v>-27.4</v>
      </c>
      <c r="BC2272" s="59">
        <f>BB2272-2</f>
        <v>-29.4</v>
      </c>
      <c r="BG2272" s="14">
        <v>39.2</v>
      </c>
      <c r="BR2272" s="60">
        <v>1.3</v>
      </c>
      <c r="BS2272" s="14">
        <v>58.1</v>
      </c>
    </row>
    <row r="2273" s="9" customFormat="1" ht="16" customHeight="1">
      <c r="A2273" t="s" s="6">
        <v>6142</v>
      </c>
      <c r="B2273" s="14">
        <v>27</v>
      </c>
      <c r="E2273" t="s" s="54">
        <v>5750</v>
      </c>
      <c r="F2273" t="s" s="55">
        <v>193</v>
      </c>
      <c r="G2273" t="s" s="56">
        <v>1135</v>
      </c>
      <c r="H2273" t="s" s="56">
        <v>6113</v>
      </c>
      <c r="K2273" s="14">
        <v>2.127</v>
      </c>
      <c r="L2273" t="s" s="54">
        <v>6124</v>
      </c>
      <c r="M2273" t="s" s="55">
        <v>1138</v>
      </c>
      <c r="S2273" t="s" s="54">
        <v>6115</v>
      </c>
      <c r="T2273" t="s" s="57">
        <v>6133</v>
      </c>
      <c r="AC2273" s="14">
        <v>6611</v>
      </c>
      <c r="AX2273" s="77"/>
      <c r="BB2273" s="59">
        <v>-29.2</v>
      </c>
      <c r="BC2273" s="59">
        <f>BB2273-2</f>
        <v>-31.2</v>
      </c>
      <c r="BG2273" s="14">
        <v>40.3</v>
      </c>
      <c r="BR2273" s="60">
        <v>5.6</v>
      </c>
      <c r="BS2273" s="14">
        <v>106.5</v>
      </c>
    </row>
    <row r="2274" s="9" customFormat="1" ht="16" customHeight="1">
      <c r="A2274" t="s" s="6">
        <v>6143</v>
      </c>
      <c r="B2274" s="14">
        <v>28</v>
      </c>
      <c r="E2274" t="s" s="54">
        <v>5750</v>
      </c>
      <c r="F2274" t="s" s="55">
        <v>193</v>
      </c>
      <c r="G2274" t="s" s="56">
        <v>1135</v>
      </c>
      <c r="H2274" t="s" s="56">
        <v>6113</v>
      </c>
      <c r="K2274" s="14">
        <v>2.019</v>
      </c>
      <c r="L2274" t="s" s="54">
        <v>6124</v>
      </c>
      <c r="M2274" t="s" s="55">
        <v>1138</v>
      </c>
      <c r="S2274" t="s" s="54">
        <v>6115</v>
      </c>
      <c r="T2274" t="s" s="57">
        <v>6133</v>
      </c>
      <c r="AC2274" s="14">
        <v>6611</v>
      </c>
      <c r="AX2274" s="77"/>
      <c r="BB2274" s="59">
        <v>-27.7</v>
      </c>
      <c r="BC2274" s="59">
        <f>BB2274-2</f>
        <v>-29.7</v>
      </c>
      <c r="BG2274" s="14">
        <v>35.8</v>
      </c>
      <c r="BR2274" s="60">
        <v>1.9</v>
      </c>
      <c r="BS2274" s="14">
        <v>35</v>
      </c>
    </row>
    <row r="2275" s="9" customFormat="1" ht="16" customHeight="1">
      <c r="A2275" t="s" s="6">
        <v>6144</v>
      </c>
      <c r="B2275" s="14">
        <v>29</v>
      </c>
      <c r="E2275" t="s" s="54">
        <v>5750</v>
      </c>
      <c r="F2275" t="s" s="55">
        <v>193</v>
      </c>
      <c r="G2275" t="s" s="56">
        <v>1135</v>
      </c>
      <c r="H2275" t="s" s="56">
        <v>6113</v>
      </c>
      <c r="K2275" s="14">
        <v>2.052</v>
      </c>
      <c r="L2275" t="s" s="54">
        <v>6124</v>
      </c>
      <c r="M2275" t="s" s="55">
        <v>1138</v>
      </c>
      <c r="S2275" t="s" s="54">
        <v>6115</v>
      </c>
      <c r="T2275" t="s" s="57">
        <v>6133</v>
      </c>
      <c r="AC2275" s="14">
        <v>6611</v>
      </c>
      <c r="AX2275" s="77"/>
      <c r="BB2275" s="59">
        <v>-27.4</v>
      </c>
      <c r="BC2275" s="59">
        <f>BB2275-2</f>
        <v>-29.4</v>
      </c>
      <c r="BG2275" s="14">
        <v>39.5</v>
      </c>
      <c r="BR2275" s="60">
        <v>3.2</v>
      </c>
      <c r="BS2275" s="14">
        <v>73.09999999999999</v>
      </c>
    </row>
    <row r="2276" s="9" customFormat="1" ht="16" customHeight="1">
      <c r="A2276" t="s" s="6">
        <v>6145</v>
      </c>
      <c r="B2276" s="14">
        <v>1</v>
      </c>
      <c r="E2276" t="s" s="54">
        <v>5750</v>
      </c>
      <c r="F2276" t="s" s="55">
        <v>193</v>
      </c>
      <c r="G2276" t="s" s="56">
        <v>1135</v>
      </c>
      <c r="H2276" t="s" s="56">
        <v>5783</v>
      </c>
      <c r="K2276" s="14">
        <v>1.462</v>
      </c>
      <c r="M2276" t="s" s="55">
        <v>1138</v>
      </c>
      <c r="S2276" t="s" s="54">
        <v>6146</v>
      </c>
      <c r="T2276" t="s" s="57">
        <v>5837</v>
      </c>
      <c r="V2276" t="s" s="56">
        <v>6147</v>
      </c>
      <c r="Y2276" s="14">
        <v>620717</v>
      </c>
      <c r="Z2276" s="14">
        <v>4143180</v>
      </c>
      <c r="AC2276" s="14">
        <v>4850</v>
      </c>
      <c r="AX2276" s="77"/>
      <c r="BB2276" s="59">
        <v>-27.8</v>
      </c>
      <c r="BC2276" s="59">
        <f>BB2276-2</f>
        <v>-29.8</v>
      </c>
      <c r="BG2276" s="14">
        <v>51.6</v>
      </c>
      <c r="BR2276" s="60">
        <v>-1.3</v>
      </c>
      <c r="BS2276" s="14">
        <v>37.2</v>
      </c>
    </row>
    <row r="2277" s="9" customFormat="1" ht="16" customHeight="1">
      <c r="A2277" t="s" s="6">
        <v>6148</v>
      </c>
      <c r="B2277" s="14">
        <v>3</v>
      </c>
      <c r="E2277" t="s" s="54">
        <v>5750</v>
      </c>
      <c r="F2277" t="s" s="55">
        <v>193</v>
      </c>
      <c r="G2277" t="s" s="56">
        <v>1135</v>
      </c>
      <c r="H2277" t="s" s="56">
        <v>5783</v>
      </c>
      <c r="K2277" s="14">
        <v>1.839</v>
      </c>
      <c r="M2277" t="s" s="55">
        <v>1138</v>
      </c>
      <c r="S2277" t="s" s="54">
        <v>6146</v>
      </c>
      <c r="T2277" t="s" s="57">
        <v>5837</v>
      </c>
      <c r="V2277" t="s" s="56">
        <v>6147</v>
      </c>
      <c r="Y2277" s="14">
        <v>620717</v>
      </c>
      <c r="Z2277" s="14">
        <v>4143180</v>
      </c>
      <c r="AC2277" s="14">
        <v>4850</v>
      </c>
      <c r="AX2277" s="77"/>
      <c r="BB2277" s="59">
        <v>-27.3</v>
      </c>
      <c r="BC2277" s="59">
        <f>BB2277-2</f>
        <v>-29.3</v>
      </c>
      <c r="BG2277" s="14">
        <v>48.1</v>
      </c>
      <c r="BR2277" s="60">
        <v>-0.1</v>
      </c>
      <c r="BS2277" s="14">
        <v>31.8</v>
      </c>
    </row>
    <row r="2278" s="9" customFormat="1" ht="16" customHeight="1">
      <c r="A2278" t="s" s="6">
        <v>6149</v>
      </c>
      <c r="B2278" s="14">
        <v>5</v>
      </c>
      <c r="E2278" t="s" s="54">
        <v>5750</v>
      </c>
      <c r="F2278" t="s" s="55">
        <v>193</v>
      </c>
      <c r="G2278" t="s" s="56">
        <v>1135</v>
      </c>
      <c r="H2278" t="s" s="56">
        <v>5783</v>
      </c>
      <c r="K2278" s="14">
        <v>1.764</v>
      </c>
      <c r="M2278" t="s" s="55">
        <v>1138</v>
      </c>
      <c r="S2278" t="s" s="54">
        <v>6146</v>
      </c>
      <c r="T2278" t="s" s="57">
        <v>5837</v>
      </c>
      <c r="V2278" t="s" s="56">
        <v>6147</v>
      </c>
      <c r="Y2278" s="14">
        <v>620717</v>
      </c>
      <c r="Z2278" s="14">
        <v>4143180</v>
      </c>
      <c r="AC2278" s="14">
        <v>4850</v>
      </c>
      <c r="AX2278" s="77"/>
      <c r="BB2278" s="59">
        <v>-26.2</v>
      </c>
      <c r="BC2278" s="59">
        <f>BB2278-2</f>
        <v>-28.2</v>
      </c>
      <c r="BG2278" s="14">
        <v>51.1</v>
      </c>
      <c r="BR2278" s="60">
        <v>-0.7</v>
      </c>
      <c r="BS2278" s="14">
        <v>26.2</v>
      </c>
    </row>
    <row r="2279" s="9" customFormat="1" ht="16" customHeight="1">
      <c r="A2279" t="s" s="6">
        <v>6150</v>
      </c>
      <c r="B2279" s="14">
        <v>7</v>
      </c>
      <c r="E2279" t="s" s="54">
        <v>5750</v>
      </c>
      <c r="F2279" t="s" s="55">
        <v>193</v>
      </c>
      <c r="G2279" t="s" s="56">
        <v>1135</v>
      </c>
      <c r="H2279" t="s" s="56">
        <v>5783</v>
      </c>
      <c r="K2279" s="14">
        <v>1.522</v>
      </c>
      <c r="M2279" t="s" s="55">
        <v>1138</v>
      </c>
      <c r="S2279" t="s" s="54">
        <v>6146</v>
      </c>
      <c r="T2279" t="s" s="57">
        <v>5837</v>
      </c>
      <c r="V2279" t="s" s="56">
        <v>6147</v>
      </c>
      <c r="Y2279" s="14">
        <v>620717</v>
      </c>
      <c r="Z2279" s="14">
        <v>4143180</v>
      </c>
      <c r="AC2279" s="14">
        <v>4850</v>
      </c>
      <c r="AX2279" s="77"/>
      <c r="BB2279" s="59">
        <v>-25.9</v>
      </c>
      <c r="BC2279" s="59">
        <f>BB2279-2</f>
        <v>-27.9</v>
      </c>
      <c r="BG2279" s="14">
        <v>51.3</v>
      </c>
      <c r="BR2279" s="60">
        <v>-2.5</v>
      </c>
      <c r="BS2279" s="14">
        <v>53.7</v>
      </c>
    </row>
    <row r="2280" s="9" customFormat="1" ht="16" customHeight="1">
      <c r="A2280" t="s" s="6">
        <v>6151</v>
      </c>
      <c r="B2280" s="14">
        <v>9</v>
      </c>
      <c r="E2280" t="s" s="54">
        <v>5750</v>
      </c>
      <c r="F2280" t="s" s="55">
        <v>193</v>
      </c>
      <c r="G2280" t="s" s="56">
        <v>1135</v>
      </c>
      <c r="H2280" t="s" s="56">
        <v>5783</v>
      </c>
      <c r="K2280" s="14">
        <v>1.582</v>
      </c>
      <c r="M2280" t="s" s="55">
        <v>1138</v>
      </c>
      <c r="S2280" t="s" s="54">
        <v>6146</v>
      </c>
      <c r="T2280" t="s" s="57">
        <v>5837</v>
      </c>
      <c r="V2280" t="s" s="56">
        <v>6147</v>
      </c>
      <c r="Y2280" s="14">
        <v>620717</v>
      </c>
      <c r="Z2280" s="14">
        <v>4143180</v>
      </c>
      <c r="AC2280" s="14">
        <v>4850</v>
      </c>
      <c r="AX2280" s="77"/>
      <c r="BB2280" s="59">
        <v>-26.7</v>
      </c>
      <c r="BC2280" s="59">
        <f>BB2280-2</f>
        <v>-28.7</v>
      </c>
      <c r="BG2280" s="14">
        <v>52.3</v>
      </c>
      <c r="BR2280" s="60">
        <v>-2.8</v>
      </c>
      <c r="BS2280" s="14">
        <v>42.4</v>
      </c>
    </row>
    <row r="2281" s="9" customFormat="1" ht="16" customHeight="1">
      <c r="A2281" t="s" s="6">
        <v>6152</v>
      </c>
      <c r="B2281" s="14">
        <v>11</v>
      </c>
      <c r="E2281" t="s" s="54">
        <v>5750</v>
      </c>
      <c r="F2281" t="s" s="55">
        <v>193</v>
      </c>
      <c r="G2281" t="s" s="56">
        <v>1135</v>
      </c>
      <c r="H2281" t="s" s="56">
        <v>5783</v>
      </c>
      <c r="K2281" s="14">
        <v>1.611</v>
      </c>
      <c r="M2281" t="s" s="55">
        <v>1138</v>
      </c>
      <c r="S2281" t="s" s="54">
        <v>6146</v>
      </c>
      <c r="T2281" t="s" s="57">
        <v>5837</v>
      </c>
      <c r="V2281" t="s" s="56">
        <v>6147</v>
      </c>
      <c r="Y2281" s="14">
        <v>620717</v>
      </c>
      <c r="Z2281" s="14">
        <v>4143180</v>
      </c>
      <c r="AC2281" s="14">
        <v>4850</v>
      </c>
      <c r="AX2281" s="77"/>
      <c r="BB2281" s="59">
        <v>-28.1</v>
      </c>
      <c r="BC2281" s="59">
        <f>BB2281-2</f>
        <v>-30.1</v>
      </c>
      <c r="BG2281" s="14">
        <v>51.2</v>
      </c>
      <c r="BR2281" s="60">
        <v>-3.1</v>
      </c>
      <c r="BS2281" s="14">
        <v>43.8</v>
      </c>
    </row>
    <row r="2282" s="9" customFormat="1" ht="16" customHeight="1">
      <c r="A2282" t="s" s="6">
        <v>6153</v>
      </c>
      <c r="B2282" s="14">
        <v>13</v>
      </c>
      <c r="E2282" t="s" s="54">
        <v>5750</v>
      </c>
      <c r="F2282" t="s" s="55">
        <v>193</v>
      </c>
      <c r="G2282" t="s" s="56">
        <v>1135</v>
      </c>
      <c r="H2282" t="s" s="56">
        <v>5783</v>
      </c>
      <c r="K2282" s="14">
        <v>1.732</v>
      </c>
      <c r="M2282" t="s" s="55">
        <v>1138</v>
      </c>
      <c r="S2282" t="s" s="54">
        <v>6146</v>
      </c>
      <c r="T2282" t="s" s="57">
        <v>6154</v>
      </c>
      <c r="V2282" t="s" s="56">
        <v>6155</v>
      </c>
      <c r="Y2282" s="14">
        <v>616165</v>
      </c>
      <c r="Z2282" s="14">
        <v>4138718</v>
      </c>
      <c r="AC2282" s="14">
        <v>4542</v>
      </c>
      <c r="AX2282" s="77"/>
      <c r="BB2282" s="59">
        <v>-24.5</v>
      </c>
      <c r="BC2282" s="59">
        <f>BB2282-2</f>
        <v>-26.5</v>
      </c>
      <c r="BG2282" s="14">
        <v>50.1</v>
      </c>
      <c r="BR2282" s="60">
        <v>-0.4</v>
      </c>
      <c r="BS2282" s="14">
        <v>24.5</v>
      </c>
    </row>
    <row r="2283" s="9" customFormat="1" ht="16" customHeight="1">
      <c r="A2283" t="s" s="6">
        <v>6156</v>
      </c>
      <c r="B2283" s="14">
        <v>14</v>
      </c>
      <c r="E2283" t="s" s="54">
        <v>5750</v>
      </c>
      <c r="F2283" t="s" s="55">
        <v>193</v>
      </c>
      <c r="G2283" t="s" s="56">
        <v>1135</v>
      </c>
      <c r="H2283" t="s" s="56">
        <v>5783</v>
      </c>
      <c r="K2283" s="14">
        <v>1.607</v>
      </c>
      <c r="M2283" t="s" s="55">
        <v>1138</v>
      </c>
      <c r="S2283" t="s" s="54">
        <v>6146</v>
      </c>
      <c r="T2283" t="s" s="57">
        <v>6154</v>
      </c>
      <c r="V2283" t="s" s="56">
        <v>6155</v>
      </c>
      <c r="Y2283" s="14">
        <v>616165</v>
      </c>
      <c r="Z2283" s="14">
        <v>4138718</v>
      </c>
      <c r="AC2283" s="14">
        <v>4542</v>
      </c>
      <c r="AX2283" s="77"/>
      <c r="BB2283" s="59">
        <v>-25.4</v>
      </c>
      <c r="BC2283" s="59">
        <f>BB2283-2</f>
        <v>-27.4</v>
      </c>
      <c r="BG2283" s="14">
        <v>52.1</v>
      </c>
      <c r="BR2283" s="60">
        <v>0.3</v>
      </c>
      <c r="BS2283" s="14">
        <v>26.8</v>
      </c>
    </row>
    <row r="2284" s="9" customFormat="1" ht="16" customHeight="1">
      <c r="A2284" t="s" s="6">
        <v>6157</v>
      </c>
      <c r="B2284" s="14">
        <v>15</v>
      </c>
      <c r="E2284" t="s" s="54">
        <v>5750</v>
      </c>
      <c r="F2284" t="s" s="55">
        <v>193</v>
      </c>
      <c r="G2284" t="s" s="56">
        <v>1135</v>
      </c>
      <c r="H2284" t="s" s="56">
        <v>5783</v>
      </c>
      <c r="K2284" s="14">
        <v>1.833</v>
      </c>
      <c r="M2284" t="s" s="55">
        <v>1138</v>
      </c>
      <c r="S2284" t="s" s="54">
        <v>6146</v>
      </c>
      <c r="T2284" t="s" s="57">
        <v>6154</v>
      </c>
      <c r="V2284" t="s" s="56">
        <v>6155</v>
      </c>
      <c r="Y2284" s="14">
        <v>616165</v>
      </c>
      <c r="Z2284" s="14">
        <v>4138718</v>
      </c>
      <c r="AC2284" s="14">
        <v>4542</v>
      </c>
      <c r="AX2284" s="77"/>
      <c r="BB2284" s="59">
        <v>-24.3</v>
      </c>
      <c r="BC2284" s="59">
        <f>BB2284-2</f>
        <v>-26.3</v>
      </c>
      <c r="BG2284" s="14">
        <v>48.2</v>
      </c>
      <c r="BR2284" s="60">
        <v>0.1</v>
      </c>
      <c r="BS2284" s="14">
        <v>24.4</v>
      </c>
    </row>
    <row r="2285" s="9" customFormat="1" ht="16" customHeight="1">
      <c r="A2285" t="s" s="6">
        <v>6158</v>
      </c>
      <c r="B2285" s="14">
        <v>16</v>
      </c>
      <c r="E2285" t="s" s="54">
        <v>5750</v>
      </c>
      <c r="F2285" t="s" s="55">
        <v>193</v>
      </c>
      <c r="G2285" t="s" s="56">
        <v>1135</v>
      </c>
      <c r="H2285" t="s" s="56">
        <v>5783</v>
      </c>
      <c r="K2285" s="14">
        <v>1.65</v>
      </c>
      <c r="M2285" t="s" s="55">
        <v>1138</v>
      </c>
      <c r="S2285" t="s" s="54">
        <v>6146</v>
      </c>
      <c r="T2285" t="s" s="57">
        <v>5889</v>
      </c>
      <c r="AC2285" s="14">
        <v>5940</v>
      </c>
      <c r="AX2285" s="77"/>
      <c r="BB2285" s="59">
        <v>-25.8</v>
      </c>
      <c r="BC2285" s="59">
        <f>BB2285-2</f>
        <v>-27.8</v>
      </c>
      <c r="BG2285" s="14">
        <v>51.3</v>
      </c>
      <c r="BR2285" s="60">
        <v>-3.4</v>
      </c>
      <c r="BS2285" s="14">
        <v>23.8</v>
      </c>
    </row>
    <row r="2286" s="9" customFormat="1" ht="16" customHeight="1">
      <c r="A2286" t="s" s="6">
        <v>6159</v>
      </c>
      <c r="B2286" s="14">
        <v>17</v>
      </c>
      <c r="E2286" t="s" s="54">
        <v>5750</v>
      </c>
      <c r="F2286" t="s" s="55">
        <v>193</v>
      </c>
      <c r="G2286" t="s" s="56">
        <v>1135</v>
      </c>
      <c r="H2286" t="s" s="56">
        <v>5783</v>
      </c>
      <c r="K2286" s="14">
        <v>1.669</v>
      </c>
      <c r="M2286" t="s" s="55">
        <v>1138</v>
      </c>
      <c r="S2286" t="s" s="54">
        <v>6146</v>
      </c>
      <c r="T2286" t="s" s="57">
        <v>5889</v>
      </c>
      <c r="AC2286" s="14">
        <v>5940</v>
      </c>
      <c r="AX2286" s="77"/>
      <c r="BB2286" s="59">
        <v>-25.5</v>
      </c>
      <c r="BC2286" s="59">
        <f>BB2286-2</f>
        <v>-27.5</v>
      </c>
      <c r="BG2286" s="14">
        <v>47.6</v>
      </c>
      <c r="BR2286" s="60">
        <v>-3.6</v>
      </c>
      <c r="BS2286" s="14">
        <v>25.8</v>
      </c>
    </row>
    <row r="2287" s="9" customFormat="1" ht="16" customHeight="1">
      <c r="A2287" t="s" s="6">
        <v>6160</v>
      </c>
      <c r="B2287" s="14">
        <v>18</v>
      </c>
      <c r="E2287" t="s" s="54">
        <v>5750</v>
      </c>
      <c r="F2287" t="s" s="55">
        <v>193</v>
      </c>
      <c r="G2287" t="s" s="56">
        <v>1135</v>
      </c>
      <c r="H2287" t="s" s="56">
        <v>5783</v>
      </c>
      <c r="K2287" s="14">
        <v>1.802</v>
      </c>
      <c r="M2287" t="s" s="55">
        <v>1138</v>
      </c>
      <c r="S2287" t="s" s="54">
        <v>6146</v>
      </c>
      <c r="T2287" t="s" s="57">
        <v>5889</v>
      </c>
      <c r="AC2287" s="14">
        <v>5940</v>
      </c>
      <c r="AX2287" s="77"/>
      <c r="BB2287" s="59">
        <v>-24.9</v>
      </c>
      <c r="BC2287" s="59">
        <f>BB2287-2</f>
        <v>-26.9</v>
      </c>
      <c r="BG2287" s="14">
        <v>49</v>
      </c>
      <c r="BR2287" s="60">
        <v>-3.2</v>
      </c>
      <c r="BS2287" s="14">
        <v>23.3</v>
      </c>
    </row>
    <row r="2288" s="9" customFormat="1" ht="16" customHeight="1">
      <c r="A2288" t="s" s="6">
        <v>6161</v>
      </c>
      <c r="B2288" s="14">
        <v>19</v>
      </c>
      <c r="E2288" t="s" s="54">
        <v>5750</v>
      </c>
      <c r="F2288" t="s" s="55">
        <v>193</v>
      </c>
      <c r="G2288" t="s" s="56">
        <v>1135</v>
      </c>
      <c r="H2288" t="s" s="56">
        <v>5783</v>
      </c>
      <c r="K2288" s="14">
        <v>1.658</v>
      </c>
      <c r="M2288" t="s" s="55">
        <v>1138</v>
      </c>
      <c r="S2288" t="s" s="54">
        <v>6146</v>
      </c>
      <c r="T2288" t="s" s="57">
        <v>5889</v>
      </c>
      <c r="AC2288" s="14">
        <v>5940</v>
      </c>
      <c r="AX2288" s="77"/>
      <c r="BB2288" s="59">
        <v>-25.8</v>
      </c>
      <c r="BC2288" s="59">
        <f>BB2288-2</f>
        <v>-27.8</v>
      </c>
      <c r="BG2288" s="14">
        <v>51.2</v>
      </c>
      <c r="BR2288" s="60">
        <v>-1.5</v>
      </c>
      <c r="BS2288" s="14">
        <v>26.5</v>
      </c>
    </row>
    <row r="2289" s="9" customFormat="1" ht="16" customHeight="1">
      <c r="A2289" t="s" s="6">
        <v>6162</v>
      </c>
      <c r="B2289" s="14">
        <v>20</v>
      </c>
      <c r="E2289" t="s" s="54">
        <v>5750</v>
      </c>
      <c r="F2289" t="s" s="55">
        <v>193</v>
      </c>
      <c r="G2289" t="s" s="56">
        <v>1135</v>
      </c>
      <c r="H2289" t="s" s="56">
        <v>5783</v>
      </c>
      <c r="K2289" s="14">
        <v>1.863</v>
      </c>
      <c r="M2289" t="s" s="55">
        <v>1138</v>
      </c>
      <c r="S2289" t="s" s="54">
        <v>6146</v>
      </c>
      <c r="T2289" t="s" s="57">
        <v>5889</v>
      </c>
      <c r="AC2289" s="14">
        <v>5940</v>
      </c>
      <c r="AX2289" s="77"/>
      <c r="BB2289" s="59">
        <v>-25.1</v>
      </c>
      <c r="BC2289" s="59">
        <f>BB2289-2</f>
        <v>-27.1</v>
      </c>
      <c r="BG2289" s="14">
        <v>48.6</v>
      </c>
      <c r="BR2289" s="60">
        <v>-2.2</v>
      </c>
      <c r="BS2289" s="14">
        <v>19.6</v>
      </c>
    </row>
    <row r="2290" s="9" customFormat="1" ht="16" customHeight="1">
      <c r="A2290" t="s" s="6">
        <v>6163</v>
      </c>
      <c r="B2290" s="14">
        <v>21</v>
      </c>
      <c r="E2290" t="s" s="54">
        <v>5750</v>
      </c>
      <c r="F2290" t="s" s="55">
        <v>193</v>
      </c>
      <c r="G2290" t="s" s="56">
        <v>1135</v>
      </c>
      <c r="H2290" t="s" s="56">
        <v>5783</v>
      </c>
      <c r="K2290" s="14">
        <v>1.606</v>
      </c>
      <c r="M2290" t="s" s="55">
        <v>1138</v>
      </c>
      <c r="S2290" t="s" s="54">
        <v>6146</v>
      </c>
      <c r="T2290" t="s" s="57">
        <v>5889</v>
      </c>
      <c r="AC2290" s="14">
        <v>5940</v>
      </c>
      <c r="AX2290" s="77"/>
      <c r="BB2290" s="59">
        <v>-25.7</v>
      </c>
      <c r="BC2290" s="59">
        <f>BB2290-2</f>
        <v>-27.7</v>
      </c>
      <c r="BG2290" s="14">
        <v>48.6</v>
      </c>
      <c r="BR2290" s="60">
        <v>-2.2</v>
      </c>
      <c r="BS2290" s="14">
        <v>27.5</v>
      </c>
    </row>
    <row r="2291" s="9" customFormat="1" ht="16" customHeight="1">
      <c r="A2291" t="s" s="6">
        <v>6164</v>
      </c>
      <c r="B2291" s="14">
        <v>26</v>
      </c>
      <c r="E2291" t="s" s="54">
        <v>5750</v>
      </c>
      <c r="F2291" t="s" s="55">
        <v>193</v>
      </c>
      <c r="G2291" t="s" s="56">
        <v>1135</v>
      </c>
      <c r="H2291" t="s" s="56">
        <v>5783</v>
      </c>
      <c r="K2291" s="14">
        <v>1.686</v>
      </c>
      <c r="M2291" t="s" s="55">
        <v>1138</v>
      </c>
      <c r="S2291" t="s" s="54">
        <v>6146</v>
      </c>
      <c r="T2291" t="s" s="57">
        <v>6165</v>
      </c>
      <c r="AC2291" s="14">
        <v>5933</v>
      </c>
      <c r="AX2291" s="77"/>
      <c r="BB2291" s="59">
        <v>-26</v>
      </c>
      <c r="BC2291" s="59">
        <f>BB2291-2</f>
        <v>-28</v>
      </c>
      <c r="BG2291" s="14">
        <v>48.9</v>
      </c>
      <c r="BR2291" s="60">
        <v>-4.3</v>
      </c>
      <c r="BS2291" s="14">
        <v>24.4</v>
      </c>
    </row>
    <row r="2292" s="9" customFormat="1" ht="16" customHeight="1">
      <c r="A2292" t="s" s="6">
        <v>6166</v>
      </c>
      <c r="B2292" s="14">
        <v>27</v>
      </c>
      <c r="E2292" t="s" s="54">
        <v>5750</v>
      </c>
      <c r="F2292" t="s" s="55">
        <v>193</v>
      </c>
      <c r="G2292" t="s" s="56">
        <v>1135</v>
      </c>
      <c r="H2292" t="s" s="56">
        <v>5783</v>
      </c>
      <c r="K2292" s="14">
        <v>1.75</v>
      </c>
      <c r="M2292" t="s" s="55">
        <v>1138</v>
      </c>
      <c r="S2292" t="s" s="54">
        <v>6146</v>
      </c>
      <c r="T2292" t="s" s="57">
        <v>6165</v>
      </c>
      <c r="AC2292" s="14">
        <v>5933</v>
      </c>
      <c r="AX2292" s="77"/>
      <c r="BB2292" s="59">
        <v>-24.1</v>
      </c>
      <c r="BC2292" s="59">
        <f>BB2292-2</f>
        <v>-26.1</v>
      </c>
      <c r="BG2292" s="14">
        <v>48.7</v>
      </c>
      <c r="BR2292" s="60">
        <v>-2.6</v>
      </c>
      <c r="BS2292" s="14">
        <v>23.1</v>
      </c>
    </row>
    <row r="2293" s="9" customFormat="1" ht="16" customHeight="1">
      <c r="A2293" t="s" s="6">
        <v>6167</v>
      </c>
      <c r="B2293" s="14">
        <v>28</v>
      </c>
      <c r="E2293" t="s" s="54">
        <v>5750</v>
      </c>
      <c r="F2293" t="s" s="55">
        <v>193</v>
      </c>
      <c r="G2293" t="s" s="56">
        <v>1135</v>
      </c>
      <c r="H2293" t="s" s="56">
        <v>5783</v>
      </c>
      <c r="K2293" s="14">
        <v>1.54</v>
      </c>
      <c r="M2293" t="s" s="55">
        <v>1138</v>
      </c>
      <c r="S2293" t="s" s="54">
        <v>6146</v>
      </c>
      <c r="T2293" t="s" s="57">
        <v>6165</v>
      </c>
      <c r="AC2293" s="14">
        <v>5933</v>
      </c>
      <c r="AX2293" s="77"/>
      <c r="BB2293" s="59">
        <v>-26.7</v>
      </c>
      <c r="BC2293" s="59">
        <f>BB2293-2</f>
        <v>-28.7</v>
      </c>
      <c r="BG2293" s="14">
        <v>49.6</v>
      </c>
      <c r="BR2293" s="60">
        <v>-4.3</v>
      </c>
      <c r="BS2293" s="14">
        <v>34.6</v>
      </c>
    </row>
    <row r="2294" s="9" customFormat="1" ht="16" customHeight="1">
      <c r="A2294" t="s" s="6">
        <v>6168</v>
      </c>
      <c r="B2294" s="14">
        <v>29</v>
      </c>
      <c r="E2294" t="s" s="54">
        <v>5750</v>
      </c>
      <c r="F2294" t="s" s="55">
        <v>193</v>
      </c>
      <c r="G2294" t="s" s="56">
        <v>1135</v>
      </c>
      <c r="H2294" t="s" s="56">
        <v>5783</v>
      </c>
      <c r="K2294" s="14">
        <v>1.858</v>
      </c>
      <c r="M2294" t="s" s="55">
        <v>1138</v>
      </c>
      <c r="S2294" t="s" s="54">
        <v>6146</v>
      </c>
      <c r="T2294" t="s" s="57">
        <v>6165</v>
      </c>
      <c r="AC2294" s="14">
        <v>5933</v>
      </c>
      <c r="AX2294" s="77"/>
      <c r="BB2294" s="59">
        <v>-26.9</v>
      </c>
      <c r="BC2294" s="59">
        <f>BB2294-2</f>
        <v>-28.9</v>
      </c>
      <c r="BG2294" s="14">
        <v>49.1</v>
      </c>
      <c r="BR2294" s="60">
        <v>-2.3</v>
      </c>
      <c r="BS2294" s="14">
        <v>26.4</v>
      </c>
    </row>
    <row r="2295" s="9" customFormat="1" ht="16" customHeight="1">
      <c r="A2295" t="s" s="6">
        <v>6169</v>
      </c>
      <c r="B2295" s="14">
        <v>30</v>
      </c>
      <c r="E2295" t="s" s="54">
        <v>5750</v>
      </c>
      <c r="F2295" t="s" s="55">
        <v>193</v>
      </c>
      <c r="G2295" t="s" s="56">
        <v>1135</v>
      </c>
      <c r="H2295" t="s" s="56">
        <v>5783</v>
      </c>
      <c r="K2295" s="14">
        <v>1.681</v>
      </c>
      <c r="M2295" t="s" s="55">
        <v>1138</v>
      </c>
      <c r="S2295" t="s" s="54">
        <v>6146</v>
      </c>
      <c r="T2295" t="s" s="57">
        <v>6165</v>
      </c>
      <c r="AC2295" s="14">
        <v>5933</v>
      </c>
      <c r="AX2295" s="77"/>
      <c r="BB2295" s="59">
        <v>-27.1</v>
      </c>
      <c r="BC2295" s="59">
        <f>BB2295-2</f>
        <v>-29.1</v>
      </c>
      <c r="BG2295" s="14">
        <v>49.5</v>
      </c>
      <c r="BR2295" s="60">
        <v>-1.2</v>
      </c>
      <c r="BS2295" s="14">
        <v>24.2</v>
      </c>
    </row>
    <row r="2296" s="9" customFormat="1" ht="16" customHeight="1">
      <c r="A2296" t="s" s="6">
        <v>6170</v>
      </c>
      <c r="B2296" s="14">
        <v>31</v>
      </c>
      <c r="E2296" t="s" s="54">
        <v>5750</v>
      </c>
      <c r="F2296" t="s" s="55">
        <v>193</v>
      </c>
      <c r="G2296" t="s" s="56">
        <v>1135</v>
      </c>
      <c r="H2296" t="s" s="56">
        <v>5783</v>
      </c>
      <c r="K2296" s="14">
        <v>1.608</v>
      </c>
      <c r="M2296" t="s" s="55">
        <v>1138</v>
      </c>
      <c r="S2296" t="s" s="54">
        <v>6146</v>
      </c>
      <c r="T2296" t="s" s="57">
        <v>6154</v>
      </c>
      <c r="V2296" t="s" s="56">
        <v>6155</v>
      </c>
      <c r="Y2296" s="14">
        <v>616165</v>
      </c>
      <c r="Z2296" s="14">
        <v>4138718</v>
      </c>
      <c r="AC2296" s="14">
        <v>4542</v>
      </c>
      <c r="AX2296" s="77"/>
      <c r="BB2296" s="59">
        <v>-26.1</v>
      </c>
      <c r="BC2296" s="59">
        <f>BB2296-2</f>
        <v>-28.1</v>
      </c>
      <c r="BG2296" s="14">
        <v>48.3</v>
      </c>
      <c r="BR2296" s="60">
        <v>0.7</v>
      </c>
      <c r="BS2296" s="14">
        <v>21.4</v>
      </c>
    </row>
    <row r="2297" s="9" customFormat="1" ht="16" customHeight="1">
      <c r="A2297" t="s" s="6">
        <v>6171</v>
      </c>
      <c r="B2297" s="14">
        <v>32</v>
      </c>
      <c r="E2297" t="s" s="54">
        <v>5750</v>
      </c>
      <c r="F2297" t="s" s="55">
        <v>193</v>
      </c>
      <c r="G2297" t="s" s="56">
        <v>1135</v>
      </c>
      <c r="H2297" t="s" s="56">
        <v>5783</v>
      </c>
      <c r="K2297" s="14">
        <v>1.742</v>
      </c>
      <c r="M2297" t="s" s="55">
        <v>1138</v>
      </c>
      <c r="S2297" t="s" s="54">
        <v>6146</v>
      </c>
      <c r="T2297" t="s" s="57">
        <v>6154</v>
      </c>
      <c r="V2297" t="s" s="56">
        <v>6155</v>
      </c>
      <c r="Y2297" s="14">
        <v>616165</v>
      </c>
      <c r="Z2297" s="14">
        <v>4138718</v>
      </c>
      <c r="AC2297" s="14">
        <v>4542</v>
      </c>
      <c r="AX2297" s="77"/>
      <c r="BB2297" s="59">
        <v>-25.5</v>
      </c>
      <c r="BC2297" s="59">
        <f>BB2297-2</f>
        <v>-27.5</v>
      </c>
      <c r="BG2297" s="14">
        <v>48.7</v>
      </c>
      <c r="BR2297" s="60">
        <v>0.4</v>
      </c>
      <c r="BS2297" s="14">
        <v>28.2</v>
      </c>
    </row>
    <row r="2298" s="9" customFormat="1" ht="16" customHeight="1">
      <c r="A2298" t="s" s="6">
        <v>6172</v>
      </c>
      <c r="B2298" s="14">
        <v>33</v>
      </c>
      <c r="E2298" t="s" s="54">
        <v>5750</v>
      </c>
      <c r="F2298" t="s" s="55">
        <v>193</v>
      </c>
      <c r="G2298" t="s" s="56">
        <v>1135</v>
      </c>
      <c r="H2298" t="s" s="56">
        <v>5783</v>
      </c>
      <c r="K2298" s="14">
        <v>1.737</v>
      </c>
      <c r="M2298" t="s" s="55">
        <v>1138</v>
      </c>
      <c r="S2298" t="s" s="54">
        <v>6146</v>
      </c>
      <c r="T2298" t="s" s="57">
        <v>6154</v>
      </c>
      <c r="V2298" t="s" s="56">
        <v>6155</v>
      </c>
      <c r="Y2298" s="14">
        <v>616165</v>
      </c>
      <c r="Z2298" s="14">
        <v>4138718</v>
      </c>
      <c r="AC2298" s="14">
        <v>4542</v>
      </c>
      <c r="AX2298" s="77"/>
      <c r="BB2298" s="59">
        <v>-26.1</v>
      </c>
      <c r="BC2298" s="59">
        <f>BB2298-2</f>
        <v>-28.1</v>
      </c>
      <c r="BG2298" s="14">
        <v>49.5</v>
      </c>
      <c r="BR2298" s="60">
        <v>0.9</v>
      </c>
      <c r="BS2298" s="14">
        <v>28.9</v>
      </c>
    </row>
    <row r="2299" s="9" customFormat="1" ht="16" customHeight="1">
      <c r="A2299" t="s" s="6">
        <v>6173</v>
      </c>
      <c r="B2299" s="14">
        <v>37</v>
      </c>
      <c r="E2299" t="s" s="54">
        <v>5750</v>
      </c>
      <c r="F2299" t="s" s="55">
        <v>193</v>
      </c>
      <c r="G2299" t="s" s="56">
        <v>1135</v>
      </c>
      <c r="H2299" t="s" s="56">
        <v>5783</v>
      </c>
      <c r="K2299" s="14">
        <v>1.685</v>
      </c>
      <c r="M2299" t="s" s="55">
        <v>1138</v>
      </c>
      <c r="S2299" t="s" s="54">
        <v>6146</v>
      </c>
      <c r="T2299" t="s" s="57">
        <v>6165</v>
      </c>
      <c r="AC2299" s="14">
        <v>5933</v>
      </c>
      <c r="AX2299" s="77"/>
      <c r="BB2299" s="59">
        <v>-26.4</v>
      </c>
      <c r="BC2299" s="59">
        <f>BB2299-2</f>
        <v>-28.4</v>
      </c>
      <c r="BG2299" s="14">
        <v>53.9</v>
      </c>
      <c r="BR2299" s="60">
        <v>-3.1</v>
      </c>
      <c r="BS2299" s="14">
        <v>30.8</v>
      </c>
    </row>
    <row r="2300" s="9" customFormat="1" ht="16" customHeight="1">
      <c r="A2300" t="s" s="6">
        <v>6174</v>
      </c>
      <c r="B2300" s="14">
        <v>3223</v>
      </c>
      <c r="E2300" t="s" s="54">
        <v>6175</v>
      </c>
      <c r="F2300" t="s" s="55">
        <v>193</v>
      </c>
      <c r="G2300" t="s" s="56">
        <v>194</v>
      </c>
      <c r="H2300" t="s" s="56">
        <v>195</v>
      </c>
      <c r="I2300" t="s" s="56">
        <v>403</v>
      </c>
      <c r="M2300" t="s" s="55">
        <v>197</v>
      </c>
      <c r="O2300" t="s" s="56">
        <v>1347</v>
      </c>
      <c r="Q2300" t="s" s="56">
        <v>1348</v>
      </c>
      <c r="S2300" t="s" s="54">
        <v>6176</v>
      </c>
      <c r="T2300" t="s" s="57">
        <v>1817</v>
      </c>
      <c r="AR2300" s="58">
        <v>-16.2</v>
      </c>
      <c r="AS2300" s="59">
        <f>AR2300</f>
        <v>-16.2</v>
      </c>
      <c r="AT2300" s="59">
        <f>AS2300-5</f>
        <v>-21.2</v>
      </c>
      <c r="BG2300" s="14">
        <v>43.9</v>
      </c>
      <c r="BH2300" s="80">
        <v>16</v>
      </c>
      <c r="BR2300" s="60">
        <v>5.1</v>
      </c>
      <c r="BS2300" s="14">
        <v>2.7</v>
      </c>
      <c r="BT2300" s="14">
        <v>3.2</v>
      </c>
    </row>
    <row r="2301" s="9" customFormat="1" ht="16" customHeight="1">
      <c r="A2301" t="s" s="6">
        <v>6177</v>
      </c>
      <c r="B2301" s="14">
        <v>3224</v>
      </c>
      <c r="E2301" t="s" s="54">
        <v>6175</v>
      </c>
      <c r="F2301" t="s" s="55">
        <v>193</v>
      </c>
      <c r="G2301" t="s" s="56">
        <v>194</v>
      </c>
      <c r="H2301" t="s" s="56">
        <v>195</v>
      </c>
      <c r="I2301" t="s" s="56">
        <v>403</v>
      </c>
      <c r="M2301" t="s" s="55">
        <v>197</v>
      </c>
      <c r="O2301" t="s" s="56">
        <v>1347</v>
      </c>
      <c r="Q2301" t="s" s="56">
        <v>1348</v>
      </c>
      <c r="S2301" t="s" s="54">
        <v>6176</v>
      </c>
      <c r="T2301" t="s" s="57">
        <v>1817</v>
      </c>
      <c r="AR2301" s="58">
        <v>-19.1</v>
      </c>
      <c r="AS2301" s="59">
        <f>AR2301</f>
        <v>-19.1</v>
      </c>
      <c r="AT2301" s="59">
        <f>AS2301-5</f>
        <v>-24.1</v>
      </c>
      <c r="BG2301" s="14">
        <v>42.6</v>
      </c>
      <c r="BH2301" s="80">
        <v>15.5</v>
      </c>
      <c r="BR2301" s="60">
        <v>2.9</v>
      </c>
      <c r="BS2301" s="14">
        <v>2.7</v>
      </c>
      <c r="BT2301" s="14">
        <v>3.2</v>
      </c>
    </row>
    <row r="2302" s="9" customFormat="1" ht="16" customHeight="1">
      <c r="A2302" t="s" s="6">
        <v>6178</v>
      </c>
      <c r="B2302" s="14">
        <v>3225</v>
      </c>
      <c r="E2302" t="s" s="54">
        <v>6175</v>
      </c>
      <c r="F2302" t="s" s="55">
        <v>193</v>
      </c>
      <c r="G2302" t="s" s="56">
        <v>194</v>
      </c>
      <c r="H2302" t="s" s="56">
        <v>195</v>
      </c>
      <c r="I2302" t="s" s="56">
        <v>403</v>
      </c>
      <c r="M2302" t="s" s="55">
        <v>197</v>
      </c>
      <c r="O2302" t="s" s="56">
        <v>835</v>
      </c>
      <c r="Q2302" t="s" s="56">
        <v>464</v>
      </c>
      <c r="R2302" t="s" s="56">
        <v>836</v>
      </c>
      <c r="S2302" t="s" s="54">
        <v>835</v>
      </c>
      <c r="T2302" t="s" s="57">
        <v>1817</v>
      </c>
      <c r="AR2302" s="58">
        <v>-18.7</v>
      </c>
      <c r="AS2302" s="59">
        <f>AR2302</f>
        <v>-18.7</v>
      </c>
      <c r="AT2302" s="59">
        <f>AS2302-5</f>
        <v>-23.7</v>
      </c>
      <c r="BG2302" s="14">
        <v>42.8</v>
      </c>
      <c r="BH2302" s="80">
        <v>15.4</v>
      </c>
      <c r="BR2302" s="60">
        <v>3.9</v>
      </c>
      <c r="BS2302" s="14">
        <v>2.8</v>
      </c>
      <c r="BT2302" s="14">
        <v>3.2</v>
      </c>
    </row>
    <row r="2303" s="9" customFormat="1" ht="16" customHeight="1">
      <c r="A2303" t="s" s="6">
        <v>6179</v>
      </c>
      <c r="B2303" s="14">
        <v>3226</v>
      </c>
      <c r="E2303" t="s" s="54">
        <v>6175</v>
      </c>
      <c r="F2303" t="s" s="55">
        <v>193</v>
      </c>
      <c r="G2303" t="s" s="56">
        <v>194</v>
      </c>
      <c r="H2303" t="s" s="56">
        <v>195</v>
      </c>
      <c r="I2303" t="s" s="56">
        <v>403</v>
      </c>
      <c r="M2303" t="s" s="55">
        <v>197</v>
      </c>
      <c r="O2303" t="s" s="56">
        <v>835</v>
      </c>
      <c r="Q2303" t="s" s="56">
        <v>464</v>
      </c>
      <c r="R2303" t="s" s="56">
        <v>836</v>
      </c>
      <c r="S2303" t="s" s="54">
        <v>835</v>
      </c>
      <c r="T2303" t="s" s="57">
        <v>1817</v>
      </c>
      <c r="AR2303" s="58">
        <v>-20.3</v>
      </c>
      <c r="AS2303" s="59">
        <f>AR2303</f>
        <v>-20.3</v>
      </c>
      <c r="AT2303" s="59">
        <f>AS2303-5</f>
        <v>-25.3</v>
      </c>
      <c r="BG2303" s="14">
        <v>43.2</v>
      </c>
      <c r="BH2303" s="80">
        <v>15.4</v>
      </c>
      <c r="BR2303" s="60">
        <v>2.5</v>
      </c>
      <c r="BS2303" s="14">
        <v>2.8</v>
      </c>
      <c r="BT2303" s="14">
        <v>3.3</v>
      </c>
    </row>
    <row r="2304" s="9" customFormat="1" ht="16" customHeight="1">
      <c r="A2304" t="s" s="6">
        <v>6180</v>
      </c>
      <c r="B2304" s="14">
        <v>3227</v>
      </c>
      <c r="E2304" t="s" s="54">
        <v>6175</v>
      </c>
      <c r="F2304" t="s" s="55">
        <v>193</v>
      </c>
      <c r="G2304" t="s" s="56">
        <v>194</v>
      </c>
      <c r="H2304" t="s" s="56">
        <v>195</v>
      </c>
      <c r="I2304" t="s" s="56">
        <v>403</v>
      </c>
      <c r="M2304" t="s" s="55">
        <v>197</v>
      </c>
      <c r="O2304" t="s" s="56">
        <v>463</v>
      </c>
      <c r="Q2304" t="s" s="56">
        <v>464</v>
      </c>
      <c r="R2304" t="s" s="56">
        <v>465</v>
      </c>
      <c r="S2304" t="s" s="54">
        <v>463</v>
      </c>
      <c r="T2304" t="s" s="57">
        <v>1817</v>
      </c>
      <c r="AR2304" s="58">
        <v>-14.4</v>
      </c>
      <c r="AS2304" s="59">
        <f>AR2304</f>
        <v>-14.4</v>
      </c>
      <c r="AT2304" s="59">
        <f>AS2304-5</f>
        <v>-19.4</v>
      </c>
      <c r="BG2304" s="14">
        <v>43.4</v>
      </c>
      <c r="BH2304" s="80">
        <v>15.8</v>
      </c>
      <c r="BR2304" s="60">
        <v>5.8</v>
      </c>
      <c r="BS2304" s="14">
        <v>2.7</v>
      </c>
      <c r="BT2304" s="14">
        <v>3.2</v>
      </c>
    </row>
    <row r="2305" s="9" customFormat="1" ht="16" customHeight="1">
      <c r="A2305" t="s" s="6">
        <v>6181</v>
      </c>
      <c r="B2305" s="14">
        <v>3228</v>
      </c>
      <c r="E2305" t="s" s="54">
        <v>6175</v>
      </c>
      <c r="F2305" t="s" s="55">
        <v>193</v>
      </c>
      <c r="G2305" t="s" s="56">
        <v>194</v>
      </c>
      <c r="H2305" t="s" s="56">
        <v>195</v>
      </c>
      <c r="I2305" t="s" s="56">
        <v>403</v>
      </c>
      <c r="M2305" t="s" s="55">
        <v>197</v>
      </c>
      <c r="O2305" t="s" s="56">
        <v>835</v>
      </c>
      <c r="Q2305" t="s" s="56">
        <v>464</v>
      </c>
      <c r="R2305" t="s" s="56">
        <v>836</v>
      </c>
      <c r="S2305" t="s" s="54">
        <v>835</v>
      </c>
      <c r="T2305" t="s" s="57">
        <v>1817</v>
      </c>
      <c r="AR2305" s="58">
        <v>-20.2</v>
      </c>
      <c r="AS2305" s="59">
        <f>AR2305</f>
        <v>-20.2</v>
      </c>
      <c r="AT2305" s="59">
        <f>AS2305-5</f>
        <v>-25.2</v>
      </c>
      <c r="BG2305" s="14">
        <v>42.5</v>
      </c>
      <c r="BH2305" s="80">
        <v>15.1</v>
      </c>
      <c r="BR2305" s="60">
        <v>2.3</v>
      </c>
      <c r="BS2305" s="14">
        <v>2.8</v>
      </c>
      <c r="BT2305" s="14">
        <v>3.3</v>
      </c>
    </row>
    <row r="2306" s="9" customFormat="1" ht="16" customHeight="1">
      <c r="A2306" t="s" s="6">
        <v>6182</v>
      </c>
      <c r="B2306" s="14">
        <v>3230</v>
      </c>
      <c r="E2306" t="s" s="54">
        <v>6175</v>
      </c>
      <c r="F2306" t="s" s="55">
        <v>193</v>
      </c>
      <c r="G2306" t="s" s="56">
        <v>194</v>
      </c>
      <c r="H2306" t="s" s="56">
        <v>195</v>
      </c>
      <c r="I2306" t="s" s="56">
        <v>403</v>
      </c>
      <c r="M2306" t="s" s="55">
        <v>197</v>
      </c>
      <c r="O2306" t="s" s="56">
        <v>1864</v>
      </c>
      <c r="P2306" t="s" s="56">
        <v>1865</v>
      </c>
      <c r="Q2306" t="s" s="56">
        <v>1814</v>
      </c>
      <c r="R2306" t="s" s="56">
        <v>1866</v>
      </c>
      <c r="S2306" t="s" s="54">
        <v>3605</v>
      </c>
      <c r="T2306" t="s" s="57">
        <v>1817</v>
      </c>
      <c r="AR2306" s="58">
        <v>-15</v>
      </c>
      <c r="AS2306" s="59">
        <f>AR2306</f>
        <v>-15</v>
      </c>
      <c r="AT2306" s="59">
        <f>AS2306-5</f>
        <v>-20</v>
      </c>
      <c r="BG2306" s="14">
        <v>41.8</v>
      </c>
      <c r="BH2306" s="80">
        <v>15.1</v>
      </c>
      <c r="BR2306" s="60">
        <v>5.4</v>
      </c>
      <c r="BS2306" s="14">
        <v>2.8</v>
      </c>
      <c r="BT2306" s="14">
        <v>3.2</v>
      </c>
    </row>
    <row r="2307" s="9" customFormat="1" ht="16" customHeight="1">
      <c r="A2307" t="s" s="6">
        <v>6183</v>
      </c>
      <c r="B2307" s="14">
        <v>3231</v>
      </c>
      <c r="E2307" t="s" s="54">
        <v>6175</v>
      </c>
      <c r="F2307" t="s" s="55">
        <v>193</v>
      </c>
      <c r="G2307" t="s" s="56">
        <v>194</v>
      </c>
      <c r="H2307" t="s" s="56">
        <v>195</v>
      </c>
      <c r="I2307" t="s" s="56">
        <v>403</v>
      </c>
      <c r="M2307" t="s" s="55">
        <v>197</v>
      </c>
      <c r="O2307" t="s" s="56">
        <v>6184</v>
      </c>
      <c r="Q2307" t="s" s="56">
        <v>1285</v>
      </c>
      <c r="S2307" t="s" s="54">
        <v>6184</v>
      </c>
      <c r="T2307" t="s" s="57">
        <v>1817</v>
      </c>
      <c r="AR2307" s="58">
        <v>-15.5</v>
      </c>
      <c r="AS2307" s="59">
        <f>AR2307</f>
        <v>-15.5</v>
      </c>
      <c r="AT2307" s="59">
        <f>AS2307-5</f>
        <v>-20.5</v>
      </c>
      <c r="BG2307" s="14">
        <v>43.2</v>
      </c>
      <c r="BH2307" s="80">
        <v>15.6</v>
      </c>
      <c r="BR2307" s="60">
        <v>7.6</v>
      </c>
      <c r="BS2307" s="14">
        <v>2.8</v>
      </c>
      <c r="BT2307" s="14">
        <v>3.2</v>
      </c>
    </row>
    <row r="2308" s="9" customFormat="1" ht="16" customHeight="1">
      <c r="A2308" t="s" s="6">
        <v>6185</v>
      </c>
      <c r="B2308" s="14">
        <v>3232</v>
      </c>
      <c r="E2308" t="s" s="54">
        <v>6175</v>
      </c>
      <c r="F2308" t="s" s="55">
        <v>193</v>
      </c>
      <c r="G2308" t="s" s="56">
        <v>194</v>
      </c>
      <c r="H2308" t="s" s="56">
        <v>195</v>
      </c>
      <c r="I2308" t="s" s="56">
        <v>403</v>
      </c>
      <c r="M2308" t="s" s="55">
        <v>197</v>
      </c>
      <c r="O2308" t="s" s="56">
        <v>835</v>
      </c>
      <c r="Q2308" t="s" s="56">
        <v>464</v>
      </c>
      <c r="R2308" t="s" s="56">
        <v>836</v>
      </c>
      <c r="S2308" t="s" s="54">
        <v>835</v>
      </c>
      <c r="T2308" t="s" s="57">
        <v>1817</v>
      </c>
      <c r="AR2308" s="58">
        <v>-20.6</v>
      </c>
      <c r="AS2308" s="59">
        <f>AR2308</f>
        <v>-20.6</v>
      </c>
      <c r="AT2308" s="59">
        <f>AS2308-5</f>
        <v>-25.6</v>
      </c>
      <c r="BG2308" s="14">
        <v>41.7</v>
      </c>
      <c r="BH2308" s="80">
        <v>14.8</v>
      </c>
      <c r="BR2308" s="60">
        <v>3.3</v>
      </c>
      <c r="BS2308" s="14">
        <v>2.8</v>
      </c>
      <c r="BT2308" s="14">
        <v>3.3</v>
      </c>
    </row>
    <row r="2309" s="9" customFormat="1" ht="16" customHeight="1">
      <c r="A2309" t="s" s="6">
        <v>6186</v>
      </c>
      <c r="B2309" s="14">
        <v>3233</v>
      </c>
      <c r="E2309" t="s" s="54">
        <v>6175</v>
      </c>
      <c r="F2309" t="s" s="55">
        <v>193</v>
      </c>
      <c r="G2309" t="s" s="56">
        <v>194</v>
      </c>
      <c r="H2309" t="s" s="56">
        <v>195</v>
      </c>
      <c r="I2309" t="s" s="56">
        <v>403</v>
      </c>
      <c r="M2309" t="s" s="55">
        <v>197</v>
      </c>
      <c r="O2309" t="s" s="56">
        <v>1864</v>
      </c>
      <c r="P2309" t="s" s="56">
        <v>1865</v>
      </c>
      <c r="Q2309" t="s" s="56">
        <v>1814</v>
      </c>
      <c r="R2309" t="s" s="56">
        <v>1866</v>
      </c>
      <c r="S2309" t="s" s="54">
        <v>3605</v>
      </c>
      <c r="T2309" t="s" s="57">
        <v>1817</v>
      </c>
      <c r="AR2309" s="58">
        <v>-15.1</v>
      </c>
      <c r="AS2309" s="59">
        <f>AR2309</f>
        <v>-15.1</v>
      </c>
      <c r="AT2309" s="59">
        <f>AS2309-5</f>
        <v>-20.1</v>
      </c>
      <c r="BG2309" s="14">
        <v>42.9</v>
      </c>
      <c r="BH2309" s="80">
        <v>15.5</v>
      </c>
      <c r="BR2309" s="60">
        <v>5.2</v>
      </c>
      <c r="BS2309" s="14">
        <v>2.8</v>
      </c>
      <c r="BT2309" s="14">
        <v>3.2</v>
      </c>
    </row>
    <row r="2310" s="9" customFormat="1" ht="16" customHeight="1">
      <c r="A2310" t="s" s="6">
        <v>6187</v>
      </c>
      <c r="B2310" s="14">
        <v>3234</v>
      </c>
      <c r="E2310" t="s" s="54">
        <v>6175</v>
      </c>
      <c r="F2310" t="s" s="55">
        <v>193</v>
      </c>
      <c r="G2310" t="s" s="56">
        <v>194</v>
      </c>
      <c r="H2310" t="s" s="56">
        <v>195</v>
      </c>
      <c r="I2310" t="s" s="56">
        <v>403</v>
      </c>
      <c r="M2310" t="s" s="55">
        <v>197</v>
      </c>
      <c r="O2310" t="s" s="56">
        <v>199</v>
      </c>
      <c r="P2310" t="s" s="56">
        <v>200</v>
      </c>
      <c r="Q2310" t="s" s="56">
        <v>201</v>
      </c>
      <c r="R2310" t="s" s="56">
        <v>202</v>
      </c>
      <c r="S2310" t="s" s="54">
        <v>6188</v>
      </c>
      <c r="T2310" t="s" s="57">
        <v>1817</v>
      </c>
      <c r="AR2310" s="58">
        <v>-9.699999999999999</v>
      </c>
      <c r="AS2310" s="59">
        <f>AR2310</f>
        <v>-9.699999999999999</v>
      </c>
      <c r="AT2310" s="59">
        <f>AS2310-5</f>
        <v>-14.7</v>
      </c>
      <c r="BG2310" s="14">
        <v>37.5</v>
      </c>
      <c r="BH2310" s="80">
        <v>13.4</v>
      </c>
      <c r="BR2310" s="60">
        <v>5.5</v>
      </c>
      <c r="BS2310" s="14">
        <v>2.8</v>
      </c>
      <c r="BT2310" s="14">
        <v>3.3</v>
      </c>
    </row>
    <row r="2311" s="9" customFormat="1" ht="16" customHeight="1">
      <c r="A2311" t="s" s="6">
        <v>6189</v>
      </c>
      <c r="B2311" s="14">
        <v>3235</v>
      </c>
      <c r="E2311" t="s" s="54">
        <v>6175</v>
      </c>
      <c r="F2311" t="s" s="55">
        <v>193</v>
      </c>
      <c r="G2311" t="s" s="56">
        <v>194</v>
      </c>
      <c r="H2311" t="s" s="56">
        <v>195</v>
      </c>
      <c r="I2311" t="s" s="56">
        <v>403</v>
      </c>
      <c r="M2311" t="s" s="55">
        <v>197</v>
      </c>
      <c r="O2311" t="s" s="56">
        <v>1347</v>
      </c>
      <c r="Q2311" t="s" s="56">
        <v>1348</v>
      </c>
      <c r="S2311" t="s" s="54">
        <v>6176</v>
      </c>
      <c r="T2311" t="s" s="57">
        <v>1817</v>
      </c>
      <c r="AR2311" s="58">
        <v>-17.9</v>
      </c>
      <c r="AS2311" s="59">
        <f>AR2311</f>
        <v>-17.9</v>
      </c>
      <c r="AT2311" s="59">
        <f>AS2311-5</f>
        <v>-22.9</v>
      </c>
      <c r="BG2311" s="14">
        <v>41.8</v>
      </c>
      <c r="BH2311" s="80">
        <v>15.1</v>
      </c>
      <c r="BR2311" s="60">
        <v>2.9</v>
      </c>
      <c r="BS2311" s="14">
        <v>2.8</v>
      </c>
      <c r="BT2311" s="14">
        <v>3.2</v>
      </c>
    </row>
    <row r="2312" s="9" customFormat="1" ht="16" customHeight="1">
      <c r="A2312" t="s" s="6">
        <v>6190</v>
      </c>
      <c r="B2312" s="14">
        <v>3236</v>
      </c>
      <c r="E2312" t="s" s="54">
        <v>6175</v>
      </c>
      <c r="F2312" t="s" s="55">
        <v>193</v>
      </c>
      <c r="G2312" t="s" s="56">
        <v>194</v>
      </c>
      <c r="H2312" t="s" s="56">
        <v>195</v>
      </c>
      <c r="I2312" t="s" s="56">
        <v>403</v>
      </c>
      <c r="M2312" t="s" s="55">
        <v>197</v>
      </c>
      <c r="O2312" t="s" s="56">
        <v>1864</v>
      </c>
      <c r="P2312" t="s" s="56">
        <v>1865</v>
      </c>
      <c r="Q2312" t="s" s="56">
        <v>1814</v>
      </c>
      <c r="R2312" t="s" s="56">
        <v>1866</v>
      </c>
      <c r="S2312" t="s" s="54">
        <v>3605</v>
      </c>
      <c r="T2312" t="s" s="57">
        <v>1817</v>
      </c>
      <c r="AR2312" s="58">
        <v>-17.8</v>
      </c>
      <c r="AS2312" s="59">
        <f>AR2312</f>
        <v>-17.8</v>
      </c>
      <c r="AT2312" s="59">
        <f>AS2312-5</f>
        <v>-22.8</v>
      </c>
      <c r="BG2312" s="14">
        <v>41.5</v>
      </c>
      <c r="BH2312" s="80">
        <v>14.9</v>
      </c>
      <c r="BR2312" s="60">
        <v>5.4</v>
      </c>
      <c r="BS2312" s="14">
        <v>2.8</v>
      </c>
      <c r="BT2312" s="14">
        <v>3.2</v>
      </c>
    </row>
    <row r="2313" s="9" customFormat="1" ht="16" customHeight="1">
      <c r="A2313" t="s" s="6">
        <v>6191</v>
      </c>
      <c r="B2313" s="14">
        <v>3237</v>
      </c>
      <c r="E2313" t="s" s="54">
        <v>6175</v>
      </c>
      <c r="F2313" t="s" s="55">
        <v>193</v>
      </c>
      <c r="G2313" t="s" s="56">
        <v>194</v>
      </c>
      <c r="H2313" t="s" s="56">
        <v>195</v>
      </c>
      <c r="I2313" t="s" s="56">
        <v>403</v>
      </c>
      <c r="M2313" t="s" s="55">
        <v>197</v>
      </c>
      <c r="O2313" t="s" s="56">
        <v>1864</v>
      </c>
      <c r="P2313" t="s" s="56">
        <v>1865</v>
      </c>
      <c r="Q2313" t="s" s="56">
        <v>1814</v>
      </c>
      <c r="R2313" t="s" s="56">
        <v>1866</v>
      </c>
      <c r="S2313" t="s" s="54">
        <v>3605</v>
      </c>
      <c r="T2313" t="s" s="57">
        <v>1817</v>
      </c>
      <c r="AR2313" s="58">
        <v>-14.4</v>
      </c>
      <c r="AS2313" s="59">
        <f>AR2313</f>
        <v>-14.4</v>
      </c>
      <c r="AT2313" s="59">
        <f>AS2313-5</f>
        <v>-19.4</v>
      </c>
      <c r="BG2313" s="14">
        <v>41.3</v>
      </c>
      <c r="BH2313" s="80">
        <v>14.8</v>
      </c>
      <c r="BR2313" s="60">
        <v>5.3</v>
      </c>
      <c r="BS2313" s="14">
        <v>2.8</v>
      </c>
      <c r="BT2313" s="14">
        <v>3.3</v>
      </c>
    </row>
    <row r="2314" s="9" customFormat="1" ht="16" customHeight="1">
      <c r="A2314" t="s" s="6">
        <v>6192</v>
      </c>
      <c r="B2314" s="14">
        <v>3238</v>
      </c>
      <c r="E2314" t="s" s="54">
        <v>6175</v>
      </c>
      <c r="F2314" t="s" s="55">
        <v>193</v>
      </c>
      <c r="G2314" t="s" s="56">
        <v>194</v>
      </c>
      <c r="H2314" t="s" s="56">
        <v>195</v>
      </c>
      <c r="I2314" t="s" s="56">
        <v>403</v>
      </c>
      <c r="M2314" t="s" s="55">
        <v>197</v>
      </c>
      <c r="O2314" t="s" s="56">
        <v>1864</v>
      </c>
      <c r="P2314" t="s" s="56">
        <v>1865</v>
      </c>
      <c r="Q2314" t="s" s="56">
        <v>1814</v>
      </c>
      <c r="R2314" t="s" s="56">
        <v>1866</v>
      </c>
      <c r="S2314" t="s" s="54">
        <v>3605</v>
      </c>
      <c r="T2314" t="s" s="57">
        <v>1817</v>
      </c>
      <c r="AR2314" s="58">
        <v>-17.5</v>
      </c>
      <c r="AS2314" s="59">
        <f>AR2314</f>
        <v>-17.5</v>
      </c>
      <c r="AT2314" s="59">
        <f>AS2314-5</f>
        <v>-22.5</v>
      </c>
      <c r="BG2314" s="14">
        <v>42.5</v>
      </c>
      <c r="BH2314" s="80">
        <v>15.4</v>
      </c>
      <c r="BR2314" s="60">
        <v>4.2</v>
      </c>
      <c r="BS2314" s="14">
        <v>2.8</v>
      </c>
      <c r="BT2314" s="14">
        <v>3.2</v>
      </c>
    </row>
    <row r="2315" s="9" customFormat="1" ht="16" customHeight="1">
      <c r="A2315" t="s" s="6">
        <v>6193</v>
      </c>
      <c r="B2315" s="14">
        <v>3239</v>
      </c>
      <c r="E2315" t="s" s="54">
        <v>6175</v>
      </c>
      <c r="F2315" t="s" s="55">
        <v>193</v>
      </c>
      <c r="G2315" t="s" s="56">
        <v>194</v>
      </c>
      <c r="H2315" t="s" s="56">
        <v>195</v>
      </c>
      <c r="I2315" t="s" s="56">
        <v>403</v>
      </c>
      <c r="M2315" t="s" s="55">
        <v>197</v>
      </c>
      <c r="O2315" t="s" s="56">
        <v>1864</v>
      </c>
      <c r="P2315" t="s" s="56">
        <v>1865</v>
      </c>
      <c r="Q2315" t="s" s="56">
        <v>1814</v>
      </c>
      <c r="R2315" t="s" s="56">
        <v>1866</v>
      </c>
      <c r="S2315" t="s" s="54">
        <v>3605</v>
      </c>
      <c r="T2315" t="s" s="57">
        <v>1817</v>
      </c>
      <c r="AR2315" s="58">
        <v>-15.1</v>
      </c>
      <c r="AS2315" s="59">
        <f>AR2315</f>
        <v>-15.1</v>
      </c>
      <c r="AT2315" s="59">
        <f>AS2315-5</f>
        <v>-20.1</v>
      </c>
      <c r="BG2315" s="14">
        <v>42.6</v>
      </c>
      <c r="BH2315" s="80">
        <v>15.4</v>
      </c>
      <c r="BR2315" s="60">
        <v>4.9</v>
      </c>
      <c r="BS2315" s="14">
        <v>2.8</v>
      </c>
      <c r="BT2315" s="14">
        <v>3.2</v>
      </c>
    </row>
    <row r="2316" s="9" customFormat="1" ht="16" customHeight="1">
      <c r="A2316" t="s" s="6">
        <v>6194</v>
      </c>
      <c r="B2316" s="14">
        <v>3240</v>
      </c>
      <c r="E2316" t="s" s="54">
        <v>6175</v>
      </c>
      <c r="F2316" t="s" s="55">
        <v>193</v>
      </c>
      <c r="G2316" t="s" s="56">
        <v>194</v>
      </c>
      <c r="H2316" t="s" s="56">
        <v>195</v>
      </c>
      <c r="I2316" t="s" s="56">
        <v>403</v>
      </c>
      <c r="M2316" t="s" s="55">
        <v>197</v>
      </c>
      <c r="O2316" t="s" s="56">
        <v>1864</v>
      </c>
      <c r="P2316" t="s" s="56">
        <v>1865</v>
      </c>
      <c r="Q2316" t="s" s="56">
        <v>1814</v>
      </c>
      <c r="R2316" t="s" s="56">
        <v>1866</v>
      </c>
      <c r="S2316" t="s" s="54">
        <v>3605</v>
      </c>
      <c r="T2316" t="s" s="57">
        <v>1817</v>
      </c>
      <c r="AR2316" s="58">
        <v>-15.5</v>
      </c>
      <c r="AS2316" s="59">
        <f>AR2316</f>
        <v>-15.5</v>
      </c>
      <c r="AT2316" s="59">
        <f>AS2316-5</f>
        <v>-20.5</v>
      </c>
      <c r="BG2316" s="14">
        <v>42.9</v>
      </c>
      <c r="BH2316" s="80">
        <v>15.5</v>
      </c>
      <c r="BR2316" s="60">
        <v>5.1</v>
      </c>
      <c r="BS2316" s="14">
        <v>2.8</v>
      </c>
      <c r="BT2316" s="14">
        <v>3.2</v>
      </c>
    </row>
    <row r="2317" s="9" customFormat="1" ht="16" customHeight="1">
      <c r="A2317" t="s" s="6">
        <v>6195</v>
      </c>
      <c r="B2317" s="14">
        <v>3241</v>
      </c>
      <c r="E2317" t="s" s="54">
        <v>6175</v>
      </c>
      <c r="F2317" t="s" s="55">
        <v>193</v>
      </c>
      <c r="G2317" t="s" s="56">
        <v>194</v>
      </c>
      <c r="H2317" t="s" s="56">
        <v>195</v>
      </c>
      <c r="I2317" t="s" s="56">
        <v>403</v>
      </c>
      <c r="M2317" t="s" s="55">
        <v>197</v>
      </c>
      <c r="O2317" t="s" s="56">
        <v>1864</v>
      </c>
      <c r="P2317" t="s" s="56">
        <v>1865</v>
      </c>
      <c r="Q2317" t="s" s="56">
        <v>1814</v>
      </c>
      <c r="R2317" t="s" s="56">
        <v>1866</v>
      </c>
      <c r="S2317" t="s" s="54">
        <v>3605</v>
      </c>
      <c r="T2317" t="s" s="57">
        <v>1817</v>
      </c>
      <c r="AR2317" s="58">
        <v>-16.5</v>
      </c>
      <c r="AS2317" s="59">
        <f>AR2317</f>
        <v>-16.5</v>
      </c>
      <c r="AT2317" s="59">
        <f>AS2317-5</f>
        <v>-21.5</v>
      </c>
      <c r="BG2317" s="14">
        <v>43.6</v>
      </c>
      <c r="BH2317" s="80">
        <v>15.8</v>
      </c>
      <c r="BR2317" s="60">
        <v>4</v>
      </c>
      <c r="BS2317" s="14">
        <v>2.7</v>
      </c>
      <c r="BT2317" s="14">
        <v>3.2</v>
      </c>
    </row>
    <row r="2318" s="9" customFormat="1" ht="16" customHeight="1">
      <c r="A2318" t="s" s="6">
        <v>6196</v>
      </c>
      <c r="B2318" s="14">
        <v>3242</v>
      </c>
      <c r="E2318" t="s" s="54">
        <v>6175</v>
      </c>
      <c r="F2318" t="s" s="55">
        <v>193</v>
      </c>
      <c r="G2318" t="s" s="56">
        <v>194</v>
      </c>
      <c r="H2318" t="s" s="56">
        <v>195</v>
      </c>
      <c r="I2318" t="s" s="56">
        <v>403</v>
      </c>
      <c r="M2318" t="s" s="55">
        <v>197</v>
      </c>
      <c r="O2318" t="s" s="56">
        <v>1864</v>
      </c>
      <c r="P2318" t="s" s="56">
        <v>1865</v>
      </c>
      <c r="Q2318" t="s" s="56">
        <v>1814</v>
      </c>
      <c r="R2318" t="s" s="56">
        <v>1866</v>
      </c>
      <c r="S2318" t="s" s="54">
        <v>3605</v>
      </c>
      <c r="T2318" t="s" s="57">
        <v>1817</v>
      </c>
      <c r="AR2318" s="58">
        <v>-17.5</v>
      </c>
      <c r="AS2318" s="59">
        <f>AR2318</f>
        <v>-17.5</v>
      </c>
      <c r="AT2318" s="59">
        <f>AS2318-5</f>
        <v>-22.5</v>
      </c>
      <c r="BG2318" s="14">
        <v>42.7</v>
      </c>
      <c r="BH2318" s="80">
        <v>15.4</v>
      </c>
      <c r="BR2318" s="60">
        <v>4.3</v>
      </c>
      <c r="BS2318" s="14">
        <v>2.8</v>
      </c>
      <c r="BT2318" s="14">
        <v>3.2</v>
      </c>
    </row>
    <row r="2319" s="9" customFormat="1" ht="16" customHeight="1">
      <c r="A2319" t="s" s="6">
        <v>6197</v>
      </c>
      <c r="B2319" s="14">
        <v>3243</v>
      </c>
      <c r="E2319" t="s" s="54">
        <v>6175</v>
      </c>
      <c r="F2319" t="s" s="55">
        <v>193</v>
      </c>
      <c r="G2319" t="s" s="56">
        <v>194</v>
      </c>
      <c r="H2319" t="s" s="56">
        <v>195</v>
      </c>
      <c r="I2319" t="s" s="56">
        <v>403</v>
      </c>
      <c r="M2319" t="s" s="55">
        <v>197</v>
      </c>
      <c r="O2319" t="s" s="56">
        <v>1864</v>
      </c>
      <c r="P2319" t="s" s="56">
        <v>1865</v>
      </c>
      <c r="Q2319" t="s" s="56">
        <v>1814</v>
      </c>
      <c r="R2319" t="s" s="56">
        <v>1866</v>
      </c>
      <c r="S2319" t="s" s="54">
        <v>3605</v>
      </c>
      <c r="T2319" t="s" s="57">
        <v>1817</v>
      </c>
      <c r="AR2319" s="58">
        <v>-16.9</v>
      </c>
      <c r="AS2319" s="59">
        <f>AR2319</f>
        <v>-16.9</v>
      </c>
      <c r="AT2319" s="59">
        <f>AS2319-5</f>
        <v>-21.9</v>
      </c>
      <c r="BG2319" s="14">
        <v>42.5</v>
      </c>
      <c r="BH2319" s="80">
        <v>15.4</v>
      </c>
      <c r="BR2319" s="60">
        <v>3.9</v>
      </c>
      <c r="BS2319" s="14">
        <v>2.8</v>
      </c>
      <c r="BT2319" s="14">
        <v>3.2</v>
      </c>
    </row>
    <row r="2320" s="9" customFormat="1" ht="16" customHeight="1">
      <c r="A2320" t="s" s="6">
        <v>6198</v>
      </c>
      <c r="B2320" s="14">
        <v>3244</v>
      </c>
      <c r="E2320" t="s" s="54">
        <v>6175</v>
      </c>
      <c r="F2320" t="s" s="55">
        <v>193</v>
      </c>
      <c r="G2320" t="s" s="56">
        <v>194</v>
      </c>
      <c r="H2320" t="s" s="56">
        <v>195</v>
      </c>
      <c r="I2320" t="s" s="56">
        <v>403</v>
      </c>
      <c r="M2320" t="s" s="55">
        <v>197</v>
      </c>
      <c r="O2320" t="s" s="56">
        <v>1864</v>
      </c>
      <c r="P2320" t="s" s="56">
        <v>1865</v>
      </c>
      <c r="Q2320" t="s" s="56">
        <v>1814</v>
      </c>
      <c r="R2320" t="s" s="56">
        <v>1866</v>
      </c>
      <c r="S2320" t="s" s="54">
        <v>3605</v>
      </c>
      <c r="T2320" t="s" s="57">
        <v>1817</v>
      </c>
      <c r="AR2320" s="58">
        <v>-15.2</v>
      </c>
      <c r="AS2320" s="59">
        <f>AR2320</f>
        <v>-15.2</v>
      </c>
      <c r="AT2320" s="59">
        <f>AS2320-5</f>
        <v>-20.2</v>
      </c>
      <c r="BG2320" s="14">
        <v>42.7</v>
      </c>
      <c r="BH2320" s="80">
        <v>15.5</v>
      </c>
      <c r="BR2320" s="60">
        <v>5.1</v>
      </c>
      <c r="BS2320" s="14">
        <v>2.8</v>
      </c>
      <c r="BT2320" s="14">
        <v>3.2</v>
      </c>
    </row>
    <row r="2321" s="9" customFormat="1" ht="16" customHeight="1">
      <c r="A2321" t="s" s="6">
        <v>6199</v>
      </c>
      <c r="B2321" s="14">
        <v>3245</v>
      </c>
      <c r="E2321" t="s" s="54">
        <v>6175</v>
      </c>
      <c r="F2321" t="s" s="55">
        <v>193</v>
      </c>
      <c r="G2321" t="s" s="56">
        <v>194</v>
      </c>
      <c r="H2321" t="s" s="56">
        <v>195</v>
      </c>
      <c r="I2321" t="s" s="56">
        <v>403</v>
      </c>
      <c r="M2321" t="s" s="55">
        <v>197</v>
      </c>
      <c r="O2321" t="s" s="56">
        <v>1864</v>
      </c>
      <c r="P2321" t="s" s="56">
        <v>1865</v>
      </c>
      <c r="Q2321" t="s" s="56">
        <v>1814</v>
      </c>
      <c r="R2321" t="s" s="56">
        <v>1866</v>
      </c>
      <c r="S2321" t="s" s="54">
        <v>3605</v>
      </c>
      <c r="T2321" t="s" s="57">
        <v>1817</v>
      </c>
      <c r="AR2321" s="58">
        <v>-17.4</v>
      </c>
      <c r="AS2321" s="59">
        <f>AR2321</f>
        <v>-17.4</v>
      </c>
      <c r="AT2321" s="59">
        <f>AS2321-5</f>
        <v>-22.4</v>
      </c>
      <c r="BG2321" s="14">
        <v>43.6</v>
      </c>
      <c r="BH2321" s="80">
        <v>15.8</v>
      </c>
      <c r="BR2321" s="60">
        <v>5.2</v>
      </c>
      <c r="BS2321" s="14">
        <v>2.8</v>
      </c>
      <c r="BT2321" s="14">
        <v>3.2</v>
      </c>
    </row>
    <row r="2322" s="9" customFormat="1" ht="16" customHeight="1">
      <c r="A2322" t="s" s="6">
        <v>6200</v>
      </c>
      <c r="B2322" s="14">
        <v>3246</v>
      </c>
      <c r="E2322" t="s" s="54">
        <v>6175</v>
      </c>
      <c r="F2322" t="s" s="55">
        <v>193</v>
      </c>
      <c r="G2322" t="s" s="56">
        <v>194</v>
      </c>
      <c r="H2322" t="s" s="56">
        <v>195</v>
      </c>
      <c r="I2322" t="s" s="56">
        <v>403</v>
      </c>
      <c r="M2322" t="s" s="55">
        <v>197</v>
      </c>
      <c r="O2322" t="s" s="56">
        <v>1864</v>
      </c>
      <c r="P2322" t="s" s="56">
        <v>1865</v>
      </c>
      <c r="Q2322" t="s" s="56">
        <v>1814</v>
      </c>
      <c r="R2322" t="s" s="56">
        <v>1866</v>
      </c>
      <c r="S2322" t="s" s="54">
        <v>3605</v>
      </c>
      <c r="T2322" t="s" s="57">
        <v>1817</v>
      </c>
      <c r="AR2322" s="58">
        <v>-17.2</v>
      </c>
      <c r="AS2322" s="59">
        <f>AR2322</f>
        <v>-17.2</v>
      </c>
      <c r="AT2322" s="59">
        <f>AS2322-5</f>
        <v>-22.2</v>
      </c>
      <c r="BG2322" s="14">
        <v>40.4</v>
      </c>
      <c r="BH2322" s="80">
        <v>14.5</v>
      </c>
      <c r="BR2322" s="60">
        <v>4</v>
      </c>
      <c r="BS2322" s="14">
        <v>2.8</v>
      </c>
      <c r="BT2322" s="14">
        <v>3.2</v>
      </c>
    </row>
    <row r="2323" s="9" customFormat="1" ht="16" customHeight="1">
      <c r="A2323" t="s" s="6">
        <v>6201</v>
      </c>
      <c r="B2323" s="14">
        <v>3247</v>
      </c>
      <c r="E2323" t="s" s="54">
        <v>6175</v>
      </c>
      <c r="F2323" t="s" s="55">
        <v>193</v>
      </c>
      <c r="G2323" t="s" s="56">
        <v>194</v>
      </c>
      <c r="H2323" t="s" s="56">
        <v>195</v>
      </c>
      <c r="I2323" t="s" s="56">
        <v>403</v>
      </c>
      <c r="M2323" t="s" s="55">
        <v>197</v>
      </c>
      <c r="O2323" t="s" s="56">
        <v>835</v>
      </c>
      <c r="Q2323" t="s" s="56">
        <v>464</v>
      </c>
      <c r="R2323" t="s" s="56">
        <v>836</v>
      </c>
      <c r="S2323" t="s" s="54">
        <v>835</v>
      </c>
      <c r="T2323" t="s" s="57">
        <v>1817</v>
      </c>
      <c r="AR2323" s="58">
        <v>-20.2</v>
      </c>
      <c r="AS2323" s="59">
        <f>AR2323</f>
        <v>-20.2</v>
      </c>
      <c r="AT2323" s="59">
        <f>AS2323-5</f>
        <v>-25.2</v>
      </c>
      <c r="BG2323" s="14">
        <v>41.1</v>
      </c>
      <c r="BH2323" s="80">
        <v>14.8</v>
      </c>
      <c r="BR2323" s="60">
        <v>3.3</v>
      </c>
      <c r="BS2323" s="14">
        <v>2.8</v>
      </c>
      <c r="BT2323" s="14">
        <v>3.2</v>
      </c>
    </row>
    <row r="2324" s="9" customFormat="1" ht="16" customHeight="1">
      <c r="A2324" t="s" s="6">
        <v>6202</v>
      </c>
      <c r="B2324" s="14">
        <v>3248</v>
      </c>
      <c r="E2324" t="s" s="54">
        <v>6175</v>
      </c>
      <c r="F2324" t="s" s="55">
        <v>193</v>
      </c>
      <c r="G2324" t="s" s="56">
        <v>194</v>
      </c>
      <c r="H2324" t="s" s="56">
        <v>195</v>
      </c>
      <c r="I2324" t="s" s="56">
        <v>403</v>
      </c>
      <c r="M2324" t="s" s="55">
        <v>197</v>
      </c>
      <c r="O2324" t="s" s="56">
        <v>835</v>
      </c>
      <c r="Q2324" t="s" s="56">
        <v>464</v>
      </c>
      <c r="R2324" t="s" s="56">
        <v>836</v>
      </c>
      <c r="S2324" t="s" s="54">
        <v>835</v>
      </c>
      <c r="T2324" t="s" s="57">
        <v>1817</v>
      </c>
      <c r="AR2324" s="58">
        <v>-19.4</v>
      </c>
      <c r="AS2324" s="59">
        <f>AR2324</f>
        <v>-19.4</v>
      </c>
      <c r="AT2324" s="59">
        <f>AS2324-5</f>
        <v>-24.4</v>
      </c>
      <c r="BG2324" s="14">
        <v>43.4</v>
      </c>
      <c r="BH2324" s="80">
        <v>15.7</v>
      </c>
      <c r="BR2324" s="60">
        <v>3.6</v>
      </c>
      <c r="BS2324" s="14">
        <v>2.8</v>
      </c>
      <c r="BT2324" s="14">
        <v>3.2</v>
      </c>
    </row>
    <row r="2325" s="9" customFormat="1" ht="16" customHeight="1">
      <c r="A2325" t="s" s="6">
        <v>6203</v>
      </c>
      <c r="B2325" s="14">
        <v>3249</v>
      </c>
      <c r="E2325" t="s" s="54">
        <v>6175</v>
      </c>
      <c r="F2325" t="s" s="55">
        <v>193</v>
      </c>
      <c r="G2325" t="s" s="56">
        <v>194</v>
      </c>
      <c r="H2325" t="s" s="56">
        <v>195</v>
      </c>
      <c r="I2325" t="s" s="56">
        <v>403</v>
      </c>
      <c r="M2325" t="s" s="55">
        <v>197</v>
      </c>
      <c r="O2325" t="s" s="56">
        <v>835</v>
      </c>
      <c r="Q2325" t="s" s="56">
        <v>464</v>
      </c>
      <c r="R2325" t="s" s="56">
        <v>836</v>
      </c>
      <c r="S2325" t="s" s="54">
        <v>835</v>
      </c>
      <c r="T2325" t="s" s="57">
        <v>1817</v>
      </c>
      <c r="AR2325" s="58">
        <v>-20</v>
      </c>
      <c r="AS2325" s="59">
        <f>AR2325</f>
        <v>-20</v>
      </c>
      <c r="AT2325" s="59">
        <f>AS2325-5</f>
        <v>-25</v>
      </c>
      <c r="BG2325" s="14">
        <v>39.8</v>
      </c>
      <c r="BH2325" s="80">
        <v>14.4</v>
      </c>
      <c r="BR2325" s="60">
        <v>3.2</v>
      </c>
      <c r="BS2325" s="14">
        <v>2.8</v>
      </c>
      <c r="BT2325" s="14">
        <v>3.2</v>
      </c>
    </row>
    <row r="2326" s="9" customFormat="1" ht="16" customHeight="1">
      <c r="A2326" t="s" s="6">
        <v>6204</v>
      </c>
      <c r="B2326" s="14">
        <v>3250</v>
      </c>
      <c r="E2326" t="s" s="54">
        <v>6175</v>
      </c>
      <c r="F2326" t="s" s="55">
        <v>193</v>
      </c>
      <c r="G2326" t="s" s="56">
        <v>194</v>
      </c>
      <c r="H2326" t="s" s="56">
        <v>195</v>
      </c>
      <c r="I2326" t="s" s="56">
        <v>403</v>
      </c>
      <c r="M2326" t="s" s="55">
        <v>197</v>
      </c>
      <c r="O2326" t="s" s="56">
        <v>835</v>
      </c>
      <c r="Q2326" t="s" s="56">
        <v>464</v>
      </c>
      <c r="R2326" t="s" s="56">
        <v>836</v>
      </c>
      <c r="S2326" t="s" s="54">
        <v>835</v>
      </c>
      <c r="T2326" t="s" s="57">
        <v>1817</v>
      </c>
      <c r="AR2326" s="58">
        <v>-20.9</v>
      </c>
      <c r="AS2326" s="59">
        <f>AR2326</f>
        <v>-20.9</v>
      </c>
      <c r="AT2326" s="59">
        <f>AS2326-5</f>
        <v>-25.9</v>
      </c>
      <c r="BG2326" s="14">
        <v>39.2</v>
      </c>
      <c r="BH2326" s="80">
        <v>14.1</v>
      </c>
      <c r="BR2326" s="60">
        <v>4.4</v>
      </c>
      <c r="BS2326" s="14">
        <v>2.8</v>
      </c>
      <c r="BT2326" s="14">
        <v>3.2</v>
      </c>
    </row>
    <row r="2327" s="9" customFormat="1" ht="16" customHeight="1">
      <c r="A2327" t="s" s="6">
        <v>6205</v>
      </c>
      <c r="B2327" s="14">
        <v>3251</v>
      </c>
      <c r="E2327" t="s" s="54">
        <v>6175</v>
      </c>
      <c r="F2327" t="s" s="55">
        <v>193</v>
      </c>
      <c r="G2327" t="s" s="56">
        <v>194</v>
      </c>
      <c r="H2327" t="s" s="56">
        <v>195</v>
      </c>
      <c r="I2327" t="s" s="56">
        <v>403</v>
      </c>
      <c r="M2327" t="s" s="55">
        <v>197</v>
      </c>
      <c r="O2327" t="s" s="56">
        <v>835</v>
      </c>
      <c r="Q2327" t="s" s="56">
        <v>464</v>
      </c>
      <c r="R2327" t="s" s="56">
        <v>836</v>
      </c>
      <c r="S2327" t="s" s="54">
        <v>835</v>
      </c>
      <c r="T2327" t="s" s="57">
        <v>1817</v>
      </c>
      <c r="AR2327" s="58">
        <v>-21</v>
      </c>
      <c r="AS2327" s="59">
        <f>AR2327</f>
        <v>-21</v>
      </c>
      <c r="AT2327" s="59">
        <f>AS2327-5</f>
        <v>-26</v>
      </c>
      <c r="BG2327" s="14">
        <v>41.8</v>
      </c>
      <c r="BH2327" s="80">
        <v>15</v>
      </c>
      <c r="BR2327" s="60">
        <v>2.5</v>
      </c>
      <c r="BS2327" s="14">
        <v>2.8</v>
      </c>
      <c r="BT2327" s="14">
        <v>3.3</v>
      </c>
    </row>
    <row r="2328" s="9" customFormat="1" ht="16" customHeight="1">
      <c r="A2328" t="s" s="6">
        <v>6206</v>
      </c>
      <c r="B2328" s="14">
        <v>3252</v>
      </c>
      <c r="E2328" t="s" s="54">
        <v>6175</v>
      </c>
      <c r="F2328" t="s" s="55">
        <v>193</v>
      </c>
      <c r="G2328" t="s" s="56">
        <v>194</v>
      </c>
      <c r="H2328" t="s" s="56">
        <v>195</v>
      </c>
      <c r="I2328" t="s" s="56">
        <v>403</v>
      </c>
      <c r="M2328" t="s" s="55">
        <v>197</v>
      </c>
      <c r="O2328" t="s" s="56">
        <v>835</v>
      </c>
      <c r="Q2328" t="s" s="56">
        <v>464</v>
      </c>
      <c r="R2328" t="s" s="56">
        <v>836</v>
      </c>
      <c r="S2328" t="s" s="54">
        <v>835</v>
      </c>
      <c r="T2328" t="s" s="57">
        <v>1817</v>
      </c>
      <c r="AR2328" s="58">
        <v>-18.2</v>
      </c>
      <c r="AS2328" s="59">
        <f>AR2328</f>
        <v>-18.2</v>
      </c>
      <c r="AT2328" s="59">
        <f>AS2328-5</f>
        <v>-23.2</v>
      </c>
      <c r="BG2328" s="14">
        <v>42.7</v>
      </c>
      <c r="BH2328" s="80">
        <v>15.1</v>
      </c>
      <c r="BR2328" s="60">
        <v>3.5</v>
      </c>
      <c r="BS2328" s="14">
        <v>2.8</v>
      </c>
      <c r="BT2328" s="14">
        <v>3.3</v>
      </c>
    </row>
    <row r="2329" s="9" customFormat="1" ht="16" customHeight="1">
      <c r="A2329" t="s" s="6">
        <v>6207</v>
      </c>
      <c r="B2329" s="14">
        <v>3253</v>
      </c>
      <c r="E2329" t="s" s="54">
        <v>6175</v>
      </c>
      <c r="F2329" t="s" s="55">
        <v>193</v>
      </c>
      <c r="G2329" t="s" s="56">
        <v>194</v>
      </c>
      <c r="H2329" t="s" s="56">
        <v>195</v>
      </c>
      <c r="I2329" t="s" s="56">
        <v>403</v>
      </c>
      <c r="M2329" t="s" s="55">
        <v>197</v>
      </c>
      <c r="O2329" t="s" s="56">
        <v>463</v>
      </c>
      <c r="Q2329" t="s" s="56">
        <v>464</v>
      </c>
      <c r="R2329" t="s" s="56">
        <v>465</v>
      </c>
      <c r="S2329" t="s" s="54">
        <v>463</v>
      </c>
      <c r="T2329" t="s" s="57">
        <v>1817</v>
      </c>
      <c r="AR2329" s="58">
        <v>-17.2</v>
      </c>
      <c r="AS2329" s="59">
        <f>AR2329</f>
        <v>-17.2</v>
      </c>
      <c r="AT2329" s="59">
        <f>AS2329-5</f>
        <v>-22.2</v>
      </c>
      <c r="BG2329" s="14">
        <v>41.6</v>
      </c>
      <c r="BH2329" s="80">
        <v>14.9</v>
      </c>
      <c r="BR2329" s="60">
        <v>6.8</v>
      </c>
      <c r="BS2329" s="14">
        <v>2.8</v>
      </c>
      <c r="BT2329" s="14">
        <v>3.3</v>
      </c>
    </row>
    <row r="2330" s="9" customFormat="1" ht="16" customHeight="1">
      <c r="A2330" t="s" s="6">
        <v>6208</v>
      </c>
      <c r="B2330" s="14">
        <v>3254</v>
      </c>
      <c r="E2330" t="s" s="54">
        <v>6175</v>
      </c>
      <c r="F2330" t="s" s="55">
        <v>193</v>
      </c>
      <c r="G2330" t="s" s="56">
        <v>194</v>
      </c>
      <c r="H2330" t="s" s="56">
        <v>195</v>
      </c>
      <c r="I2330" t="s" s="56">
        <v>403</v>
      </c>
      <c r="M2330" t="s" s="55">
        <v>197</v>
      </c>
      <c r="O2330" t="s" s="56">
        <v>835</v>
      </c>
      <c r="Q2330" t="s" s="56">
        <v>464</v>
      </c>
      <c r="R2330" t="s" s="56">
        <v>836</v>
      </c>
      <c r="S2330" t="s" s="54">
        <v>835</v>
      </c>
      <c r="T2330" t="s" s="57">
        <v>1817</v>
      </c>
      <c r="AR2330" s="58">
        <v>-20</v>
      </c>
      <c r="AS2330" s="59">
        <f>AR2330</f>
        <v>-20</v>
      </c>
      <c r="AT2330" s="59">
        <f>AS2330-5</f>
        <v>-25</v>
      </c>
      <c r="BG2330" s="14">
        <v>42.3</v>
      </c>
      <c r="BH2330" s="80">
        <v>15.2</v>
      </c>
      <c r="BR2330" s="60">
        <v>3.7</v>
      </c>
      <c r="BS2330" s="14">
        <v>2.8</v>
      </c>
      <c r="BT2330" s="14">
        <v>3.2</v>
      </c>
    </row>
    <row r="2331" s="9" customFormat="1" ht="16" customHeight="1">
      <c r="A2331" t="s" s="6">
        <v>6209</v>
      </c>
      <c r="B2331" s="14">
        <v>3255</v>
      </c>
      <c r="E2331" t="s" s="54">
        <v>6175</v>
      </c>
      <c r="F2331" t="s" s="55">
        <v>193</v>
      </c>
      <c r="G2331" t="s" s="56">
        <v>194</v>
      </c>
      <c r="H2331" t="s" s="56">
        <v>195</v>
      </c>
      <c r="I2331" t="s" s="56">
        <v>403</v>
      </c>
      <c r="M2331" t="s" s="55">
        <v>197</v>
      </c>
      <c r="O2331" t="s" s="56">
        <v>835</v>
      </c>
      <c r="Q2331" t="s" s="56">
        <v>464</v>
      </c>
      <c r="R2331" t="s" s="56">
        <v>836</v>
      </c>
      <c r="S2331" t="s" s="54">
        <v>835</v>
      </c>
      <c r="T2331" t="s" s="57">
        <v>1817</v>
      </c>
      <c r="AR2331" s="58">
        <v>-19.5</v>
      </c>
      <c r="AS2331" s="59">
        <f>AR2331</f>
        <v>-19.5</v>
      </c>
      <c r="AT2331" s="59">
        <f>AS2331-5</f>
        <v>-24.5</v>
      </c>
      <c r="BG2331" s="14">
        <v>42.5</v>
      </c>
      <c r="BH2331" s="80">
        <v>15.3</v>
      </c>
      <c r="BR2331" s="60">
        <v>3.8</v>
      </c>
      <c r="BS2331" s="14">
        <v>2.8</v>
      </c>
      <c r="BT2331" s="14">
        <v>3.2</v>
      </c>
    </row>
    <row r="2332" s="9" customFormat="1" ht="16" customHeight="1">
      <c r="A2332" t="s" s="6">
        <v>6210</v>
      </c>
      <c r="B2332" s="14">
        <v>3256</v>
      </c>
      <c r="E2332" t="s" s="54">
        <v>6175</v>
      </c>
      <c r="F2332" t="s" s="55">
        <v>193</v>
      </c>
      <c r="G2332" t="s" s="56">
        <v>194</v>
      </c>
      <c r="H2332" t="s" s="56">
        <v>195</v>
      </c>
      <c r="I2332" t="s" s="56">
        <v>403</v>
      </c>
      <c r="M2332" t="s" s="55">
        <v>197</v>
      </c>
      <c r="O2332" t="s" s="56">
        <v>835</v>
      </c>
      <c r="Q2332" t="s" s="56">
        <v>464</v>
      </c>
      <c r="R2332" t="s" s="56">
        <v>836</v>
      </c>
      <c r="S2332" t="s" s="54">
        <v>835</v>
      </c>
      <c r="T2332" t="s" s="57">
        <v>1817</v>
      </c>
      <c r="AR2332" s="58">
        <v>-19.4</v>
      </c>
      <c r="AS2332" s="59">
        <f>AR2332</f>
        <v>-19.4</v>
      </c>
      <c r="AT2332" s="59">
        <f>AS2332-5</f>
        <v>-24.4</v>
      </c>
      <c r="BG2332" s="14">
        <v>41.2</v>
      </c>
      <c r="BH2332" s="80">
        <v>15</v>
      </c>
      <c r="BR2332" s="60">
        <v>3.6</v>
      </c>
      <c r="BS2332" s="14">
        <v>2.7</v>
      </c>
      <c r="BT2332" s="14">
        <v>3.2</v>
      </c>
    </row>
    <row r="2333" s="9" customFormat="1" ht="16" customHeight="1">
      <c r="A2333" t="s" s="6">
        <v>6211</v>
      </c>
      <c r="B2333" s="14">
        <v>3257</v>
      </c>
      <c r="E2333" t="s" s="54">
        <v>6175</v>
      </c>
      <c r="F2333" t="s" s="55">
        <v>193</v>
      </c>
      <c r="G2333" t="s" s="56">
        <v>194</v>
      </c>
      <c r="H2333" t="s" s="56">
        <v>195</v>
      </c>
      <c r="I2333" t="s" s="56">
        <v>403</v>
      </c>
      <c r="M2333" t="s" s="55">
        <v>197</v>
      </c>
      <c r="O2333" t="s" s="56">
        <v>835</v>
      </c>
      <c r="Q2333" t="s" s="56">
        <v>464</v>
      </c>
      <c r="R2333" t="s" s="56">
        <v>836</v>
      </c>
      <c r="S2333" t="s" s="54">
        <v>835</v>
      </c>
      <c r="T2333" t="s" s="57">
        <v>1817</v>
      </c>
      <c r="AR2333" s="58">
        <v>-18</v>
      </c>
      <c r="AS2333" s="59">
        <f>AR2333</f>
        <v>-18</v>
      </c>
      <c r="AT2333" s="59">
        <f>AS2333-5</f>
        <v>-23</v>
      </c>
      <c r="BG2333" s="14">
        <v>38.3</v>
      </c>
      <c r="BH2333" s="80">
        <v>13.8</v>
      </c>
      <c r="BR2333" s="60">
        <v>3.9</v>
      </c>
      <c r="BS2333" s="14">
        <v>2.8</v>
      </c>
      <c r="BT2333" s="14">
        <v>3.2</v>
      </c>
    </row>
    <row r="2334" s="9" customFormat="1" ht="16" customHeight="1">
      <c r="A2334" t="s" s="6">
        <v>6212</v>
      </c>
      <c r="B2334" s="14">
        <v>3258</v>
      </c>
      <c r="E2334" t="s" s="54">
        <v>6175</v>
      </c>
      <c r="F2334" t="s" s="55">
        <v>193</v>
      </c>
      <c r="G2334" t="s" s="56">
        <v>194</v>
      </c>
      <c r="H2334" t="s" s="56">
        <v>195</v>
      </c>
      <c r="I2334" t="s" s="56">
        <v>403</v>
      </c>
      <c r="M2334" t="s" s="55">
        <v>197</v>
      </c>
      <c r="O2334" t="s" s="56">
        <v>821</v>
      </c>
      <c r="Q2334" t="s" s="56">
        <v>822</v>
      </c>
      <c r="R2334" t="s" s="56">
        <v>823</v>
      </c>
      <c r="S2334" t="s" s="54">
        <v>821</v>
      </c>
      <c r="T2334" t="s" s="57">
        <v>1817</v>
      </c>
      <c r="AR2334" s="58">
        <v>-18.3</v>
      </c>
      <c r="AS2334" s="59">
        <f>AR2334</f>
        <v>-18.3</v>
      </c>
      <c r="AT2334" s="59">
        <f>AS2334-5</f>
        <v>-23.3</v>
      </c>
      <c r="BG2334" s="14">
        <v>41.1</v>
      </c>
      <c r="BH2334" s="80">
        <v>15.2</v>
      </c>
      <c r="BR2334" s="60">
        <v>3.6</v>
      </c>
      <c r="BS2334" s="14">
        <v>2.7</v>
      </c>
      <c r="BT2334" s="14">
        <v>3.2</v>
      </c>
    </row>
    <row r="2335" s="9" customFormat="1" ht="16" customHeight="1">
      <c r="A2335" t="s" s="6">
        <v>6213</v>
      </c>
      <c r="B2335" s="14">
        <v>3259</v>
      </c>
      <c r="E2335" t="s" s="54">
        <v>6175</v>
      </c>
      <c r="F2335" t="s" s="55">
        <v>193</v>
      </c>
      <c r="G2335" t="s" s="56">
        <v>194</v>
      </c>
      <c r="H2335" t="s" s="56">
        <v>195</v>
      </c>
      <c r="I2335" t="s" s="56">
        <v>403</v>
      </c>
      <c r="M2335" t="s" s="55">
        <v>197</v>
      </c>
      <c r="O2335" t="s" s="56">
        <v>821</v>
      </c>
      <c r="Q2335" t="s" s="56">
        <v>822</v>
      </c>
      <c r="R2335" t="s" s="56">
        <v>823</v>
      </c>
      <c r="S2335" t="s" s="54">
        <v>821</v>
      </c>
      <c r="T2335" t="s" s="57">
        <v>1817</v>
      </c>
      <c r="AR2335" s="58">
        <v>-19.2</v>
      </c>
      <c r="AS2335" s="59">
        <f>AR2335</f>
        <v>-19.2</v>
      </c>
      <c r="AT2335" s="59">
        <f>AS2335-5</f>
        <v>-24.2</v>
      </c>
      <c r="BG2335" s="14">
        <v>40.4</v>
      </c>
      <c r="BH2335" s="80">
        <v>14.5</v>
      </c>
      <c r="BR2335" s="60">
        <v>5.8</v>
      </c>
      <c r="BS2335" s="14">
        <v>2.8</v>
      </c>
      <c r="BT2335" s="14">
        <v>3.3</v>
      </c>
    </row>
    <row r="2336" s="9" customFormat="1" ht="16" customHeight="1">
      <c r="A2336" t="s" s="6">
        <v>6214</v>
      </c>
      <c r="B2336" s="14">
        <v>3260</v>
      </c>
      <c r="E2336" t="s" s="54">
        <v>6175</v>
      </c>
      <c r="F2336" t="s" s="55">
        <v>193</v>
      </c>
      <c r="G2336" t="s" s="56">
        <v>194</v>
      </c>
      <c r="H2336" t="s" s="56">
        <v>195</v>
      </c>
      <c r="I2336" t="s" s="56">
        <v>403</v>
      </c>
      <c r="M2336" t="s" s="55">
        <v>197</v>
      </c>
      <c r="O2336" t="s" s="56">
        <v>821</v>
      </c>
      <c r="Q2336" t="s" s="56">
        <v>822</v>
      </c>
      <c r="R2336" t="s" s="56">
        <v>823</v>
      </c>
      <c r="S2336" t="s" s="54">
        <v>821</v>
      </c>
      <c r="T2336" t="s" s="57">
        <v>1817</v>
      </c>
      <c r="AR2336" s="58">
        <v>-18.3</v>
      </c>
      <c r="AS2336" s="59">
        <f>AR2336</f>
        <v>-18.3</v>
      </c>
      <c r="AT2336" s="59">
        <f>AS2336-5</f>
        <v>-23.3</v>
      </c>
      <c r="BG2336" s="14">
        <v>41.3</v>
      </c>
      <c r="BH2336" s="80">
        <v>15</v>
      </c>
      <c r="BR2336" s="60">
        <v>3.8</v>
      </c>
      <c r="BS2336" s="14">
        <v>2.7</v>
      </c>
      <c r="BT2336" s="14">
        <v>3.2</v>
      </c>
    </row>
    <row r="2337" s="9" customFormat="1" ht="16" customHeight="1">
      <c r="A2337" t="s" s="6">
        <v>6215</v>
      </c>
      <c r="B2337" s="14">
        <v>3261</v>
      </c>
      <c r="E2337" t="s" s="54">
        <v>6175</v>
      </c>
      <c r="F2337" t="s" s="55">
        <v>193</v>
      </c>
      <c r="G2337" t="s" s="56">
        <v>194</v>
      </c>
      <c r="H2337" t="s" s="56">
        <v>195</v>
      </c>
      <c r="I2337" t="s" s="56">
        <v>403</v>
      </c>
      <c r="M2337" t="s" s="55">
        <v>197</v>
      </c>
      <c r="O2337" t="s" s="56">
        <v>1864</v>
      </c>
      <c r="P2337" t="s" s="56">
        <v>1865</v>
      </c>
      <c r="Q2337" t="s" s="56">
        <v>1814</v>
      </c>
      <c r="R2337" t="s" s="56">
        <v>1866</v>
      </c>
      <c r="S2337" t="s" s="54">
        <v>3605</v>
      </c>
      <c r="T2337" t="s" s="57">
        <v>1817</v>
      </c>
      <c r="AR2337" s="58">
        <v>-19.4</v>
      </c>
      <c r="AS2337" s="59">
        <f>AR2337</f>
        <v>-19.4</v>
      </c>
      <c r="AT2337" s="59">
        <f>AS2337-5</f>
        <v>-24.4</v>
      </c>
      <c r="BG2337" s="14">
        <v>40.3</v>
      </c>
      <c r="BH2337" s="80">
        <v>14.5</v>
      </c>
      <c r="BR2337" s="60">
        <v>3.6</v>
      </c>
      <c r="BS2337" s="14">
        <v>2.8</v>
      </c>
      <c r="BT2337" s="14">
        <v>3.2</v>
      </c>
    </row>
    <row r="2338" s="9" customFormat="1" ht="16" customHeight="1">
      <c r="A2338" t="s" s="6">
        <v>6216</v>
      </c>
      <c r="B2338" s="14">
        <v>3262</v>
      </c>
      <c r="E2338" t="s" s="54">
        <v>6175</v>
      </c>
      <c r="F2338" t="s" s="55">
        <v>193</v>
      </c>
      <c r="G2338" t="s" s="56">
        <v>194</v>
      </c>
      <c r="H2338" t="s" s="56">
        <v>195</v>
      </c>
      <c r="I2338" t="s" s="56">
        <v>403</v>
      </c>
      <c r="M2338" t="s" s="55">
        <v>197</v>
      </c>
      <c r="O2338" t="s" s="56">
        <v>199</v>
      </c>
      <c r="P2338" t="s" s="56">
        <v>200</v>
      </c>
      <c r="Q2338" t="s" s="56">
        <v>201</v>
      </c>
      <c r="R2338" t="s" s="56">
        <v>202</v>
      </c>
      <c r="S2338" t="s" s="54">
        <v>6188</v>
      </c>
      <c r="T2338" t="s" s="57">
        <v>1817</v>
      </c>
      <c r="AR2338" s="58">
        <v>-7.8</v>
      </c>
      <c r="AS2338" s="59">
        <f>AR2338</f>
        <v>-7.8</v>
      </c>
      <c r="AT2338" s="59">
        <f>AS2338-5</f>
        <v>-12.8</v>
      </c>
      <c r="BG2338" s="14">
        <v>42.7</v>
      </c>
      <c r="BH2338" s="80">
        <v>15.4</v>
      </c>
      <c r="BR2338" s="60">
        <v>5.6</v>
      </c>
      <c r="BS2338" s="14">
        <v>2.8</v>
      </c>
      <c r="BT2338" s="14">
        <v>3.2</v>
      </c>
    </row>
    <row r="2339" s="9" customFormat="1" ht="16" customHeight="1">
      <c r="A2339" t="s" s="6">
        <v>6217</v>
      </c>
      <c r="B2339" s="14">
        <v>3263</v>
      </c>
      <c r="E2339" t="s" s="54">
        <v>6175</v>
      </c>
      <c r="F2339" t="s" s="55">
        <v>193</v>
      </c>
      <c r="G2339" t="s" s="56">
        <v>194</v>
      </c>
      <c r="H2339" t="s" s="56">
        <v>195</v>
      </c>
      <c r="I2339" t="s" s="56">
        <v>403</v>
      </c>
      <c r="M2339" t="s" s="55">
        <v>197</v>
      </c>
      <c r="O2339" t="s" s="56">
        <v>199</v>
      </c>
      <c r="P2339" t="s" s="56">
        <v>200</v>
      </c>
      <c r="Q2339" t="s" s="56">
        <v>201</v>
      </c>
      <c r="R2339" t="s" s="56">
        <v>202</v>
      </c>
      <c r="S2339" t="s" s="54">
        <v>6188</v>
      </c>
      <c r="T2339" t="s" s="57">
        <v>1817</v>
      </c>
      <c r="AR2339" s="58">
        <v>-8.4</v>
      </c>
      <c r="AS2339" s="59">
        <f>AR2339</f>
        <v>-8.4</v>
      </c>
      <c r="AT2339" s="59">
        <f>AS2339-5</f>
        <v>-13.4</v>
      </c>
      <c r="BG2339" s="14">
        <v>41.2</v>
      </c>
      <c r="BH2339" s="80">
        <v>14.9</v>
      </c>
      <c r="BR2339" s="60">
        <v>6.7</v>
      </c>
      <c r="BS2339" s="14">
        <v>2.8</v>
      </c>
      <c r="BT2339" s="14">
        <v>3.2</v>
      </c>
    </row>
    <row r="2340" s="9" customFormat="1" ht="16" customHeight="1">
      <c r="A2340" t="s" s="6">
        <v>6218</v>
      </c>
      <c r="B2340" s="14">
        <v>3264</v>
      </c>
      <c r="E2340" t="s" s="54">
        <v>6175</v>
      </c>
      <c r="F2340" t="s" s="55">
        <v>193</v>
      </c>
      <c r="G2340" t="s" s="56">
        <v>194</v>
      </c>
      <c r="H2340" t="s" s="56">
        <v>195</v>
      </c>
      <c r="I2340" t="s" s="56">
        <v>403</v>
      </c>
      <c r="M2340" t="s" s="55">
        <v>197</v>
      </c>
      <c r="O2340" t="s" s="56">
        <v>199</v>
      </c>
      <c r="P2340" t="s" s="56">
        <v>200</v>
      </c>
      <c r="Q2340" t="s" s="56">
        <v>201</v>
      </c>
      <c r="R2340" t="s" s="56">
        <v>202</v>
      </c>
      <c r="S2340" t="s" s="54">
        <v>6188</v>
      </c>
      <c r="T2340" t="s" s="57">
        <v>1817</v>
      </c>
      <c r="AR2340" s="58">
        <v>-7.9</v>
      </c>
      <c r="AS2340" s="59">
        <f>AR2340</f>
        <v>-7.9</v>
      </c>
      <c r="AT2340" s="59">
        <f>AS2340-5</f>
        <v>-12.9</v>
      </c>
      <c r="BG2340" s="14">
        <v>40.9</v>
      </c>
      <c r="BH2340" s="80">
        <v>14.8</v>
      </c>
      <c r="BR2340" s="60">
        <v>6.5</v>
      </c>
      <c r="BS2340" s="14">
        <v>2.8</v>
      </c>
      <c r="BT2340" s="14">
        <v>3.2</v>
      </c>
    </row>
    <row r="2341" s="9" customFormat="1" ht="16" customHeight="1">
      <c r="A2341" t="s" s="6">
        <v>6219</v>
      </c>
      <c r="B2341" s="14">
        <v>3265</v>
      </c>
      <c r="E2341" t="s" s="54">
        <v>6175</v>
      </c>
      <c r="F2341" t="s" s="55">
        <v>193</v>
      </c>
      <c r="G2341" t="s" s="56">
        <v>194</v>
      </c>
      <c r="H2341" t="s" s="56">
        <v>195</v>
      </c>
      <c r="I2341" t="s" s="56">
        <v>403</v>
      </c>
      <c r="M2341" t="s" s="55">
        <v>197</v>
      </c>
      <c r="O2341" t="s" s="56">
        <v>199</v>
      </c>
      <c r="P2341" t="s" s="56">
        <v>200</v>
      </c>
      <c r="Q2341" t="s" s="56">
        <v>201</v>
      </c>
      <c r="R2341" t="s" s="56">
        <v>202</v>
      </c>
      <c r="S2341" t="s" s="54">
        <v>6188</v>
      </c>
      <c r="T2341" t="s" s="57">
        <v>1817</v>
      </c>
      <c r="AR2341" s="58">
        <v>-7.5</v>
      </c>
      <c r="AS2341" s="59">
        <f>AR2341</f>
        <v>-7.5</v>
      </c>
      <c r="AT2341" s="59">
        <f>AS2341-5</f>
        <v>-12.5</v>
      </c>
      <c r="BG2341" s="14">
        <v>42.2</v>
      </c>
      <c r="BH2341" s="80">
        <v>15.3</v>
      </c>
      <c r="BR2341" s="60">
        <v>6.2</v>
      </c>
      <c r="BS2341" s="14">
        <v>2.8</v>
      </c>
      <c r="BT2341" s="14">
        <v>3.2</v>
      </c>
    </row>
    <row r="2342" s="9" customFormat="1" ht="16" customHeight="1">
      <c r="A2342" t="s" s="6">
        <v>6220</v>
      </c>
      <c r="B2342" s="14">
        <v>3266</v>
      </c>
      <c r="E2342" t="s" s="54">
        <v>6175</v>
      </c>
      <c r="F2342" t="s" s="55">
        <v>193</v>
      </c>
      <c r="G2342" t="s" s="56">
        <v>194</v>
      </c>
      <c r="H2342" t="s" s="56">
        <v>195</v>
      </c>
      <c r="I2342" t="s" s="56">
        <v>403</v>
      </c>
      <c r="M2342" t="s" s="55">
        <v>197</v>
      </c>
      <c r="O2342" t="s" s="56">
        <v>199</v>
      </c>
      <c r="P2342" t="s" s="56">
        <v>200</v>
      </c>
      <c r="Q2342" t="s" s="56">
        <v>201</v>
      </c>
      <c r="R2342" t="s" s="56">
        <v>202</v>
      </c>
      <c r="S2342" t="s" s="54">
        <v>6188</v>
      </c>
      <c r="T2342" t="s" s="57">
        <v>1817</v>
      </c>
      <c r="AR2342" s="58">
        <v>-7.7</v>
      </c>
      <c r="AS2342" s="59">
        <f>AR2342</f>
        <v>-7.7</v>
      </c>
      <c r="AT2342" s="59">
        <f>AS2342-5</f>
        <v>-12.7</v>
      </c>
      <c r="BG2342" s="14">
        <v>42.6</v>
      </c>
      <c r="BH2342" s="80">
        <v>15.5</v>
      </c>
      <c r="BR2342" s="60">
        <v>6.3</v>
      </c>
      <c r="BS2342" s="14">
        <v>2.8</v>
      </c>
      <c r="BT2342" s="14">
        <v>3.2</v>
      </c>
    </row>
    <row r="2343" s="9" customFormat="1" ht="16" customHeight="1">
      <c r="A2343" t="s" s="6">
        <v>6221</v>
      </c>
      <c r="B2343" s="14">
        <v>3229</v>
      </c>
      <c r="E2343" t="s" s="54">
        <v>6175</v>
      </c>
      <c r="F2343" t="s" s="55">
        <v>193</v>
      </c>
      <c r="G2343" t="s" s="56">
        <v>194</v>
      </c>
      <c r="H2343" t="s" s="56">
        <v>195</v>
      </c>
      <c r="I2343" t="s" s="56">
        <v>403</v>
      </c>
      <c r="M2343" t="s" s="55">
        <v>197</v>
      </c>
      <c r="O2343" t="s" s="56">
        <v>835</v>
      </c>
      <c r="Q2343" t="s" s="56">
        <v>464</v>
      </c>
      <c r="R2343" t="s" s="56">
        <v>836</v>
      </c>
      <c r="S2343" t="s" s="54">
        <v>835</v>
      </c>
      <c r="T2343" t="s" s="57">
        <v>1817</v>
      </c>
      <c r="AR2343" s="58">
        <v>-20.2</v>
      </c>
      <c r="AS2343" s="59">
        <f>AR2343</f>
        <v>-20.2</v>
      </c>
      <c r="AT2343" s="59">
        <f>AS2343-5</f>
        <v>-25.2</v>
      </c>
      <c r="BG2343" s="14">
        <v>11.8</v>
      </c>
      <c r="BH2343" s="80">
        <v>3.5</v>
      </c>
      <c r="BR2343" s="60">
        <v>3.8</v>
      </c>
      <c r="BS2343" s="14">
        <v>3.4</v>
      </c>
      <c r="BT2343" s="14">
        <v>3.9</v>
      </c>
    </row>
    <row r="2344" s="9" customFormat="1" ht="16" customHeight="1">
      <c r="A2344" t="s" s="6">
        <v>6222</v>
      </c>
      <c r="B2344" s="14">
        <v>1</v>
      </c>
      <c r="E2344" t="s" s="54">
        <v>6223</v>
      </c>
      <c r="F2344" t="s" s="55">
        <v>193</v>
      </c>
      <c r="G2344" t="s" s="56">
        <v>1135</v>
      </c>
      <c r="K2344" s="14">
        <v>1.752</v>
      </c>
      <c r="M2344" t="s" s="55">
        <v>1138</v>
      </c>
      <c r="S2344" t="s" s="54">
        <v>6224</v>
      </c>
      <c r="T2344" t="s" s="57">
        <v>5753</v>
      </c>
      <c r="AC2344" s="14">
        <v>5324</v>
      </c>
      <c r="AX2344" s="77"/>
      <c r="BB2344" s="59">
        <v>-14.7</v>
      </c>
      <c r="BC2344" s="59">
        <f>BB2344-2</f>
        <v>-16.7</v>
      </c>
      <c r="BG2344" s="14">
        <v>51.9</v>
      </c>
      <c r="BR2344" s="60">
        <v>-0.2</v>
      </c>
      <c r="BS2344" s="14">
        <v>27.9</v>
      </c>
    </row>
    <row r="2345" s="9" customFormat="1" ht="16" customHeight="1">
      <c r="A2345" t="s" s="6">
        <v>6225</v>
      </c>
      <c r="B2345" s="14">
        <v>2</v>
      </c>
      <c r="E2345" t="s" s="54">
        <v>6223</v>
      </c>
      <c r="F2345" t="s" s="55">
        <v>193</v>
      </c>
      <c r="G2345" t="s" s="56">
        <v>1135</v>
      </c>
      <c r="K2345" s="14">
        <v>1.614</v>
      </c>
      <c r="M2345" t="s" s="55">
        <v>1138</v>
      </c>
      <c r="S2345" t="s" s="54">
        <v>6224</v>
      </c>
      <c r="T2345" t="s" s="57">
        <v>5753</v>
      </c>
      <c r="AC2345" s="14">
        <v>5730</v>
      </c>
      <c r="AX2345" s="77"/>
      <c r="BB2345" s="59">
        <v>-14.4</v>
      </c>
      <c r="BC2345" s="59">
        <f>BB2345-2</f>
        <v>-16.4</v>
      </c>
      <c r="BG2345" s="14">
        <v>54</v>
      </c>
      <c r="BH2345" s="80">
        <v>2.1</v>
      </c>
      <c r="BR2345" s="60">
        <v>-1.8</v>
      </c>
      <c r="BS2345" s="14">
        <v>25.4</v>
      </c>
    </row>
    <row r="2346" s="9" customFormat="1" ht="16" customHeight="1">
      <c r="A2346" t="s" s="6">
        <v>6226</v>
      </c>
      <c r="B2346" s="14">
        <v>3</v>
      </c>
      <c r="E2346" t="s" s="54">
        <v>6223</v>
      </c>
      <c r="F2346" t="s" s="55">
        <v>193</v>
      </c>
      <c r="G2346" t="s" s="56">
        <v>1135</v>
      </c>
      <c r="K2346" s="14">
        <v>1.738</v>
      </c>
      <c r="M2346" t="s" s="55">
        <v>1138</v>
      </c>
      <c r="S2346" t="s" s="54">
        <v>6224</v>
      </c>
      <c r="T2346" t="s" s="57">
        <v>5753</v>
      </c>
      <c r="AC2346" s="14">
        <v>5730</v>
      </c>
      <c r="AX2346" s="77"/>
      <c r="BB2346" s="59">
        <v>-16</v>
      </c>
      <c r="BC2346" s="59">
        <f>BB2346-2</f>
        <v>-18</v>
      </c>
      <c r="BG2346" s="14">
        <v>52</v>
      </c>
      <c r="BR2346" s="60">
        <v>-1.8</v>
      </c>
      <c r="BS2346" s="14">
        <v>20.8</v>
      </c>
    </row>
    <row r="2347" s="9" customFormat="1" ht="16" customHeight="1">
      <c r="A2347" t="s" s="6">
        <v>6227</v>
      </c>
      <c r="B2347" s="14">
        <v>4</v>
      </c>
      <c r="E2347" t="s" s="54">
        <v>6223</v>
      </c>
      <c r="F2347" t="s" s="55">
        <v>193</v>
      </c>
      <c r="G2347" t="s" s="56">
        <v>1135</v>
      </c>
      <c r="K2347" s="14">
        <v>0.819</v>
      </c>
      <c r="M2347" t="s" s="55">
        <v>1138</v>
      </c>
      <c r="S2347" t="s" s="54">
        <v>6224</v>
      </c>
      <c r="T2347" t="s" s="57">
        <v>5753</v>
      </c>
      <c r="AC2347" s="14">
        <v>5725</v>
      </c>
      <c r="AX2347" s="77"/>
      <c r="BB2347" s="59">
        <v>-14</v>
      </c>
      <c r="BC2347" s="59">
        <f>BB2347-2</f>
        <v>-16</v>
      </c>
      <c r="BG2347" s="14">
        <v>56.6</v>
      </c>
      <c r="BH2347" s="80">
        <v>2.5</v>
      </c>
      <c r="BR2347" s="60">
        <v>1</v>
      </c>
      <c r="BS2347" s="14">
        <v>22.9</v>
      </c>
    </row>
    <row r="2348" s="9" customFormat="1" ht="16" customHeight="1">
      <c r="A2348" t="s" s="6">
        <v>6228</v>
      </c>
      <c r="B2348" s="14">
        <v>6</v>
      </c>
      <c r="E2348" t="s" s="54">
        <v>6223</v>
      </c>
      <c r="F2348" t="s" s="55">
        <v>193</v>
      </c>
      <c r="G2348" t="s" s="56">
        <v>1135</v>
      </c>
      <c r="K2348" s="14">
        <v>1.668</v>
      </c>
      <c r="M2348" t="s" s="55">
        <v>1138</v>
      </c>
      <c r="S2348" t="s" s="54">
        <v>6224</v>
      </c>
      <c r="T2348" t="s" s="57">
        <v>5753</v>
      </c>
      <c r="AC2348" s="14">
        <v>5728</v>
      </c>
      <c r="AX2348" s="77"/>
      <c r="BB2348" s="59">
        <v>-14.9</v>
      </c>
      <c r="BC2348" s="59">
        <f>BB2348-2</f>
        <v>-16.9</v>
      </c>
      <c r="BG2348" s="14">
        <v>54.1</v>
      </c>
      <c r="BR2348" s="60">
        <v>-0.8</v>
      </c>
      <c r="BS2348" s="14">
        <v>21.9</v>
      </c>
    </row>
    <row r="2349" s="9" customFormat="1" ht="16" customHeight="1">
      <c r="A2349" t="s" s="6">
        <v>6229</v>
      </c>
      <c r="B2349" s="14">
        <v>7</v>
      </c>
      <c r="E2349" t="s" s="54">
        <v>6223</v>
      </c>
      <c r="F2349" t="s" s="55">
        <v>193</v>
      </c>
      <c r="G2349" t="s" s="56">
        <v>1135</v>
      </c>
      <c r="K2349" s="14">
        <v>1.757</v>
      </c>
      <c r="M2349" t="s" s="55">
        <v>1138</v>
      </c>
      <c r="S2349" t="s" s="54">
        <v>6224</v>
      </c>
      <c r="T2349" t="s" s="57">
        <v>5753</v>
      </c>
      <c r="AC2349" s="14">
        <v>5732</v>
      </c>
      <c r="AX2349" s="77"/>
      <c r="BB2349" s="59">
        <v>-14.8</v>
      </c>
      <c r="BC2349" s="59">
        <f>BB2349-2</f>
        <v>-16.8</v>
      </c>
      <c r="BG2349" s="14">
        <v>54.4</v>
      </c>
      <c r="BR2349" s="60">
        <v>-2.8</v>
      </c>
      <c r="BS2349" s="14">
        <v>24.3</v>
      </c>
    </row>
    <row r="2350" s="9" customFormat="1" ht="16" customHeight="1">
      <c r="A2350" t="s" s="6">
        <v>6230</v>
      </c>
      <c r="B2350" s="14">
        <v>8</v>
      </c>
      <c r="E2350" t="s" s="54">
        <v>6223</v>
      </c>
      <c r="F2350" t="s" s="55">
        <v>193</v>
      </c>
      <c r="G2350" t="s" s="56">
        <v>1135</v>
      </c>
      <c r="K2350" s="14">
        <v>0.902</v>
      </c>
      <c r="M2350" t="s" s="55">
        <v>1138</v>
      </c>
      <c r="S2350" t="s" s="54">
        <v>6224</v>
      </c>
      <c r="T2350" t="s" s="57">
        <v>5753</v>
      </c>
      <c r="AC2350" s="14">
        <v>5957</v>
      </c>
      <c r="AX2350" s="77"/>
      <c r="BB2350" s="59">
        <v>-15.9</v>
      </c>
      <c r="BC2350" s="59">
        <f>BB2350-2</f>
        <v>-17.9</v>
      </c>
      <c r="BG2350" s="14">
        <v>57.8</v>
      </c>
      <c r="BR2350" s="60">
        <v>0.2</v>
      </c>
      <c r="BS2350" s="14">
        <v>26.3</v>
      </c>
    </row>
    <row r="2351" s="9" customFormat="1" ht="16" customHeight="1">
      <c r="A2351" t="s" s="6">
        <v>6231</v>
      </c>
      <c r="B2351" s="14">
        <v>10</v>
      </c>
      <c r="E2351" t="s" s="54">
        <v>6223</v>
      </c>
      <c r="F2351" t="s" s="55">
        <v>193</v>
      </c>
      <c r="G2351" t="s" s="56">
        <v>1135</v>
      </c>
      <c r="K2351" s="14">
        <v>1.787</v>
      </c>
      <c r="M2351" t="s" s="55">
        <v>1138</v>
      </c>
      <c r="S2351" t="s" s="54">
        <v>6224</v>
      </c>
      <c r="T2351" t="s" s="57">
        <v>5753</v>
      </c>
      <c r="AC2351" s="14">
        <v>5961</v>
      </c>
      <c r="AX2351" s="77"/>
      <c r="BB2351" s="59">
        <v>-14.5</v>
      </c>
      <c r="BC2351" s="59">
        <f>BB2351-2</f>
        <v>-16.5</v>
      </c>
      <c r="BG2351" s="14">
        <v>52.5</v>
      </c>
      <c r="BH2351" s="80">
        <v>2.7</v>
      </c>
      <c r="BR2351" s="60">
        <v>-1</v>
      </c>
      <c r="BS2351" s="14">
        <v>19.7</v>
      </c>
    </row>
    <row r="2352" s="9" customFormat="1" ht="16" customHeight="1">
      <c r="A2352" t="s" s="6">
        <v>6232</v>
      </c>
      <c r="B2352" s="14">
        <v>11</v>
      </c>
      <c r="E2352" t="s" s="54">
        <v>6223</v>
      </c>
      <c r="F2352" t="s" s="55">
        <v>193</v>
      </c>
      <c r="G2352" t="s" s="56">
        <v>1135</v>
      </c>
      <c r="K2352" s="14">
        <v>0.836</v>
      </c>
      <c r="M2352" t="s" s="55">
        <v>1138</v>
      </c>
      <c r="S2352" t="s" s="54">
        <v>6224</v>
      </c>
      <c r="T2352" t="s" s="57">
        <v>5753</v>
      </c>
      <c r="AC2352" s="14">
        <v>5965</v>
      </c>
      <c r="AX2352" s="77"/>
      <c r="BB2352" s="59">
        <v>-14.1</v>
      </c>
      <c r="BC2352" s="59">
        <f>BB2352-2</f>
        <v>-16.1</v>
      </c>
      <c r="BG2352" s="14">
        <v>60</v>
      </c>
      <c r="BH2352" s="80">
        <v>3.3</v>
      </c>
      <c r="BR2352" s="60">
        <v>-0.7</v>
      </c>
      <c r="BS2352" s="14">
        <v>18.1</v>
      </c>
    </row>
    <row r="2353" s="9" customFormat="1" ht="16" customHeight="1">
      <c r="A2353" t="s" s="6">
        <v>6233</v>
      </c>
      <c r="B2353" s="14">
        <v>12</v>
      </c>
      <c r="E2353" t="s" s="54">
        <v>6223</v>
      </c>
      <c r="F2353" t="s" s="55">
        <v>193</v>
      </c>
      <c r="G2353" t="s" s="56">
        <v>1135</v>
      </c>
      <c r="K2353" s="14">
        <v>1.122</v>
      </c>
      <c r="M2353" t="s" s="55">
        <v>1138</v>
      </c>
      <c r="S2353" t="s" s="54">
        <v>6224</v>
      </c>
      <c r="T2353" t="s" s="57">
        <v>5753</v>
      </c>
      <c r="AC2353" s="14">
        <v>5893</v>
      </c>
      <c r="AX2353" s="77"/>
      <c r="BB2353" s="59">
        <v>-14.5</v>
      </c>
      <c r="BC2353" s="59">
        <f>BB2353-2</f>
        <v>-16.5</v>
      </c>
      <c r="BG2353" s="14">
        <v>56.3</v>
      </c>
      <c r="BH2353" s="80">
        <v>3</v>
      </c>
      <c r="BR2353" s="60">
        <v>0.2</v>
      </c>
      <c r="BS2353" s="14">
        <v>18.7</v>
      </c>
    </row>
    <row r="2354" s="9" customFormat="1" ht="16" customHeight="1">
      <c r="A2354" t="s" s="6">
        <v>6234</v>
      </c>
      <c r="B2354" s="14">
        <v>14</v>
      </c>
      <c r="E2354" t="s" s="54">
        <v>6223</v>
      </c>
      <c r="F2354" t="s" s="55">
        <v>193</v>
      </c>
      <c r="G2354" t="s" s="56">
        <v>1135</v>
      </c>
      <c r="K2354" s="14">
        <v>0.736</v>
      </c>
      <c r="M2354" t="s" s="55">
        <v>1138</v>
      </c>
      <c r="S2354" t="s" s="54">
        <v>6224</v>
      </c>
      <c r="T2354" t="s" s="57">
        <v>5753</v>
      </c>
      <c r="AC2354" s="14">
        <v>5929</v>
      </c>
      <c r="AX2354" s="77"/>
      <c r="BB2354" s="59">
        <v>-14.3</v>
      </c>
      <c r="BC2354" s="59">
        <f>BB2354-2</f>
        <v>-16.3</v>
      </c>
      <c r="BG2354" s="14">
        <v>60.1</v>
      </c>
      <c r="BH2354" s="80">
        <v>3.1</v>
      </c>
      <c r="BR2354" s="60">
        <v>1.5</v>
      </c>
      <c r="BS2354" s="14">
        <v>19.7</v>
      </c>
    </row>
    <row r="2355" s="9" customFormat="1" ht="16" customHeight="1">
      <c r="A2355" t="s" s="6">
        <v>6235</v>
      </c>
      <c r="B2355" s="14">
        <v>15</v>
      </c>
      <c r="E2355" t="s" s="54">
        <v>6223</v>
      </c>
      <c r="F2355" t="s" s="55">
        <v>193</v>
      </c>
      <c r="G2355" t="s" s="56">
        <v>1135</v>
      </c>
      <c r="K2355" s="14">
        <v>1.711</v>
      </c>
      <c r="M2355" t="s" s="55">
        <v>1138</v>
      </c>
      <c r="S2355" t="s" s="54">
        <v>6224</v>
      </c>
      <c r="T2355" t="s" s="57">
        <v>5753</v>
      </c>
      <c r="AC2355" s="14">
        <v>5929</v>
      </c>
      <c r="AX2355" s="77"/>
      <c r="BB2355" s="59">
        <v>-14.7</v>
      </c>
      <c r="BC2355" s="59">
        <f>BB2355-2</f>
        <v>-16.7</v>
      </c>
      <c r="BG2355" s="14">
        <v>58</v>
      </c>
      <c r="BR2355" s="60">
        <v>0</v>
      </c>
      <c r="BS2355" s="14">
        <v>21.4</v>
      </c>
    </row>
    <row r="2356" s="9" customFormat="1" ht="16" customHeight="1">
      <c r="A2356" t="s" s="6">
        <v>6236</v>
      </c>
      <c r="B2356" s="14">
        <v>16</v>
      </c>
      <c r="E2356" t="s" s="54">
        <v>6223</v>
      </c>
      <c r="F2356" t="s" s="55">
        <v>193</v>
      </c>
      <c r="G2356" t="s" s="56">
        <v>1135</v>
      </c>
      <c r="K2356" s="14">
        <v>1.686</v>
      </c>
      <c r="M2356" t="s" s="55">
        <v>1138</v>
      </c>
      <c r="S2356" t="s" s="54">
        <v>6224</v>
      </c>
      <c r="T2356" t="s" s="57">
        <v>5768</v>
      </c>
      <c r="AC2356" s="14">
        <v>5959</v>
      </c>
      <c r="AX2356" s="77"/>
      <c r="BB2356" s="59">
        <v>-14.4</v>
      </c>
      <c r="BC2356" s="59">
        <f>BB2356-2</f>
        <v>-16.4</v>
      </c>
      <c r="BG2356" s="14">
        <v>50.2</v>
      </c>
      <c r="BH2356" s="80">
        <v>2.2</v>
      </c>
      <c r="BR2356" s="60">
        <v>1.8</v>
      </c>
      <c r="BS2356" s="14">
        <v>22.7</v>
      </c>
    </row>
    <row r="2357" s="9" customFormat="1" ht="16" customHeight="1">
      <c r="A2357" t="s" s="6">
        <v>6237</v>
      </c>
      <c r="B2357" s="14">
        <v>17</v>
      </c>
      <c r="E2357" t="s" s="54">
        <v>6223</v>
      </c>
      <c r="F2357" t="s" s="55">
        <v>193</v>
      </c>
      <c r="G2357" t="s" s="56">
        <v>1135</v>
      </c>
      <c r="K2357" s="14">
        <v>0.788</v>
      </c>
      <c r="M2357" t="s" s="55">
        <v>1138</v>
      </c>
      <c r="S2357" t="s" s="54">
        <v>6224</v>
      </c>
      <c r="T2357" t="s" s="57">
        <v>5768</v>
      </c>
      <c r="AC2357" s="14">
        <v>7014</v>
      </c>
      <c r="AX2357" s="77"/>
      <c r="BB2357" s="59">
        <v>-13.7</v>
      </c>
      <c r="BC2357" s="59">
        <f>BB2357-2</f>
        <v>-15.7</v>
      </c>
      <c r="BG2357" s="14">
        <v>54.5</v>
      </c>
      <c r="BH2357" s="80">
        <v>2.8</v>
      </c>
      <c r="BR2357" s="60">
        <v>1</v>
      </c>
      <c r="BS2357" s="14">
        <v>19.6</v>
      </c>
    </row>
    <row r="2358" s="9" customFormat="1" ht="16" customHeight="1">
      <c r="A2358" t="s" s="6">
        <v>6238</v>
      </c>
      <c r="B2358" s="14">
        <v>18</v>
      </c>
      <c r="E2358" t="s" s="54">
        <v>6223</v>
      </c>
      <c r="F2358" t="s" s="55">
        <v>193</v>
      </c>
      <c r="G2358" t="s" s="56">
        <v>1135</v>
      </c>
      <c r="K2358" s="14">
        <v>1.673</v>
      </c>
      <c r="M2358" t="s" s="55">
        <v>1138</v>
      </c>
      <c r="S2358" t="s" s="54">
        <v>6224</v>
      </c>
      <c r="T2358" t="s" s="57">
        <v>5768</v>
      </c>
      <c r="AC2358" s="14">
        <v>6677</v>
      </c>
      <c r="AX2358" s="77"/>
      <c r="BB2358" s="59">
        <v>-14.4</v>
      </c>
      <c r="BC2358" s="59">
        <f>BB2358-2</f>
        <v>-16.4</v>
      </c>
      <c r="BG2358" s="14">
        <v>55.3</v>
      </c>
      <c r="BH2358" s="80">
        <v>2.5</v>
      </c>
      <c r="BR2358" s="60">
        <v>-2</v>
      </c>
      <c r="BS2358" s="14">
        <v>22.5</v>
      </c>
    </row>
    <row r="2359" s="9" customFormat="1" ht="16" customHeight="1">
      <c r="A2359" t="s" s="6">
        <v>6239</v>
      </c>
      <c r="B2359" s="14">
        <v>20</v>
      </c>
      <c r="E2359" t="s" s="54">
        <v>6223</v>
      </c>
      <c r="F2359" t="s" s="55">
        <v>193</v>
      </c>
      <c r="G2359" t="s" s="56">
        <v>1135</v>
      </c>
      <c r="K2359" s="14">
        <v>1.7</v>
      </c>
      <c r="M2359" t="s" s="55">
        <v>1138</v>
      </c>
      <c r="S2359" t="s" s="54">
        <v>6224</v>
      </c>
      <c r="T2359" t="s" s="57">
        <v>5768</v>
      </c>
      <c r="AC2359" s="14">
        <v>6584</v>
      </c>
      <c r="AX2359" s="77"/>
      <c r="BB2359" s="59">
        <v>-14.2</v>
      </c>
      <c r="BC2359" s="59">
        <f>BB2359-2</f>
        <v>-16.2</v>
      </c>
      <c r="BG2359" s="14">
        <v>54.2</v>
      </c>
      <c r="BH2359" s="80">
        <v>2.6</v>
      </c>
      <c r="BR2359" s="60">
        <v>-0.1</v>
      </c>
      <c r="BS2359" s="14">
        <v>20.6</v>
      </c>
    </row>
    <row r="2360" s="9" customFormat="1" ht="16" customHeight="1">
      <c r="A2360" t="s" s="6">
        <v>6240</v>
      </c>
      <c r="B2360" s="14">
        <v>21</v>
      </c>
      <c r="E2360" t="s" s="54">
        <v>6223</v>
      </c>
      <c r="F2360" t="s" s="55">
        <v>193</v>
      </c>
      <c r="G2360" t="s" s="56">
        <v>1135</v>
      </c>
      <c r="K2360" s="14">
        <v>1.639</v>
      </c>
      <c r="M2360" t="s" s="55">
        <v>1138</v>
      </c>
      <c r="S2360" t="s" s="54">
        <v>6224</v>
      </c>
      <c r="T2360" t="s" s="57">
        <v>5768</v>
      </c>
      <c r="AC2360" s="14">
        <v>6489</v>
      </c>
      <c r="AX2360" s="77"/>
      <c r="BB2360" s="59">
        <v>-13.5</v>
      </c>
      <c r="BC2360" s="59">
        <f>BB2360-2</f>
        <v>-15.5</v>
      </c>
      <c r="BG2360" s="14">
        <v>59.4</v>
      </c>
      <c r="BH2360" s="80">
        <v>3.2</v>
      </c>
      <c r="BR2360" s="60">
        <v>0.6</v>
      </c>
      <c r="BS2360" s="14">
        <v>18.5</v>
      </c>
    </row>
    <row r="2361" s="9" customFormat="1" ht="16" customHeight="1">
      <c r="A2361" t="s" s="6">
        <v>6241</v>
      </c>
      <c r="B2361" s="14">
        <v>22</v>
      </c>
      <c r="E2361" t="s" s="54">
        <v>6223</v>
      </c>
      <c r="F2361" t="s" s="55">
        <v>193</v>
      </c>
      <c r="G2361" t="s" s="56">
        <v>1135</v>
      </c>
      <c r="K2361" s="14">
        <v>0.866</v>
      </c>
      <c r="M2361" t="s" s="55">
        <v>1138</v>
      </c>
      <c r="S2361" t="s" s="54">
        <v>6224</v>
      </c>
      <c r="T2361" t="s" s="57">
        <v>5768</v>
      </c>
      <c r="AC2361" s="14">
        <v>6038</v>
      </c>
      <c r="AX2361" s="77"/>
      <c r="BB2361" s="59">
        <v>-15.6</v>
      </c>
      <c r="BC2361" s="59">
        <f>BB2361-2</f>
        <v>-17.6</v>
      </c>
      <c r="BG2361" s="14">
        <v>54</v>
      </c>
      <c r="BR2361" s="60">
        <v>1.7</v>
      </c>
      <c r="BS2361" s="14">
        <v>24.1</v>
      </c>
    </row>
    <row r="2362" s="9" customFormat="1" ht="16" customHeight="1">
      <c r="A2362" t="s" s="6">
        <v>6242</v>
      </c>
      <c r="B2362" s="14">
        <v>24</v>
      </c>
      <c r="E2362" t="s" s="54">
        <v>6223</v>
      </c>
      <c r="F2362" t="s" s="55">
        <v>193</v>
      </c>
      <c r="G2362" t="s" s="56">
        <v>1135</v>
      </c>
      <c r="K2362" s="14">
        <v>1.629</v>
      </c>
      <c r="M2362" t="s" s="55">
        <v>1138</v>
      </c>
      <c r="S2362" t="s" s="54">
        <v>6224</v>
      </c>
      <c r="T2362" t="s" s="57">
        <v>5774</v>
      </c>
      <c r="AC2362" s="14">
        <v>6276</v>
      </c>
      <c r="AX2362" s="77"/>
      <c r="BB2362" s="59">
        <v>-13.5</v>
      </c>
      <c r="BC2362" s="59">
        <f>BB2362-2</f>
        <v>-15.5</v>
      </c>
      <c r="BG2362" s="14">
        <v>55.2</v>
      </c>
      <c r="BH2362" s="80">
        <v>3</v>
      </c>
      <c r="BR2362" s="60">
        <v>-0.6</v>
      </c>
      <c r="BS2362" s="14">
        <v>18.7</v>
      </c>
    </row>
    <row r="2363" s="9" customFormat="1" ht="16" customHeight="1">
      <c r="A2363" t="s" s="6">
        <v>6243</v>
      </c>
      <c r="B2363" s="14">
        <v>25</v>
      </c>
      <c r="E2363" t="s" s="54">
        <v>6223</v>
      </c>
      <c r="F2363" t="s" s="55">
        <v>193</v>
      </c>
      <c r="G2363" t="s" s="56">
        <v>1135</v>
      </c>
      <c r="K2363" s="14">
        <v>0.832</v>
      </c>
      <c r="M2363" t="s" s="55">
        <v>1138</v>
      </c>
      <c r="S2363" t="s" s="54">
        <v>6224</v>
      </c>
      <c r="T2363" t="s" s="57">
        <v>5774</v>
      </c>
      <c r="AC2363" s="14">
        <v>6182</v>
      </c>
      <c r="AX2363" s="77"/>
      <c r="BB2363" s="59">
        <v>-14.7</v>
      </c>
      <c r="BC2363" s="59">
        <f>BB2363-2</f>
        <v>-16.7</v>
      </c>
      <c r="BG2363" s="14">
        <v>44.2</v>
      </c>
      <c r="BR2363" s="60">
        <v>1.2</v>
      </c>
      <c r="BS2363" s="14">
        <v>20.9</v>
      </c>
    </row>
    <row r="2364" s="9" customFormat="1" ht="16" customHeight="1">
      <c r="A2364" t="s" s="6">
        <v>6244</v>
      </c>
      <c r="B2364" s="14">
        <v>26</v>
      </c>
      <c r="E2364" t="s" s="54">
        <v>6223</v>
      </c>
      <c r="F2364" t="s" s="55">
        <v>193</v>
      </c>
      <c r="G2364" t="s" s="56">
        <v>1135</v>
      </c>
      <c r="K2364" s="14">
        <v>1.628</v>
      </c>
      <c r="M2364" t="s" s="55">
        <v>1138</v>
      </c>
      <c r="S2364" t="s" s="54">
        <v>6224</v>
      </c>
      <c r="T2364" t="s" s="57">
        <v>5774</v>
      </c>
      <c r="AC2364" s="14">
        <v>6193</v>
      </c>
      <c r="AX2364" s="77"/>
      <c r="BB2364" s="59">
        <v>-13.9</v>
      </c>
      <c r="BC2364" s="59">
        <f>BB2364-2</f>
        <v>-15.9</v>
      </c>
      <c r="BG2364" s="14">
        <v>55.4</v>
      </c>
      <c r="BH2364" s="80">
        <v>3.5</v>
      </c>
      <c r="BR2364" s="60">
        <v>-1.5</v>
      </c>
      <c r="BS2364" s="14">
        <v>16</v>
      </c>
    </row>
    <row r="2365" s="9" customFormat="1" ht="16" customHeight="1">
      <c r="A2365" t="s" s="6">
        <v>6245</v>
      </c>
      <c r="B2365" s="14">
        <v>29</v>
      </c>
      <c r="E2365" t="s" s="54">
        <v>6223</v>
      </c>
      <c r="F2365" t="s" s="55">
        <v>193</v>
      </c>
      <c r="G2365" t="s" s="56">
        <v>1135</v>
      </c>
      <c r="K2365" s="14">
        <v>0.889</v>
      </c>
      <c r="M2365" t="s" s="55">
        <v>1138</v>
      </c>
      <c r="S2365" t="s" s="54">
        <v>6224</v>
      </c>
      <c r="T2365" t="s" s="57">
        <v>5774</v>
      </c>
      <c r="AC2365" s="14">
        <v>6076</v>
      </c>
      <c r="AX2365" s="77"/>
      <c r="BB2365" s="59">
        <v>-14.1</v>
      </c>
      <c r="BC2365" s="59">
        <f>BB2365-2</f>
        <v>-16.1</v>
      </c>
      <c r="BG2365" s="14">
        <v>55.8</v>
      </c>
      <c r="BH2365" s="80">
        <v>2.6</v>
      </c>
      <c r="BR2365" s="60">
        <v>0.4</v>
      </c>
      <c r="BS2365" s="14">
        <v>21.7</v>
      </c>
    </row>
    <row r="2366" s="9" customFormat="1" ht="16" customHeight="1">
      <c r="A2366" t="s" s="6">
        <v>6246</v>
      </c>
      <c r="B2366" s="14">
        <v>30</v>
      </c>
      <c r="E2366" t="s" s="54">
        <v>6223</v>
      </c>
      <c r="F2366" t="s" s="55">
        <v>193</v>
      </c>
      <c r="G2366" t="s" s="56">
        <v>1135</v>
      </c>
      <c r="M2366" t="s" s="55">
        <v>1138</v>
      </c>
      <c r="S2366" t="s" s="54">
        <v>6224</v>
      </c>
      <c r="T2366" t="s" s="57">
        <v>5780</v>
      </c>
      <c r="AC2366" s="14">
        <v>6463</v>
      </c>
      <c r="AX2366" s="77"/>
    </row>
    <row r="2367" s="9" customFormat="1" ht="16" customHeight="1">
      <c r="A2367" t="s" s="6">
        <v>6247</v>
      </c>
      <c r="B2367" s="14">
        <v>32</v>
      </c>
      <c r="E2367" t="s" s="54">
        <v>6223</v>
      </c>
      <c r="F2367" t="s" s="55">
        <v>193</v>
      </c>
      <c r="G2367" t="s" s="56">
        <v>1135</v>
      </c>
      <c r="K2367" s="14">
        <v>0.803</v>
      </c>
      <c r="M2367" t="s" s="55">
        <v>1138</v>
      </c>
      <c r="S2367" t="s" s="54">
        <v>6224</v>
      </c>
      <c r="T2367" t="s" s="57">
        <v>5780</v>
      </c>
      <c r="AC2367" s="14">
        <v>6093</v>
      </c>
      <c r="AX2367" s="77"/>
      <c r="BB2367" s="59">
        <v>-14.5</v>
      </c>
      <c r="BC2367" s="59">
        <f>BB2367-2</f>
        <v>-16.5</v>
      </c>
      <c r="BG2367" s="14">
        <v>48.8</v>
      </c>
      <c r="BH2367" s="80">
        <v>1.7</v>
      </c>
      <c r="BR2367" s="60">
        <v>2.9</v>
      </c>
      <c r="BS2367" s="14">
        <v>29.1</v>
      </c>
    </row>
    <row r="2368" s="9" customFormat="1" ht="16" customHeight="1">
      <c r="A2368" t="s" s="6">
        <v>6248</v>
      </c>
      <c r="B2368" s="14">
        <v>1</v>
      </c>
      <c r="E2368" t="s" s="54">
        <v>6223</v>
      </c>
      <c r="F2368" t="s" s="55">
        <v>193</v>
      </c>
      <c r="G2368" t="s" s="56">
        <v>1135</v>
      </c>
      <c r="K2368" s="14">
        <v>2.242</v>
      </c>
      <c r="M2368" t="s" s="55">
        <v>1138</v>
      </c>
      <c r="S2368" t="s" s="54">
        <v>6249</v>
      </c>
      <c r="T2368" t="s" s="57">
        <v>5753</v>
      </c>
      <c r="AC2368" s="14">
        <v>5324</v>
      </c>
      <c r="AX2368" s="77"/>
      <c r="BB2368" s="59">
        <v>-13.4</v>
      </c>
      <c r="BC2368" s="59">
        <f>BB2368-2</f>
        <v>-15.4</v>
      </c>
      <c r="BG2368" s="14">
        <v>42.4</v>
      </c>
      <c r="BH2368" s="80">
        <v>0.5</v>
      </c>
      <c r="BR2368" s="60">
        <v>-0.4</v>
      </c>
      <c r="BS2368" s="14">
        <v>81.7</v>
      </c>
    </row>
    <row r="2369" s="9" customFormat="1" ht="16" customHeight="1">
      <c r="A2369" t="s" s="6">
        <v>6250</v>
      </c>
      <c r="B2369" s="14">
        <v>2</v>
      </c>
      <c r="E2369" t="s" s="54">
        <v>6223</v>
      </c>
      <c r="F2369" t="s" s="55">
        <v>193</v>
      </c>
      <c r="G2369" t="s" s="56">
        <v>1135</v>
      </c>
      <c r="K2369" s="14">
        <v>2.706</v>
      </c>
      <c r="M2369" t="s" s="55">
        <v>1138</v>
      </c>
      <c r="S2369" t="s" s="54">
        <v>6249</v>
      </c>
      <c r="T2369" t="s" s="57">
        <v>5753</v>
      </c>
      <c r="AC2369" s="14">
        <v>5730</v>
      </c>
      <c r="AX2369" s="77"/>
      <c r="BB2369" s="59">
        <v>-14.6</v>
      </c>
      <c r="BC2369" s="59">
        <f>BB2369-2</f>
        <v>-16.6</v>
      </c>
      <c r="BG2369" s="14">
        <v>41.7</v>
      </c>
      <c r="BH2369" s="80">
        <v>0.3</v>
      </c>
      <c r="BR2369" s="60">
        <v>-4.8</v>
      </c>
      <c r="BS2369" s="14">
        <v>157</v>
      </c>
    </row>
    <row r="2370" s="9" customFormat="1" ht="16" customHeight="1">
      <c r="A2370" t="s" s="6">
        <v>6251</v>
      </c>
      <c r="B2370" s="14">
        <v>3</v>
      </c>
      <c r="E2370" t="s" s="54">
        <v>6223</v>
      </c>
      <c r="F2370" t="s" s="55">
        <v>193</v>
      </c>
      <c r="G2370" t="s" s="56">
        <v>1135</v>
      </c>
      <c r="K2370" s="14">
        <v>2.757</v>
      </c>
      <c r="M2370" t="s" s="55">
        <v>1138</v>
      </c>
      <c r="S2370" t="s" s="54">
        <v>6249</v>
      </c>
      <c r="T2370" t="s" s="57">
        <v>5753</v>
      </c>
      <c r="AC2370" s="14">
        <v>5730</v>
      </c>
      <c r="AX2370" s="77"/>
      <c r="BB2370" s="59">
        <v>-14.4</v>
      </c>
      <c r="BC2370" s="59">
        <f>BB2370-2</f>
        <v>-16.4</v>
      </c>
      <c r="BG2370" s="14">
        <v>43.7</v>
      </c>
      <c r="BH2370" s="80">
        <v>1.8</v>
      </c>
      <c r="BR2370" s="60">
        <v>-2.5</v>
      </c>
      <c r="BS2370" s="14">
        <v>24.4</v>
      </c>
    </row>
    <row r="2371" s="9" customFormat="1" ht="16" customHeight="1">
      <c r="A2371" t="s" s="6">
        <v>6252</v>
      </c>
      <c r="B2371" s="14">
        <v>4</v>
      </c>
      <c r="E2371" t="s" s="54">
        <v>6223</v>
      </c>
      <c r="F2371" t="s" s="55">
        <v>193</v>
      </c>
      <c r="G2371" t="s" s="56">
        <v>1135</v>
      </c>
      <c r="K2371" s="14">
        <v>2.486</v>
      </c>
      <c r="M2371" t="s" s="55">
        <v>1138</v>
      </c>
      <c r="S2371" t="s" s="54">
        <v>6249</v>
      </c>
      <c r="T2371" t="s" s="57">
        <v>5753</v>
      </c>
      <c r="AC2371" s="14">
        <v>5725</v>
      </c>
      <c r="AX2371" s="77"/>
      <c r="BB2371" s="59">
        <v>-13.9</v>
      </c>
      <c r="BC2371" s="59">
        <f>BB2371-2</f>
        <v>-15.9</v>
      </c>
      <c r="BG2371" s="14">
        <v>42.1</v>
      </c>
      <c r="BH2371" s="80">
        <v>0.9</v>
      </c>
      <c r="BR2371" s="60">
        <v>-3.2</v>
      </c>
      <c r="BS2371" s="14">
        <v>45.4</v>
      </c>
    </row>
    <row r="2372" s="9" customFormat="1" ht="16" customHeight="1">
      <c r="A2372" t="s" s="6">
        <v>6253</v>
      </c>
      <c r="B2372" s="14">
        <v>6</v>
      </c>
      <c r="E2372" t="s" s="54">
        <v>6223</v>
      </c>
      <c r="F2372" t="s" s="55">
        <v>193</v>
      </c>
      <c r="G2372" t="s" s="56">
        <v>1135</v>
      </c>
      <c r="K2372" s="14">
        <v>2.342</v>
      </c>
      <c r="M2372" t="s" s="55">
        <v>1138</v>
      </c>
      <c r="S2372" t="s" s="54">
        <v>6249</v>
      </c>
      <c r="T2372" t="s" s="57">
        <v>5753</v>
      </c>
      <c r="AC2372" s="14">
        <v>5728</v>
      </c>
      <c r="AX2372" s="77"/>
      <c r="BB2372" s="59">
        <v>-14.2</v>
      </c>
      <c r="BC2372" s="59">
        <f>BB2372-2</f>
        <v>-16.2</v>
      </c>
      <c r="BG2372" s="14">
        <v>42.5</v>
      </c>
      <c r="BH2372" s="80">
        <v>0.3</v>
      </c>
      <c r="BR2372" s="60">
        <v>-4.9</v>
      </c>
      <c r="BS2372" s="14">
        <v>167.8</v>
      </c>
    </row>
    <row r="2373" s="9" customFormat="1" ht="16" customHeight="1">
      <c r="A2373" t="s" s="6">
        <v>6254</v>
      </c>
      <c r="B2373" s="14">
        <v>7</v>
      </c>
      <c r="E2373" t="s" s="54">
        <v>6223</v>
      </c>
      <c r="F2373" t="s" s="55">
        <v>193</v>
      </c>
      <c r="G2373" t="s" s="56">
        <v>1135</v>
      </c>
      <c r="K2373" s="14">
        <v>2.479</v>
      </c>
      <c r="M2373" t="s" s="55">
        <v>1138</v>
      </c>
      <c r="S2373" t="s" s="54">
        <v>6249</v>
      </c>
      <c r="T2373" t="s" s="57">
        <v>5753</v>
      </c>
      <c r="AC2373" s="14">
        <v>5732</v>
      </c>
      <c r="AX2373" s="77"/>
      <c r="BB2373" s="59">
        <v>-13.3</v>
      </c>
      <c r="BC2373" s="59">
        <f>BB2373-2</f>
        <v>-15.3</v>
      </c>
      <c r="BG2373" s="14">
        <v>42.5</v>
      </c>
      <c r="BH2373" s="80">
        <v>0.2</v>
      </c>
      <c r="BR2373" s="60">
        <v>-6.2</v>
      </c>
      <c r="BS2373" s="14">
        <v>186.4</v>
      </c>
    </row>
    <row r="2374" s="9" customFormat="1" ht="16" customHeight="1">
      <c r="A2374" t="s" s="6">
        <v>6255</v>
      </c>
      <c r="B2374" s="14">
        <v>8</v>
      </c>
      <c r="E2374" t="s" s="54">
        <v>6223</v>
      </c>
      <c r="F2374" t="s" s="55">
        <v>193</v>
      </c>
      <c r="G2374" t="s" s="56">
        <v>1135</v>
      </c>
      <c r="K2374" s="14">
        <v>2.572</v>
      </c>
      <c r="M2374" t="s" s="55">
        <v>1138</v>
      </c>
      <c r="S2374" t="s" s="54">
        <v>6249</v>
      </c>
      <c r="T2374" t="s" s="57">
        <v>5753</v>
      </c>
      <c r="AC2374" s="14">
        <v>5957</v>
      </c>
      <c r="AX2374" s="77"/>
      <c r="BB2374" s="59">
        <v>-14.6</v>
      </c>
      <c r="BC2374" s="59">
        <f>BB2374-2</f>
        <v>-16.6</v>
      </c>
      <c r="BG2374" s="14">
        <v>43.7</v>
      </c>
      <c r="BH2374" s="80">
        <v>0.6</v>
      </c>
      <c r="BR2374" s="60">
        <v>-1.3</v>
      </c>
      <c r="BS2374" s="14">
        <v>74.90000000000001</v>
      </c>
    </row>
    <row r="2375" s="9" customFormat="1" ht="16" customHeight="1">
      <c r="A2375" t="s" s="6">
        <v>6256</v>
      </c>
      <c r="B2375" s="14">
        <v>10</v>
      </c>
      <c r="E2375" t="s" s="54">
        <v>6223</v>
      </c>
      <c r="F2375" t="s" s="55">
        <v>193</v>
      </c>
      <c r="G2375" t="s" s="56">
        <v>1135</v>
      </c>
      <c r="K2375" s="14">
        <v>1.842</v>
      </c>
      <c r="M2375" t="s" s="55">
        <v>1138</v>
      </c>
      <c r="S2375" t="s" s="54">
        <v>6249</v>
      </c>
      <c r="T2375" t="s" s="57">
        <v>5753</v>
      </c>
      <c r="AC2375" s="14">
        <v>5961</v>
      </c>
      <c r="AX2375" s="77"/>
      <c r="BB2375" s="59">
        <v>-15.4</v>
      </c>
      <c r="BC2375" s="59">
        <f>BB2375-2</f>
        <v>-17.4</v>
      </c>
      <c r="BG2375" s="14">
        <v>41.6</v>
      </c>
      <c r="BR2375" s="60">
        <v>-0.8</v>
      </c>
      <c r="BS2375" s="14">
        <v>28.4</v>
      </c>
    </row>
    <row r="2376" s="9" customFormat="1" ht="16" customHeight="1">
      <c r="A2376" t="s" s="6">
        <v>6257</v>
      </c>
      <c r="B2376" s="14">
        <v>11</v>
      </c>
      <c r="E2376" t="s" s="54">
        <v>6223</v>
      </c>
      <c r="F2376" t="s" s="55">
        <v>193</v>
      </c>
      <c r="G2376" t="s" s="56">
        <v>1135</v>
      </c>
      <c r="K2376" s="14">
        <v>1.809</v>
      </c>
      <c r="M2376" t="s" s="55">
        <v>1138</v>
      </c>
      <c r="S2376" t="s" s="54">
        <v>6249</v>
      </c>
      <c r="T2376" t="s" s="57">
        <v>5753</v>
      </c>
      <c r="AC2376" s="14">
        <v>5965</v>
      </c>
      <c r="AX2376" s="77"/>
      <c r="BB2376" s="59">
        <v>-15</v>
      </c>
      <c r="BC2376" s="59">
        <f>BB2376-2</f>
        <v>-17</v>
      </c>
      <c r="BG2376" s="14">
        <v>40.2</v>
      </c>
      <c r="BR2376" s="60">
        <v>-0.5</v>
      </c>
      <c r="BS2376" s="14">
        <v>63.3</v>
      </c>
    </row>
    <row r="2377" s="9" customFormat="1" ht="16" customHeight="1">
      <c r="A2377" t="s" s="6">
        <v>6258</v>
      </c>
      <c r="B2377" s="14">
        <v>12</v>
      </c>
      <c r="E2377" t="s" s="54">
        <v>6223</v>
      </c>
      <c r="F2377" t="s" s="55">
        <v>193</v>
      </c>
      <c r="G2377" t="s" s="56">
        <v>1135</v>
      </c>
      <c r="K2377" s="14">
        <v>1.959</v>
      </c>
      <c r="M2377" t="s" s="55">
        <v>1138</v>
      </c>
      <c r="S2377" t="s" s="54">
        <v>6249</v>
      </c>
      <c r="T2377" t="s" s="57">
        <v>5753</v>
      </c>
      <c r="AC2377" s="14">
        <v>5893</v>
      </c>
      <c r="AX2377" s="77"/>
      <c r="BB2377" s="59">
        <v>-14.7</v>
      </c>
      <c r="BC2377" s="59">
        <f>BB2377-2</f>
        <v>-16.7</v>
      </c>
      <c r="BG2377" s="14">
        <v>42.4</v>
      </c>
      <c r="BR2377" s="60">
        <v>0.5</v>
      </c>
      <c r="BS2377" s="14">
        <v>47.7</v>
      </c>
    </row>
    <row r="2378" s="9" customFormat="1" ht="16" customHeight="1">
      <c r="A2378" t="s" s="6">
        <v>6259</v>
      </c>
      <c r="B2378" s="14">
        <v>14</v>
      </c>
      <c r="E2378" t="s" s="54">
        <v>6223</v>
      </c>
      <c r="F2378" t="s" s="55">
        <v>193</v>
      </c>
      <c r="G2378" t="s" s="56">
        <v>1135</v>
      </c>
      <c r="K2378" s="14">
        <v>1.699</v>
      </c>
      <c r="M2378" t="s" s="55">
        <v>1138</v>
      </c>
      <c r="S2378" t="s" s="54">
        <v>6249</v>
      </c>
      <c r="T2378" t="s" s="57">
        <v>5753</v>
      </c>
      <c r="AC2378" s="14">
        <v>5929</v>
      </c>
      <c r="AX2378" s="77"/>
      <c r="BB2378" s="59">
        <v>-14</v>
      </c>
      <c r="BC2378" s="59">
        <f>BB2378-2</f>
        <v>-16</v>
      </c>
      <c r="BG2378" s="14">
        <v>83.40000000000001</v>
      </c>
      <c r="BH2378" s="80">
        <v>1.4</v>
      </c>
      <c r="BR2378" s="60">
        <v>-1.6</v>
      </c>
      <c r="BS2378" s="14">
        <v>58.1</v>
      </c>
    </row>
    <row r="2379" s="9" customFormat="1" ht="16" customHeight="1">
      <c r="A2379" t="s" s="6">
        <v>6260</v>
      </c>
      <c r="B2379" s="14">
        <v>15</v>
      </c>
      <c r="E2379" t="s" s="54">
        <v>6223</v>
      </c>
      <c r="F2379" t="s" s="55">
        <v>193</v>
      </c>
      <c r="G2379" t="s" s="56">
        <v>1135</v>
      </c>
      <c r="K2379" s="14">
        <v>2.3</v>
      </c>
      <c r="M2379" t="s" s="55">
        <v>1138</v>
      </c>
      <c r="S2379" t="s" s="54">
        <v>6249</v>
      </c>
      <c r="T2379" t="s" s="57">
        <v>5753</v>
      </c>
      <c r="AC2379" s="14">
        <v>5929</v>
      </c>
      <c r="AX2379" s="77"/>
      <c r="BB2379" s="59">
        <v>-14.6</v>
      </c>
      <c r="BC2379" s="59">
        <f>BB2379-2</f>
        <v>-16.6</v>
      </c>
      <c r="BG2379" s="14">
        <v>43.3</v>
      </c>
      <c r="BH2379" s="80">
        <v>1.2</v>
      </c>
      <c r="BR2379" s="60">
        <v>0.1</v>
      </c>
      <c r="BS2379" s="14">
        <v>35.1</v>
      </c>
    </row>
    <row r="2380" s="9" customFormat="1" ht="16" customHeight="1">
      <c r="A2380" t="s" s="6">
        <v>6261</v>
      </c>
      <c r="B2380" s="14">
        <v>16</v>
      </c>
      <c r="E2380" t="s" s="54">
        <v>6223</v>
      </c>
      <c r="F2380" t="s" s="55">
        <v>193</v>
      </c>
      <c r="G2380" t="s" s="56">
        <v>1135</v>
      </c>
      <c r="K2380" s="14">
        <v>2.572</v>
      </c>
      <c r="M2380" t="s" s="55">
        <v>1138</v>
      </c>
      <c r="S2380" t="s" s="54">
        <v>6249</v>
      </c>
      <c r="T2380" t="s" s="57">
        <v>5768</v>
      </c>
      <c r="AC2380" s="14">
        <v>5959</v>
      </c>
      <c r="AX2380" s="77"/>
      <c r="BB2380" s="59">
        <v>-14.6</v>
      </c>
      <c r="BC2380" s="59">
        <f>BB2380-2</f>
        <v>-16.6</v>
      </c>
      <c r="BG2380" s="14">
        <v>43.7</v>
      </c>
      <c r="BH2380" s="80">
        <v>0.6</v>
      </c>
      <c r="BR2380" s="60">
        <v>-1.3</v>
      </c>
      <c r="BS2380" s="14">
        <v>74.90000000000001</v>
      </c>
    </row>
    <row r="2381" s="9" customFormat="1" ht="16" customHeight="1">
      <c r="A2381" t="s" s="6">
        <v>6262</v>
      </c>
      <c r="B2381" s="14">
        <v>17</v>
      </c>
      <c r="E2381" t="s" s="54">
        <v>6223</v>
      </c>
      <c r="F2381" t="s" s="55">
        <v>193</v>
      </c>
      <c r="G2381" t="s" s="56">
        <v>1135</v>
      </c>
      <c r="K2381" s="14">
        <v>2.573</v>
      </c>
      <c r="M2381" t="s" s="55">
        <v>1138</v>
      </c>
      <c r="S2381" t="s" s="54">
        <v>6249</v>
      </c>
      <c r="T2381" t="s" s="57">
        <v>5768</v>
      </c>
      <c r="AC2381" s="14">
        <v>7014</v>
      </c>
      <c r="AX2381" s="77"/>
      <c r="BB2381" s="59">
        <v>-14</v>
      </c>
      <c r="BC2381" s="59">
        <f>BB2381-2</f>
        <v>-16</v>
      </c>
      <c r="BG2381" s="14">
        <v>43.8</v>
      </c>
      <c r="BH2381" s="80">
        <v>0.5</v>
      </c>
      <c r="BR2381" s="60">
        <v>-3</v>
      </c>
      <c r="BS2381" s="14">
        <v>93.3</v>
      </c>
    </row>
    <row r="2382" s="9" customFormat="1" ht="16" customHeight="1">
      <c r="A2382" t="s" s="6">
        <v>6263</v>
      </c>
      <c r="B2382" s="14">
        <v>18</v>
      </c>
      <c r="E2382" t="s" s="54">
        <v>6223</v>
      </c>
      <c r="F2382" t="s" s="55">
        <v>193</v>
      </c>
      <c r="G2382" t="s" s="56">
        <v>1135</v>
      </c>
      <c r="K2382" s="14">
        <v>1.961</v>
      </c>
      <c r="M2382" t="s" s="55">
        <v>1138</v>
      </c>
      <c r="S2382" t="s" s="54">
        <v>6249</v>
      </c>
      <c r="T2382" t="s" s="57">
        <v>5768</v>
      </c>
      <c r="AC2382" s="14">
        <v>6677</v>
      </c>
      <c r="AX2382" s="77"/>
      <c r="BB2382" s="59">
        <v>-14.8</v>
      </c>
      <c r="BC2382" s="59">
        <f>BB2382-2</f>
        <v>-16.8</v>
      </c>
      <c r="BG2382" s="14">
        <v>42.8</v>
      </c>
      <c r="BR2382" s="60">
        <v>-0.3</v>
      </c>
      <c r="BS2382" s="14">
        <v>83</v>
      </c>
    </row>
    <row r="2383" s="9" customFormat="1" ht="16" customHeight="1">
      <c r="A2383" t="s" s="6">
        <v>6264</v>
      </c>
      <c r="B2383" s="14">
        <v>20</v>
      </c>
      <c r="E2383" t="s" s="54">
        <v>6223</v>
      </c>
      <c r="F2383" t="s" s="55">
        <v>193</v>
      </c>
      <c r="G2383" t="s" s="56">
        <v>1135</v>
      </c>
      <c r="K2383" s="14">
        <v>1.791</v>
      </c>
      <c r="M2383" t="s" s="55">
        <v>1138</v>
      </c>
      <c r="S2383" t="s" s="54">
        <v>6249</v>
      </c>
      <c r="T2383" t="s" s="57">
        <v>5768</v>
      </c>
      <c r="AC2383" s="14">
        <v>6584</v>
      </c>
      <c r="AX2383" s="77"/>
      <c r="BB2383" s="59">
        <v>-14.4</v>
      </c>
      <c r="BC2383" s="59">
        <f>BB2383-2</f>
        <v>-16.4</v>
      </c>
      <c r="BG2383" s="14">
        <v>42.5</v>
      </c>
      <c r="BH2383" s="80">
        <v>1.3</v>
      </c>
      <c r="BR2383" s="60">
        <v>0</v>
      </c>
      <c r="BS2383" s="14">
        <v>31.5</v>
      </c>
    </row>
    <row r="2384" s="9" customFormat="1" ht="16" customHeight="1">
      <c r="A2384" t="s" s="6">
        <v>6265</v>
      </c>
      <c r="B2384" s="14">
        <v>21</v>
      </c>
      <c r="E2384" t="s" s="54">
        <v>6223</v>
      </c>
      <c r="F2384" t="s" s="55">
        <v>193</v>
      </c>
      <c r="G2384" t="s" s="56">
        <v>1135</v>
      </c>
      <c r="K2384" s="14">
        <v>2.294</v>
      </c>
      <c r="M2384" t="s" s="55">
        <v>1138</v>
      </c>
      <c r="S2384" t="s" s="54">
        <v>6249</v>
      </c>
      <c r="T2384" t="s" s="57">
        <v>5768</v>
      </c>
      <c r="AC2384" s="14">
        <v>6489</v>
      </c>
      <c r="AX2384" s="77"/>
      <c r="BB2384" s="59">
        <v>-13.6</v>
      </c>
      <c r="BC2384" s="59">
        <f>BB2384-2</f>
        <v>-15.6</v>
      </c>
      <c r="BG2384" s="14">
        <v>43.6</v>
      </c>
      <c r="BH2384" s="80">
        <v>0.7</v>
      </c>
      <c r="BR2384" s="60">
        <v>-2</v>
      </c>
      <c r="BS2384" s="14">
        <v>65.90000000000001</v>
      </c>
    </row>
    <row r="2385" s="9" customFormat="1" ht="16" customHeight="1">
      <c r="A2385" t="s" s="6">
        <v>6266</v>
      </c>
      <c r="B2385" s="14">
        <v>22</v>
      </c>
      <c r="E2385" t="s" s="54">
        <v>6223</v>
      </c>
      <c r="F2385" t="s" s="55">
        <v>193</v>
      </c>
      <c r="G2385" t="s" s="56">
        <v>1135</v>
      </c>
      <c r="K2385" s="14">
        <v>2.256</v>
      </c>
      <c r="M2385" t="s" s="55">
        <v>1138</v>
      </c>
      <c r="S2385" t="s" s="54">
        <v>6249</v>
      </c>
      <c r="T2385" t="s" s="57">
        <v>5768</v>
      </c>
      <c r="AC2385" s="14">
        <v>6038</v>
      </c>
      <c r="AX2385" s="77"/>
      <c r="BB2385" s="59">
        <v>-17.5</v>
      </c>
      <c r="BC2385" s="59">
        <f>BB2385-2</f>
        <v>-19.5</v>
      </c>
      <c r="BG2385" s="14">
        <v>43</v>
      </c>
      <c r="BR2385" s="60">
        <v>-1.1</v>
      </c>
      <c r="BS2385" s="14">
        <v>66.5</v>
      </c>
    </row>
    <row r="2386" s="9" customFormat="1" ht="16" customHeight="1">
      <c r="A2386" t="s" s="6">
        <v>6267</v>
      </c>
      <c r="B2386" s="14">
        <v>24</v>
      </c>
      <c r="E2386" t="s" s="54">
        <v>6223</v>
      </c>
      <c r="F2386" t="s" s="55">
        <v>193</v>
      </c>
      <c r="G2386" t="s" s="56">
        <v>1135</v>
      </c>
      <c r="K2386" s="14">
        <v>1.744</v>
      </c>
      <c r="M2386" t="s" s="55">
        <v>1138</v>
      </c>
      <c r="S2386" t="s" s="54">
        <v>6249</v>
      </c>
      <c r="T2386" t="s" s="57">
        <v>5774</v>
      </c>
      <c r="AC2386" s="14">
        <v>6276</v>
      </c>
      <c r="AX2386" s="77"/>
      <c r="BB2386" s="59">
        <v>-14.3</v>
      </c>
      <c r="BC2386" s="59">
        <f>BB2386-2</f>
        <v>-16.3</v>
      </c>
      <c r="BG2386" s="14">
        <v>47.1</v>
      </c>
      <c r="BH2386" s="80">
        <v>1.4</v>
      </c>
      <c r="BR2386" s="60">
        <v>-0.9</v>
      </c>
      <c r="BS2386" s="14">
        <v>33.1</v>
      </c>
    </row>
    <row r="2387" s="9" customFormat="1" ht="16" customHeight="1">
      <c r="A2387" t="s" s="6">
        <v>6268</v>
      </c>
      <c r="B2387" s="14">
        <v>25</v>
      </c>
      <c r="E2387" t="s" s="54">
        <v>6223</v>
      </c>
      <c r="F2387" t="s" s="55">
        <v>193</v>
      </c>
      <c r="G2387" t="s" s="56">
        <v>1135</v>
      </c>
      <c r="K2387" s="14">
        <v>2.435</v>
      </c>
      <c r="M2387" t="s" s="55">
        <v>1138</v>
      </c>
      <c r="S2387" t="s" s="54">
        <v>6249</v>
      </c>
      <c r="T2387" t="s" s="57">
        <v>5774</v>
      </c>
      <c r="AC2387" s="14">
        <v>6182</v>
      </c>
      <c r="AX2387" s="77"/>
      <c r="BB2387" s="59">
        <v>-15.2</v>
      </c>
      <c r="BC2387" s="59">
        <f>BB2387-2</f>
        <v>-17.2</v>
      </c>
      <c r="BG2387" s="14">
        <v>43.1</v>
      </c>
      <c r="BR2387" s="60">
        <v>-3.3</v>
      </c>
      <c r="BS2387" s="14">
        <v>102.5</v>
      </c>
    </row>
    <row r="2388" s="9" customFormat="1" ht="16" customHeight="1">
      <c r="A2388" t="s" s="6">
        <v>6269</v>
      </c>
      <c r="B2388" s="14">
        <v>26</v>
      </c>
      <c r="E2388" t="s" s="54">
        <v>6223</v>
      </c>
      <c r="F2388" t="s" s="55">
        <v>193</v>
      </c>
      <c r="G2388" t="s" s="56">
        <v>1135</v>
      </c>
      <c r="K2388" s="14">
        <v>2.462</v>
      </c>
      <c r="M2388" t="s" s="55">
        <v>1138</v>
      </c>
      <c r="S2388" t="s" s="54">
        <v>6249</v>
      </c>
      <c r="T2388" t="s" s="57">
        <v>5774</v>
      </c>
      <c r="AC2388" s="14">
        <v>6193</v>
      </c>
      <c r="AX2388" s="77"/>
      <c r="BB2388" s="59">
        <v>-14.1</v>
      </c>
      <c r="BC2388" s="59">
        <f>BB2388-2</f>
        <v>-16.1</v>
      </c>
      <c r="BG2388" s="14">
        <v>44.2</v>
      </c>
      <c r="BH2388" s="80">
        <v>0.4</v>
      </c>
      <c r="BR2388" s="60">
        <v>-5</v>
      </c>
      <c r="BS2388" s="14">
        <v>112.6</v>
      </c>
    </row>
    <row r="2389" s="9" customFormat="1" ht="16" customHeight="1">
      <c r="A2389" t="s" s="6">
        <v>6270</v>
      </c>
      <c r="B2389" s="14">
        <v>29</v>
      </c>
      <c r="E2389" t="s" s="54">
        <v>6223</v>
      </c>
      <c r="F2389" t="s" s="55">
        <v>193</v>
      </c>
      <c r="G2389" t="s" s="56">
        <v>1135</v>
      </c>
      <c r="K2389" s="14">
        <v>2.322</v>
      </c>
      <c r="M2389" t="s" s="55">
        <v>1138</v>
      </c>
      <c r="S2389" t="s" s="54">
        <v>6249</v>
      </c>
      <c r="T2389" t="s" s="57">
        <v>5774</v>
      </c>
      <c r="AC2389" s="14">
        <v>6076</v>
      </c>
      <c r="AX2389" s="77"/>
      <c r="BB2389" s="59">
        <v>-15.7</v>
      </c>
      <c r="BC2389" s="59">
        <f>BB2389-2</f>
        <v>-17.7</v>
      </c>
      <c r="BG2389" s="14">
        <v>42.1</v>
      </c>
      <c r="BR2389" s="60">
        <v>-3.4</v>
      </c>
      <c r="BS2389" s="14">
        <v>116.7</v>
      </c>
    </row>
    <row r="2390" s="9" customFormat="1" ht="16" customHeight="1">
      <c r="A2390" t="s" s="6">
        <v>6271</v>
      </c>
      <c r="B2390" s="14">
        <v>30</v>
      </c>
      <c r="E2390" t="s" s="54">
        <v>6223</v>
      </c>
      <c r="F2390" t="s" s="55">
        <v>193</v>
      </c>
      <c r="G2390" t="s" s="56">
        <v>1135</v>
      </c>
      <c r="K2390" s="14">
        <v>1.79</v>
      </c>
      <c r="M2390" t="s" s="55">
        <v>1138</v>
      </c>
      <c r="S2390" t="s" s="54">
        <v>6249</v>
      </c>
      <c r="T2390" t="s" s="57">
        <v>5780</v>
      </c>
      <c r="AC2390" s="14">
        <v>6463</v>
      </c>
      <c r="AX2390" s="77"/>
      <c r="BB2390" s="59">
        <v>-14.9</v>
      </c>
      <c r="BC2390" s="59">
        <f>BB2390-2</f>
        <v>-16.9</v>
      </c>
      <c r="BG2390" s="14">
        <v>46.6</v>
      </c>
      <c r="BR2390" s="60">
        <v>1.1</v>
      </c>
      <c r="BS2390" s="14">
        <v>39.1</v>
      </c>
    </row>
    <row r="2391" s="9" customFormat="1" ht="16" customHeight="1">
      <c r="A2391" t="s" s="6">
        <v>6272</v>
      </c>
      <c r="B2391" s="14">
        <v>32</v>
      </c>
      <c r="E2391" t="s" s="54">
        <v>6223</v>
      </c>
      <c r="F2391" t="s" s="55">
        <v>193</v>
      </c>
      <c r="G2391" t="s" s="56">
        <v>1135</v>
      </c>
      <c r="K2391" s="14">
        <v>2.431</v>
      </c>
      <c r="M2391" t="s" s="55">
        <v>1138</v>
      </c>
      <c r="S2391" t="s" s="54">
        <v>6249</v>
      </c>
      <c r="T2391" t="s" s="57">
        <v>5780</v>
      </c>
      <c r="AC2391" s="14">
        <v>6093</v>
      </c>
      <c r="AX2391" s="77"/>
      <c r="BB2391" s="59">
        <v>-14.9</v>
      </c>
      <c r="BC2391" s="59">
        <f>BB2391-2</f>
        <v>-16.9</v>
      </c>
      <c r="BG2391" s="14">
        <v>42.3</v>
      </c>
      <c r="BR2391" s="60">
        <v>-2.7</v>
      </c>
      <c r="BS2391" s="14">
        <v>146.2</v>
      </c>
    </row>
    <row r="2392" s="9" customFormat="1" ht="16" customHeight="1">
      <c r="A2392" t="s" s="6">
        <v>6273</v>
      </c>
      <c r="B2392" s="14">
        <v>1</v>
      </c>
      <c r="E2392" t="s" s="54">
        <v>6223</v>
      </c>
      <c r="F2392" t="s" s="55">
        <v>193</v>
      </c>
      <c r="G2392" t="s" s="56">
        <v>1135</v>
      </c>
      <c r="K2392" s="14">
        <v>2.436</v>
      </c>
      <c r="M2392" t="s" s="55">
        <v>1138</v>
      </c>
      <c r="S2392" t="s" s="54">
        <v>6274</v>
      </c>
      <c r="T2392" t="s" s="57">
        <v>5753</v>
      </c>
      <c r="AC2392" s="14">
        <v>5324</v>
      </c>
      <c r="AX2392" s="77"/>
      <c r="BB2392" s="59">
        <v>-14.2</v>
      </c>
      <c r="BC2392" s="59">
        <f>BB2392-2</f>
        <v>-16.2</v>
      </c>
      <c r="BG2392" s="14">
        <v>43.6</v>
      </c>
      <c r="BH2392" s="80">
        <v>2.6</v>
      </c>
      <c r="BR2392" s="60">
        <v>-0.4</v>
      </c>
      <c r="BS2392" s="14">
        <v>16.9</v>
      </c>
    </row>
    <row r="2393" s="9" customFormat="1" ht="16" customHeight="1">
      <c r="A2393" t="s" s="6">
        <v>6275</v>
      </c>
      <c r="B2393" s="14">
        <v>2</v>
      </c>
      <c r="E2393" t="s" s="54">
        <v>6223</v>
      </c>
      <c r="F2393" t="s" s="55">
        <v>193</v>
      </c>
      <c r="G2393" t="s" s="56">
        <v>1135</v>
      </c>
      <c r="K2393" s="14">
        <v>2.001</v>
      </c>
      <c r="M2393" t="s" s="55">
        <v>1138</v>
      </c>
      <c r="S2393" t="s" s="54">
        <v>6274</v>
      </c>
      <c r="T2393" t="s" s="57">
        <v>5753</v>
      </c>
      <c r="AC2393" s="14">
        <v>5730</v>
      </c>
      <c r="AX2393" s="77"/>
      <c r="BB2393" s="59">
        <v>-14.3</v>
      </c>
      <c r="BC2393" s="59">
        <f>BB2393-2</f>
        <v>-16.3</v>
      </c>
      <c r="BG2393" s="14">
        <v>44.1</v>
      </c>
      <c r="BH2393" s="80">
        <v>1.3</v>
      </c>
      <c r="BR2393" s="60">
        <v>-1.5</v>
      </c>
      <c r="BS2393" s="14">
        <v>33.6</v>
      </c>
    </row>
    <row r="2394" s="9" customFormat="1" ht="16" customHeight="1">
      <c r="A2394" t="s" s="6">
        <v>6276</v>
      </c>
      <c r="B2394" s="14">
        <v>3</v>
      </c>
      <c r="E2394" t="s" s="54">
        <v>6223</v>
      </c>
      <c r="F2394" t="s" s="55">
        <v>193</v>
      </c>
      <c r="G2394" t="s" s="56">
        <v>1135</v>
      </c>
      <c r="K2394" s="14">
        <v>1.71</v>
      </c>
      <c r="M2394" t="s" s="55">
        <v>1138</v>
      </c>
      <c r="S2394" t="s" s="54">
        <v>6274</v>
      </c>
      <c r="T2394" t="s" s="57">
        <v>5753</v>
      </c>
      <c r="AC2394" s="14">
        <v>5730</v>
      </c>
      <c r="AX2394" s="77"/>
      <c r="BB2394" s="59">
        <v>-16.2</v>
      </c>
      <c r="BC2394" s="59">
        <f>BB2394-2</f>
        <v>-18.2</v>
      </c>
      <c r="BG2394" s="14">
        <v>43.6</v>
      </c>
      <c r="BR2394" s="60">
        <v>-0.8</v>
      </c>
      <c r="BS2394" s="14">
        <v>35</v>
      </c>
    </row>
    <row r="2395" s="9" customFormat="1" ht="16" customHeight="1">
      <c r="A2395" t="s" s="6">
        <v>6277</v>
      </c>
      <c r="B2395" s="14">
        <v>4</v>
      </c>
      <c r="E2395" t="s" s="54">
        <v>6223</v>
      </c>
      <c r="F2395" t="s" s="55">
        <v>193</v>
      </c>
      <c r="G2395" t="s" s="56">
        <v>1135</v>
      </c>
      <c r="K2395" s="14">
        <v>2.145</v>
      </c>
      <c r="M2395" t="s" s="55">
        <v>1138</v>
      </c>
      <c r="S2395" t="s" s="54">
        <v>6274</v>
      </c>
      <c r="T2395" t="s" s="57">
        <v>5753</v>
      </c>
      <c r="AC2395" s="14">
        <v>5725</v>
      </c>
      <c r="AX2395" s="77"/>
      <c r="BB2395" s="59">
        <v>-14.6</v>
      </c>
      <c r="BC2395" s="59">
        <f>BB2395-2</f>
        <v>-16.6</v>
      </c>
      <c r="BG2395" s="14">
        <v>37.9</v>
      </c>
      <c r="BH2395" s="80">
        <v>0.4</v>
      </c>
      <c r="BR2395" s="60">
        <v>3.7</v>
      </c>
      <c r="BS2395" s="14">
        <v>89.90000000000001</v>
      </c>
    </row>
    <row r="2396" s="9" customFormat="1" ht="16" customHeight="1">
      <c r="A2396" t="s" s="6">
        <v>6278</v>
      </c>
      <c r="B2396" s="14">
        <v>6</v>
      </c>
      <c r="E2396" t="s" s="54">
        <v>6223</v>
      </c>
      <c r="F2396" t="s" s="55">
        <v>193</v>
      </c>
      <c r="G2396" t="s" s="56">
        <v>1135</v>
      </c>
      <c r="K2396" s="14">
        <v>2.006</v>
      </c>
      <c r="M2396" t="s" s="55">
        <v>1138</v>
      </c>
      <c r="S2396" t="s" s="54">
        <v>6274</v>
      </c>
      <c r="T2396" t="s" s="57">
        <v>5753</v>
      </c>
      <c r="AC2396" s="14">
        <v>5728</v>
      </c>
      <c r="AX2396" s="77"/>
      <c r="BB2396" s="59">
        <v>-15.7</v>
      </c>
      <c r="BC2396" s="59">
        <f>BB2396-2</f>
        <v>-17.7</v>
      </c>
      <c r="BG2396" s="14">
        <v>38.6</v>
      </c>
      <c r="BR2396" s="60">
        <v>0.1</v>
      </c>
      <c r="BS2396" s="14">
        <v>61.4</v>
      </c>
    </row>
    <row r="2397" s="9" customFormat="1" ht="16" customHeight="1">
      <c r="A2397" t="s" s="6">
        <v>6279</v>
      </c>
      <c r="B2397" s="14">
        <v>7</v>
      </c>
      <c r="E2397" t="s" s="54">
        <v>6223</v>
      </c>
      <c r="F2397" t="s" s="55">
        <v>193</v>
      </c>
      <c r="G2397" t="s" s="56">
        <v>1135</v>
      </c>
      <c r="K2397" s="14">
        <v>1.88</v>
      </c>
      <c r="M2397" t="s" s="55">
        <v>1138</v>
      </c>
      <c r="S2397" t="s" s="54">
        <v>6274</v>
      </c>
      <c r="T2397" t="s" s="57">
        <v>5753</v>
      </c>
      <c r="AC2397" s="14">
        <v>5732</v>
      </c>
      <c r="AX2397" s="77"/>
      <c r="BB2397" s="59">
        <v>-14.6</v>
      </c>
      <c r="BC2397" s="59">
        <f>BB2397-2</f>
        <v>-16.6</v>
      </c>
      <c r="BG2397" s="14">
        <v>36.5</v>
      </c>
      <c r="BH2397" s="80">
        <v>0.4</v>
      </c>
      <c r="BR2397" s="60">
        <v>3.1</v>
      </c>
      <c r="BS2397" s="14">
        <v>100.1</v>
      </c>
    </row>
    <row r="2398" s="9" customFormat="1" ht="16" customHeight="1">
      <c r="A2398" t="s" s="6">
        <v>6280</v>
      </c>
      <c r="B2398" s="14">
        <v>8</v>
      </c>
      <c r="E2398" t="s" s="54">
        <v>6223</v>
      </c>
      <c r="F2398" t="s" s="55">
        <v>193</v>
      </c>
      <c r="G2398" t="s" s="56">
        <v>1135</v>
      </c>
      <c r="K2398" s="14">
        <v>1.807</v>
      </c>
      <c r="M2398" t="s" s="55">
        <v>1138</v>
      </c>
      <c r="S2398" t="s" s="54">
        <v>6274</v>
      </c>
      <c r="T2398" t="s" s="57">
        <v>5753</v>
      </c>
      <c r="AC2398" s="14">
        <v>5957</v>
      </c>
      <c r="AX2398" s="77"/>
      <c r="BB2398" s="59">
        <v>-16.5</v>
      </c>
      <c r="BC2398" s="59">
        <f>BB2398-2</f>
        <v>-18.5</v>
      </c>
      <c r="BG2398" s="14">
        <v>39.9</v>
      </c>
      <c r="BR2398" s="60">
        <v>3.9</v>
      </c>
      <c r="BS2398" s="14">
        <v>93.7</v>
      </c>
    </row>
    <row r="2399" s="9" customFormat="1" ht="16" customHeight="1">
      <c r="A2399" t="s" s="6">
        <v>6281</v>
      </c>
      <c r="B2399" s="14">
        <v>10</v>
      </c>
      <c r="E2399" t="s" s="54">
        <v>6223</v>
      </c>
      <c r="F2399" t="s" s="55">
        <v>193</v>
      </c>
      <c r="G2399" t="s" s="56">
        <v>1135</v>
      </c>
      <c r="K2399" s="14">
        <v>1.776</v>
      </c>
      <c r="M2399" t="s" s="55">
        <v>1138</v>
      </c>
      <c r="S2399" t="s" s="54">
        <v>6274</v>
      </c>
      <c r="T2399" t="s" s="57">
        <v>5753</v>
      </c>
      <c r="AC2399" s="14">
        <v>5961</v>
      </c>
      <c r="AX2399" s="77"/>
      <c r="BB2399" s="59">
        <v>-14.7</v>
      </c>
      <c r="BC2399" s="59">
        <f>BB2399-2</f>
        <v>-16.7</v>
      </c>
      <c r="BG2399" s="14">
        <v>42.1</v>
      </c>
      <c r="BR2399" s="60">
        <v>1.7</v>
      </c>
      <c r="BS2399" s="14">
        <v>53.8</v>
      </c>
    </row>
    <row r="2400" s="9" customFormat="1" ht="16" customHeight="1">
      <c r="A2400" t="s" s="6">
        <v>6282</v>
      </c>
      <c r="B2400" s="14">
        <v>11</v>
      </c>
      <c r="E2400" t="s" s="54">
        <v>6223</v>
      </c>
      <c r="F2400" t="s" s="55">
        <v>193</v>
      </c>
      <c r="G2400" t="s" s="56">
        <v>1135</v>
      </c>
      <c r="K2400" s="14">
        <v>1.908</v>
      </c>
      <c r="M2400" t="s" s="55">
        <v>1138</v>
      </c>
      <c r="S2400" t="s" s="54">
        <v>6274</v>
      </c>
      <c r="T2400" t="s" s="57">
        <v>5753</v>
      </c>
      <c r="AC2400" s="14">
        <v>5965</v>
      </c>
      <c r="AX2400" s="77"/>
      <c r="BB2400" s="59">
        <v>-13.7</v>
      </c>
      <c r="BC2400" s="59">
        <f>BB2400-2</f>
        <v>-15.7</v>
      </c>
      <c r="BG2400" s="14">
        <v>38.8</v>
      </c>
      <c r="BH2400" s="80">
        <v>1</v>
      </c>
      <c r="BR2400" s="60">
        <v>-0.2</v>
      </c>
      <c r="BS2400" s="14">
        <v>37.5</v>
      </c>
    </row>
    <row r="2401" s="132" customFormat="1" ht="14.5" customHeight="1">
      <c r="A2401" t="s" s="6">
        <v>6283</v>
      </c>
      <c r="B2401" s="14">
        <v>12</v>
      </c>
      <c r="C2401" s="70"/>
      <c r="D2401" s="70"/>
      <c r="E2401" t="s" s="54">
        <v>6223</v>
      </c>
      <c r="F2401" t="s" s="55">
        <v>193</v>
      </c>
      <c r="G2401" t="s" s="56">
        <v>1135</v>
      </c>
      <c r="H2401" s="70"/>
      <c r="I2401" s="70"/>
      <c r="J2401" s="7"/>
      <c r="K2401" s="14">
        <v>2.101</v>
      </c>
      <c r="L2401" s="84"/>
      <c r="M2401" t="s" s="55">
        <v>1138</v>
      </c>
      <c r="N2401" s="70"/>
      <c r="O2401" s="70"/>
      <c r="P2401" s="70"/>
      <c r="Q2401" s="70"/>
      <c r="R2401" s="70"/>
      <c r="S2401" t="s" s="54">
        <v>6274</v>
      </c>
      <c r="T2401" t="s" s="57">
        <v>5753</v>
      </c>
      <c r="U2401" s="7"/>
      <c r="V2401" s="70"/>
      <c r="W2401" s="7"/>
      <c r="X2401" s="70"/>
      <c r="Y2401" s="70"/>
      <c r="Z2401" s="70"/>
      <c r="AA2401" s="70"/>
      <c r="AB2401" s="70"/>
      <c r="AC2401" s="14">
        <v>5893</v>
      </c>
      <c r="AD2401" s="73"/>
      <c r="AE2401" s="74"/>
      <c r="AF2401" s="70"/>
      <c r="AG2401" s="70"/>
      <c r="AH2401" s="70"/>
      <c r="AI2401" s="70"/>
      <c r="AJ2401" s="84"/>
      <c r="AK2401" s="74"/>
      <c r="AL2401" s="70"/>
      <c r="AM2401" s="70"/>
      <c r="AN2401" s="70"/>
      <c r="AO2401" s="70"/>
      <c r="AP2401" s="70"/>
      <c r="AQ2401" s="73"/>
      <c r="AR2401" s="74"/>
      <c r="AS2401" s="70"/>
      <c r="AT2401" s="70"/>
      <c r="AU2401" s="70"/>
      <c r="AV2401" s="70"/>
      <c r="AW2401" s="70"/>
      <c r="AX2401" s="70"/>
      <c r="AY2401" s="70"/>
      <c r="AZ2401" s="70"/>
      <c r="BA2401" s="70"/>
      <c r="BB2401" s="59">
        <v>-14.8</v>
      </c>
      <c r="BC2401" s="59">
        <f>BB2401-2</f>
        <v>-16.8</v>
      </c>
      <c r="BD2401" s="70"/>
      <c r="BE2401" s="70"/>
      <c r="BF2401" s="70"/>
      <c r="BG2401" s="14">
        <v>45.2</v>
      </c>
      <c r="BH2401" s="73"/>
      <c r="BI2401" s="74"/>
      <c r="BJ2401" s="70"/>
      <c r="BK2401" s="70"/>
      <c r="BL2401" s="70"/>
      <c r="BM2401" s="70"/>
      <c r="BN2401" s="70"/>
      <c r="BO2401" s="70"/>
      <c r="BP2401" s="71"/>
      <c r="BR2401" s="60">
        <v>-1.2</v>
      </c>
      <c r="BS2401" s="14">
        <v>41.3</v>
      </c>
      <c r="BT2401" s="70"/>
      <c r="BU2401" s="70"/>
      <c r="BV2401" s="70"/>
      <c r="BW2401" s="73"/>
      <c r="BX2401" s="74"/>
      <c r="BY2401" s="73"/>
      <c r="BZ2401" s="74"/>
      <c r="CA2401" s="70"/>
      <c r="CB2401" s="70"/>
      <c r="CC2401" s="70"/>
      <c r="CD2401" s="70"/>
      <c r="CE2401" s="70"/>
      <c r="CF2401" s="70"/>
      <c r="CG2401" s="70"/>
      <c r="CH2401" s="70"/>
      <c r="CI2401" s="70"/>
      <c r="CJ2401" s="70"/>
      <c r="CK2401" s="70"/>
      <c r="CL2401" s="70"/>
      <c r="CM2401" s="70"/>
      <c r="CN2401" s="70"/>
      <c r="CO2401" s="70"/>
      <c r="CP2401" s="70"/>
      <c r="CQ2401" s="70"/>
      <c r="CR2401" s="70"/>
      <c r="CS2401" s="70"/>
      <c r="CT2401" s="70"/>
      <c r="CU2401" s="70"/>
      <c r="CV2401" s="70"/>
      <c r="CW2401" s="70"/>
      <c r="CX2401" s="70"/>
      <c r="CY2401" s="73"/>
    </row>
    <row r="2402" s="9" customFormat="1" ht="16" customHeight="1">
      <c r="A2402" t="s" s="6">
        <v>6284</v>
      </c>
      <c r="B2402" s="14">
        <v>14</v>
      </c>
      <c r="E2402" t="s" s="54">
        <v>6223</v>
      </c>
      <c r="F2402" t="s" s="55">
        <v>193</v>
      </c>
      <c r="G2402" t="s" s="56">
        <v>1135</v>
      </c>
      <c r="K2402" s="14">
        <v>2.39</v>
      </c>
      <c r="M2402" t="s" s="55">
        <v>1138</v>
      </c>
      <c r="S2402" t="s" s="54">
        <v>6274</v>
      </c>
      <c r="T2402" t="s" s="57">
        <v>5753</v>
      </c>
      <c r="AC2402" s="14">
        <v>5929</v>
      </c>
      <c r="AX2402" s="77"/>
      <c r="BB2402" s="59">
        <v>-15.3</v>
      </c>
      <c r="BC2402" s="59">
        <f>BB2402-2</f>
        <v>-17.3</v>
      </c>
      <c r="BG2402" s="14">
        <v>45.7</v>
      </c>
      <c r="BR2402" s="60">
        <v>-0.4</v>
      </c>
      <c r="BS2402" s="14">
        <v>52.9</v>
      </c>
    </row>
    <row r="2403" s="9" customFormat="1" ht="16" customHeight="1">
      <c r="A2403" t="s" s="6">
        <v>6285</v>
      </c>
      <c r="B2403" s="14">
        <v>15</v>
      </c>
      <c r="E2403" t="s" s="54">
        <v>6223</v>
      </c>
      <c r="F2403" t="s" s="55">
        <v>193</v>
      </c>
      <c r="G2403" t="s" s="56">
        <v>1135</v>
      </c>
      <c r="K2403" s="14">
        <v>1.748</v>
      </c>
      <c r="M2403" t="s" s="55">
        <v>1138</v>
      </c>
      <c r="S2403" t="s" s="54">
        <v>6274</v>
      </c>
      <c r="T2403" t="s" s="57">
        <v>5753</v>
      </c>
      <c r="AC2403" s="14">
        <v>5929</v>
      </c>
      <c r="AX2403" s="77"/>
      <c r="BB2403" s="59">
        <v>-14.2</v>
      </c>
      <c r="BC2403" s="59">
        <f>BB2403-2</f>
        <v>-16.2</v>
      </c>
      <c r="BG2403" s="14">
        <v>42.5</v>
      </c>
      <c r="BH2403" s="80">
        <v>0.5</v>
      </c>
      <c r="BR2403" s="60">
        <v>4.6</v>
      </c>
      <c r="BS2403" s="14">
        <v>90.40000000000001</v>
      </c>
    </row>
    <row r="2404" s="9" customFormat="1" ht="16" customHeight="1">
      <c r="A2404" t="s" s="6">
        <v>6286</v>
      </c>
      <c r="B2404" s="14">
        <v>16</v>
      </c>
      <c r="E2404" t="s" s="54">
        <v>6223</v>
      </c>
      <c r="F2404" t="s" s="55">
        <v>193</v>
      </c>
      <c r="G2404" t="s" s="56">
        <v>1135</v>
      </c>
      <c r="K2404" s="14">
        <v>1.901</v>
      </c>
      <c r="M2404" t="s" s="55">
        <v>1138</v>
      </c>
      <c r="S2404" t="s" s="54">
        <v>6274</v>
      </c>
      <c r="T2404" t="s" s="57">
        <v>5768</v>
      </c>
      <c r="AC2404" s="14">
        <v>5959</v>
      </c>
      <c r="AX2404" s="77"/>
      <c r="BB2404" s="59">
        <v>-14.2</v>
      </c>
      <c r="BC2404" s="59">
        <f>BB2404-2</f>
        <v>-16.2</v>
      </c>
      <c r="BG2404" s="14">
        <v>38.8</v>
      </c>
      <c r="BH2404" s="80">
        <v>1.2</v>
      </c>
      <c r="BR2404" s="60">
        <v>2.4</v>
      </c>
      <c r="BS2404" s="14">
        <v>33.1</v>
      </c>
    </row>
    <row r="2405" s="9" customFormat="1" ht="16" customHeight="1">
      <c r="A2405" t="s" s="6">
        <v>6287</v>
      </c>
      <c r="B2405" s="14">
        <v>17</v>
      </c>
      <c r="E2405" t="s" s="54">
        <v>6223</v>
      </c>
      <c r="F2405" t="s" s="55">
        <v>193</v>
      </c>
      <c r="G2405" t="s" s="56">
        <v>1135</v>
      </c>
      <c r="K2405" s="14">
        <v>2.39</v>
      </c>
      <c r="M2405" t="s" s="55">
        <v>1138</v>
      </c>
      <c r="S2405" t="s" s="54">
        <v>6274</v>
      </c>
      <c r="T2405" t="s" s="57">
        <v>5768</v>
      </c>
      <c r="AC2405" s="14">
        <v>7014</v>
      </c>
      <c r="AX2405" s="77"/>
      <c r="BB2405" s="59">
        <v>-12.6</v>
      </c>
      <c r="BC2405" s="59">
        <f>BB2405-2</f>
        <v>-14.6</v>
      </c>
      <c r="BG2405" s="14">
        <v>42.1</v>
      </c>
      <c r="BH2405" s="80">
        <v>0.5</v>
      </c>
      <c r="BR2405" s="60">
        <v>3.9</v>
      </c>
      <c r="BS2405" s="14">
        <v>88.59999999999999</v>
      </c>
    </row>
    <row r="2406" s="9" customFormat="1" ht="16" customHeight="1">
      <c r="A2406" t="s" s="6">
        <v>6288</v>
      </c>
      <c r="B2406" s="14">
        <v>18</v>
      </c>
      <c r="E2406" t="s" s="54">
        <v>6223</v>
      </c>
      <c r="F2406" t="s" s="55">
        <v>193</v>
      </c>
      <c r="G2406" t="s" s="56">
        <v>1135</v>
      </c>
      <c r="K2406" s="14">
        <v>1.958</v>
      </c>
      <c r="M2406" t="s" s="55">
        <v>1138</v>
      </c>
      <c r="S2406" t="s" s="54">
        <v>6274</v>
      </c>
      <c r="T2406" t="s" s="57">
        <v>5768</v>
      </c>
      <c r="AC2406" s="14">
        <v>6677</v>
      </c>
      <c r="AX2406" s="77"/>
      <c r="BB2406" s="59">
        <v>-14.9</v>
      </c>
      <c r="BC2406" s="59">
        <f>BB2406-2</f>
        <v>-16.9</v>
      </c>
      <c r="BG2406" s="14">
        <v>43.8</v>
      </c>
      <c r="BR2406" s="60">
        <v>-1.8</v>
      </c>
      <c r="BS2406" s="14">
        <v>23.3</v>
      </c>
    </row>
    <row r="2407" s="9" customFormat="1" ht="16" customHeight="1">
      <c r="A2407" t="s" s="6">
        <v>6289</v>
      </c>
      <c r="B2407" s="14">
        <v>20</v>
      </c>
      <c r="E2407" t="s" s="54">
        <v>6223</v>
      </c>
      <c r="F2407" t="s" s="55">
        <v>193</v>
      </c>
      <c r="G2407" t="s" s="56">
        <v>1135</v>
      </c>
      <c r="K2407" s="14">
        <v>2.014</v>
      </c>
      <c r="M2407" t="s" s="55">
        <v>1138</v>
      </c>
      <c r="S2407" t="s" s="54">
        <v>6274</v>
      </c>
      <c r="T2407" t="s" s="57">
        <v>5768</v>
      </c>
      <c r="AC2407" s="14">
        <v>6584</v>
      </c>
      <c r="AX2407" s="77"/>
      <c r="BB2407" s="59">
        <v>-12.9</v>
      </c>
      <c r="BC2407" s="59">
        <f>BB2407-2</f>
        <v>-14.9</v>
      </c>
      <c r="BG2407" s="14">
        <v>41.9</v>
      </c>
      <c r="BH2407" s="80">
        <v>0.4</v>
      </c>
      <c r="BR2407" s="60">
        <v>6.6</v>
      </c>
      <c r="BS2407" s="14">
        <v>113.5</v>
      </c>
    </row>
    <row r="2408" s="9" customFormat="1" ht="16" customHeight="1">
      <c r="A2408" t="s" s="6">
        <v>6290</v>
      </c>
      <c r="B2408" s="14">
        <v>21</v>
      </c>
      <c r="E2408" t="s" s="54">
        <v>6223</v>
      </c>
      <c r="F2408" t="s" s="55">
        <v>193</v>
      </c>
      <c r="G2408" t="s" s="56">
        <v>1135</v>
      </c>
      <c r="K2408" s="14">
        <v>1.873</v>
      </c>
      <c r="M2408" t="s" s="55">
        <v>1138</v>
      </c>
      <c r="S2408" t="s" s="54">
        <v>6274</v>
      </c>
      <c r="T2408" t="s" s="57">
        <v>5768</v>
      </c>
      <c r="AC2408" s="14">
        <v>6489</v>
      </c>
      <c r="AX2408" s="77"/>
      <c r="BB2408" s="59">
        <v>-14.6</v>
      </c>
      <c r="BC2408" s="59">
        <f>BB2408-2</f>
        <v>-16.6</v>
      </c>
      <c r="BG2408" s="14">
        <v>43</v>
      </c>
      <c r="BH2408" s="80">
        <v>0.7</v>
      </c>
      <c r="BR2408" s="60">
        <v>2.3</v>
      </c>
      <c r="BS2408" s="14">
        <v>61.4</v>
      </c>
    </row>
    <row r="2409" s="9" customFormat="1" ht="16" customHeight="1">
      <c r="A2409" t="s" s="6">
        <v>6291</v>
      </c>
      <c r="B2409" s="14">
        <v>22</v>
      </c>
      <c r="E2409" t="s" s="54">
        <v>6223</v>
      </c>
      <c r="F2409" t="s" s="55">
        <v>193</v>
      </c>
      <c r="G2409" t="s" s="56">
        <v>1135</v>
      </c>
      <c r="K2409" s="14">
        <v>2.233</v>
      </c>
      <c r="M2409" t="s" s="55">
        <v>1138</v>
      </c>
      <c r="S2409" t="s" s="54">
        <v>6274</v>
      </c>
      <c r="T2409" t="s" s="57">
        <v>5768</v>
      </c>
      <c r="AC2409" s="14">
        <v>6038</v>
      </c>
      <c r="AX2409" s="77"/>
      <c r="BB2409" s="59">
        <v>-15.5</v>
      </c>
      <c r="BC2409" s="59">
        <f>BB2409-2</f>
        <v>-17.5</v>
      </c>
      <c r="BG2409" s="14">
        <v>44.1</v>
      </c>
      <c r="BR2409" s="60">
        <v>0.6</v>
      </c>
      <c r="BS2409" s="14">
        <v>47.1</v>
      </c>
    </row>
    <row r="2410" s="9" customFormat="1" ht="16" customHeight="1">
      <c r="A2410" t="s" s="6">
        <v>6292</v>
      </c>
      <c r="B2410" s="14">
        <v>24</v>
      </c>
      <c r="E2410" t="s" s="54">
        <v>6223</v>
      </c>
      <c r="F2410" t="s" s="55">
        <v>193</v>
      </c>
      <c r="G2410" t="s" s="56">
        <v>1135</v>
      </c>
      <c r="K2410" s="14">
        <v>2.062</v>
      </c>
      <c r="M2410" t="s" s="55">
        <v>1138</v>
      </c>
      <c r="S2410" t="s" s="54">
        <v>6274</v>
      </c>
      <c r="T2410" t="s" s="57">
        <v>5774</v>
      </c>
      <c r="AC2410" s="14">
        <v>6276</v>
      </c>
      <c r="AX2410" s="77"/>
      <c r="BB2410" s="59">
        <v>-13.7</v>
      </c>
      <c r="BC2410" s="59">
        <f>BB2410-2</f>
        <v>-15.7</v>
      </c>
      <c r="BG2410" s="14">
        <v>46.1</v>
      </c>
      <c r="BH2410" s="80">
        <v>1.1</v>
      </c>
      <c r="BR2410" s="60">
        <v>-0.2</v>
      </c>
      <c r="BS2410" s="14">
        <v>40.3</v>
      </c>
    </row>
    <row r="2411" s="9" customFormat="1" ht="16" customHeight="1">
      <c r="A2411" t="s" s="6">
        <v>6293</v>
      </c>
      <c r="B2411" s="14">
        <v>25</v>
      </c>
      <c r="E2411" t="s" s="54">
        <v>6223</v>
      </c>
      <c r="F2411" t="s" s="55">
        <v>193</v>
      </c>
      <c r="G2411" t="s" s="56">
        <v>1135</v>
      </c>
      <c r="K2411" s="14">
        <v>1.909</v>
      </c>
      <c r="M2411" t="s" s="55">
        <v>1138</v>
      </c>
      <c r="S2411" t="s" s="54">
        <v>6274</v>
      </c>
      <c r="T2411" t="s" s="57">
        <v>5774</v>
      </c>
      <c r="AC2411" s="14">
        <v>6182</v>
      </c>
      <c r="AX2411" s="77"/>
      <c r="BB2411" s="59">
        <v>-14.4</v>
      </c>
      <c r="BC2411" s="59">
        <f>BB2411-2</f>
        <v>-16.4</v>
      </c>
      <c r="BG2411" s="14">
        <v>41.8</v>
      </c>
      <c r="BH2411" s="80">
        <v>0.3</v>
      </c>
      <c r="BR2411" s="60">
        <v>9</v>
      </c>
      <c r="BS2411" s="14">
        <v>124.1</v>
      </c>
    </row>
    <row r="2412" s="9" customFormat="1" ht="16" customHeight="1">
      <c r="A2412" t="s" s="6">
        <v>6294</v>
      </c>
      <c r="B2412" s="14">
        <v>26</v>
      </c>
      <c r="E2412" t="s" s="54">
        <v>6223</v>
      </c>
      <c r="F2412" t="s" s="55">
        <v>193</v>
      </c>
      <c r="G2412" t="s" s="56">
        <v>1135</v>
      </c>
      <c r="K2412" s="14">
        <v>2.029</v>
      </c>
      <c r="M2412" t="s" s="55">
        <v>1138</v>
      </c>
      <c r="S2412" t="s" s="54">
        <v>6274</v>
      </c>
      <c r="T2412" t="s" s="57">
        <v>5774</v>
      </c>
      <c r="AC2412" s="14">
        <v>6193</v>
      </c>
      <c r="AX2412" s="77"/>
      <c r="BB2412" s="59">
        <v>-14</v>
      </c>
      <c r="BC2412" s="59">
        <f>BB2412-2</f>
        <v>-16</v>
      </c>
      <c r="BG2412" s="14">
        <v>44</v>
      </c>
      <c r="BH2412" s="80">
        <v>0.6</v>
      </c>
      <c r="BR2412" s="60">
        <v>0.5</v>
      </c>
      <c r="BS2412" s="14">
        <v>70.7</v>
      </c>
    </row>
    <row r="2413" s="9" customFormat="1" ht="16" customHeight="1">
      <c r="A2413" t="s" s="6">
        <v>6295</v>
      </c>
      <c r="B2413" s="14">
        <v>29</v>
      </c>
      <c r="E2413" t="s" s="54">
        <v>6223</v>
      </c>
      <c r="F2413" t="s" s="55">
        <v>193</v>
      </c>
      <c r="G2413" t="s" s="56">
        <v>1135</v>
      </c>
      <c r="K2413" s="14">
        <v>1.705</v>
      </c>
      <c r="M2413" t="s" s="55">
        <v>1138</v>
      </c>
      <c r="S2413" t="s" s="54">
        <v>6274</v>
      </c>
      <c r="T2413" t="s" s="57">
        <v>5774</v>
      </c>
      <c r="AC2413" s="14">
        <v>6076</v>
      </c>
      <c r="AX2413" s="77"/>
      <c r="BB2413" s="59">
        <v>-14.4</v>
      </c>
      <c r="BC2413" s="59">
        <f>BB2413-2</f>
        <v>-16.4</v>
      </c>
      <c r="BG2413" s="14">
        <v>45</v>
      </c>
      <c r="BH2413" s="80">
        <v>0.5</v>
      </c>
      <c r="BR2413" s="60">
        <v>3.6</v>
      </c>
      <c r="BS2413" s="14">
        <v>96.40000000000001</v>
      </c>
    </row>
    <row r="2414" s="9" customFormat="1" ht="16" customHeight="1">
      <c r="A2414" t="s" s="6">
        <v>6296</v>
      </c>
      <c r="B2414" s="14">
        <v>30</v>
      </c>
      <c r="E2414" t="s" s="54">
        <v>6223</v>
      </c>
      <c r="F2414" t="s" s="55">
        <v>193</v>
      </c>
      <c r="G2414" t="s" s="56">
        <v>1135</v>
      </c>
      <c r="K2414" s="14">
        <v>2.284</v>
      </c>
      <c r="M2414" t="s" s="55">
        <v>1138</v>
      </c>
      <c r="S2414" t="s" s="54">
        <v>6274</v>
      </c>
      <c r="T2414" t="s" s="57">
        <v>5780</v>
      </c>
      <c r="AC2414" s="14">
        <v>6463</v>
      </c>
      <c r="AX2414" s="77"/>
      <c r="BB2414" s="59">
        <v>-14.6</v>
      </c>
      <c r="BC2414" s="59">
        <f>BB2414-2</f>
        <v>-16.6</v>
      </c>
      <c r="BG2414" s="14">
        <v>44.8</v>
      </c>
      <c r="BH2414" s="80">
        <v>1.4</v>
      </c>
      <c r="BR2414" s="60">
        <v>2.5</v>
      </c>
      <c r="BS2414" s="14">
        <v>32.7</v>
      </c>
    </row>
    <row r="2415" s="9" customFormat="1" ht="16" customHeight="1">
      <c r="A2415" t="s" s="6">
        <v>6297</v>
      </c>
      <c r="B2415" s="14">
        <v>32</v>
      </c>
      <c r="E2415" t="s" s="54">
        <v>6223</v>
      </c>
      <c r="F2415" t="s" s="55">
        <v>193</v>
      </c>
      <c r="G2415" t="s" s="56">
        <v>1135</v>
      </c>
      <c r="K2415" s="14">
        <v>2.014</v>
      </c>
      <c r="M2415" t="s" s="55">
        <v>1138</v>
      </c>
      <c r="S2415" t="s" s="54">
        <v>6274</v>
      </c>
      <c r="T2415" t="s" s="57">
        <v>5780</v>
      </c>
      <c r="AC2415" s="14">
        <v>6093</v>
      </c>
      <c r="AX2415" s="77"/>
      <c r="BB2415" s="59">
        <v>-13.3</v>
      </c>
      <c r="BC2415" s="59">
        <f>BB2415-2</f>
        <v>-15.3</v>
      </c>
      <c r="BG2415" s="14">
        <v>38.9</v>
      </c>
      <c r="BH2415" s="80">
        <v>0.2</v>
      </c>
      <c r="BR2415" s="60">
        <v>11.5</v>
      </c>
      <c r="BS2415" s="14">
        <v>180.9</v>
      </c>
    </row>
    <row r="2416" s="9" customFormat="1" ht="16" customHeight="1">
      <c r="A2416" t="s" s="6">
        <v>6298</v>
      </c>
      <c r="B2416" s="14">
        <v>1</v>
      </c>
      <c r="E2416" t="s" s="54">
        <v>6223</v>
      </c>
      <c r="F2416" t="s" s="55">
        <v>193</v>
      </c>
      <c r="G2416" t="s" s="56">
        <v>1135</v>
      </c>
      <c r="K2416" s="14">
        <v>2.475</v>
      </c>
      <c r="M2416" t="s" s="55">
        <v>1138</v>
      </c>
      <c r="S2416" t="s" s="54">
        <v>6299</v>
      </c>
      <c r="T2416" t="s" s="57">
        <v>5753</v>
      </c>
      <c r="AC2416" s="14">
        <v>5324</v>
      </c>
      <c r="AX2416" s="77"/>
      <c r="BB2416" s="59">
        <v>-14</v>
      </c>
      <c r="BC2416" s="59">
        <f>BB2416-2</f>
        <v>-16</v>
      </c>
      <c r="BG2416" s="14">
        <v>43.4</v>
      </c>
      <c r="BH2416" s="80">
        <v>1.5</v>
      </c>
      <c r="BR2416" s="60">
        <v>-0.2</v>
      </c>
      <c r="BS2416" s="14">
        <v>28</v>
      </c>
    </row>
    <row r="2417" s="9" customFormat="1" ht="16" customHeight="1">
      <c r="A2417" t="s" s="6">
        <v>6300</v>
      </c>
      <c r="B2417" s="14">
        <v>2</v>
      </c>
      <c r="E2417" t="s" s="54">
        <v>6223</v>
      </c>
      <c r="F2417" t="s" s="55">
        <v>193</v>
      </c>
      <c r="G2417" t="s" s="56">
        <v>1135</v>
      </c>
      <c r="K2417" s="14">
        <v>2.075</v>
      </c>
      <c r="M2417" t="s" s="55">
        <v>1138</v>
      </c>
      <c r="S2417" t="s" s="54">
        <v>6299</v>
      </c>
      <c r="T2417" t="s" s="57">
        <v>5753</v>
      </c>
      <c r="AC2417" s="14">
        <v>5730</v>
      </c>
      <c r="AX2417" s="77"/>
      <c r="BB2417" s="59">
        <v>-14.1</v>
      </c>
      <c r="BC2417" s="59">
        <f>BB2417-2</f>
        <v>-16.1</v>
      </c>
      <c r="BG2417" s="14">
        <v>42.9</v>
      </c>
      <c r="BH2417" s="80">
        <v>1.4</v>
      </c>
      <c r="BR2417" s="60">
        <v>-3.1</v>
      </c>
      <c r="BS2417" s="14">
        <v>31.4</v>
      </c>
    </row>
    <row r="2418" s="9" customFormat="1" ht="16" customHeight="1">
      <c r="A2418" t="s" s="6">
        <v>6301</v>
      </c>
      <c r="B2418" s="14">
        <v>3</v>
      </c>
      <c r="E2418" t="s" s="54">
        <v>6223</v>
      </c>
      <c r="F2418" t="s" s="55">
        <v>193</v>
      </c>
      <c r="G2418" t="s" s="56">
        <v>1135</v>
      </c>
      <c r="K2418" s="14">
        <v>2.346</v>
      </c>
      <c r="M2418" t="s" s="55">
        <v>1138</v>
      </c>
      <c r="S2418" t="s" s="54">
        <v>6299</v>
      </c>
      <c r="T2418" t="s" s="57">
        <v>5753</v>
      </c>
      <c r="AC2418" s="14">
        <v>5730</v>
      </c>
      <c r="AX2418" s="77"/>
      <c r="BB2418" s="59">
        <v>-15.3</v>
      </c>
      <c r="BC2418" s="59">
        <f>BB2418-2</f>
        <v>-17.3</v>
      </c>
      <c r="BG2418" s="14">
        <v>44.5</v>
      </c>
      <c r="BR2418" s="60">
        <v>-1.6</v>
      </c>
      <c r="BS2418" s="14">
        <v>49.8</v>
      </c>
    </row>
    <row r="2419" s="9" customFormat="1" ht="16" customHeight="1">
      <c r="A2419" t="s" s="6">
        <v>6302</v>
      </c>
      <c r="B2419" s="14">
        <v>4</v>
      </c>
      <c r="E2419" t="s" s="54">
        <v>6223</v>
      </c>
      <c r="F2419" t="s" s="55">
        <v>193</v>
      </c>
      <c r="G2419" t="s" s="56">
        <v>1135</v>
      </c>
      <c r="K2419" s="14">
        <v>2.331</v>
      </c>
      <c r="M2419" t="s" s="55">
        <v>1138</v>
      </c>
      <c r="S2419" t="s" s="54">
        <v>6299</v>
      </c>
      <c r="T2419" t="s" s="57">
        <v>5753</v>
      </c>
      <c r="AC2419" s="14">
        <v>5725</v>
      </c>
      <c r="AX2419" s="77"/>
      <c r="BB2419" s="59">
        <v>-13.8</v>
      </c>
      <c r="BC2419" s="59">
        <f>BB2419-2</f>
        <v>-15.8</v>
      </c>
      <c r="BG2419" s="14">
        <v>42.8</v>
      </c>
      <c r="BH2419" s="80">
        <v>1</v>
      </c>
      <c r="BR2419" s="60">
        <v>-1.1</v>
      </c>
      <c r="BS2419" s="14">
        <v>44.7</v>
      </c>
    </row>
    <row r="2420" s="9" customFormat="1" ht="16" customHeight="1">
      <c r="A2420" t="s" s="6">
        <v>6303</v>
      </c>
      <c r="B2420" s="14">
        <v>6</v>
      </c>
      <c r="E2420" t="s" s="54">
        <v>6223</v>
      </c>
      <c r="F2420" t="s" s="55">
        <v>193</v>
      </c>
      <c r="G2420" t="s" s="56">
        <v>1135</v>
      </c>
      <c r="K2420" s="14">
        <v>2.342</v>
      </c>
      <c r="M2420" t="s" s="55">
        <v>1138</v>
      </c>
      <c r="S2420" t="s" s="54">
        <v>6299</v>
      </c>
      <c r="T2420" t="s" s="57">
        <v>5753</v>
      </c>
      <c r="AC2420" s="14">
        <v>5728</v>
      </c>
      <c r="AX2420" s="77"/>
      <c r="BB2420" s="59">
        <v>-14.8</v>
      </c>
      <c r="BC2420" s="59">
        <f>BB2420-2</f>
        <v>-16.8</v>
      </c>
      <c r="BG2420" s="14">
        <v>44.2</v>
      </c>
      <c r="BR2420" s="60">
        <v>-2.9</v>
      </c>
      <c r="BS2420" s="14">
        <v>38.1</v>
      </c>
    </row>
    <row r="2421" s="9" customFormat="1" ht="16" customHeight="1">
      <c r="A2421" t="s" s="6">
        <v>6304</v>
      </c>
      <c r="B2421" s="14">
        <v>7</v>
      </c>
      <c r="E2421" t="s" s="54">
        <v>6223</v>
      </c>
      <c r="F2421" t="s" s="55">
        <v>193</v>
      </c>
      <c r="G2421" t="s" s="56">
        <v>1135</v>
      </c>
      <c r="K2421" s="14">
        <v>2.211</v>
      </c>
      <c r="M2421" t="s" s="55">
        <v>1138</v>
      </c>
      <c r="S2421" t="s" s="54">
        <v>6299</v>
      </c>
      <c r="T2421" t="s" s="57">
        <v>5753</v>
      </c>
      <c r="AC2421" s="14">
        <v>5732</v>
      </c>
      <c r="AX2421" s="77"/>
      <c r="BB2421" s="59">
        <v>-14.3</v>
      </c>
      <c r="BC2421" s="59">
        <f>BB2421-2</f>
        <v>-16.3</v>
      </c>
      <c r="BG2421" s="14">
        <v>40.8</v>
      </c>
      <c r="BH2421" s="80">
        <v>0.6</v>
      </c>
      <c r="BR2421" s="60">
        <v>-5.2</v>
      </c>
      <c r="BS2421" s="14">
        <v>66.5</v>
      </c>
    </row>
    <row r="2422" s="9" customFormat="1" ht="16" customHeight="1">
      <c r="A2422" t="s" s="6">
        <v>6305</v>
      </c>
      <c r="B2422" s="14">
        <v>8</v>
      </c>
      <c r="E2422" t="s" s="54">
        <v>6223</v>
      </c>
      <c r="F2422" t="s" s="55">
        <v>193</v>
      </c>
      <c r="G2422" t="s" s="56">
        <v>1135</v>
      </c>
      <c r="K2422" s="14">
        <v>2.529</v>
      </c>
      <c r="M2422" t="s" s="55">
        <v>1138</v>
      </c>
      <c r="S2422" t="s" s="54">
        <v>6299</v>
      </c>
      <c r="T2422" t="s" s="57">
        <v>5753</v>
      </c>
      <c r="AC2422" s="14">
        <v>5957</v>
      </c>
      <c r="AX2422" s="77"/>
      <c r="BB2422" s="59">
        <v>-15.6</v>
      </c>
      <c r="BC2422" s="59">
        <f>BB2422-2</f>
        <v>-17.6</v>
      </c>
      <c r="BG2422" s="14">
        <v>38.3</v>
      </c>
      <c r="BR2422" s="60">
        <v>-4.4</v>
      </c>
      <c r="BS2422" s="14">
        <v>101</v>
      </c>
    </row>
    <row r="2423" s="9" customFormat="1" ht="16" customHeight="1">
      <c r="A2423" t="s" s="6">
        <v>6306</v>
      </c>
      <c r="B2423" s="14">
        <v>10</v>
      </c>
      <c r="E2423" t="s" s="54">
        <v>6223</v>
      </c>
      <c r="F2423" t="s" s="55">
        <v>193</v>
      </c>
      <c r="G2423" t="s" s="56">
        <v>1135</v>
      </c>
      <c r="K2423" s="14">
        <v>1.953</v>
      </c>
      <c r="M2423" t="s" s="55">
        <v>1138</v>
      </c>
      <c r="S2423" t="s" s="54">
        <v>6299</v>
      </c>
      <c r="T2423" t="s" s="57">
        <v>5753</v>
      </c>
      <c r="AC2423" s="14">
        <v>5961</v>
      </c>
      <c r="AX2423" s="77"/>
      <c r="BB2423" s="59">
        <v>-14.1</v>
      </c>
      <c r="BC2423" s="59">
        <f>BB2423-2</f>
        <v>-16.1</v>
      </c>
      <c r="BG2423" s="14">
        <v>42.1</v>
      </c>
      <c r="BH2423" s="80">
        <v>1.2</v>
      </c>
      <c r="BR2423" s="60">
        <v>-1</v>
      </c>
      <c r="BS2423" s="14">
        <v>35.9</v>
      </c>
    </row>
    <row r="2424" s="9" customFormat="1" ht="16" customHeight="1">
      <c r="A2424" t="s" s="6">
        <v>6307</v>
      </c>
      <c r="B2424" s="14">
        <v>11</v>
      </c>
      <c r="E2424" t="s" s="54">
        <v>6223</v>
      </c>
      <c r="F2424" t="s" s="55">
        <v>193</v>
      </c>
      <c r="G2424" t="s" s="56">
        <v>1135</v>
      </c>
      <c r="K2424" s="14">
        <v>2.1</v>
      </c>
      <c r="M2424" t="s" s="55">
        <v>1138</v>
      </c>
      <c r="S2424" t="s" s="54">
        <v>6299</v>
      </c>
      <c r="T2424" t="s" s="57">
        <v>5753</v>
      </c>
      <c r="AC2424" s="14">
        <v>5965</v>
      </c>
      <c r="AX2424" s="77"/>
      <c r="BB2424" s="59">
        <v>-14.2</v>
      </c>
      <c r="BC2424" s="59">
        <f>BB2424-2</f>
        <v>-16.2</v>
      </c>
      <c r="BG2424" s="14">
        <v>40.3</v>
      </c>
      <c r="BH2424" s="80">
        <v>1.2</v>
      </c>
      <c r="BR2424" s="60">
        <v>-1.5</v>
      </c>
      <c r="BS2424" s="14">
        <v>33.8</v>
      </c>
    </row>
    <row r="2425" s="9" customFormat="1" ht="16" customHeight="1">
      <c r="A2425" t="s" s="6">
        <v>6308</v>
      </c>
      <c r="B2425" s="14">
        <v>12</v>
      </c>
      <c r="E2425" t="s" s="54">
        <v>6223</v>
      </c>
      <c r="F2425" t="s" s="55">
        <v>193</v>
      </c>
      <c r="G2425" t="s" s="56">
        <v>1135</v>
      </c>
      <c r="K2425" s="14">
        <v>2.427</v>
      </c>
      <c r="M2425" t="s" s="55">
        <v>1138</v>
      </c>
      <c r="S2425" t="s" s="54">
        <v>6299</v>
      </c>
      <c r="T2425" t="s" s="57">
        <v>5753</v>
      </c>
      <c r="AC2425" s="14">
        <v>5893</v>
      </c>
      <c r="AX2425" s="77"/>
      <c r="BB2425" s="59">
        <v>-14.5</v>
      </c>
      <c r="BC2425" s="59">
        <f>BB2425-2</f>
        <v>-16.5</v>
      </c>
      <c r="BG2425" s="14">
        <v>43.6</v>
      </c>
      <c r="BH2425" s="80">
        <v>0.5</v>
      </c>
      <c r="BR2425" s="60">
        <v>-4.8</v>
      </c>
      <c r="BS2425" s="14">
        <v>87.59999999999999</v>
      </c>
    </row>
    <row r="2426" s="9" customFormat="1" ht="16" customHeight="1">
      <c r="A2426" t="s" s="6">
        <v>6309</v>
      </c>
      <c r="B2426" s="14">
        <v>14</v>
      </c>
      <c r="E2426" t="s" s="54">
        <v>6223</v>
      </c>
      <c r="F2426" t="s" s="55">
        <v>193</v>
      </c>
      <c r="G2426" t="s" s="56">
        <v>1135</v>
      </c>
      <c r="K2426" s="14">
        <v>2.654</v>
      </c>
      <c r="M2426" t="s" s="55">
        <v>1138</v>
      </c>
      <c r="S2426" t="s" s="54">
        <v>6299</v>
      </c>
      <c r="T2426" t="s" s="57">
        <v>5753</v>
      </c>
      <c r="AC2426" s="14">
        <v>5929</v>
      </c>
      <c r="AX2426" s="77"/>
      <c r="BB2426" s="59">
        <v>-14.9</v>
      </c>
      <c r="BC2426" s="59">
        <f>BB2426-2</f>
        <v>-16.9</v>
      </c>
      <c r="BG2426" s="14">
        <v>45.7</v>
      </c>
      <c r="BR2426" s="60">
        <v>-2.6</v>
      </c>
      <c r="BS2426" s="14">
        <v>80.5</v>
      </c>
    </row>
    <row r="2427" s="9" customFormat="1" ht="16" customHeight="1">
      <c r="A2427" t="s" s="6">
        <v>6310</v>
      </c>
      <c r="B2427" s="14">
        <v>15</v>
      </c>
      <c r="E2427" t="s" s="54">
        <v>6223</v>
      </c>
      <c r="F2427" t="s" s="55">
        <v>193</v>
      </c>
      <c r="G2427" t="s" s="56">
        <v>1135</v>
      </c>
      <c r="K2427" s="14">
        <v>2.54</v>
      </c>
      <c r="M2427" t="s" s="55">
        <v>1138</v>
      </c>
      <c r="S2427" t="s" s="54">
        <v>6299</v>
      </c>
      <c r="T2427" t="s" s="57">
        <v>5753</v>
      </c>
      <c r="AC2427" s="14">
        <v>5929</v>
      </c>
      <c r="AX2427" s="77"/>
      <c r="BB2427" s="59">
        <v>-14.3</v>
      </c>
      <c r="BC2427" s="59">
        <f>BB2427-2</f>
        <v>-16.3</v>
      </c>
      <c r="BG2427" s="14">
        <v>43.9</v>
      </c>
      <c r="BH2427" s="80">
        <v>0.7</v>
      </c>
      <c r="BR2427" s="60">
        <v>-1.1</v>
      </c>
      <c r="BS2427" s="14">
        <v>66.2</v>
      </c>
    </row>
    <row r="2428" s="9" customFormat="1" ht="16" customHeight="1">
      <c r="A2428" t="s" s="6">
        <v>6311</v>
      </c>
      <c r="B2428" s="14">
        <v>16</v>
      </c>
      <c r="E2428" t="s" s="54">
        <v>6223</v>
      </c>
      <c r="F2428" t="s" s="55">
        <v>193</v>
      </c>
      <c r="G2428" t="s" s="56">
        <v>1135</v>
      </c>
      <c r="K2428" s="14">
        <v>1.753</v>
      </c>
      <c r="M2428" t="s" s="55">
        <v>1138</v>
      </c>
      <c r="S2428" t="s" s="54">
        <v>6299</v>
      </c>
      <c r="T2428" t="s" s="57">
        <v>5768</v>
      </c>
      <c r="AC2428" s="14">
        <v>5959</v>
      </c>
      <c r="AX2428" s="77"/>
      <c r="BB2428" s="59">
        <v>-13.7</v>
      </c>
      <c r="BC2428" s="59">
        <f>BB2428-2</f>
        <v>-15.7</v>
      </c>
      <c r="BG2428" s="14">
        <v>42</v>
      </c>
      <c r="BH2428" s="80">
        <v>1.7</v>
      </c>
      <c r="BR2428" s="60">
        <v>1.9</v>
      </c>
      <c r="BS2428" s="14">
        <v>24.2</v>
      </c>
    </row>
    <row r="2429" s="9" customFormat="1" ht="16" customHeight="1">
      <c r="A2429" t="s" s="6">
        <v>6312</v>
      </c>
      <c r="B2429" s="14">
        <v>17</v>
      </c>
      <c r="E2429" t="s" s="54">
        <v>6223</v>
      </c>
      <c r="F2429" t="s" s="55">
        <v>193</v>
      </c>
      <c r="G2429" t="s" s="56">
        <v>1135</v>
      </c>
      <c r="K2429" s="14">
        <v>2.167</v>
      </c>
      <c r="M2429" t="s" s="55">
        <v>1138</v>
      </c>
      <c r="S2429" t="s" s="54">
        <v>6299</v>
      </c>
      <c r="T2429" t="s" s="57">
        <v>5768</v>
      </c>
      <c r="AC2429" s="14">
        <v>7014</v>
      </c>
      <c r="AX2429" s="77"/>
      <c r="BB2429" s="59">
        <v>-13.1</v>
      </c>
      <c r="BC2429" s="59">
        <f>BB2429-2</f>
        <v>-15.1</v>
      </c>
      <c r="BG2429" s="14">
        <v>47.3</v>
      </c>
      <c r="BH2429" s="80">
        <v>1</v>
      </c>
      <c r="BR2429" s="60">
        <v>-0.7</v>
      </c>
      <c r="BS2429" s="14">
        <v>45.1</v>
      </c>
    </row>
    <row r="2430" s="9" customFormat="1" ht="16" customHeight="1">
      <c r="A2430" t="s" s="6">
        <v>6313</v>
      </c>
      <c r="B2430" s="14">
        <v>18</v>
      </c>
      <c r="E2430" t="s" s="54">
        <v>6223</v>
      </c>
      <c r="F2430" t="s" s="55">
        <v>193</v>
      </c>
      <c r="G2430" t="s" s="56">
        <v>1135</v>
      </c>
      <c r="K2430" s="14">
        <v>2.672</v>
      </c>
      <c r="M2430" t="s" s="55">
        <v>1138</v>
      </c>
      <c r="S2430" t="s" s="54">
        <v>6299</v>
      </c>
      <c r="T2430" t="s" s="57">
        <v>5768</v>
      </c>
      <c r="AC2430" s="14">
        <v>6677</v>
      </c>
      <c r="AX2430" s="77"/>
      <c r="BB2430" s="59">
        <v>-14.9</v>
      </c>
      <c r="BC2430" s="59">
        <f>BB2430-2</f>
        <v>-16.9</v>
      </c>
      <c r="BG2430" s="14">
        <v>44.5</v>
      </c>
      <c r="BR2430" s="60">
        <v>-3</v>
      </c>
      <c r="BS2430" s="14">
        <v>26.9</v>
      </c>
    </row>
    <row r="2431" s="9" customFormat="1" ht="16" customHeight="1">
      <c r="A2431" t="s" s="6">
        <v>6314</v>
      </c>
      <c r="B2431" s="14">
        <v>20</v>
      </c>
      <c r="E2431" t="s" s="54">
        <v>6223</v>
      </c>
      <c r="F2431" t="s" s="55">
        <v>193</v>
      </c>
      <c r="G2431" t="s" s="56">
        <v>1135</v>
      </c>
      <c r="K2431" s="14">
        <v>2.591</v>
      </c>
      <c r="M2431" t="s" s="55">
        <v>1138</v>
      </c>
      <c r="S2431" t="s" s="54">
        <v>6299</v>
      </c>
      <c r="T2431" t="s" s="57">
        <v>5768</v>
      </c>
      <c r="AC2431" s="14">
        <v>6584</v>
      </c>
      <c r="AX2431" s="77"/>
      <c r="BB2431" s="59">
        <v>-13.2</v>
      </c>
      <c r="BC2431" s="59">
        <f>BB2431-2</f>
        <v>-15.2</v>
      </c>
      <c r="BG2431" s="14">
        <v>40.1</v>
      </c>
      <c r="BH2431" s="80">
        <v>0.8</v>
      </c>
      <c r="BR2431" s="60">
        <v>-1.6</v>
      </c>
      <c r="BS2431" s="14">
        <v>50</v>
      </c>
    </row>
    <row r="2432" s="9" customFormat="1" ht="16" customHeight="1">
      <c r="A2432" t="s" s="6">
        <v>6315</v>
      </c>
      <c r="B2432" s="14">
        <v>21</v>
      </c>
      <c r="E2432" t="s" s="54">
        <v>6223</v>
      </c>
      <c r="F2432" t="s" s="55">
        <v>193</v>
      </c>
      <c r="G2432" t="s" s="56">
        <v>1135</v>
      </c>
      <c r="K2432" s="14">
        <v>1.825</v>
      </c>
      <c r="M2432" t="s" s="55">
        <v>1138</v>
      </c>
      <c r="S2432" t="s" s="54">
        <v>6299</v>
      </c>
      <c r="T2432" t="s" s="57">
        <v>5768</v>
      </c>
      <c r="AC2432" s="14">
        <v>6489</v>
      </c>
      <c r="AX2432" s="77"/>
      <c r="BB2432" s="59">
        <v>-13.6</v>
      </c>
      <c r="BC2432" s="59">
        <f>BB2432-2</f>
        <v>-15.6</v>
      </c>
      <c r="BG2432" s="14">
        <v>42.6</v>
      </c>
      <c r="BH2432" s="80">
        <v>0.8</v>
      </c>
      <c r="BR2432" s="60">
        <v>1.3</v>
      </c>
      <c r="BS2432" s="14">
        <v>55.8</v>
      </c>
    </row>
    <row r="2433" s="9" customFormat="1" ht="16" customHeight="1">
      <c r="A2433" t="s" s="6">
        <v>6316</v>
      </c>
      <c r="B2433" s="14">
        <v>22</v>
      </c>
      <c r="E2433" t="s" s="54">
        <v>6223</v>
      </c>
      <c r="F2433" t="s" s="55">
        <v>193</v>
      </c>
      <c r="G2433" t="s" s="56">
        <v>1135</v>
      </c>
      <c r="K2433" s="14">
        <v>1.944</v>
      </c>
      <c r="M2433" t="s" s="55">
        <v>1138</v>
      </c>
      <c r="S2433" t="s" s="54">
        <v>6299</v>
      </c>
      <c r="T2433" t="s" s="57">
        <v>5768</v>
      </c>
      <c r="AC2433" s="14">
        <v>6038</v>
      </c>
      <c r="AX2433" s="77"/>
      <c r="BB2433" s="59">
        <v>-15</v>
      </c>
      <c r="BC2433" s="59">
        <f>BB2433-2</f>
        <v>-17</v>
      </c>
      <c r="BG2433" s="14">
        <v>40.8</v>
      </c>
      <c r="BR2433" s="60">
        <v>-0.2</v>
      </c>
      <c r="BS2433" s="14">
        <v>42.1</v>
      </c>
    </row>
    <row r="2434" s="9" customFormat="1" ht="16" customHeight="1">
      <c r="A2434" t="s" s="6">
        <v>6317</v>
      </c>
      <c r="B2434" s="14">
        <v>24</v>
      </c>
      <c r="E2434" t="s" s="54">
        <v>6223</v>
      </c>
      <c r="F2434" t="s" s="55">
        <v>193</v>
      </c>
      <c r="G2434" t="s" s="56">
        <v>1135</v>
      </c>
      <c r="K2434" s="14">
        <v>2.444</v>
      </c>
      <c r="M2434" t="s" s="55">
        <v>1138</v>
      </c>
      <c r="S2434" t="s" s="54">
        <v>6299</v>
      </c>
      <c r="T2434" t="s" s="57">
        <v>5774</v>
      </c>
      <c r="AC2434" s="14">
        <v>6276</v>
      </c>
      <c r="AX2434" s="77"/>
      <c r="BB2434" s="59">
        <v>-12.7</v>
      </c>
      <c r="BC2434" s="59">
        <f>BB2434-2</f>
        <v>-14.7</v>
      </c>
      <c r="BG2434" s="14">
        <v>42.4</v>
      </c>
      <c r="BH2434" s="80">
        <v>1.2</v>
      </c>
      <c r="BR2434" s="60">
        <v>-0.6</v>
      </c>
      <c r="BS2434" s="14">
        <v>35</v>
      </c>
    </row>
    <row r="2435" s="9" customFormat="1" ht="16" customHeight="1">
      <c r="A2435" t="s" s="6">
        <v>6318</v>
      </c>
      <c r="B2435" s="14">
        <v>25</v>
      </c>
      <c r="E2435" t="s" s="54">
        <v>6223</v>
      </c>
      <c r="F2435" t="s" s="55">
        <v>193</v>
      </c>
      <c r="G2435" t="s" s="56">
        <v>1135</v>
      </c>
      <c r="K2435" s="14">
        <v>2.303</v>
      </c>
      <c r="M2435" t="s" s="55">
        <v>1138</v>
      </c>
      <c r="S2435" t="s" s="54">
        <v>6299</v>
      </c>
      <c r="T2435" t="s" s="57">
        <v>5774</v>
      </c>
      <c r="AC2435" s="14">
        <v>6182</v>
      </c>
      <c r="AX2435" s="77"/>
      <c r="BB2435" s="59">
        <v>-14.9</v>
      </c>
      <c r="BC2435" s="59">
        <f>BB2435-2</f>
        <v>-16.9</v>
      </c>
      <c r="BG2435" s="14">
        <v>39.5</v>
      </c>
      <c r="BR2435" s="60">
        <v>-3.4</v>
      </c>
      <c r="BS2435" s="14">
        <v>87.3</v>
      </c>
    </row>
    <row r="2436" s="9" customFormat="1" ht="16" customHeight="1">
      <c r="A2436" t="s" s="6">
        <v>6319</v>
      </c>
      <c r="B2436" s="14">
        <v>26</v>
      </c>
      <c r="E2436" t="s" s="54">
        <v>6223</v>
      </c>
      <c r="F2436" t="s" s="55">
        <v>193</v>
      </c>
      <c r="G2436" t="s" s="56">
        <v>1135</v>
      </c>
      <c r="K2436" s="14">
        <v>1.827</v>
      </c>
      <c r="M2436" t="s" s="55">
        <v>1138</v>
      </c>
      <c r="S2436" t="s" s="54">
        <v>6299</v>
      </c>
      <c r="T2436" t="s" s="57">
        <v>5774</v>
      </c>
      <c r="AC2436" s="14">
        <v>6193</v>
      </c>
      <c r="AX2436" s="77"/>
      <c r="BB2436" s="59">
        <v>-13.5</v>
      </c>
      <c r="BC2436" s="59">
        <f>BB2436-2</f>
        <v>-15.5</v>
      </c>
      <c r="BG2436" s="14">
        <v>41.8</v>
      </c>
      <c r="BH2436" s="80">
        <v>0.8</v>
      </c>
      <c r="BR2436" s="60">
        <v>-1.4</v>
      </c>
      <c r="BS2436" s="14">
        <v>50.4</v>
      </c>
    </row>
    <row r="2437" s="9" customFormat="1" ht="16" customHeight="1">
      <c r="A2437" t="s" s="6">
        <v>6320</v>
      </c>
      <c r="B2437" s="14">
        <v>29</v>
      </c>
      <c r="E2437" t="s" s="54">
        <v>6223</v>
      </c>
      <c r="F2437" t="s" s="55">
        <v>193</v>
      </c>
      <c r="G2437" t="s" s="56">
        <v>1135</v>
      </c>
      <c r="K2437" s="14">
        <v>2.446</v>
      </c>
      <c r="M2437" t="s" s="55">
        <v>1138</v>
      </c>
      <c r="S2437" t="s" s="54">
        <v>6299</v>
      </c>
      <c r="T2437" t="s" s="57">
        <v>5774</v>
      </c>
      <c r="AC2437" s="14">
        <v>6076</v>
      </c>
      <c r="AX2437" s="77"/>
      <c r="BB2437" s="59">
        <v>-14.5</v>
      </c>
      <c r="BC2437" s="59">
        <f>BB2437-2</f>
        <v>-16.5</v>
      </c>
      <c r="BG2437" s="14">
        <v>43.5</v>
      </c>
      <c r="BH2437" s="80">
        <v>0.5</v>
      </c>
      <c r="BR2437" s="60">
        <v>-4.6</v>
      </c>
      <c r="BS2437" s="14">
        <v>83.40000000000001</v>
      </c>
    </row>
    <row r="2438" s="9" customFormat="1" ht="16" customHeight="1">
      <c r="A2438" t="s" s="6">
        <v>6321</v>
      </c>
      <c r="B2438" s="14">
        <v>30</v>
      </c>
      <c r="E2438" t="s" s="54">
        <v>6223</v>
      </c>
      <c r="F2438" t="s" s="55">
        <v>193</v>
      </c>
      <c r="G2438" t="s" s="56">
        <v>1135</v>
      </c>
      <c r="K2438" s="14">
        <v>1.847</v>
      </c>
      <c r="M2438" t="s" s="55">
        <v>1138</v>
      </c>
      <c r="S2438" t="s" s="54">
        <v>6299</v>
      </c>
      <c r="T2438" t="s" s="57">
        <v>5780</v>
      </c>
      <c r="AC2438" s="14">
        <v>6463</v>
      </c>
      <c r="AX2438" s="77"/>
      <c r="BB2438" s="59">
        <v>-14.2</v>
      </c>
      <c r="BC2438" s="59">
        <f>BB2438-2</f>
        <v>-16.2</v>
      </c>
      <c r="BG2438" s="14">
        <v>41.4</v>
      </c>
      <c r="BH2438" s="80">
        <v>1.4</v>
      </c>
      <c r="BR2438" s="60">
        <v>1.5</v>
      </c>
      <c r="BS2438" s="14">
        <v>29</v>
      </c>
    </row>
    <row r="2439" s="9" customFormat="1" ht="16" customHeight="1">
      <c r="A2439" t="s" s="6">
        <v>6322</v>
      </c>
      <c r="B2439" s="14">
        <v>32</v>
      </c>
      <c r="E2439" t="s" s="54">
        <v>6223</v>
      </c>
      <c r="F2439" t="s" s="55">
        <v>193</v>
      </c>
      <c r="G2439" t="s" s="56">
        <v>1135</v>
      </c>
      <c r="K2439" s="14">
        <v>2.431</v>
      </c>
      <c r="M2439" t="s" s="55">
        <v>1138</v>
      </c>
      <c r="S2439" t="s" s="54">
        <v>6299</v>
      </c>
      <c r="T2439" t="s" s="57">
        <v>5780</v>
      </c>
      <c r="AC2439" s="14">
        <v>6093</v>
      </c>
      <c r="AX2439" s="77"/>
      <c r="BB2439" s="59">
        <v>-14</v>
      </c>
      <c r="BC2439" s="59">
        <f>BB2439-2</f>
        <v>-16</v>
      </c>
      <c r="BG2439" s="14">
        <v>42.9</v>
      </c>
      <c r="BH2439" s="80">
        <v>0.4</v>
      </c>
      <c r="BR2439" s="60">
        <v>-1.3</v>
      </c>
      <c r="BS2439" s="14">
        <v>113.2</v>
      </c>
    </row>
    <row r="2440" s="9" customFormat="1" ht="16" customHeight="1">
      <c r="A2440" t="s" s="6">
        <v>6323</v>
      </c>
      <c r="B2440" s="14">
        <v>1</v>
      </c>
      <c r="E2440" t="s" s="54">
        <v>6223</v>
      </c>
      <c r="F2440" t="s" s="55">
        <v>193</v>
      </c>
      <c r="G2440" t="s" s="56">
        <v>1135</v>
      </c>
      <c r="K2440" s="14">
        <v>1.648</v>
      </c>
      <c r="M2440" t="s" s="55">
        <v>1138</v>
      </c>
      <c r="S2440" t="s" s="54">
        <v>6324</v>
      </c>
      <c r="T2440" t="s" s="57">
        <v>5753</v>
      </c>
      <c r="AC2440" s="14">
        <v>5324</v>
      </c>
      <c r="AX2440" s="77"/>
      <c r="BB2440" s="59">
        <v>-14.1</v>
      </c>
      <c r="BC2440" s="59">
        <f>BB2440-2</f>
        <v>-16.1</v>
      </c>
      <c r="BG2440" s="14">
        <v>41.6</v>
      </c>
      <c r="BH2440" s="80">
        <v>1.4</v>
      </c>
      <c r="BR2440" s="60">
        <v>-1.3</v>
      </c>
      <c r="BS2440" s="14">
        <v>30.1</v>
      </c>
    </row>
    <row r="2441" s="9" customFormat="1" ht="16" customHeight="1">
      <c r="A2441" t="s" s="6">
        <v>6325</v>
      </c>
      <c r="B2441" s="14">
        <v>2</v>
      </c>
      <c r="E2441" t="s" s="54">
        <v>6223</v>
      </c>
      <c r="F2441" t="s" s="55">
        <v>193</v>
      </c>
      <c r="G2441" t="s" s="56">
        <v>1135</v>
      </c>
      <c r="K2441" s="14">
        <v>1.792</v>
      </c>
      <c r="M2441" t="s" s="55">
        <v>1138</v>
      </c>
      <c r="S2441" t="s" s="54">
        <v>6324</v>
      </c>
      <c r="T2441" t="s" s="57">
        <v>5753</v>
      </c>
      <c r="AC2441" s="14">
        <v>5730</v>
      </c>
      <c r="AX2441" s="77"/>
      <c r="BB2441" s="59">
        <v>-14</v>
      </c>
      <c r="BC2441" s="59">
        <f>BB2441-2</f>
        <v>-16</v>
      </c>
      <c r="BG2441" s="14">
        <v>43.2</v>
      </c>
      <c r="BH2441" s="80">
        <v>1.5</v>
      </c>
      <c r="BR2441" s="60">
        <v>-3.7</v>
      </c>
      <c r="BS2441" s="14">
        <v>28.8</v>
      </c>
    </row>
    <row r="2442" s="9" customFormat="1" ht="16" customHeight="1">
      <c r="A2442" t="s" s="6">
        <v>6326</v>
      </c>
      <c r="B2442" s="14">
        <v>3</v>
      </c>
      <c r="E2442" t="s" s="54">
        <v>6223</v>
      </c>
      <c r="F2442" t="s" s="55">
        <v>193</v>
      </c>
      <c r="G2442" t="s" s="56">
        <v>1135</v>
      </c>
      <c r="K2442" s="14">
        <v>1.602</v>
      </c>
      <c r="M2442" t="s" s="55">
        <v>1138</v>
      </c>
      <c r="S2442" t="s" s="54">
        <v>6324</v>
      </c>
      <c r="T2442" t="s" s="57">
        <v>5753</v>
      </c>
      <c r="AC2442" s="14">
        <v>5730</v>
      </c>
      <c r="AX2442" s="77"/>
      <c r="BB2442" s="59">
        <v>-14</v>
      </c>
      <c r="BC2442" s="59">
        <f>BB2442-2</f>
        <v>-16</v>
      </c>
      <c r="BG2442" s="14">
        <v>39.5</v>
      </c>
      <c r="BH2442" s="80">
        <v>1</v>
      </c>
      <c r="BR2442" s="60">
        <v>-2.9</v>
      </c>
      <c r="BS2442" s="14">
        <v>38.4</v>
      </c>
    </row>
    <row r="2443" s="9" customFormat="1" ht="16" customHeight="1">
      <c r="A2443" t="s" s="6">
        <v>6327</v>
      </c>
      <c r="B2443" s="14">
        <v>4</v>
      </c>
      <c r="E2443" t="s" s="54">
        <v>6223</v>
      </c>
      <c r="F2443" t="s" s="55">
        <v>193</v>
      </c>
      <c r="G2443" t="s" s="56">
        <v>1135</v>
      </c>
      <c r="K2443" s="14">
        <v>1.589</v>
      </c>
      <c r="M2443" t="s" s="55">
        <v>1138</v>
      </c>
      <c r="S2443" t="s" s="54">
        <v>6324</v>
      </c>
      <c r="T2443" t="s" s="57">
        <v>5753</v>
      </c>
      <c r="AC2443" s="14">
        <v>5725</v>
      </c>
      <c r="AX2443" s="77"/>
      <c r="BB2443" s="59">
        <v>-12.9</v>
      </c>
      <c r="BC2443" s="59">
        <f>BB2443-2</f>
        <v>-14.9</v>
      </c>
      <c r="BG2443" s="14">
        <v>39.2</v>
      </c>
      <c r="BH2443" s="80">
        <v>1.4</v>
      </c>
      <c r="BR2443" s="60">
        <v>-2.7</v>
      </c>
      <c r="BS2443" s="14">
        <v>27.5</v>
      </c>
    </row>
    <row r="2444" s="9" customFormat="1" ht="16" customHeight="1">
      <c r="A2444" t="s" s="6">
        <v>6328</v>
      </c>
      <c r="B2444" s="14">
        <v>6</v>
      </c>
      <c r="E2444" t="s" s="54">
        <v>6223</v>
      </c>
      <c r="F2444" t="s" s="55">
        <v>193</v>
      </c>
      <c r="G2444" t="s" s="56">
        <v>1135</v>
      </c>
      <c r="K2444" s="14">
        <v>1.774</v>
      </c>
      <c r="M2444" t="s" s="55">
        <v>1138</v>
      </c>
      <c r="S2444" t="s" s="54">
        <v>6324</v>
      </c>
      <c r="T2444" t="s" s="57">
        <v>5753</v>
      </c>
      <c r="AC2444" s="14">
        <v>5728</v>
      </c>
      <c r="AX2444" s="77"/>
      <c r="BB2444" s="59">
        <v>-14.6</v>
      </c>
      <c r="BC2444" s="59">
        <f>BB2444-2</f>
        <v>-16.6</v>
      </c>
      <c r="BG2444" s="14">
        <v>41.5</v>
      </c>
      <c r="BH2444" s="80">
        <v>0.8</v>
      </c>
      <c r="BR2444" s="60">
        <v>-3.4</v>
      </c>
      <c r="BS2444" s="14">
        <v>53</v>
      </c>
    </row>
    <row r="2445" s="9" customFormat="1" ht="16" customHeight="1">
      <c r="A2445" t="s" s="6">
        <v>6329</v>
      </c>
      <c r="B2445" s="14">
        <v>7</v>
      </c>
      <c r="E2445" t="s" s="54">
        <v>6223</v>
      </c>
      <c r="F2445" t="s" s="55">
        <v>193</v>
      </c>
      <c r="G2445" t="s" s="56">
        <v>1135</v>
      </c>
      <c r="K2445" s="14">
        <v>1.724</v>
      </c>
      <c r="M2445" t="s" s="55">
        <v>1138</v>
      </c>
      <c r="S2445" t="s" s="54">
        <v>6324</v>
      </c>
      <c r="T2445" t="s" s="57">
        <v>5753</v>
      </c>
      <c r="AC2445" s="14">
        <v>5732</v>
      </c>
      <c r="AX2445" s="77"/>
      <c r="BB2445" s="59">
        <v>-13.9</v>
      </c>
      <c r="BC2445" s="59">
        <f>BB2445-2</f>
        <v>-15.9</v>
      </c>
      <c r="BG2445" s="14">
        <v>36.9</v>
      </c>
      <c r="BH2445" s="80">
        <v>0.6</v>
      </c>
      <c r="BR2445" s="60">
        <v>-5.7</v>
      </c>
      <c r="BS2445" s="14">
        <v>61.4</v>
      </c>
    </row>
    <row r="2446" s="9" customFormat="1" ht="16" customHeight="1">
      <c r="A2446" t="s" s="6">
        <v>6330</v>
      </c>
      <c r="B2446" s="14">
        <v>8</v>
      </c>
      <c r="E2446" t="s" s="54">
        <v>6223</v>
      </c>
      <c r="F2446" t="s" s="55">
        <v>193</v>
      </c>
      <c r="G2446" t="s" s="56">
        <v>1135</v>
      </c>
      <c r="K2446" s="14">
        <v>1.716</v>
      </c>
      <c r="M2446" t="s" s="55">
        <v>1138</v>
      </c>
      <c r="S2446" t="s" s="54">
        <v>6324</v>
      </c>
      <c r="T2446" t="s" s="57">
        <v>5753</v>
      </c>
      <c r="AC2446" s="14">
        <v>5957</v>
      </c>
      <c r="AX2446" s="77"/>
      <c r="BB2446" s="59">
        <v>-15.9</v>
      </c>
      <c r="BC2446" s="59">
        <f>BB2446-2</f>
        <v>-17.9</v>
      </c>
      <c r="BG2446" s="14">
        <v>39.4</v>
      </c>
      <c r="BR2446" s="60">
        <v>-2.1</v>
      </c>
      <c r="BS2446" s="14">
        <v>74.59999999999999</v>
      </c>
    </row>
    <row r="2447" s="9" customFormat="1" ht="16" customHeight="1">
      <c r="A2447" t="s" s="6">
        <v>6331</v>
      </c>
      <c r="B2447" s="14">
        <v>10</v>
      </c>
      <c r="E2447" t="s" s="54">
        <v>6223</v>
      </c>
      <c r="F2447" t="s" s="55">
        <v>193</v>
      </c>
      <c r="G2447" t="s" s="56">
        <v>1135</v>
      </c>
      <c r="K2447" s="14">
        <v>1.734</v>
      </c>
      <c r="M2447" t="s" s="55">
        <v>1138</v>
      </c>
      <c r="S2447" t="s" s="54">
        <v>6324</v>
      </c>
      <c r="T2447" t="s" s="57">
        <v>5753</v>
      </c>
      <c r="AC2447" s="14">
        <v>5961</v>
      </c>
      <c r="AX2447" s="77"/>
      <c r="BB2447" s="59">
        <v>-13.6</v>
      </c>
      <c r="BC2447" s="59">
        <f>BB2447-2</f>
        <v>-15.6</v>
      </c>
      <c r="BG2447" s="14">
        <v>38.2</v>
      </c>
      <c r="BH2447" s="80">
        <v>1.3</v>
      </c>
      <c r="BR2447" s="60">
        <v>-3</v>
      </c>
      <c r="BS2447" s="14">
        <v>29.7</v>
      </c>
    </row>
    <row r="2448" s="9" customFormat="1" ht="16" customHeight="1">
      <c r="A2448" t="s" s="6">
        <v>6332</v>
      </c>
      <c r="B2448" s="14">
        <v>11</v>
      </c>
      <c r="E2448" t="s" s="54">
        <v>6223</v>
      </c>
      <c r="F2448" t="s" s="55">
        <v>193</v>
      </c>
      <c r="G2448" t="s" s="56">
        <v>1135</v>
      </c>
      <c r="K2448" s="14">
        <v>1.799</v>
      </c>
      <c r="M2448" t="s" s="55">
        <v>1138</v>
      </c>
      <c r="S2448" t="s" s="54">
        <v>6324</v>
      </c>
      <c r="T2448" t="s" s="57">
        <v>5753</v>
      </c>
      <c r="AC2448" s="14">
        <v>5965</v>
      </c>
      <c r="AX2448" s="77"/>
      <c r="BB2448" s="59">
        <v>-14.4</v>
      </c>
      <c r="BC2448" s="59">
        <f>BB2448-2</f>
        <v>-16.4</v>
      </c>
      <c r="BG2448" s="14">
        <v>40</v>
      </c>
      <c r="BH2448" s="80">
        <v>1.2</v>
      </c>
      <c r="BR2448" s="60">
        <v>-3.1</v>
      </c>
      <c r="BS2448" s="14">
        <v>33.2</v>
      </c>
    </row>
    <row r="2449" s="9" customFormat="1" ht="16" customHeight="1">
      <c r="A2449" t="s" s="6">
        <v>6333</v>
      </c>
      <c r="B2449" s="14">
        <v>12</v>
      </c>
      <c r="E2449" t="s" s="54">
        <v>6223</v>
      </c>
      <c r="F2449" t="s" s="55">
        <v>193</v>
      </c>
      <c r="G2449" t="s" s="56">
        <v>1135</v>
      </c>
      <c r="K2449" s="14">
        <v>1.648</v>
      </c>
      <c r="M2449" t="s" s="55">
        <v>1138</v>
      </c>
      <c r="S2449" t="s" s="54">
        <v>6324</v>
      </c>
      <c r="T2449" t="s" s="57">
        <v>5753</v>
      </c>
      <c r="AC2449" s="14">
        <v>5893</v>
      </c>
      <c r="AX2449" s="77"/>
      <c r="BB2449" s="59">
        <v>-13.9</v>
      </c>
      <c r="BC2449" s="59">
        <f>BB2449-2</f>
        <v>-15.9</v>
      </c>
      <c r="BG2449" s="14">
        <v>39.7</v>
      </c>
      <c r="BH2449" s="80">
        <v>0.7</v>
      </c>
      <c r="BR2449" s="60">
        <v>-3.1</v>
      </c>
      <c r="BS2449" s="14">
        <v>56.3</v>
      </c>
    </row>
    <row r="2450" s="9" customFormat="1" ht="16" customHeight="1">
      <c r="A2450" t="s" s="6">
        <v>6334</v>
      </c>
      <c r="B2450" s="14">
        <v>14</v>
      </c>
      <c r="E2450" t="s" s="54">
        <v>6223</v>
      </c>
      <c r="F2450" t="s" s="55">
        <v>193</v>
      </c>
      <c r="G2450" t="s" s="56">
        <v>1135</v>
      </c>
      <c r="K2450" s="14">
        <v>1.714</v>
      </c>
      <c r="M2450" t="s" s="55">
        <v>1138</v>
      </c>
      <c r="S2450" t="s" s="54">
        <v>6324</v>
      </c>
      <c r="T2450" t="s" s="57">
        <v>5753</v>
      </c>
      <c r="AC2450" s="14">
        <v>5929</v>
      </c>
      <c r="AX2450" s="77"/>
      <c r="BB2450" s="59">
        <v>-14.7</v>
      </c>
      <c r="BC2450" s="59">
        <f>BB2450-2</f>
        <v>-16.7</v>
      </c>
      <c r="BG2450" s="14">
        <v>43.9</v>
      </c>
      <c r="BR2450" s="60">
        <v>-2.4</v>
      </c>
      <c r="BS2450" s="14">
        <v>50.5</v>
      </c>
    </row>
    <row r="2451" s="9" customFormat="1" ht="16" customHeight="1">
      <c r="A2451" t="s" s="6">
        <v>6335</v>
      </c>
      <c r="B2451" s="14">
        <v>15</v>
      </c>
      <c r="E2451" t="s" s="54">
        <v>6223</v>
      </c>
      <c r="F2451" t="s" s="55">
        <v>193</v>
      </c>
      <c r="G2451" t="s" s="56">
        <v>1135</v>
      </c>
      <c r="K2451" s="14">
        <v>1.628</v>
      </c>
      <c r="M2451" t="s" s="55">
        <v>1138</v>
      </c>
      <c r="S2451" t="s" s="54">
        <v>6324</v>
      </c>
      <c r="T2451" t="s" s="57">
        <v>5753</v>
      </c>
      <c r="AC2451" s="14">
        <v>5929</v>
      </c>
      <c r="AX2451" s="77"/>
      <c r="BB2451" s="59">
        <v>-14.5</v>
      </c>
      <c r="BC2451" s="59">
        <f>BB2451-2</f>
        <v>-16.5</v>
      </c>
      <c r="BG2451" s="14">
        <v>41.9</v>
      </c>
      <c r="BH2451" s="80">
        <v>0.9</v>
      </c>
      <c r="BR2451" s="60">
        <v>-3.5</v>
      </c>
      <c r="BS2451" s="14">
        <v>48.4</v>
      </c>
    </row>
    <row r="2452" s="9" customFormat="1" ht="16" customHeight="1">
      <c r="A2452" t="s" s="6">
        <v>6336</v>
      </c>
      <c r="B2452" s="14">
        <v>16</v>
      </c>
      <c r="E2452" t="s" s="54">
        <v>6223</v>
      </c>
      <c r="F2452" t="s" s="55">
        <v>193</v>
      </c>
      <c r="G2452" t="s" s="56">
        <v>1135</v>
      </c>
      <c r="K2452" s="14">
        <v>1.701</v>
      </c>
      <c r="M2452" t="s" s="55">
        <v>1138</v>
      </c>
      <c r="S2452" t="s" s="54">
        <v>6324</v>
      </c>
      <c r="T2452" t="s" s="57">
        <v>5768</v>
      </c>
      <c r="AC2452" s="14">
        <v>5959</v>
      </c>
      <c r="AX2452" s="77"/>
      <c r="BB2452" s="59">
        <v>-13.9</v>
      </c>
      <c r="BC2452" s="59">
        <f>BB2452-2</f>
        <v>-15.9</v>
      </c>
      <c r="BG2452" s="14">
        <v>40</v>
      </c>
      <c r="BH2452" s="80">
        <v>1.2</v>
      </c>
      <c r="BR2452" s="60">
        <v>-0.2</v>
      </c>
      <c r="BS2452" s="14">
        <v>32.3</v>
      </c>
    </row>
    <row r="2453" s="9" customFormat="1" ht="16" customHeight="1">
      <c r="A2453" t="s" s="6">
        <v>6337</v>
      </c>
      <c r="B2453" s="14">
        <v>17</v>
      </c>
      <c r="E2453" t="s" s="54">
        <v>6223</v>
      </c>
      <c r="F2453" t="s" s="55">
        <v>193</v>
      </c>
      <c r="G2453" t="s" s="56">
        <v>1135</v>
      </c>
      <c r="K2453" s="14">
        <v>1.707</v>
      </c>
      <c r="M2453" t="s" s="55">
        <v>1138</v>
      </c>
      <c r="S2453" t="s" s="54">
        <v>6324</v>
      </c>
      <c r="T2453" t="s" s="57">
        <v>5768</v>
      </c>
      <c r="AC2453" s="14">
        <v>7014</v>
      </c>
      <c r="AX2453" s="77"/>
      <c r="BB2453" s="59">
        <v>-13.5</v>
      </c>
      <c r="BC2453" s="59">
        <f>BB2453-2</f>
        <v>-15.5</v>
      </c>
      <c r="BG2453" s="14">
        <v>42.1</v>
      </c>
      <c r="BH2453" s="80">
        <v>0.8</v>
      </c>
      <c r="BR2453" s="60">
        <v>-1.7</v>
      </c>
      <c r="BS2453" s="14">
        <v>53.7</v>
      </c>
    </row>
    <row r="2454" s="9" customFormat="1" ht="16" customHeight="1">
      <c r="A2454" t="s" s="6">
        <v>6338</v>
      </c>
      <c r="B2454" s="14">
        <v>18</v>
      </c>
      <c r="E2454" t="s" s="54">
        <v>6223</v>
      </c>
      <c r="F2454" t="s" s="55">
        <v>193</v>
      </c>
      <c r="G2454" t="s" s="56">
        <v>1135</v>
      </c>
      <c r="K2454" s="14">
        <v>1.692</v>
      </c>
      <c r="M2454" t="s" s="55">
        <v>1138</v>
      </c>
      <c r="S2454" t="s" s="54">
        <v>6324</v>
      </c>
      <c r="T2454" t="s" s="57">
        <v>5768</v>
      </c>
      <c r="AC2454" s="14">
        <v>6677</v>
      </c>
      <c r="AX2454" s="77"/>
      <c r="BB2454" s="59">
        <v>-14.8</v>
      </c>
      <c r="BC2454" s="59">
        <f>BB2454-2</f>
        <v>-16.8</v>
      </c>
      <c r="BG2454" s="14">
        <v>43.8</v>
      </c>
      <c r="BR2454" s="60">
        <v>-3.4</v>
      </c>
      <c r="BS2454" s="14">
        <v>34.4</v>
      </c>
    </row>
    <row r="2455" s="9" customFormat="1" ht="16" customHeight="1">
      <c r="A2455" t="s" s="6">
        <v>6339</v>
      </c>
      <c r="B2455" s="14">
        <v>20</v>
      </c>
      <c r="E2455" t="s" s="54">
        <v>6223</v>
      </c>
      <c r="F2455" t="s" s="55">
        <v>193</v>
      </c>
      <c r="G2455" t="s" s="56">
        <v>1135</v>
      </c>
      <c r="K2455" s="14">
        <v>1.656</v>
      </c>
      <c r="M2455" t="s" s="55">
        <v>1138</v>
      </c>
      <c r="S2455" t="s" s="54">
        <v>6324</v>
      </c>
      <c r="T2455" t="s" s="57">
        <v>5768</v>
      </c>
      <c r="AC2455" s="14">
        <v>6584</v>
      </c>
      <c r="AX2455" s="77"/>
      <c r="BB2455" s="59">
        <v>-13.3</v>
      </c>
      <c r="BC2455" s="59">
        <f>BB2455-2</f>
        <v>-15.3</v>
      </c>
      <c r="BG2455" s="14">
        <v>40.9</v>
      </c>
      <c r="BH2455" s="80">
        <v>1</v>
      </c>
      <c r="BR2455" s="60">
        <v>-1.4</v>
      </c>
      <c r="BS2455" s="14">
        <v>43</v>
      </c>
    </row>
    <row r="2456" s="9" customFormat="1" ht="16" customHeight="1">
      <c r="A2456" t="s" s="6">
        <v>6340</v>
      </c>
      <c r="B2456" s="14">
        <v>21</v>
      </c>
      <c r="E2456" t="s" s="54">
        <v>6223</v>
      </c>
      <c r="F2456" t="s" s="55">
        <v>193</v>
      </c>
      <c r="G2456" t="s" s="56">
        <v>1135</v>
      </c>
      <c r="K2456" s="14">
        <v>1.712</v>
      </c>
      <c r="M2456" t="s" s="55">
        <v>1138</v>
      </c>
      <c r="S2456" t="s" s="54">
        <v>6324</v>
      </c>
      <c r="T2456" t="s" s="57">
        <v>5768</v>
      </c>
      <c r="AC2456" s="14">
        <v>6489</v>
      </c>
      <c r="AX2456" s="77"/>
      <c r="BB2456" s="59">
        <v>-13.7</v>
      </c>
      <c r="BC2456" s="59">
        <f>BB2456-2</f>
        <v>-15.7</v>
      </c>
      <c r="BG2456" s="14">
        <v>41</v>
      </c>
      <c r="BH2456" s="80">
        <v>0.9</v>
      </c>
      <c r="BR2456" s="60">
        <v>-2.1</v>
      </c>
      <c r="BS2456" s="14">
        <v>45.9</v>
      </c>
    </row>
    <row r="2457" s="9" customFormat="1" ht="16" customHeight="1">
      <c r="A2457" t="s" s="6">
        <v>6341</v>
      </c>
      <c r="B2457" s="14">
        <v>22</v>
      </c>
      <c r="E2457" t="s" s="54">
        <v>6223</v>
      </c>
      <c r="F2457" t="s" s="55">
        <v>193</v>
      </c>
      <c r="G2457" t="s" s="56">
        <v>1135</v>
      </c>
      <c r="K2457" s="14">
        <v>1.773</v>
      </c>
      <c r="M2457" t="s" s="55">
        <v>1138</v>
      </c>
      <c r="S2457" t="s" s="54">
        <v>6324</v>
      </c>
      <c r="T2457" t="s" s="57">
        <v>5768</v>
      </c>
      <c r="AC2457" s="14">
        <v>6038</v>
      </c>
      <c r="AX2457" s="77"/>
      <c r="BB2457" s="59">
        <v>-14.9</v>
      </c>
      <c r="BC2457" s="59">
        <f>BB2457-2</f>
        <v>-16.9</v>
      </c>
      <c r="BG2457" s="14">
        <v>41.6</v>
      </c>
      <c r="BR2457" s="60">
        <v>-1.8</v>
      </c>
      <c r="BS2457" s="14">
        <v>37.5</v>
      </c>
    </row>
    <row r="2458" s="9" customFormat="1" ht="16" customHeight="1">
      <c r="A2458" t="s" s="6">
        <v>6342</v>
      </c>
      <c r="B2458" s="14">
        <v>24</v>
      </c>
      <c r="E2458" t="s" s="54">
        <v>6223</v>
      </c>
      <c r="F2458" t="s" s="55">
        <v>193</v>
      </c>
      <c r="G2458" t="s" s="56">
        <v>1135</v>
      </c>
      <c r="K2458" s="14">
        <v>1.755</v>
      </c>
      <c r="M2458" t="s" s="55">
        <v>1138</v>
      </c>
      <c r="S2458" t="s" s="54">
        <v>6324</v>
      </c>
      <c r="T2458" t="s" s="57">
        <v>5774</v>
      </c>
      <c r="AC2458" s="14">
        <v>6276</v>
      </c>
      <c r="AX2458" s="77"/>
      <c r="BB2458" s="59">
        <v>-13.6</v>
      </c>
      <c r="BC2458" s="59">
        <f>BB2458-2</f>
        <v>-15.6</v>
      </c>
      <c r="BG2458" s="14">
        <v>43.9</v>
      </c>
      <c r="BH2458" s="80">
        <v>1.3</v>
      </c>
      <c r="BR2458" s="60">
        <v>-2.5</v>
      </c>
      <c r="BS2458" s="14">
        <v>33.9</v>
      </c>
    </row>
    <row r="2459" s="9" customFormat="1" ht="16" customHeight="1">
      <c r="A2459" t="s" s="6">
        <v>6343</v>
      </c>
      <c r="B2459" s="14">
        <v>25</v>
      </c>
      <c r="E2459" t="s" s="54">
        <v>6223</v>
      </c>
      <c r="F2459" t="s" s="55">
        <v>193</v>
      </c>
      <c r="G2459" t="s" s="56">
        <v>1135</v>
      </c>
      <c r="K2459" s="14">
        <v>1.725</v>
      </c>
      <c r="M2459" t="s" s="55">
        <v>1138</v>
      </c>
      <c r="S2459" t="s" s="54">
        <v>6324</v>
      </c>
      <c r="T2459" t="s" s="57">
        <v>5774</v>
      </c>
      <c r="AC2459" s="14">
        <v>6182</v>
      </c>
      <c r="AX2459" s="77"/>
      <c r="BB2459" s="59">
        <v>-15</v>
      </c>
      <c r="BC2459" s="59">
        <f>BB2459-2</f>
        <v>-17</v>
      </c>
      <c r="BG2459" s="14">
        <v>40.5</v>
      </c>
      <c r="BR2459" s="60">
        <v>-2.6</v>
      </c>
      <c r="BS2459" s="14">
        <v>52.4</v>
      </c>
    </row>
    <row r="2460" s="9" customFormat="1" ht="16" customHeight="1">
      <c r="A2460" t="s" s="6">
        <v>6344</v>
      </c>
      <c r="B2460" s="14">
        <v>26</v>
      </c>
      <c r="E2460" t="s" s="54">
        <v>6223</v>
      </c>
      <c r="F2460" t="s" s="55">
        <v>193</v>
      </c>
      <c r="G2460" t="s" s="56">
        <v>1135</v>
      </c>
      <c r="K2460" s="14">
        <v>1.758</v>
      </c>
      <c r="M2460" t="s" s="55">
        <v>1138</v>
      </c>
      <c r="S2460" t="s" s="54">
        <v>6324</v>
      </c>
      <c r="T2460" t="s" s="57">
        <v>5774</v>
      </c>
      <c r="AC2460" s="14">
        <v>6193</v>
      </c>
      <c r="AX2460" s="77"/>
      <c r="BB2460" s="59">
        <v>-13.9</v>
      </c>
      <c r="BC2460" s="59">
        <f>BB2460-2</f>
        <v>-15.9</v>
      </c>
      <c r="BG2460" s="14">
        <v>41.7</v>
      </c>
      <c r="BH2460" s="80">
        <v>1</v>
      </c>
      <c r="BR2460" s="60">
        <v>-3.7</v>
      </c>
      <c r="BS2460" s="14">
        <v>43.7</v>
      </c>
    </row>
    <row r="2461" s="9" customFormat="1" ht="16" customHeight="1">
      <c r="A2461" t="s" s="6">
        <v>6345</v>
      </c>
      <c r="B2461" s="14">
        <v>29</v>
      </c>
      <c r="E2461" t="s" s="54">
        <v>6223</v>
      </c>
      <c r="F2461" t="s" s="55">
        <v>193</v>
      </c>
      <c r="G2461" t="s" s="56">
        <v>1135</v>
      </c>
      <c r="K2461" s="14">
        <v>1.651</v>
      </c>
      <c r="M2461" t="s" s="55">
        <v>1138</v>
      </c>
      <c r="S2461" t="s" s="54">
        <v>6324</v>
      </c>
      <c r="T2461" t="s" s="57">
        <v>5774</v>
      </c>
      <c r="AC2461" s="14">
        <v>6076</v>
      </c>
      <c r="AX2461" s="77"/>
      <c r="BB2461" s="59">
        <v>-14.6</v>
      </c>
      <c r="BC2461" s="59">
        <f>BB2461-2</f>
        <v>-16.6</v>
      </c>
      <c r="BG2461" s="14">
        <v>43.1</v>
      </c>
      <c r="BH2461" s="80">
        <v>0.8</v>
      </c>
      <c r="BR2461" s="60">
        <v>-3.6</v>
      </c>
      <c r="BS2461" s="14">
        <v>51.4</v>
      </c>
    </row>
    <row r="2462" s="9" customFormat="1" ht="16" customHeight="1">
      <c r="A2462" t="s" s="6">
        <v>6346</v>
      </c>
      <c r="B2462" s="14">
        <v>30</v>
      </c>
      <c r="E2462" t="s" s="54">
        <v>6223</v>
      </c>
      <c r="F2462" t="s" s="55">
        <v>193</v>
      </c>
      <c r="G2462" t="s" s="56">
        <v>1135</v>
      </c>
      <c r="K2462" s="14">
        <v>1.751</v>
      </c>
      <c r="M2462" t="s" s="55">
        <v>1138</v>
      </c>
      <c r="S2462" t="s" s="54">
        <v>6324</v>
      </c>
      <c r="T2462" t="s" s="57">
        <v>5780</v>
      </c>
      <c r="AC2462" s="14">
        <v>6463</v>
      </c>
      <c r="AX2462" s="77"/>
      <c r="BB2462" s="59">
        <v>-13.7</v>
      </c>
      <c r="BC2462" s="59">
        <f>BB2462-2</f>
        <v>-15.7</v>
      </c>
      <c r="BG2462" s="14">
        <v>39.6</v>
      </c>
      <c r="BH2462" s="80">
        <v>1</v>
      </c>
      <c r="BR2462" s="60">
        <v>-0.5</v>
      </c>
      <c r="BS2462" s="14">
        <v>41</v>
      </c>
    </row>
    <row r="2463" s="9" customFormat="1" ht="16" customHeight="1">
      <c r="A2463" t="s" s="6">
        <v>6347</v>
      </c>
      <c r="B2463" s="14">
        <v>32</v>
      </c>
      <c r="E2463" t="s" s="54">
        <v>6223</v>
      </c>
      <c r="F2463" t="s" s="55">
        <v>193</v>
      </c>
      <c r="G2463" t="s" s="56">
        <v>1135</v>
      </c>
      <c r="K2463" s="14">
        <v>1.699</v>
      </c>
      <c r="M2463" t="s" s="55">
        <v>1138</v>
      </c>
      <c r="S2463" t="s" s="54">
        <v>6324</v>
      </c>
      <c r="T2463" t="s" s="57">
        <v>5780</v>
      </c>
      <c r="AC2463" s="14">
        <v>6093</v>
      </c>
      <c r="AX2463" s="77"/>
      <c r="BB2463" s="59">
        <v>-14.2</v>
      </c>
      <c r="BC2463" s="59">
        <f>BB2463-2</f>
        <v>-16.2</v>
      </c>
      <c r="BG2463" s="14">
        <v>41.4</v>
      </c>
      <c r="BH2463" s="80">
        <v>0.6</v>
      </c>
      <c r="BR2463" s="60">
        <v>-2.9</v>
      </c>
      <c r="BS2463" s="14">
        <v>64.8</v>
      </c>
    </row>
    <row r="2464" s="9" customFormat="1" ht="16" customHeight="1">
      <c r="A2464" t="s" s="6">
        <v>6348</v>
      </c>
      <c r="B2464" s="14">
        <v>1</v>
      </c>
      <c r="E2464" t="s" s="54">
        <v>6223</v>
      </c>
      <c r="F2464" t="s" s="55">
        <v>193</v>
      </c>
      <c r="G2464" t="s" s="56">
        <v>1135</v>
      </c>
      <c r="K2464" s="14">
        <v>1.942</v>
      </c>
      <c r="M2464" t="s" s="55">
        <v>1138</v>
      </c>
      <c r="S2464" t="s" s="54">
        <v>6349</v>
      </c>
      <c r="T2464" t="s" s="57">
        <v>5753</v>
      </c>
      <c r="AC2464" s="14">
        <v>5324</v>
      </c>
      <c r="AX2464" s="77"/>
      <c r="BB2464" s="59">
        <v>-14.5</v>
      </c>
      <c r="BC2464" s="59">
        <f>BB2464-2</f>
        <v>-16.5</v>
      </c>
      <c r="BG2464" s="14">
        <v>42.1</v>
      </c>
      <c r="BH2464" s="80">
        <v>1.8</v>
      </c>
      <c r="BR2464" s="60">
        <v>0.2</v>
      </c>
      <c r="BS2464" s="14">
        <v>23.4</v>
      </c>
    </row>
    <row r="2465" s="9" customFormat="1" ht="16" customHeight="1">
      <c r="A2465" t="s" s="6">
        <v>6350</v>
      </c>
      <c r="B2465" s="14">
        <v>2</v>
      </c>
      <c r="E2465" t="s" s="54">
        <v>6223</v>
      </c>
      <c r="F2465" t="s" s="55">
        <v>193</v>
      </c>
      <c r="G2465" t="s" s="56">
        <v>1135</v>
      </c>
      <c r="K2465" s="14">
        <v>1.888</v>
      </c>
      <c r="M2465" t="s" s="55">
        <v>1138</v>
      </c>
      <c r="S2465" t="s" s="54">
        <v>6349</v>
      </c>
      <c r="T2465" t="s" s="57">
        <v>5753</v>
      </c>
      <c r="AC2465" s="14">
        <v>5730</v>
      </c>
      <c r="AX2465" s="77"/>
      <c r="BB2465" s="59">
        <v>-14.1</v>
      </c>
      <c r="BC2465" s="59">
        <f>BB2465-2</f>
        <v>-16.1</v>
      </c>
      <c r="BG2465" s="14">
        <v>44.2</v>
      </c>
      <c r="BH2465" s="80">
        <v>1.2</v>
      </c>
      <c r="BR2465" s="60">
        <v>-1.7</v>
      </c>
      <c r="BS2465" s="14">
        <v>37</v>
      </c>
    </row>
    <row r="2466" s="9" customFormat="1" ht="16" customHeight="1">
      <c r="A2466" t="s" s="6">
        <v>6351</v>
      </c>
      <c r="B2466" s="14">
        <v>3</v>
      </c>
      <c r="E2466" t="s" s="54">
        <v>6223</v>
      </c>
      <c r="F2466" t="s" s="55">
        <v>193</v>
      </c>
      <c r="G2466" t="s" s="56">
        <v>1135</v>
      </c>
      <c r="K2466" s="14">
        <v>1.775</v>
      </c>
      <c r="M2466" t="s" s="55">
        <v>1138</v>
      </c>
      <c r="S2466" t="s" s="54">
        <v>6349</v>
      </c>
      <c r="T2466" t="s" s="57">
        <v>5753</v>
      </c>
      <c r="AC2466" s="14">
        <v>5730</v>
      </c>
      <c r="AX2466" s="77"/>
      <c r="BB2466" s="59">
        <v>-13.3</v>
      </c>
      <c r="BC2466" s="59">
        <f>BB2466-2</f>
        <v>-15.3</v>
      </c>
      <c r="BG2466" s="14">
        <v>42.6</v>
      </c>
      <c r="BH2466" s="80">
        <v>1.1</v>
      </c>
      <c r="BR2466" s="60">
        <v>1.1</v>
      </c>
      <c r="BS2466" s="14">
        <v>37.1</v>
      </c>
    </row>
    <row r="2467" s="9" customFormat="1" ht="16" customHeight="1">
      <c r="A2467" t="s" s="6">
        <v>6352</v>
      </c>
      <c r="B2467" s="14">
        <v>4</v>
      </c>
      <c r="E2467" t="s" s="54">
        <v>6223</v>
      </c>
      <c r="F2467" t="s" s="55">
        <v>193</v>
      </c>
      <c r="G2467" t="s" s="56">
        <v>1135</v>
      </c>
      <c r="K2467" s="14">
        <v>2.224</v>
      </c>
      <c r="M2467" t="s" s="55">
        <v>1138</v>
      </c>
      <c r="S2467" t="s" s="54">
        <v>6349</v>
      </c>
      <c r="T2467" t="s" s="57">
        <v>5753</v>
      </c>
      <c r="AC2467" s="14">
        <v>5725</v>
      </c>
      <c r="AX2467" s="77"/>
      <c r="BB2467" s="59">
        <v>-14.1</v>
      </c>
      <c r="BC2467" s="59">
        <f>BB2467-2</f>
        <v>-16.1</v>
      </c>
      <c r="BG2467" s="14">
        <v>40.7</v>
      </c>
      <c r="BH2467" s="80">
        <v>1.4</v>
      </c>
      <c r="BR2467" s="60">
        <v>0.1</v>
      </c>
      <c r="BS2467" s="14">
        <v>30</v>
      </c>
    </row>
    <row r="2468" s="9" customFormat="1" ht="16" customHeight="1">
      <c r="A2468" t="s" s="6">
        <v>6353</v>
      </c>
      <c r="B2468" s="14">
        <v>6</v>
      </c>
      <c r="E2468" t="s" s="54">
        <v>6223</v>
      </c>
      <c r="F2468" t="s" s="55">
        <v>193</v>
      </c>
      <c r="G2468" t="s" s="56">
        <v>1135</v>
      </c>
      <c r="K2468" s="14">
        <v>2.024</v>
      </c>
      <c r="M2468" t="s" s="55">
        <v>1138</v>
      </c>
      <c r="S2468" t="s" s="54">
        <v>6349</v>
      </c>
      <c r="T2468" t="s" s="57">
        <v>5753</v>
      </c>
      <c r="AC2468" s="14">
        <v>5728</v>
      </c>
      <c r="AX2468" s="77"/>
      <c r="BB2468" s="59">
        <v>-14.7</v>
      </c>
      <c r="BC2468" s="59">
        <f>BB2468-2</f>
        <v>-16.7</v>
      </c>
      <c r="BG2468" s="14">
        <v>43.2</v>
      </c>
      <c r="BR2468" s="60">
        <v>-0.6</v>
      </c>
      <c r="BS2468" s="14">
        <v>43.8</v>
      </c>
    </row>
    <row r="2469" s="9" customFormat="1" ht="16" customHeight="1">
      <c r="A2469" t="s" s="6">
        <v>6354</v>
      </c>
      <c r="B2469" s="14">
        <v>7</v>
      </c>
      <c r="E2469" t="s" s="54">
        <v>6223</v>
      </c>
      <c r="F2469" t="s" s="55">
        <v>193</v>
      </c>
      <c r="G2469" t="s" s="56">
        <v>1135</v>
      </c>
      <c r="K2469" s="14">
        <v>2.418</v>
      </c>
      <c r="M2469" t="s" s="55">
        <v>1138</v>
      </c>
      <c r="S2469" t="s" s="54">
        <v>6349</v>
      </c>
      <c r="T2469" t="s" s="57">
        <v>5753</v>
      </c>
      <c r="AC2469" s="14">
        <v>5732</v>
      </c>
      <c r="AX2469" s="77"/>
      <c r="BB2469" s="59">
        <v>-13.9</v>
      </c>
      <c r="BC2469" s="59">
        <f>BB2469-2</f>
        <v>-15.9</v>
      </c>
      <c r="BG2469" s="14">
        <v>41.5</v>
      </c>
      <c r="BH2469" s="80">
        <v>0.6</v>
      </c>
      <c r="BR2469" s="60">
        <v>-0.7</v>
      </c>
      <c r="BS2469" s="14">
        <v>71.90000000000001</v>
      </c>
    </row>
    <row r="2470" s="9" customFormat="1" ht="16" customHeight="1">
      <c r="A2470" t="s" s="6">
        <v>6355</v>
      </c>
      <c r="B2470" s="14">
        <v>8</v>
      </c>
      <c r="E2470" t="s" s="54">
        <v>6223</v>
      </c>
      <c r="F2470" t="s" s="55">
        <v>193</v>
      </c>
      <c r="G2470" t="s" s="56">
        <v>1135</v>
      </c>
      <c r="K2470" s="14">
        <v>1.806</v>
      </c>
      <c r="M2470" t="s" s="55">
        <v>1138</v>
      </c>
      <c r="S2470" t="s" s="54">
        <v>6349</v>
      </c>
      <c r="T2470" t="s" s="57">
        <v>5753</v>
      </c>
      <c r="AC2470" s="14">
        <v>5957</v>
      </c>
      <c r="AX2470" s="77"/>
      <c r="BB2470" s="59">
        <v>-15.3</v>
      </c>
      <c r="BC2470" s="59">
        <f>BB2470-2</f>
        <v>-17.3</v>
      </c>
      <c r="BG2470" s="14">
        <v>41.6</v>
      </c>
      <c r="BR2470" s="60">
        <v>5.3</v>
      </c>
      <c r="BS2470" s="14">
        <v>123</v>
      </c>
    </row>
    <row r="2471" s="9" customFormat="1" ht="16" customHeight="1">
      <c r="A2471" t="s" s="6">
        <v>6356</v>
      </c>
      <c r="B2471" s="14">
        <v>10</v>
      </c>
      <c r="E2471" t="s" s="54">
        <v>6223</v>
      </c>
      <c r="F2471" t="s" s="55">
        <v>193</v>
      </c>
      <c r="G2471" t="s" s="56">
        <v>1135</v>
      </c>
      <c r="K2471" s="14">
        <v>2.06</v>
      </c>
      <c r="M2471" t="s" s="55">
        <v>1138</v>
      </c>
      <c r="S2471" t="s" s="54">
        <v>6349</v>
      </c>
      <c r="T2471" t="s" s="57">
        <v>5753</v>
      </c>
      <c r="AC2471" s="14">
        <v>5961</v>
      </c>
      <c r="AX2471" s="77"/>
      <c r="BB2471" s="59">
        <v>-13.6</v>
      </c>
      <c r="BC2471" s="59">
        <f>BB2471-2</f>
        <v>-15.6</v>
      </c>
      <c r="BG2471" s="14">
        <v>41.7</v>
      </c>
      <c r="BH2471" s="80">
        <v>1.1</v>
      </c>
      <c r="BR2471" s="60">
        <v>-0.3</v>
      </c>
      <c r="BS2471" s="14">
        <v>38.1</v>
      </c>
    </row>
    <row r="2472" s="9" customFormat="1" ht="16" customHeight="1">
      <c r="A2472" t="s" s="6">
        <v>6357</v>
      </c>
      <c r="B2472" s="14">
        <v>11</v>
      </c>
      <c r="E2472" t="s" s="54">
        <v>6223</v>
      </c>
      <c r="F2472" t="s" s="55">
        <v>193</v>
      </c>
      <c r="G2472" t="s" s="56">
        <v>1135</v>
      </c>
      <c r="K2472" s="14">
        <v>1.756</v>
      </c>
      <c r="M2472" t="s" s="55">
        <v>1138</v>
      </c>
      <c r="S2472" t="s" s="54">
        <v>6349</v>
      </c>
      <c r="T2472" t="s" s="57">
        <v>5753</v>
      </c>
      <c r="AC2472" s="14">
        <v>5965</v>
      </c>
      <c r="AX2472" s="77"/>
      <c r="BB2472" s="59">
        <v>-13.8</v>
      </c>
      <c r="BC2472" s="59">
        <f>BB2472-2</f>
        <v>-15.8</v>
      </c>
      <c r="BG2472" s="14">
        <v>39.3</v>
      </c>
      <c r="BH2472" s="80">
        <v>1.5</v>
      </c>
      <c r="BR2472" s="60">
        <v>66.3</v>
      </c>
      <c r="BS2472" s="14">
        <v>26.1</v>
      </c>
    </row>
    <row r="2473" s="9" customFormat="1" ht="16" customHeight="1">
      <c r="A2473" t="s" s="6">
        <v>6358</v>
      </c>
      <c r="B2473" s="14">
        <v>12</v>
      </c>
      <c r="E2473" t="s" s="54">
        <v>6223</v>
      </c>
      <c r="F2473" t="s" s="55">
        <v>193</v>
      </c>
      <c r="G2473" t="s" s="56">
        <v>1135</v>
      </c>
      <c r="K2473" s="14">
        <v>2.369</v>
      </c>
      <c r="M2473" t="s" s="55">
        <v>1138</v>
      </c>
      <c r="S2473" t="s" s="54">
        <v>6349</v>
      </c>
      <c r="T2473" t="s" s="57">
        <v>5753</v>
      </c>
      <c r="AC2473" s="14">
        <v>5893</v>
      </c>
      <c r="AX2473" s="77"/>
      <c r="BB2473" s="59">
        <v>-14</v>
      </c>
      <c r="BC2473" s="59">
        <f>BB2473-2</f>
        <v>-16</v>
      </c>
      <c r="BG2473" s="14">
        <v>43.6</v>
      </c>
      <c r="BH2473" s="80">
        <v>0.4</v>
      </c>
      <c r="BR2473" s="60">
        <v>0.9</v>
      </c>
      <c r="BS2473" s="14">
        <v>104.6</v>
      </c>
    </row>
    <row r="2474" s="9" customFormat="1" ht="16" customHeight="1">
      <c r="A2474" t="s" s="6">
        <v>6359</v>
      </c>
      <c r="B2474" s="14">
        <v>14</v>
      </c>
      <c r="E2474" t="s" s="54">
        <v>6223</v>
      </c>
      <c r="F2474" t="s" s="55">
        <v>193</v>
      </c>
      <c r="G2474" t="s" s="56">
        <v>1135</v>
      </c>
      <c r="K2474" s="14">
        <v>2.001</v>
      </c>
      <c r="M2474" t="s" s="55">
        <v>1138</v>
      </c>
      <c r="S2474" t="s" s="54">
        <v>6349</v>
      </c>
      <c r="T2474" t="s" s="57">
        <v>5753</v>
      </c>
      <c r="AC2474" s="14">
        <v>5929</v>
      </c>
      <c r="AX2474" s="77"/>
      <c r="BB2474" s="59">
        <v>-15</v>
      </c>
      <c r="BC2474" s="59">
        <f>BB2474-2</f>
        <v>-17</v>
      </c>
      <c r="BG2474" s="14">
        <v>46.7</v>
      </c>
      <c r="BR2474" s="60">
        <v>15.7</v>
      </c>
      <c r="BS2474" s="14">
        <v>82.90000000000001</v>
      </c>
    </row>
    <row r="2475" s="9" customFormat="1" ht="16" customHeight="1">
      <c r="A2475" t="s" s="6">
        <v>6360</v>
      </c>
      <c r="B2475" s="14">
        <v>15</v>
      </c>
      <c r="E2475" t="s" s="54">
        <v>6223</v>
      </c>
      <c r="F2475" t="s" s="55">
        <v>193</v>
      </c>
      <c r="G2475" t="s" s="56">
        <v>1135</v>
      </c>
      <c r="K2475" s="14">
        <v>2.112</v>
      </c>
      <c r="M2475" t="s" s="55">
        <v>1138</v>
      </c>
      <c r="S2475" t="s" s="54">
        <v>6349</v>
      </c>
      <c r="T2475" t="s" s="57">
        <v>5753</v>
      </c>
      <c r="AC2475" s="14">
        <v>5929</v>
      </c>
      <c r="AX2475" s="77"/>
      <c r="BB2475" s="59">
        <v>-14.6</v>
      </c>
      <c r="BC2475" s="59">
        <f>BB2475-2</f>
        <v>-16.6</v>
      </c>
      <c r="BG2475" s="14">
        <v>43.1</v>
      </c>
      <c r="BH2475" s="80">
        <v>0.6</v>
      </c>
      <c r="BR2475" s="60">
        <v>0.9</v>
      </c>
      <c r="BS2475" s="14">
        <v>67.3</v>
      </c>
    </row>
    <row r="2476" s="9" customFormat="1" ht="16" customHeight="1">
      <c r="A2476" t="s" s="6">
        <v>6361</v>
      </c>
      <c r="B2476" s="14">
        <v>16</v>
      </c>
      <c r="E2476" t="s" s="54">
        <v>6223</v>
      </c>
      <c r="F2476" t="s" s="55">
        <v>193</v>
      </c>
      <c r="G2476" t="s" s="56">
        <v>1135</v>
      </c>
      <c r="K2476" s="14">
        <v>2.048</v>
      </c>
      <c r="M2476" t="s" s="55">
        <v>1138</v>
      </c>
      <c r="S2476" t="s" s="54">
        <v>6349</v>
      </c>
      <c r="T2476" t="s" s="57">
        <v>5768</v>
      </c>
      <c r="AC2476" s="14">
        <v>5959</v>
      </c>
      <c r="AX2476" s="77"/>
      <c r="BB2476" s="59">
        <v>-14.1</v>
      </c>
      <c r="BC2476" s="59">
        <f>BB2476-2</f>
        <v>-16.1</v>
      </c>
      <c r="BG2476" s="14">
        <v>39.7</v>
      </c>
      <c r="BH2476" s="80">
        <v>1.9</v>
      </c>
      <c r="BR2476" s="60">
        <v>2.1</v>
      </c>
      <c r="BS2476" s="14">
        <v>20.9</v>
      </c>
    </row>
    <row r="2477" s="9" customFormat="1" ht="16" customHeight="1">
      <c r="A2477" t="s" s="6">
        <v>6362</v>
      </c>
      <c r="B2477" s="14">
        <v>17</v>
      </c>
      <c r="E2477" t="s" s="54">
        <v>6223</v>
      </c>
      <c r="F2477" t="s" s="55">
        <v>193</v>
      </c>
      <c r="G2477" t="s" s="56">
        <v>1135</v>
      </c>
      <c r="K2477" s="14">
        <v>2.073</v>
      </c>
      <c r="M2477" t="s" s="55">
        <v>1138</v>
      </c>
      <c r="S2477" t="s" s="54">
        <v>6349</v>
      </c>
      <c r="T2477" t="s" s="57">
        <v>5768</v>
      </c>
      <c r="AC2477" s="14">
        <v>7014</v>
      </c>
      <c r="AX2477" s="77"/>
      <c r="BB2477" s="59">
        <v>-13.2</v>
      </c>
      <c r="BC2477" s="59">
        <f>BB2477-2</f>
        <v>-15.2</v>
      </c>
      <c r="BG2477" s="14">
        <v>41.4</v>
      </c>
      <c r="BH2477" s="80">
        <v>0.5</v>
      </c>
      <c r="BR2477" s="60">
        <v>2.4</v>
      </c>
      <c r="BS2477" s="14">
        <v>76.59999999999999</v>
      </c>
    </row>
    <row r="2478" s="9" customFormat="1" ht="16" customHeight="1">
      <c r="A2478" t="s" s="6">
        <v>6363</v>
      </c>
      <c r="B2478" s="14">
        <v>18</v>
      </c>
      <c r="E2478" t="s" s="54">
        <v>6223</v>
      </c>
      <c r="F2478" t="s" s="55">
        <v>193</v>
      </c>
      <c r="G2478" t="s" s="56">
        <v>1135</v>
      </c>
      <c r="K2478" s="14">
        <v>1.894</v>
      </c>
      <c r="M2478" t="s" s="55">
        <v>1138</v>
      </c>
      <c r="S2478" t="s" s="54">
        <v>6349</v>
      </c>
      <c r="T2478" t="s" s="57">
        <v>5768</v>
      </c>
      <c r="AC2478" s="14">
        <v>6677</v>
      </c>
      <c r="AX2478" s="77"/>
      <c r="BB2478" s="59">
        <v>-14.7</v>
      </c>
      <c r="BC2478" s="59">
        <f>BB2478-2</f>
        <v>-16.7</v>
      </c>
      <c r="BG2478" s="14">
        <v>44.9</v>
      </c>
      <c r="BR2478" s="60">
        <v>-2.2</v>
      </c>
      <c r="BS2478" s="14">
        <v>24.2</v>
      </c>
    </row>
    <row r="2479" s="9" customFormat="1" ht="16" customHeight="1">
      <c r="A2479" t="s" s="6">
        <v>6364</v>
      </c>
      <c r="B2479" s="14">
        <v>20</v>
      </c>
      <c r="E2479" t="s" s="54">
        <v>6223</v>
      </c>
      <c r="F2479" t="s" s="55">
        <v>193</v>
      </c>
      <c r="G2479" t="s" s="56">
        <v>1135</v>
      </c>
      <c r="K2479" s="14">
        <v>2.023</v>
      </c>
      <c r="M2479" t="s" s="55">
        <v>1138</v>
      </c>
      <c r="S2479" t="s" s="54">
        <v>6349</v>
      </c>
      <c r="T2479" t="s" s="57">
        <v>5768</v>
      </c>
      <c r="AC2479" s="14">
        <v>6584</v>
      </c>
      <c r="AX2479" s="77"/>
      <c r="BB2479" s="59">
        <v>-13.1</v>
      </c>
      <c r="BC2479" s="59">
        <f>BB2479-2</f>
        <v>-15.1</v>
      </c>
      <c r="BG2479" s="14">
        <v>39.9</v>
      </c>
      <c r="BH2479" s="80">
        <v>0.8</v>
      </c>
      <c r="BR2479" s="60">
        <v>2.2</v>
      </c>
      <c r="BS2479" s="14">
        <v>50.8</v>
      </c>
    </row>
    <row r="2480" s="9" customFormat="1" ht="16" customHeight="1">
      <c r="A2480" t="s" s="6">
        <v>6365</v>
      </c>
      <c r="B2480" s="14">
        <v>21</v>
      </c>
      <c r="E2480" t="s" s="54">
        <v>6223</v>
      </c>
      <c r="F2480" t="s" s="55">
        <v>193</v>
      </c>
      <c r="G2480" t="s" s="56">
        <v>1135</v>
      </c>
      <c r="K2480" s="14">
        <v>1.897</v>
      </c>
      <c r="M2480" t="s" s="55">
        <v>1138</v>
      </c>
      <c r="S2480" t="s" s="54">
        <v>6349</v>
      </c>
      <c r="T2480" t="s" s="57">
        <v>5768</v>
      </c>
      <c r="AC2480" s="14">
        <v>6489</v>
      </c>
      <c r="AX2480" s="77"/>
      <c r="BB2480" s="59">
        <v>-13.4</v>
      </c>
      <c r="BC2480" s="59">
        <f>BB2480-2</f>
        <v>-15.4</v>
      </c>
      <c r="BG2480" s="14">
        <v>40.5</v>
      </c>
      <c r="BH2480" s="80">
        <v>0.8</v>
      </c>
      <c r="BR2480" s="60">
        <v>2.6</v>
      </c>
      <c r="BS2480" s="14">
        <v>52.6</v>
      </c>
    </row>
    <row r="2481" s="9" customFormat="1" ht="16" customHeight="1">
      <c r="A2481" t="s" s="6">
        <v>6366</v>
      </c>
      <c r="B2481" s="14">
        <v>22</v>
      </c>
      <c r="E2481" t="s" s="54">
        <v>6223</v>
      </c>
      <c r="F2481" t="s" s="55">
        <v>193</v>
      </c>
      <c r="G2481" t="s" s="56">
        <v>1135</v>
      </c>
      <c r="K2481" s="14">
        <v>1.933</v>
      </c>
      <c r="M2481" t="s" s="55">
        <v>1138</v>
      </c>
      <c r="S2481" t="s" s="54">
        <v>6349</v>
      </c>
      <c r="T2481" t="s" s="57">
        <v>5768</v>
      </c>
      <c r="AC2481" s="14">
        <v>6038</v>
      </c>
      <c r="AX2481" s="77"/>
      <c r="BB2481" s="59">
        <v>-14.1</v>
      </c>
      <c r="BC2481" s="59">
        <f>BB2481-2</f>
        <v>-16.1</v>
      </c>
      <c r="BG2481" s="14">
        <v>42.5</v>
      </c>
      <c r="BH2481" s="80">
        <v>0.9</v>
      </c>
      <c r="BR2481" s="60">
        <v>-1.8</v>
      </c>
      <c r="BS2481" s="14">
        <v>44.9</v>
      </c>
    </row>
    <row r="2482" s="9" customFormat="1" ht="16" customHeight="1">
      <c r="A2482" t="s" s="6">
        <v>6367</v>
      </c>
      <c r="B2482" s="14">
        <v>24</v>
      </c>
      <c r="E2482" t="s" s="54">
        <v>6223</v>
      </c>
      <c r="F2482" t="s" s="55">
        <v>193</v>
      </c>
      <c r="G2482" t="s" s="56">
        <v>1135</v>
      </c>
      <c r="K2482" s="14">
        <v>2.06</v>
      </c>
      <c r="M2482" t="s" s="55">
        <v>1138</v>
      </c>
      <c r="S2482" t="s" s="54">
        <v>6349</v>
      </c>
      <c r="T2482" t="s" s="57">
        <v>5774</v>
      </c>
      <c r="AC2482" s="14">
        <v>6276</v>
      </c>
      <c r="AX2482" s="77"/>
      <c r="BB2482" s="59">
        <v>-12.4</v>
      </c>
      <c r="BC2482" s="59">
        <f>BB2482-2</f>
        <v>-14.4</v>
      </c>
      <c r="BG2482" s="14">
        <v>41.7</v>
      </c>
      <c r="BH2482" s="80">
        <v>1.5</v>
      </c>
      <c r="BR2482" s="60">
        <v>0.2</v>
      </c>
      <c r="BS2482" s="14">
        <v>28.1</v>
      </c>
    </row>
    <row r="2483" s="9" customFormat="1" ht="16" customHeight="1">
      <c r="A2483" t="s" s="6">
        <v>6368</v>
      </c>
      <c r="B2483" s="14">
        <v>25</v>
      </c>
      <c r="E2483" t="s" s="54">
        <v>6223</v>
      </c>
      <c r="F2483" t="s" s="55">
        <v>193</v>
      </c>
      <c r="G2483" t="s" s="56">
        <v>1135</v>
      </c>
      <c r="K2483" s="14">
        <v>1.878</v>
      </c>
      <c r="M2483" t="s" s="55">
        <v>1138</v>
      </c>
      <c r="S2483" t="s" s="54">
        <v>6349</v>
      </c>
      <c r="T2483" t="s" s="57">
        <v>5774</v>
      </c>
      <c r="AC2483" s="14">
        <v>6182</v>
      </c>
      <c r="AX2483" s="77"/>
      <c r="BB2483" s="59">
        <v>-15.2</v>
      </c>
      <c r="BC2483" s="59">
        <f>BB2483-2</f>
        <v>-17.2</v>
      </c>
      <c r="BG2483" s="14">
        <v>42.7</v>
      </c>
      <c r="BR2483" s="60">
        <v>5.5</v>
      </c>
      <c r="BS2483" s="14">
        <v>90.8</v>
      </c>
    </row>
    <row r="2484" s="9" customFormat="1" ht="16" customHeight="1">
      <c r="A2484" t="s" s="6">
        <v>6369</v>
      </c>
      <c r="B2484" s="14">
        <v>26</v>
      </c>
      <c r="E2484" t="s" s="54">
        <v>6223</v>
      </c>
      <c r="F2484" t="s" s="55">
        <v>193</v>
      </c>
      <c r="G2484" t="s" s="56">
        <v>1135</v>
      </c>
      <c r="K2484" s="14">
        <v>2.139</v>
      </c>
      <c r="M2484" t="s" s="55">
        <v>1138</v>
      </c>
      <c r="S2484" t="s" s="54">
        <v>6349</v>
      </c>
      <c r="T2484" t="s" s="57">
        <v>5774</v>
      </c>
      <c r="AC2484" s="14">
        <v>6193</v>
      </c>
      <c r="AX2484" s="77"/>
      <c r="BB2484" s="59">
        <v>-13.2</v>
      </c>
      <c r="BC2484" s="59">
        <f>BB2484-2</f>
        <v>-15.2</v>
      </c>
      <c r="BG2484" s="14">
        <v>44.8</v>
      </c>
      <c r="BH2484" s="80">
        <v>0.8</v>
      </c>
      <c r="BR2484" s="60">
        <v>0.1</v>
      </c>
      <c r="BS2484" s="14">
        <v>56.1</v>
      </c>
    </row>
    <row r="2485" s="9" customFormat="1" ht="16" customHeight="1">
      <c r="A2485" t="s" s="6">
        <v>6370</v>
      </c>
      <c r="B2485" s="14">
        <v>29</v>
      </c>
      <c r="E2485" t="s" s="54">
        <v>6223</v>
      </c>
      <c r="F2485" t="s" s="55">
        <v>193</v>
      </c>
      <c r="G2485" t="s" s="56">
        <v>1135</v>
      </c>
      <c r="K2485" s="14">
        <v>2.041</v>
      </c>
      <c r="M2485" t="s" s="55">
        <v>1138</v>
      </c>
      <c r="S2485" t="s" s="54">
        <v>6349</v>
      </c>
      <c r="T2485" t="s" s="57">
        <v>5774</v>
      </c>
      <c r="AC2485" s="14">
        <v>6076</v>
      </c>
      <c r="AX2485" s="77"/>
      <c r="BB2485" s="59">
        <v>-14.7</v>
      </c>
      <c r="BC2485" s="59">
        <f>BB2485-2</f>
        <v>-16.7</v>
      </c>
      <c r="BG2485" s="14">
        <v>43.8</v>
      </c>
      <c r="BR2485" s="60">
        <v>1.2</v>
      </c>
      <c r="BS2485" s="14">
        <v>91.59999999999999</v>
      </c>
    </row>
    <row r="2486" s="9" customFormat="1" ht="16" customHeight="1">
      <c r="A2486" t="s" s="6">
        <v>6371</v>
      </c>
      <c r="B2486" s="14">
        <v>30</v>
      </c>
      <c r="E2486" t="s" s="54">
        <v>6223</v>
      </c>
      <c r="F2486" t="s" s="55">
        <v>193</v>
      </c>
      <c r="G2486" t="s" s="56">
        <v>1135</v>
      </c>
      <c r="K2486" s="14">
        <v>2.094</v>
      </c>
      <c r="M2486" t="s" s="55">
        <v>1138</v>
      </c>
      <c r="S2486" t="s" s="54">
        <v>6349</v>
      </c>
      <c r="T2486" t="s" s="57">
        <v>5780</v>
      </c>
      <c r="AC2486" s="14">
        <v>6463</v>
      </c>
      <c r="AX2486" s="77"/>
      <c r="BB2486" s="59">
        <v>-14.6</v>
      </c>
      <c r="BC2486" s="59">
        <f>BB2486-2</f>
        <v>-16.6</v>
      </c>
      <c r="BG2486" s="14">
        <v>43.8</v>
      </c>
      <c r="BH2486" s="80">
        <v>2</v>
      </c>
      <c r="BR2486" s="60">
        <v>1.8</v>
      </c>
      <c r="BS2486" s="14">
        <v>22.1</v>
      </c>
    </row>
    <row r="2487" s="9" customFormat="1" ht="16" customHeight="1">
      <c r="A2487" t="s" s="6">
        <v>6372</v>
      </c>
      <c r="B2487" s="14">
        <v>32</v>
      </c>
      <c r="E2487" t="s" s="54">
        <v>6223</v>
      </c>
      <c r="F2487" t="s" s="55">
        <v>193</v>
      </c>
      <c r="G2487" t="s" s="56">
        <v>1135</v>
      </c>
      <c r="K2487" s="14">
        <v>1.957</v>
      </c>
      <c r="M2487" t="s" s="55">
        <v>1138</v>
      </c>
      <c r="S2487" t="s" s="54">
        <v>6349</v>
      </c>
      <c r="T2487" t="s" s="57">
        <v>5780</v>
      </c>
      <c r="AC2487" s="14">
        <v>6093</v>
      </c>
      <c r="AX2487" s="77"/>
      <c r="BB2487" s="59">
        <v>-13</v>
      </c>
      <c r="BC2487" s="59">
        <f>BB2487-2</f>
        <v>-15</v>
      </c>
      <c r="BG2487" s="14">
        <v>43.4</v>
      </c>
      <c r="BH2487" s="80">
        <v>0.3</v>
      </c>
      <c r="BR2487" s="60">
        <v>8.699999999999999</v>
      </c>
      <c r="BS2487" s="14">
        <v>155.2</v>
      </c>
    </row>
    <row r="2488" s="9" customFormat="1" ht="16" customHeight="1">
      <c r="A2488" t="s" s="6">
        <v>6373</v>
      </c>
      <c r="B2488" t="s" s="56">
        <v>6374</v>
      </c>
      <c r="E2488" t="s" s="54">
        <v>6375</v>
      </c>
      <c r="F2488" t="s" s="55">
        <v>193</v>
      </c>
      <c r="G2488" t="s" s="56">
        <v>194</v>
      </c>
      <c r="H2488" t="s" s="56">
        <v>195</v>
      </c>
      <c r="I2488" t="s" s="56">
        <v>196</v>
      </c>
      <c r="M2488" t="s" s="55">
        <v>197</v>
      </c>
      <c r="O2488" t="s" s="56">
        <v>6184</v>
      </c>
      <c r="Q2488" t="s" s="56">
        <v>1285</v>
      </c>
      <c r="R2488" t="s" s="56">
        <v>6376</v>
      </c>
      <c r="S2488" t="s" s="54">
        <v>6377</v>
      </c>
      <c r="T2488" t="s" s="57">
        <v>6378</v>
      </c>
      <c r="W2488" t="s" s="6">
        <v>6379</v>
      </c>
      <c r="AA2488" s="14">
        <v>-105.5554</v>
      </c>
      <c r="AB2488" s="14">
        <v>35.3716</v>
      </c>
      <c r="AR2488" s="58">
        <v>-17.3</v>
      </c>
      <c r="AS2488" s="59">
        <f>AR2488</f>
        <v>-17.3</v>
      </c>
      <c r="AT2488" s="59">
        <f>AS2488-5</f>
        <v>-22.3</v>
      </c>
      <c r="AU2488" s="59">
        <v>-7.9</v>
      </c>
      <c r="AV2488" s="59">
        <f>AU2488</f>
        <v>-7.9</v>
      </c>
      <c r="AW2488" s="14">
        <f>AV2488-12</f>
        <v>-19.9</v>
      </c>
      <c r="BG2488" s="14">
        <v>41.9</v>
      </c>
      <c r="BR2488" s="60">
        <v>9.300000000000001</v>
      </c>
      <c r="BT2488" s="14">
        <v>3.1</v>
      </c>
      <c r="BU2488" s="14">
        <v>15.3</v>
      </c>
    </row>
    <row r="2489" s="9" customFormat="1" ht="16" customHeight="1">
      <c r="A2489" t="s" s="6">
        <v>6380</v>
      </c>
      <c r="B2489" t="s" s="56">
        <v>6381</v>
      </c>
      <c r="E2489" t="s" s="54">
        <v>6375</v>
      </c>
      <c r="F2489" t="s" s="55">
        <v>193</v>
      </c>
      <c r="G2489" t="s" s="56">
        <v>194</v>
      </c>
      <c r="H2489" t="s" s="56">
        <v>195</v>
      </c>
      <c r="I2489" t="s" s="56">
        <v>196</v>
      </c>
      <c r="M2489" t="s" s="55">
        <v>197</v>
      </c>
      <c r="O2489" t="s" s="56">
        <v>6184</v>
      </c>
      <c r="Q2489" t="s" s="56">
        <v>1285</v>
      </c>
      <c r="R2489" t="s" s="56">
        <v>6376</v>
      </c>
      <c r="S2489" t="s" s="54">
        <v>6377</v>
      </c>
      <c r="T2489" t="s" s="57">
        <v>6378</v>
      </c>
      <c r="W2489" t="s" s="6">
        <v>6379</v>
      </c>
      <c r="AA2489" s="14">
        <v>-105.5554</v>
      </c>
      <c r="AB2489" s="14">
        <v>35.3716</v>
      </c>
      <c r="AR2489" s="58">
        <v>-17.6</v>
      </c>
      <c r="AS2489" s="59">
        <f>AR2489</f>
        <v>-17.6</v>
      </c>
      <c r="AT2489" s="59">
        <f>AS2489-5</f>
        <v>-22.6</v>
      </c>
      <c r="AU2489" s="59">
        <v>-9.5</v>
      </c>
      <c r="AV2489" s="59">
        <f>AU2489</f>
        <v>-9.5</v>
      </c>
      <c r="AW2489" s="14">
        <f>AV2489-12</f>
        <v>-21.5</v>
      </c>
      <c r="BG2489" s="14">
        <v>41.7</v>
      </c>
      <c r="BR2489" s="60">
        <v>9.300000000000001</v>
      </c>
      <c r="BT2489" s="14">
        <v>3.2</v>
      </c>
      <c r="BU2489" s="14">
        <v>15.4</v>
      </c>
    </row>
    <row r="2490" s="9" customFormat="1" ht="16" customHeight="1">
      <c r="A2490" t="s" s="6">
        <v>6382</v>
      </c>
      <c r="B2490" t="s" s="56">
        <v>6383</v>
      </c>
      <c r="E2490" t="s" s="54">
        <v>6375</v>
      </c>
      <c r="F2490" t="s" s="55">
        <v>193</v>
      </c>
      <c r="G2490" t="s" s="56">
        <v>194</v>
      </c>
      <c r="H2490" t="s" s="56">
        <v>195</v>
      </c>
      <c r="I2490" t="s" s="56">
        <v>196</v>
      </c>
      <c r="M2490" t="s" s="55">
        <v>197</v>
      </c>
      <c r="O2490" t="s" s="56">
        <v>6184</v>
      </c>
      <c r="Q2490" t="s" s="56">
        <v>1285</v>
      </c>
      <c r="R2490" t="s" s="56">
        <v>6376</v>
      </c>
      <c r="S2490" t="s" s="54">
        <v>6377</v>
      </c>
      <c r="T2490" t="s" s="57">
        <v>6378</v>
      </c>
      <c r="W2490" t="s" s="6">
        <v>6379</v>
      </c>
      <c r="AA2490" s="14">
        <v>-105.5554</v>
      </c>
      <c r="AB2490" s="14">
        <v>35.3716</v>
      </c>
      <c r="AR2490" s="58">
        <v>-18</v>
      </c>
      <c r="AS2490" s="59">
        <f>AR2490</f>
        <v>-18</v>
      </c>
      <c r="AT2490" s="59">
        <f>AS2490-5</f>
        <v>-23</v>
      </c>
      <c r="AU2490" s="59">
        <v>-10.7</v>
      </c>
      <c r="AV2490" s="59">
        <f>AU2490</f>
        <v>-10.7</v>
      </c>
      <c r="AW2490" s="14">
        <f>AV2490-12</f>
        <v>-22.7</v>
      </c>
      <c r="BG2490" s="14">
        <v>41.9</v>
      </c>
      <c r="BR2490" s="60">
        <v>8.5</v>
      </c>
      <c r="BT2490" s="14">
        <v>3.2</v>
      </c>
      <c r="BU2490" s="14">
        <v>15.1</v>
      </c>
    </row>
    <row r="2491" s="9" customFormat="1" ht="16" customHeight="1">
      <c r="A2491" t="s" s="6">
        <v>6384</v>
      </c>
      <c r="B2491" t="s" s="56">
        <v>6385</v>
      </c>
      <c r="E2491" t="s" s="54">
        <v>6375</v>
      </c>
      <c r="F2491" t="s" s="55">
        <v>193</v>
      </c>
      <c r="G2491" t="s" s="56">
        <v>194</v>
      </c>
      <c r="H2491" t="s" s="56">
        <v>195</v>
      </c>
      <c r="I2491" t="s" s="56">
        <v>196</v>
      </c>
      <c r="M2491" t="s" s="55">
        <v>197</v>
      </c>
      <c r="O2491" t="s" s="56">
        <v>6184</v>
      </c>
      <c r="Q2491" t="s" s="56">
        <v>1285</v>
      </c>
      <c r="R2491" t="s" s="56">
        <v>6376</v>
      </c>
      <c r="S2491" t="s" s="54">
        <v>6377</v>
      </c>
      <c r="T2491" t="s" s="57">
        <v>6378</v>
      </c>
      <c r="W2491" t="s" s="6">
        <v>6386</v>
      </c>
      <c r="AA2491" s="14">
        <v>-105.5554</v>
      </c>
      <c r="AB2491" s="14">
        <v>35.3716</v>
      </c>
      <c r="AR2491" s="58">
        <v>-14.3</v>
      </c>
      <c r="AS2491" s="59">
        <f>AR2491</f>
        <v>-14.3</v>
      </c>
      <c r="AT2491" s="59">
        <f>AS2491-5</f>
        <v>-19.3</v>
      </c>
      <c r="AU2491" s="59">
        <v>-8.1</v>
      </c>
      <c r="AV2491" s="59">
        <f>AU2491</f>
        <v>-8.1</v>
      </c>
      <c r="AW2491" s="14">
        <f>AV2491-12</f>
        <v>-20.1</v>
      </c>
      <c r="BG2491" s="14">
        <v>41.8</v>
      </c>
      <c r="BR2491" s="60">
        <v>6.3</v>
      </c>
      <c r="BT2491" s="14">
        <v>3.2</v>
      </c>
      <c r="BU2491" s="14">
        <v>15.3</v>
      </c>
    </row>
    <row r="2492" s="9" customFormat="1" ht="16" customHeight="1">
      <c r="A2492" t="s" s="6">
        <v>6387</v>
      </c>
      <c r="B2492" t="s" s="56">
        <v>6388</v>
      </c>
      <c r="E2492" t="s" s="54">
        <v>6375</v>
      </c>
      <c r="F2492" t="s" s="55">
        <v>193</v>
      </c>
      <c r="G2492" t="s" s="56">
        <v>194</v>
      </c>
      <c r="H2492" t="s" s="56">
        <v>195</v>
      </c>
      <c r="I2492" t="s" s="56">
        <v>196</v>
      </c>
      <c r="M2492" t="s" s="55">
        <v>197</v>
      </c>
      <c r="O2492" t="s" s="56">
        <v>6184</v>
      </c>
      <c r="Q2492" t="s" s="56">
        <v>1285</v>
      </c>
      <c r="R2492" t="s" s="56">
        <v>6376</v>
      </c>
      <c r="S2492" t="s" s="54">
        <v>6377</v>
      </c>
      <c r="T2492" t="s" s="57">
        <v>6378</v>
      </c>
      <c r="W2492" t="s" s="6">
        <v>6386</v>
      </c>
      <c r="AA2492" s="14">
        <v>-105.5554</v>
      </c>
      <c r="AB2492" s="14">
        <v>35.3716</v>
      </c>
      <c r="AR2492" s="58">
        <v>-14.4</v>
      </c>
      <c r="AS2492" s="59">
        <f>AR2492</f>
        <v>-14.4</v>
      </c>
      <c r="AT2492" s="59">
        <f>AS2492-5</f>
        <v>-19.4</v>
      </c>
      <c r="AU2492" s="59">
        <v>-8.9</v>
      </c>
      <c r="AV2492" s="59">
        <f>AU2492</f>
        <v>-8.9</v>
      </c>
      <c r="AW2492" s="14">
        <f>AV2492-12</f>
        <v>-20.9</v>
      </c>
      <c r="BG2492" s="14">
        <v>42.1</v>
      </c>
      <c r="BR2492" s="60">
        <v>6.3</v>
      </c>
      <c r="BT2492" s="14">
        <v>3.3</v>
      </c>
      <c r="BU2492" s="14">
        <v>15.1</v>
      </c>
    </row>
    <row r="2493" s="9" customFormat="1" ht="16" customHeight="1">
      <c r="A2493" t="s" s="6">
        <v>6389</v>
      </c>
      <c r="B2493" t="s" s="56">
        <v>6390</v>
      </c>
      <c r="E2493" t="s" s="54">
        <v>6375</v>
      </c>
      <c r="F2493" t="s" s="55">
        <v>193</v>
      </c>
      <c r="G2493" t="s" s="56">
        <v>194</v>
      </c>
      <c r="H2493" t="s" s="56">
        <v>195</v>
      </c>
      <c r="I2493" t="s" s="56">
        <v>196</v>
      </c>
      <c r="M2493" t="s" s="55">
        <v>197</v>
      </c>
      <c r="O2493" t="s" s="56">
        <v>6184</v>
      </c>
      <c r="Q2493" t="s" s="56">
        <v>1285</v>
      </c>
      <c r="R2493" t="s" s="56">
        <v>6376</v>
      </c>
      <c r="S2493" t="s" s="54">
        <v>6377</v>
      </c>
      <c r="T2493" t="s" s="57">
        <v>6378</v>
      </c>
      <c r="W2493" t="s" s="6">
        <v>6391</v>
      </c>
      <c r="AA2493" s="14">
        <v>-105.5554</v>
      </c>
      <c r="AB2493" s="14">
        <v>35.3716</v>
      </c>
      <c r="AR2493" s="58">
        <v>-11.3</v>
      </c>
      <c r="AS2493" s="59">
        <f>AR2493</f>
        <v>-11.3</v>
      </c>
      <c r="AT2493" s="59">
        <f>AS2493-5</f>
        <v>-16.3</v>
      </c>
      <c r="AU2493" s="59">
        <v>-7.3</v>
      </c>
      <c r="AV2493" s="59">
        <f>AU2493</f>
        <v>-7.3</v>
      </c>
      <c r="AW2493" s="14">
        <f>AV2493-12</f>
        <v>-19.3</v>
      </c>
      <c r="BG2493" s="14">
        <v>42.5</v>
      </c>
      <c r="BR2493" s="60">
        <v>11.2</v>
      </c>
      <c r="BT2493" s="14">
        <v>3.3</v>
      </c>
      <c r="BU2493" s="14">
        <v>15.2</v>
      </c>
    </row>
    <row r="2494" s="9" customFormat="1" ht="16" customHeight="1">
      <c r="A2494" t="s" s="6">
        <v>6392</v>
      </c>
      <c r="B2494" t="s" s="56">
        <v>6393</v>
      </c>
      <c r="E2494" t="s" s="54">
        <v>6375</v>
      </c>
      <c r="F2494" t="s" s="55">
        <v>193</v>
      </c>
      <c r="G2494" t="s" s="56">
        <v>194</v>
      </c>
      <c r="H2494" t="s" s="56">
        <v>195</v>
      </c>
      <c r="I2494" t="s" s="56">
        <v>196</v>
      </c>
      <c r="M2494" t="s" s="55">
        <v>197</v>
      </c>
      <c r="O2494" t="s" s="56">
        <v>6184</v>
      </c>
      <c r="Q2494" t="s" s="56">
        <v>1285</v>
      </c>
      <c r="R2494" t="s" s="56">
        <v>6376</v>
      </c>
      <c r="S2494" t="s" s="54">
        <v>6377</v>
      </c>
      <c r="T2494" t="s" s="57">
        <v>6378</v>
      </c>
      <c r="W2494" t="s" s="6">
        <v>6394</v>
      </c>
      <c r="AA2494" s="14">
        <v>-105.5554</v>
      </c>
      <c r="AB2494" s="14">
        <v>35.3716</v>
      </c>
      <c r="AR2494" s="58">
        <v>-16</v>
      </c>
      <c r="AS2494" s="59">
        <f>AR2494</f>
        <v>-16</v>
      </c>
      <c r="AT2494" s="59">
        <f>AS2494-5</f>
        <v>-21</v>
      </c>
      <c r="AU2494" s="59">
        <v>-9.300000000000001</v>
      </c>
      <c r="AV2494" s="59">
        <f>AU2494</f>
        <v>-9.300000000000001</v>
      </c>
      <c r="AW2494" s="14">
        <f>AV2494-12</f>
        <v>-21.3</v>
      </c>
      <c r="BG2494" s="14">
        <v>42.1</v>
      </c>
      <c r="BR2494" s="60">
        <v>13.4</v>
      </c>
      <c r="BT2494" s="14">
        <v>3.3</v>
      </c>
      <c r="BU2494" s="14">
        <v>14.7</v>
      </c>
    </row>
    <row r="2495" s="9" customFormat="1" ht="31" customHeight="1">
      <c r="A2495" t="s" s="6">
        <v>6395</v>
      </c>
      <c r="E2495" t="s" s="54">
        <v>6396</v>
      </c>
      <c r="F2495" t="s" s="55">
        <v>193</v>
      </c>
      <c r="G2495" t="s" s="56">
        <v>194</v>
      </c>
      <c r="H2495" t="s" s="56">
        <v>195</v>
      </c>
      <c r="I2495" t="s" s="56">
        <v>403</v>
      </c>
      <c r="L2495" t="s" s="54">
        <v>6397</v>
      </c>
      <c r="M2495" t="s" s="55">
        <v>197</v>
      </c>
      <c r="O2495" t="s" s="56">
        <v>6184</v>
      </c>
      <c r="P2495" t="s" s="56">
        <v>6398</v>
      </c>
      <c r="Q2495" t="s" s="56">
        <v>1285</v>
      </c>
      <c r="R2495" t="s" s="56">
        <v>6399</v>
      </c>
      <c r="S2495" t="s" s="54">
        <v>6400</v>
      </c>
      <c r="T2495" t="s" s="57">
        <v>6401</v>
      </c>
      <c r="U2495" t="s" s="6">
        <v>302</v>
      </c>
      <c r="AR2495" s="58">
        <v>-7.7</v>
      </c>
      <c r="AS2495" s="59">
        <f>AR2495</f>
        <v>-7.7</v>
      </c>
      <c r="AT2495" s="59">
        <f>AS2495-5</f>
        <v>-12.7</v>
      </c>
      <c r="BR2495" s="60">
        <v>10.4</v>
      </c>
    </row>
    <row r="2496" s="9" customFormat="1" ht="31" customHeight="1">
      <c r="A2496" t="s" s="6">
        <v>6402</v>
      </c>
      <c r="E2496" t="s" s="54">
        <v>6396</v>
      </c>
      <c r="F2496" t="s" s="55">
        <v>193</v>
      </c>
      <c r="G2496" t="s" s="56">
        <v>194</v>
      </c>
      <c r="H2496" t="s" s="56">
        <v>195</v>
      </c>
      <c r="I2496" t="s" s="56">
        <v>403</v>
      </c>
      <c r="L2496" t="s" s="54">
        <v>6397</v>
      </c>
      <c r="M2496" t="s" s="55">
        <v>197</v>
      </c>
      <c r="O2496" t="s" s="56">
        <v>6184</v>
      </c>
      <c r="P2496" t="s" s="56">
        <v>6398</v>
      </c>
      <c r="Q2496" t="s" s="56">
        <v>1285</v>
      </c>
      <c r="R2496" t="s" s="56">
        <v>6399</v>
      </c>
      <c r="S2496" t="s" s="54">
        <v>6400</v>
      </c>
      <c r="T2496" t="s" s="57">
        <v>6401</v>
      </c>
      <c r="U2496" t="s" s="6">
        <v>302</v>
      </c>
      <c r="AR2496" s="58">
        <v>-18.6</v>
      </c>
      <c r="AS2496" s="59">
        <f>AR2496</f>
        <v>-18.6</v>
      </c>
      <c r="AT2496" s="59">
        <f>AS2496-5</f>
        <v>-23.6</v>
      </c>
      <c r="BR2496" s="60">
        <v>7.6</v>
      </c>
    </row>
    <row r="2497" s="9" customFormat="1" ht="31" customHeight="1">
      <c r="A2497" t="s" s="6">
        <v>6403</v>
      </c>
      <c r="E2497" t="s" s="54">
        <v>6396</v>
      </c>
      <c r="F2497" t="s" s="55">
        <v>193</v>
      </c>
      <c r="G2497" t="s" s="56">
        <v>194</v>
      </c>
      <c r="H2497" t="s" s="56">
        <v>195</v>
      </c>
      <c r="I2497" t="s" s="56">
        <v>403</v>
      </c>
      <c r="L2497" t="s" s="54">
        <v>6397</v>
      </c>
      <c r="M2497" t="s" s="55">
        <v>197</v>
      </c>
      <c r="O2497" t="s" s="56">
        <v>6184</v>
      </c>
      <c r="P2497" t="s" s="56">
        <v>6398</v>
      </c>
      <c r="Q2497" t="s" s="56">
        <v>1285</v>
      </c>
      <c r="R2497" t="s" s="56">
        <v>6399</v>
      </c>
      <c r="S2497" t="s" s="54">
        <v>6400</v>
      </c>
      <c r="T2497" t="s" s="57">
        <v>6401</v>
      </c>
      <c r="U2497" t="s" s="6">
        <v>302</v>
      </c>
      <c r="AR2497" s="58">
        <v>-8.6</v>
      </c>
      <c r="AS2497" s="59">
        <f>AR2497</f>
        <v>-8.6</v>
      </c>
      <c r="AT2497" s="59">
        <f>AS2497-5</f>
        <v>-13.6</v>
      </c>
      <c r="BR2497" s="60">
        <v>8.199999999999999</v>
      </c>
    </row>
    <row r="2498" s="9" customFormat="1" ht="31" customHeight="1">
      <c r="A2498" t="s" s="6">
        <v>6404</v>
      </c>
      <c r="E2498" t="s" s="54">
        <v>6396</v>
      </c>
      <c r="F2498" t="s" s="55">
        <v>193</v>
      </c>
      <c r="G2498" t="s" s="56">
        <v>194</v>
      </c>
      <c r="H2498" t="s" s="56">
        <v>195</v>
      </c>
      <c r="I2498" t="s" s="56">
        <v>403</v>
      </c>
      <c r="L2498" t="s" s="54">
        <v>6397</v>
      </c>
      <c r="M2498" t="s" s="55">
        <v>197</v>
      </c>
      <c r="O2498" t="s" s="56">
        <v>6184</v>
      </c>
      <c r="P2498" t="s" s="56">
        <v>6398</v>
      </c>
      <c r="Q2498" t="s" s="56">
        <v>1285</v>
      </c>
      <c r="R2498" t="s" s="56">
        <v>6399</v>
      </c>
      <c r="S2498" t="s" s="54">
        <v>6400</v>
      </c>
      <c r="T2498" t="s" s="57">
        <v>6401</v>
      </c>
      <c r="U2498" t="s" s="6">
        <v>302</v>
      </c>
      <c r="AR2498" s="58">
        <v>-8.1</v>
      </c>
      <c r="AS2498" s="59">
        <f>AR2498</f>
        <v>-8.1</v>
      </c>
      <c r="AT2498" s="59">
        <f>AS2498-5</f>
        <v>-13.1</v>
      </c>
      <c r="BR2498" s="60">
        <v>7.9</v>
      </c>
    </row>
    <row r="2499" s="9" customFormat="1" ht="31" customHeight="1">
      <c r="A2499" t="s" s="6">
        <v>6405</v>
      </c>
      <c r="E2499" t="s" s="54">
        <v>6396</v>
      </c>
      <c r="F2499" t="s" s="55">
        <v>193</v>
      </c>
      <c r="G2499" t="s" s="56">
        <v>194</v>
      </c>
      <c r="H2499" t="s" s="56">
        <v>195</v>
      </c>
      <c r="I2499" t="s" s="56">
        <v>403</v>
      </c>
      <c r="L2499" t="s" s="54">
        <v>6397</v>
      </c>
      <c r="M2499" t="s" s="55">
        <v>197</v>
      </c>
      <c r="O2499" t="s" s="56">
        <v>6184</v>
      </c>
      <c r="P2499" t="s" s="56">
        <v>6398</v>
      </c>
      <c r="Q2499" t="s" s="56">
        <v>1285</v>
      </c>
      <c r="R2499" t="s" s="56">
        <v>6399</v>
      </c>
      <c r="S2499" t="s" s="54">
        <v>6400</v>
      </c>
      <c r="T2499" t="s" s="57">
        <v>6401</v>
      </c>
      <c r="U2499" t="s" s="6">
        <v>302</v>
      </c>
      <c r="AR2499" s="58">
        <v>-8.9</v>
      </c>
      <c r="AS2499" s="59">
        <f>AR2499</f>
        <v>-8.9</v>
      </c>
      <c r="AT2499" s="59">
        <f>AS2499-5</f>
        <v>-13.9</v>
      </c>
      <c r="BR2499" s="60">
        <v>10.6</v>
      </c>
    </row>
    <row r="2500" s="9" customFormat="1" ht="31" customHeight="1">
      <c r="A2500" t="s" s="6">
        <v>6406</v>
      </c>
      <c r="E2500" t="s" s="54">
        <v>6396</v>
      </c>
      <c r="F2500" t="s" s="55">
        <v>193</v>
      </c>
      <c r="G2500" t="s" s="56">
        <v>194</v>
      </c>
      <c r="H2500" t="s" s="56">
        <v>195</v>
      </c>
      <c r="I2500" t="s" s="56">
        <v>403</v>
      </c>
      <c r="L2500" t="s" s="54">
        <v>6397</v>
      </c>
      <c r="M2500" t="s" s="55">
        <v>197</v>
      </c>
      <c r="O2500" t="s" s="56">
        <v>6184</v>
      </c>
      <c r="P2500" t="s" s="56">
        <v>6398</v>
      </c>
      <c r="Q2500" t="s" s="56">
        <v>1285</v>
      </c>
      <c r="R2500" t="s" s="56">
        <v>6399</v>
      </c>
      <c r="S2500" t="s" s="54">
        <v>6400</v>
      </c>
      <c r="T2500" t="s" s="57">
        <v>6407</v>
      </c>
      <c r="U2500" t="s" s="6">
        <v>302</v>
      </c>
      <c r="AR2500" s="58">
        <v>-7.39</v>
      </c>
      <c r="AS2500" s="59">
        <f>AR2500</f>
        <v>-7.39</v>
      </c>
      <c r="AT2500" s="59">
        <f>AS2500-5</f>
        <v>-12.39</v>
      </c>
      <c r="BR2500" s="60">
        <v>8.15</v>
      </c>
    </row>
    <row r="2501" s="9" customFormat="1" ht="31" customHeight="1">
      <c r="A2501" t="s" s="6">
        <v>6408</v>
      </c>
      <c r="E2501" t="s" s="54">
        <v>6396</v>
      </c>
      <c r="F2501" t="s" s="55">
        <v>193</v>
      </c>
      <c r="G2501" t="s" s="56">
        <v>194</v>
      </c>
      <c r="H2501" t="s" s="56">
        <v>195</v>
      </c>
      <c r="I2501" t="s" s="56">
        <v>403</v>
      </c>
      <c r="L2501" t="s" s="54">
        <v>6397</v>
      </c>
      <c r="M2501" t="s" s="55">
        <v>197</v>
      </c>
      <c r="O2501" t="s" s="56">
        <v>6184</v>
      </c>
      <c r="P2501" t="s" s="56">
        <v>6398</v>
      </c>
      <c r="Q2501" t="s" s="56">
        <v>1285</v>
      </c>
      <c r="R2501" t="s" s="56">
        <v>6399</v>
      </c>
      <c r="S2501" t="s" s="54">
        <v>6400</v>
      </c>
      <c r="T2501" t="s" s="57">
        <v>6407</v>
      </c>
      <c r="U2501" t="s" s="6">
        <v>302</v>
      </c>
      <c r="AR2501" s="58">
        <v>-7.28</v>
      </c>
      <c r="AS2501" s="59">
        <f>AR2501</f>
        <v>-7.28</v>
      </c>
      <c r="AT2501" s="59">
        <f>AS2501-5</f>
        <v>-12.28</v>
      </c>
      <c r="BR2501" s="60">
        <v>9.32</v>
      </c>
    </row>
    <row r="2502" s="9" customFormat="1" ht="31" customHeight="1">
      <c r="A2502" t="s" s="6">
        <v>6409</v>
      </c>
      <c r="E2502" t="s" s="54">
        <v>6396</v>
      </c>
      <c r="F2502" t="s" s="55">
        <v>193</v>
      </c>
      <c r="G2502" t="s" s="56">
        <v>194</v>
      </c>
      <c r="H2502" t="s" s="56">
        <v>195</v>
      </c>
      <c r="I2502" t="s" s="56">
        <v>403</v>
      </c>
      <c r="L2502" t="s" s="54">
        <v>6397</v>
      </c>
      <c r="M2502" t="s" s="55">
        <v>197</v>
      </c>
      <c r="O2502" t="s" s="56">
        <v>6184</v>
      </c>
      <c r="P2502" t="s" s="56">
        <v>6398</v>
      </c>
      <c r="Q2502" t="s" s="56">
        <v>1285</v>
      </c>
      <c r="R2502" t="s" s="56">
        <v>6399</v>
      </c>
      <c r="S2502" t="s" s="54">
        <v>6400</v>
      </c>
      <c r="T2502" t="s" s="57">
        <v>6407</v>
      </c>
      <c r="U2502" t="s" s="6">
        <v>302</v>
      </c>
      <c r="AR2502" s="58">
        <v>-8.18</v>
      </c>
      <c r="AS2502" s="59">
        <f>AR2502</f>
        <v>-8.18</v>
      </c>
      <c r="AT2502" s="59">
        <f>AS2502-5</f>
        <v>-13.18</v>
      </c>
      <c r="BR2502" s="60">
        <v>7.22</v>
      </c>
    </row>
    <row r="2503" s="9" customFormat="1" ht="31" customHeight="1">
      <c r="A2503" t="s" s="6">
        <v>6410</v>
      </c>
      <c r="E2503" t="s" s="54">
        <v>6396</v>
      </c>
      <c r="F2503" t="s" s="55">
        <v>193</v>
      </c>
      <c r="G2503" t="s" s="56">
        <v>194</v>
      </c>
      <c r="H2503" t="s" s="56">
        <v>195</v>
      </c>
      <c r="I2503" t="s" s="56">
        <v>403</v>
      </c>
      <c r="L2503" t="s" s="54">
        <v>6397</v>
      </c>
      <c r="M2503" t="s" s="55">
        <v>197</v>
      </c>
      <c r="O2503" t="s" s="56">
        <v>6184</v>
      </c>
      <c r="P2503" t="s" s="56">
        <v>6398</v>
      </c>
      <c r="Q2503" t="s" s="56">
        <v>1285</v>
      </c>
      <c r="R2503" t="s" s="56">
        <v>6399</v>
      </c>
      <c r="S2503" t="s" s="54">
        <v>6400</v>
      </c>
      <c r="T2503" t="s" s="57">
        <v>6407</v>
      </c>
      <c r="U2503" t="s" s="6">
        <v>302</v>
      </c>
      <c r="AR2503" s="58">
        <v>-8.029999999999999</v>
      </c>
      <c r="AS2503" s="59">
        <f>AR2503</f>
        <v>-8.029999999999999</v>
      </c>
      <c r="AT2503" s="59">
        <f>AS2503-5</f>
        <v>-13.03</v>
      </c>
      <c r="BR2503" s="60">
        <v>8.26</v>
      </c>
    </row>
    <row r="2504" s="9" customFormat="1" ht="31" customHeight="1">
      <c r="A2504" t="s" s="6">
        <v>6411</v>
      </c>
      <c r="E2504" t="s" s="54">
        <v>6396</v>
      </c>
      <c r="F2504" t="s" s="55">
        <v>193</v>
      </c>
      <c r="G2504" t="s" s="56">
        <v>194</v>
      </c>
      <c r="H2504" t="s" s="56">
        <v>195</v>
      </c>
      <c r="I2504" t="s" s="56">
        <v>403</v>
      </c>
      <c r="L2504" t="s" s="54">
        <v>6397</v>
      </c>
      <c r="M2504" t="s" s="55">
        <v>197</v>
      </c>
      <c r="O2504" t="s" s="56">
        <v>6184</v>
      </c>
      <c r="P2504" t="s" s="56">
        <v>6398</v>
      </c>
      <c r="Q2504" t="s" s="56">
        <v>1285</v>
      </c>
      <c r="R2504" t="s" s="56">
        <v>6399</v>
      </c>
      <c r="S2504" t="s" s="54">
        <v>6400</v>
      </c>
      <c r="T2504" t="s" s="57">
        <v>6412</v>
      </c>
      <c r="U2504" t="s" s="6">
        <v>302</v>
      </c>
      <c r="AR2504" s="58">
        <v>-6.8</v>
      </c>
      <c r="AS2504" s="59">
        <f>AR2504</f>
        <v>-6.8</v>
      </c>
      <c r="AT2504" s="59">
        <f>AS2504-5</f>
        <v>-11.8</v>
      </c>
      <c r="BR2504" s="60">
        <v>7.9</v>
      </c>
    </row>
    <row r="2505" s="9" customFormat="1" ht="31" customHeight="1">
      <c r="A2505" t="s" s="6">
        <v>6413</v>
      </c>
      <c r="E2505" t="s" s="54">
        <v>6396</v>
      </c>
      <c r="F2505" t="s" s="55">
        <v>193</v>
      </c>
      <c r="G2505" t="s" s="56">
        <v>194</v>
      </c>
      <c r="H2505" t="s" s="56">
        <v>195</v>
      </c>
      <c r="I2505" t="s" s="56">
        <v>403</v>
      </c>
      <c r="L2505" t="s" s="54">
        <v>6397</v>
      </c>
      <c r="M2505" t="s" s="55">
        <v>197</v>
      </c>
      <c r="O2505" t="s" s="56">
        <v>6184</v>
      </c>
      <c r="P2505" t="s" s="56">
        <v>6398</v>
      </c>
      <c r="Q2505" t="s" s="56">
        <v>1285</v>
      </c>
      <c r="R2505" t="s" s="56">
        <v>6399</v>
      </c>
      <c r="S2505" t="s" s="54">
        <v>6400</v>
      </c>
      <c r="T2505" t="s" s="57">
        <v>6412</v>
      </c>
      <c r="U2505" t="s" s="6">
        <v>302</v>
      </c>
      <c r="AR2505" s="58">
        <v>-8.699999999999999</v>
      </c>
      <c r="AS2505" s="59">
        <f>AR2505</f>
        <v>-8.699999999999999</v>
      </c>
      <c r="AT2505" s="59">
        <f>AS2505-5</f>
        <v>-13.7</v>
      </c>
      <c r="BR2505" s="60">
        <v>10.2</v>
      </c>
    </row>
    <row r="2506" s="9" customFormat="1" ht="31" customHeight="1">
      <c r="A2506" t="s" s="6">
        <v>6414</v>
      </c>
      <c r="E2506" t="s" s="54">
        <v>6396</v>
      </c>
      <c r="F2506" t="s" s="55">
        <v>193</v>
      </c>
      <c r="G2506" t="s" s="56">
        <v>194</v>
      </c>
      <c r="H2506" t="s" s="56">
        <v>195</v>
      </c>
      <c r="I2506" t="s" s="56">
        <v>403</v>
      </c>
      <c r="L2506" t="s" s="54">
        <v>6397</v>
      </c>
      <c r="M2506" t="s" s="55">
        <v>197</v>
      </c>
      <c r="O2506" t="s" s="56">
        <v>6184</v>
      </c>
      <c r="P2506" t="s" s="56">
        <v>6398</v>
      </c>
      <c r="Q2506" t="s" s="56">
        <v>1285</v>
      </c>
      <c r="R2506" t="s" s="56">
        <v>6399</v>
      </c>
      <c r="S2506" t="s" s="54">
        <v>6400</v>
      </c>
      <c r="T2506" t="s" s="57">
        <v>6412</v>
      </c>
      <c r="U2506" t="s" s="6">
        <v>302</v>
      </c>
      <c r="AR2506" s="58">
        <v>-8.699999999999999</v>
      </c>
      <c r="AS2506" s="59">
        <f>AR2506</f>
        <v>-8.699999999999999</v>
      </c>
      <c r="AT2506" s="59">
        <f>AS2506-5</f>
        <v>-13.7</v>
      </c>
      <c r="BR2506" s="60">
        <v>8.6</v>
      </c>
    </row>
    <row r="2507" s="9" customFormat="1" ht="31" customHeight="1">
      <c r="A2507" t="s" s="6">
        <v>6415</v>
      </c>
      <c r="E2507" t="s" s="54">
        <v>6396</v>
      </c>
      <c r="F2507" t="s" s="55">
        <v>193</v>
      </c>
      <c r="G2507" t="s" s="56">
        <v>194</v>
      </c>
      <c r="H2507" t="s" s="56">
        <v>195</v>
      </c>
      <c r="I2507" t="s" s="56">
        <v>403</v>
      </c>
      <c r="L2507" t="s" s="54">
        <v>6397</v>
      </c>
      <c r="M2507" t="s" s="55">
        <v>197</v>
      </c>
      <c r="O2507" t="s" s="56">
        <v>6184</v>
      </c>
      <c r="P2507" t="s" s="56">
        <v>6398</v>
      </c>
      <c r="Q2507" t="s" s="56">
        <v>1285</v>
      </c>
      <c r="R2507" t="s" s="56">
        <v>6399</v>
      </c>
      <c r="S2507" t="s" s="54">
        <v>6400</v>
      </c>
      <c r="T2507" t="s" s="57">
        <v>6412</v>
      </c>
      <c r="U2507" t="s" s="6">
        <v>302</v>
      </c>
      <c r="AR2507" s="58">
        <v>-8.6</v>
      </c>
      <c r="AS2507" s="59">
        <f>AR2507</f>
        <v>-8.6</v>
      </c>
      <c r="AT2507" s="59">
        <f>AS2507-5</f>
        <v>-13.6</v>
      </c>
      <c r="BR2507" s="60">
        <v>8.1</v>
      </c>
    </row>
    <row r="2508" s="9" customFormat="1" ht="31" customHeight="1">
      <c r="A2508" t="s" s="6">
        <v>6416</v>
      </c>
      <c r="E2508" t="s" s="54">
        <v>6396</v>
      </c>
      <c r="F2508" t="s" s="55">
        <v>193</v>
      </c>
      <c r="G2508" t="s" s="56">
        <v>194</v>
      </c>
      <c r="H2508" t="s" s="56">
        <v>195</v>
      </c>
      <c r="I2508" t="s" s="56">
        <v>403</v>
      </c>
      <c r="L2508" t="s" s="54">
        <v>6397</v>
      </c>
      <c r="M2508" t="s" s="55">
        <v>197</v>
      </c>
      <c r="O2508" t="s" s="56">
        <v>6184</v>
      </c>
      <c r="P2508" t="s" s="56">
        <v>6398</v>
      </c>
      <c r="Q2508" t="s" s="56">
        <v>1285</v>
      </c>
      <c r="R2508" t="s" s="56">
        <v>6399</v>
      </c>
      <c r="S2508" t="s" s="54">
        <v>6400</v>
      </c>
      <c r="T2508" t="s" s="57">
        <v>6417</v>
      </c>
      <c r="U2508" t="s" s="6">
        <v>302</v>
      </c>
      <c r="AR2508" s="58">
        <v>-8.539999999999999</v>
      </c>
      <c r="AS2508" s="59">
        <f>AR2508</f>
        <v>-8.539999999999999</v>
      </c>
      <c r="AT2508" s="59">
        <f>AS2508-5</f>
        <v>-13.54</v>
      </c>
      <c r="BR2508" s="60">
        <v>9.06</v>
      </c>
    </row>
    <row r="2509" s="9" customFormat="1" ht="31" customHeight="1">
      <c r="A2509" t="s" s="6">
        <v>6418</v>
      </c>
      <c r="E2509" t="s" s="54">
        <v>6396</v>
      </c>
      <c r="F2509" t="s" s="55">
        <v>193</v>
      </c>
      <c r="G2509" t="s" s="56">
        <v>194</v>
      </c>
      <c r="H2509" t="s" s="56">
        <v>195</v>
      </c>
      <c r="I2509" t="s" s="56">
        <v>403</v>
      </c>
      <c r="L2509" t="s" s="54">
        <v>6397</v>
      </c>
      <c r="M2509" t="s" s="55">
        <v>197</v>
      </c>
      <c r="O2509" t="s" s="56">
        <v>6184</v>
      </c>
      <c r="P2509" t="s" s="56">
        <v>6398</v>
      </c>
      <c r="Q2509" t="s" s="56">
        <v>1285</v>
      </c>
      <c r="R2509" t="s" s="56">
        <v>6399</v>
      </c>
      <c r="S2509" t="s" s="54">
        <v>6400</v>
      </c>
      <c r="T2509" t="s" s="57">
        <v>6417</v>
      </c>
      <c r="U2509" t="s" s="6">
        <v>302</v>
      </c>
      <c r="AR2509" s="58">
        <v>-7.63</v>
      </c>
      <c r="AS2509" s="59">
        <f>AR2509</f>
        <v>-7.63</v>
      </c>
      <c r="AT2509" s="59">
        <f>AS2509-5</f>
        <v>-12.63</v>
      </c>
      <c r="BR2509" s="60">
        <v>10.21</v>
      </c>
    </row>
    <row r="2510" s="9" customFormat="1" ht="31" customHeight="1">
      <c r="A2510" t="s" s="6">
        <v>6419</v>
      </c>
      <c r="E2510" t="s" s="54">
        <v>6396</v>
      </c>
      <c r="F2510" t="s" s="55">
        <v>193</v>
      </c>
      <c r="G2510" t="s" s="56">
        <v>194</v>
      </c>
      <c r="H2510" t="s" s="56">
        <v>195</v>
      </c>
      <c r="I2510" t="s" s="56">
        <v>403</v>
      </c>
      <c r="L2510" t="s" s="54">
        <v>6397</v>
      </c>
      <c r="M2510" t="s" s="55">
        <v>197</v>
      </c>
      <c r="O2510" t="s" s="56">
        <v>6184</v>
      </c>
      <c r="P2510" t="s" s="56">
        <v>6398</v>
      </c>
      <c r="Q2510" t="s" s="56">
        <v>1285</v>
      </c>
      <c r="R2510" t="s" s="56">
        <v>6399</v>
      </c>
      <c r="S2510" t="s" s="54">
        <v>6400</v>
      </c>
      <c r="T2510" t="s" s="57">
        <v>6417</v>
      </c>
      <c r="U2510" t="s" s="6">
        <v>302</v>
      </c>
      <c r="AR2510" s="58">
        <v>-9.050000000000001</v>
      </c>
      <c r="AS2510" s="59">
        <f>AR2510</f>
        <v>-9.050000000000001</v>
      </c>
      <c r="AT2510" s="59">
        <f>AS2510-5</f>
        <v>-14.05</v>
      </c>
      <c r="BR2510" s="60">
        <v>10.38</v>
      </c>
    </row>
    <row r="2511" s="9" customFormat="1" ht="31" customHeight="1">
      <c r="A2511" t="s" s="6">
        <v>6420</v>
      </c>
      <c r="E2511" t="s" s="54">
        <v>6396</v>
      </c>
      <c r="F2511" t="s" s="55">
        <v>193</v>
      </c>
      <c r="G2511" t="s" s="56">
        <v>194</v>
      </c>
      <c r="H2511" t="s" s="56">
        <v>195</v>
      </c>
      <c r="I2511" t="s" s="56">
        <v>403</v>
      </c>
      <c r="L2511" t="s" s="54">
        <v>6397</v>
      </c>
      <c r="M2511" t="s" s="55">
        <v>197</v>
      </c>
      <c r="O2511" t="s" s="56">
        <v>6184</v>
      </c>
      <c r="P2511" t="s" s="56">
        <v>6398</v>
      </c>
      <c r="Q2511" t="s" s="56">
        <v>1285</v>
      </c>
      <c r="R2511" t="s" s="56">
        <v>6399</v>
      </c>
      <c r="S2511" t="s" s="54">
        <v>6400</v>
      </c>
      <c r="T2511" t="s" s="57">
        <v>6417</v>
      </c>
      <c r="U2511" t="s" s="6">
        <v>302</v>
      </c>
      <c r="AR2511" s="58">
        <v>-6.96</v>
      </c>
      <c r="AS2511" s="59">
        <f>AR2511</f>
        <v>-6.96</v>
      </c>
      <c r="AT2511" s="59">
        <f>AS2511-5</f>
        <v>-11.96</v>
      </c>
      <c r="BR2511" s="60">
        <v>12.61</v>
      </c>
    </row>
    <row r="2512" s="9" customFormat="1" ht="31" customHeight="1">
      <c r="A2512" t="s" s="6">
        <v>6421</v>
      </c>
      <c r="E2512" t="s" s="54">
        <v>6396</v>
      </c>
      <c r="F2512" t="s" s="55">
        <v>193</v>
      </c>
      <c r="G2512" t="s" s="56">
        <v>194</v>
      </c>
      <c r="H2512" t="s" s="56">
        <v>195</v>
      </c>
      <c r="I2512" t="s" s="56">
        <v>403</v>
      </c>
      <c r="L2512" t="s" s="54">
        <v>6397</v>
      </c>
      <c r="M2512" t="s" s="55">
        <v>197</v>
      </c>
      <c r="O2512" t="s" s="56">
        <v>6184</v>
      </c>
      <c r="P2512" t="s" s="56">
        <v>6398</v>
      </c>
      <c r="Q2512" t="s" s="56">
        <v>1285</v>
      </c>
      <c r="R2512" t="s" s="56">
        <v>6399</v>
      </c>
      <c r="S2512" t="s" s="54">
        <v>6400</v>
      </c>
      <c r="T2512" t="s" s="57">
        <v>6422</v>
      </c>
      <c r="U2512" t="s" s="6">
        <v>302</v>
      </c>
      <c r="AR2512" s="58">
        <v>-15.9</v>
      </c>
      <c r="AS2512" s="59">
        <f>AR2512</f>
        <v>-15.9</v>
      </c>
      <c r="AT2512" s="59">
        <f>AS2512-5</f>
        <v>-20.9</v>
      </c>
      <c r="BR2512" s="60">
        <v>9</v>
      </c>
    </row>
    <row r="2513" s="9" customFormat="1" ht="31" customHeight="1">
      <c r="A2513" t="s" s="6">
        <v>6423</v>
      </c>
      <c r="E2513" t="s" s="54">
        <v>6396</v>
      </c>
      <c r="F2513" t="s" s="55">
        <v>710</v>
      </c>
      <c r="G2513" t="s" s="56">
        <v>194</v>
      </c>
      <c r="H2513" t="s" s="56">
        <v>195</v>
      </c>
      <c r="I2513" t="s" s="56">
        <v>196</v>
      </c>
      <c r="J2513" t="s" s="6">
        <v>6424</v>
      </c>
      <c r="L2513" t="s" s="54">
        <v>6425</v>
      </c>
      <c r="M2513" t="s" s="55">
        <v>197</v>
      </c>
      <c r="Q2513" t="s" s="56">
        <v>1285</v>
      </c>
      <c r="R2513" t="s" s="56">
        <v>6399</v>
      </c>
      <c r="S2513" t="s" s="54">
        <v>6426</v>
      </c>
      <c r="T2513" t="s" s="57">
        <v>6427</v>
      </c>
      <c r="AR2513" s="58">
        <v>-7.7</v>
      </c>
      <c r="AS2513" s="59">
        <f>AR2513</f>
        <v>-7.7</v>
      </c>
      <c r="AT2513" s="59">
        <f>AS2513-5</f>
        <v>-12.7</v>
      </c>
      <c r="AU2513" s="59">
        <v>-4.4</v>
      </c>
      <c r="AV2513" s="59">
        <f>AU2513</f>
        <v>-4.4</v>
      </c>
      <c r="AW2513" s="14">
        <f>AV2513-12</f>
        <v>-16.4</v>
      </c>
      <c r="BI2513" t="s" s="55">
        <v>3471</v>
      </c>
      <c r="BR2513" s="60">
        <v>6.7</v>
      </c>
    </row>
    <row r="2514" s="9" customFormat="1" ht="31" customHeight="1">
      <c r="A2514" t="s" s="6">
        <v>6428</v>
      </c>
      <c r="E2514" t="s" s="54">
        <v>6396</v>
      </c>
      <c r="F2514" t="s" s="55">
        <v>193</v>
      </c>
      <c r="G2514" t="s" s="56">
        <v>194</v>
      </c>
      <c r="H2514" t="s" s="56">
        <v>195</v>
      </c>
      <c r="I2514" t="s" s="56">
        <v>403</v>
      </c>
      <c r="L2514" t="s" s="54">
        <v>6429</v>
      </c>
      <c r="M2514" t="s" s="55">
        <v>197</v>
      </c>
      <c r="O2514" t="s" s="56">
        <v>6184</v>
      </c>
      <c r="Q2514" t="s" s="56">
        <v>1285</v>
      </c>
      <c r="R2514" t="s" s="56">
        <v>6376</v>
      </c>
      <c r="S2514" t="s" s="54">
        <v>6377</v>
      </c>
      <c r="T2514" t="s" s="57">
        <v>6430</v>
      </c>
      <c r="AR2514" s="58">
        <v>-10.6</v>
      </c>
      <c r="AS2514" s="59">
        <f>AR2514</f>
        <v>-10.6</v>
      </c>
      <c r="AT2514" s="59">
        <f>AS2514-5</f>
        <v>-15.6</v>
      </c>
      <c r="BR2514" s="60">
        <v>8.800000000000001</v>
      </c>
    </row>
    <row r="2515" s="9" customFormat="1" ht="31" customHeight="1">
      <c r="A2515" t="s" s="6">
        <v>6431</v>
      </c>
      <c r="E2515" t="s" s="54">
        <v>6396</v>
      </c>
      <c r="F2515" t="s" s="55">
        <v>1413</v>
      </c>
      <c r="G2515" t="s" s="56">
        <v>194</v>
      </c>
      <c r="H2515" t="s" s="56">
        <v>195</v>
      </c>
      <c r="I2515" t="s" s="56">
        <v>403</v>
      </c>
      <c r="L2515" t="s" s="54">
        <v>6432</v>
      </c>
      <c r="M2515" t="s" s="55">
        <v>197</v>
      </c>
      <c r="O2515" t="s" s="56">
        <v>6184</v>
      </c>
      <c r="P2515" t="s" s="56">
        <v>6433</v>
      </c>
      <c r="Q2515" t="s" s="56">
        <v>1285</v>
      </c>
      <c r="R2515" t="s" s="56">
        <v>6399</v>
      </c>
      <c r="S2515" t="s" s="54">
        <v>6400</v>
      </c>
      <c r="T2515" t="s" s="57">
        <v>6434</v>
      </c>
      <c r="AR2515" s="58">
        <v>-10</v>
      </c>
      <c r="AS2515" s="59">
        <f>AR2515</f>
        <v>-10</v>
      </c>
      <c r="AT2515" s="59">
        <f>AS2515-5</f>
        <v>-15</v>
      </c>
    </row>
    <row r="2516" s="9" customFormat="1" ht="76" customHeight="1">
      <c r="A2516" t="s" s="6">
        <v>6435</v>
      </c>
      <c r="E2516" t="s" s="54">
        <v>6436</v>
      </c>
      <c r="F2516" t="s" s="55">
        <v>193</v>
      </c>
      <c r="G2516" t="s" s="56">
        <v>194</v>
      </c>
      <c r="H2516" t="s" s="56">
        <v>195</v>
      </c>
      <c r="I2516" t="s" s="56">
        <v>403</v>
      </c>
      <c r="L2516" t="s" s="54">
        <v>6437</v>
      </c>
      <c r="M2516" t="s" s="55">
        <v>197</v>
      </c>
      <c r="Q2516" t="s" s="56">
        <v>298</v>
      </c>
      <c r="R2516" t="s" s="56">
        <v>1695</v>
      </c>
      <c r="S2516" t="s" s="54">
        <v>1695</v>
      </c>
      <c r="T2516" t="s" s="57">
        <v>6430</v>
      </c>
      <c r="AR2516" s="58">
        <v>-20.7</v>
      </c>
      <c r="AS2516" s="59">
        <f>AR2516</f>
        <v>-20.7</v>
      </c>
      <c r="AT2516" s="59">
        <f>AS2516-5</f>
        <v>-25.7</v>
      </c>
      <c r="BR2516" s="60">
        <v>3.9</v>
      </c>
    </row>
    <row r="2517" s="9" customFormat="1" ht="76" customHeight="1">
      <c r="A2517" t="s" s="6">
        <v>6438</v>
      </c>
      <c r="E2517" t="s" s="54">
        <v>6436</v>
      </c>
      <c r="F2517" t="s" s="55">
        <v>193</v>
      </c>
      <c r="G2517" t="s" s="56">
        <v>194</v>
      </c>
      <c r="H2517" t="s" s="56">
        <v>195</v>
      </c>
      <c r="I2517" t="s" s="56">
        <v>403</v>
      </c>
      <c r="L2517" t="s" s="54">
        <v>6437</v>
      </c>
      <c r="M2517" t="s" s="55">
        <v>197</v>
      </c>
      <c r="Q2517" t="s" s="56">
        <v>1814</v>
      </c>
      <c r="R2517" t="s" s="56">
        <v>3746</v>
      </c>
      <c r="S2517" t="s" s="54">
        <v>6439</v>
      </c>
      <c r="T2517" t="s" s="57">
        <v>6430</v>
      </c>
      <c r="AR2517" s="58">
        <v>-20.2</v>
      </c>
      <c r="AS2517" s="59">
        <f>AR2517</f>
        <v>-20.2</v>
      </c>
      <c r="AT2517" s="59">
        <f>AS2517-5</f>
        <v>-25.2</v>
      </c>
      <c r="BR2517" s="60">
        <v>8</v>
      </c>
    </row>
    <row r="2518" s="9" customFormat="1" ht="76" customHeight="1">
      <c r="A2518" t="s" s="6">
        <v>6440</v>
      </c>
      <c r="E2518" t="s" s="54">
        <v>6436</v>
      </c>
      <c r="F2518" t="s" s="55">
        <v>193</v>
      </c>
      <c r="G2518" t="s" s="56">
        <v>194</v>
      </c>
      <c r="H2518" t="s" s="56">
        <v>195</v>
      </c>
      <c r="I2518" t="s" s="56">
        <v>403</v>
      </c>
      <c r="L2518" t="s" s="54">
        <v>6437</v>
      </c>
      <c r="M2518" t="s" s="55">
        <v>197</v>
      </c>
      <c r="Q2518" t="s" s="56">
        <v>1814</v>
      </c>
      <c r="R2518" t="s" s="56">
        <v>6441</v>
      </c>
      <c r="S2518" t="s" s="54">
        <v>6441</v>
      </c>
      <c r="T2518" t="s" s="57">
        <v>6430</v>
      </c>
      <c r="AR2518" s="58">
        <v>-11.5</v>
      </c>
      <c r="AS2518" s="59">
        <f>AR2518</f>
        <v>-11.5</v>
      </c>
      <c r="AT2518" s="59">
        <f>AS2518-5</f>
        <v>-16.5</v>
      </c>
      <c r="BR2518" s="60">
        <v>6.8</v>
      </c>
    </row>
    <row r="2519" s="9" customFormat="1" ht="76" customHeight="1">
      <c r="A2519" t="s" s="6">
        <v>6442</v>
      </c>
      <c r="E2519" t="s" s="54">
        <v>6436</v>
      </c>
      <c r="F2519" t="s" s="55">
        <v>193</v>
      </c>
      <c r="G2519" t="s" s="56">
        <v>194</v>
      </c>
      <c r="H2519" t="s" s="56">
        <v>195</v>
      </c>
      <c r="I2519" t="s" s="56">
        <v>403</v>
      </c>
      <c r="L2519" t="s" s="54">
        <v>6437</v>
      </c>
      <c r="M2519" t="s" s="55">
        <v>197</v>
      </c>
      <c r="Q2519" t="s" s="56">
        <v>1285</v>
      </c>
      <c r="R2519" t="s" s="56">
        <v>6399</v>
      </c>
      <c r="S2519" t="s" s="54">
        <v>6399</v>
      </c>
      <c r="T2519" t="s" s="57">
        <v>6430</v>
      </c>
      <c r="AR2519" s="58">
        <v>-10.6</v>
      </c>
      <c r="AS2519" s="59">
        <f>AR2519</f>
        <v>-10.6</v>
      </c>
      <c r="AT2519" s="59">
        <f>AS2519-5</f>
        <v>-15.6</v>
      </c>
      <c r="BR2519" s="60">
        <v>8.800000000000001</v>
      </c>
    </row>
    <row r="2520" s="9" customFormat="1" ht="76" customHeight="1">
      <c r="A2520" t="s" s="6">
        <v>6443</v>
      </c>
      <c r="E2520" t="s" s="54">
        <v>6436</v>
      </c>
      <c r="F2520" t="s" s="55">
        <v>193</v>
      </c>
      <c r="G2520" t="s" s="56">
        <v>194</v>
      </c>
      <c r="H2520" t="s" s="56">
        <v>195</v>
      </c>
      <c r="I2520" t="s" s="56">
        <v>403</v>
      </c>
      <c r="L2520" t="s" s="54">
        <v>6437</v>
      </c>
      <c r="M2520" t="s" s="55">
        <v>197</v>
      </c>
      <c r="Q2520" t="s" s="56">
        <v>1285</v>
      </c>
      <c r="R2520" t="s" s="56">
        <v>6444</v>
      </c>
      <c r="S2520" t="s" s="54">
        <v>6444</v>
      </c>
      <c r="T2520" t="s" s="57">
        <v>6430</v>
      </c>
      <c r="AR2520" s="58">
        <v>-19.7</v>
      </c>
      <c r="AS2520" s="59">
        <f>AR2520</f>
        <v>-19.7</v>
      </c>
      <c r="AT2520" s="59">
        <f>AS2520-5</f>
        <v>-24.7</v>
      </c>
      <c r="BR2520" s="60">
        <v>6.9</v>
      </c>
    </row>
    <row r="2521" s="9" customFormat="1" ht="76" customHeight="1">
      <c r="A2521" t="s" s="6">
        <v>6445</v>
      </c>
      <c r="E2521" t="s" s="54">
        <v>6436</v>
      </c>
      <c r="F2521" t="s" s="55">
        <v>193</v>
      </c>
      <c r="G2521" t="s" s="56">
        <v>1135</v>
      </c>
      <c r="L2521" t="s" s="54">
        <v>6437</v>
      </c>
      <c r="M2521" t="s" s="55">
        <v>1138</v>
      </c>
      <c r="S2521" t="s" s="54">
        <v>6446</v>
      </c>
      <c r="T2521" t="s" s="57">
        <v>6430</v>
      </c>
      <c r="AR2521" s="58">
        <v>-11.2</v>
      </c>
      <c r="AS2521" s="67"/>
      <c r="AT2521" s="67"/>
      <c r="AX2521" s="77"/>
      <c r="BR2521" s="60">
        <v>7</v>
      </c>
    </row>
    <row r="2522" s="9" customFormat="1" ht="76" customHeight="1">
      <c r="A2522" t="s" s="6">
        <v>6447</v>
      </c>
      <c r="E2522" t="s" s="54">
        <v>6436</v>
      </c>
      <c r="F2522" t="s" s="55">
        <v>193</v>
      </c>
      <c r="G2522" t="s" s="56">
        <v>1135</v>
      </c>
      <c r="L2522" t="s" s="54">
        <v>6437</v>
      </c>
      <c r="M2522" t="s" s="55">
        <v>1138</v>
      </c>
      <c r="S2522" t="s" s="54">
        <v>4816</v>
      </c>
      <c r="T2522" t="s" s="57">
        <v>6430</v>
      </c>
      <c r="AR2522" s="58">
        <v>-24.8</v>
      </c>
      <c r="AS2522" s="67"/>
      <c r="AT2522" s="67"/>
      <c r="AX2522" s="77"/>
      <c r="BR2522" s="60">
        <v>5.4</v>
      </c>
    </row>
    <row r="2523" s="9" customFormat="1" ht="76" customHeight="1">
      <c r="A2523" t="s" s="6">
        <v>6448</v>
      </c>
      <c r="E2523" t="s" s="54">
        <v>6436</v>
      </c>
      <c r="F2523" t="s" s="55">
        <v>193</v>
      </c>
      <c r="G2523" t="s" s="56">
        <v>1135</v>
      </c>
      <c r="L2523" t="s" s="54">
        <v>6437</v>
      </c>
      <c r="M2523" t="s" s="55">
        <v>1138</v>
      </c>
      <c r="S2523" t="s" s="54">
        <v>6449</v>
      </c>
      <c r="T2523" t="s" s="57">
        <v>6430</v>
      </c>
      <c r="AR2523" s="58">
        <v>-11.3</v>
      </c>
      <c r="AS2523" s="67"/>
      <c r="AT2523" s="67"/>
      <c r="AX2523" s="77"/>
      <c r="BR2523" s="60">
        <v>9</v>
      </c>
    </row>
    <row r="2524" s="9" customFormat="1" ht="76" customHeight="1">
      <c r="A2524" t="s" s="6">
        <v>6450</v>
      </c>
      <c r="E2524" t="s" s="54">
        <v>6436</v>
      </c>
      <c r="F2524" t="s" s="55">
        <v>193</v>
      </c>
      <c r="G2524" t="s" s="56">
        <v>1135</v>
      </c>
      <c r="L2524" t="s" s="54">
        <v>6437</v>
      </c>
      <c r="M2524" t="s" s="55">
        <v>1138</v>
      </c>
      <c r="S2524" t="s" s="54">
        <v>6451</v>
      </c>
      <c r="T2524" t="s" s="57">
        <v>6430</v>
      </c>
      <c r="AR2524" s="58">
        <v>-25.5</v>
      </c>
      <c r="AS2524" s="67"/>
      <c r="AT2524" s="67"/>
      <c r="AX2524" s="77"/>
      <c r="BR2524" s="60">
        <v>8.1</v>
      </c>
    </row>
    <row r="2525" s="9" customFormat="1" ht="46" customHeight="1">
      <c r="A2525" t="s" s="6">
        <v>6452</v>
      </c>
      <c r="B2525" s="14">
        <v>3</v>
      </c>
      <c r="E2525" t="s" s="54">
        <v>6453</v>
      </c>
      <c r="F2525" t="s" s="55">
        <v>193</v>
      </c>
      <c r="G2525" t="s" s="56">
        <v>420</v>
      </c>
      <c r="H2525" t="s" s="56">
        <v>195</v>
      </c>
      <c r="I2525" t="s" s="56">
        <v>403</v>
      </c>
      <c r="L2525" t="s" s="54">
        <v>6454</v>
      </c>
      <c r="M2525" t="s" s="55">
        <v>197</v>
      </c>
      <c r="S2525" t="s" s="54">
        <v>6455</v>
      </c>
      <c r="T2525" t="s" s="57">
        <v>6456</v>
      </c>
      <c r="V2525" t="s" s="56">
        <v>6457</v>
      </c>
      <c r="AF2525" t="s" s="56">
        <v>521</v>
      </c>
      <c r="AG2525" s="14">
        <v>987</v>
      </c>
      <c r="AH2525" s="61">
        <f>MEDIAN(AG2525,AI2525)</f>
        <v>1073.5</v>
      </c>
      <c r="AI2525" s="14">
        <v>1160</v>
      </c>
      <c r="AJ2525" t="s" s="54">
        <v>6458</v>
      </c>
      <c r="AR2525" s="58">
        <v>-18.4</v>
      </c>
      <c r="AS2525" s="59">
        <f>AR2525</f>
        <v>-18.4</v>
      </c>
      <c r="AT2525" s="59">
        <f>AS2525-5</f>
        <v>-23.4</v>
      </c>
      <c r="BR2525" s="60">
        <v>3.9</v>
      </c>
      <c r="BV2525" s="14">
        <v>21.1</v>
      </c>
    </row>
    <row r="2526" s="9" customFormat="1" ht="46" customHeight="1">
      <c r="A2526" t="s" s="6">
        <v>6459</v>
      </c>
      <c r="B2526" s="14">
        <v>6</v>
      </c>
      <c r="E2526" t="s" s="54">
        <v>6453</v>
      </c>
      <c r="F2526" t="s" s="55">
        <v>193</v>
      </c>
      <c r="G2526" t="s" s="56">
        <v>420</v>
      </c>
      <c r="H2526" t="s" s="56">
        <v>195</v>
      </c>
      <c r="I2526" t="s" s="56">
        <v>403</v>
      </c>
      <c r="L2526" t="s" s="54">
        <v>6454</v>
      </c>
      <c r="M2526" t="s" s="55">
        <v>197</v>
      </c>
      <c r="S2526" t="s" s="54">
        <v>483</v>
      </c>
      <c r="T2526" t="s" s="57">
        <v>6456</v>
      </c>
      <c r="V2526" t="s" s="56">
        <v>6457</v>
      </c>
      <c r="AF2526" t="s" s="56">
        <v>304</v>
      </c>
      <c r="AG2526" s="14">
        <v>789</v>
      </c>
      <c r="AH2526" s="61">
        <f>MEDIAN(AG2526,AI2526)</f>
        <v>909</v>
      </c>
      <c r="AI2526" s="14">
        <v>1029</v>
      </c>
      <c r="AJ2526" t="s" s="54">
        <v>6460</v>
      </c>
      <c r="AR2526" s="58">
        <v>-13</v>
      </c>
      <c r="AS2526" s="59">
        <f>AR2526</f>
        <v>-13</v>
      </c>
      <c r="AT2526" s="59">
        <f>AS2526-5</f>
        <v>-18</v>
      </c>
      <c r="BR2526" s="60">
        <v>2.3</v>
      </c>
      <c r="BV2526" s="14">
        <v>25.5</v>
      </c>
    </row>
    <row r="2527" s="9" customFormat="1" ht="46" customHeight="1">
      <c r="A2527" t="s" s="6">
        <v>6461</v>
      </c>
      <c r="B2527" s="14">
        <v>8</v>
      </c>
      <c r="E2527" t="s" s="54">
        <v>6453</v>
      </c>
      <c r="F2527" t="s" s="55">
        <v>193</v>
      </c>
      <c r="G2527" t="s" s="56">
        <v>420</v>
      </c>
      <c r="H2527" t="s" s="56">
        <v>195</v>
      </c>
      <c r="I2527" t="s" s="56">
        <v>403</v>
      </c>
      <c r="L2527" t="s" s="54">
        <v>6454</v>
      </c>
      <c r="M2527" t="s" s="55">
        <v>197</v>
      </c>
      <c r="S2527" t="s" s="54">
        <v>6462</v>
      </c>
      <c r="T2527" t="s" s="57">
        <v>6456</v>
      </c>
      <c r="V2527" t="s" s="56">
        <v>6457</v>
      </c>
      <c r="AF2527" t="s" s="56">
        <v>490</v>
      </c>
      <c r="AG2527" s="14">
        <v>1016</v>
      </c>
      <c r="AH2527" s="61">
        <f>MEDIAN(AG2527,AI2527)</f>
        <v>1154.5</v>
      </c>
      <c r="AI2527" s="14">
        <v>1293</v>
      </c>
      <c r="AJ2527" t="s" s="54">
        <v>6463</v>
      </c>
      <c r="AR2527" s="58">
        <v>-17.6</v>
      </c>
      <c r="AS2527" s="59">
        <f>AR2527</f>
        <v>-17.6</v>
      </c>
      <c r="AT2527" s="59">
        <f>AS2527-5</f>
        <v>-22.6</v>
      </c>
      <c r="BR2527" s="60">
        <v>0.5</v>
      </c>
      <c r="BV2527" s="14">
        <v>9.9</v>
      </c>
    </row>
    <row r="2528" s="9" customFormat="1" ht="46" customHeight="1">
      <c r="A2528" t="s" s="6">
        <v>6464</v>
      </c>
      <c r="B2528" s="14">
        <v>11</v>
      </c>
      <c r="E2528" t="s" s="54">
        <v>6453</v>
      </c>
      <c r="F2528" t="s" s="55">
        <v>193</v>
      </c>
      <c r="G2528" t="s" s="56">
        <v>420</v>
      </c>
      <c r="H2528" t="s" s="56">
        <v>195</v>
      </c>
      <c r="I2528" t="s" s="56">
        <v>403</v>
      </c>
      <c r="L2528" t="s" s="54">
        <v>6454</v>
      </c>
      <c r="M2528" t="s" s="55">
        <v>197</v>
      </c>
      <c r="S2528" t="s" s="54">
        <v>538</v>
      </c>
      <c r="T2528" t="s" s="57">
        <v>6456</v>
      </c>
      <c r="V2528" t="s" s="56">
        <v>6465</v>
      </c>
      <c r="AF2528" t="s" s="56">
        <v>723</v>
      </c>
      <c r="AG2528" s="14">
        <v>1167</v>
      </c>
      <c r="AH2528" s="61">
        <f>MEDIAN(AG2528,AI2528)</f>
        <v>1231.5</v>
      </c>
      <c r="AI2528" s="14">
        <v>1296</v>
      </c>
      <c r="AJ2528" t="s" s="54">
        <v>6466</v>
      </c>
      <c r="AR2528" s="58">
        <v>-17.2</v>
      </c>
      <c r="AS2528" s="59">
        <f>AR2528</f>
        <v>-17.2</v>
      </c>
      <c r="AT2528" s="59">
        <f>AS2528-5</f>
        <v>-22.2</v>
      </c>
      <c r="BR2528" s="60">
        <v>3.3</v>
      </c>
      <c r="BV2528" s="14">
        <v>22.5</v>
      </c>
    </row>
    <row r="2529" s="9" customFormat="1" ht="46" customHeight="1">
      <c r="A2529" t="s" s="6">
        <v>6467</v>
      </c>
      <c r="B2529" s="14">
        <v>14</v>
      </c>
      <c r="E2529" t="s" s="54">
        <v>6453</v>
      </c>
      <c r="F2529" t="s" s="55">
        <v>193</v>
      </c>
      <c r="G2529" t="s" s="56">
        <v>420</v>
      </c>
      <c r="H2529" t="s" s="56">
        <v>195</v>
      </c>
      <c r="I2529" t="s" s="56">
        <v>403</v>
      </c>
      <c r="L2529" t="s" s="54">
        <v>6454</v>
      </c>
      <c r="M2529" t="s" s="55">
        <v>197</v>
      </c>
      <c r="S2529" t="s" s="54">
        <v>6468</v>
      </c>
      <c r="T2529" t="s" s="57">
        <v>6456</v>
      </c>
      <c r="V2529" t="s" s="56">
        <v>6469</v>
      </c>
      <c r="AF2529" t="s" s="56">
        <v>693</v>
      </c>
      <c r="AG2529" s="14">
        <v>547</v>
      </c>
      <c r="AH2529" s="61">
        <f>MEDIAN(AG2529,AI2529)</f>
        <v>612.5</v>
      </c>
      <c r="AI2529" s="14">
        <v>678</v>
      </c>
      <c r="AJ2529" t="s" s="54">
        <v>6470</v>
      </c>
      <c r="AR2529" s="58">
        <v>-14.8</v>
      </c>
      <c r="AS2529" s="59">
        <f>AR2529</f>
        <v>-14.8</v>
      </c>
      <c r="AT2529" s="59">
        <f>AS2529-5</f>
        <v>-19.8</v>
      </c>
      <c r="BR2529" s="60">
        <v>2</v>
      </c>
      <c r="BV2529" s="14">
        <v>16.9</v>
      </c>
    </row>
    <row r="2530" s="9" customFormat="1" ht="46" customHeight="1">
      <c r="A2530" t="s" s="6">
        <v>6471</v>
      </c>
      <c r="B2530" s="14">
        <v>15</v>
      </c>
      <c r="E2530" t="s" s="54">
        <v>6453</v>
      </c>
      <c r="F2530" t="s" s="55">
        <v>193</v>
      </c>
      <c r="G2530" t="s" s="56">
        <v>420</v>
      </c>
      <c r="H2530" t="s" s="56">
        <v>195</v>
      </c>
      <c r="I2530" t="s" s="56">
        <v>403</v>
      </c>
      <c r="L2530" t="s" s="54">
        <v>6454</v>
      </c>
      <c r="M2530" t="s" s="55">
        <v>197</v>
      </c>
      <c r="S2530" t="s" s="54">
        <v>6472</v>
      </c>
      <c r="T2530" t="s" s="57">
        <v>6456</v>
      </c>
      <c r="V2530" t="s" s="56">
        <v>6469</v>
      </c>
      <c r="AF2530" t="s" s="56">
        <v>693</v>
      </c>
      <c r="AG2530" s="14">
        <v>560</v>
      </c>
      <c r="AH2530" s="61">
        <f>MEDIAN(AG2530,AI2530)</f>
        <v>666.5</v>
      </c>
      <c r="AI2530" s="14">
        <v>773</v>
      </c>
      <c r="AJ2530" t="s" s="54">
        <v>6473</v>
      </c>
      <c r="AR2530" s="58">
        <v>-18.4</v>
      </c>
      <c r="AS2530" s="59">
        <f>AR2530</f>
        <v>-18.4</v>
      </c>
      <c r="AT2530" s="59">
        <f>AS2530-5</f>
        <v>-23.4</v>
      </c>
      <c r="BR2530" s="60">
        <v>1.1</v>
      </c>
      <c r="BV2530" s="14">
        <v>10.7</v>
      </c>
    </row>
    <row r="2531" s="9" customFormat="1" ht="46" customHeight="1">
      <c r="A2531" t="s" s="6">
        <v>6474</v>
      </c>
      <c r="B2531" s="14">
        <v>16</v>
      </c>
      <c r="E2531" t="s" s="54">
        <v>6453</v>
      </c>
      <c r="F2531" t="s" s="55">
        <v>193</v>
      </c>
      <c r="G2531" t="s" s="56">
        <v>420</v>
      </c>
      <c r="H2531" t="s" s="56">
        <v>195</v>
      </c>
      <c r="I2531" t="s" s="56">
        <v>403</v>
      </c>
      <c r="L2531" t="s" s="54">
        <v>6454</v>
      </c>
      <c r="M2531" t="s" s="55">
        <v>197</v>
      </c>
      <c r="S2531" t="s" s="54">
        <v>483</v>
      </c>
      <c r="T2531" t="s" s="57">
        <v>6456</v>
      </c>
      <c r="V2531" t="s" s="56">
        <v>6475</v>
      </c>
      <c r="AF2531" t="s" s="56">
        <v>490</v>
      </c>
      <c r="AG2531" s="14">
        <v>1016</v>
      </c>
      <c r="AH2531" s="61">
        <f>MEDIAN(AG2531,AI2531)</f>
        <v>1130.5</v>
      </c>
      <c r="AI2531" s="14">
        <v>1245</v>
      </c>
      <c r="AJ2531" t="s" s="54">
        <v>6476</v>
      </c>
      <c r="AR2531" s="58">
        <v>-15.5</v>
      </c>
      <c r="AS2531" s="59">
        <f>AR2531</f>
        <v>-15.5</v>
      </c>
      <c r="AT2531" s="59">
        <f>AS2531-5</f>
        <v>-20.5</v>
      </c>
      <c r="BR2531" s="60">
        <v>3.6</v>
      </c>
      <c r="BV2531" s="14">
        <v>22.5</v>
      </c>
    </row>
    <row r="2532" s="9" customFormat="1" ht="46" customHeight="1">
      <c r="A2532" t="s" s="6">
        <v>6477</v>
      </c>
      <c r="B2532" s="14">
        <v>17</v>
      </c>
      <c r="E2532" t="s" s="54">
        <v>6453</v>
      </c>
      <c r="F2532" t="s" s="55">
        <v>193</v>
      </c>
      <c r="G2532" t="s" s="56">
        <v>420</v>
      </c>
      <c r="H2532" t="s" s="56">
        <v>195</v>
      </c>
      <c r="I2532" t="s" s="56">
        <v>403</v>
      </c>
      <c r="L2532" t="s" s="54">
        <v>6454</v>
      </c>
      <c r="M2532" t="s" s="55">
        <v>197</v>
      </c>
      <c r="S2532" t="s" s="54">
        <v>6478</v>
      </c>
      <c r="T2532" t="s" s="57">
        <v>6456</v>
      </c>
      <c r="V2532" t="s" s="56">
        <v>6475</v>
      </c>
      <c r="AF2532" t="s" s="56">
        <v>4647</v>
      </c>
      <c r="AG2532" s="14">
        <v>683</v>
      </c>
      <c r="AH2532" s="61">
        <f>MEDIAN(AG2532,AI2532)</f>
        <v>836.5</v>
      </c>
      <c r="AI2532" s="14">
        <v>990</v>
      </c>
      <c r="AJ2532" t="s" s="54">
        <v>6479</v>
      </c>
      <c r="AR2532" s="58">
        <v>-12.8</v>
      </c>
      <c r="AS2532" s="59">
        <f>AR2532</f>
        <v>-12.8</v>
      </c>
      <c r="AT2532" s="59">
        <f>AS2532-5</f>
        <v>-17.8</v>
      </c>
      <c r="BR2532" s="60">
        <v>2.1</v>
      </c>
      <c r="BV2532" s="14">
        <v>14</v>
      </c>
    </row>
    <row r="2533" s="9" customFormat="1" ht="46" customHeight="1">
      <c r="A2533" t="s" s="6">
        <v>6480</v>
      </c>
      <c r="B2533" s="14">
        <v>20</v>
      </c>
      <c r="E2533" t="s" s="54">
        <v>6453</v>
      </c>
      <c r="F2533" t="s" s="55">
        <v>193</v>
      </c>
      <c r="G2533" t="s" s="56">
        <v>420</v>
      </c>
      <c r="H2533" t="s" s="56">
        <v>195</v>
      </c>
      <c r="I2533" t="s" s="56">
        <v>403</v>
      </c>
      <c r="L2533" t="s" s="54">
        <v>6454</v>
      </c>
      <c r="M2533" t="s" s="55">
        <v>197</v>
      </c>
      <c r="S2533" t="s" s="54">
        <v>6481</v>
      </c>
      <c r="T2533" t="s" s="57">
        <v>6456</v>
      </c>
      <c r="V2533" t="s" s="56">
        <v>6482</v>
      </c>
      <c r="AF2533" t="s" s="56">
        <v>490</v>
      </c>
      <c r="AG2533" s="14">
        <v>1022</v>
      </c>
      <c r="AH2533" s="61">
        <f>MEDIAN(AG2533,AI2533)</f>
        <v>1139.5</v>
      </c>
      <c r="AI2533" s="14">
        <v>1257</v>
      </c>
      <c r="AJ2533" t="s" s="54">
        <v>6483</v>
      </c>
      <c r="AR2533" s="58">
        <v>-17.6</v>
      </c>
      <c r="AS2533" s="59">
        <f>AR2533</f>
        <v>-17.6</v>
      </c>
      <c r="AT2533" s="59">
        <f>AS2533-5</f>
        <v>-22.6</v>
      </c>
      <c r="BR2533" s="60">
        <v>2.5</v>
      </c>
      <c r="BV2533" s="14">
        <v>18.2</v>
      </c>
    </row>
    <row r="2534" s="9" customFormat="1" ht="46" customHeight="1">
      <c r="A2534" t="s" s="6">
        <v>6484</v>
      </c>
      <c r="B2534" s="14">
        <v>21</v>
      </c>
      <c r="E2534" t="s" s="54">
        <v>6453</v>
      </c>
      <c r="F2534" t="s" s="55">
        <v>193</v>
      </c>
      <c r="G2534" t="s" s="56">
        <v>420</v>
      </c>
      <c r="H2534" t="s" s="56">
        <v>195</v>
      </c>
      <c r="I2534" t="s" s="56">
        <v>403</v>
      </c>
      <c r="L2534" t="s" s="54">
        <v>6454</v>
      </c>
      <c r="M2534" t="s" s="55">
        <v>197</v>
      </c>
      <c r="S2534" t="s" s="54">
        <v>483</v>
      </c>
      <c r="T2534" t="s" s="57">
        <v>6456</v>
      </c>
      <c r="V2534" t="s" s="56">
        <v>6482</v>
      </c>
      <c r="AF2534" t="s" s="56">
        <v>304</v>
      </c>
      <c r="AG2534" s="14">
        <v>778</v>
      </c>
      <c r="AH2534" s="61">
        <f>MEDIAN(AG2534,AI2534)</f>
        <v>899</v>
      </c>
      <c r="AI2534" s="14">
        <v>1020</v>
      </c>
      <c r="AJ2534" t="s" s="54">
        <v>6485</v>
      </c>
      <c r="AR2534" s="58">
        <v>-18.8</v>
      </c>
      <c r="AS2534" s="59">
        <f>AR2534</f>
        <v>-18.8</v>
      </c>
      <c r="AT2534" s="59">
        <f>AS2534-5</f>
        <v>-23.8</v>
      </c>
      <c r="BR2534" s="60">
        <v>0.9</v>
      </c>
      <c r="BV2534" s="14">
        <v>11.8</v>
      </c>
    </row>
    <row r="2535" s="9" customFormat="1" ht="46" customHeight="1">
      <c r="A2535" t="s" s="6">
        <v>6486</v>
      </c>
      <c r="B2535" s="14">
        <v>22</v>
      </c>
      <c r="E2535" t="s" s="54">
        <v>6453</v>
      </c>
      <c r="F2535" t="s" s="55">
        <v>193</v>
      </c>
      <c r="G2535" t="s" s="56">
        <v>420</v>
      </c>
      <c r="H2535" t="s" s="56">
        <v>195</v>
      </c>
      <c r="I2535" t="s" s="56">
        <v>403</v>
      </c>
      <c r="L2535" t="s" s="54">
        <v>6454</v>
      </c>
      <c r="M2535" t="s" s="55">
        <v>197</v>
      </c>
      <c r="S2535" t="s" s="54">
        <v>6487</v>
      </c>
      <c r="T2535" t="s" s="57">
        <v>6456</v>
      </c>
      <c r="V2535" t="s" s="56">
        <v>6482</v>
      </c>
      <c r="AF2535" t="s" s="56">
        <v>490</v>
      </c>
      <c r="AG2535" s="14">
        <v>1029</v>
      </c>
      <c r="AH2535" s="61">
        <f>MEDIAN(AG2535,AI2535)</f>
        <v>1126.5</v>
      </c>
      <c r="AI2535" s="14">
        <v>1224</v>
      </c>
      <c r="AJ2535" t="s" s="54">
        <v>6488</v>
      </c>
      <c r="AR2535" s="58">
        <v>-19</v>
      </c>
      <c r="AS2535" s="59">
        <f>AR2535</f>
        <v>-19</v>
      </c>
      <c r="AT2535" s="59">
        <f>AS2535-5</f>
        <v>-24</v>
      </c>
      <c r="BR2535" s="60">
        <v>1.8</v>
      </c>
      <c r="BV2535" s="14">
        <v>10.1</v>
      </c>
    </row>
    <row r="2536" s="9" customFormat="1" ht="46" customHeight="1">
      <c r="A2536" t="s" s="6">
        <v>6489</v>
      </c>
      <c r="B2536" s="14">
        <v>23</v>
      </c>
      <c r="E2536" t="s" s="54">
        <v>6453</v>
      </c>
      <c r="F2536" t="s" s="55">
        <v>193</v>
      </c>
      <c r="G2536" t="s" s="56">
        <v>420</v>
      </c>
      <c r="H2536" t="s" s="56">
        <v>195</v>
      </c>
      <c r="I2536" t="s" s="56">
        <v>403</v>
      </c>
      <c r="L2536" t="s" s="54">
        <v>6454</v>
      </c>
      <c r="M2536" t="s" s="55">
        <v>197</v>
      </c>
      <c r="S2536" t="s" s="54">
        <v>6490</v>
      </c>
      <c r="T2536" t="s" s="57">
        <v>6456</v>
      </c>
      <c r="V2536" t="s" s="56">
        <v>6482</v>
      </c>
      <c r="AF2536" t="s" s="56">
        <v>490</v>
      </c>
      <c r="AG2536" s="14">
        <v>1011</v>
      </c>
      <c r="AH2536" s="61">
        <f>MEDIAN(AG2536,AI2536)</f>
        <v>1094</v>
      </c>
      <c r="AI2536" s="14">
        <v>1177</v>
      </c>
      <c r="AJ2536" t="s" s="54">
        <v>6491</v>
      </c>
      <c r="AR2536" s="58">
        <v>-18.1</v>
      </c>
      <c r="AS2536" s="59">
        <f>AR2536</f>
        <v>-18.1</v>
      </c>
      <c r="AT2536" s="59">
        <f>AS2536-5</f>
        <v>-23.1</v>
      </c>
      <c r="BR2536" s="60">
        <v>3.2</v>
      </c>
      <c r="BV2536" s="14">
        <v>17.8</v>
      </c>
    </row>
    <row r="2537" s="9" customFormat="1" ht="46" customHeight="1">
      <c r="A2537" t="s" s="6">
        <v>6492</v>
      </c>
      <c r="B2537" s="14">
        <v>26</v>
      </c>
      <c r="E2537" t="s" s="54">
        <v>6453</v>
      </c>
      <c r="F2537" t="s" s="55">
        <v>193</v>
      </c>
      <c r="G2537" t="s" s="56">
        <v>420</v>
      </c>
      <c r="H2537" t="s" s="56">
        <v>195</v>
      </c>
      <c r="I2537" t="s" s="56">
        <v>403</v>
      </c>
      <c r="L2537" t="s" s="54">
        <v>6454</v>
      </c>
      <c r="M2537" t="s" s="55">
        <v>197</v>
      </c>
      <c r="S2537" t="s" s="54">
        <v>6493</v>
      </c>
      <c r="T2537" t="s" s="57">
        <v>6456</v>
      </c>
      <c r="V2537" t="s" s="56">
        <v>6482</v>
      </c>
      <c r="AF2537" t="s" s="56">
        <v>1250</v>
      </c>
      <c r="AG2537" s="14">
        <v>1217</v>
      </c>
      <c r="AH2537" s="61">
        <f>MEDIAN(AG2537,AI2537)</f>
        <v>1305</v>
      </c>
      <c r="AI2537" s="14">
        <v>1393</v>
      </c>
      <c r="AJ2537" t="s" s="54">
        <v>6494</v>
      </c>
      <c r="AR2537" s="58">
        <v>-19.1</v>
      </c>
      <c r="AS2537" s="59">
        <f>AR2537</f>
        <v>-19.1</v>
      </c>
      <c r="AT2537" s="59">
        <f>AS2537-5</f>
        <v>-24.1</v>
      </c>
      <c r="BR2537" s="60">
        <v>2.7</v>
      </c>
      <c r="BV2537" s="14">
        <v>16.9</v>
      </c>
    </row>
    <row r="2538" s="9" customFormat="1" ht="46" customHeight="1">
      <c r="A2538" t="s" s="6">
        <v>6495</v>
      </c>
      <c r="B2538" s="14">
        <v>27</v>
      </c>
      <c r="E2538" t="s" s="54">
        <v>6453</v>
      </c>
      <c r="F2538" t="s" s="55">
        <v>193</v>
      </c>
      <c r="G2538" t="s" s="56">
        <v>420</v>
      </c>
      <c r="H2538" t="s" s="56">
        <v>195</v>
      </c>
      <c r="I2538" t="s" s="56">
        <v>403</v>
      </c>
      <c r="L2538" t="s" s="54">
        <v>6454</v>
      </c>
      <c r="M2538" t="s" s="55">
        <v>197</v>
      </c>
      <c r="S2538" t="s" s="54">
        <v>6496</v>
      </c>
      <c r="T2538" t="s" s="57">
        <v>6456</v>
      </c>
      <c r="V2538" t="s" s="56">
        <v>6482</v>
      </c>
      <c r="AF2538" t="s" s="56">
        <v>490</v>
      </c>
      <c r="AG2538" s="14">
        <v>996</v>
      </c>
      <c r="AH2538" s="61">
        <f>MEDIAN(AG2538,AI2538)</f>
        <v>1113</v>
      </c>
      <c r="AI2538" s="14">
        <v>1230</v>
      </c>
      <c r="AJ2538" t="s" s="54">
        <v>6497</v>
      </c>
      <c r="AR2538" s="58">
        <v>-18.9</v>
      </c>
      <c r="AS2538" s="59">
        <f>AR2538</f>
        <v>-18.9</v>
      </c>
      <c r="AT2538" s="59">
        <f>AS2538-5</f>
        <v>-23.9</v>
      </c>
      <c r="BR2538" s="60">
        <v>2</v>
      </c>
      <c r="BV2538" s="14">
        <v>18.7</v>
      </c>
    </row>
    <row r="2539" s="9" customFormat="1" ht="46" customHeight="1">
      <c r="A2539" t="s" s="6">
        <v>6498</v>
      </c>
      <c r="B2539" s="14">
        <v>28</v>
      </c>
      <c r="E2539" t="s" s="54">
        <v>6453</v>
      </c>
      <c r="F2539" t="s" s="55">
        <v>193</v>
      </c>
      <c r="G2539" t="s" s="56">
        <v>420</v>
      </c>
      <c r="H2539" t="s" s="56">
        <v>195</v>
      </c>
      <c r="I2539" t="s" s="56">
        <v>403</v>
      </c>
      <c r="L2539" t="s" s="54">
        <v>6454</v>
      </c>
      <c r="M2539" t="s" s="55">
        <v>197</v>
      </c>
      <c r="S2539" t="s" s="54">
        <v>6499</v>
      </c>
      <c r="T2539" t="s" s="57">
        <v>6456</v>
      </c>
      <c r="V2539" t="s" s="56">
        <v>6482</v>
      </c>
      <c r="AF2539" t="s" s="56">
        <v>490</v>
      </c>
      <c r="AG2539" s="14">
        <v>1019</v>
      </c>
      <c r="AH2539" s="61">
        <f>MEDIAN(AG2539,AI2539)</f>
        <v>1149</v>
      </c>
      <c r="AI2539" s="14">
        <v>1279</v>
      </c>
      <c r="AJ2539" t="s" s="54">
        <v>6500</v>
      </c>
      <c r="AR2539" s="58">
        <v>-18.2</v>
      </c>
      <c r="AS2539" s="59">
        <f>AR2539</f>
        <v>-18.2</v>
      </c>
      <c r="AT2539" s="59">
        <f>AS2539-5</f>
        <v>-23.2</v>
      </c>
      <c r="BR2539" s="60">
        <v>3.7</v>
      </c>
      <c r="BV2539" s="14">
        <v>19.2</v>
      </c>
    </row>
    <row r="2540" s="9" customFormat="1" ht="46" customHeight="1">
      <c r="A2540" t="s" s="6">
        <v>6501</v>
      </c>
      <c r="B2540" s="14">
        <v>29</v>
      </c>
      <c r="E2540" t="s" s="54">
        <v>6453</v>
      </c>
      <c r="F2540" t="s" s="55">
        <v>193</v>
      </c>
      <c r="G2540" t="s" s="56">
        <v>420</v>
      </c>
      <c r="H2540" t="s" s="56">
        <v>195</v>
      </c>
      <c r="I2540" t="s" s="56">
        <v>403</v>
      </c>
      <c r="L2540" t="s" s="54">
        <v>6454</v>
      </c>
      <c r="M2540" t="s" s="55">
        <v>197</v>
      </c>
      <c r="S2540" t="s" s="54">
        <v>6502</v>
      </c>
      <c r="T2540" t="s" s="57">
        <v>6456</v>
      </c>
      <c r="V2540" t="s" s="56">
        <v>6482</v>
      </c>
      <c r="AF2540" t="s" s="56">
        <v>490</v>
      </c>
      <c r="AG2540" s="14">
        <v>1025</v>
      </c>
      <c r="AH2540" s="61">
        <f>MEDIAN(AG2540,AI2540)</f>
        <v>1154</v>
      </c>
      <c r="AI2540" s="14">
        <v>1283</v>
      </c>
      <c r="AJ2540" t="s" s="54">
        <v>6503</v>
      </c>
      <c r="AR2540" s="58">
        <v>-19.1</v>
      </c>
      <c r="AS2540" s="59">
        <f>AR2540</f>
        <v>-19.1</v>
      </c>
      <c r="AT2540" s="59">
        <f>AS2540-5</f>
        <v>-24.1</v>
      </c>
      <c r="BR2540" s="60">
        <v>3.4</v>
      </c>
      <c r="BV2540" s="14">
        <v>12.3</v>
      </c>
    </row>
    <row r="2541" s="9" customFormat="1" ht="46" customHeight="1">
      <c r="A2541" t="s" s="6">
        <v>6504</v>
      </c>
      <c r="B2541" s="14">
        <v>32</v>
      </c>
      <c r="E2541" t="s" s="54">
        <v>6453</v>
      </c>
      <c r="F2541" t="s" s="55">
        <v>193</v>
      </c>
      <c r="G2541" t="s" s="56">
        <v>420</v>
      </c>
      <c r="H2541" t="s" s="56">
        <v>195</v>
      </c>
      <c r="I2541" t="s" s="56">
        <v>403</v>
      </c>
      <c r="L2541" t="s" s="54">
        <v>6454</v>
      </c>
      <c r="M2541" t="s" s="55">
        <v>197</v>
      </c>
      <c r="S2541" t="s" s="54">
        <v>6505</v>
      </c>
      <c r="T2541" t="s" s="57">
        <v>6456</v>
      </c>
      <c r="V2541" t="s" s="56">
        <v>6506</v>
      </c>
      <c r="AF2541" t="s" s="56">
        <v>490</v>
      </c>
      <c r="AG2541" s="14">
        <v>1019</v>
      </c>
      <c r="AH2541" s="61">
        <f>MEDIAN(AG2541,AI2541)</f>
        <v>1149</v>
      </c>
      <c r="AI2541" s="14">
        <v>1279</v>
      </c>
      <c r="AJ2541" t="s" s="54">
        <v>6500</v>
      </c>
      <c r="AR2541" s="58">
        <v>-17.9</v>
      </c>
      <c r="AS2541" s="59">
        <f>AR2541</f>
        <v>-17.9</v>
      </c>
      <c r="AT2541" s="59">
        <f>AS2541-5</f>
        <v>-22.9</v>
      </c>
      <c r="BR2541" s="60">
        <v>3.5</v>
      </c>
      <c r="BV2541" s="14">
        <v>19.8</v>
      </c>
    </row>
    <row r="2542" s="9" customFormat="1" ht="46" customHeight="1">
      <c r="A2542" t="s" s="6">
        <v>6507</v>
      </c>
      <c r="B2542" s="14">
        <v>33</v>
      </c>
      <c r="E2542" t="s" s="54">
        <v>6453</v>
      </c>
      <c r="F2542" t="s" s="55">
        <v>193</v>
      </c>
      <c r="G2542" t="s" s="56">
        <v>420</v>
      </c>
      <c r="H2542" t="s" s="56">
        <v>195</v>
      </c>
      <c r="I2542" t="s" s="56">
        <v>403</v>
      </c>
      <c r="L2542" t="s" s="54">
        <v>6454</v>
      </c>
      <c r="M2542" t="s" s="55">
        <v>197</v>
      </c>
      <c r="S2542" t="s" s="54">
        <v>6508</v>
      </c>
      <c r="T2542" t="s" s="57">
        <v>6456</v>
      </c>
      <c r="V2542" t="s" s="56">
        <v>6509</v>
      </c>
      <c r="AF2542" t="s" s="56">
        <v>490</v>
      </c>
      <c r="AG2542" s="14">
        <v>898</v>
      </c>
      <c r="AH2542" s="61">
        <f>MEDIAN(AG2542,AI2542)</f>
        <v>1038.5</v>
      </c>
      <c r="AI2542" s="14">
        <v>1179</v>
      </c>
      <c r="AJ2542" t="s" s="54">
        <v>6510</v>
      </c>
      <c r="AR2542" s="58">
        <v>-18.5</v>
      </c>
      <c r="AS2542" s="59">
        <f>AR2542</f>
        <v>-18.5</v>
      </c>
      <c r="AT2542" s="59">
        <f>AS2542-5</f>
        <v>-23.5</v>
      </c>
      <c r="BR2542" s="60">
        <v>2.9</v>
      </c>
      <c r="BV2542" s="14">
        <v>16.9</v>
      </c>
    </row>
    <row r="2543" s="9" customFormat="1" ht="46" customHeight="1">
      <c r="A2543" t="s" s="6">
        <v>6511</v>
      </c>
      <c r="B2543" s="14">
        <v>35</v>
      </c>
      <c r="E2543" t="s" s="54">
        <v>6453</v>
      </c>
      <c r="F2543" t="s" s="55">
        <v>193</v>
      </c>
      <c r="G2543" t="s" s="56">
        <v>420</v>
      </c>
      <c r="H2543" t="s" s="56">
        <v>195</v>
      </c>
      <c r="I2543" t="s" s="56">
        <v>403</v>
      </c>
      <c r="L2543" t="s" s="54">
        <v>6454</v>
      </c>
      <c r="M2543" t="s" s="55">
        <v>197</v>
      </c>
      <c r="S2543" t="s" s="54">
        <v>6512</v>
      </c>
      <c r="T2543" t="s" s="57">
        <v>6456</v>
      </c>
      <c r="V2543" t="s" s="56">
        <v>6513</v>
      </c>
      <c r="AF2543" t="s" s="56">
        <v>490</v>
      </c>
      <c r="AG2543" s="14">
        <v>976</v>
      </c>
      <c r="AH2543" s="61">
        <f>MEDIAN(AG2543,AI2543)</f>
        <v>1065.5</v>
      </c>
      <c r="AI2543" s="14">
        <v>1155</v>
      </c>
      <c r="AJ2543" t="s" s="54">
        <v>6514</v>
      </c>
      <c r="AR2543" s="58">
        <v>-18.4</v>
      </c>
      <c r="AS2543" s="59">
        <f>AR2543</f>
        <v>-18.4</v>
      </c>
      <c r="AT2543" s="59">
        <f>AS2543-5</f>
        <v>-23.4</v>
      </c>
      <c r="BR2543" s="60">
        <v>1</v>
      </c>
      <c r="BV2543" s="14">
        <v>6.6</v>
      </c>
    </row>
    <row r="2544" s="9" customFormat="1" ht="46" customHeight="1">
      <c r="A2544" t="s" s="6">
        <v>6515</v>
      </c>
      <c r="B2544" s="14">
        <v>36</v>
      </c>
      <c r="E2544" t="s" s="54">
        <v>6453</v>
      </c>
      <c r="F2544" t="s" s="55">
        <v>193</v>
      </c>
      <c r="G2544" t="s" s="56">
        <v>420</v>
      </c>
      <c r="H2544" t="s" s="56">
        <v>195</v>
      </c>
      <c r="I2544" t="s" s="56">
        <v>403</v>
      </c>
      <c r="L2544" t="s" s="54">
        <v>6454</v>
      </c>
      <c r="M2544" t="s" s="55">
        <v>197</v>
      </c>
      <c r="S2544" t="s" s="54">
        <v>6516</v>
      </c>
      <c r="T2544" t="s" s="57">
        <v>6456</v>
      </c>
      <c r="V2544" t="s" s="56">
        <v>6517</v>
      </c>
      <c r="AF2544" t="s" s="56">
        <v>6518</v>
      </c>
      <c r="AG2544" s="14">
        <v>411</v>
      </c>
      <c r="AH2544" s="61">
        <f>MEDIAN(AG2544,AI2544)</f>
        <v>541.5</v>
      </c>
      <c r="AI2544" s="14">
        <v>672</v>
      </c>
      <c r="AJ2544" t="s" s="54">
        <v>6519</v>
      </c>
      <c r="AR2544" s="58">
        <v>-16.6</v>
      </c>
      <c r="AS2544" s="59">
        <f>AR2544</f>
        <v>-16.6</v>
      </c>
      <c r="AT2544" s="59">
        <f>AS2544-5</f>
        <v>-21.6</v>
      </c>
      <c r="BR2544" s="60">
        <v>1</v>
      </c>
      <c r="BV2544" s="14">
        <v>6.6</v>
      </c>
    </row>
    <row r="2545" s="9" customFormat="1" ht="46" customHeight="1">
      <c r="A2545" t="s" s="6">
        <v>6520</v>
      </c>
      <c r="B2545" s="14">
        <v>37</v>
      </c>
      <c r="E2545" t="s" s="54">
        <v>6453</v>
      </c>
      <c r="F2545" t="s" s="55">
        <v>193</v>
      </c>
      <c r="G2545" t="s" s="56">
        <v>420</v>
      </c>
      <c r="H2545" t="s" s="56">
        <v>195</v>
      </c>
      <c r="I2545" t="s" s="56">
        <v>403</v>
      </c>
      <c r="L2545" t="s" s="54">
        <v>6454</v>
      </c>
      <c r="M2545" t="s" s="55">
        <v>197</v>
      </c>
      <c r="S2545" t="s" s="54">
        <v>6521</v>
      </c>
      <c r="T2545" t="s" s="57">
        <v>6456</v>
      </c>
      <c r="V2545" t="s" s="56">
        <v>6517</v>
      </c>
      <c r="AF2545" t="s" s="56">
        <v>304</v>
      </c>
      <c r="AG2545" s="14">
        <v>818</v>
      </c>
      <c r="AH2545" s="61">
        <f>MEDIAN(AG2545,AI2545)</f>
        <v>919</v>
      </c>
      <c r="AI2545" s="14">
        <v>1020</v>
      </c>
      <c r="AJ2545" t="s" s="54">
        <v>6522</v>
      </c>
      <c r="AR2545" s="58">
        <v>-17.5</v>
      </c>
      <c r="AS2545" s="59">
        <f>AR2545</f>
        <v>-17.5</v>
      </c>
      <c r="AT2545" s="59">
        <f>AS2545-5</f>
        <v>-22.5</v>
      </c>
      <c r="BR2545" s="60">
        <v>0.8</v>
      </c>
      <c r="BV2545" s="14">
        <v>3.3</v>
      </c>
    </row>
    <row r="2546" s="9" customFormat="1" ht="46" customHeight="1">
      <c r="A2546" t="s" s="6">
        <v>6523</v>
      </c>
      <c r="B2546" s="14">
        <v>40</v>
      </c>
      <c r="E2546" t="s" s="54">
        <v>6453</v>
      </c>
      <c r="F2546" t="s" s="55">
        <v>193</v>
      </c>
      <c r="G2546" t="s" s="56">
        <v>420</v>
      </c>
      <c r="H2546" t="s" s="56">
        <v>195</v>
      </c>
      <c r="I2546" t="s" s="56">
        <v>403</v>
      </c>
      <c r="L2546" t="s" s="54">
        <v>6454</v>
      </c>
      <c r="M2546" t="s" s="55">
        <v>197</v>
      </c>
      <c r="S2546" t="s" s="54">
        <v>6524</v>
      </c>
      <c r="T2546" t="s" s="57">
        <v>6456</v>
      </c>
      <c r="V2546" t="s" s="56">
        <v>6525</v>
      </c>
      <c r="AF2546" t="s" s="56">
        <v>490</v>
      </c>
      <c r="AG2546" s="14">
        <v>1031</v>
      </c>
      <c r="AH2546" s="61">
        <f>MEDIAN(AG2546,AI2546)</f>
        <v>1155</v>
      </c>
      <c r="AI2546" s="14">
        <v>1279</v>
      </c>
      <c r="AJ2546" t="s" s="54">
        <v>6526</v>
      </c>
      <c r="AR2546" s="58">
        <v>-18.3</v>
      </c>
      <c r="AS2546" s="59">
        <f>AR2546</f>
        <v>-18.3</v>
      </c>
      <c r="AT2546" s="59">
        <f>AS2546-5</f>
        <v>-23.3</v>
      </c>
      <c r="BR2546" s="60">
        <v>2</v>
      </c>
      <c r="BV2546" s="14">
        <v>20</v>
      </c>
    </row>
    <row r="2547" s="9" customFormat="1" ht="46" customHeight="1">
      <c r="A2547" t="s" s="6">
        <v>6527</v>
      </c>
      <c r="B2547" s="14">
        <v>41</v>
      </c>
      <c r="E2547" t="s" s="54">
        <v>6453</v>
      </c>
      <c r="F2547" t="s" s="55">
        <v>193</v>
      </c>
      <c r="G2547" t="s" s="56">
        <v>420</v>
      </c>
      <c r="H2547" t="s" s="56">
        <v>195</v>
      </c>
      <c r="I2547" t="s" s="56">
        <v>403</v>
      </c>
      <c r="L2547" t="s" s="54">
        <v>6454</v>
      </c>
      <c r="M2547" t="s" s="55">
        <v>197</v>
      </c>
      <c r="S2547" t="s" s="54">
        <v>6528</v>
      </c>
      <c r="T2547" t="s" s="57">
        <v>6456</v>
      </c>
      <c r="V2547" t="s" s="56">
        <v>6525</v>
      </c>
      <c r="AF2547" t="s" s="56">
        <v>490</v>
      </c>
      <c r="AG2547" s="14">
        <v>1046</v>
      </c>
      <c r="AH2547" s="61">
        <f>MEDIAN(AG2547,AI2547)</f>
        <v>1174.5</v>
      </c>
      <c r="AI2547" s="14">
        <v>1303</v>
      </c>
      <c r="AJ2547" t="s" s="54">
        <v>6529</v>
      </c>
      <c r="AR2547" s="58">
        <v>-18.3</v>
      </c>
      <c r="AS2547" s="59">
        <f>AR2547</f>
        <v>-18.3</v>
      </c>
      <c r="AT2547" s="59">
        <f>AS2547-5</f>
        <v>-23.3</v>
      </c>
      <c r="BR2547" s="60">
        <v>2.3</v>
      </c>
      <c r="BV2547" s="14">
        <v>20.5</v>
      </c>
    </row>
    <row r="2548" s="9" customFormat="1" ht="46" customHeight="1">
      <c r="A2548" t="s" s="6">
        <v>6530</v>
      </c>
      <c r="B2548" s="14">
        <v>43</v>
      </c>
      <c r="E2548" t="s" s="54">
        <v>6453</v>
      </c>
      <c r="F2548" t="s" s="55">
        <v>193</v>
      </c>
      <c r="G2548" t="s" s="56">
        <v>420</v>
      </c>
      <c r="H2548" t="s" s="56">
        <v>195</v>
      </c>
      <c r="I2548" t="s" s="56">
        <v>403</v>
      </c>
      <c r="L2548" t="s" s="54">
        <v>6454</v>
      </c>
      <c r="M2548" t="s" s="55">
        <v>197</v>
      </c>
      <c r="S2548" t="s" s="54">
        <v>6531</v>
      </c>
      <c r="T2548" t="s" s="57">
        <v>6456</v>
      </c>
      <c r="V2548" t="s" s="56">
        <v>6532</v>
      </c>
      <c r="AF2548" t="s" s="56">
        <v>1250</v>
      </c>
      <c r="AG2548" s="14">
        <v>1314</v>
      </c>
      <c r="AH2548" s="61">
        <f>MEDIAN(AG2548,AI2548)</f>
        <v>1378</v>
      </c>
      <c r="AI2548" s="14">
        <v>1442</v>
      </c>
      <c r="AJ2548" t="s" s="54">
        <v>6533</v>
      </c>
      <c r="AR2548" s="58">
        <v>-17.2</v>
      </c>
      <c r="AS2548" s="59">
        <f>AR2548</f>
        <v>-17.2</v>
      </c>
      <c r="AT2548" s="59">
        <f>AS2548-5</f>
        <v>-22.2</v>
      </c>
      <c r="BR2548" s="60">
        <v>3.4</v>
      </c>
      <c r="BV2548" s="14">
        <v>22.4</v>
      </c>
    </row>
    <row r="2549" s="9" customFormat="1" ht="46" customHeight="1">
      <c r="A2549" t="s" s="6">
        <v>6534</v>
      </c>
      <c r="B2549" s="14">
        <v>45</v>
      </c>
      <c r="E2549" t="s" s="54">
        <v>6453</v>
      </c>
      <c r="F2549" t="s" s="55">
        <v>193</v>
      </c>
      <c r="G2549" t="s" s="56">
        <v>420</v>
      </c>
      <c r="H2549" t="s" s="56">
        <v>195</v>
      </c>
      <c r="I2549" t="s" s="56">
        <v>403</v>
      </c>
      <c r="L2549" t="s" s="54">
        <v>6454</v>
      </c>
      <c r="M2549" t="s" s="55">
        <v>197</v>
      </c>
      <c r="S2549" t="s" s="54">
        <v>483</v>
      </c>
      <c r="T2549" t="s" s="57">
        <v>6456</v>
      </c>
      <c r="V2549" t="s" s="56">
        <v>6535</v>
      </c>
      <c r="AF2549" t="s" s="56">
        <v>6536</v>
      </c>
      <c r="AG2549" s="14">
        <v>662</v>
      </c>
      <c r="AH2549" s="61">
        <f>MEDIAN(AG2549,AI2549)</f>
        <v>909</v>
      </c>
      <c r="AI2549" s="14">
        <v>1156</v>
      </c>
      <c r="AJ2549" t="s" s="54">
        <v>6537</v>
      </c>
      <c r="AR2549" s="58">
        <v>-15.2</v>
      </c>
      <c r="AS2549" s="59">
        <f>AR2549</f>
        <v>-15.2</v>
      </c>
      <c r="AT2549" s="59">
        <f>AS2549-5</f>
        <v>-20.2</v>
      </c>
      <c r="BR2549" s="60">
        <v>3.4</v>
      </c>
      <c r="BV2549" s="14">
        <v>19.5</v>
      </c>
    </row>
    <row r="2550" s="9" customFormat="1" ht="46" customHeight="1">
      <c r="A2550" t="s" s="6">
        <v>6538</v>
      </c>
      <c r="B2550" s="14">
        <v>47</v>
      </c>
      <c r="E2550" t="s" s="54">
        <v>6453</v>
      </c>
      <c r="F2550" t="s" s="55">
        <v>193</v>
      </c>
      <c r="G2550" t="s" s="56">
        <v>420</v>
      </c>
      <c r="H2550" t="s" s="56">
        <v>195</v>
      </c>
      <c r="I2550" t="s" s="56">
        <v>403</v>
      </c>
      <c r="L2550" t="s" s="54">
        <v>6454</v>
      </c>
      <c r="M2550" t="s" s="55">
        <v>197</v>
      </c>
      <c r="S2550" t="s" s="54">
        <v>6468</v>
      </c>
      <c r="T2550" t="s" s="57">
        <v>6456</v>
      </c>
      <c r="V2550" t="s" s="56">
        <v>6539</v>
      </c>
      <c r="AF2550" t="s" s="56">
        <v>6540</v>
      </c>
      <c r="AG2550" s="14">
        <v>880</v>
      </c>
      <c r="AH2550" s="61">
        <f>MEDIAN(AG2550,AI2550)</f>
        <v>1021</v>
      </c>
      <c r="AI2550" s="14">
        <v>1162</v>
      </c>
      <c r="AJ2550" t="s" s="54">
        <v>6541</v>
      </c>
      <c r="AR2550" s="58">
        <v>-12.7</v>
      </c>
      <c r="AS2550" s="59">
        <f>AR2550</f>
        <v>-12.7</v>
      </c>
      <c r="AT2550" s="59">
        <f>AS2550-5</f>
        <v>-17.7</v>
      </c>
      <c r="BR2550" s="60">
        <v>3.3</v>
      </c>
      <c r="BV2550" s="14">
        <v>19.2</v>
      </c>
    </row>
    <row r="2551" s="9" customFormat="1" ht="46" customHeight="1">
      <c r="A2551" t="s" s="6">
        <v>6542</v>
      </c>
      <c r="B2551" s="14">
        <v>48</v>
      </c>
      <c r="E2551" t="s" s="54">
        <v>6453</v>
      </c>
      <c r="F2551" t="s" s="55">
        <v>193</v>
      </c>
      <c r="G2551" t="s" s="56">
        <v>420</v>
      </c>
      <c r="H2551" t="s" s="56">
        <v>195</v>
      </c>
      <c r="I2551" t="s" s="56">
        <v>403</v>
      </c>
      <c r="L2551" t="s" s="54">
        <v>6454</v>
      </c>
      <c r="M2551" t="s" s="55">
        <v>197</v>
      </c>
      <c r="S2551" t="s" s="54">
        <v>6543</v>
      </c>
      <c r="T2551" t="s" s="57">
        <v>6456</v>
      </c>
      <c r="V2551" t="s" s="56">
        <v>6539</v>
      </c>
      <c r="AF2551" t="s" s="56">
        <v>6540</v>
      </c>
      <c r="AG2551" s="14">
        <v>895</v>
      </c>
      <c r="AH2551" s="61">
        <f>MEDIAN(AG2551,AI2551)</f>
        <v>1031.5</v>
      </c>
      <c r="AI2551" s="14">
        <v>1168</v>
      </c>
      <c r="AJ2551" t="s" s="54">
        <v>6544</v>
      </c>
      <c r="AR2551" s="58">
        <v>-13.6</v>
      </c>
      <c r="AS2551" s="59">
        <f>AR2551</f>
        <v>-13.6</v>
      </c>
      <c r="AT2551" s="59">
        <f>AS2551-5</f>
        <v>-18.6</v>
      </c>
      <c r="BR2551" s="60">
        <v>2.8</v>
      </c>
      <c r="BV2551" s="14">
        <v>19</v>
      </c>
    </row>
    <row r="2552" s="9" customFormat="1" ht="46" customHeight="1">
      <c r="A2552" t="s" s="6">
        <v>6545</v>
      </c>
      <c r="B2552" s="14">
        <v>49</v>
      </c>
      <c r="E2552" t="s" s="54">
        <v>6453</v>
      </c>
      <c r="F2552" t="s" s="55">
        <v>193</v>
      </c>
      <c r="G2552" t="s" s="56">
        <v>420</v>
      </c>
      <c r="H2552" t="s" s="56">
        <v>195</v>
      </c>
      <c r="I2552" t="s" s="56">
        <v>403</v>
      </c>
      <c r="L2552" t="s" s="54">
        <v>6454</v>
      </c>
      <c r="M2552" t="s" s="55">
        <v>197</v>
      </c>
      <c r="S2552" t="s" s="54">
        <v>6478</v>
      </c>
      <c r="T2552" t="s" s="57">
        <v>6456</v>
      </c>
      <c r="V2552" t="s" s="56">
        <v>6539</v>
      </c>
      <c r="AF2552" t="s" s="56">
        <v>490</v>
      </c>
      <c r="AG2552" s="14">
        <v>1010</v>
      </c>
      <c r="AH2552" s="61">
        <f>MEDIAN(AG2552,AI2552)</f>
        <v>1133.5</v>
      </c>
      <c r="AI2552" s="14">
        <v>1257</v>
      </c>
      <c r="AJ2552" t="s" s="54">
        <v>6546</v>
      </c>
      <c r="AR2552" s="58">
        <v>-19.2</v>
      </c>
      <c r="AS2552" s="59">
        <f>AR2552</f>
        <v>-19.2</v>
      </c>
      <c r="AT2552" s="59">
        <f>AS2552-5</f>
        <v>-24.2</v>
      </c>
      <c r="BR2552" s="60">
        <v>2</v>
      </c>
      <c r="BV2552" s="14">
        <v>16.3</v>
      </c>
    </row>
    <row r="2553" s="9" customFormat="1" ht="46" customHeight="1">
      <c r="A2553" t="s" s="6">
        <v>6547</v>
      </c>
      <c r="B2553" s="14">
        <v>51</v>
      </c>
      <c r="E2553" t="s" s="54">
        <v>6453</v>
      </c>
      <c r="F2553" t="s" s="55">
        <v>193</v>
      </c>
      <c r="G2553" t="s" s="56">
        <v>420</v>
      </c>
      <c r="H2553" t="s" s="56">
        <v>195</v>
      </c>
      <c r="I2553" t="s" s="56">
        <v>403</v>
      </c>
      <c r="L2553" t="s" s="54">
        <v>6454</v>
      </c>
      <c r="M2553" t="s" s="55">
        <v>197</v>
      </c>
      <c r="S2553" t="s" s="54">
        <v>6548</v>
      </c>
      <c r="T2553" t="s" s="57">
        <v>6456</v>
      </c>
      <c r="V2553" t="s" s="56">
        <v>6539</v>
      </c>
      <c r="AF2553" t="s" s="56">
        <v>6536</v>
      </c>
      <c r="AG2553" s="14">
        <v>662</v>
      </c>
      <c r="AH2553" s="61">
        <f>MEDIAN(AG2553,AI2553)</f>
        <v>909</v>
      </c>
      <c r="AI2553" s="14">
        <v>1156</v>
      </c>
      <c r="AJ2553" t="s" s="54">
        <v>6537</v>
      </c>
      <c r="AR2553" s="58">
        <v>-13.4</v>
      </c>
      <c r="AS2553" s="59">
        <f>AR2553</f>
        <v>-13.4</v>
      </c>
      <c r="AT2553" s="59">
        <f>AS2553-5</f>
        <v>-18.4</v>
      </c>
      <c r="BR2553" s="60">
        <v>2.1</v>
      </c>
      <c r="BV2553" s="14">
        <v>16.3</v>
      </c>
    </row>
    <row r="2554" s="9" customFormat="1" ht="46" customHeight="1">
      <c r="A2554" t="s" s="6">
        <v>6549</v>
      </c>
      <c r="B2554" s="14">
        <v>52</v>
      </c>
      <c r="E2554" t="s" s="54">
        <v>6453</v>
      </c>
      <c r="F2554" t="s" s="55">
        <v>193</v>
      </c>
      <c r="G2554" t="s" s="56">
        <v>420</v>
      </c>
      <c r="H2554" t="s" s="56">
        <v>195</v>
      </c>
      <c r="I2554" t="s" s="56">
        <v>403</v>
      </c>
      <c r="L2554" t="s" s="54">
        <v>6454</v>
      </c>
      <c r="M2554" t="s" s="55">
        <v>197</v>
      </c>
      <c r="S2554" t="s" s="54">
        <v>6550</v>
      </c>
      <c r="T2554" t="s" s="57">
        <v>6456</v>
      </c>
      <c r="V2554" t="s" s="56">
        <v>6539</v>
      </c>
      <c r="AF2554" t="s" s="56">
        <v>6551</v>
      </c>
      <c r="AG2554" s="14">
        <v>547</v>
      </c>
      <c r="AH2554" s="61">
        <f>MEDIAN(AG2554,AI2554)</f>
        <v>751.5</v>
      </c>
      <c r="AI2554" s="14">
        <v>956</v>
      </c>
      <c r="AJ2554" t="s" s="54">
        <v>6552</v>
      </c>
      <c r="AR2554" s="58">
        <v>-14.8</v>
      </c>
      <c r="AS2554" s="59">
        <f>AR2554</f>
        <v>-14.8</v>
      </c>
      <c r="AT2554" s="59">
        <f>AS2554-5</f>
        <v>-19.8</v>
      </c>
      <c r="BR2554" s="60">
        <v>2.2</v>
      </c>
      <c r="BV2554" s="14">
        <v>17.3</v>
      </c>
    </row>
    <row r="2555" s="9" customFormat="1" ht="46" customHeight="1">
      <c r="A2555" t="s" s="6">
        <v>6553</v>
      </c>
      <c r="B2555" s="14">
        <v>53</v>
      </c>
      <c r="E2555" t="s" s="54">
        <v>6453</v>
      </c>
      <c r="F2555" t="s" s="55">
        <v>193</v>
      </c>
      <c r="G2555" t="s" s="56">
        <v>420</v>
      </c>
      <c r="H2555" t="s" s="56">
        <v>195</v>
      </c>
      <c r="I2555" t="s" s="56">
        <v>403</v>
      </c>
      <c r="L2555" t="s" s="54">
        <v>6454</v>
      </c>
      <c r="M2555" t="s" s="55">
        <v>197</v>
      </c>
      <c r="S2555" t="s" s="54">
        <v>6554</v>
      </c>
      <c r="T2555" t="s" s="57">
        <v>6456</v>
      </c>
      <c r="V2555" t="s" s="56">
        <v>6539</v>
      </c>
      <c r="AF2555" t="s" s="56">
        <v>304</v>
      </c>
      <c r="AG2555" s="14">
        <v>775</v>
      </c>
      <c r="AH2555" s="61">
        <f>MEDIAN(AG2555,AI2555)</f>
        <v>877</v>
      </c>
      <c r="AI2555" s="14">
        <v>979</v>
      </c>
      <c r="AJ2555" t="s" s="54">
        <v>6555</v>
      </c>
      <c r="AR2555" s="58">
        <v>-10.8</v>
      </c>
      <c r="AS2555" s="59">
        <f>AR2555</f>
        <v>-10.8</v>
      </c>
      <c r="AT2555" s="59">
        <f>AS2555-5</f>
        <v>-15.8</v>
      </c>
      <c r="BR2555" s="60">
        <v>4</v>
      </c>
      <c r="BV2555" s="14">
        <v>21.7</v>
      </c>
    </row>
    <row r="2556" s="9" customFormat="1" ht="46" customHeight="1">
      <c r="A2556" t="s" s="6">
        <v>6556</v>
      </c>
      <c r="B2556" s="14">
        <v>55</v>
      </c>
      <c r="E2556" t="s" s="54">
        <v>6453</v>
      </c>
      <c r="F2556" t="s" s="55">
        <v>193</v>
      </c>
      <c r="G2556" t="s" s="56">
        <v>420</v>
      </c>
      <c r="H2556" t="s" s="56">
        <v>195</v>
      </c>
      <c r="I2556" t="s" s="56">
        <v>403</v>
      </c>
      <c r="L2556" t="s" s="54">
        <v>6454</v>
      </c>
      <c r="M2556" t="s" s="55">
        <v>197</v>
      </c>
      <c r="S2556" t="s" s="54">
        <v>6557</v>
      </c>
      <c r="T2556" t="s" s="57">
        <v>6456</v>
      </c>
      <c r="V2556" t="s" s="56">
        <v>6539</v>
      </c>
      <c r="AF2556" t="s" s="56">
        <v>521</v>
      </c>
      <c r="AG2556" s="14">
        <v>895</v>
      </c>
      <c r="AH2556" s="61">
        <f>MEDIAN(AG2556,AI2556)</f>
        <v>1025.5</v>
      </c>
      <c r="AI2556" s="14">
        <v>1156</v>
      </c>
      <c r="AJ2556" t="s" s="54">
        <v>6558</v>
      </c>
      <c r="AR2556" s="58">
        <v>-10</v>
      </c>
      <c r="AS2556" s="59">
        <f>AR2556</f>
        <v>-10</v>
      </c>
      <c r="AT2556" s="59">
        <f>AS2556-5</f>
        <v>-15</v>
      </c>
      <c r="BR2556" s="60">
        <v>3.7</v>
      </c>
      <c r="BV2556" s="14">
        <v>20.8</v>
      </c>
    </row>
    <row r="2557" s="9" customFormat="1" ht="46" customHeight="1">
      <c r="A2557" t="s" s="6">
        <v>6559</v>
      </c>
      <c r="B2557" s="14">
        <v>56</v>
      </c>
      <c r="E2557" t="s" s="54">
        <v>6453</v>
      </c>
      <c r="F2557" t="s" s="55">
        <v>193</v>
      </c>
      <c r="G2557" t="s" s="56">
        <v>420</v>
      </c>
      <c r="H2557" t="s" s="56">
        <v>195</v>
      </c>
      <c r="I2557" t="s" s="56">
        <v>403</v>
      </c>
      <c r="L2557" t="s" s="54">
        <v>6454</v>
      </c>
      <c r="M2557" t="s" s="55">
        <v>197</v>
      </c>
      <c r="S2557" t="s" s="54">
        <v>6560</v>
      </c>
      <c r="T2557" t="s" s="57">
        <v>6456</v>
      </c>
      <c r="V2557" t="s" s="56">
        <v>6539</v>
      </c>
      <c r="AF2557" t="s" s="56">
        <v>304</v>
      </c>
      <c r="AG2557" s="14">
        <v>885</v>
      </c>
      <c r="AH2557" s="61">
        <f>MEDIAN(AG2557,AI2557)</f>
        <v>1026.5</v>
      </c>
      <c r="AI2557" s="14">
        <v>1168</v>
      </c>
      <c r="AJ2557" t="s" s="54">
        <v>6561</v>
      </c>
      <c r="AR2557" s="58">
        <v>-11.3</v>
      </c>
      <c r="AS2557" s="59">
        <f>AR2557</f>
        <v>-11.3</v>
      </c>
      <c r="AT2557" s="59">
        <f>AS2557-5</f>
        <v>-16.3</v>
      </c>
      <c r="BR2557" s="60">
        <v>3.6</v>
      </c>
      <c r="BV2557" s="14">
        <v>21.9</v>
      </c>
    </row>
    <row r="2558" s="9" customFormat="1" ht="46" customHeight="1">
      <c r="A2558" t="s" s="6">
        <v>6562</v>
      </c>
      <c r="B2558" s="14">
        <v>57</v>
      </c>
      <c r="E2558" t="s" s="54">
        <v>6453</v>
      </c>
      <c r="F2558" t="s" s="55">
        <v>193</v>
      </c>
      <c r="G2558" t="s" s="56">
        <v>420</v>
      </c>
      <c r="H2558" t="s" s="56">
        <v>195</v>
      </c>
      <c r="I2558" t="s" s="56">
        <v>403</v>
      </c>
      <c r="L2558" t="s" s="54">
        <v>6454</v>
      </c>
      <c r="M2558" t="s" s="55">
        <v>197</v>
      </c>
      <c r="S2558" t="s" s="54">
        <v>6563</v>
      </c>
      <c r="T2558" t="s" s="57">
        <v>6456</v>
      </c>
      <c r="V2558" t="s" s="56">
        <v>6539</v>
      </c>
      <c r="AF2558" t="s" s="56">
        <v>4647</v>
      </c>
      <c r="AG2558" s="14">
        <v>608</v>
      </c>
      <c r="AH2558" s="61">
        <f>MEDIAN(AG2558,AI2558)</f>
        <v>697</v>
      </c>
      <c r="AI2558" s="14">
        <v>786</v>
      </c>
      <c r="AJ2558" t="s" s="54">
        <v>6564</v>
      </c>
      <c r="AR2558" s="58">
        <v>-13.5</v>
      </c>
      <c r="AS2558" s="59">
        <f>AR2558</f>
        <v>-13.5</v>
      </c>
      <c r="AT2558" s="59">
        <f>AS2558-5</f>
        <v>-18.5</v>
      </c>
      <c r="BR2558" s="60">
        <v>3.3</v>
      </c>
      <c r="BV2558" s="14">
        <v>17.5</v>
      </c>
    </row>
    <row r="2559" s="9" customFormat="1" ht="46" customHeight="1">
      <c r="A2559" t="s" s="6">
        <v>6565</v>
      </c>
      <c r="B2559" s="14">
        <v>58</v>
      </c>
      <c r="E2559" t="s" s="54">
        <v>6453</v>
      </c>
      <c r="F2559" t="s" s="55">
        <v>193</v>
      </c>
      <c r="G2559" t="s" s="56">
        <v>420</v>
      </c>
      <c r="H2559" t="s" s="56">
        <v>195</v>
      </c>
      <c r="I2559" t="s" s="56">
        <v>403</v>
      </c>
      <c r="L2559" t="s" s="54">
        <v>6454</v>
      </c>
      <c r="M2559" t="s" s="55">
        <v>197</v>
      </c>
      <c r="S2559" t="s" s="54">
        <v>6566</v>
      </c>
      <c r="T2559" t="s" s="57">
        <v>6456</v>
      </c>
      <c r="V2559" t="s" s="56">
        <v>6539</v>
      </c>
      <c r="AF2559" t="s" s="56">
        <v>521</v>
      </c>
      <c r="AG2559" s="14">
        <v>997</v>
      </c>
      <c r="AH2559" s="61">
        <f>MEDIAN(AG2559,AI2559)</f>
        <v>1081</v>
      </c>
      <c r="AI2559" s="14">
        <v>1165</v>
      </c>
      <c r="AJ2559" t="s" s="54">
        <v>6567</v>
      </c>
      <c r="AR2559" s="58">
        <v>-10.2</v>
      </c>
      <c r="AS2559" s="59">
        <f>AR2559</f>
        <v>-10.2</v>
      </c>
      <c r="AT2559" s="59">
        <f>AS2559-5</f>
        <v>-15.2</v>
      </c>
      <c r="BR2559" s="60">
        <v>3.8</v>
      </c>
      <c r="BV2559" s="14">
        <v>19.2</v>
      </c>
    </row>
    <row r="2560" s="9" customFormat="1" ht="46" customHeight="1">
      <c r="A2560" t="s" s="6">
        <v>6568</v>
      </c>
      <c r="B2560" s="14">
        <v>61</v>
      </c>
      <c r="E2560" t="s" s="54">
        <v>6453</v>
      </c>
      <c r="F2560" t="s" s="55">
        <v>193</v>
      </c>
      <c r="G2560" t="s" s="56">
        <v>420</v>
      </c>
      <c r="H2560" t="s" s="56">
        <v>195</v>
      </c>
      <c r="I2560" t="s" s="56">
        <v>403</v>
      </c>
      <c r="L2560" t="s" s="54">
        <v>6454</v>
      </c>
      <c r="M2560" t="s" s="55">
        <v>197</v>
      </c>
      <c r="S2560" t="s" s="54">
        <v>6569</v>
      </c>
      <c r="T2560" t="s" s="57">
        <v>6456</v>
      </c>
      <c r="V2560" t="s" s="56">
        <v>6570</v>
      </c>
      <c r="AF2560" t="s" s="56">
        <v>304</v>
      </c>
      <c r="AG2560" s="14">
        <v>857</v>
      </c>
      <c r="AH2560" s="61">
        <f>MEDIAN(AG2560,AI2560)</f>
        <v>945</v>
      </c>
      <c r="AI2560" s="14">
        <v>1033</v>
      </c>
      <c r="AJ2560" t="s" s="54">
        <v>6571</v>
      </c>
      <c r="AR2560" s="58">
        <v>-15.1</v>
      </c>
      <c r="AS2560" s="59">
        <f>AR2560</f>
        <v>-15.1</v>
      </c>
      <c r="AT2560" s="59">
        <f>AS2560-5</f>
        <v>-20.1</v>
      </c>
      <c r="BR2560" s="60">
        <v>2.1</v>
      </c>
      <c r="BV2560" s="14">
        <v>18.8</v>
      </c>
    </row>
    <row r="2561" s="9" customFormat="1" ht="46" customHeight="1">
      <c r="A2561" t="s" s="6">
        <v>6572</v>
      </c>
      <c r="B2561" s="14">
        <v>62</v>
      </c>
      <c r="E2561" t="s" s="54">
        <v>6453</v>
      </c>
      <c r="F2561" t="s" s="55">
        <v>193</v>
      </c>
      <c r="G2561" t="s" s="56">
        <v>420</v>
      </c>
      <c r="H2561" t="s" s="56">
        <v>195</v>
      </c>
      <c r="I2561" t="s" s="56">
        <v>403</v>
      </c>
      <c r="L2561" t="s" s="54">
        <v>6454</v>
      </c>
      <c r="M2561" t="s" s="55">
        <v>197</v>
      </c>
      <c r="S2561" t="s" s="54">
        <v>669</v>
      </c>
      <c r="T2561" t="s" s="57">
        <v>6456</v>
      </c>
      <c r="V2561" t="s" s="56">
        <v>6570</v>
      </c>
      <c r="AF2561" t="s" s="56">
        <v>6573</v>
      </c>
      <c r="AG2561" s="14">
        <v>727</v>
      </c>
      <c r="AH2561" s="61">
        <f>MEDIAN(AG2561,AI2561)</f>
        <v>870.5</v>
      </c>
      <c r="AI2561" s="14">
        <v>1014</v>
      </c>
      <c r="AJ2561" t="s" s="54">
        <v>6574</v>
      </c>
      <c r="AR2561" s="58">
        <v>-17.5</v>
      </c>
      <c r="AS2561" s="59">
        <f>AR2561</f>
        <v>-17.5</v>
      </c>
      <c r="AT2561" s="59">
        <f>AS2561-5</f>
        <v>-22.5</v>
      </c>
      <c r="BR2561" s="60">
        <v>3.1</v>
      </c>
      <c r="BV2561" s="14">
        <v>18.1</v>
      </c>
    </row>
    <row r="2562" s="9" customFormat="1" ht="46" customHeight="1">
      <c r="A2562" t="s" s="6">
        <v>6575</v>
      </c>
      <c r="B2562" s="14">
        <v>64</v>
      </c>
      <c r="E2562" t="s" s="54">
        <v>6453</v>
      </c>
      <c r="F2562" t="s" s="55">
        <v>193</v>
      </c>
      <c r="G2562" t="s" s="56">
        <v>420</v>
      </c>
      <c r="H2562" t="s" s="56">
        <v>195</v>
      </c>
      <c r="I2562" t="s" s="56">
        <v>403</v>
      </c>
      <c r="L2562" t="s" s="54">
        <v>6454</v>
      </c>
      <c r="M2562" t="s" s="55">
        <v>197</v>
      </c>
      <c r="S2562" t="s" s="54">
        <v>6576</v>
      </c>
      <c r="T2562" t="s" s="57">
        <v>6456</v>
      </c>
      <c r="V2562" t="s" s="56">
        <v>6577</v>
      </c>
      <c r="AF2562" t="s" s="56">
        <v>6518</v>
      </c>
      <c r="AG2562" s="14">
        <v>252</v>
      </c>
      <c r="AH2562" s="61">
        <f>MEDIAN(AG2562,AI2562)</f>
        <v>427</v>
      </c>
      <c r="AI2562" s="14">
        <v>602</v>
      </c>
      <c r="AJ2562" t="s" s="54">
        <v>6578</v>
      </c>
      <c r="AR2562" s="58">
        <v>-17</v>
      </c>
      <c r="AS2562" s="59">
        <f>AR2562</f>
        <v>-17</v>
      </c>
      <c r="AT2562" s="59">
        <f>AS2562-5</f>
        <v>-22</v>
      </c>
      <c r="BR2562" s="60">
        <v>0.4</v>
      </c>
      <c r="BV2562" s="14">
        <v>5.9</v>
      </c>
    </row>
    <row r="2563" s="9" customFormat="1" ht="46" customHeight="1">
      <c r="A2563" t="s" s="6">
        <v>6579</v>
      </c>
      <c r="B2563" s="14">
        <v>65</v>
      </c>
      <c r="E2563" t="s" s="54">
        <v>6453</v>
      </c>
      <c r="F2563" t="s" s="55">
        <v>193</v>
      </c>
      <c r="G2563" t="s" s="56">
        <v>420</v>
      </c>
      <c r="H2563" t="s" s="56">
        <v>195</v>
      </c>
      <c r="I2563" t="s" s="56">
        <v>403</v>
      </c>
      <c r="L2563" t="s" s="54">
        <v>6454</v>
      </c>
      <c r="M2563" t="s" s="55">
        <v>197</v>
      </c>
      <c r="S2563" t="s" s="54">
        <v>6580</v>
      </c>
      <c r="T2563" t="s" s="57">
        <v>6456</v>
      </c>
      <c r="V2563" t="s" s="56">
        <v>6581</v>
      </c>
      <c r="AF2563" t="s" s="56">
        <v>521</v>
      </c>
      <c r="AG2563" s="14">
        <v>1010</v>
      </c>
      <c r="AH2563" s="61">
        <f>MEDIAN(AG2563,AI2563)</f>
        <v>1133.5</v>
      </c>
      <c r="AI2563" s="14">
        <v>1257</v>
      </c>
      <c r="AJ2563" t="s" s="54">
        <v>6546</v>
      </c>
      <c r="AR2563" s="58">
        <v>-18.2</v>
      </c>
      <c r="AS2563" s="59">
        <f>AR2563</f>
        <v>-18.2</v>
      </c>
      <c r="AT2563" s="59">
        <f>AS2563-5</f>
        <v>-23.2</v>
      </c>
      <c r="BR2563" s="60">
        <v>0.8</v>
      </c>
      <c r="BV2563" s="14">
        <v>14.4</v>
      </c>
    </row>
    <row r="2564" s="9" customFormat="1" ht="46" customHeight="1">
      <c r="A2564" t="s" s="6">
        <v>6582</v>
      </c>
      <c r="B2564" s="14">
        <v>66</v>
      </c>
      <c r="E2564" t="s" s="54">
        <v>6453</v>
      </c>
      <c r="F2564" t="s" s="55">
        <v>193</v>
      </c>
      <c r="G2564" t="s" s="56">
        <v>420</v>
      </c>
      <c r="H2564" t="s" s="56">
        <v>195</v>
      </c>
      <c r="I2564" t="s" s="56">
        <v>403</v>
      </c>
      <c r="L2564" t="s" s="54">
        <v>6454</v>
      </c>
      <c r="M2564" t="s" s="55">
        <v>197</v>
      </c>
      <c r="S2564" t="s" s="54">
        <v>6462</v>
      </c>
      <c r="T2564" t="s" s="57">
        <v>6456</v>
      </c>
      <c r="V2564" t="s" s="56">
        <v>6581</v>
      </c>
      <c r="AF2564" t="s" s="56">
        <v>490</v>
      </c>
      <c r="AG2564" s="14">
        <v>983</v>
      </c>
      <c r="AH2564" s="61">
        <f>MEDIAN(AG2564,AI2564)</f>
        <v>1081.5</v>
      </c>
      <c r="AI2564" s="14">
        <v>1180</v>
      </c>
      <c r="AJ2564" t="s" s="54">
        <v>6583</v>
      </c>
      <c r="AR2564" s="58">
        <v>-18.3</v>
      </c>
      <c r="AS2564" s="59">
        <f>AR2564</f>
        <v>-18.3</v>
      </c>
      <c r="AT2564" s="59">
        <f>AS2564-5</f>
        <v>-23.3</v>
      </c>
      <c r="BR2564" s="60">
        <v>1.7</v>
      </c>
      <c r="BV2564" s="14">
        <v>17.3</v>
      </c>
    </row>
    <row r="2565" s="9" customFormat="1" ht="46" customHeight="1">
      <c r="A2565" t="s" s="6">
        <v>6584</v>
      </c>
      <c r="B2565" s="14">
        <v>68</v>
      </c>
      <c r="E2565" t="s" s="54">
        <v>6453</v>
      </c>
      <c r="F2565" t="s" s="55">
        <v>193</v>
      </c>
      <c r="G2565" t="s" s="56">
        <v>420</v>
      </c>
      <c r="H2565" t="s" s="56">
        <v>195</v>
      </c>
      <c r="I2565" t="s" s="56">
        <v>403</v>
      </c>
      <c r="L2565" t="s" s="54">
        <v>6454</v>
      </c>
      <c r="M2565" t="s" s="55">
        <v>197</v>
      </c>
      <c r="S2565" t="s" s="54">
        <v>6585</v>
      </c>
      <c r="T2565" t="s" s="57">
        <v>6456</v>
      </c>
      <c r="V2565" t="s" s="56">
        <v>6586</v>
      </c>
      <c r="AF2565" t="s" s="56">
        <v>521</v>
      </c>
      <c r="AG2565" s="14">
        <v>900</v>
      </c>
      <c r="AH2565" s="61">
        <f>MEDIAN(AG2565,AI2565)</f>
        <v>1031</v>
      </c>
      <c r="AI2565" s="14">
        <v>1162</v>
      </c>
      <c r="AJ2565" t="s" s="54">
        <v>6587</v>
      </c>
      <c r="AR2565" s="58">
        <v>-18</v>
      </c>
      <c r="AS2565" s="59">
        <f>AR2565</f>
        <v>-18</v>
      </c>
      <c r="AT2565" s="59">
        <f>AS2565-5</f>
        <v>-23</v>
      </c>
      <c r="BR2565" s="60">
        <v>3.4</v>
      </c>
      <c r="BV2565" s="14">
        <v>19.2</v>
      </c>
    </row>
    <row r="2566" s="9" customFormat="1" ht="46" customHeight="1">
      <c r="A2566" t="s" s="6">
        <v>6588</v>
      </c>
      <c r="B2566" s="14">
        <v>69</v>
      </c>
      <c r="E2566" t="s" s="54">
        <v>6453</v>
      </c>
      <c r="F2566" t="s" s="55">
        <v>193</v>
      </c>
      <c r="G2566" t="s" s="56">
        <v>420</v>
      </c>
      <c r="H2566" t="s" s="56">
        <v>195</v>
      </c>
      <c r="I2566" t="s" s="56">
        <v>403</v>
      </c>
      <c r="L2566" t="s" s="54">
        <v>6454</v>
      </c>
      <c r="M2566" t="s" s="55">
        <v>197</v>
      </c>
      <c r="S2566" t="s" s="54">
        <v>6512</v>
      </c>
      <c r="T2566" t="s" s="57">
        <v>6456</v>
      </c>
      <c r="V2566" t="s" s="56">
        <v>6586</v>
      </c>
      <c r="AF2566" t="s" s="56">
        <v>723</v>
      </c>
      <c r="AG2566" s="14">
        <v>1165</v>
      </c>
      <c r="AH2566" s="61">
        <f>MEDIAN(AG2566,AI2566)</f>
        <v>1234</v>
      </c>
      <c r="AI2566" s="14">
        <v>1303</v>
      </c>
      <c r="AJ2566" t="s" s="54">
        <v>6589</v>
      </c>
      <c r="AR2566" s="58">
        <v>-17.9</v>
      </c>
      <c r="AS2566" s="59">
        <f>AR2566</f>
        <v>-17.9</v>
      </c>
      <c r="AT2566" s="59">
        <f>AS2566-5</f>
        <v>-22.9</v>
      </c>
      <c r="BR2566" s="60">
        <v>1</v>
      </c>
      <c r="BV2566" s="14">
        <v>12</v>
      </c>
    </row>
    <row r="2567" s="9" customFormat="1" ht="46" customHeight="1">
      <c r="A2567" t="s" s="6">
        <v>6590</v>
      </c>
      <c r="B2567" s="14">
        <v>70</v>
      </c>
      <c r="E2567" t="s" s="54">
        <v>6453</v>
      </c>
      <c r="F2567" t="s" s="55">
        <v>193</v>
      </c>
      <c r="G2567" t="s" s="56">
        <v>420</v>
      </c>
      <c r="H2567" t="s" s="56">
        <v>195</v>
      </c>
      <c r="I2567" t="s" s="56">
        <v>403</v>
      </c>
      <c r="L2567" t="s" s="54">
        <v>6454</v>
      </c>
      <c r="M2567" t="s" s="55">
        <v>197</v>
      </c>
      <c r="S2567" t="s" s="54">
        <v>6591</v>
      </c>
      <c r="T2567" t="s" s="57">
        <v>6456</v>
      </c>
      <c r="V2567" t="s" s="56">
        <v>6586</v>
      </c>
      <c r="AF2567" t="s" s="56">
        <v>304</v>
      </c>
      <c r="AG2567" s="14">
        <v>778</v>
      </c>
      <c r="AH2567" s="61">
        <f>MEDIAN(AG2567,AI2567)</f>
        <v>899</v>
      </c>
      <c r="AI2567" s="14">
        <v>1020</v>
      </c>
      <c r="AJ2567" t="s" s="54">
        <v>6485</v>
      </c>
      <c r="AR2567" s="58">
        <v>-18.5</v>
      </c>
      <c r="AS2567" s="59">
        <f>AR2567</f>
        <v>-18.5</v>
      </c>
      <c r="AT2567" s="59">
        <f>AS2567-5</f>
        <v>-23.5</v>
      </c>
      <c r="BR2567" s="60">
        <v>2.5</v>
      </c>
      <c r="BV2567" s="14">
        <v>14.9</v>
      </c>
    </row>
    <row r="2568" s="9" customFormat="1" ht="46" customHeight="1">
      <c r="A2568" t="s" s="6">
        <v>6592</v>
      </c>
      <c r="B2568" s="14">
        <v>73</v>
      </c>
      <c r="E2568" t="s" s="54">
        <v>6453</v>
      </c>
      <c r="F2568" t="s" s="55">
        <v>193</v>
      </c>
      <c r="G2568" t="s" s="56">
        <v>420</v>
      </c>
      <c r="H2568" t="s" s="56">
        <v>195</v>
      </c>
      <c r="I2568" t="s" s="56">
        <v>403</v>
      </c>
      <c r="L2568" t="s" s="54">
        <v>6454</v>
      </c>
      <c r="M2568" t="s" s="55">
        <v>197</v>
      </c>
      <c r="S2568" t="s" s="54">
        <v>483</v>
      </c>
      <c r="T2568" t="s" s="57">
        <v>6456</v>
      </c>
      <c r="V2568" t="s" s="56">
        <v>6593</v>
      </c>
      <c r="AF2568" t="s" s="56">
        <v>304</v>
      </c>
      <c r="AG2568" s="14">
        <v>898</v>
      </c>
      <c r="AH2568" s="61">
        <f>MEDIAN(AG2568,AI2568)</f>
        <v>1038.5</v>
      </c>
      <c r="AI2568" s="14">
        <v>1179</v>
      </c>
      <c r="AJ2568" t="s" s="54">
        <v>6510</v>
      </c>
      <c r="AR2568" s="58">
        <v>-19.8</v>
      </c>
      <c r="AS2568" s="59">
        <f>AR2568</f>
        <v>-19.8</v>
      </c>
      <c r="AT2568" s="59">
        <f>AS2568-5</f>
        <v>-24.8</v>
      </c>
      <c r="BR2568" s="60">
        <v>2.4</v>
      </c>
      <c r="BV2568" s="14">
        <v>19.2</v>
      </c>
    </row>
    <row r="2569" s="9" customFormat="1" ht="46" customHeight="1">
      <c r="A2569" t="s" s="6">
        <v>6594</v>
      </c>
      <c r="B2569" s="14">
        <v>76</v>
      </c>
      <c r="E2569" t="s" s="54">
        <v>6453</v>
      </c>
      <c r="F2569" t="s" s="55">
        <v>193</v>
      </c>
      <c r="G2569" t="s" s="56">
        <v>420</v>
      </c>
      <c r="H2569" t="s" s="56">
        <v>195</v>
      </c>
      <c r="I2569" t="s" s="56">
        <v>403</v>
      </c>
      <c r="L2569" t="s" s="54">
        <v>6454</v>
      </c>
      <c r="M2569" t="s" s="55">
        <v>197</v>
      </c>
      <c r="S2569" t="s" s="54">
        <v>483</v>
      </c>
      <c r="T2569" t="s" s="57">
        <v>6456</v>
      </c>
      <c r="V2569" t="s" s="56">
        <v>6475</v>
      </c>
      <c r="AF2569" t="s" s="56">
        <v>304</v>
      </c>
      <c r="AG2569" s="14">
        <v>882</v>
      </c>
      <c r="AH2569" s="61">
        <f>MEDIAN(AG2569,AI2569)</f>
        <v>946.5</v>
      </c>
      <c r="AI2569" s="14">
        <v>1011</v>
      </c>
      <c r="AJ2569" t="s" s="54">
        <v>6595</v>
      </c>
      <c r="AR2569" s="58">
        <v>-17.3</v>
      </c>
      <c r="AS2569" s="59">
        <f>AR2569</f>
        <v>-17.3</v>
      </c>
      <c r="AT2569" s="59">
        <f>AS2569-5</f>
        <v>-22.3</v>
      </c>
      <c r="BR2569" s="60">
        <v>3</v>
      </c>
      <c r="BV2569" s="14">
        <v>21.5</v>
      </c>
    </row>
    <row r="2570" s="9" customFormat="1" ht="46" customHeight="1">
      <c r="A2570" t="s" s="6">
        <v>6596</v>
      </c>
      <c r="B2570" s="14">
        <v>77</v>
      </c>
      <c r="E2570" t="s" s="54">
        <v>6453</v>
      </c>
      <c r="F2570" t="s" s="55">
        <v>193</v>
      </c>
      <c r="G2570" t="s" s="56">
        <v>420</v>
      </c>
      <c r="H2570" t="s" s="56">
        <v>195</v>
      </c>
      <c r="I2570" t="s" s="56">
        <v>403</v>
      </c>
      <c r="L2570" t="s" s="54">
        <v>6454</v>
      </c>
      <c r="M2570" t="s" s="55">
        <v>197</v>
      </c>
      <c r="S2570" t="s" s="54">
        <v>6597</v>
      </c>
      <c r="T2570" t="s" s="57">
        <v>6456</v>
      </c>
      <c r="V2570" t="s" s="56">
        <v>6598</v>
      </c>
      <c r="AF2570" t="s" s="56">
        <v>485</v>
      </c>
      <c r="AG2570" s="14">
        <v>656</v>
      </c>
      <c r="AH2570" s="61">
        <f>MEDIAN(AG2570,AI2570)</f>
        <v>812</v>
      </c>
      <c r="AI2570" s="14">
        <v>968</v>
      </c>
      <c r="AJ2570" t="s" s="54">
        <v>6599</v>
      </c>
      <c r="AR2570" s="58">
        <v>-14.4</v>
      </c>
      <c r="AS2570" s="59">
        <f>AR2570</f>
        <v>-14.4</v>
      </c>
      <c r="AT2570" s="59">
        <f>AS2570-5</f>
        <v>-19.4</v>
      </c>
      <c r="BR2570" s="60">
        <v>2.4</v>
      </c>
      <c r="BV2570" s="14">
        <v>18.6</v>
      </c>
    </row>
    <row r="2571" s="9" customFormat="1" ht="46" customHeight="1">
      <c r="A2571" t="s" s="6">
        <v>6600</v>
      </c>
      <c r="B2571" s="14">
        <v>78</v>
      </c>
      <c r="E2571" t="s" s="54">
        <v>6453</v>
      </c>
      <c r="F2571" t="s" s="55">
        <v>193</v>
      </c>
      <c r="G2571" t="s" s="56">
        <v>420</v>
      </c>
      <c r="H2571" t="s" s="56">
        <v>195</v>
      </c>
      <c r="I2571" t="s" s="56">
        <v>403</v>
      </c>
      <c r="L2571" t="s" s="54">
        <v>6454</v>
      </c>
      <c r="M2571" t="s" s="55">
        <v>197</v>
      </c>
      <c r="S2571" t="s" s="54">
        <v>483</v>
      </c>
      <c r="T2571" t="s" s="57">
        <v>6456</v>
      </c>
      <c r="V2571" t="s" s="56">
        <v>6601</v>
      </c>
      <c r="AF2571" t="s" s="56">
        <v>6518</v>
      </c>
      <c r="AG2571" s="14">
        <v>451</v>
      </c>
      <c r="AH2571" s="61">
        <f>MEDIAN(AG2571,AI2571)</f>
        <v>572.5</v>
      </c>
      <c r="AI2571" s="14">
        <v>694</v>
      </c>
      <c r="AJ2571" t="s" s="54">
        <v>6602</v>
      </c>
      <c r="AR2571" s="58">
        <v>-19.2</v>
      </c>
      <c r="AS2571" s="59">
        <f>AR2571</f>
        <v>-19.2</v>
      </c>
      <c r="AT2571" s="59">
        <f>AS2571-5</f>
        <v>-24.2</v>
      </c>
      <c r="BR2571" s="60">
        <v>1</v>
      </c>
      <c r="BV2571" s="14">
        <v>14.5</v>
      </c>
    </row>
    <row r="2572" s="9" customFormat="1" ht="46" customHeight="1">
      <c r="A2572" t="s" s="6">
        <v>6603</v>
      </c>
      <c r="B2572" s="14">
        <v>79</v>
      </c>
      <c r="E2572" t="s" s="54">
        <v>6453</v>
      </c>
      <c r="F2572" t="s" s="55">
        <v>193</v>
      </c>
      <c r="G2572" t="s" s="56">
        <v>420</v>
      </c>
      <c r="H2572" t="s" s="56">
        <v>195</v>
      </c>
      <c r="I2572" t="s" s="56">
        <v>403</v>
      </c>
      <c r="L2572" t="s" s="54">
        <v>6454</v>
      </c>
      <c r="M2572" t="s" s="55">
        <v>197</v>
      </c>
      <c r="S2572" t="s" s="54">
        <v>483</v>
      </c>
      <c r="T2572" t="s" s="57">
        <v>6456</v>
      </c>
      <c r="V2572" t="s" s="56">
        <v>6601</v>
      </c>
      <c r="AF2572" t="s" s="56">
        <v>304</v>
      </c>
      <c r="AG2572" s="14">
        <v>782</v>
      </c>
      <c r="AH2572" s="61">
        <f>MEDIAN(AG2572,AI2572)</f>
        <v>897</v>
      </c>
      <c r="AI2572" s="14">
        <v>1012</v>
      </c>
      <c r="AJ2572" t="s" s="54">
        <v>6604</v>
      </c>
      <c r="AR2572" s="58">
        <v>-15.4</v>
      </c>
      <c r="AS2572" s="59">
        <f>AR2572</f>
        <v>-15.4</v>
      </c>
      <c r="AT2572" s="59">
        <f>AS2572-5</f>
        <v>-20.4</v>
      </c>
      <c r="BR2572" s="60">
        <v>1.7</v>
      </c>
      <c r="BV2572" s="14">
        <v>13.1</v>
      </c>
    </row>
    <row r="2573" s="9" customFormat="1" ht="46" customHeight="1">
      <c r="A2573" t="s" s="6">
        <v>6605</v>
      </c>
      <c r="B2573" s="14">
        <v>83</v>
      </c>
      <c r="E2573" t="s" s="54">
        <v>6453</v>
      </c>
      <c r="F2573" t="s" s="55">
        <v>193</v>
      </c>
      <c r="G2573" t="s" s="56">
        <v>420</v>
      </c>
      <c r="H2573" t="s" s="56">
        <v>195</v>
      </c>
      <c r="I2573" t="s" s="56">
        <v>403</v>
      </c>
      <c r="L2573" t="s" s="54">
        <v>6454</v>
      </c>
      <c r="M2573" t="s" s="55">
        <v>197</v>
      </c>
      <c r="S2573" t="s" s="54">
        <v>6468</v>
      </c>
      <c r="T2573" t="s" s="57">
        <v>6456</v>
      </c>
      <c r="V2573" t="s" s="56">
        <v>6601</v>
      </c>
      <c r="AF2573" t="s" s="56">
        <v>304</v>
      </c>
      <c r="AG2573" s="14">
        <v>885</v>
      </c>
      <c r="AH2573" s="61">
        <f>MEDIAN(AG2573,AI2573)</f>
        <v>1020.5</v>
      </c>
      <c r="AI2573" s="14">
        <v>1156</v>
      </c>
      <c r="AJ2573" t="s" s="54">
        <v>6606</v>
      </c>
      <c r="AR2573" s="58">
        <v>-10.2</v>
      </c>
      <c r="AS2573" s="59">
        <f>AR2573</f>
        <v>-10.2</v>
      </c>
      <c r="AT2573" s="59">
        <f>AS2573-5</f>
        <v>-15.2</v>
      </c>
      <c r="BR2573" s="60">
        <v>2.9</v>
      </c>
      <c r="BV2573" s="14">
        <v>19</v>
      </c>
    </row>
    <row r="2574" s="9" customFormat="1" ht="46" customHeight="1">
      <c r="A2574" t="s" s="6">
        <v>6607</v>
      </c>
      <c r="B2574" s="14">
        <v>84</v>
      </c>
      <c r="E2574" t="s" s="54">
        <v>6453</v>
      </c>
      <c r="F2574" t="s" s="55">
        <v>193</v>
      </c>
      <c r="G2574" t="s" s="56">
        <v>420</v>
      </c>
      <c r="H2574" t="s" s="56">
        <v>195</v>
      </c>
      <c r="I2574" t="s" s="56">
        <v>403</v>
      </c>
      <c r="L2574" t="s" s="54">
        <v>6454</v>
      </c>
      <c r="M2574" t="s" s="55">
        <v>197</v>
      </c>
      <c r="S2574" t="s" s="54">
        <v>6608</v>
      </c>
      <c r="T2574" t="s" s="57">
        <v>6456</v>
      </c>
      <c r="V2574" t="s" s="56">
        <v>6601</v>
      </c>
      <c r="AF2574" t="s" s="56">
        <v>485</v>
      </c>
      <c r="AG2574" s="14">
        <v>718</v>
      </c>
      <c r="AH2574" s="61">
        <f>MEDIAN(AG2574,AI2574)</f>
        <v>864.5</v>
      </c>
      <c r="AI2574" s="14">
        <v>1011</v>
      </c>
      <c r="AJ2574" t="s" s="54">
        <v>6609</v>
      </c>
      <c r="AR2574" s="58">
        <v>-16.7</v>
      </c>
      <c r="AS2574" s="59">
        <f>AR2574</f>
        <v>-16.7</v>
      </c>
      <c r="AT2574" s="59">
        <f>AS2574-5</f>
        <v>-21.7</v>
      </c>
      <c r="BR2574" s="60">
        <v>2.5</v>
      </c>
      <c r="BV2574" s="14">
        <v>18.5</v>
      </c>
    </row>
    <row r="2575" s="9" customFormat="1" ht="46" customHeight="1">
      <c r="A2575" t="s" s="6">
        <v>6610</v>
      </c>
      <c r="B2575" s="14">
        <v>1</v>
      </c>
      <c r="E2575" t="s" s="54">
        <v>6453</v>
      </c>
      <c r="F2575" t="s" s="55">
        <v>193</v>
      </c>
      <c r="G2575" t="s" s="56">
        <v>420</v>
      </c>
      <c r="H2575" t="s" s="56">
        <v>195</v>
      </c>
      <c r="I2575" t="s" s="56">
        <v>403</v>
      </c>
      <c r="L2575" t="s" s="54">
        <v>6454</v>
      </c>
      <c r="M2575" t="s" s="55">
        <v>197</v>
      </c>
      <c r="S2575" t="s" s="54">
        <v>6462</v>
      </c>
      <c r="T2575" t="s" s="57">
        <v>6456</v>
      </c>
      <c r="V2575" t="s" s="56">
        <v>6611</v>
      </c>
      <c r="AF2575" t="s" s="56">
        <v>304</v>
      </c>
      <c r="AG2575" s="14">
        <v>817</v>
      </c>
      <c r="AH2575" s="61">
        <f>MEDIAN(AG2575,AI2575)</f>
        <v>912</v>
      </c>
      <c r="AI2575" s="14">
        <v>1007</v>
      </c>
      <c r="AJ2575" t="s" s="54">
        <v>6612</v>
      </c>
      <c r="AR2575" s="58">
        <v>-15.8</v>
      </c>
      <c r="AS2575" s="59">
        <f>AR2575</f>
        <v>-15.8</v>
      </c>
      <c r="AT2575" s="59">
        <f>AS2575-5</f>
        <v>-20.8</v>
      </c>
      <c r="BR2575" s="60">
        <v>3.5</v>
      </c>
      <c r="BV2575" s="14">
        <v>19.5</v>
      </c>
    </row>
    <row r="2576" s="9" customFormat="1" ht="46" customHeight="1">
      <c r="A2576" t="s" s="6">
        <v>6613</v>
      </c>
      <c r="B2576" s="14">
        <v>2</v>
      </c>
      <c r="E2576" t="s" s="54">
        <v>6453</v>
      </c>
      <c r="F2576" t="s" s="55">
        <v>193</v>
      </c>
      <c r="G2576" t="s" s="56">
        <v>420</v>
      </c>
      <c r="H2576" t="s" s="56">
        <v>195</v>
      </c>
      <c r="I2576" t="s" s="56">
        <v>403</v>
      </c>
      <c r="L2576" t="s" s="54">
        <v>6454</v>
      </c>
      <c r="M2576" t="s" s="55">
        <v>197</v>
      </c>
      <c r="S2576" t="s" s="54">
        <v>483</v>
      </c>
      <c r="T2576" t="s" s="57">
        <v>6456</v>
      </c>
      <c r="V2576" t="s" s="56">
        <v>6611</v>
      </c>
      <c r="AF2576" t="s" s="56">
        <v>4647</v>
      </c>
      <c r="AG2576" s="14">
        <v>570</v>
      </c>
      <c r="AH2576" s="61">
        <f>MEDIAN(AG2576,AI2576)</f>
        <v>673</v>
      </c>
      <c r="AI2576" s="14">
        <v>776</v>
      </c>
      <c r="AJ2576" t="s" s="54">
        <v>6614</v>
      </c>
      <c r="AR2576" s="58">
        <v>-13.2</v>
      </c>
      <c r="AS2576" s="59">
        <f>AR2576</f>
        <v>-13.2</v>
      </c>
      <c r="AT2576" s="59">
        <f>AS2576-5</f>
        <v>-18.2</v>
      </c>
      <c r="BR2576" s="60">
        <v>3.2</v>
      </c>
      <c r="BV2576" s="14">
        <v>27</v>
      </c>
    </row>
    <row r="2577" s="9" customFormat="1" ht="46" customHeight="1">
      <c r="A2577" t="s" s="6">
        <v>6615</v>
      </c>
      <c r="B2577" t="s" s="56">
        <v>6616</v>
      </c>
      <c r="E2577" t="s" s="54">
        <v>6453</v>
      </c>
      <c r="F2577" t="s" s="55">
        <v>193</v>
      </c>
      <c r="G2577" t="s" s="56">
        <v>420</v>
      </c>
      <c r="H2577" t="s" s="56">
        <v>195</v>
      </c>
      <c r="I2577" t="s" s="56">
        <v>403</v>
      </c>
      <c r="L2577" t="s" s="54">
        <v>6454</v>
      </c>
      <c r="M2577" t="s" s="55">
        <v>197</v>
      </c>
      <c r="S2577" t="s" s="54">
        <v>6617</v>
      </c>
      <c r="T2577" t="s" s="57">
        <v>6456</v>
      </c>
      <c r="V2577" t="s" s="56">
        <v>6611</v>
      </c>
      <c r="AF2577" t="s" s="56">
        <v>485</v>
      </c>
      <c r="AG2577" s="14">
        <v>718</v>
      </c>
      <c r="AH2577" s="61">
        <f>MEDIAN(AG2577,AI2577)</f>
        <v>864.5</v>
      </c>
      <c r="AI2577" s="14">
        <v>1011</v>
      </c>
      <c r="AJ2577" t="s" s="54">
        <v>6609</v>
      </c>
      <c r="AR2577" s="58">
        <v>-16.2</v>
      </c>
      <c r="AS2577" s="59">
        <f>AR2577</f>
        <v>-16.2</v>
      </c>
      <c r="AT2577" s="59">
        <f>AS2577-5</f>
        <v>-21.2</v>
      </c>
      <c r="BR2577" s="60">
        <v>3.7</v>
      </c>
      <c r="BV2577" s="14">
        <v>22.9</v>
      </c>
    </row>
    <row r="2578" s="9" customFormat="1" ht="46" customHeight="1">
      <c r="A2578" t="s" s="6">
        <v>6618</v>
      </c>
      <c r="B2578" t="s" s="56">
        <v>6619</v>
      </c>
      <c r="E2578" t="s" s="54">
        <v>6453</v>
      </c>
      <c r="F2578" t="s" s="55">
        <v>193</v>
      </c>
      <c r="G2578" t="s" s="56">
        <v>420</v>
      </c>
      <c r="H2578" t="s" s="56">
        <v>195</v>
      </c>
      <c r="I2578" t="s" s="56">
        <v>403</v>
      </c>
      <c r="L2578" t="s" s="54">
        <v>6454</v>
      </c>
      <c r="M2578" t="s" s="55">
        <v>197</v>
      </c>
      <c r="S2578" t="s" s="54">
        <v>483</v>
      </c>
      <c r="T2578" t="s" s="57">
        <v>6620</v>
      </c>
      <c r="AF2578" t="s" s="56">
        <v>485</v>
      </c>
      <c r="AG2578" s="14">
        <v>688</v>
      </c>
      <c r="AH2578" s="61">
        <f>MEDIAN(AG2578,AI2578)</f>
        <v>843</v>
      </c>
      <c r="AI2578" s="14">
        <v>998</v>
      </c>
      <c r="AJ2578" t="s" s="54">
        <v>6621</v>
      </c>
      <c r="AR2578" s="58">
        <v>-12</v>
      </c>
      <c r="AS2578" s="59">
        <f>AR2578</f>
        <v>-12</v>
      </c>
      <c r="AT2578" s="59">
        <f>AS2578-5</f>
        <v>-17</v>
      </c>
      <c r="BR2578" s="60">
        <v>3.3</v>
      </c>
      <c r="BV2578" s="14">
        <v>21.9</v>
      </c>
    </row>
    <row r="2579" s="9" customFormat="1" ht="46" customHeight="1">
      <c r="A2579" t="s" s="6">
        <v>6622</v>
      </c>
      <c r="B2579" s="14">
        <v>11349</v>
      </c>
      <c r="E2579" t="s" s="54">
        <v>6453</v>
      </c>
      <c r="F2579" t="s" s="55">
        <v>193</v>
      </c>
      <c r="G2579" t="s" s="56">
        <v>420</v>
      </c>
      <c r="H2579" t="s" s="56">
        <v>195</v>
      </c>
      <c r="I2579" t="s" s="56">
        <v>403</v>
      </c>
      <c r="L2579" t="s" s="54">
        <v>6454</v>
      </c>
      <c r="M2579" t="s" s="55">
        <v>197</v>
      </c>
      <c r="S2579" t="s" s="54">
        <v>483</v>
      </c>
      <c r="T2579" t="s" s="57">
        <v>6623</v>
      </c>
      <c r="AF2579" t="s" s="56">
        <v>485</v>
      </c>
      <c r="AG2579" s="14">
        <v>667</v>
      </c>
      <c r="AH2579" s="61">
        <f>MEDIAN(AG2579,AI2579)</f>
        <v>779</v>
      </c>
      <c r="AI2579" s="14">
        <v>891</v>
      </c>
      <c r="AJ2579" t="s" s="54">
        <v>6624</v>
      </c>
      <c r="AR2579" s="58">
        <v>-13.7</v>
      </c>
      <c r="AS2579" s="59">
        <f>AR2579</f>
        <v>-13.7</v>
      </c>
      <c r="AT2579" s="59">
        <f>AS2579-5</f>
        <v>-18.7</v>
      </c>
      <c r="BR2579" s="60">
        <v>3.1</v>
      </c>
      <c r="BV2579" s="14">
        <v>19.6</v>
      </c>
    </row>
    <row r="2580" s="9" customFormat="1" ht="46" customHeight="1">
      <c r="A2580" t="s" s="6">
        <v>6625</v>
      </c>
      <c r="B2580" t="s" s="56">
        <v>6626</v>
      </c>
      <c r="E2580" t="s" s="54">
        <v>6453</v>
      </c>
      <c r="F2580" t="s" s="55">
        <v>193</v>
      </c>
      <c r="G2580" t="s" s="56">
        <v>420</v>
      </c>
      <c r="H2580" t="s" s="56">
        <v>195</v>
      </c>
      <c r="I2580" t="s" s="56">
        <v>403</v>
      </c>
      <c r="L2580" t="s" s="54">
        <v>6454</v>
      </c>
      <c r="M2580" t="s" s="55">
        <v>197</v>
      </c>
      <c r="S2580" t="s" s="54">
        <v>483</v>
      </c>
      <c r="T2580" t="s" s="57">
        <v>6623</v>
      </c>
      <c r="AF2580" t="s" s="56">
        <v>485</v>
      </c>
      <c r="AG2580" s="14">
        <v>670</v>
      </c>
      <c r="AH2580" s="61">
        <f>MEDIAN(AG2580,AI2580)</f>
        <v>822</v>
      </c>
      <c r="AI2580" s="14">
        <v>974</v>
      </c>
      <c r="AJ2580" t="s" s="54">
        <v>6627</v>
      </c>
      <c r="AR2580" s="58">
        <v>-11.9</v>
      </c>
      <c r="AS2580" s="59">
        <f>AR2580</f>
        <v>-11.9</v>
      </c>
      <c r="AT2580" s="59">
        <f>AS2580-5</f>
        <v>-16.9</v>
      </c>
      <c r="BR2580" s="60">
        <v>1.4</v>
      </c>
      <c r="BV2580" s="14">
        <v>9.199999999999999</v>
      </c>
    </row>
    <row r="2581" s="9" customFormat="1" ht="46" customHeight="1">
      <c r="A2581" t="s" s="6">
        <v>6628</v>
      </c>
      <c r="B2581" t="s" s="56">
        <v>6629</v>
      </c>
      <c r="E2581" t="s" s="54">
        <v>6453</v>
      </c>
      <c r="F2581" t="s" s="55">
        <v>193</v>
      </c>
      <c r="G2581" t="s" s="56">
        <v>420</v>
      </c>
      <c r="H2581" t="s" s="56">
        <v>195</v>
      </c>
      <c r="I2581" t="s" s="56">
        <v>403</v>
      </c>
      <c r="L2581" t="s" s="54">
        <v>6454</v>
      </c>
      <c r="M2581" t="s" s="55">
        <v>197</v>
      </c>
      <c r="S2581" t="s" s="54">
        <v>483</v>
      </c>
      <c r="T2581" t="s" s="57">
        <v>6623</v>
      </c>
      <c r="AF2581" t="s" s="56">
        <v>1250</v>
      </c>
      <c r="AG2581" s="14">
        <v>1237</v>
      </c>
      <c r="AH2581" s="61">
        <f>MEDIAN(AG2581,AI2581)</f>
        <v>1320</v>
      </c>
      <c r="AI2581" s="14">
        <v>1403</v>
      </c>
      <c r="AJ2581" t="s" s="54">
        <v>6630</v>
      </c>
      <c r="AR2581" s="58">
        <v>-18</v>
      </c>
      <c r="AS2581" s="59">
        <f>AR2581</f>
        <v>-18</v>
      </c>
      <c r="AT2581" s="59">
        <f>AS2581-5</f>
        <v>-23</v>
      </c>
      <c r="BR2581" s="60">
        <v>1.9</v>
      </c>
      <c r="BV2581" s="14">
        <v>10.1</v>
      </c>
    </row>
    <row r="2582" s="9" customFormat="1" ht="31" customHeight="1">
      <c r="A2582" t="s" s="6">
        <v>6631</v>
      </c>
      <c r="B2582" t="s" s="56">
        <v>6632</v>
      </c>
      <c r="E2582" t="s" s="54">
        <v>2195</v>
      </c>
      <c r="F2582" t="s" s="55">
        <v>419</v>
      </c>
      <c r="G2582" t="s" s="56">
        <v>1171</v>
      </c>
      <c r="M2582" t="s" s="55">
        <v>1138</v>
      </c>
      <c r="T2582" t="s" s="57">
        <v>6633</v>
      </c>
      <c r="U2582" t="s" s="6">
        <v>302</v>
      </c>
      <c r="X2582" t="s" s="81">
        <v>425</v>
      </c>
      <c r="Y2582" s="82">
        <v>701538.93709</v>
      </c>
      <c r="Z2582" s="82">
        <v>4011733.04984</v>
      </c>
      <c r="AD2582" t="s" s="76">
        <v>6634</v>
      </c>
      <c r="AK2582" s="60">
        <v>0.71028</v>
      </c>
      <c r="AL2582" s="123">
        <v>0.7091190000000001</v>
      </c>
      <c r="AM2582" s="123">
        <v>2e-05</v>
      </c>
      <c r="AN2582" s="63">
        <f>AL2582-(AK2582-0.71029)</f>
        <v>0.709129</v>
      </c>
      <c r="AX2582" s="77"/>
    </row>
    <row r="2583" s="9" customFormat="1" ht="16" customHeight="1">
      <c r="A2583" t="s" s="6">
        <v>6635</v>
      </c>
      <c r="B2583" t="s" s="56">
        <v>6636</v>
      </c>
      <c r="E2583" t="s" s="54">
        <v>2195</v>
      </c>
      <c r="F2583" t="s" s="55">
        <v>419</v>
      </c>
      <c r="G2583" t="s" s="56">
        <v>1171</v>
      </c>
      <c r="M2583" t="s" s="55">
        <v>1138</v>
      </c>
      <c r="T2583" t="s" s="57">
        <v>6637</v>
      </c>
      <c r="U2583" t="s" s="6">
        <v>302</v>
      </c>
      <c r="X2583" t="s" s="81">
        <v>425</v>
      </c>
      <c r="Y2583" s="82">
        <v>701538.93709</v>
      </c>
      <c r="Z2583" s="82">
        <v>4011733.04984</v>
      </c>
      <c r="AD2583" t="s" s="76">
        <v>6638</v>
      </c>
      <c r="AK2583" s="60">
        <v>0.71028</v>
      </c>
      <c r="AL2583" s="123">
        <v>0.709349</v>
      </c>
      <c r="AM2583" s="123">
        <v>2.2e-05</v>
      </c>
      <c r="AN2583" s="63">
        <f>AL2583-(AK2583-0.71029)</f>
        <v>0.709359</v>
      </c>
      <c r="AX2583" s="77"/>
    </row>
    <row r="2584" s="9" customFormat="1" ht="16" customHeight="1">
      <c r="A2584" t="s" s="6">
        <v>6639</v>
      </c>
      <c r="B2584" t="s" s="56">
        <v>6640</v>
      </c>
      <c r="E2584" t="s" s="54">
        <v>1939</v>
      </c>
      <c r="F2584" t="s" s="55">
        <v>419</v>
      </c>
      <c r="G2584" t="s" s="56">
        <v>1171</v>
      </c>
      <c r="H2584" t="s" s="56">
        <v>1172</v>
      </c>
      <c r="M2584" t="s" s="55">
        <v>1138</v>
      </c>
      <c r="S2584" t="s" s="54">
        <v>6641</v>
      </c>
      <c r="T2584" t="s" s="57">
        <v>6642</v>
      </c>
      <c r="U2584" t="s" s="6">
        <v>302</v>
      </c>
      <c r="X2584" t="s" s="81">
        <v>425</v>
      </c>
      <c r="Y2584" s="88">
        <v>770021</v>
      </c>
      <c r="Z2584" s="88">
        <v>3917460</v>
      </c>
      <c r="AD2584" t="s" s="83">
        <v>2033</v>
      </c>
      <c r="AK2584" s="60">
        <v>0.71028</v>
      </c>
      <c r="AL2584" s="88">
        <v>0.709306</v>
      </c>
      <c r="AM2584" s="88">
        <v>1.8e-05</v>
      </c>
      <c r="AN2584" s="63">
        <f>AL2584-(AK2584-0.71029)</f>
        <v>0.7093159999999999</v>
      </c>
      <c r="AX2584" s="77"/>
    </row>
    <row r="2585" s="9" customFormat="1" ht="16" customHeight="1">
      <c r="A2585" t="s" s="6">
        <v>6643</v>
      </c>
      <c r="B2585" t="s" s="56">
        <v>6644</v>
      </c>
      <c r="E2585" t="s" s="54">
        <v>1939</v>
      </c>
      <c r="F2585" t="s" s="55">
        <v>419</v>
      </c>
      <c r="G2585" t="s" s="56">
        <v>1171</v>
      </c>
      <c r="H2585" t="s" s="56">
        <v>1172</v>
      </c>
      <c r="M2585" t="s" s="55">
        <v>1138</v>
      </c>
      <c r="S2585" t="s" s="54">
        <v>6645</v>
      </c>
      <c r="T2585" t="s" s="57">
        <v>6646</v>
      </c>
      <c r="U2585" t="s" s="6">
        <v>302</v>
      </c>
      <c r="X2585" t="s" s="81">
        <v>425</v>
      </c>
      <c r="Y2585" s="88">
        <v>684667</v>
      </c>
      <c r="Z2585" s="88">
        <v>3918239</v>
      </c>
      <c r="AD2585" t="s" s="83">
        <v>4140</v>
      </c>
      <c r="AK2585" s="60">
        <v>0.71028</v>
      </c>
      <c r="AL2585" s="123">
        <v>0.709666</v>
      </c>
      <c r="AM2585" s="123">
        <v>2.3e-05</v>
      </c>
      <c r="AN2585" s="63">
        <f>AL2585-(AK2585-0.71029)</f>
        <v>0.709676</v>
      </c>
      <c r="AX2585" s="77"/>
    </row>
    <row r="2586" s="9" customFormat="1" ht="16" customHeight="1">
      <c r="A2586" t="s" s="6">
        <v>6647</v>
      </c>
      <c r="B2586" t="s" s="56">
        <v>6648</v>
      </c>
      <c r="E2586" t="s" s="54">
        <v>1939</v>
      </c>
      <c r="F2586" t="s" s="55">
        <v>419</v>
      </c>
      <c r="G2586" t="s" s="56">
        <v>1171</v>
      </c>
      <c r="H2586" t="s" s="56">
        <v>1172</v>
      </c>
      <c r="M2586" t="s" s="55">
        <v>1138</v>
      </c>
      <c r="S2586" t="s" s="54">
        <v>6649</v>
      </c>
      <c r="T2586" t="s" s="57">
        <v>6650</v>
      </c>
      <c r="U2586" t="s" s="6">
        <v>302</v>
      </c>
      <c r="X2586" t="s" s="81">
        <v>425</v>
      </c>
      <c r="Y2586" s="88">
        <v>694091</v>
      </c>
      <c r="Z2586" s="88">
        <v>4151464</v>
      </c>
      <c r="AD2586" t="s" s="83">
        <v>1942</v>
      </c>
      <c r="AK2586" s="60">
        <v>0.71028</v>
      </c>
      <c r="AL2586" s="123">
        <v>0.709656</v>
      </c>
      <c r="AM2586" s="123">
        <v>1.5e-05</v>
      </c>
      <c r="AN2586" s="63">
        <f>AL2586-(AK2586-0.71029)</f>
        <v>0.709666</v>
      </c>
      <c r="AX2586" s="77"/>
    </row>
    <row r="2587" s="9" customFormat="1" ht="16" customHeight="1">
      <c r="A2587" t="s" s="6">
        <v>6651</v>
      </c>
      <c r="B2587" t="s" s="56">
        <v>6652</v>
      </c>
      <c r="E2587" t="s" s="54">
        <v>1939</v>
      </c>
      <c r="F2587" t="s" s="55">
        <v>419</v>
      </c>
      <c r="G2587" t="s" s="56">
        <v>1171</v>
      </c>
      <c r="H2587" t="s" s="56">
        <v>1172</v>
      </c>
      <c r="M2587" t="s" s="55">
        <v>1138</v>
      </c>
      <c r="S2587" t="s" s="54">
        <v>6649</v>
      </c>
      <c r="T2587" t="s" s="57">
        <v>6650</v>
      </c>
      <c r="U2587" t="s" s="6">
        <v>302</v>
      </c>
      <c r="X2587" t="s" s="81">
        <v>425</v>
      </c>
      <c r="Y2587" s="88">
        <v>694088</v>
      </c>
      <c r="Z2587" s="88">
        <v>4151521</v>
      </c>
      <c r="AD2587" t="s" s="83">
        <v>1942</v>
      </c>
      <c r="AK2587" s="60">
        <v>0.71028</v>
      </c>
      <c r="AL2587" s="123">
        <v>0.709421</v>
      </c>
      <c r="AM2587" s="123">
        <v>9e-06</v>
      </c>
      <c r="AN2587" s="63">
        <f>AL2587-(AK2587-0.71029)</f>
        <v>0.709431</v>
      </c>
      <c r="AX2587" s="77"/>
    </row>
    <row r="2588" s="9" customFormat="1" ht="16" customHeight="1">
      <c r="A2588" t="s" s="6">
        <v>6653</v>
      </c>
      <c r="B2588" t="s" s="56">
        <v>6654</v>
      </c>
      <c r="E2588" t="s" s="54">
        <v>1939</v>
      </c>
      <c r="F2588" t="s" s="55">
        <v>419</v>
      </c>
      <c r="G2588" t="s" s="56">
        <v>1171</v>
      </c>
      <c r="H2588" t="s" s="56">
        <v>1172</v>
      </c>
      <c r="M2588" t="s" s="55">
        <v>1138</v>
      </c>
      <c r="S2588" t="s" s="54">
        <v>6655</v>
      </c>
      <c r="T2588" t="s" s="57">
        <v>6656</v>
      </c>
      <c r="U2588" t="s" s="6">
        <v>302</v>
      </c>
      <c r="X2588" t="s" s="81">
        <v>425</v>
      </c>
      <c r="Y2588" s="88">
        <v>743912</v>
      </c>
      <c r="Z2588" s="88">
        <v>3880318</v>
      </c>
      <c r="AD2588" t="s" s="83">
        <v>1942</v>
      </c>
      <c r="AK2588" s="60">
        <v>0.71028</v>
      </c>
      <c r="AL2588" s="123">
        <v>0.709337</v>
      </c>
      <c r="AM2588" s="123">
        <v>1e-05</v>
      </c>
      <c r="AN2588" s="63">
        <f>AL2588-(AK2588-0.71029)</f>
        <v>0.7093469999999999</v>
      </c>
      <c r="AX2588" s="77"/>
    </row>
    <row r="2589" s="9" customFormat="1" ht="16" customHeight="1">
      <c r="A2589" t="s" s="6">
        <v>6657</v>
      </c>
      <c r="B2589" t="s" s="56">
        <v>1751</v>
      </c>
      <c r="E2589" t="s" s="54">
        <v>1939</v>
      </c>
      <c r="F2589" t="s" s="55">
        <v>419</v>
      </c>
      <c r="G2589" t="s" s="56">
        <v>1171</v>
      </c>
      <c r="H2589" t="s" s="56">
        <v>1172</v>
      </c>
      <c r="M2589" t="s" s="55">
        <v>1138</v>
      </c>
      <c r="S2589" t="s" s="54">
        <v>6658</v>
      </c>
      <c r="T2589" t="s" s="57">
        <v>6659</v>
      </c>
      <c r="U2589" t="s" s="6">
        <v>302</v>
      </c>
      <c r="X2589" t="s" s="81">
        <v>425</v>
      </c>
      <c r="Y2589" s="82">
        <v>768140.75</v>
      </c>
      <c r="Z2589" s="82">
        <v>4080607.5</v>
      </c>
      <c r="AD2589" t="s" s="83">
        <v>6660</v>
      </c>
      <c r="AK2589" s="60">
        <v>0.71028</v>
      </c>
      <c r="AL2589" s="123">
        <v>0.7098989999999999</v>
      </c>
      <c r="AM2589" s="123">
        <v>2e-05</v>
      </c>
      <c r="AN2589" s="63">
        <f>AL2589-(AK2589-0.71029)</f>
        <v>0.709909</v>
      </c>
      <c r="AX2589" s="77"/>
    </row>
    <row r="2590" s="9" customFormat="1" ht="16" customHeight="1">
      <c r="A2590" t="s" s="6">
        <v>6661</v>
      </c>
      <c r="B2590" t="s" s="56">
        <v>1754</v>
      </c>
      <c r="E2590" t="s" s="54">
        <v>2195</v>
      </c>
      <c r="F2590" t="s" s="55">
        <v>419</v>
      </c>
      <c r="G2590" t="s" s="56">
        <v>1171</v>
      </c>
      <c r="T2590" t="s" s="57">
        <v>6659</v>
      </c>
      <c r="U2590" t="s" s="6">
        <v>302</v>
      </c>
      <c r="X2590" t="s" s="81">
        <v>425</v>
      </c>
      <c r="Y2590" s="82">
        <v>768140.75</v>
      </c>
      <c r="Z2590" s="82">
        <v>4080607.5</v>
      </c>
      <c r="AD2590" t="s" s="83">
        <v>6662</v>
      </c>
      <c r="AK2590" s="60">
        <v>0.71028</v>
      </c>
      <c r="AL2590" s="123">
        <v>0.709557</v>
      </c>
      <c r="AM2590" s="123">
        <v>1.7e-05</v>
      </c>
      <c r="AN2590" s="63">
        <f>AL2590-(AK2590-0.71029)</f>
        <v>0.7095669999999999</v>
      </c>
      <c r="AX2590" s="77"/>
    </row>
    <row r="2591" s="9" customFormat="1" ht="16" customHeight="1">
      <c r="A2591" t="s" s="6">
        <v>6663</v>
      </c>
      <c r="B2591" t="s" s="56">
        <v>1757</v>
      </c>
      <c r="E2591" t="s" s="54">
        <v>2195</v>
      </c>
      <c r="F2591" t="s" s="55">
        <v>419</v>
      </c>
      <c r="G2591" t="s" s="56">
        <v>1171</v>
      </c>
      <c r="T2591" t="s" s="57">
        <v>6664</v>
      </c>
      <c r="U2591" t="s" s="6">
        <v>302</v>
      </c>
      <c r="X2591" t="s" s="81">
        <v>425</v>
      </c>
      <c r="Y2591" s="82">
        <v>767969</v>
      </c>
      <c r="Z2591" s="82">
        <v>4080757</v>
      </c>
      <c r="AD2591" t="s" s="83">
        <v>6665</v>
      </c>
      <c r="AK2591" s="60">
        <v>0.71028</v>
      </c>
      <c r="AL2591" s="123">
        <v>0.709581</v>
      </c>
      <c r="AM2591" s="123">
        <v>1.3e-05</v>
      </c>
      <c r="AN2591" s="63">
        <f>AL2591-(AK2591-0.71029)</f>
        <v>0.709591</v>
      </c>
      <c r="AX2591" s="77"/>
    </row>
    <row r="2592" s="9" customFormat="1" ht="16" customHeight="1">
      <c r="A2592" t="s" s="6">
        <v>6666</v>
      </c>
      <c r="B2592" t="s" s="56">
        <v>1760</v>
      </c>
      <c r="E2592" t="s" s="54">
        <v>1939</v>
      </c>
      <c r="F2592" t="s" s="55">
        <v>419</v>
      </c>
      <c r="G2592" t="s" s="56">
        <v>1171</v>
      </c>
      <c r="H2592" t="s" s="56">
        <v>1172</v>
      </c>
      <c r="M2592" t="s" s="55">
        <v>1138</v>
      </c>
      <c r="S2592" t="s" s="54">
        <v>6658</v>
      </c>
      <c r="T2592" t="s" s="57">
        <v>6664</v>
      </c>
      <c r="U2592" t="s" s="6">
        <v>302</v>
      </c>
      <c r="X2592" t="s" s="81">
        <v>425</v>
      </c>
      <c r="Y2592" s="82">
        <v>767969</v>
      </c>
      <c r="Z2592" s="82">
        <v>4080757</v>
      </c>
      <c r="AD2592" t="s" s="83">
        <v>6667</v>
      </c>
      <c r="AK2592" s="60">
        <v>0.71028</v>
      </c>
      <c r="AL2592" s="123">
        <v>0.70956</v>
      </c>
      <c r="AM2592" s="123">
        <v>2.1e-05</v>
      </c>
      <c r="AN2592" s="63">
        <f>AL2592-(AK2592-0.71029)</f>
        <v>0.70957</v>
      </c>
      <c r="AX2592" s="77"/>
    </row>
    <row r="2593" s="9" customFormat="1" ht="16" customHeight="1">
      <c r="A2593" t="s" s="6">
        <v>6668</v>
      </c>
      <c r="B2593" t="s" s="56">
        <v>1762</v>
      </c>
      <c r="E2593" t="s" s="54">
        <v>2195</v>
      </c>
      <c r="F2593" t="s" s="55">
        <v>419</v>
      </c>
      <c r="G2593" t="s" s="56">
        <v>1171</v>
      </c>
      <c r="T2593" t="s" s="57">
        <v>6664</v>
      </c>
      <c r="U2593" t="s" s="6">
        <v>302</v>
      </c>
      <c r="X2593" t="s" s="81">
        <v>425</v>
      </c>
      <c r="Y2593" s="82">
        <v>767969</v>
      </c>
      <c r="Z2593" s="82">
        <v>4080757</v>
      </c>
      <c r="AD2593" t="s" s="83">
        <v>2017</v>
      </c>
      <c r="AK2593" s="60">
        <v>0.71028</v>
      </c>
      <c r="AL2593" s="123">
        <v>0.709577</v>
      </c>
      <c r="AM2593" s="123">
        <v>1.9e-05</v>
      </c>
      <c r="AN2593" s="63">
        <f>AL2593-(AK2593-0.71029)</f>
        <v>0.709587</v>
      </c>
      <c r="AX2593" s="77"/>
    </row>
    <row r="2594" s="9" customFormat="1" ht="16" customHeight="1">
      <c r="A2594" t="s" s="6">
        <v>6669</v>
      </c>
      <c r="B2594" t="s" s="56">
        <v>1764</v>
      </c>
      <c r="E2594" t="s" s="54">
        <v>2195</v>
      </c>
      <c r="F2594" t="s" s="55">
        <v>419</v>
      </c>
      <c r="G2594" t="s" s="56">
        <v>1171</v>
      </c>
      <c r="T2594" t="s" s="57">
        <v>6664</v>
      </c>
      <c r="U2594" t="s" s="6">
        <v>302</v>
      </c>
      <c r="X2594" t="s" s="81">
        <v>425</v>
      </c>
      <c r="Y2594" s="82">
        <v>767483.19478</v>
      </c>
      <c r="Z2594" s="82">
        <v>4080659.74926</v>
      </c>
      <c r="AD2594" t="s" s="83">
        <v>6665</v>
      </c>
      <c r="AK2594" s="60">
        <v>0.71028</v>
      </c>
      <c r="AL2594" s="123">
        <v>0.70965</v>
      </c>
      <c r="AM2594" s="123">
        <v>1.1e-05</v>
      </c>
      <c r="AN2594" s="63">
        <f>AL2594-(AK2594-0.71029)</f>
        <v>0.70966</v>
      </c>
      <c r="AX2594" s="77"/>
    </row>
    <row r="2595" s="9" customFormat="1" ht="16" customHeight="1">
      <c r="A2595" t="s" s="6">
        <v>6670</v>
      </c>
      <c r="B2595" t="s" s="56">
        <v>6671</v>
      </c>
      <c r="E2595" t="s" s="54">
        <v>1939</v>
      </c>
      <c r="F2595" t="s" s="55">
        <v>419</v>
      </c>
      <c r="G2595" t="s" s="56">
        <v>1171</v>
      </c>
      <c r="H2595" t="s" s="56">
        <v>1172</v>
      </c>
      <c r="M2595" t="s" s="55">
        <v>1138</v>
      </c>
      <c r="S2595" t="s" s="54">
        <v>6658</v>
      </c>
      <c r="T2595" t="s" s="57">
        <v>6664</v>
      </c>
      <c r="U2595" t="s" s="6">
        <v>302</v>
      </c>
      <c r="X2595" t="s" s="81">
        <v>425</v>
      </c>
      <c r="Y2595" s="82">
        <v>767483.19478</v>
      </c>
      <c r="Z2595" s="82">
        <v>4080659.74926</v>
      </c>
      <c r="AD2595" t="s" s="83">
        <v>1942</v>
      </c>
      <c r="AK2595" s="60">
        <v>0.71028</v>
      </c>
      <c r="AL2595" s="123">
        <v>0.7096</v>
      </c>
      <c r="AM2595" s="123">
        <v>1.7e-05</v>
      </c>
      <c r="AN2595" s="63">
        <f>AL2595-(AK2595-0.71029)</f>
        <v>0.70961</v>
      </c>
      <c r="AX2595" s="77"/>
    </row>
    <row r="2596" s="9" customFormat="1" ht="16" customHeight="1">
      <c r="A2596" t="s" s="6">
        <v>6672</v>
      </c>
      <c r="B2596" t="s" s="56">
        <v>1769</v>
      </c>
      <c r="E2596" t="s" s="54">
        <v>2195</v>
      </c>
      <c r="F2596" t="s" s="55">
        <v>419</v>
      </c>
      <c r="G2596" t="s" s="56">
        <v>1171</v>
      </c>
      <c r="T2596" t="s" s="57">
        <v>6664</v>
      </c>
      <c r="U2596" t="s" s="6">
        <v>302</v>
      </c>
      <c r="X2596" t="s" s="81">
        <v>425</v>
      </c>
      <c r="Y2596" s="82">
        <v>767483.19478</v>
      </c>
      <c r="Z2596" s="82">
        <v>4080659.74926</v>
      </c>
      <c r="AD2596" t="s" s="83">
        <v>6673</v>
      </c>
      <c r="AK2596" s="60">
        <v>0.71028</v>
      </c>
      <c r="AL2596" s="123">
        <v>0.709558</v>
      </c>
      <c r="AM2596" s="123">
        <v>2e-05</v>
      </c>
      <c r="AN2596" s="63">
        <f>AL2596-(AK2596-0.71029)</f>
        <v>0.709568</v>
      </c>
      <c r="AX2596" s="77"/>
    </row>
    <row r="2597" s="9" customFormat="1" ht="16" customHeight="1">
      <c r="A2597" t="s" s="6">
        <v>6674</v>
      </c>
      <c r="B2597" t="s" s="56">
        <v>6675</v>
      </c>
      <c r="E2597" t="s" s="54">
        <v>1939</v>
      </c>
      <c r="F2597" t="s" s="55">
        <v>419</v>
      </c>
      <c r="G2597" t="s" s="56">
        <v>1171</v>
      </c>
      <c r="H2597" t="s" s="56">
        <v>1172</v>
      </c>
      <c r="M2597" t="s" s="55">
        <v>1138</v>
      </c>
      <c r="S2597" t="s" s="54">
        <v>6658</v>
      </c>
      <c r="T2597" t="s" s="57">
        <v>6676</v>
      </c>
      <c r="U2597" t="s" s="6">
        <v>302</v>
      </c>
      <c r="X2597" t="s" s="81">
        <v>425</v>
      </c>
      <c r="Y2597" s="82">
        <v>768134.25</v>
      </c>
      <c r="Z2597" s="82">
        <v>4080774.5</v>
      </c>
      <c r="AD2597" t="s" s="83">
        <v>2017</v>
      </c>
      <c r="AK2597" s="60">
        <v>0.71028</v>
      </c>
      <c r="AL2597" s="88">
        <v>0.709573</v>
      </c>
      <c r="AM2597" s="123">
        <v>1.2e-05</v>
      </c>
      <c r="AN2597" s="63">
        <f>AL2597-(AK2597-0.71029)</f>
        <v>0.709583</v>
      </c>
      <c r="AX2597" s="77"/>
    </row>
    <row r="2598" s="9" customFormat="1" ht="16" customHeight="1">
      <c r="A2598" t="s" s="6">
        <v>6677</v>
      </c>
      <c r="B2598" t="s" s="56">
        <v>6678</v>
      </c>
      <c r="E2598" t="s" s="54">
        <v>1939</v>
      </c>
      <c r="F2598" t="s" s="55">
        <v>419</v>
      </c>
      <c r="G2598" t="s" s="56">
        <v>1171</v>
      </c>
      <c r="H2598" t="s" s="56">
        <v>1172</v>
      </c>
      <c r="M2598" t="s" s="55">
        <v>1138</v>
      </c>
      <c r="S2598" t="s" s="54">
        <v>6658</v>
      </c>
      <c r="T2598" t="s" s="57">
        <v>6676</v>
      </c>
      <c r="U2598" t="s" s="6">
        <v>302</v>
      </c>
      <c r="X2598" t="s" s="81">
        <v>425</v>
      </c>
      <c r="Y2598" s="82">
        <v>768122.0625</v>
      </c>
      <c r="Z2598" s="82">
        <v>4080681.5</v>
      </c>
      <c r="AD2598" t="s" s="83">
        <v>2017</v>
      </c>
      <c r="AK2598" s="60">
        <v>0.71028</v>
      </c>
      <c r="AL2598" s="88">
        <v>0.709525</v>
      </c>
      <c r="AM2598" s="123">
        <v>3.1e-05</v>
      </c>
      <c r="AN2598" s="63">
        <f>AL2598-(AK2598-0.71029)</f>
        <v>0.709535</v>
      </c>
      <c r="AX2598" s="77"/>
    </row>
    <row r="2599" s="9" customFormat="1" ht="16" customHeight="1">
      <c r="A2599" t="s" s="6">
        <v>6679</v>
      </c>
      <c r="B2599" t="s" s="56">
        <v>6680</v>
      </c>
      <c r="E2599" t="s" s="54">
        <v>1939</v>
      </c>
      <c r="F2599" t="s" s="55">
        <v>419</v>
      </c>
      <c r="G2599" t="s" s="56">
        <v>1171</v>
      </c>
      <c r="H2599" t="s" s="56">
        <v>1172</v>
      </c>
      <c r="M2599" t="s" s="55">
        <v>1138</v>
      </c>
      <c r="S2599" t="s" s="54">
        <v>6658</v>
      </c>
      <c r="T2599" t="s" s="57">
        <v>6676</v>
      </c>
      <c r="U2599" t="s" s="6">
        <v>302</v>
      </c>
      <c r="X2599" t="s" s="81">
        <v>425</v>
      </c>
      <c r="Y2599" s="82">
        <v>768089.125</v>
      </c>
      <c r="Z2599" s="82">
        <v>4080599.25</v>
      </c>
      <c r="AD2599" t="s" s="83">
        <v>2017</v>
      </c>
      <c r="AK2599" s="60">
        <v>0.71028</v>
      </c>
      <c r="AL2599" s="88">
        <v>0.709587</v>
      </c>
      <c r="AM2599" s="123">
        <v>2.2e-05</v>
      </c>
      <c r="AN2599" s="63">
        <f>AL2599-(AK2599-0.71029)</f>
        <v>0.709597</v>
      </c>
      <c r="AX2599" s="77"/>
    </row>
    <row r="2600" s="9" customFormat="1" ht="16" customHeight="1">
      <c r="A2600" t="s" s="6">
        <v>6681</v>
      </c>
      <c r="B2600" t="s" s="56">
        <v>6682</v>
      </c>
      <c r="E2600" t="s" s="54">
        <v>1939</v>
      </c>
      <c r="F2600" t="s" s="55">
        <v>419</v>
      </c>
      <c r="G2600" t="s" s="56">
        <v>1171</v>
      </c>
      <c r="H2600" t="s" s="56">
        <v>1172</v>
      </c>
      <c r="M2600" t="s" s="55">
        <v>1138</v>
      </c>
      <c r="S2600" t="s" s="54">
        <v>6645</v>
      </c>
      <c r="T2600" t="s" s="57">
        <v>6683</v>
      </c>
      <c r="U2600" t="s" s="6">
        <v>302</v>
      </c>
      <c r="X2600" t="s" s="81">
        <v>425</v>
      </c>
      <c r="Y2600" s="88">
        <v>686258</v>
      </c>
      <c r="Z2600" s="88">
        <v>3915452</v>
      </c>
      <c r="AD2600" t="s" s="83">
        <v>2033</v>
      </c>
      <c r="AK2600" s="60">
        <v>0.71028</v>
      </c>
      <c r="AL2600" s="123">
        <v>0.708947</v>
      </c>
      <c r="AM2600" s="123">
        <v>2e-05</v>
      </c>
      <c r="AN2600" s="63">
        <f>AL2600-(AK2600-0.71029)</f>
        <v>0.7089569999999999</v>
      </c>
      <c r="AX2600" s="77"/>
    </row>
    <row r="2601" s="9" customFormat="1" ht="16" customHeight="1">
      <c r="A2601" t="s" s="6">
        <v>6684</v>
      </c>
      <c r="B2601" t="s" s="56">
        <v>6685</v>
      </c>
      <c r="E2601" t="s" s="54">
        <v>1939</v>
      </c>
      <c r="F2601" t="s" s="55">
        <v>419</v>
      </c>
      <c r="G2601" t="s" s="56">
        <v>1171</v>
      </c>
      <c r="H2601" t="s" s="56">
        <v>1172</v>
      </c>
      <c r="M2601" t="s" s="55">
        <v>1138</v>
      </c>
      <c r="S2601" t="s" s="54">
        <v>6686</v>
      </c>
      <c r="T2601" t="s" s="57">
        <v>6687</v>
      </c>
      <c r="U2601" t="s" s="6">
        <v>302</v>
      </c>
      <c r="X2601" t="s" s="81">
        <v>425</v>
      </c>
      <c r="Y2601" s="88">
        <v>619520</v>
      </c>
      <c r="Z2601" s="88">
        <v>4124715</v>
      </c>
      <c r="AD2601" t="s" s="76">
        <v>1942</v>
      </c>
      <c r="AK2601" s="60">
        <v>0.71028</v>
      </c>
      <c r="AL2601" s="14">
        <v>0.708907</v>
      </c>
      <c r="AM2601" s="14">
        <v>1.4e-05</v>
      </c>
      <c r="AN2601" s="63">
        <f>AL2601-(AK2601-0.71029)</f>
        <v>0.708917</v>
      </c>
      <c r="AX2601" s="77"/>
    </row>
    <row r="2602" s="9" customFormat="1" ht="16" customHeight="1">
      <c r="A2602" t="s" s="6">
        <v>6688</v>
      </c>
      <c r="B2602" t="s" s="56">
        <v>6689</v>
      </c>
      <c r="E2602" t="s" s="54">
        <v>1939</v>
      </c>
      <c r="F2602" t="s" s="55">
        <v>419</v>
      </c>
      <c r="G2602" t="s" s="56">
        <v>1171</v>
      </c>
      <c r="H2602" t="s" s="56">
        <v>1172</v>
      </c>
      <c r="M2602" t="s" s="55">
        <v>1138</v>
      </c>
      <c r="S2602" t="s" s="54">
        <v>6686</v>
      </c>
      <c r="T2602" t="s" s="57">
        <v>6690</v>
      </c>
      <c r="U2602" t="s" s="6">
        <v>302</v>
      </c>
      <c r="X2602" t="s" s="81">
        <v>425</v>
      </c>
      <c r="Y2602" s="88">
        <v>614932</v>
      </c>
      <c r="Z2602" s="88">
        <v>4089320</v>
      </c>
      <c r="AD2602" t="s" s="76">
        <v>1942</v>
      </c>
      <c r="AK2602" s="60">
        <v>0.71028</v>
      </c>
      <c r="AL2602" s="14">
        <v>0.708721</v>
      </c>
      <c r="AM2602" s="14">
        <v>1.3e-05</v>
      </c>
      <c r="AN2602" s="63">
        <f>AL2602-(AK2602-0.71029)</f>
        <v>0.708731</v>
      </c>
      <c r="AX2602" s="77"/>
    </row>
    <row r="2603" s="9" customFormat="1" ht="16" customHeight="1">
      <c r="A2603" t="s" s="6">
        <v>6691</v>
      </c>
      <c r="B2603" t="s" s="56">
        <v>6692</v>
      </c>
      <c r="E2603" t="s" s="54">
        <v>1939</v>
      </c>
      <c r="F2603" t="s" s="55">
        <v>419</v>
      </c>
      <c r="G2603" t="s" s="56">
        <v>1171</v>
      </c>
      <c r="H2603" t="s" s="56">
        <v>1172</v>
      </c>
      <c r="M2603" t="s" s="55">
        <v>1138</v>
      </c>
      <c r="S2603" t="s" s="54">
        <v>6686</v>
      </c>
      <c r="T2603" t="s" s="57">
        <v>6693</v>
      </c>
      <c r="U2603" t="s" s="6">
        <v>302</v>
      </c>
      <c r="X2603" t="s" s="81">
        <v>425</v>
      </c>
      <c r="Y2603" s="88">
        <v>627492</v>
      </c>
      <c r="Z2603" s="88">
        <v>4127038</v>
      </c>
      <c r="AD2603" t="s" s="76">
        <v>1942</v>
      </c>
      <c r="AK2603" s="60">
        <v>0.71028</v>
      </c>
      <c r="AL2603" s="123">
        <v>0.708762</v>
      </c>
      <c r="AM2603" s="123">
        <v>1.3e-05</v>
      </c>
      <c r="AN2603" s="63">
        <f>AL2603-(AK2603-0.71029)</f>
        <v>0.708772</v>
      </c>
      <c r="AX2603" s="77"/>
    </row>
    <row r="2604" s="9" customFormat="1" ht="16" customHeight="1">
      <c r="A2604" t="s" s="6">
        <v>6694</v>
      </c>
      <c r="B2604" t="s" s="56">
        <v>6695</v>
      </c>
      <c r="E2604" t="s" s="54">
        <v>1939</v>
      </c>
      <c r="F2604" t="s" s="55">
        <v>419</v>
      </c>
      <c r="G2604" t="s" s="56">
        <v>1171</v>
      </c>
      <c r="H2604" t="s" s="56">
        <v>1172</v>
      </c>
      <c r="M2604" t="s" s="55">
        <v>1138</v>
      </c>
      <c r="S2604" t="s" s="54">
        <v>6696</v>
      </c>
      <c r="T2604" t="s" s="57">
        <v>6697</v>
      </c>
      <c r="U2604" t="s" s="6">
        <v>302</v>
      </c>
      <c r="X2604" t="s" s="81">
        <v>425</v>
      </c>
      <c r="Y2604" s="88">
        <v>724618</v>
      </c>
      <c r="Z2604" s="88">
        <v>4116770</v>
      </c>
      <c r="AD2604" t="s" s="76">
        <v>1942</v>
      </c>
      <c r="AK2604" s="60">
        <v>0.71028</v>
      </c>
      <c r="AL2604" s="123">
        <v>0.709985</v>
      </c>
      <c r="AM2604" s="123">
        <v>9e-06</v>
      </c>
      <c r="AN2604" s="63">
        <f>AL2604-(AK2604-0.71029)</f>
        <v>0.709995</v>
      </c>
      <c r="AX2604" s="77"/>
    </row>
    <row r="2605" s="9" customFormat="1" ht="16" customHeight="1">
      <c r="A2605" t="s" s="6">
        <v>6698</v>
      </c>
      <c r="B2605" t="s" s="56">
        <v>6699</v>
      </c>
      <c r="E2605" t="s" s="54">
        <v>1939</v>
      </c>
      <c r="F2605" t="s" s="55">
        <v>419</v>
      </c>
      <c r="G2605" t="s" s="56">
        <v>1171</v>
      </c>
      <c r="H2605" t="s" s="56">
        <v>1172</v>
      </c>
      <c r="M2605" t="s" s="55">
        <v>1138</v>
      </c>
      <c r="S2605" t="s" s="54">
        <v>6696</v>
      </c>
      <c r="T2605" t="s" s="57">
        <v>6697</v>
      </c>
      <c r="U2605" t="s" s="6">
        <v>302</v>
      </c>
      <c r="X2605" t="s" s="81">
        <v>425</v>
      </c>
      <c r="Y2605" s="88">
        <v>724139</v>
      </c>
      <c r="Z2605" s="88">
        <v>4117727</v>
      </c>
      <c r="AD2605" t="s" s="76">
        <v>1942</v>
      </c>
      <c r="AK2605" s="60">
        <v>0.71028</v>
      </c>
      <c r="AL2605" s="123">
        <v>0.709755</v>
      </c>
      <c r="AM2605" s="123">
        <v>1.1e-05</v>
      </c>
      <c r="AN2605" s="63">
        <f>AL2605-(AK2605-0.71029)</f>
        <v>0.709765</v>
      </c>
      <c r="AX2605" s="77"/>
    </row>
    <row r="2606" s="9" customFormat="1" ht="16" customHeight="1">
      <c r="A2606" t="s" s="6">
        <v>6700</v>
      </c>
      <c r="B2606" t="s" s="56">
        <v>6701</v>
      </c>
      <c r="E2606" t="s" s="54">
        <v>1939</v>
      </c>
      <c r="F2606" t="s" s="55">
        <v>419</v>
      </c>
      <c r="G2606" t="s" s="56">
        <v>1171</v>
      </c>
      <c r="H2606" t="s" s="56">
        <v>1172</v>
      </c>
      <c r="M2606" t="s" s="55">
        <v>1138</v>
      </c>
      <c r="S2606" t="s" s="54">
        <v>6702</v>
      </c>
      <c r="T2606" t="s" s="57">
        <v>6703</v>
      </c>
      <c r="U2606" t="s" s="6">
        <v>302</v>
      </c>
      <c r="X2606" t="s" s="81">
        <v>425</v>
      </c>
      <c r="Y2606" s="88">
        <v>620128</v>
      </c>
      <c r="Z2606" s="88">
        <v>3946952</v>
      </c>
      <c r="AD2606" t="s" s="76">
        <v>1942</v>
      </c>
      <c r="AK2606" s="60">
        <v>0.71028</v>
      </c>
      <c r="AL2606" s="88">
        <v>0.709493</v>
      </c>
      <c r="AM2606" s="123">
        <v>8e-06</v>
      </c>
      <c r="AN2606" s="63">
        <f>AL2606-(AK2606-0.71029)</f>
        <v>0.709503</v>
      </c>
      <c r="AX2606" s="77"/>
    </row>
    <row r="2607" s="9" customFormat="1" ht="16" customHeight="1">
      <c r="A2607" t="s" s="6">
        <v>6704</v>
      </c>
      <c r="B2607" t="s" s="56">
        <v>6705</v>
      </c>
      <c r="E2607" t="s" s="54">
        <v>1939</v>
      </c>
      <c r="F2607" t="s" s="55">
        <v>419</v>
      </c>
      <c r="G2607" t="s" s="56">
        <v>1171</v>
      </c>
      <c r="H2607" t="s" s="56">
        <v>1172</v>
      </c>
      <c r="M2607" t="s" s="55">
        <v>1138</v>
      </c>
      <c r="S2607" t="s" s="54">
        <v>6702</v>
      </c>
      <c r="T2607" t="s" s="57">
        <v>6703</v>
      </c>
      <c r="U2607" t="s" s="6">
        <v>302</v>
      </c>
      <c r="X2607" t="s" s="81">
        <v>425</v>
      </c>
      <c r="Y2607" s="88">
        <v>618012</v>
      </c>
      <c r="Z2607" s="88">
        <v>3945948</v>
      </c>
      <c r="AD2607" t="s" s="76">
        <v>1942</v>
      </c>
      <c r="AK2607" s="60">
        <v>0.71028</v>
      </c>
      <c r="AL2607" s="88">
        <v>0.709737</v>
      </c>
      <c r="AM2607" s="123">
        <v>9e-06</v>
      </c>
      <c r="AN2607" s="63">
        <f>AL2607-(AK2607-0.71029)</f>
        <v>0.709747</v>
      </c>
      <c r="AX2607" s="77"/>
    </row>
    <row r="2608" s="9" customFormat="1" ht="16" customHeight="1">
      <c r="A2608" t="s" s="6">
        <v>6706</v>
      </c>
      <c r="B2608" t="s" s="56">
        <v>2681</v>
      </c>
      <c r="E2608" t="s" s="54">
        <v>2195</v>
      </c>
      <c r="F2608" t="s" s="55">
        <v>419</v>
      </c>
      <c r="G2608" t="s" s="56">
        <v>1171</v>
      </c>
      <c r="T2608" t="s" s="57">
        <v>2669</v>
      </c>
      <c r="U2608" t="s" s="6">
        <v>302</v>
      </c>
      <c r="X2608" t="s" s="81">
        <v>425</v>
      </c>
      <c r="Y2608" s="82">
        <v>702364.3097700001</v>
      </c>
      <c r="Z2608" s="82">
        <v>4016768.39845</v>
      </c>
      <c r="AD2608" t="s" s="76">
        <v>2643</v>
      </c>
      <c r="AK2608" s="60">
        <v>0.71028</v>
      </c>
      <c r="AL2608" s="14">
        <v>0.709018</v>
      </c>
      <c r="AM2608" s="14">
        <v>9e-06</v>
      </c>
      <c r="AN2608" s="63">
        <f>AL2608-(AK2608-0.71029)</f>
        <v>0.709028</v>
      </c>
      <c r="AX2608" s="77"/>
    </row>
    <row r="2609" s="9" customFormat="1" ht="16" customHeight="1">
      <c r="A2609" t="s" s="6">
        <v>6707</v>
      </c>
      <c r="B2609" t="s" s="56">
        <v>2685</v>
      </c>
      <c r="E2609" t="s" s="54">
        <v>2195</v>
      </c>
      <c r="F2609" t="s" s="55">
        <v>419</v>
      </c>
      <c r="G2609" t="s" s="56">
        <v>1171</v>
      </c>
      <c r="T2609" t="s" s="57">
        <v>2669</v>
      </c>
      <c r="U2609" t="s" s="6">
        <v>302</v>
      </c>
      <c r="X2609" t="s" s="81">
        <v>425</v>
      </c>
      <c r="Y2609" s="82">
        <v>702364.3097700001</v>
      </c>
      <c r="Z2609" s="82">
        <v>4016768.39845</v>
      </c>
      <c r="AD2609" t="s" s="76">
        <v>2649</v>
      </c>
      <c r="AK2609" s="60">
        <v>0.71028</v>
      </c>
      <c r="AL2609" s="123">
        <v>0.70929</v>
      </c>
      <c r="AM2609" s="123">
        <v>1.7e-05</v>
      </c>
      <c r="AN2609" s="63">
        <f>AL2609-(AK2609-0.71029)</f>
        <v>0.7093</v>
      </c>
      <c r="AX2609" s="77"/>
    </row>
    <row r="2610" s="9" customFormat="1" ht="16" customHeight="1">
      <c r="A2610" t="s" s="6">
        <v>6708</v>
      </c>
      <c r="B2610" t="s" s="56">
        <v>6709</v>
      </c>
      <c r="E2610" t="s" s="54">
        <v>2195</v>
      </c>
      <c r="F2610" t="s" s="55">
        <v>419</v>
      </c>
      <c r="G2610" t="s" s="56">
        <v>1171</v>
      </c>
      <c r="T2610" t="s" s="57">
        <v>2669</v>
      </c>
      <c r="U2610" t="s" s="6">
        <v>302</v>
      </c>
      <c r="X2610" t="s" s="81">
        <v>425</v>
      </c>
      <c r="Y2610" s="82">
        <v>702568.70711</v>
      </c>
      <c r="Z2610" s="82">
        <v>4017022.91614</v>
      </c>
      <c r="AD2610" t="s" s="76">
        <v>2643</v>
      </c>
      <c r="AK2610" s="60">
        <v>0.71028</v>
      </c>
      <c r="AL2610" s="123">
        <v>0.709046</v>
      </c>
      <c r="AM2610" s="123">
        <v>9e-06</v>
      </c>
      <c r="AN2610" s="63">
        <f>AL2610-(AK2610-0.71029)</f>
        <v>0.709056</v>
      </c>
      <c r="AX2610" s="77"/>
    </row>
    <row r="2611" s="9" customFormat="1" ht="16" customHeight="1">
      <c r="A2611" t="s" s="6">
        <v>6710</v>
      </c>
      <c r="B2611" t="s" s="56">
        <v>6711</v>
      </c>
      <c r="E2611" t="s" s="54">
        <v>2195</v>
      </c>
      <c r="F2611" t="s" s="55">
        <v>419</v>
      </c>
      <c r="G2611" t="s" s="56">
        <v>1171</v>
      </c>
      <c r="T2611" t="s" s="57">
        <v>2669</v>
      </c>
      <c r="U2611" t="s" s="6">
        <v>302</v>
      </c>
      <c r="X2611" t="s" s="81">
        <v>425</v>
      </c>
      <c r="Y2611" s="82">
        <v>702568.70711</v>
      </c>
      <c r="Z2611" s="82">
        <v>4017022.91614</v>
      </c>
      <c r="AD2611" t="s" s="76">
        <v>2649</v>
      </c>
      <c r="AK2611" s="60">
        <v>0.71028</v>
      </c>
      <c r="AL2611" s="14">
        <v>0.709083</v>
      </c>
      <c r="AM2611" s="14">
        <v>1.9e-05</v>
      </c>
      <c r="AN2611" s="63">
        <f>AL2611-(AK2611-0.71029)</f>
        <v>0.709093</v>
      </c>
      <c r="AX2611" s="77"/>
    </row>
    <row r="2612" s="9" customFormat="1" ht="16" customHeight="1">
      <c r="A2612" t="s" s="6">
        <v>6712</v>
      </c>
      <c r="B2612" t="s" s="56">
        <v>6713</v>
      </c>
      <c r="E2612" t="s" s="54">
        <v>2195</v>
      </c>
      <c r="F2612" t="s" s="55">
        <v>419</v>
      </c>
      <c r="G2612" t="s" s="56">
        <v>1171</v>
      </c>
      <c r="T2612" t="s" s="57">
        <v>2669</v>
      </c>
      <c r="U2612" t="s" s="6">
        <v>302</v>
      </c>
      <c r="X2612" t="s" s="81">
        <v>425</v>
      </c>
      <c r="Y2612" s="82">
        <v>705994.46424</v>
      </c>
      <c r="Z2612" s="82">
        <v>4020307.07214</v>
      </c>
      <c r="AD2612" t="s" s="83">
        <v>2646</v>
      </c>
      <c r="AK2612" s="60">
        <v>0.71028</v>
      </c>
      <c r="AL2612" s="123">
        <v>0.7087599999999999</v>
      </c>
      <c r="AM2612" s="123">
        <v>8e-06</v>
      </c>
      <c r="AN2612" s="63">
        <f>AL2612-(AK2612-0.71029)</f>
        <v>0.70877</v>
      </c>
      <c r="AX2612" s="77"/>
    </row>
    <row r="2613" s="9" customFormat="1" ht="16" customHeight="1">
      <c r="A2613" t="s" s="6">
        <v>6714</v>
      </c>
      <c r="B2613" t="s" s="56">
        <v>2704</v>
      </c>
      <c r="E2613" t="s" s="54">
        <v>2195</v>
      </c>
      <c r="F2613" t="s" s="55">
        <v>419</v>
      </c>
      <c r="G2613" t="s" s="56">
        <v>1171</v>
      </c>
      <c r="T2613" t="s" s="57">
        <v>2669</v>
      </c>
      <c r="U2613" t="s" s="6">
        <v>302</v>
      </c>
      <c r="X2613" t="s" s="81">
        <v>425</v>
      </c>
      <c r="Y2613" s="82">
        <v>705994.46424</v>
      </c>
      <c r="Z2613" s="82">
        <v>4020307.07214</v>
      </c>
      <c r="AD2613" t="s" s="83">
        <v>6715</v>
      </c>
      <c r="AK2613" s="60">
        <v>0.71028</v>
      </c>
      <c r="AL2613" s="123">
        <v>0.708709</v>
      </c>
      <c r="AM2613" s="123">
        <v>1.6e-05</v>
      </c>
      <c r="AN2613" s="63">
        <f>AL2613-(AK2613-0.71029)</f>
        <v>0.708719</v>
      </c>
      <c r="AX2613" s="77"/>
    </row>
    <row r="2614" s="9" customFormat="1" ht="16" customHeight="1">
      <c r="A2614" t="s" s="6">
        <v>6716</v>
      </c>
      <c r="B2614" t="s" s="56">
        <v>6717</v>
      </c>
      <c r="E2614" t="s" s="54">
        <v>1939</v>
      </c>
      <c r="F2614" t="s" s="55">
        <v>419</v>
      </c>
      <c r="G2614" t="s" s="56">
        <v>1171</v>
      </c>
      <c r="H2614" t="s" s="56">
        <v>1172</v>
      </c>
      <c r="M2614" t="s" s="55">
        <v>1138</v>
      </c>
      <c r="S2614" t="s" s="54">
        <v>6696</v>
      </c>
      <c r="T2614" t="s" s="57">
        <v>6718</v>
      </c>
      <c r="U2614" t="s" s="6">
        <v>302</v>
      </c>
      <c r="X2614" t="s" s="81">
        <v>425</v>
      </c>
      <c r="Y2614" s="88">
        <v>721352</v>
      </c>
      <c r="Z2614" s="88">
        <v>4123904</v>
      </c>
      <c r="AD2614" t="s" s="83">
        <v>1942</v>
      </c>
      <c r="AK2614" s="60">
        <v>0.71028</v>
      </c>
      <c r="AL2614" s="123">
        <v>0.709804</v>
      </c>
      <c r="AM2614" s="123">
        <v>9e-06</v>
      </c>
      <c r="AN2614" s="63">
        <f>AL2614-(AK2614-0.71029)</f>
        <v>0.7098139999999999</v>
      </c>
      <c r="AX2614" s="77"/>
    </row>
    <row r="2615" s="9" customFormat="1" ht="16" customHeight="1">
      <c r="A2615" t="s" s="6">
        <v>6719</v>
      </c>
      <c r="B2615" t="s" s="56">
        <v>6720</v>
      </c>
      <c r="E2615" t="s" s="54">
        <v>1939</v>
      </c>
      <c r="F2615" t="s" s="55">
        <v>419</v>
      </c>
      <c r="G2615" t="s" s="56">
        <v>1171</v>
      </c>
      <c r="H2615" t="s" s="56">
        <v>1172</v>
      </c>
      <c r="M2615" t="s" s="55">
        <v>1138</v>
      </c>
      <c r="S2615" t="s" s="54">
        <v>6686</v>
      </c>
      <c r="T2615" t="s" s="57">
        <v>6721</v>
      </c>
      <c r="U2615" t="s" s="6">
        <v>302</v>
      </c>
      <c r="X2615" t="s" s="81">
        <v>425</v>
      </c>
      <c r="Y2615" s="88">
        <v>617537</v>
      </c>
      <c r="Z2615" s="88">
        <v>4125049</v>
      </c>
      <c r="AD2615" t="s" s="83">
        <v>1942</v>
      </c>
      <c r="AK2615" s="60">
        <v>0.71028</v>
      </c>
      <c r="AL2615" s="123">
        <v>0.708894</v>
      </c>
      <c r="AM2615" s="123">
        <v>1.4e-05</v>
      </c>
      <c r="AN2615" s="63">
        <f>AL2615-(AK2615-0.71029)</f>
        <v>0.708904</v>
      </c>
      <c r="AX2615" s="77"/>
    </row>
    <row r="2616" s="9" customFormat="1" ht="16" customHeight="1">
      <c r="A2616" t="s" s="6">
        <v>6722</v>
      </c>
      <c r="B2616" t="s" s="56">
        <v>6723</v>
      </c>
      <c r="E2616" t="s" s="54">
        <v>1939</v>
      </c>
      <c r="F2616" t="s" s="55">
        <v>419</v>
      </c>
      <c r="G2616" t="s" s="56">
        <v>1171</v>
      </c>
      <c r="H2616" t="s" s="56">
        <v>1172</v>
      </c>
      <c r="M2616" t="s" s="55">
        <v>1138</v>
      </c>
      <c r="S2616" t="s" s="54">
        <v>6696</v>
      </c>
      <c r="T2616" t="s" s="57">
        <v>6724</v>
      </c>
      <c r="U2616" t="s" s="6">
        <v>302</v>
      </c>
      <c r="X2616" t="s" s="81">
        <v>425</v>
      </c>
      <c r="Y2616" s="88">
        <v>721408</v>
      </c>
      <c r="Z2616" s="88">
        <v>4124196</v>
      </c>
      <c r="AD2616" t="s" s="83">
        <v>1942</v>
      </c>
      <c r="AK2616" s="60">
        <v>0.71028</v>
      </c>
      <c r="AL2616" s="123">
        <v>0.709809</v>
      </c>
      <c r="AM2616" s="123">
        <v>1.2e-05</v>
      </c>
      <c r="AN2616" s="63">
        <f>AL2616-(AK2616-0.71029)</f>
        <v>0.709819</v>
      </c>
      <c r="AX2616" s="77"/>
    </row>
    <row r="2617" s="9" customFormat="1" ht="16" customHeight="1">
      <c r="A2617" t="s" s="6">
        <v>6725</v>
      </c>
      <c r="B2617" t="s" s="56">
        <v>6726</v>
      </c>
      <c r="E2617" t="s" s="54">
        <v>1939</v>
      </c>
      <c r="F2617" t="s" s="55">
        <v>419</v>
      </c>
      <c r="G2617" t="s" s="56">
        <v>1171</v>
      </c>
      <c r="H2617" t="s" s="56">
        <v>1172</v>
      </c>
      <c r="M2617" t="s" s="55">
        <v>1138</v>
      </c>
      <c r="S2617" t="s" s="54">
        <v>6696</v>
      </c>
      <c r="T2617" t="s" s="57">
        <v>6724</v>
      </c>
      <c r="U2617" t="s" s="6">
        <v>302</v>
      </c>
      <c r="X2617" t="s" s="81">
        <v>425</v>
      </c>
      <c r="Y2617" s="88">
        <v>721396</v>
      </c>
      <c r="Z2617" s="88">
        <v>4124070</v>
      </c>
      <c r="AD2617" t="s" s="83">
        <v>1942</v>
      </c>
      <c r="AK2617" s="60">
        <v>0.71028</v>
      </c>
      <c r="AL2617" s="123">
        <v>0.709735</v>
      </c>
      <c r="AM2617" s="123">
        <v>1.2e-05</v>
      </c>
      <c r="AN2617" s="63">
        <f>AL2617-(AK2617-0.71029)</f>
        <v>0.709745</v>
      </c>
      <c r="AX2617" s="77"/>
    </row>
    <row r="2618" s="9" customFormat="1" ht="31" customHeight="1">
      <c r="A2618" t="s" s="6">
        <v>6727</v>
      </c>
      <c r="B2618" t="s" s="56">
        <v>6728</v>
      </c>
      <c r="E2618" t="s" s="54">
        <v>1939</v>
      </c>
      <c r="F2618" t="s" s="55">
        <v>419</v>
      </c>
      <c r="G2618" t="s" s="56">
        <v>1171</v>
      </c>
      <c r="H2618" t="s" s="56">
        <v>1172</v>
      </c>
      <c r="M2618" t="s" s="55">
        <v>1138</v>
      </c>
      <c r="S2618" t="s" s="54">
        <v>6645</v>
      </c>
      <c r="T2618" t="s" s="57">
        <v>6729</v>
      </c>
      <c r="U2618" t="s" s="6">
        <v>302</v>
      </c>
      <c r="X2618" t="s" s="81">
        <v>425</v>
      </c>
      <c r="Y2618" s="88">
        <v>725562</v>
      </c>
      <c r="Z2618" s="88">
        <v>3931473</v>
      </c>
      <c r="AD2618" t="s" s="83">
        <v>1942</v>
      </c>
      <c r="AK2618" s="60">
        <v>0.71028</v>
      </c>
      <c r="AL2618" s="123">
        <v>0.709512</v>
      </c>
      <c r="AM2618" s="123">
        <v>1.1e-05</v>
      </c>
      <c r="AN2618" s="63">
        <f>AL2618-(AK2618-0.71029)</f>
        <v>0.709522</v>
      </c>
      <c r="AX2618" s="77"/>
    </row>
    <row r="2619" s="9" customFormat="1" ht="16" customHeight="1">
      <c r="A2619" t="s" s="6">
        <v>6730</v>
      </c>
      <c r="B2619" t="s" s="56">
        <v>6731</v>
      </c>
      <c r="E2619" t="s" s="54">
        <v>1939</v>
      </c>
      <c r="F2619" t="s" s="55">
        <v>419</v>
      </c>
      <c r="G2619" t="s" s="56">
        <v>1171</v>
      </c>
      <c r="H2619" t="s" s="56">
        <v>1172</v>
      </c>
      <c r="M2619" t="s" s="55">
        <v>1138</v>
      </c>
      <c r="S2619" t="s" s="54">
        <v>6732</v>
      </c>
      <c r="T2619" t="s" s="57">
        <v>6733</v>
      </c>
      <c r="U2619" t="s" s="6">
        <v>302</v>
      </c>
      <c r="X2619" t="s" s="81">
        <v>425</v>
      </c>
      <c r="Y2619" s="82">
        <v>767049</v>
      </c>
      <c r="Z2619" s="82">
        <v>4046629</v>
      </c>
      <c r="AD2619" t="s" s="83">
        <v>1942</v>
      </c>
      <c r="AK2619" s="60">
        <v>0.71028</v>
      </c>
      <c r="AL2619" s="123">
        <v>0.709443</v>
      </c>
      <c r="AM2619" s="88">
        <v>1.4e-05</v>
      </c>
      <c r="AN2619" s="63">
        <f>AL2619-(AK2619-0.71029)</f>
        <v>0.709453</v>
      </c>
      <c r="AX2619" s="77"/>
    </row>
    <row r="2620" s="9" customFormat="1" ht="31" customHeight="1">
      <c r="A2620" t="s" s="6">
        <v>6734</v>
      </c>
      <c r="B2620" t="s" s="56">
        <v>6735</v>
      </c>
      <c r="E2620" t="s" s="54">
        <v>1939</v>
      </c>
      <c r="F2620" t="s" s="55">
        <v>419</v>
      </c>
      <c r="G2620" t="s" s="56">
        <v>1171</v>
      </c>
      <c r="H2620" t="s" s="56">
        <v>1172</v>
      </c>
      <c r="M2620" t="s" s="55">
        <v>1138</v>
      </c>
      <c r="S2620" t="s" s="54">
        <v>6649</v>
      </c>
      <c r="T2620" t="s" s="57">
        <v>6736</v>
      </c>
      <c r="U2620" t="s" s="6">
        <v>302</v>
      </c>
      <c r="X2620" t="s" s="81">
        <v>425</v>
      </c>
      <c r="Y2620" s="88">
        <v>701206</v>
      </c>
      <c r="Z2620" s="88">
        <v>4142597</v>
      </c>
      <c r="AD2620" t="s" s="83">
        <v>1942</v>
      </c>
      <c r="AK2620" s="60">
        <v>0.71028</v>
      </c>
      <c r="AL2620" s="123">
        <v>0.709367</v>
      </c>
      <c r="AM2620" s="123">
        <v>9e-06</v>
      </c>
      <c r="AN2620" s="63">
        <f>AL2620-(AK2620-0.71029)</f>
        <v>0.709377</v>
      </c>
      <c r="AX2620" s="77"/>
    </row>
    <row r="2621" s="9" customFormat="1" ht="16" customHeight="1">
      <c r="A2621" t="s" s="6">
        <v>6737</v>
      </c>
      <c r="B2621" t="s" s="56">
        <v>6738</v>
      </c>
      <c r="E2621" t="s" s="54">
        <v>1939</v>
      </c>
      <c r="F2621" t="s" s="55">
        <v>419</v>
      </c>
      <c r="G2621" t="s" s="56">
        <v>1171</v>
      </c>
      <c r="H2621" t="s" s="56">
        <v>1172</v>
      </c>
      <c r="M2621" t="s" s="55">
        <v>1138</v>
      </c>
      <c r="S2621" t="s" s="54">
        <v>6649</v>
      </c>
      <c r="T2621" t="s" s="57">
        <v>6739</v>
      </c>
      <c r="U2621" t="s" s="6">
        <v>302</v>
      </c>
      <c r="X2621" t="s" s="81">
        <v>425</v>
      </c>
      <c r="Y2621" s="88">
        <v>701138</v>
      </c>
      <c r="Z2621" s="88">
        <v>4142629</v>
      </c>
      <c r="AD2621" t="s" s="83">
        <v>1942</v>
      </c>
      <c r="AK2621" s="60">
        <v>0.71028</v>
      </c>
      <c r="AL2621" s="123">
        <v>0.709382</v>
      </c>
      <c r="AM2621" s="123">
        <v>1.2e-05</v>
      </c>
      <c r="AN2621" s="63">
        <f>AL2621-(AK2621-0.71029)</f>
        <v>0.709392</v>
      </c>
      <c r="AX2621" s="77"/>
    </row>
    <row r="2622" s="9" customFormat="1" ht="16" customHeight="1">
      <c r="A2622" t="s" s="6">
        <v>6740</v>
      </c>
      <c r="B2622" t="s" s="56">
        <v>6741</v>
      </c>
      <c r="E2622" t="s" s="54">
        <v>1939</v>
      </c>
      <c r="F2622" t="s" s="55">
        <v>419</v>
      </c>
      <c r="G2622" t="s" s="56">
        <v>1171</v>
      </c>
      <c r="H2622" t="s" s="56">
        <v>1172</v>
      </c>
      <c r="M2622" t="s" s="55">
        <v>1138</v>
      </c>
      <c r="S2622" t="s" s="54">
        <v>6742</v>
      </c>
      <c r="T2622" t="s" s="57">
        <v>6743</v>
      </c>
      <c r="U2622" t="s" s="6">
        <v>302</v>
      </c>
      <c r="X2622" t="s" s="81">
        <v>425</v>
      </c>
      <c r="Y2622" s="88">
        <v>750842</v>
      </c>
      <c r="Z2622" s="88">
        <v>4090876</v>
      </c>
      <c r="AD2622" t="s" s="83">
        <v>1942</v>
      </c>
      <c r="AK2622" s="60">
        <v>0.71028</v>
      </c>
      <c r="AL2622" s="123">
        <v>0.709132</v>
      </c>
      <c r="AM2622" s="123">
        <v>1.4e-05</v>
      </c>
      <c r="AN2622" s="63">
        <f>AL2622-(AK2622-0.71029)</f>
        <v>0.7091420000000001</v>
      </c>
      <c r="AX2622" s="77"/>
    </row>
    <row r="2623" s="9" customFormat="1" ht="16" customHeight="1">
      <c r="A2623" t="s" s="6">
        <v>6744</v>
      </c>
      <c r="B2623" t="s" s="56">
        <v>6745</v>
      </c>
      <c r="E2623" t="s" s="54">
        <v>1939</v>
      </c>
      <c r="F2623" t="s" s="55">
        <v>419</v>
      </c>
      <c r="G2623" t="s" s="56">
        <v>1171</v>
      </c>
      <c r="H2623" t="s" s="56">
        <v>1172</v>
      </c>
      <c r="M2623" t="s" s="55">
        <v>1138</v>
      </c>
      <c r="S2623" t="s" s="54">
        <v>6742</v>
      </c>
      <c r="T2623" t="s" s="57">
        <v>6743</v>
      </c>
      <c r="U2623" t="s" s="6">
        <v>302</v>
      </c>
      <c r="X2623" t="s" s="81">
        <v>425</v>
      </c>
      <c r="Y2623" s="88">
        <v>750836</v>
      </c>
      <c r="Z2623" s="88">
        <v>4090858</v>
      </c>
      <c r="AD2623" t="s" s="83">
        <v>1942</v>
      </c>
      <c r="AK2623" s="60">
        <v>0.71028</v>
      </c>
      <c r="AL2623" s="123">
        <v>0.70891</v>
      </c>
      <c r="AM2623" s="123">
        <v>1e-05</v>
      </c>
      <c r="AN2623" s="63">
        <f>AL2623-(AK2623-0.71029)</f>
        <v>0.70892</v>
      </c>
      <c r="AX2623" s="77"/>
    </row>
    <row r="2624" s="9" customFormat="1" ht="16" customHeight="1">
      <c r="A2624" t="s" s="6">
        <v>6746</v>
      </c>
      <c r="B2624" t="s" s="56">
        <v>6747</v>
      </c>
      <c r="E2624" t="s" s="54">
        <v>1939</v>
      </c>
      <c r="F2624" t="s" s="55">
        <v>419</v>
      </c>
      <c r="G2624" t="s" s="56">
        <v>1171</v>
      </c>
      <c r="H2624" t="s" s="56">
        <v>1172</v>
      </c>
      <c r="M2624" t="s" s="55">
        <v>1138</v>
      </c>
      <c r="S2624" t="s" s="54">
        <v>6742</v>
      </c>
      <c r="T2624" t="s" s="57">
        <v>6748</v>
      </c>
      <c r="U2624" t="s" s="6">
        <v>302</v>
      </c>
      <c r="X2624" t="s" s="81">
        <v>425</v>
      </c>
      <c r="Y2624" s="88">
        <v>750864</v>
      </c>
      <c r="Z2624" s="88">
        <v>4090840</v>
      </c>
      <c r="AD2624" t="s" s="83">
        <v>1942</v>
      </c>
      <c r="AK2624" s="60">
        <v>0.71028</v>
      </c>
      <c r="AL2624" s="123">
        <v>0.708829</v>
      </c>
      <c r="AM2624" s="123">
        <v>1e-05</v>
      </c>
      <c r="AN2624" s="63">
        <f>AL2624-(AK2624-0.71029)</f>
        <v>0.708839</v>
      </c>
      <c r="AX2624" s="77"/>
    </row>
    <row r="2625" s="9" customFormat="1" ht="16" customHeight="1">
      <c r="A2625" t="s" s="6">
        <v>6749</v>
      </c>
      <c r="B2625" t="s" s="56">
        <v>6750</v>
      </c>
      <c r="E2625" t="s" s="54">
        <v>1939</v>
      </c>
      <c r="F2625" t="s" s="55">
        <v>419</v>
      </c>
      <c r="G2625" t="s" s="56">
        <v>1171</v>
      </c>
      <c r="H2625" t="s" s="56">
        <v>1172</v>
      </c>
      <c r="M2625" t="s" s="55">
        <v>1138</v>
      </c>
      <c r="S2625" t="s" s="54">
        <v>6645</v>
      </c>
      <c r="T2625" t="s" s="57">
        <v>6751</v>
      </c>
      <c r="U2625" t="s" s="6">
        <v>302</v>
      </c>
      <c r="X2625" t="s" s="81">
        <v>425</v>
      </c>
      <c r="Y2625" s="88">
        <v>663594</v>
      </c>
      <c r="Z2625" s="88">
        <v>3904636</v>
      </c>
      <c r="AD2625" t="s" s="83">
        <v>1942</v>
      </c>
      <c r="AK2625" s="60">
        <v>0.71028</v>
      </c>
      <c r="AL2625" s="88">
        <v>0.709357</v>
      </c>
      <c r="AM2625" s="88">
        <v>1.1e-05</v>
      </c>
      <c r="AN2625" s="63">
        <f>AL2625-(AK2625-0.71029)</f>
        <v>0.709367</v>
      </c>
      <c r="AX2625" s="77"/>
    </row>
    <row r="2626" s="9" customFormat="1" ht="16" customHeight="1">
      <c r="A2626" t="s" s="6">
        <v>6752</v>
      </c>
      <c r="B2626" t="s" s="56">
        <v>6753</v>
      </c>
      <c r="E2626" t="s" s="54">
        <v>1939</v>
      </c>
      <c r="F2626" t="s" s="55">
        <v>419</v>
      </c>
      <c r="G2626" t="s" s="56">
        <v>1171</v>
      </c>
      <c r="H2626" t="s" s="56">
        <v>1172</v>
      </c>
      <c r="M2626" t="s" s="55">
        <v>1138</v>
      </c>
      <c r="S2626" t="s" s="54">
        <v>6645</v>
      </c>
      <c r="T2626" t="s" s="57">
        <v>6751</v>
      </c>
      <c r="U2626" t="s" s="6">
        <v>302</v>
      </c>
      <c r="X2626" t="s" s="81">
        <v>425</v>
      </c>
      <c r="Y2626" s="88">
        <v>663909</v>
      </c>
      <c r="Z2626" s="88">
        <v>3903831</v>
      </c>
      <c r="AD2626" t="s" s="83">
        <v>1942</v>
      </c>
      <c r="AK2626" s="60">
        <v>0.71028</v>
      </c>
      <c r="AL2626" s="88">
        <v>0.709382</v>
      </c>
      <c r="AM2626" s="88">
        <v>1.2e-05</v>
      </c>
      <c r="AN2626" s="63">
        <f>AL2626-(AK2626-0.71029)</f>
        <v>0.709392</v>
      </c>
      <c r="AX2626" s="77"/>
    </row>
    <row r="2627" s="9" customFormat="1" ht="16" customHeight="1">
      <c r="A2627" t="s" s="6">
        <v>6754</v>
      </c>
      <c r="B2627" t="s" s="56">
        <v>6755</v>
      </c>
      <c r="E2627" t="s" s="54">
        <v>1939</v>
      </c>
      <c r="F2627" t="s" s="55">
        <v>419</v>
      </c>
      <c r="G2627" t="s" s="56">
        <v>1171</v>
      </c>
      <c r="H2627" t="s" s="56">
        <v>1172</v>
      </c>
      <c r="M2627" t="s" s="55">
        <v>1138</v>
      </c>
      <c r="S2627" t="s" s="54">
        <v>6645</v>
      </c>
      <c r="T2627" t="s" s="57">
        <v>6751</v>
      </c>
      <c r="U2627" t="s" s="6">
        <v>302</v>
      </c>
      <c r="X2627" t="s" s="81">
        <v>425</v>
      </c>
      <c r="Y2627" s="88">
        <v>659411</v>
      </c>
      <c r="Z2627" s="88">
        <v>3903140</v>
      </c>
      <c r="AD2627" t="s" s="83">
        <v>1942</v>
      </c>
      <c r="AK2627" s="60">
        <v>0.71028</v>
      </c>
      <c r="AL2627" s="88">
        <v>0.709811</v>
      </c>
      <c r="AM2627" s="88">
        <v>8e-06</v>
      </c>
      <c r="AN2627" s="63">
        <f>AL2627-(AK2627-0.71029)</f>
        <v>0.709821</v>
      </c>
      <c r="AX2627" s="77"/>
    </row>
    <row r="2628" s="9" customFormat="1" ht="16" customHeight="1">
      <c r="A2628" t="s" s="6">
        <v>6756</v>
      </c>
      <c r="B2628" t="s" s="56">
        <v>6757</v>
      </c>
      <c r="E2628" t="s" s="54">
        <v>1939</v>
      </c>
      <c r="F2628" t="s" s="55">
        <v>419</v>
      </c>
      <c r="G2628" t="s" s="56">
        <v>1171</v>
      </c>
      <c r="H2628" t="s" s="56">
        <v>1172</v>
      </c>
      <c r="M2628" t="s" s="55">
        <v>1138</v>
      </c>
      <c r="S2628" t="s" s="54">
        <v>6641</v>
      </c>
      <c r="T2628" t="s" s="57">
        <v>6758</v>
      </c>
      <c r="U2628" t="s" s="6">
        <v>302</v>
      </c>
      <c r="X2628" t="s" s="81">
        <v>425</v>
      </c>
      <c r="Y2628" s="82">
        <v>782835.875</v>
      </c>
      <c r="Z2628" s="82">
        <v>3915026.75</v>
      </c>
      <c r="AD2628" t="s" s="83">
        <v>2033</v>
      </c>
      <c r="AK2628" s="60">
        <v>0.71028</v>
      </c>
      <c r="AL2628" s="88">
        <v>0.708577</v>
      </c>
      <c r="AM2628" s="88">
        <v>1.9e-05</v>
      </c>
      <c r="AN2628" s="63">
        <f>AL2628-(AK2628-0.71029)</f>
        <v>0.708587</v>
      </c>
      <c r="AX2628" s="77"/>
    </row>
    <row r="2629" s="9" customFormat="1" ht="16" customHeight="1">
      <c r="A2629" t="s" s="6">
        <v>6759</v>
      </c>
      <c r="B2629" t="s" s="56">
        <v>6760</v>
      </c>
      <c r="E2629" t="s" s="54">
        <v>1939</v>
      </c>
      <c r="F2629" t="s" s="55">
        <v>419</v>
      </c>
      <c r="G2629" t="s" s="56">
        <v>1171</v>
      </c>
      <c r="H2629" t="s" s="56">
        <v>1172</v>
      </c>
      <c r="M2629" t="s" s="55">
        <v>1138</v>
      </c>
      <c r="S2629" t="s" s="54">
        <v>6732</v>
      </c>
      <c r="T2629" t="s" s="57">
        <v>6761</v>
      </c>
      <c r="U2629" t="s" s="6">
        <v>302</v>
      </c>
      <c r="X2629" t="s" s="81">
        <v>425</v>
      </c>
      <c r="Y2629" s="82">
        <v>768185.8125</v>
      </c>
      <c r="Z2629" s="82">
        <v>4062413.5</v>
      </c>
      <c r="AD2629" t="s" s="76">
        <v>1942</v>
      </c>
      <c r="AK2629" s="60">
        <v>0.71028</v>
      </c>
      <c r="AL2629" s="123">
        <v>0.709697</v>
      </c>
      <c r="AM2629" s="123">
        <v>9e-06</v>
      </c>
      <c r="AN2629" s="63">
        <f>AL2629-(AK2629-0.71029)</f>
        <v>0.709707</v>
      </c>
      <c r="AX2629" s="77"/>
    </row>
    <row r="2630" s="9" customFormat="1" ht="16" customHeight="1">
      <c r="A2630" t="s" s="6">
        <v>6762</v>
      </c>
      <c r="B2630" t="s" s="56">
        <v>6763</v>
      </c>
      <c r="E2630" t="s" s="54">
        <v>1939</v>
      </c>
      <c r="F2630" t="s" s="55">
        <v>419</v>
      </c>
      <c r="G2630" t="s" s="56">
        <v>1171</v>
      </c>
      <c r="H2630" t="s" s="56">
        <v>1172</v>
      </c>
      <c r="M2630" t="s" s="55">
        <v>1138</v>
      </c>
      <c r="S2630" t="s" s="54">
        <v>6645</v>
      </c>
      <c r="T2630" t="s" s="57">
        <v>6764</v>
      </c>
      <c r="U2630" t="s" s="6">
        <v>302</v>
      </c>
      <c r="X2630" t="s" s="81">
        <v>425</v>
      </c>
      <c r="Y2630" s="88">
        <v>683135</v>
      </c>
      <c r="Z2630" s="88">
        <v>3920697</v>
      </c>
      <c r="AD2630" t="s" s="76">
        <v>2033</v>
      </c>
      <c r="AK2630" s="60">
        <v>0.71028</v>
      </c>
      <c r="AL2630" s="88">
        <v>0.708432</v>
      </c>
      <c r="AM2630" s="88">
        <v>1.6e-05</v>
      </c>
      <c r="AN2630" s="63">
        <f>AL2630-(AK2630-0.71029)</f>
        <v>0.708442</v>
      </c>
      <c r="AX2630" s="77"/>
    </row>
    <row r="2631" s="9" customFormat="1" ht="16" customHeight="1">
      <c r="A2631" t="s" s="6">
        <v>6765</v>
      </c>
      <c r="B2631" t="s" s="56">
        <v>6766</v>
      </c>
      <c r="E2631" t="s" s="54">
        <v>1939</v>
      </c>
      <c r="F2631" t="s" s="55">
        <v>419</v>
      </c>
      <c r="G2631" t="s" s="56">
        <v>1171</v>
      </c>
      <c r="H2631" t="s" s="56">
        <v>1172</v>
      </c>
      <c r="M2631" t="s" s="55">
        <v>1138</v>
      </c>
      <c r="S2631" t="s" s="54">
        <v>6655</v>
      </c>
      <c r="T2631" t="s" s="57">
        <v>6767</v>
      </c>
      <c r="U2631" t="s" s="6">
        <v>302</v>
      </c>
      <c r="X2631" t="s" s="81">
        <v>425</v>
      </c>
      <c r="Y2631" s="88">
        <v>733385</v>
      </c>
      <c r="Z2631" s="88">
        <v>3888349</v>
      </c>
      <c r="AD2631" t="s" s="83">
        <v>1942</v>
      </c>
      <c r="AK2631" s="60">
        <v>0.71028</v>
      </c>
      <c r="AL2631" s="123">
        <v>0.70985</v>
      </c>
      <c r="AM2631" s="123">
        <v>1.2e-05</v>
      </c>
      <c r="AN2631" s="63">
        <f>AL2631-(AK2631-0.71029)</f>
        <v>0.70986</v>
      </c>
      <c r="AX2631" s="77"/>
    </row>
    <row r="2632" s="9" customFormat="1" ht="16" customHeight="1">
      <c r="A2632" t="s" s="6">
        <v>6768</v>
      </c>
      <c r="B2632" t="s" s="56">
        <v>6769</v>
      </c>
      <c r="E2632" t="s" s="54">
        <v>1939</v>
      </c>
      <c r="F2632" t="s" s="55">
        <v>419</v>
      </c>
      <c r="G2632" t="s" s="56">
        <v>1171</v>
      </c>
      <c r="H2632" t="s" s="56">
        <v>1172</v>
      </c>
      <c r="M2632" t="s" s="55">
        <v>1138</v>
      </c>
      <c r="S2632" t="s" s="54">
        <v>6655</v>
      </c>
      <c r="T2632" t="s" s="57">
        <v>6767</v>
      </c>
      <c r="U2632" t="s" s="6">
        <v>302</v>
      </c>
      <c r="X2632" t="s" s="81">
        <v>425</v>
      </c>
      <c r="Y2632" s="88">
        <v>733006</v>
      </c>
      <c r="Z2632" s="88">
        <v>3888485</v>
      </c>
      <c r="AD2632" t="s" s="83">
        <v>1942</v>
      </c>
      <c r="AK2632" s="60">
        <v>0.71028</v>
      </c>
      <c r="AL2632" s="123">
        <v>0.70948</v>
      </c>
      <c r="AM2632" s="123">
        <v>1e-05</v>
      </c>
      <c r="AN2632" s="63">
        <f>AL2632-(AK2632-0.71029)</f>
        <v>0.70949</v>
      </c>
      <c r="AX2632" s="77"/>
    </row>
    <row r="2633" s="9" customFormat="1" ht="16" customHeight="1">
      <c r="A2633" t="s" s="6">
        <v>6770</v>
      </c>
      <c r="B2633" t="s" s="56">
        <v>6771</v>
      </c>
      <c r="E2633" t="s" s="54">
        <v>1939</v>
      </c>
      <c r="F2633" t="s" s="55">
        <v>419</v>
      </c>
      <c r="G2633" t="s" s="56">
        <v>1171</v>
      </c>
      <c r="H2633" t="s" s="56">
        <v>1172</v>
      </c>
      <c r="M2633" t="s" s="55">
        <v>1138</v>
      </c>
      <c r="S2633" t="s" s="54">
        <v>6702</v>
      </c>
      <c r="T2633" t="s" s="57">
        <v>6772</v>
      </c>
      <c r="U2633" t="s" s="6">
        <v>302</v>
      </c>
      <c r="X2633" t="s" s="81">
        <v>425</v>
      </c>
      <c r="Y2633" s="88">
        <v>642820</v>
      </c>
      <c r="Z2633" s="88">
        <v>3957425</v>
      </c>
      <c r="AD2633" t="s" s="83">
        <v>1942</v>
      </c>
      <c r="AK2633" s="60">
        <v>0.71028</v>
      </c>
      <c r="AL2633" s="88">
        <v>0.709799</v>
      </c>
      <c r="AM2633" s="123">
        <v>1.2e-05</v>
      </c>
      <c r="AN2633" s="63">
        <f>AL2633-(AK2633-0.71029)</f>
        <v>0.709809</v>
      </c>
      <c r="AX2633" s="77"/>
    </row>
    <row r="2634" s="9" customFormat="1" ht="16" customHeight="1">
      <c r="A2634" t="s" s="6">
        <v>6773</v>
      </c>
      <c r="B2634" t="s" s="56">
        <v>6774</v>
      </c>
      <c r="E2634" t="s" s="54">
        <v>1939</v>
      </c>
      <c r="F2634" t="s" s="55">
        <v>419</v>
      </c>
      <c r="G2634" t="s" s="56">
        <v>1171</v>
      </c>
      <c r="H2634" t="s" s="56">
        <v>1172</v>
      </c>
      <c r="M2634" t="s" s="55">
        <v>1138</v>
      </c>
      <c r="S2634" t="s" s="54">
        <v>6702</v>
      </c>
      <c r="T2634" t="s" s="57">
        <v>6772</v>
      </c>
      <c r="U2634" t="s" s="6">
        <v>302</v>
      </c>
      <c r="X2634" t="s" s="81">
        <v>425</v>
      </c>
      <c r="Y2634" s="88">
        <v>642987</v>
      </c>
      <c r="Z2634" s="88">
        <v>3957513</v>
      </c>
      <c r="AD2634" t="s" s="83">
        <v>1942</v>
      </c>
      <c r="AK2634" s="60">
        <v>0.71028</v>
      </c>
      <c r="AL2634" s="123">
        <v>0.70941</v>
      </c>
      <c r="AM2634" s="123">
        <v>1e-05</v>
      </c>
      <c r="AN2634" s="63">
        <f>AL2634-(AK2634-0.71029)</f>
        <v>0.7094200000000001</v>
      </c>
      <c r="AX2634" s="77"/>
    </row>
    <row r="2635" s="9" customFormat="1" ht="16" customHeight="1">
      <c r="A2635" t="s" s="6">
        <v>6775</v>
      </c>
      <c r="B2635" t="s" s="56">
        <v>6776</v>
      </c>
      <c r="E2635" t="s" s="54">
        <v>1939</v>
      </c>
      <c r="F2635" t="s" s="55">
        <v>419</v>
      </c>
      <c r="G2635" t="s" s="56">
        <v>1171</v>
      </c>
      <c r="H2635" t="s" s="56">
        <v>1172</v>
      </c>
      <c r="M2635" t="s" s="55">
        <v>1138</v>
      </c>
      <c r="S2635" t="s" s="54">
        <v>6702</v>
      </c>
      <c r="T2635" t="s" s="57">
        <v>6772</v>
      </c>
      <c r="U2635" t="s" s="6">
        <v>302</v>
      </c>
      <c r="X2635" t="s" s="81">
        <v>425</v>
      </c>
      <c r="Y2635" s="88">
        <v>642938</v>
      </c>
      <c r="Z2635" s="88">
        <v>3957502</v>
      </c>
      <c r="AD2635" t="s" s="83">
        <v>1942</v>
      </c>
      <c r="AK2635" s="60">
        <v>0.71028</v>
      </c>
      <c r="AL2635" s="88">
        <v>0.709598</v>
      </c>
      <c r="AM2635" s="123">
        <v>1e-05</v>
      </c>
      <c r="AN2635" s="63">
        <f>AL2635-(AK2635-0.71029)</f>
        <v>0.709608</v>
      </c>
      <c r="AX2635" s="77"/>
    </row>
    <row r="2636" s="9" customFormat="1" ht="16" customHeight="1">
      <c r="A2636" t="s" s="6">
        <v>6777</v>
      </c>
      <c r="B2636" t="s" s="56">
        <v>6778</v>
      </c>
      <c r="E2636" t="s" s="54">
        <v>1939</v>
      </c>
      <c r="F2636" t="s" s="55">
        <v>419</v>
      </c>
      <c r="G2636" t="s" s="56">
        <v>1171</v>
      </c>
      <c r="H2636" t="s" s="56">
        <v>1172</v>
      </c>
      <c r="M2636" t="s" s="55">
        <v>1138</v>
      </c>
      <c r="S2636" t="s" s="54">
        <v>6702</v>
      </c>
      <c r="T2636" t="s" s="57">
        <v>6779</v>
      </c>
      <c r="U2636" t="s" s="6">
        <v>302</v>
      </c>
      <c r="X2636" t="s" s="81">
        <v>425</v>
      </c>
      <c r="Y2636" s="88">
        <v>635882</v>
      </c>
      <c r="Z2636" s="88">
        <v>3919681</v>
      </c>
      <c r="AD2636" t="s" s="83">
        <v>1942</v>
      </c>
      <c r="AK2636" s="60">
        <v>0.71028</v>
      </c>
      <c r="AL2636" s="88">
        <v>0.709914</v>
      </c>
      <c r="AM2636" s="123">
        <v>1.1e-05</v>
      </c>
      <c r="AN2636" s="63">
        <f>AL2636-(AK2636-0.71029)</f>
        <v>0.709924</v>
      </c>
      <c r="AX2636" s="77"/>
    </row>
    <row r="2637" s="9" customFormat="1" ht="16" customHeight="1">
      <c r="A2637" t="s" s="6">
        <v>6780</v>
      </c>
      <c r="B2637" t="s" s="56">
        <v>6781</v>
      </c>
      <c r="E2637" t="s" s="54">
        <v>1939</v>
      </c>
      <c r="F2637" t="s" s="55">
        <v>419</v>
      </c>
      <c r="G2637" t="s" s="56">
        <v>1171</v>
      </c>
      <c r="H2637" t="s" s="56">
        <v>1172</v>
      </c>
      <c r="M2637" t="s" s="55">
        <v>1138</v>
      </c>
      <c r="S2637" t="s" s="54">
        <v>6702</v>
      </c>
      <c r="T2637" t="s" s="57">
        <v>6779</v>
      </c>
      <c r="U2637" t="s" s="6">
        <v>302</v>
      </c>
      <c r="X2637" t="s" s="81">
        <v>425</v>
      </c>
      <c r="Y2637" s="88">
        <v>635853</v>
      </c>
      <c r="Z2637" s="88">
        <v>3919043</v>
      </c>
      <c r="AD2637" t="s" s="83">
        <v>1942</v>
      </c>
      <c r="AK2637" s="60">
        <v>0.71028</v>
      </c>
      <c r="AL2637" s="123">
        <v>0.7098</v>
      </c>
      <c r="AM2637" s="123">
        <v>8e-06</v>
      </c>
      <c r="AN2637" s="63">
        <f>AL2637-(AK2637-0.71029)</f>
        <v>0.7098100000000001</v>
      </c>
      <c r="AX2637" s="77"/>
    </row>
    <row r="2638" s="9" customFormat="1" ht="16" customHeight="1">
      <c r="A2638" t="s" s="6">
        <v>6782</v>
      </c>
      <c r="B2638" t="s" s="56">
        <v>6783</v>
      </c>
      <c r="E2638" t="s" s="54">
        <v>1939</v>
      </c>
      <c r="F2638" t="s" s="55">
        <v>419</v>
      </c>
      <c r="G2638" t="s" s="56">
        <v>1171</v>
      </c>
      <c r="H2638" t="s" s="56">
        <v>1172</v>
      </c>
      <c r="M2638" t="s" s="55">
        <v>1138</v>
      </c>
      <c r="S2638" t="s" s="54">
        <v>6784</v>
      </c>
      <c r="T2638" t="s" s="57">
        <v>6785</v>
      </c>
      <c r="U2638" t="s" s="6">
        <v>302</v>
      </c>
      <c r="X2638" t="s" s="81">
        <v>425</v>
      </c>
      <c r="Y2638" s="88">
        <v>761678</v>
      </c>
      <c r="Z2638" s="88">
        <v>3951444</v>
      </c>
      <c r="AD2638" t="s" s="83">
        <v>2017</v>
      </c>
      <c r="AK2638" s="60">
        <v>0.71028</v>
      </c>
      <c r="AL2638" s="123">
        <v>0.709462</v>
      </c>
      <c r="AM2638" s="123">
        <v>2.7e-05</v>
      </c>
      <c r="AN2638" s="63">
        <f>AL2638-(AK2638-0.71029)</f>
        <v>0.709472</v>
      </c>
      <c r="AX2638" s="77"/>
    </row>
    <row r="2639" s="9" customFormat="1" ht="16" customHeight="1">
      <c r="A2639" t="s" s="6">
        <v>6786</v>
      </c>
      <c r="B2639" t="s" s="56">
        <v>6787</v>
      </c>
      <c r="E2639" t="s" s="54">
        <v>1939</v>
      </c>
      <c r="F2639" t="s" s="55">
        <v>419</v>
      </c>
      <c r="G2639" t="s" s="56">
        <v>1171</v>
      </c>
      <c r="H2639" t="s" s="56">
        <v>1172</v>
      </c>
      <c r="M2639" t="s" s="55">
        <v>1138</v>
      </c>
      <c r="S2639" t="s" s="54">
        <v>6784</v>
      </c>
      <c r="T2639" t="s" s="57">
        <v>6785</v>
      </c>
      <c r="U2639" t="s" s="6">
        <v>302</v>
      </c>
      <c r="X2639" t="s" s="81">
        <v>425</v>
      </c>
      <c r="Y2639" s="88">
        <v>761533</v>
      </c>
      <c r="Z2639" s="88">
        <v>3950674</v>
      </c>
      <c r="AD2639" t="s" s="83">
        <v>2017</v>
      </c>
      <c r="AK2639" s="60">
        <v>0.71028</v>
      </c>
      <c r="AL2639" s="123">
        <v>0.709737</v>
      </c>
      <c r="AM2639" s="123">
        <v>2.2e-05</v>
      </c>
      <c r="AN2639" s="63">
        <f>AL2639-(AK2639-0.71029)</f>
        <v>0.709747</v>
      </c>
      <c r="AX2639" s="77"/>
    </row>
    <row r="2640" s="9" customFormat="1" ht="16" customHeight="1">
      <c r="A2640" t="s" s="6">
        <v>6788</v>
      </c>
      <c r="B2640" t="s" s="56">
        <v>6789</v>
      </c>
      <c r="E2640" t="s" s="54">
        <v>1939</v>
      </c>
      <c r="F2640" t="s" s="55">
        <v>419</v>
      </c>
      <c r="G2640" t="s" s="56">
        <v>1171</v>
      </c>
      <c r="H2640" t="s" s="56">
        <v>1172</v>
      </c>
      <c r="M2640" t="s" s="55">
        <v>1138</v>
      </c>
      <c r="S2640" t="s" s="54">
        <v>6790</v>
      </c>
      <c r="T2640" t="s" s="57">
        <v>6791</v>
      </c>
      <c r="U2640" t="s" s="6">
        <v>302</v>
      </c>
      <c r="X2640" t="s" s="81">
        <v>425</v>
      </c>
      <c r="Y2640" s="82">
        <v>795851.375</v>
      </c>
      <c r="Z2640" s="82">
        <v>4058806.75</v>
      </c>
      <c r="AD2640" t="s" s="83">
        <v>1942</v>
      </c>
      <c r="AK2640" s="60">
        <v>0.71028</v>
      </c>
      <c r="AL2640" s="123">
        <v>0.710381</v>
      </c>
      <c r="AM2640" s="88">
        <v>8e-06</v>
      </c>
      <c r="AN2640" s="63">
        <f>AL2640-(AK2640-0.71029)</f>
        <v>0.710391</v>
      </c>
      <c r="AX2640" s="77"/>
    </row>
    <row r="2641" s="9" customFormat="1" ht="16" customHeight="1">
      <c r="A2641" t="s" s="6">
        <v>6792</v>
      </c>
      <c r="B2641" t="s" s="56">
        <v>6793</v>
      </c>
      <c r="E2641" t="s" s="54">
        <v>1939</v>
      </c>
      <c r="F2641" t="s" s="55">
        <v>419</v>
      </c>
      <c r="G2641" t="s" s="56">
        <v>1171</v>
      </c>
      <c r="H2641" t="s" s="56">
        <v>1172</v>
      </c>
      <c r="M2641" t="s" s="55">
        <v>1138</v>
      </c>
      <c r="S2641" t="s" s="54">
        <v>6790</v>
      </c>
      <c r="T2641" t="s" s="57">
        <v>6791</v>
      </c>
      <c r="U2641" t="s" s="6">
        <v>302</v>
      </c>
      <c r="X2641" t="s" s="81">
        <v>425</v>
      </c>
      <c r="Y2641" s="82">
        <v>789969.875</v>
      </c>
      <c r="Z2641" s="82">
        <v>4065367.25</v>
      </c>
      <c r="AD2641" t="s" s="83">
        <v>1942</v>
      </c>
      <c r="AK2641" s="60">
        <v>0.71028</v>
      </c>
      <c r="AL2641" s="123">
        <v>0.710523</v>
      </c>
      <c r="AM2641" s="123">
        <v>1e-05</v>
      </c>
      <c r="AN2641" s="63">
        <f>AL2641-(AK2641-0.71029)</f>
        <v>0.710533</v>
      </c>
      <c r="AX2641" s="77"/>
    </row>
    <row r="2642" s="9" customFormat="1" ht="16" customHeight="1">
      <c r="A2642" t="s" s="6">
        <v>6794</v>
      </c>
      <c r="B2642" t="s" s="56">
        <v>6795</v>
      </c>
      <c r="E2642" t="s" s="54">
        <v>1939</v>
      </c>
      <c r="F2642" t="s" s="55">
        <v>419</v>
      </c>
      <c r="G2642" t="s" s="56">
        <v>1171</v>
      </c>
      <c r="H2642" t="s" s="56">
        <v>1172</v>
      </c>
      <c r="M2642" t="s" s="55">
        <v>1138</v>
      </c>
      <c r="S2642" t="s" s="54">
        <v>6790</v>
      </c>
      <c r="T2642" t="s" s="57">
        <v>6791</v>
      </c>
      <c r="U2642" t="s" s="6">
        <v>302</v>
      </c>
      <c r="X2642" t="s" s="81">
        <v>425</v>
      </c>
      <c r="Y2642" s="82">
        <v>787161.875</v>
      </c>
      <c r="Z2642" s="82">
        <v>4067312.75</v>
      </c>
      <c r="AD2642" t="s" s="83">
        <v>1942</v>
      </c>
      <c r="AK2642" s="60">
        <v>0.71028</v>
      </c>
      <c r="AL2642" s="123">
        <v>0.710513</v>
      </c>
      <c r="AM2642" s="88">
        <v>1.3e-05</v>
      </c>
      <c r="AN2642" s="63">
        <f>AL2642-(AK2642-0.71029)</f>
        <v>0.710523</v>
      </c>
      <c r="AX2642" s="77"/>
    </row>
    <row r="2643" s="9" customFormat="1" ht="16" customHeight="1">
      <c r="A2643" t="s" s="6">
        <v>6796</v>
      </c>
      <c r="B2643" t="s" s="56">
        <v>6797</v>
      </c>
      <c r="E2643" t="s" s="54">
        <v>1939</v>
      </c>
      <c r="F2643" t="s" s="55">
        <v>419</v>
      </c>
      <c r="G2643" t="s" s="56">
        <v>1171</v>
      </c>
      <c r="H2643" t="s" s="56">
        <v>1172</v>
      </c>
      <c r="M2643" t="s" s="55">
        <v>1138</v>
      </c>
      <c r="S2643" t="s" s="54">
        <v>6696</v>
      </c>
      <c r="T2643" t="s" s="57">
        <v>6798</v>
      </c>
      <c r="U2643" t="s" s="6">
        <v>302</v>
      </c>
      <c r="X2643" t="s" s="81">
        <v>425</v>
      </c>
      <c r="Y2643" s="88">
        <v>718584</v>
      </c>
      <c r="Z2643" s="88">
        <v>4119135</v>
      </c>
      <c r="AD2643" t="s" s="83">
        <v>1942</v>
      </c>
      <c r="AK2643" s="60">
        <v>0.71028</v>
      </c>
      <c r="AL2643" s="123">
        <v>0.709928</v>
      </c>
      <c r="AM2643" s="123">
        <v>1.2e-05</v>
      </c>
      <c r="AN2643" s="63">
        <f>AL2643-(AK2643-0.71029)</f>
        <v>0.709938</v>
      </c>
      <c r="AX2643" s="77"/>
    </row>
    <row r="2644" s="9" customFormat="1" ht="16" customHeight="1">
      <c r="A2644" t="s" s="6">
        <v>6799</v>
      </c>
      <c r="B2644" t="s" s="56">
        <v>6800</v>
      </c>
      <c r="E2644" t="s" s="54">
        <v>1939</v>
      </c>
      <c r="F2644" t="s" s="55">
        <v>419</v>
      </c>
      <c r="G2644" t="s" s="56">
        <v>1171</v>
      </c>
      <c r="H2644" t="s" s="56">
        <v>1172</v>
      </c>
      <c r="M2644" t="s" s="55">
        <v>1138</v>
      </c>
      <c r="S2644" t="s" s="54">
        <v>6742</v>
      </c>
      <c r="T2644" t="s" s="57">
        <v>6801</v>
      </c>
      <c r="U2644" t="s" s="6">
        <v>302</v>
      </c>
      <c r="X2644" t="s" s="81">
        <v>425</v>
      </c>
      <c r="Y2644" s="88">
        <v>750050</v>
      </c>
      <c r="Z2644" s="88">
        <v>4097310</v>
      </c>
      <c r="AD2644" t="s" s="83">
        <v>1942</v>
      </c>
      <c r="AK2644" s="60">
        <v>0.71028</v>
      </c>
      <c r="AL2644" s="123">
        <v>0.708767</v>
      </c>
      <c r="AM2644" s="123">
        <v>1.1e-05</v>
      </c>
      <c r="AN2644" s="63">
        <f>AL2644-(AK2644-0.71029)</f>
        <v>0.708777</v>
      </c>
      <c r="AX2644" s="77"/>
    </row>
    <row r="2645" s="9" customFormat="1" ht="16" customHeight="1">
      <c r="A2645" t="s" s="6">
        <v>6802</v>
      </c>
      <c r="B2645" t="s" s="56">
        <v>6803</v>
      </c>
      <c r="E2645" t="s" s="54">
        <v>1939</v>
      </c>
      <c r="F2645" t="s" s="55">
        <v>419</v>
      </c>
      <c r="G2645" t="s" s="56">
        <v>1171</v>
      </c>
      <c r="H2645" t="s" s="56">
        <v>1172</v>
      </c>
      <c r="M2645" t="s" s="55">
        <v>1138</v>
      </c>
      <c r="S2645" t="s" s="54">
        <v>6742</v>
      </c>
      <c r="T2645" t="s" s="57">
        <v>6801</v>
      </c>
      <c r="U2645" t="s" s="6">
        <v>302</v>
      </c>
      <c r="X2645" t="s" s="81">
        <v>425</v>
      </c>
      <c r="Y2645" s="88">
        <v>750026</v>
      </c>
      <c r="Z2645" s="88">
        <v>4097288</v>
      </c>
      <c r="AD2645" t="s" s="83">
        <v>1942</v>
      </c>
      <c r="AK2645" s="60">
        <v>0.71028</v>
      </c>
      <c r="AL2645" s="123">
        <v>0.7088370000000001</v>
      </c>
      <c r="AM2645" s="123">
        <v>1e-05</v>
      </c>
      <c r="AN2645" s="63">
        <f>AL2645-(AK2645-0.71029)</f>
        <v>0.708847</v>
      </c>
      <c r="AX2645" s="77"/>
    </row>
    <row r="2646" s="9" customFormat="1" ht="16" customHeight="1">
      <c r="A2646" t="s" s="6">
        <v>6804</v>
      </c>
      <c r="B2646" t="s" s="119">
        <v>6805</v>
      </c>
      <c r="E2646" t="s" s="54">
        <v>1939</v>
      </c>
      <c r="F2646" t="s" s="55">
        <v>419</v>
      </c>
      <c r="G2646" t="s" s="56">
        <v>1171</v>
      </c>
      <c r="H2646" t="s" s="56">
        <v>1172</v>
      </c>
      <c r="M2646" t="s" s="55">
        <v>1138</v>
      </c>
      <c r="S2646" t="s" s="54">
        <v>6742</v>
      </c>
      <c r="T2646" t="s" s="57">
        <v>6806</v>
      </c>
      <c r="U2646" t="s" s="6">
        <v>302</v>
      </c>
      <c r="X2646" t="s" s="81">
        <v>425</v>
      </c>
      <c r="Y2646" s="88">
        <v>750080</v>
      </c>
      <c r="Z2646" s="88">
        <v>4097259</v>
      </c>
      <c r="AD2646" t="s" s="83">
        <v>1942</v>
      </c>
      <c r="AK2646" s="60">
        <v>0.71028</v>
      </c>
      <c r="AL2646" s="123">
        <v>0.70865</v>
      </c>
      <c r="AM2646" s="123">
        <v>1.3e-05</v>
      </c>
      <c r="AN2646" s="63">
        <f>AL2646-(AK2646-0.71029)</f>
        <v>0.70866</v>
      </c>
      <c r="AX2646" s="77"/>
    </row>
    <row r="2647" s="9" customFormat="1" ht="16" customHeight="1">
      <c r="A2647" t="s" s="6">
        <v>6807</v>
      </c>
      <c r="B2647" t="s" s="56">
        <v>6808</v>
      </c>
      <c r="E2647" t="s" s="54">
        <v>1939</v>
      </c>
      <c r="F2647" t="s" s="55">
        <v>419</v>
      </c>
      <c r="G2647" t="s" s="56">
        <v>1171</v>
      </c>
      <c r="H2647" t="s" s="56">
        <v>1172</v>
      </c>
      <c r="M2647" t="s" s="55">
        <v>1138</v>
      </c>
      <c r="S2647" t="s" s="54">
        <v>6649</v>
      </c>
      <c r="T2647" t="s" s="57">
        <v>6809</v>
      </c>
      <c r="U2647" t="s" s="6">
        <v>302</v>
      </c>
      <c r="X2647" t="s" s="81">
        <v>425</v>
      </c>
      <c r="Y2647" s="88">
        <v>693716</v>
      </c>
      <c r="Z2647" s="88">
        <v>4161676</v>
      </c>
      <c r="AD2647" t="s" s="83">
        <v>1942</v>
      </c>
      <c r="AK2647" s="60">
        <v>0.71028</v>
      </c>
      <c r="AL2647" s="123">
        <v>0.70971</v>
      </c>
      <c r="AM2647" s="123">
        <v>1e-05</v>
      </c>
      <c r="AN2647" s="63">
        <f>AL2647-(AK2647-0.71029)</f>
        <v>0.70972</v>
      </c>
      <c r="AX2647" s="77"/>
    </row>
    <row r="2648" s="132" customFormat="1" ht="14.5" customHeight="1">
      <c r="A2648" t="s" s="6">
        <v>6810</v>
      </c>
      <c r="B2648" t="s" s="56">
        <v>6811</v>
      </c>
      <c r="C2648" s="70"/>
      <c r="D2648" s="70"/>
      <c r="E2648" t="s" s="54">
        <v>1939</v>
      </c>
      <c r="F2648" t="s" s="55">
        <v>419</v>
      </c>
      <c r="G2648" t="s" s="56">
        <v>1171</v>
      </c>
      <c r="H2648" t="s" s="56">
        <v>1172</v>
      </c>
      <c r="I2648" s="70"/>
      <c r="J2648" s="7"/>
      <c r="K2648" s="70"/>
      <c r="L2648" s="84"/>
      <c r="M2648" t="s" s="55">
        <v>1138</v>
      </c>
      <c r="N2648" s="70"/>
      <c r="O2648" s="70"/>
      <c r="P2648" s="70"/>
      <c r="Q2648" s="70"/>
      <c r="R2648" s="70"/>
      <c r="S2648" t="s" s="54">
        <v>6649</v>
      </c>
      <c r="T2648" t="s" s="57">
        <v>6812</v>
      </c>
      <c r="U2648" t="s" s="6">
        <v>302</v>
      </c>
      <c r="V2648" s="70"/>
      <c r="W2648" s="7"/>
      <c r="X2648" t="s" s="81">
        <v>425</v>
      </c>
      <c r="Y2648" s="88">
        <v>683688</v>
      </c>
      <c r="Z2648" s="88">
        <v>4161678</v>
      </c>
      <c r="AA2648" s="70"/>
      <c r="AB2648" s="70"/>
      <c r="AC2648" s="70"/>
      <c r="AD2648" t="s" s="83">
        <v>1942</v>
      </c>
      <c r="AE2648" s="74"/>
      <c r="AF2648" s="70"/>
      <c r="AG2648" s="70"/>
      <c r="AH2648" s="70"/>
      <c r="AI2648" s="70"/>
      <c r="AJ2648" s="84"/>
      <c r="AK2648" s="60">
        <v>0.71028</v>
      </c>
      <c r="AL2648" s="123">
        <v>0.709446</v>
      </c>
      <c r="AM2648" s="123">
        <v>1.1e-05</v>
      </c>
      <c r="AN2648" s="63">
        <f>AL2648-(AK2648-0.71029)</f>
        <v>0.709456</v>
      </c>
      <c r="AO2648" s="70"/>
      <c r="AP2648" s="70"/>
      <c r="AQ2648" s="64"/>
      <c r="AR2648" s="74"/>
      <c r="AS2648" s="70"/>
      <c r="AT2648" s="70"/>
      <c r="AU2648" s="70"/>
      <c r="AV2648" s="70"/>
      <c r="AW2648" s="70"/>
      <c r="AX2648" s="70"/>
      <c r="AY2648" s="70"/>
      <c r="AZ2648" s="70"/>
      <c r="BA2648" s="70"/>
      <c r="BB2648" s="70"/>
      <c r="BC2648" s="70"/>
      <c r="BD2648" s="70"/>
      <c r="BE2648" s="70"/>
      <c r="BF2648" s="70"/>
      <c r="BG2648" s="70"/>
      <c r="BH2648" s="73"/>
      <c r="BI2648" s="74"/>
      <c r="BJ2648" s="70"/>
      <c r="BK2648" s="70"/>
      <c r="BL2648" s="70"/>
      <c r="BM2648" s="70"/>
      <c r="BN2648" s="70"/>
      <c r="BO2648" s="70"/>
      <c r="BP2648" s="71"/>
      <c r="BR2648" s="74"/>
      <c r="BS2648" s="70"/>
      <c r="BT2648" s="70"/>
      <c r="BU2648" s="70"/>
      <c r="BV2648" s="70"/>
      <c r="BW2648" s="73"/>
      <c r="BX2648" s="74"/>
      <c r="BY2648" s="73"/>
      <c r="BZ2648" s="74"/>
      <c r="CA2648" s="70"/>
      <c r="CB2648" s="70"/>
      <c r="CC2648" s="70"/>
      <c r="CD2648" s="70"/>
      <c r="CE2648" s="70"/>
      <c r="CF2648" s="70"/>
      <c r="CG2648" s="70"/>
      <c r="CH2648" s="70"/>
      <c r="CI2648" s="70"/>
      <c r="CJ2648" s="70"/>
      <c r="CK2648" s="70"/>
      <c r="CL2648" s="70"/>
      <c r="CM2648" s="70"/>
      <c r="CN2648" s="70"/>
      <c r="CO2648" s="70"/>
      <c r="CP2648" s="70"/>
      <c r="CQ2648" s="70"/>
      <c r="CR2648" s="70"/>
      <c r="CS2648" s="70"/>
      <c r="CT2648" s="70"/>
      <c r="CU2648" s="70"/>
      <c r="CV2648" s="70"/>
      <c r="CW2648" s="70"/>
      <c r="CX2648" s="70"/>
      <c r="CY2648" s="73"/>
    </row>
    <row r="2649" s="9" customFormat="1" ht="16" customHeight="1">
      <c r="A2649" t="s" s="6">
        <v>6813</v>
      </c>
      <c r="B2649" t="s" s="56">
        <v>6814</v>
      </c>
      <c r="E2649" t="s" s="54">
        <v>1939</v>
      </c>
      <c r="F2649" t="s" s="55">
        <v>419</v>
      </c>
      <c r="G2649" t="s" s="56">
        <v>1171</v>
      </c>
      <c r="H2649" t="s" s="56">
        <v>1172</v>
      </c>
      <c r="M2649" t="s" s="55">
        <v>1138</v>
      </c>
      <c r="S2649" t="s" s="54">
        <v>6686</v>
      </c>
      <c r="T2649" t="s" s="57">
        <v>6815</v>
      </c>
      <c r="U2649" t="s" s="6">
        <v>302</v>
      </c>
      <c r="X2649" t="s" s="81">
        <v>425</v>
      </c>
      <c r="Y2649" s="88">
        <v>673356</v>
      </c>
      <c r="Z2649" s="88">
        <v>4113451</v>
      </c>
      <c r="AD2649" t="s" s="83">
        <v>1942</v>
      </c>
      <c r="AK2649" s="60">
        <v>0.71028</v>
      </c>
      <c r="AL2649" s="123">
        <v>0.708952</v>
      </c>
      <c r="AM2649" s="123">
        <v>1e-05</v>
      </c>
      <c r="AN2649" s="63">
        <f>AL2649-(AK2649-0.71029)</f>
        <v>0.708962</v>
      </c>
      <c r="AX2649" s="77"/>
    </row>
    <row r="2650" s="9" customFormat="1" ht="31" customHeight="1">
      <c r="A2650" t="s" s="6">
        <v>6816</v>
      </c>
      <c r="B2650" t="s" s="56">
        <v>6817</v>
      </c>
      <c r="E2650" t="s" s="54">
        <v>1939</v>
      </c>
      <c r="F2650" t="s" s="55">
        <v>419</v>
      </c>
      <c r="G2650" t="s" s="56">
        <v>1171</v>
      </c>
      <c r="H2650" t="s" s="56">
        <v>1172</v>
      </c>
      <c r="M2650" t="s" s="55">
        <v>1138</v>
      </c>
      <c r="S2650" t="s" s="54">
        <v>6696</v>
      </c>
      <c r="T2650" t="s" s="57">
        <v>6818</v>
      </c>
      <c r="U2650" t="s" s="6">
        <v>302</v>
      </c>
      <c r="X2650" t="s" s="81">
        <v>425</v>
      </c>
      <c r="Y2650" s="88">
        <v>730123</v>
      </c>
      <c r="Z2650" s="88">
        <v>4124513</v>
      </c>
      <c r="AD2650" t="s" s="83">
        <v>1942</v>
      </c>
      <c r="AK2650" s="60">
        <v>0.71028</v>
      </c>
      <c r="AL2650" s="123">
        <v>0.7098139999999999</v>
      </c>
      <c r="AM2650" s="123">
        <v>1e-05</v>
      </c>
      <c r="AN2650" s="63">
        <f>AL2650-(AK2650-0.71029)</f>
        <v>0.709824</v>
      </c>
      <c r="AX2650" s="77"/>
    </row>
    <row r="2651" s="9" customFormat="1" ht="31" customHeight="1">
      <c r="A2651" t="s" s="6">
        <v>6819</v>
      </c>
      <c r="B2651" t="s" s="56">
        <v>6820</v>
      </c>
      <c r="E2651" t="s" s="54">
        <v>1939</v>
      </c>
      <c r="F2651" t="s" s="55">
        <v>419</v>
      </c>
      <c r="G2651" t="s" s="56">
        <v>1171</v>
      </c>
      <c r="H2651" t="s" s="56">
        <v>1172</v>
      </c>
      <c r="M2651" t="s" s="55">
        <v>1138</v>
      </c>
      <c r="S2651" t="s" s="54">
        <v>6696</v>
      </c>
      <c r="T2651" t="s" s="57">
        <v>6818</v>
      </c>
      <c r="U2651" t="s" s="6">
        <v>302</v>
      </c>
      <c r="X2651" t="s" s="81">
        <v>425</v>
      </c>
      <c r="Y2651" s="88">
        <v>730024</v>
      </c>
      <c r="Z2651" s="88">
        <v>4124199</v>
      </c>
      <c r="AD2651" t="s" s="83">
        <v>1942</v>
      </c>
      <c r="AK2651" s="60">
        <v>0.71028</v>
      </c>
      <c r="AL2651" s="123">
        <v>0.7099760000000001</v>
      </c>
      <c r="AM2651" s="123">
        <v>9e-06</v>
      </c>
      <c r="AN2651" s="63">
        <f>AL2651-(AK2651-0.71029)</f>
        <v>0.709986</v>
      </c>
      <c r="AX2651" s="77"/>
    </row>
    <row r="2652" s="9" customFormat="1" ht="31" customHeight="1">
      <c r="A2652" t="s" s="6">
        <v>6821</v>
      </c>
      <c r="B2652" t="s" s="56">
        <v>6822</v>
      </c>
      <c r="E2652" t="s" s="54">
        <v>1939</v>
      </c>
      <c r="F2652" t="s" s="55">
        <v>419</v>
      </c>
      <c r="G2652" t="s" s="56">
        <v>1171</v>
      </c>
      <c r="H2652" t="s" s="56">
        <v>1172</v>
      </c>
      <c r="M2652" t="s" s="55">
        <v>1138</v>
      </c>
      <c r="S2652" t="s" s="54">
        <v>6696</v>
      </c>
      <c r="T2652" t="s" s="57">
        <v>6818</v>
      </c>
      <c r="U2652" t="s" s="6">
        <v>302</v>
      </c>
      <c r="X2652" t="s" s="81">
        <v>425</v>
      </c>
      <c r="Y2652" s="88">
        <v>730045</v>
      </c>
      <c r="Z2652" s="88">
        <v>4125068</v>
      </c>
      <c r="AD2652" t="s" s="83">
        <v>1942</v>
      </c>
      <c r="AK2652" s="60">
        <v>0.71028</v>
      </c>
      <c r="AL2652" s="123">
        <v>0.709912</v>
      </c>
      <c r="AM2652" s="123">
        <v>1.2e-05</v>
      </c>
      <c r="AN2652" s="63">
        <f>AL2652-(AK2652-0.71029)</f>
        <v>0.7099220000000001</v>
      </c>
      <c r="AX2652" s="77"/>
    </row>
    <row r="2653" s="9" customFormat="1" ht="16" customHeight="1">
      <c r="A2653" t="s" s="6">
        <v>6823</v>
      </c>
      <c r="B2653" t="s" s="56">
        <v>6824</v>
      </c>
      <c r="E2653" t="s" s="54">
        <v>1939</v>
      </c>
      <c r="F2653" t="s" s="55">
        <v>419</v>
      </c>
      <c r="G2653" t="s" s="56">
        <v>1171</v>
      </c>
      <c r="H2653" t="s" s="56">
        <v>1172</v>
      </c>
      <c r="M2653" t="s" s="55">
        <v>1138</v>
      </c>
      <c r="S2653" t="s" s="54">
        <v>6686</v>
      </c>
      <c r="T2653" t="s" s="57">
        <v>6825</v>
      </c>
      <c r="U2653" t="s" s="6">
        <v>302</v>
      </c>
      <c r="X2653" t="s" s="81">
        <v>425</v>
      </c>
      <c r="Y2653" s="88">
        <v>660602</v>
      </c>
      <c r="Z2653" s="88">
        <v>4120530</v>
      </c>
      <c r="AD2653" t="s" s="83">
        <v>1942</v>
      </c>
      <c r="AK2653" s="60">
        <v>0.71028</v>
      </c>
      <c r="AL2653" s="123">
        <v>0.708785</v>
      </c>
      <c r="AM2653" s="123">
        <v>2.3e-05</v>
      </c>
      <c r="AN2653" s="63">
        <f>AL2653-(AK2653-0.71029)</f>
        <v>0.708795</v>
      </c>
      <c r="AX2653" s="77"/>
    </row>
    <row r="2654" s="9" customFormat="1" ht="16" customHeight="1">
      <c r="A2654" t="s" s="6">
        <v>6826</v>
      </c>
      <c r="B2654" t="s" s="56">
        <v>6827</v>
      </c>
      <c r="E2654" t="s" s="54">
        <v>1939</v>
      </c>
      <c r="F2654" t="s" s="55">
        <v>419</v>
      </c>
      <c r="G2654" t="s" s="56">
        <v>1171</v>
      </c>
      <c r="H2654" t="s" s="56">
        <v>1172</v>
      </c>
      <c r="M2654" t="s" s="55">
        <v>1138</v>
      </c>
      <c r="S2654" t="s" s="54">
        <v>6828</v>
      </c>
      <c r="T2654" t="s" s="57">
        <v>6829</v>
      </c>
      <c r="U2654" s="6"/>
      <c r="X2654" t="s" s="81">
        <v>425</v>
      </c>
      <c r="Y2654" s="88">
        <v>626423</v>
      </c>
      <c r="Z2654" s="88">
        <v>4036441</v>
      </c>
      <c r="AD2654" t="s" s="83">
        <v>1942</v>
      </c>
      <c r="AK2654" s="60">
        <v>0.71028</v>
      </c>
      <c r="AL2654" s="88">
        <v>0.708859</v>
      </c>
      <c r="AM2654" s="88">
        <v>8e-06</v>
      </c>
      <c r="AN2654" s="63">
        <f>AL2654-(AK2654-0.71029)</f>
        <v>0.708869</v>
      </c>
      <c r="AX2654" s="77"/>
    </row>
    <row r="2655" s="9" customFormat="1" ht="16" customHeight="1">
      <c r="A2655" t="s" s="6">
        <v>6830</v>
      </c>
      <c r="B2655" t="s" s="56">
        <v>6831</v>
      </c>
      <c r="E2655" t="s" s="54">
        <v>1939</v>
      </c>
      <c r="F2655" t="s" s="55">
        <v>419</v>
      </c>
      <c r="G2655" t="s" s="56">
        <v>1171</v>
      </c>
      <c r="H2655" t="s" s="56">
        <v>1172</v>
      </c>
      <c r="M2655" t="s" s="55">
        <v>1138</v>
      </c>
      <c r="S2655" t="s" s="54">
        <v>6828</v>
      </c>
      <c r="T2655" t="s" s="57">
        <v>6829</v>
      </c>
      <c r="U2655" s="6"/>
      <c r="X2655" t="s" s="81">
        <v>425</v>
      </c>
      <c r="Y2655" s="88">
        <v>624965</v>
      </c>
      <c r="Z2655" s="88">
        <v>4031167</v>
      </c>
      <c r="AD2655" t="s" s="83">
        <v>1942</v>
      </c>
      <c r="AK2655" s="60">
        <v>0.71028</v>
      </c>
      <c r="AL2655" s="88">
        <v>0.709224</v>
      </c>
      <c r="AM2655" s="88">
        <v>1.2e-05</v>
      </c>
      <c r="AN2655" s="63">
        <f>AL2655-(AK2655-0.71029)</f>
        <v>0.709234</v>
      </c>
      <c r="AX2655" s="77"/>
    </row>
    <row r="2656" s="9" customFormat="1" ht="16" customHeight="1">
      <c r="A2656" t="s" s="6">
        <v>6832</v>
      </c>
      <c r="B2656" t="s" s="56">
        <v>6833</v>
      </c>
      <c r="E2656" t="s" s="54">
        <v>1939</v>
      </c>
      <c r="F2656" t="s" s="55">
        <v>419</v>
      </c>
      <c r="G2656" t="s" s="56">
        <v>1171</v>
      </c>
      <c r="H2656" t="s" s="56">
        <v>1172</v>
      </c>
      <c r="M2656" t="s" s="55">
        <v>1138</v>
      </c>
      <c r="S2656" t="s" s="54">
        <v>6828</v>
      </c>
      <c r="T2656" t="s" s="57">
        <v>6829</v>
      </c>
      <c r="U2656" s="6"/>
      <c r="X2656" t="s" s="81">
        <v>425</v>
      </c>
      <c r="Y2656" s="88">
        <v>626152</v>
      </c>
      <c r="Z2656" s="88">
        <v>4019011</v>
      </c>
      <c r="AD2656" t="s" s="83">
        <v>1942</v>
      </c>
      <c r="AK2656" s="60">
        <v>0.71028</v>
      </c>
      <c r="AL2656" s="88">
        <v>0.709256</v>
      </c>
      <c r="AM2656" s="88">
        <v>1.1e-05</v>
      </c>
      <c r="AN2656" s="63">
        <f>AL2656-(AK2656-0.71029)</f>
        <v>0.709266</v>
      </c>
      <c r="AX2656" s="77"/>
    </row>
    <row r="2657" s="132" customFormat="1" ht="14.5" customHeight="1">
      <c r="A2657" t="s" s="6">
        <v>6834</v>
      </c>
      <c r="B2657" t="s" s="56">
        <v>6835</v>
      </c>
      <c r="C2657" s="70"/>
      <c r="D2657" s="70"/>
      <c r="E2657" t="s" s="54">
        <v>1939</v>
      </c>
      <c r="F2657" t="s" s="55">
        <v>419</v>
      </c>
      <c r="G2657" t="s" s="56">
        <v>1171</v>
      </c>
      <c r="H2657" t="s" s="56">
        <v>1172</v>
      </c>
      <c r="I2657" s="70"/>
      <c r="J2657" s="7"/>
      <c r="K2657" s="70"/>
      <c r="L2657" s="84"/>
      <c r="M2657" t="s" s="55">
        <v>1138</v>
      </c>
      <c r="N2657" s="70"/>
      <c r="O2657" s="70"/>
      <c r="P2657" s="70"/>
      <c r="Q2657" s="70"/>
      <c r="R2657" s="70"/>
      <c r="S2657" t="s" s="54">
        <v>6696</v>
      </c>
      <c r="T2657" t="s" s="57">
        <v>6836</v>
      </c>
      <c r="U2657" t="s" s="6">
        <v>302</v>
      </c>
      <c r="V2657" s="70"/>
      <c r="W2657" s="7"/>
      <c r="X2657" t="s" s="81">
        <v>425</v>
      </c>
      <c r="Y2657" s="88">
        <v>718316</v>
      </c>
      <c r="Z2657" s="88">
        <v>4119432</v>
      </c>
      <c r="AA2657" s="70"/>
      <c r="AB2657" s="70"/>
      <c r="AC2657" s="70"/>
      <c r="AD2657" t="s" s="83">
        <v>1942</v>
      </c>
      <c r="AE2657" s="74"/>
      <c r="AF2657" s="70"/>
      <c r="AG2657" s="70"/>
      <c r="AH2657" s="70"/>
      <c r="AI2657" s="70"/>
      <c r="AJ2657" s="84"/>
      <c r="AK2657" s="60">
        <v>0.71028</v>
      </c>
      <c r="AL2657" s="123">
        <v>0.709796</v>
      </c>
      <c r="AM2657" s="123">
        <v>1.1e-05</v>
      </c>
      <c r="AN2657" s="63">
        <f>AL2657-(AK2657-0.71029)</f>
        <v>0.709806</v>
      </c>
      <c r="AO2657" s="70"/>
      <c r="AP2657" s="70"/>
      <c r="AQ2657" s="64"/>
      <c r="AR2657" s="74"/>
      <c r="AS2657" s="70"/>
      <c r="AT2657" s="70"/>
      <c r="AU2657" s="70"/>
      <c r="AV2657" s="70"/>
      <c r="AW2657" s="70"/>
      <c r="AX2657" s="70"/>
      <c r="AY2657" s="70"/>
      <c r="AZ2657" s="70"/>
      <c r="BA2657" s="70"/>
      <c r="BB2657" s="70"/>
      <c r="BC2657" s="70"/>
      <c r="BD2657" s="70"/>
      <c r="BE2657" s="70"/>
      <c r="BF2657" s="70"/>
      <c r="BG2657" s="70"/>
      <c r="BH2657" s="73"/>
      <c r="BI2657" s="74"/>
      <c r="BJ2657" s="70"/>
      <c r="BK2657" s="70"/>
      <c r="BL2657" s="70"/>
      <c r="BM2657" s="70"/>
      <c r="BN2657" s="70"/>
      <c r="BO2657" s="70"/>
      <c r="BP2657" s="71"/>
      <c r="BR2657" s="74"/>
      <c r="BS2657" s="70"/>
      <c r="BT2657" s="70"/>
      <c r="BU2657" s="70"/>
      <c r="BV2657" s="70"/>
      <c r="BW2657" s="73"/>
      <c r="BX2657" s="74"/>
      <c r="BY2657" s="73"/>
      <c r="BZ2657" s="74"/>
      <c r="CA2657" s="70"/>
      <c r="CB2657" s="70"/>
      <c r="CC2657" s="70"/>
      <c r="CD2657" s="70"/>
      <c r="CE2657" s="70"/>
      <c r="CF2657" s="70"/>
      <c r="CG2657" s="70"/>
      <c r="CH2657" s="70"/>
      <c r="CI2657" s="70"/>
      <c r="CJ2657" s="70"/>
      <c r="CK2657" s="70"/>
      <c r="CL2657" s="70"/>
      <c r="CM2657" s="70"/>
      <c r="CN2657" s="70"/>
      <c r="CO2657" s="70"/>
      <c r="CP2657" s="70"/>
      <c r="CQ2657" s="70"/>
      <c r="CR2657" s="70"/>
      <c r="CS2657" s="70"/>
      <c r="CT2657" s="70"/>
      <c r="CU2657" s="70"/>
      <c r="CV2657" s="70"/>
      <c r="CW2657" s="70"/>
      <c r="CX2657" s="70"/>
      <c r="CY2657" s="73"/>
    </row>
    <row r="2658" s="9" customFormat="1" ht="16" customHeight="1">
      <c r="A2658" t="s" s="6">
        <v>6837</v>
      </c>
      <c r="B2658" t="s" s="56">
        <v>6838</v>
      </c>
      <c r="E2658" t="s" s="54">
        <v>1939</v>
      </c>
      <c r="F2658" t="s" s="55">
        <v>419</v>
      </c>
      <c r="G2658" t="s" s="56">
        <v>1171</v>
      </c>
      <c r="H2658" t="s" s="56">
        <v>1172</v>
      </c>
      <c r="M2658" t="s" s="55">
        <v>1138</v>
      </c>
      <c r="S2658" t="s" s="54">
        <v>6686</v>
      </c>
      <c r="T2658" t="s" s="57">
        <v>6839</v>
      </c>
      <c r="U2658" t="s" s="6">
        <v>302</v>
      </c>
      <c r="X2658" t="s" s="81">
        <v>425</v>
      </c>
      <c r="Y2658" s="88">
        <v>648181</v>
      </c>
      <c r="Z2658" s="88">
        <v>4126168</v>
      </c>
      <c r="AD2658" t="s" s="83">
        <v>1942</v>
      </c>
      <c r="AK2658" s="60">
        <v>0.71028</v>
      </c>
      <c r="AL2658" s="123">
        <v>0.709044</v>
      </c>
      <c r="AM2658" s="123">
        <v>1.4e-05</v>
      </c>
      <c r="AN2658" s="63">
        <f>AL2658-(AK2658-0.71029)</f>
        <v>0.709054</v>
      </c>
      <c r="AX2658" s="77"/>
    </row>
    <row r="2659" s="132" customFormat="1" ht="14.5" customHeight="1">
      <c r="A2659" t="s" s="6">
        <v>6840</v>
      </c>
      <c r="B2659" t="s" s="56">
        <v>6841</v>
      </c>
      <c r="C2659" s="70"/>
      <c r="D2659" s="70"/>
      <c r="E2659" t="s" s="54">
        <v>1939</v>
      </c>
      <c r="F2659" t="s" s="55">
        <v>419</v>
      </c>
      <c r="G2659" t="s" s="56">
        <v>1171</v>
      </c>
      <c r="H2659" t="s" s="56">
        <v>1172</v>
      </c>
      <c r="I2659" s="70"/>
      <c r="J2659" s="7"/>
      <c r="K2659" s="70"/>
      <c r="L2659" s="84"/>
      <c r="M2659" t="s" s="55">
        <v>1138</v>
      </c>
      <c r="N2659" s="70"/>
      <c r="O2659" s="70"/>
      <c r="P2659" s="70"/>
      <c r="Q2659" s="70"/>
      <c r="R2659" s="70"/>
      <c r="S2659" t="s" s="54">
        <v>6686</v>
      </c>
      <c r="T2659" t="s" s="57">
        <v>6842</v>
      </c>
      <c r="U2659" t="s" s="6">
        <v>302</v>
      </c>
      <c r="V2659" s="70"/>
      <c r="W2659" s="7"/>
      <c r="X2659" t="s" s="81">
        <v>425</v>
      </c>
      <c r="Y2659" s="88">
        <v>700889</v>
      </c>
      <c r="Z2659" s="88">
        <v>4100093</v>
      </c>
      <c r="AA2659" s="70"/>
      <c r="AB2659" s="70"/>
      <c r="AC2659" s="70"/>
      <c r="AD2659" t="s" s="83">
        <v>1942</v>
      </c>
      <c r="AE2659" s="74"/>
      <c r="AF2659" s="70"/>
      <c r="AG2659" s="70"/>
      <c r="AH2659" s="70"/>
      <c r="AI2659" s="70"/>
      <c r="AJ2659" s="84"/>
      <c r="AK2659" s="60">
        <v>0.71028</v>
      </c>
      <c r="AL2659" s="123">
        <v>0.708697</v>
      </c>
      <c r="AM2659" s="123">
        <v>1.3e-05</v>
      </c>
      <c r="AN2659" s="63">
        <f>AL2659-(AK2659-0.71029)</f>
        <v>0.708707</v>
      </c>
      <c r="AO2659" s="70"/>
      <c r="AP2659" s="70"/>
      <c r="AQ2659" s="64"/>
      <c r="AR2659" s="74"/>
      <c r="AS2659" s="70"/>
      <c r="AT2659" s="70"/>
      <c r="AU2659" s="70"/>
      <c r="AV2659" s="70"/>
      <c r="AW2659" s="70"/>
      <c r="AX2659" s="70"/>
      <c r="AY2659" s="70"/>
      <c r="AZ2659" s="70"/>
      <c r="BA2659" s="70"/>
      <c r="BB2659" s="70"/>
      <c r="BC2659" s="70"/>
      <c r="BD2659" s="70"/>
      <c r="BE2659" s="70"/>
      <c r="BF2659" s="70"/>
      <c r="BG2659" s="70"/>
      <c r="BH2659" s="73"/>
      <c r="BI2659" s="74"/>
      <c r="BJ2659" s="70"/>
      <c r="BK2659" s="70"/>
      <c r="BL2659" s="70"/>
      <c r="BM2659" s="70"/>
      <c r="BN2659" s="70"/>
      <c r="BO2659" s="70"/>
      <c r="BP2659" s="71"/>
      <c r="BR2659" s="74"/>
      <c r="BS2659" s="70"/>
      <c r="BT2659" s="70"/>
      <c r="BU2659" s="70"/>
      <c r="BV2659" s="70"/>
      <c r="BW2659" s="73"/>
      <c r="BX2659" s="74"/>
      <c r="BY2659" s="73"/>
      <c r="BZ2659" s="74"/>
      <c r="CA2659" s="70"/>
      <c r="CB2659" s="70"/>
      <c r="CC2659" s="70"/>
      <c r="CD2659" s="70"/>
      <c r="CE2659" s="70"/>
      <c r="CF2659" s="70"/>
      <c r="CG2659" s="70"/>
      <c r="CH2659" s="70"/>
      <c r="CI2659" s="70"/>
      <c r="CJ2659" s="70"/>
      <c r="CK2659" s="70"/>
      <c r="CL2659" s="70"/>
      <c r="CM2659" s="70"/>
      <c r="CN2659" s="70"/>
      <c r="CO2659" s="70"/>
      <c r="CP2659" s="70"/>
      <c r="CQ2659" s="70"/>
      <c r="CR2659" s="70"/>
      <c r="CS2659" s="70"/>
      <c r="CT2659" s="70"/>
      <c r="CU2659" s="70"/>
      <c r="CV2659" s="70"/>
      <c r="CW2659" s="70"/>
      <c r="CX2659" s="70"/>
      <c r="CY2659" s="73"/>
    </row>
    <row r="2660" s="9" customFormat="1" ht="16" customHeight="1">
      <c r="A2660" t="s" s="6">
        <v>6843</v>
      </c>
      <c r="B2660" t="s" s="56">
        <v>6844</v>
      </c>
      <c r="E2660" t="s" s="54">
        <v>1939</v>
      </c>
      <c r="F2660" t="s" s="55">
        <v>419</v>
      </c>
      <c r="G2660" t="s" s="56">
        <v>1171</v>
      </c>
      <c r="H2660" t="s" s="56">
        <v>1172</v>
      </c>
      <c r="M2660" t="s" s="55">
        <v>1138</v>
      </c>
      <c r="S2660" t="s" s="54">
        <v>6686</v>
      </c>
      <c r="T2660" t="s" s="57">
        <v>6845</v>
      </c>
      <c r="U2660" t="s" s="6">
        <v>302</v>
      </c>
      <c r="X2660" t="s" s="81">
        <v>425</v>
      </c>
      <c r="Y2660" s="88">
        <v>700014</v>
      </c>
      <c r="Z2660" s="88">
        <v>4106099</v>
      </c>
      <c r="AD2660" t="s" s="83">
        <v>1942</v>
      </c>
      <c r="AK2660" s="60">
        <v>0.71028</v>
      </c>
      <c r="AL2660" s="123">
        <v>0.708226</v>
      </c>
      <c r="AM2660" s="123">
        <v>1.1e-05</v>
      </c>
      <c r="AN2660" s="63">
        <f>AL2660-(AK2660-0.71029)</f>
        <v>0.708236</v>
      </c>
      <c r="AX2660" s="77"/>
    </row>
    <row r="2661" s="132" customFormat="1" ht="14.5" customHeight="1">
      <c r="A2661" t="s" s="6">
        <v>6846</v>
      </c>
      <c r="B2661" t="s" s="56">
        <v>6847</v>
      </c>
      <c r="C2661" s="70"/>
      <c r="D2661" s="70"/>
      <c r="E2661" t="s" s="54">
        <v>1939</v>
      </c>
      <c r="F2661" t="s" s="55">
        <v>419</v>
      </c>
      <c r="G2661" t="s" s="56">
        <v>1171</v>
      </c>
      <c r="H2661" t="s" s="56">
        <v>1172</v>
      </c>
      <c r="I2661" s="70"/>
      <c r="J2661" s="7"/>
      <c r="K2661" s="70"/>
      <c r="L2661" s="84"/>
      <c r="M2661" t="s" s="55">
        <v>1138</v>
      </c>
      <c r="N2661" s="70"/>
      <c r="O2661" s="70"/>
      <c r="P2661" s="70"/>
      <c r="Q2661" s="70"/>
      <c r="R2661" s="70"/>
      <c r="S2661" t="s" s="54">
        <v>6655</v>
      </c>
      <c r="T2661" t="s" s="57">
        <v>6848</v>
      </c>
      <c r="U2661" t="s" s="6">
        <v>302</v>
      </c>
      <c r="V2661" s="70"/>
      <c r="W2661" s="7"/>
      <c r="X2661" t="s" s="81">
        <v>425</v>
      </c>
      <c r="Y2661" s="88">
        <v>718790</v>
      </c>
      <c r="Z2661" s="88">
        <v>3887833</v>
      </c>
      <c r="AA2661" s="70"/>
      <c r="AB2661" s="70"/>
      <c r="AC2661" s="70"/>
      <c r="AD2661" t="s" s="83">
        <v>1942</v>
      </c>
      <c r="AE2661" s="74"/>
      <c r="AF2661" s="70"/>
      <c r="AG2661" s="70"/>
      <c r="AH2661" s="70"/>
      <c r="AI2661" s="70"/>
      <c r="AJ2661" s="84"/>
      <c r="AK2661" s="60">
        <v>0.71028</v>
      </c>
      <c r="AL2661" s="123">
        <v>0.710592</v>
      </c>
      <c r="AM2661" s="123">
        <v>1.1e-05</v>
      </c>
      <c r="AN2661" s="63">
        <f>AL2661-(AK2661-0.71029)</f>
        <v>0.710602</v>
      </c>
      <c r="AO2661" s="70"/>
      <c r="AP2661" s="70"/>
      <c r="AQ2661" s="64"/>
      <c r="AR2661" s="74"/>
      <c r="AS2661" s="70"/>
      <c r="AT2661" s="70"/>
      <c r="AU2661" s="70"/>
      <c r="AV2661" s="70"/>
      <c r="AW2661" s="70"/>
      <c r="AX2661" s="70"/>
      <c r="AY2661" s="70"/>
      <c r="AZ2661" s="70"/>
      <c r="BA2661" s="70"/>
      <c r="BB2661" s="70"/>
      <c r="BC2661" s="70"/>
      <c r="BD2661" s="70"/>
      <c r="BE2661" s="70"/>
      <c r="BF2661" s="70"/>
      <c r="BG2661" s="70"/>
      <c r="BH2661" s="73"/>
      <c r="BI2661" s="74"/>
      <c r="BJ2661" s="70"/>
      <c r="BK2661" s="70"/>
      <c r="BL2661" s="70"/>
      <c r="BM2661" s="70"/>
      <c r="BN2661" s="70"/>
      <c r="BO2661" s="70"/>
      <c r="BP2661" s="71"/>
      <c r="BR2661" s="74"/>
      <c r="BS2661" s="70"/>
      <c r="BT2661" s="70"/>
      <c r="BU2661" s="70"/>
      <c r="BV2661" s="70"/>
      <c r="BW2661" s="73"/>
      <c r="BX2661" s="74"/>
      <c r="BY2661" s="73"/>
      <c r="BZ2661" s="74"/>
      <c r="CA2661" s="70"/>
      <c r="CB2661" s="70"/>
      <c r="CC2661" s="70"/>
      <c r="CD2661" s="70"/>
      <c r="CE2661" s="70"/>
      <c r="CF2661" s="70"/>
      <c r="CG2661" s="70"/>
      <c r="CH2661" s="70"/>
      <c r="CI2661" s="70"/>
      <c r="CJ2661" s="70"/>
      <c r="CK2661" s="70"/>
      <c r="CL2661" s="70"/>
      <c r="CM2661" s="70"/>
      <c r="CN2661" s="70"/>
      <c r="CO2661" s="70"/>
      <c r="CP2661" s="70"/>
      <c r="CQ2661" s="70"/>
      <c r="CR2661" s="70"/>
      <c r="CS2661" s="70"/>
      <c r="CT2661" s="70"/>
      <c r="CU2661" s="70"/>
      <c r="CV2661" s="70"/>
      <c r="CW2661" s="70"/>
      <c r="CX2661" s="70"/>
      <c r="CY2661" s="73"/>
    </row>
    <row r="2662" s="9" customFormat="1" ht="16" customHeight="1">
      <c r="A2662" t="s" s="6">
        <v>6849</v>
      </c>
      <c r="B2662" t="s" s="56">
        <v>6850</v>
      </c>
      <c r="E2662" t="s" s="54">
        <v>1939</v>
      </c>
      <c r="F2662" t="s" s="55">
        <v>419</v>
      </c>
      <c r="G2662" t="s" s="56">
        <v>1171</v>
      </c>
      <c r="H2662" t="s" s="56">
        <v>1172</v>
      </c>
      <c r="M2662" t="s" s="55">
        <v>1138</v>
      </c>
      <c r="S2662" t="s" s="54">
        <v>6784</v>
      </c>
      <c r="T2662" t="s" s="134">
        <v>6851</v>
      </c>
      <c r="U2662" t="s" s="135">
        <v>302</v>
      </c>
      <c r="X2662" t="s" s="81">
        <v>425</v>
      </c>
      <c r="Y2662" s="88">
        <v>723388</v>
      </c>
      <c r="Z2662" s="88">
        <v>3963613</v>
      </c>
      <c r="AD2662" t="s" s="83">
        <v>2033</v>
      </c>
      <c r="AK2662" s="60">
        <v>0.71028</v>
      </c>
      <c r="AL2662" s="88">
        <v>0.709863</v>
      </c>
      <c r="AM2662" s="88">
        <v>1.1e-05</v>
      </c>
      <c r="AN2662" s="63">
        <f>AL2662-(AK2662-0.71029)</f>
        <v>0.709873</v>
      </c>
      <c r="AX2662" s="77"/>
    </row>
    <row r="2663" s="9" customFormat="1" ht="16" customHeight="1">
      <c r="A2663" t="s" s="6">
        <v>6852</v>
      </c>
      <c r="B2663" t="s" s="56">
        <v>6853</v>
      </c>
      <c r="E2663" t="s" s="54">
        <v>1939</v>
      </c>
      <c r="F2663" t="s" s="55">
        <v>419</v>
      </c>
      <c r="G2663" t="s" s="56">
        <v>1171</v>
      </c>
      <c r="H2663" t="s" s="56">
        <v>1172</v>
      </c>
      <c r="M2663" t="s" s="55">
        <v>1138</v>
      </c>
      <c r="S2663" t="s" s="54">
        <v>6655</v>
      </c>
      <c r="T2663" t="s" s="57">
        <v>6854</v>
      </c>
      <c r="U2663" t="s" s="6">
        <v>302</v>
      </c>
      <c r="X2663" t="s" s="81">
        <v>425</v>
      </c>
      <c r="Y2663" s="88">
        <v>728196</v>
      </c>
      <c r="Z2663" s="88">
        <v>3890235</v>
      </c>
      <c r="AD2663" t="s" s="83">
        <v>1942</v>
      </c>
      <c r="AK2663" s="60">
        <v>0.71028</v>
      </c>
      <c r="AL2663" s="123">
        <v>0.710716</v>
      </c>
      <c r="AM2663" s="123">
        <v>1e-05</v>
      </c>
      <c r="AN2663" s="63">
        <f>AL2663-(AK2663-0.71029)</f>
        <v>0.710726</v>
      </c>
      <c r="AX2663" s="77"/>
    </row>
    <row r="2664" s="9" customFormat="1" ht="16" customHeight="1">
      <c r="A2664" t="s" s="6">
        <v>6855</v>
      </c>
      <c r="B2664" t="s" s="56">
        <v>6856</v>
      </c>
      <c r="E2664" t="s" s="54">
        <v>1939</v>
      </c>
      <c r="F2664" t="s" s="55">
        <v>419</v>
      </c>
      <c r="G2664" t="s" s="56">
        <v>1171</v>
      </c>
      <c r="H2664" t="s" s="56">
        <v>1172</v>
      </c>
      <c r="M2664" t="s" s="55">
        <v>1138</v>
      </c>
      <c r="S2664" t="s" s="54">
        <v>6686</v>
      </c>
      <c r="T2664" t="s" s="57">
        <v>6857</v>
      </c>
      <c r="U2664" t="s" s="6">
        <v>302</v>
      </c>
      <c r="X2664" t="s" s="81">
        <v>425</v>
      </c>
      <c r="Y2664" s="88">
        <v>636661</v>
      </c>
      <c r="Z2664" s="88">
        <v>4129002</v>
      </c>
      <c r="AD2664" t="s" s="83">
        <v>1942</v>
      </c>
      <c r="AK2664" s="60">
        <v>0.71028</v>
      </c>
      <c r="AL2664" s="123">
        <v>0.7087020000000001</v>
      </c>
      <c r="AM2664" s="123">
        <v>8e-06</v>
      </c>
      <c r="AN2664" s="63">
        <f>AL2664-(AK2664-0.71029)</f>
        <v>0.708712</v>
      </c>
      <c r="AX2664" s="77"/>
    </row>
    <row r="2665" s="9" customFormat="1" ht="16" customHeight="1">
      <c r="A2665" t="s" s="6">
        <v>6858</v>
      </c>
      <c r="B2665" t="s" s="56">
        <v>6859</v>
      </c>
      <c r="E2665" t="s" s="54">
        <v>1939</v>
      </c>
      <c r="F2665" t="s" s="55">
        <v>419</v>
      </c>
      <c r="G2665" t="s" s="56">
        <v>1171</v>
      </c>
      <c r="H2665" t="s" s="56">
        <v>1172</v>
      </c>
      <c r="M2665" t="s" s="55">
        <v>1138</v>
      </c>
      <c r="S2665" t="s" s="54">
        <v>6784</v>
      </c>
      <c r="T2665" t="s" s="57">
        <v>6860</v>
      </c>
      <c r="U2665" t="s" s="6">
        <v>302</v>
      </c>
      <c r="X2665" t="s" s="81">
        <v>425</v>
      </c>
      <c r="Y2665" s="88">
        <v>708197</v>
      </c>
      <c r="Z2665" s="88">
        <v>3967829</v>
      </c>
      <c r="AD2665" t="s" s="83">
        <v>2033</v>
      </c>
      <c r="AK2665" s="60">
        <v>0.71028</v>
      </c>
      <c r="AL2665" s="88">
        <v>0.709871</v>
      </c>
      <c r="AM2665" s="88">
        <v>2.5e-05</v>
      </c>
      <c r="AN2665" s="63">
        <f>AL2665-(AK2665-0.71029)</f>
        <v>0.709881</v>
      </c>
      <c r="AX2665" s="77"/>
    </row>
    <row r="2666" s="9" customFormat="1" ht="16" customHeight="1">
      <c r="A2666" t="s" s="6">
        <v>6861</v>
      </c>
      <c r="B2666" t="s" s="56">
        <v>6862</v>
      </c>
      <c r="E2666" t="s" s="54">
        <v>1939</v>
      </c>
      <c r="F2666" t="s" s="55">
        <v>419</v>
      </c>
      <c r="G2666" t="s" s="56">
        <v>1171</v>
      </c>
      <c r="H2666" t="s" s="56">
        <v>1172</v>
      </c>
      <c r="M2666" t="s" s="55">
        <v>1138</v>
      </c>
      <c r="S2666" t="s" s="54">
        <v>6784</v>
      </c>
      <c r="T2666" t="s" s="57">
        <v>6860</v>
      </c>
      <c r="U2666" t="s" s="6">
        <v>302</v>
      </c>
      <c r="X2666" t="s" s="81">
        <v>425</v>
      </c>
      <c r="Y2666" s="88">
        <v>709759</v>
      </c>
      <c r="Z2666" s="88">
        <v>3967743</v>
      </c>
      <c r="AD2666" t="s" s="83">
        <v>2033</v>
      </c>
      <c r="AK2666" s="60">
        <v>0.71028</v>
      </c>
      <c r="AL2666" s="123">
        <v>0.710125</v>
      </c>
      <c r="AM2666" s="123">
        <v>2.6e-05</v>
      </c>
      <c r="AN2666" s="63">
        <f>AL2666-(AK2666-0.71029)</f>
        <v>0.710135</v>
      </c>
      <c r="AX2666" s="77"/>
    </row>
    <row r="2667" s="9" customFormat="1" ht="16" customHeight="1">
      <c r="A2667" t="s" s="6">
        <v>6863</v>
      </c>
      <c r="B2667" t="s" s="56">
        <v>6864</v>
      </c>
      <c r="E2667" t="s" s="54">
        <v>1939</v>
      </c>
      <c r="F2667" t="s" s="55">
        <v>419</v>
      </c>
      <c r="G2667" t="s" s="56">
        <v>1171</v>
      </c>
      <c r="H2667" t="s" s="56">
        <v>1172</v>
      </c>
      <c r="M2667" t="s" s="55">
        <v>1138</v>
      </c>
      <c r="S2667" t="s" s="54">
        <v>6686</v>
      </c>
      <c r="T2667" t="s" s="57">
        <v>6865</v>
      </c>
      <c r="U2667" t="s" s="6">
        <v>302</v>
      </c>
      <c r="X2667" t="s" s="81">
        <v>425</v>
      </c>
      <c r="Y2667" s="88">
        <v>683824</v>
      </c>
      <c r="Z2667" s="88">
        <v>4077492</v>
      </c>
      <c r="AD2667" t="s" s="83">
        <v>1942</v>
      </c>
      <c r="AK2667" s="60">
        <v>0.71028</v>
      </c>
      <c r="AL2667" s="123">
        <v>0.708226</v>
      </c>
      <c r="AM2667" s="123">
        <v>1.2e-05</v>
      </c>
      <c r="AN2667" s="63">
        <f>AL2667-(AK2667-0.71029)</f>
        <v>0.708236</v>
      </c>
      <c r="AX2667" s="77"/>
    </row>
    <row r="2668" s="9" customFormat="1" ht="16" customHeight="1">
      <c r="A2668" t="s" s="6">
        <v>6866</v>
      </c>
      <c r="B2668" t="s" s="56">
        <v>6867</v>
      </c>
      <c r="E2668" t="s" s="54">
        <v>1939</v>
      </c>
      <c r="F2668" t="s" s="55">
        <v>419</v>
      </c>
      <c r="G2668" t="s" s="56">
        <v>1171</v>
      </c>
      <c r="H2668" t="s" s="56">
        <v>1172</v>
      </c>
      <c r="M2668" t="s" s="55">
        <v>1138</v>
      </c>
      <c r="S2668" t="s" s="54">
        <v>6868</v>
      </c>
      <c r="T2668" t="s" s="57">
        <v>6869</v>
      </c>
      <c r="U2668" t="s" s="6">
        <v>302</v>
      </c>
      <c r="X2668" t="s" s="81">
        <v>425</v>
      </c>
      <c r="Y2668" s="82">
        <v>765622.85543</v>
      </c>
      <c r="Z2668" s="82">
        <v>4065336.27757</v>
      </c>
      <c r="AD2668" t="s" s="83">
        <v>6870</v>
      </c>
      <c r="AK2668" s="60">
        <v>0.71028</v>
      </c>
      <c r="AL2668" s="123">
        <v>0.71006</v>
      </c>
      <c r="AM2668" s="123">
        <v>2e-05</v>
      </c>
      <c r="AN2668" s="63">
        <f>AL2668-(AK2668-0.71029)</f>
        <v>0.71007</v>
      </c>
      <c r="AX2668" s="77"/>
    </row>
    <row r="2669" s="9" customFormat="1" ht="16" customHeight="1">
      <c r="A2669" t="s" s="6">
        <v>6871</v>
      </c>
      <c r="B2669" t="s" s="56">
        <v>6872</v>
      </c>
      <c r="E2669" t="s" s="54">
        <v>1939</v>
      </c>
      <c r="F2669" t="s" s="55">
        <v>419</v>
      </c>
      <c r="G2669" t="s" s="56">
        <v>1171</v>
      </c>
      <c r="H2669" t="s" s="56">
        <v>1172</v>
      </c>
      <c r="M2669" t="s" s="55">
        <v>1138</v>
      </c>
      <c r="S2669" t="s" s="54">
        <v>6868</v>
      </c>
      <c r="T2669" t="s" s="57">
        <v>6869</v>
      </c>
      <c r="U2669" t="s" s="6">
        <v>302</v>
      </c>
      <c r="X2669" t="s" s="81">
        <v>425</v>
      </c>
      <c r="Y2669" s="82">
        <v>765627.4958</v>
      </c>
      <c r="Z2669" s="82">
        <v>4065330.86786</v>
      </c>
      <c r="AD2669" t="s" s="83">
        <v>4479</v>
      </c>
      <c r="AK2669" s="60">
        <v>0.71028</v>
      </c>
      <c r="AL2669" s="123">
        <v>0.71001</v>
      </c>
      <c r="AM2669" s="123">
        <v>2e-05</v>
      </c>
      <c r="AN2669" s="63">
        <f>AL2669-(AK2669-0.71029)</f>
        <v>0.71002</v>
      </c>
      <c r="AX2669" s="77"/>
    </row>
    <row r="2670" s="9" customFormat="1" ht="16" customHeight="1">
      <c r="A2670" t="s" s="6">
        <v>6873</v>
      </c>
      <c r="B2670" t="s" s="56">
        <v>6874</v>
      </c>
      <c r="E2670" t="s" s="54">
        <v>1939</v>
      </c>
      <c r="F2670" t="s" s="55">
        <v>419</v>
      </c>
      <c r="G2670" t="s" s="56">
        <v>1171</v>
      </c>
      <c r="H2670" t="s" s="56">
        <v>1172</v>
      </c>
      <c r="M2670" t="s" s="55">
        <v>1138</v>
      </c>
      <c r="S2670" t="s" s="54">
        <v>6649</v>
      </c>
      <c r="T2670" t="s" s="57">
        <v>6875</v>
      </c>
      <c r="U2670" t="s" s="6">
        <v>302</v>
      </c>
      <c r="X2670" t="s" s="81">
        <v>425</v>
      </c>
      <c r="Y2670" s="88">
        <v>696230</v>
      </c>
      <c r="Z2670" s="88">
        <v>4141225</v>
      </c>
      <c r="AD2670" t="s" s="83">
        <v>1942</v>
      </c>
      <c r="AK2670" s="60">
        <v>0.71028</v>
      </c>
      <c r="AL2670" s="123">
        <v>0.709414</v>
      </c>
      <c r="AM2670" s="123">
        <v>1e-05</v>
      </c>
      <c r="AN2670" s="63">
        <f>AL2670-(AK2670-0.71029)</f>
        <v>0.7094240000000001</v>
      </c>
      <c r="AX2670" s="77"/>
    </row>
    <row r="2671" s="9" customFormat="1" ht="16" customHeight="1">
      <c r="A2671" t="s" s="6">
        <v>6876</v>
      </c>
      <c r="B2671" t="s" s="56">
        <v>6877</v>
      </c>
      <c r="E2671" t="s" s="54">
        <v>1939</v>
      </c>
      <c r="F2671" t="s" s="55">
        <v>419</v>
      </c>
      <c r="G2671" t="s" s="56">
        <v>1171</v>
      </c>
      <c r="H2671" t="s" s="56">
        <v>1172</v>
      </c>
      <c r="M2671" t="s" s="55">
        <v>1138</v>
      </c>
      <c r="S2671" t="s" s="54">
        <v>6649</v>
      </c>
      <c r="T2671" t="s" s="57">
        <v>6878</v>
      </c>
      <c r="U2671" t="s" s="6">
        <v>302</v>
      </c>
      <c r="X2671" t="s" s="81">
        <v>425</v>
      </c>
      <c r="Y2671" s="88">
        <v>696283</v>
      </c>
      <c r="Z2671" s="88">
        <v>4141227</v>
      </c>
      <c r="AD2671" t="s" s="83">
        <v>1942</v>
      </c>
      <c r="AK2671" s="60">
        <v>0.71028</v>
      </c>
      <c r="AL2671" s="123">
        <v>0.70925</v>
      </c>
      <c r="AM2671" s="123">
        <v>9e-06</v>
      </c>
      <c r="AN2671" s="63">
        <f>AL2671-(AK2671-0.71029)</f>
        <v>0.70926</v>
      </c>
      <c r="AX2671" s="77"/>
    </row>
    <row r="2672" s="9" customFormat="1" ht="16" customHeight="1">
      <c r="A2672" t="s" s="6">
        <v>6879</v>
      </c>
      <c r="B2672" t="s" s="56">
        <v>6880</v>
      </c>
      <c r="E2672" t="s" s="54">
        <v>1939</v>
      </c>
      <c r="F2672" t="s" s="55">
        <v>419</v>
      </c>
      <c r="G2672" t="s" s="56">
        <v>1171</v>
      </c>
      <c r="H2672" t="s" s="56">
        <v>1172</v>
      </c>
      <c r="M2672" t="s" s="55">
        <v>1138</v>
      </c>
      <c r="S2672" t="s" s="54">
        <v>6649</v>
      </c>
      <c r="T2672" t="s" s="57">
        <v>6875</v>
      </c>
      <c r="U2672" t="s" s="6">
        <v>302</v>
      </c>
      <c r="X2672" t="s" s="81">
        <v>425</v>
      </c>
      <c r="Y2672" s="88">
        <v>695608</v>
      </c>
      <c r="Z2672" s="88">
        <v>4141282</v>
      </c>
      <c r="AD2672" t="s" s="83">
        <v>1942</v>
      </c>
      <c r="AK2672" s="60">
        <v>0.71028</v>
      </c>
      <c r="AL2672" s="123">
        <v>0.709622</v>
      </c>
      <c r="AM2672" s="123">
        <v>1.3e-05</v>
      </c>
      <c r="AN2672" s="63">
        <f>AL2672-(AK2672-0.71029)</f>
        <v>0.709632</v>
      </c>
      <c r="AX2672" s="77"/>
    </row>
    <row r="2673" s="9" customFormat="1" ht="16" customHeight="1">
      <c r="A2673" t="s" s="6">
        <v>6881</v>
      </c>
      <c r="B2673" t="s" s="56">
        <v>6882</v>
      </c>
      <c r="E2673" t="s" s="54">
        <v>1939</v>
      </c>
      <c r="F2673" t="s" s="55">
        <v>419</v>
      </c>
      <c r="G2673" t="s" s="56">
        <v>1171</v>
      </c>
      <c r="H2673" t="s" s="56">
        <v>1172</v>
      </c>
      <c r="M2673" t="s" s="55">
        <v>1138</v>
      </c>
      <c r="S2673" t="s" s="54">
        <v>6686</v>
      </c>
      <c r="T2673" t="s" s="57">
        <v>6883</v>
      </c>
      <c r="U2673" t="s" s="6">
        <v>302</v>
      </c>
      <c r="X2673" t="s" s="81">
        <v>425</v>
      </c>
      <c r="Y2673" s="88">
        <v>622367</v>
      </c>
      <c r="Z2673" s="88">
        <v>4124066</v>
      </c>
      <c r="AD2673" t="s" s="83">
        <v>1942</v>
      </c>
      <c r="AK2673" s="60">
        <v>0.71028</v>
      </c>
      <c r="AL2673" s="123">
        <v>0.708968</v>
      </c>
      <c r="AM2673" s="123">
        <v>1.4e-05</v>
      </c>
      <c r="AN2673" s="63">
        <f>AL2673-(AK2673-0.71029)</f>
        <v>0.708978</v>
      </c>
      <c r="AX2673" s="77"/>
    </row>
    <row r="2674" s="9" customFormat="1" ht="31" customHeight="1">
      <c r="A2674" t="s" s="6">
        <v>6884</v>
      </c>
      <c r="B2674" t="s" s="56">
        <v>6885</v>
      </c>
      <c r="E2674" t="s" s="54">
        <v>1939</v>
      </c>
      <c r="F2674" t="s" s="55">
        <v>419</v>
      </c>
      <c r="G2674" t="s" s="56">
        <v>1171</v>
      </c>
      <c r="H2674" t="s" s="56">
        <v>1172</v>
      </c>
      <c r="M2674" t="s" s="55">
        <v>1138</v>
      </c>
      <c r="S2674" t="s" s="54">
        <v>6868</v>
      </c>
      <c r="T2674" t="s" s="57">
        <v>6886</v>
      </c>
      <c r="U2674" t="s" s="6">
        <v>302</v>
      </c>
      <c r="X2674" t="s" s="81">
        <v>425</v>
      </c>
      <c r="Y2674" s="82">
        <v>769232.875</v>
      </c>
      <c r="Z2674" s="82">
        <v>4065610.25</v>
      </c>
      <c r="AD2674" t="s" s="83">
        <v>2017</v>
      </c>
      <c r="AK2674" s="60">
        <v>0.71028</v>
      </c>
      <c r="AL2674" s="123">
        <v>0.710237</v>
      </c>
      <c r="AM2674" s="123">
        <v>1.9e-05</v>
      </c>
      <c r="AN2674" s="63">
        <f>AL2674-(AK2674-0.71029)</f>
        <v>0.710247</v>
      </c>
      <c r="AX2674" s="77"/>
    </row>
    <row r="2675" s="9" customFormat="1" ht="16" customHeight="1">
      <c r="A2675" t="s" s="6">
        <v>6887</v>
      </c>
      <c r="B2675" t="s" s="56">
        <v>6888</v>
      </c>
      <c r="E2675" t="s" s="54">
        <v>1939</v>
      </c>
      <c r="F2675" t="s" s="55">
        <v>419</v>
      </c>
      <c r="G2675" t="s" s="56">
        <v>1171</v>
      </c>
      <c r="H2675" t="s" s="56">
        <v>1172</v>
      </c>
      <c r="M2675" t="s" s="55">
        <v>1138</v>
      </c>
      <c r="S2675" t="s" s="54">
        <v>6641</v>
      </c>
      <c r="T2675" t="s" s="57">
        <v>6889</v>
      </c>
      <c r="U2675" t="s" s="6">
        <v>302</v>
      </c>
      <c r="X2675" t="s" s="81">
        <v>425</v>
      </c>
      <c r="Y2675" s="82">
        <v>804631.0625</v>
      </c>
      <c r="Z2675" s="82">
        <v>3915901.5</v>
      </c>
      <c r="AD2675" t="s" s="83">
        <v>2033</v>
      </c>
      <c r="AK2675" s="60">
        <v>0.71028</v>
      </c>
      <c r="AL2675" s="88">
        <v>0.709188</v>
      </c>
      <c r="AM2675" s="88">
        <v>1.8e-05</v>
      </c>
      <c r="AN2675" s="63">
        <f>AL2675-(AK2675-0.71029)</f>
        <v>0.709198</v>
      </c>
      <c r="AX2675" s="77"/>
    </row>
    <row r="2676" s="9" customFormat="1" ht="16" customHeight="1">
      <c r="A2676" t="s" s="6">
        <v>6890</v>
      </c>
      <c r="B2676" t="s" s="56">
        <v>6891</v>
      </c>
      <c r="E2676" t="s" s="54">
        <v>1939</v>
      </c>
      <c r="F2676" t="s" s="55">
        <v>419</v>
      </c>
      <c r="G2676" t="s" s="56">
        <v>1171</v>
      </c>
      <c r="H2676" t="s" s="56">
        <v>1172</v>
      </c>
      <c r="M2676" t="s" s="55">
        <v>1138</v>
      </c>
      <c r="S2676" t="s" s="54">
        <v>6641</v>
      </c>
      <c r="T2676" t="s" s="57">
        <v>6889</v>
      </c>
      <c r="U2676" t="s" s="6">
        <v>302</v>
      </c>
      <c r="X2676" t="s" s="81">
        <v>425</v>
      </c>
      <c r="Y2676" s="82">
        <v>804151.6875</v>
      </c>
      <c r="Z2676" s="82">
        <v>3915295</v>
      </c>
      <c r="AD2676" t="s" s="83">
        <v>2033</v>
      </c>
      <c r="AK2676" s="60">
        <v>0.71028</v>
      </c>
      <c r="AL2676" s="88">
        <v>0.708909</v>
      </c>
      <c r="AM2676" s="88">
        <v>1.7e-05</v>
      </c>
      <c r="AN2676" s="63">
        <f>AL2676-(AK2676-0.71029)</f>
        <v>0.708919</v>
      </c>
      <c r="AX2676" s="77"/>
    </row>
    <row r="2677" s="9" customFormat="1" ht="16" customHeight="1">
      <c r="A2677" t="s" s="6">
        <v>6892</v>
      </c>
      <c r="B2677" t="s" s="56">
        <v>6893</v>
      </c>
      <c r="E2677" t="s" s="54">
        <v>1939</v>
      </c>
      <c r="F2677" t="s" s="55">
        <v>419</v>
      </c>
      <c r="G2677" t="s" s="56">
        <v>1171</v>
      </c>
      <c r="H2677" t="s" s="56">
        <v>1172</v>
      </c>
      <c r="M2677" t="s" s="55">
        <v>1138</v>
      </c>
      <c r="S2677" t="s" s="54">
        <v>6641</v>
      </c>
      <c r="T2677" t="s" s="57">
        <v>6889</v>
      </c>
      <c r="U2677" t="s" s="6">
        <v>302</v>
      </c>
      <c r="X2677" t="s" s="81">
        <v>425</v>
      </c>
      <c r="Y2677" s="82">
        <v>804317.75</v>
      </c>
      <c r="Z2677" s="82">
        <v>3915928.5</v>
      </c>
      <c r="AD2677" t="s" s="83">
        <v>2033</v>
      </c>
      <c r="AK2677" s="60">
        <v>0.71028</v>
      </c>
      <c r="AL2677" s="88">
        <v>0.709042</v>
      </c>
      <c r="AM2677" s="88">
        <v>1.4e-05</v>
      </c>
      <c r="AN2677" s="63">
        <f>AL2677-(AK2677-0.71029)</f>
        <v>0.709052</v>
      </c>
      <c r="AX2677" s="77"/>
    </row>
    <row r="2678" s="9" customFormat="1" ht="16" customHeight="1">
      <c r="A2678" t="s" s="6">
        <v>6894</v>
      </c>
      <c r="B2678" t="s" s="56">
        <v>6895</v>
      </c>
      <c r="E2678" t="s" s="54">
        <v>1939</v>
      </c>
      <c r="F2678" t="s" s="55">
        <v>419</v>
      </c>
      <c r="G2678" t="s" s="56">
        <v>1171</v>
      </c>
      <c r="H2678" t="s" s="56">
        <v>1172</v>
      </c>
      <c r="M2678" t="s" s="55">
        <v>1138</v>
      </c>
      <c r="S2678" t="s" s="54">
        <v>6649</v>
      </c>
      <c r="T2678" t="s" s="57">
        <v>6896</v>
      </c>
      <c r="U2678" t="s" s="6">
        <v>302</v>
      </c>
      <c r="X2678" t="s" s="81">
        <v>425</v>
      </c>
      <c r="Y2678" s="88">
        <v>700828</v>
      </c>
      <c r="Z2678" s="88">
        <v>4143155</v>
      </c>
      <c r="AD2678" t="s" s="83">
        <v>1942</v>
      </c>
      <c r="AK2678" s="60">
        <v>0.71028</v>
      </c>
      <c r="AL2678" s="123">
        <v>0.709624</v>
      </c>
      <c r="AM2678" s="123">
        <v>1e-05</v>
      </c>
      <c r="AN2678" s="63">
        <f>AL2678-(AK2678-0.71029)</f>
        <v>0.709634</v>
      </c>
      <c r="AX2678" s="77"/>
    </row>
    <row r="2679" s="9" customFormat="1" ht="16" customHeight="1">
      <c r="A2679" t="s" s="6">
        <v>6897</v>
      </c>
      <c r="B2679" t="s" s="56">
        <v>6898</v>
      </c>
      <c r="E2679" t="s" s="54">
        <v>1939</v>
      </c>
      <c r="F2679" t="s" s="55">
        <v>419</v>
      </c>
      <c r="G2679" t="s" s="56">
        <v>1171</v>
      </c>
      <c r="H2679" t="s" s="56">
        <v>1172</v>
      </c>
      <c r="M2679" t="s" s="55">
        <v>1138</v>
      </c>
      <c r="S2679" t="s" s="54">
        <v>6649</v>
      </c>
      <c r="T2679" t="s" s="57">
        <v>6896</v>
      </c>
      <c r="U2679" t="s" s="6">
        <v>302</v>
      </c>
      <c r="X2679" t="s" s="81">
        <v>425</v>
      </c>
      <c r="Y2679" s="88">
        <v>700773</v>
      </c>
      <c r="Z2679" s="88">
        <v>4143151</v>
      </c>
      <c r="AD2679" t="s" s="83">
        <v>1942</v>
      </c>
      <c r="AK2679" s="60">
        <v>0.71028</v>
      </c>
      <c r="AL2679" s="123">
        <v>0.709673</v>
      </c>
      <c r="AM2679" s="123">
        <v>8e-06</v>
      </c>
      <c r="AN2679" s="63">
        <f>AL2679-(AK2679-0.71029)</f>
        <v>0.709683</v>
      </c>
      <c r="AX2679" s="77"/>
    </row>
    <row r="2680" s="9" customFormat="1" ht="16" customHeight="1">
      <c r="A2680" t="s" s="6">
        <v>6899</v>
      </c>
      <c r="B2680" t="s" s="56">
        <v>4401</v>
      </c>
      <c r="E2680" t="s" s="54">
        <v>2195</v>
      </c>
      <c r="F2680" t="s" s="55">
        <v>419</v>
      </c>
      <c r="G2680" t="s" s="56">
        <v>1171</v>
      </c>
      <c r="T2680" t="s" s="57">
        <v>6900</v>
      </c>
      <c r="U2680" t="s" s="6">
        <v>302</v>
      </c>
      <c r="X2680" t="s" s="81">
        <v>425</v>
      </c>
      <c r="Y2680" s="82">
        <v>765634.92681</v>
      </c>
      <c r="Z2680" s="82">
        <v>4065725.41453</v>
      </c>
      <c r="AD2680" t="s" s="83">
        <v>6665</v>
      </c>
      <c r="AK2680" s="60">
        <v>0.71028</v>
      </c>
      <c r="AL2680" s="123">
        <v>0.710148</v>
      </c>
      <c r="AM2680" s="123">
        <v>1.3e-05</v>
      </c>
      <c r="AN2680" s="63">
        <f>AL2680-(AK2680-0.71029)</f>
        <v>0.710158</v>
      </c>
      <c r="AX2680" s="77"/>
    </row>
    <row r="2681" s="9" customFormat="1" ht="16" customHeight="1">
      <c r="A2681" t="s" s="6">
        <v>6901</v>
      </c>
      <c r="B2681" t="s" s="56">
        <v>4404</v>
      </c>
      <c r="E2681" t="s" s="54">
        <v>1939</v>
      </c>
      <c r="F2681" t="s" s="55">
        <v>419</v>
      </c>
      <c r="G2681" t="s" s="56">
        <v>1171</v>
      </c>
      <c r="H2681" t="s" s="56">
        <v>1172</v>
      </c>
      <c r="M2681" t="s" s="55">
        <v>1138</v>
      </c>
      <c r="S2681" t="s" s="54">
        <v>6868</v>
      </c>
      <c r="T2681" t="s" s="57">
        <v>6900</v>
      </c>
      <c r="U2681" t="s" s="6">
        <v>302</v>
      </c>
      <c r="X2681" t="s" s="81">
        <v>425</v>
      </c>
      <c r="Y2681" s="82">
        <v>765634.92681</v>
      </c>
      <c r="Z2681" s="82">
        <v>4065725.41453</v>
      </c>
      <c r="AD2681" t="s" s="83">
        <v>6667</v>
      </c>
      <c r="AK2681" s="60">
        <v>0.71028</v>
      </c>
      <c r="AL2681" s="123">
        <v>0.710157</v>
      </c>
      <c r="AM2681" s="123">
        <v>7e-06</v>
      </c>
      <c r="AN2681" s="63">
        <f>AL2681-(AK2681-0.71029)</f>
        <v>0.710167</v>
      </c>
      <c r="AX2681" s="77"/>
    </row>
    <row r="2682" s="9" customFormat="1" ht="16" customHeight="1">
      <c r="A2682" t="s" s="6">
        <v>6902</v>
      </c>
      <c r="B2682" t="s" s="56">
        <v>4406</v>
      </c>
      <c r="E2682" t="s" s="54">
        <v>2195</v>
      </c>
      <c r="F2682" t="s" s="55">
        <v>419</v>
      </c>
      <c r="G2682" t="s" s="56">
        <v>1171</v>
      </c>
      <c r="T2682" t="s" s="57">
        <v>6900</v>
      </c>
      <c r="U2682" t="s" s="6">
        <v>302</v>
      </c>
      <c r="X2682" t="s" s="81">
        <v>425</v>
      </c>
      <c r="Y2682" s="82">
        <v>765634.92681</v>
      </c>
      <c r="Z2682" s="82">
        <v>4065725.41453</v>
      </c>
      <c r="AD2682" t="s" s="83">
        <v>4471</v>
      </c>
      <c r="AK2682" s="60">
        <v>0.71028</v>
      </c>
      <c r="AL2682" s="123">
        <v>0.710095</v>
      </c>
      <c r="AM2682" s="123">
        <v>2.3e-05</v>
      </c>
      <c r="AN2682" s="63">
        <f>AL2682-(AK2682-0.71029)</f>
        <v>0.710105</v>
      </c>
      <c r="AX2682" s="77"/>
    </row>
    <row r="2683" s="9" customFormat="1" ht="16" customHeight="1">
      <c r="A2683" t="s" s="6">
        <v>6903</v>
      </c>
      <c r="B2683" t="s" s="56">
        <v>4408</v>
      </c>
      <c r="E2683" t="s" s="54">
        <v>2195</v>
      </c>
      <c r="F2683" t="s" s="55">
        <v>419</v>
      </c>
      <c r="G2683" t="s" s="56">
        <v>1171</v>
      </c>
      <c r="T2683" t="s" s="57">
        <v>6869</v>
      </c>
      <c r="U2683" t="s" s="6">
        <v>302</v>
      </c>
      <c r="X2683" t="s" s="81">
        <v>425</v>
      </c>
      <c r="Y2683" s="82">
        <v>765658.4464200001</v>
      </c>
      <c r="Z2683" s="82">
        <v>4065572.86122</v>
      </c>
      <c r="AD2683" t="s" s="83">
        <v>6904</v>
      </c>
      <c r="AK2683" s="60">
        <v>0.71028</v>
      </c>
      <c r="AL2683" s="123">
        <v>0.710089</v>
      </c>
      <c r="AM2683" s="123">
        <v>1.9e-05</v>
      </c>
      <c r="AN2683" s="63">
        <f>AL2683-(AK2683-0.71029)</f>
        <v>0.710099</v>
      </c>
      <c r="AX2683" s="77"/>
    </row>
    <row r="2684" s="9" customFormat="1" ht="16" customHeight="1">
      <c r="A2684" t="s" s="6">
        <v>6905</v>
      </c>
      <c r="B2684" t="s" s="56">
        <v>4411</v>
      </c>
      <c r="E2684" t="s" s="54">
        <v>1939</v>
      </c>
      <c r="F2684" t="s" s="55">
        <v>419</v>
      </c>
      <c r="G2684" t="s" s="56">
        <v>1171</v>
      </c>
      <c r="H2684" t="s" s="56">
        <v>1172</v>
      </c>
      <c r="M2684" t="s" s="55">
        <v>1138</v>
      </c>
      <c r="S2684" t="s" s="54">
        <v>6868</v>
      </c>
      <c r="T2684" t="s" s="57">
        <v>6869</v>
      </c>
      <c r="U2684" t="s" s="6">
        <v>302</v>
      </c>
      <c r="X2684" t="s" s="81">
        <v>425</v>
      </c>
      <c r="Y2684" s="82">
        <v>765658.4464200001</v>
      </c>
      <c r="Z2684" s="82">
        <v>4065572.86122</v>
      </c>
      <c r="AD2684" t="s" s="83">
        <v>2033</v>
      </c>
      <c r="AK2684" s="60">
        <v>0.71028</v>
      </c>
      <c r="AL2684" s="123">
        <v>0.710106</v>
      </c>
      <c r="AM2684" s="123">
        <v>2.2e-05</v>
      </c>
      <c r="AN2684" s="63">
        <f>AL2684-(AK2684-0.71029)</f>
        <v>0.710116</v>
      </c>
      <c r="AX2684" s="77"/>
    </row>
    <row r="2685" s="9" customFormat="1" ht="16" customHeight="1">
      <c r="A2685" t="s" s="6">
        <v>6906</v>
      </c>
      <c r="B2685" t="s" s="56">
        <v>4413</v>
      </c>
      <c r="E2685" t="s" s="54">
        <v>2195</v>
      </c>
      <c r="F2685" t="s" s="55">
        <v>419</v>
      </c>
      <c r="G2685" t="s" s="56">
        <v>1171</v>
      </c>
      <c r="T2685" t="s" s="57">
        <v>6869</v>
      </c>
      <c r="U2685" t="s" s="6">
        <v>302</v>
      </c>
      <c r="X2685" t="s" s="81">
        <v>425</v>
      </c>
      <c r="Y2685" s="82">
        <v>765658.4464200001</v>
      </c>
      <c r="Z2685" s="82">
        <v>4065572.86122</v>
      </c>
      <c r="AD2685" t="s" s="83">
        <v>6907</v>
      </c>
      <c r="AK2685" s="60">
        <v>0.71028</v>
      </c>
      <c r="AL2685" s="123">
        <v>0.710043</v>
      </c>
      <c r="AM2685" s="123">
        <v>2e-05</v>
      </c>
      <c r="AN2685" s="63">
        <f>AL2685-(AK2685-0.71029)</f>
        <v>0.710053</v>
      </c>
      <c r="AX2685" s="77"/>
    </row>
    <row r="2686" s="9" customFormat="1" ht="16" customHeight="1">
      <c r="A2686" t="s" s="6">
        <v>6908</v>
      </c>
      <c r="B2686" t="s" s="56">
        <v>6909</v>
      </c>
      <c r="E2686" t="s" s="54">
        <v>1939</v>
      </c>
      <c r="F2686" t="s" s="55">
        <v>419</v>
      </c>
      <c r="G2686" t="s" s="56">
        <v>1171</v>
      </c>
      <c r="H2686" t="s" s="56">
        <v>1172</v>
      </c>
      <c r="M2686" t="s" s="55">
        <v>1138</v>
      </c>
      <c r="S2686" t="s" s="54">
        <v>6784</v>
      </c>
      <c r="T2686" t="s" s="57">
        <v>6910</v>
      </c>
      <c r="U2686" t="s" s="6">
        <v>302</v>
      </c>
      <c r="X2686" t="s" s="81">
        <v>425</v>
      </c>
      <c r="Y2686" s="88">
        <v>735795</v>
      </c>
      <c r="Z2686" s="88">
        <v>3967510</v>
      </c>
      <c r="AD2686" t="s" s="83">
        <v>2033</v>
      </c>
      <c r="AK2686" s="60">
        <v>0.71028</v>
      </c>
      <c r="AL2686" s="88">
        <v>0.709853</v>
      </c>
      <c r="AM2686" s="88">
        <v>1.9e-05</v>
      </c>
      <c r="AN2686" s="63">
        <f>AL2686-(AK2686-0.71029)</f>
        <v>0.709863</v>
      </c>
      <c r="AX2686" s="77"/>
    </row>
    <row r="2687" s="9" customFormat="1" ht="16" customHeight="1">
      <c r="A2687" t="s" s="6">
        <v>6911</v>
      </c>
      <c r="B2687" t="s" s="56">
        <v>6912</v>
      </c>
      <c r="E2687" t="s" s="54">
        <v>1939</v>
      </c>
      <c r="F2687" t="s" s="55">
        <v>419</v>
      </c>
      <c r="G2687" t="s" s="56">
        <v>1171</v>
      </c>
      <c r="H2687" t="s" s="56">
        <v>1172</v>
      </c>
      <c r="M2687" t="s" s="55">
        <v>1138</v>
      </c>
      <c r="S2687" t="s" s="54">
        <v>6686</v>
      </c>
      <c r="T2687" t="s" s="57">
        <v>6913</v>
      </c>
      <c r="U2687" t="s" s="6">
        <v>302</v>
      </c>
      <c r="X2687" t="s" s="81">
        <v>425</v>
      </c>
      <c r="Y2687" s="88">
        <v>693319</v>
      </c>
      <c r="Z2687" s="88">
        <v>4073746</v>
      </c>
      <c r="AD2687" t="s" s="83">
        <v>1942</v>
      </c>
      <c r="AK2687" s="60">
        <v>0.71028</v>
      </c>
      <c r="AL2687" s="123">
        <v>0.708243</v>
      </c>
      <c r="AM2687" s="123">
        <v>1.4e-05</v>
      </c>
      <c r="AN2687" s="63">
        <f>AL2687-(AK2687-0.71029)</f>
        <v>0.708253</v>
      </c>
      <c r="AX2687" s="77"/>
    </row>
    <row r="2688" s="9" customFormat="1" ht="16" customHeight="1">
      <c r="A2688" t="s" s="6">
        <v>6914</v>
      </c>
      <c r="B2688" t="s" s="56">
        <v>6915</v>
      </c>
      <c r="E2688" t="s" s="54">
        <v>1939</v>
      </c>
      <c r="F2688" t="s" s="55">
        <v>419</v>
      </c>
      <c r="G2688" t="s" s="56">
        <v>1171</v>
      </c>
      <c r="H2688" t="s" s="56">
        <v>1172</v>
      </c>
      <c r="M2688" t="s" s="55">
        <v>1138</v>
      </c>
      <c r="S2688" t="s" s="54">
        <v>6655</v>
      </c>
      <c r="T2688" t="s" s="57">
        <v>6916</v>
      </c>
      <c r="U2688" t="s" s="6">
        <v>302</v>
      </c>
      <c r="X2688" t="s" s="81">
        <v>425</v>
      </c>
      <c r="Y2688" s="88">
        <v>732190</v>
      </c>
      <c r="Z2688" s="88">
        <v>3889107</v>
      </c>
      <c r="AD2688" t="s" s="83">
        <v>1942</v>
      </c>
      <c r="AK2688" s="60">
        <v>0.71028</v>
      </c>
      <c r="AL2688" s="123">
        <v>0.709436</v>
      </c>
      <c r="AM2688" s="123">
        <v>1.2e-05</v>
      </c>
      <c r="AN2688" s="63">
        <f>AL2688-(AK2688-0.71029)</f>
        <v>0.709446</v>
      </c>
      <c r="AX2688" s="77"/>
    </row>
    <row r="2689" s="9" customFormat="1" ht="16" customHeight="1">
      <c r="A2689" t="s" s="6">
        <v>6917</v>
      </c>
      <c r="B2689" t="s" s="56">
        <v>6918</v>
      </c>
      <c r="E2689" t="s" s="54">
        <v>1939</v>
      </c>
      <c r="F2689" t="s" s="55">
        <v>419</v>
      </c>
      <c r="G2689" t="s" s="56">
        <v>1171</v>
      </c>
      <c r="H2689" t="s" s="56">
        <v>1172</v>
      </c>
      <c r="M2689" t="s" s="55">
        <v>1138</v>
      </c>
      <c r="S2689" t="s" s="54">
        <v>6686</v>
      </c>
      <c r="T2689" t="s" s="57">
        <v>6919</v>
      </c>
      <c r="U2689" t="s" s="6">
        <v>302</v>
      </c>
      <c r="X2689" t="s" s="81">
        <v>425</v>
      </c>
      <c r="Y2689" s="88">
        <v>668352</v>
      </c>
      <c r="Z2689" s="88">
        <v>4088915</v>
      </c>
      <c r="AD2689" t="s" s="83">
        <v>1942</v>
      </c>
      <c r="AK2689" s="60">
        <v>0.71028</v>
      </c>
      <c r="AL2689" s="123">
        <v>0.708329</v>
      </c>
      <c r="AM2689" s="123">
        <v>1.3e-05</v>
      </c>
      <c r="AN2689" s="63">
        <f>AL2689-(AK2689-0.71029)</f>
        <v>0.7083390000000001</v>
      </c>
      <c r="AX2689" s="77"/>
    </row>
    <row r="2690" s="9" customFormat="1" ht="16" customHeight="1">
      <c r="A2690" t="s" s="6">
        <v>6920</v>
      </c>
      <c r="B2690" t="s" s="56">
        <v>6921</v>
      </c>
      <c r="E2690" t="s" s="54">
        <v>1939</v>
      </c>
      <c r="F2690" t="s" s="55">
        <v>419</v>
      </c>
      <c r="G2690" t="s" s="56">
        <v>1171</v>
      </c>
      <c r="H2690" t="s" s="56">
        <v>1172</v>
      </c>
      <c r="M2690" t="s" s="55">
        <v>1138</v>
      </c>
      <c r="S2690" t="s" s="54">
        <v>6702</v>
      </c>
      <c r="T2690" t="s" s="57">
        <v>6922</v>
      </c>
      <c r="U2690" t="s" s="6">
        <v>302</v>
      </c>
      <c r="X2690" t="s" s="81">
        <v>425</v>
      </c>
      <c r="Y2690" s="88">
        <v>629657</v>
      </c>
      <c r="Z2690" s="88">
        <v>3952331</v>
      </c>
      <c r="AD2690" t="s" s="83">
        <v>1942</v>
      </c>
      <c r="AK2690" s="60">
        <v>0.71028</v>
      </c>
      <c r="AL2690" s="88">
        <v>0.710355</v>
      </c>
      <c r="AM2690" s="123">
        <v>1.1e-05</v>
      </c>
      <c r="AN2690" s="63">
        <f>AL2690-(AK2690-0.71029)</f>
        <v>0.710365</v>
      </c>
      <c r="AX2690" s="77"/>
    </row>
    <row r="2691" s="9" customFormat="1" ht="16" customHeight="1">
      <c r="A2691" t="s" s="6">
        <v>6923</v>
      </c>
      <c r="B2691" t="s" s="56">
        <v>6924</v>
      </c>
      <c r="E2691" t="s" s="54">
        <v>1939</v>
      </c>
      <c r="F2691" t="s" s="55">
        <v>419</v>
      </c>
      <c r="G2691" t="s" s="56">
        <v>1171</v>
      </c>
      <c r="H2691" t="s" s="56">
        <v>1172</v>
      </c>
      <c r="M2691" t="s" s="55">
        <v>1138</v>
      </c>
      <c r="S2691" t="s" s="54">
        <v>6702</v>
      </c>
      <c r="T2691" t="s" s="57">
        <v>6922</v>
      </c>
      <c r="U2691" t="s" s="6">
        <v>302</v>
      </c>
      <c r="X2691" t="s" s="81">
        <v>425</v>
      </c>
      <c r="Y2691" s="88">
        <v>631455</v>
      </c>
      <c r="Z2691" s="88">
        <v>3953126</v>
      </c>
      <c r="AD2691" t="s" s="83">
        <v>1942</v>
      </c>
      <c r="AK2691" s="60">
        <v>0.71028</v>
      </c>
      <c r="AL2691" s="88">
        <v>0.710194</v>
      </c>
      <c r="AM2691" s="123">
        <v>1.2e-05</v>
      </c>
      <c r="AN2691" s="63">
        <f>AL2691-(AK2691-0.71029)</f>
        <v>0.7102039999999999</v>
      </c>
      <c r="AX2691" s="77"/>
    </row>
    <row r="2692" s="9" customFormat="1" ht="16" customHeight="1">
      <c r="A2692" t="s" s="6">
        <v>6925</v>
      </c>
      <c r="B2692" t="s" s="56">
        <v>6926</v>
      </c>
      <c r="E2692" t="s" s="54">
        <v>1939</v>
      </c>
      <c r="F2692" t="s" s="55">
        <v>419</v>
      </c>
      <c r="G2692" t="s" s="56">
        <v>1171</v>
      </c>
      <c r="H2692" t="s" s="56">
        <v>1172</v>
      </c>
      <c r="M2692" t="s" s="55">
        <v>1138</v>
      </c>
      <c r="S2692" t="s" s="54">
        <v>6645</v>
      </c>
      <c r="T2692" t="s" s="57">
        <v>6927</v>
      </c>
      <c r="U2692" t="s" s="6">
        <v>302</v>
      </c>
      <c r="X2692" t="s" s="81">
        <v>425</v>
      </c>
      <c r="Y2692" s="88">
        <v>667839</v>
      </c>
      <c r="Z2692" s="88">
        <v>3905146</v>
      </c>
      <c r="AD2692" t="s" s="83">
        <v>1942</v>
      </c>
      <c r="AK2692" s="60">
        <v>0.71028</v>
      </c>
      <c r="AL2692" s="88">
        <v>0.709632</v>
      </c>
      <c r="AM2692" s="88">
        <v>9e-06</v>
      </c>
      <c r="AN2692" s="63">
        <f>AL2692-(AK2692-0.71029)</f>
        <v>0.709642</v>
      </c>
      <c r="AX2692" s="77"/>
    </row>
    <row r="2693" s="9" customFormat="1" ht="16" customHeight="1">
      <c r="A2693" t="s" s="6">
        <v>6928</v>
      </c>
      <c r="B2693" t="s" s="56">
        <v>6929</v>
      </c>
      <c r="E2693" t="s" s="54">
        <v>1939</v>
      </c>
      <c r="F2693" t="s" s="55">
        <v>419</v>
      </c>
      <c r="G2693" t="s" s="56">
        <v>1171</v>
      </c>
      <c r="H2693" t="s" s="56">
        <v>1172</v>
      </c>
      <c r="M2693" t="s" s="55">
        <v>1138</v>
      </c>
      <c r="S2693" t="s" s="54">
        <v>6686</v>
      </c>
      <c r="T2693" t="s" s="57">
        <v>6930</v>
      </c>
      <c r="U2693" t="s" s="6">
        <v>302</v>
      </c>
      <c r="X2693" t="s" s="81">
        <v>425</v>
      </c>
      <c r="Y2693" s="88">
        <v>624256</v>
      </c>
      <c r="Z2693" s="88">
        <v>4087136</v>
      </c>
      <c r="AD2693" t="s" s="83">
        <v>1942</v>
      </c>
      <c r="AK2693" s="60">
        <v>0.71028</v>
      </c>
      <c r="AL2693" s="123">
        <v>0.708525</v>
      </c>
      <c r="AM2693" s="123">
        <v>7e-06</v>
      </c>
      <c r="AN2693" s="63">
        <f>AL2693-(AK2693-0.71029)</f>
        <v>0.708535</v>
      </c>
      <c r="AX2693" s="77"/>
    </row>
    <row r="2694" s="9" customFormat="1" ht="31" customHeight="1">
      <c r="A2694" t="s" s="6">
        <v>6931</v>
      </c>
      <c r="B2694" t="s" s="56">
        <v>6932</v>
      </c>
      <c r="E2694" t="s" s="54">
        <v>1939</v>
      </c>
      <c r="F2694" t="s" s="55">
        <v>419</v>
      </c>
      <c r="G2694" t="s" s="56">
        <v>1171</v>
      </c>
      <c r="H2694" t="s" s="56">
        <v>1172</v>
      </c>
      <c r="M2694" t="s" s="55">
        <v>1138</v>
      </c>
      <c r="S2694" t="s" s="54">
        <v>6655</v>
      </c>
      <c r="T2694" t="s" s="57">
        <v>6933</v>
      </c>
      <c r="U2694" t="s" s="6">
        <v>302</v>
      </c>
      <c r="X2694" t="s" s="81">
        <v>425</v>
      </c>
      <c r="Y2694" s="88">
        <v>709967</v>
      </c>
      <c r="Z2694" s="88">
        <v>3888042</v>
      </c>
      <c r="AD2694" t="s" s="83">
        <v>1942</v>
      </c>
      <c r="AK2694" s="60">
        <v>0.71028</v>
      </c>
      <c r="AL2694" s="123">
        <v>0.709448</v>
      </c>
      <c r="AM2694" s="123">
        <v>1.2e-05</v>
      </c>
      <c r="AN2694" s="63">
        <f>AL2694-(AK2694-0.71029)</f>
        <v>0.709458</v>
      </c>
      <c r="AX2694" s="77"/>
    </row>
    <row r="2695" s="9" customFormat="1" ht="16" customHeight="1">
      <c r="A2695" t="s" s="6">
        <v>6934</v>
      </c>
      <c r="B2695" t="s" s="56">
        <v>6935</v>
      </c>
      <c r="E2695" t="s" s="54">
        <v>1939</v>
      </c>
      <c r="F2695" t="s" s="55">
        <v>419</v>
      </c>
      <c r="G2695" t="s" s="56">
        <v>1171</v>
      </c>
      <c r="H2695" t="s" s="56">
        <v>1172</v>
      </c>
      <c r="M2695" t="s" s="55">
        <v>1138</v>
      </c>
      <c r="S2695" t="s" s="54">
        <v>6696</v>
      </c>
      <c r="T2695" t="s" s="57">
        <v>6936</v>
      </c>
      <c r="U2695" t="s" s="6">
        <v>302</v>
      </c>
      <c r="X2695" t="s" s="81">
        <v>425</v>
      </c>
      <c r="Y2695" s="88">
        <v>705343</v>
      </c>
      <c r="Z2695" s="88">
        <v>4124903</v>
      </c>
      <c r="AD2695" t="s" s="83">
        <v>1942</v>
      </c>
      <c r="AK2695" s="60">
        <v>0.71028</v>
      </c>
      <c r="AL2695" s="123">
        <v>0.707999</v>
      </c>
      <c r="AM2695" s="123">
        <v>1.1e-05</v>
      </c>
      <c r="AN2695" s="63">
        <f>AL2695-(AK2695-0.71029)</f>
        <v>0.708009</v>
      </c>
      <c r="AX2695" s="77"/>
    </row>
    <row r="2696" s="9" customFormat="1" ht="16" customHeight="1">
      <c r="A2696" t="s" s="6">
        <v>6937</v>
      </c>
      <c r="B2696" t="s" s="56">
        <v>6938</v>
      </c>
      <c r="E2696" t="s" s="54">
        <v>1939</v>
      </c>
      <c r="F2696" t="s" s="55">
        <v>419</v>
      </c>
      <c r="G2696" t="s" s="56">
        <v>1171</v>
      </c>
      <c r="H2696" t="s" s="56">
        <v>1172</v>
      </c>
      <c r="M2696" t="s" s="55">
        <v>1138</v>
      </c>
      <c r="S2696" t="s" s="54">
        <v>6696</v>
      </c>
      <c r="T2696" t="s" s="57">
        <v>6939</v>
      </c>
      <c r="U2696" t="s" s="6">
        <v>302</v>
      </c>
      <c r="X2696" t="s" s="81">
        <v>425</v>
      </c>
      <c r="Y2696" s="88">
        <v>705378</v>
      </c>
      <c r="Z2696" s="88">
        <v>4124809</v>
      </c>
      <c r="AD2696" t="s" s="83">
        <v>1942</v>
      </c>
      <c r="AK2696" s="60">
        <v>0.71028</v>
      </c>
      <c r="AL2696" s="123">
        <v>0.708571</v>
      </c>
      <c r="AM2696" s="123">
        <v>9e-06</v>
      </c>
      <c r="AN2696" s="63">
        <f>AL2696-(AK2696-0.71029)</f>
        <v>0.708581</v>
      </c>
      <c r="AX2696" s="77"/>
    </row>
    <row r="2697" s="9" customFormat="1" ht="16" customHeight="1">
      <c r="A2697" t="s" s="6">
        <v>6940</v>
      </c>
      <c r="B2697" t="s" s="56">
        <v>6941</v>
      </c>
      <c r="E2697" t="s" s="54">
        <v>1939</v>
      </c>
      <c r="F2697" t="s" s="55">
        <v>419</v>
      </c>
      <c r="G2697" t="s" s="56">
        <v>1171</v>
      </c>
      <c r="H2697" t="s" s="56">
        <v>1172</v>
      </c>
      <c r="M2697" t="s" s="55">
        <v>1138</v>
      </c>
      <c r="S2697" t="s" s="54">
        <v>6649</v>
      </c>
      <c r="T2697" t="s" s="57">
        <v>6942</v>
      </c>
      <c r="U2697" t="s" s="6">
        <v>302</v>
      </c>
      <c r="X2697" t="s" s="81">
        <v>425</v>
      </c>
      <c r="Y2697" s="88">
        <v>703144</v>
      </c>
      <c r="Z2697" s="88">
        <v>4154834</v>
      </c>
      <c r="AD2697" t="s" s="83">
        <v>1942</v>
      </c>
      <c r="AK2697" s="60">
        <v>0.71028</v>
      </c>
      <c r="AL2697" s="123">
        <v>0.709672</v>
      </c>
      <c r="AM2697" s="123">
        <v>1e-05</v>
      </c>
      <c r="AN2697" s="63">
        <f>AL2697-(AK2697-0.71029)</f>
        <v>0.709682</v>
      </c>
      <c r="AX2697" s="77"/>
    </row>
    <row r="2698" s="9" customFormat="1" ht="16" customHeight="1">
      <c r="A2698" t="s" s="6">
        <v>6943</v>
      </c>
      <c r="B2698" t="s" s="56">
        <v>6944</v>
      </c>
      <c r="E2698" t="s" s="54">
        <v>1939</v>
      </c>
      <c r="F2698" t="s" s="55">
        <v>419</v>
      </c>
      <c r="G2698" t="s" s="56">
        <v>1171</v>
      </c>
      <c r="H2698" t="s" s="56">
        <v>1172</v>
      </c>
      <c r="M2698" t="s" s="55">
        <v>1138</v>
      </c>
      <c r="S2698" t="s" s="54">
        <v>6649</v>
      </c>
      <c r="T2698" t="s" s="57">
        <v>6942</v>
      </c>
      <c r="U2698" t="s" s="6">
        <v>302</v>
      </c>
      <c r="X2698" t="s" s="81">
        <v>425</v>
      </c>
      <c r="Y2698" s="88">
        <v>703077</v>
      </c>
      <c r="Z2698" s="88">
        <v>4154808</v>
      </c>
      <c r="AD2698" t="s" s="83">
        <v>1942</v>
      </c>
      <c r="AK2698" s="60">
        <v>0.71028</v>
      </c>
      <c r="AL2698" s="123">
        <v>0.709695</v>
      </c>
      <c r="AM2698" s="123">
        <v>1.6e-05</v>
      </c>
      <c r="AN2698" s="63">
        <f>AL2698-(AK2698-0.71029)</f>
        <v>0.709705</v>
      </c>
      <c r="AX2698" s="77"/>
    </row>
    <row r="2699" s="9" customFormat="1" ht="16" customHeight="1">
      <c r="A2699" t="s" s="6">
        <v>6945</v>
      </c>
      <c r="B2699" t="s" s="56">
        <v>6946</v>
      </c>
      <c r="E2699" t="s" s="54">
        <v>2357</v>
      </c>
      <c r="F2699" t="s" s="55">
        <v>419</v>
      </c>
      <c r="G2699" t="s" s="56">
        <v>1922</v>
      </c>
      <c r="M2699" t="s" s="55">
        <v>197</v>
      </c>
      <c r="T2699" t="s" s="57">
        <v>6947</v>
      </c>
      <c r="U2699" t="s" s="6">
        <v>302</v>
      </c>
      <c r="W2699" t="s" s="6">
        <v>6948</v>
      </c>
      <c r="AH2699" s="61"/>
      <c r="AJ2699" t="s" s="54">
        <v>6949</v>
      </c>
      <c r="AK2699" s="60">
        <v>0.7102453</v>
      </c>
      <c r="AL2699" s="14">
        <v>0.7094644</v>
      </c>
      <c r="AM2699" s="14">
        <v>1.4e-05</v>
      </c>
      <c r="AN2699" s="63">
        <f>AL2699-(AK2699-0.71029)</f>
        <v>0.7095091</v>
      </c>
      <c r="AX2699" s="77"/>
    </row>
    <row r="2700" s="9" customFormat="1" ht="16" customHeight="1">
      <c r="A2700" t="s" s="6">
        <v>6950</v>
      </c>
      <c r="B2700" t="s" s="56">
        <v>6951</v>
      </c>
      <c r="E2700" t="s" s="54">
        <v>2357</v>
      </c>
      <c r="F2700" t="s" s="55">
        <v>419</v>
      </c>
      <c r="G2700" t="s" s="56">
        <v>1922</v>
      </c>
      <c r="M2700" t="s" s="55">
        <v>197</v>
      </c>
      <c r="T2700" t="s" s="57">
        <v>6952</v>
      </c>
      <c r="U2700" t="s" s="6">
        <v>302</v>
      </c>
      <c r="W2700" t="s" s="6">
        <v>3198</v>
      </c>
      <c r="X2700" s="14">
        <v>13</v>
      </c>
      <c r="Y2700" s="14">
        <v>236076</v>
      </c>
      <c r="Z2700" s="14">
        <v>3993474</v>
      </c>
      <c r="AH2700" s="61"/>
      <c r="AJ2700" t="s" s="54">
        <v>6949</v>
      </c>
      <c r="AK2700" s="60">
        <v>0.7102453</v>
      </c>
      <c r="AL2700" s="14">
        <v>0.7095589</v>
      </c>
      <c r="AM2700" s="14">
        <v>1.5e-05</v>
      </c>
      <c r="AN2700" s="63">
        <f>AL2700-(AK2700-0.71029)</f>
        <v>0.7096036</v>
      </c>
      <c r="AX2700" s="77"/>
    </row>
    <row r="2701" s="9" customFormat="1" ht="16" customHeight="1">
      <c r="A2701" t="s" s="6">
        <v>6953</v>
      </c>
      <c r="B2701" t="s" s="56">
        <v>6954</v>
      </c>
      <c r="E2701" t="s" s="54">
        <v>2357</v>
      </c>
      <c r="F2701" t="s" s="55">
        <v>419</v>
      </c>
      <c r="G2701" t="s" s="56">
        <v>1922</v>
      </c>
      <c r="M2701" t="s" s="55">
        <v>197</v>
      </c>
      <c r="T2701" t="s" s="57">
        <v>6952</v>
      </c>
      <c r="U2701" t="s" s="6">
        <v>302</v>
      </c>
      <c r="W2701" t="s" s="6">
        <v>3198</v>
      </c>
      <c r="X2701" s="14">
        <v>13</v>
      </c>
      <c r="Y2701" s="14">
        <v>236076</v>
      </c>
      <c r="Z2701" s="14">
        <v>3993474</v>
      </c>
      <c r="AH2701" s="61"/>
      <c r="AJ2701" t="s" s="54">
        <v>6949</v>
      </c>
      <c r="AK2701" s="60">
        <v>0.7102453</v>
      </c>
      <c r="AL2701" s="14">
        <v>0.7093239</v>
      </c>
      <c r="AM2701" s="14">
        <v>1.8e-05</v>
      </c>
      <c r="AN2701" s="63">
        <f>AL2701-(AK2701-0.71029)</f>
        <v>0.7093686</v>
      </c>
      <c r="AX2701" s="77"/>
    </row>
    <row r="2702" s="9" customFormat="1" ht="16" customHeight="1">
      <c r="A2702" t="s" s="6">
        <v>6955</v>
      </c>
      <c r="B2702" t="s" s="56">
        <v>6956</v>
      </c>
      <c r="E2702" t="s" s="54">
        <v>2357</v>
      </c>
      <c r="F2702" t="s" s="55">
        <v>419</v>
      </c>
      <c r="G2702" t="s" s="56">
        <v>1922</v>
      </c>
      <c r="M2702" t="s" s="55">
        <v>197</v>
      </c>
      <c r="T2702" t="s" s="57">
        <v>1256</v>
      </c>
      <c r="U2702" t="s" s="6">
        <v>302</v>
      </c>
      <c r="W2702" t="s" s="6">
        <v>5779</v>
      </c>
      <c r="AH2702" s="61"/>
      <c r="AJ2702" t="s" s="54">
        <v>6949</v>
      </c>
      <c r="AK2702" s="60">
        <v>0.7102453</v>
      </c>
      <c r="AL2702" s="14">
        <v>0.7092644</v>
      </c>
      <c r="AM2702" s="14">
        <v>1.1e-05</v>
      </c>
      <c r="AN2702" s="63">
        <f>AL2702-(AK2702-0.71029)</f>
        <v>0.7093091</v>
      </c>
      <c r="AX2702" s="77"/>
    </row>
    <row r="2703" s="9" customFormat="1" ht="16" customHeight="1">
      <c r="A2703" t="s" s="6">
        <v>6957</v>
      </c>
      <c r="B2703" t="s" s="56">
        <v>6958</v>
      </c>
      <c r="E2703" t="s" s="54">
        <v>2357</v>
      </c>
      <c r="F2703" t="s" s="55">
        <v>419</v>
      </c>
      <c r="G2703" t="s" s="56">
        <v>1922</v>
      </c>
      <c r="M2703" t="s" s="55">
        <v>197</v>
      </c>
      <c r="T2703" t="s" s="57">
        <v>1256</v>
      </c>
      <c r="U2703" t="s" s="6">
        <v>302</v>
      </c>
      <c r="W2703" t="s" s="6">
        <v>5779</v>
      </c>
      <c r="AH2703" s="61"/>
      <c r="AJ2703" t="s" s="54">
        <v>6949</v>
      </c>
      <c r="AK2703" s="60">
        <v>0.7102453</v>
      </c>
      <c r="AL2703" s="14">
        <v>0.7072897</v>
      </c>
      <c r="AM2703" s="14">
        <v>1e-05</v>
      </c>
      <c r="AN2703" s="63">
        <f>AL2703-(AK2703-0.71029)</f>
        <v>0.7073344</v>
      </c>
      <c r="AX2703" s="77"/>
    </row>
    <row r="2704" s="9" customFormat="1" ht="16" customHeight="1">
      <c r="A2704" t="s" s="6">
        <v>6959</v>
      </c>
      <c r="B2704" t="s" s="56">
        <v>6960</v>
      </c>
      <c r="E2704" t="s" s="54">
        <v>2357</v>
      </c>
      <c r="F2704" t="s" s="55">
        <v>419</v>
      </c>
      <c r="G2704" t="s" s="56">
        <v>1922</v>
      </c>
      <c r="M2704" t="s" s="55">
        <v>197</v>
      </c>
      <c r="T2704" t="s" s="57">
        <v>1256</v>
      </c>
      <c r="U2704" t="s" s="6">
        <v>302</v>
      </c>
      <c r="W2704" t="s" s="6">
        <v>5779</v>
      </c>
      <c r="AH2704" s="61"/>
      <c r="AJ2704" t="s" s="54">
        <v>6949</v>
      </c>
      <c r="AK2704" s="60">
        <v>0.7102453</v>
      </c>
      <c r="AL2704" s="14">
        <v>0.7094081</v>
      </c>
      <c r="AM2704" s="14">
        <v>2.1e-05</v>
      </c>
      <c r="AN2704" s="63">
        <f>AL2704-(AK2704-0.71029)</f>
        <v>0.7094528</v>
      </c>
      <c r="AX2704" s="77"/>
    </row>
    <row r="2705" s="9" customFormat="1" ht="16" customHeight="1">
      <c r="A2705" t="s" s="6">
        <v>6961</v>
      </c>
      <c r="B2705" t="s" s="56">
        <v>6962</v>
      </c>
      <c r="E2705" t="s" s="54">
        <v>2195</v>
      </c>
      <c r="F2705" t="s" s="55">
        <v>419</v>
      </c>
      <c r="G2705" t="s" s="56">
        <v>1181</v>
      </c>
      <c r="M2705" t="s" s="55">
        <v>1138</v>
      </c>
      <c r="S2705" t="s" s="54">
        <v>6963</v>
      </c>
      <c r="T2705" t="s" s="57">
        <v>6964</v>
      </c>
      <c r="U2705" t="s" s="6">
        <v>302</v>
      </c>
      <c r="X2705" t="s" s="136">
        <v>425</v>
      </c>
      <c r="Y2705" s="137">
        <v>748939</v>
      </c>
      <c r="Z2705" s="137">
        <v>4097914</v>
      </c>
      <c r="AK2705" s="60">
        <v>0.71028</v>
      </c>
      <c r="AL2705" s="14">
        <v>0.70864</v>
      </c>
      <c r="AM2705" s="14">
        <v>1.9e-05</v>
      </c>
      <c r="AN2705" s="63">
        <f>AL2705-(AK2705-0.71029)</f>
        <v>0.70865</v>
      </c>
      <c r="AX2705" s="77"/>
    </row>
    <row r="2706" s="9" customFormat="1" ht="16" customHeight="1">
      <c r="A2706" t="s" s="6">
        <v>6965</v>
      </c>
      <c r="B2706" t="s" s="56">
        <v>6966</v>
      </c>
      <c r="E2706" t="s" s="54">
        <v>6967</v>
      </c>
      <c r="F2706" t="s" s="55">
        <v>193</v>
      </c>
      <c r="G2706" t="s" s="56">
        <v>420</v>
      </c>
      <c r="H2706" t="s" s="56">
        <v>6968</v>
      </c>
      <c r="I2706" t="s" s="56">
        <v>6968</v>
      </c>
      <c r="K2706" s="14">
        <v>0.09</v>
      </c>
      <c r="L2706" t="s" s="54">
        <v>6969</v>
      </c>
      <c r="M2706" t="s" s="55">
        <v>197</v>
      </c>
      <c r="S2706" t="s" s="54">
        <v>6970</v>
      </c>
      <c r="T2706" t="s" s="57">
        <v>6971</v>
      </c>
      <c r="W2706" t="s" s="6">
        <v>1682</v>
      </c>
      <c r="AF2706" t="s" s="56">
        <v>584</v>
      </c>
      <c r="AG2706" s="14">
        <v>-500</v>
      </c>
      <c r="AH2706" s="61">
        <f>MEDIAN(AG2706,AI2706)</f>
        <v>0</v>
      </c>
      <c r="AI2706" s="14">
        <v>500</v>
      </c>
      <c r="AJ2706" t="s" s="54">
        <v>584</v>
      </c>
      <c r="BD2706" s="59">
        <v>-10.1</v>
      </c>
      <c r="BE2706" s="14">
        <f>BD2706</f>
        <v>-10.1</v>
      </c>
      <c r="BF2706" s="14">
        <f>BE2706-2</f>
        <v>-12.1</v>
      </c>
      <c r="BR2706" s="60">
        <v>6.9</v>
      </c>
      <c r="BT2706" s="14">
        <v>3.7</v>
      </c>
    </row>
    <row r="2707" s="9" customFormat="1" ht="16" customHeight="1">
      <c r="A2707" t="s" s="6">
        <v>6972</v>
      </c>
      <c r="B2707" t="s" s="56">
        <v>6973</v>
      </c>
      <c r="E2707" t="s" s="54">
        <v>6967</v>
      </c>
      <c r="F2707" t="s" s="55">
        <v>193</v>
      </c>
      <c r="G2707" t="s" s="56">
        <v>420</v>
      </c>
      <c r="H2707" t="s" s="56">
        <v>6968</v>
      </c>
      <c r="I2707" t="s" s="56">
        <v>6968</v>
      </c>
      <c r="K2707" s="14">
        <v>0.095</v>
      </c>
      <c r="L2707" t="s" s="54">
        <v>6969</v>
      </c>
      <c r="M2707" t="s" s="55">
        <v>197</v>
      </c>
      <c r="S2707" t="s" s="54">
        <v>6970</v>
      </c>
      <c r="T2707" t="s" s="57">
        <v>6974</v>
      </c>
      <c r="W2707" t="s" s="6">
        <v>1682</v>
      </c>
      <c r="AF2707" t="s" s="56">
        <v>584</v>
      </c>
      <c r="AG2707" s="14">
        <v>-500</v>
      </c>
      <c r="AH2707" s="61">
        <f>MEDIAN(AG2707,AI2707)</f>
        <v>0</v>
      </c>
      <c r="AI2707" s="14">
        <v>500</v>
      </c>
      <c r="AJ2707" t="s" s="54">
        <v>584</v>
      </c>
      <c r="BD2707" s="59">
        <v>-13.1</v>
      </c>
      <c r="BE2707" s="14">
        <f>BD2707</f>
        <v>-13.1</v>
      </c>
      <c r="BF2707" s="14">
        <f>BE2707-2</f>
        <v>-15.1</v>
      </c>
      <c r="BR2707" s="60">
        <v>6.8</v>
      </c>
      <c r="BT2707" s="14">
        <v>3.7</v>
      </c>
    </row>
    <row r="2708" s="9" customFormat="1" ht="16" customHeight="1">
      <c r="A2708" t="s" s="6">
        <v>6975</v>
      </c>
      <c r="B2708" t="s" s="56">
        <v>6976</v>
      </c>
      <c r="E2708" t="s" s="54">
        <v>6967</v>
      </c>
      <c r="F2708" t="s" s="55">
        <v>193</v>
      </c>
      <c r="G2708" t="s" s="56">
        <v>420</v>
      </c>
      <c r="H2708" t="s" s="56">
        <v>6968</v>
      </c>
      <c r="I2708" t="s" s="56">
        <v>6968</v>
      </c>
      <c r="K2708" s="14">
        <v>0.108</v>
      </c>
      <c r="L2708" t="s" s="54">
        <v>6969</v>
      </c>
      <c r="M2708" t="s" s="55">
        <v>197</v>
      </c>
      <c r="S2708" t="s" s="54">
        <v>6970</v>
      </c>
      <c r="T2708" t="s" s="57">
        <v>6974</v>
      </c>
      <c r="W2708" t="s" s="6">
        <v>1682</v>
      </c>
      <c r="AF2708" t="s" s="56">
        <v>584</v>
      </c>
      <c r="AG2708" s="14">
        <v>-500</v>
      </c>
      <c r="AH2708" s="61">
        <f>MEDIAN(AG2708,AI2708)</f>
        <v>0</v>
      </c>
      <c r="AI2708" s="14">
        <v>500</v>
      </c>
      <c r="AJ2708" t="s" s="54">
        <v>584</v>
      </c>
      <c r="BD2708" s="59">
        <v>-14.1</v>
      </c>
      <c r="BE2708" s="14">
        <f>BD2708</f>
        <v>-14.1</v>
      </c>
      <c r="BF2708" s="14">
        <f>BE2708-2</f>
        <v>-16.1</v>
      </c>
      <c r="BR2708" s="60">
        <v>7.1</v>
      </c>
      <c r="BT2708" s="14">
        <v>3.7</v>
      </c>
    </row>
    <row r="2709" s="9" customFormat="1" ht="16" customHeight="1">
      <c r="A2709" t="s" s="6">
        <v>6977</v>
      </c>
      <c r="B2709" t="s" s="56">
        <v>6978</v>
      </c>
      <c r="E2709" t="s" s="54">
        <v>6967</v>
      </c>
      <c r="F2709" t="s" s="55">
        <v>193</v>
      </c>
      <c r="G2709" t="s" s="56">
        <v>420</v>
      </c>
      <c r="H2709" t="s" s="56">
        <v>6968</v>
      </c>
      <c r="I2709" t="s" s="56">
        <v>6968</v>
      </c>
      <c r="K2709" s="14">
        <v>0.077</v>
      </c>
      <c r="L2709" t="s" s="54">
        <v>6969</v>
      </c>
      <c r="M2709" t="s" s="55">
        <v>197</v>
      </c>
      <c r="S2709" t="s" s="54">
        <v>6970</v>
      </c>
      <c r="T2709" t="s" s="57">
        <v>6974</v>
      </c>
      <c r="W2709" t="s" s="6">
        <v>1682</v>
      </c>
      <c r="AF2709" t="s" s="56">
        <v>584</v>
      </c>
      <c r="AG2709" s="14">
        <v>-500</v>
      </c>
      <c r="AH2709" s="61">
        <f>MEDIAN(AG2709,AI2709)</f>
        <v>0</v>
      </c>
      <c r="AI2709" s="14">
        <v>500</v>
      </c>
      <c r="AJ2709" t="s" s="54">
        <v>584</v>
      </c>
      <c r="BD2709" s="59">
        <v>-11.3</v>
      </c>
      <c r="BE2709" s="14">
        <f>BD2709</f>
        <v>-11.3</v>
      </c>
      <c r="BF2709" s="14">
        <f>BE2709-2</f>
        <v>-13.3</v>
      </c>
      <c r="BR2709" s="60">
        <v>6.9</v>
      </c>
      <c r="BT2709" s="14">
        <v>3.9</v>
      </c>
    </row>
    <row r="2710" s="9" customFormat="1" ht="16" customHeight="1">
      <c r="A2710" t="s" s="6">
        <v>6979</v>
      </c>
      <c r="B2710" t="s" s="56">
        <v>6980</v>
      </c>
      <c r="E2710" t="s" s="54">
        <v>6967</v>
      </c>
      <c r="F2710" t="s" s="55">
        <v>193</v>
      </c>
      <c r="G2710" t="s" s="56">
        <v>420</v>
      </c>
      <c r="H2710" t="s" s="56">
        <v>6968</v>
      </c>
      <c r="I2710" t="s" s="56">
        <v>6968</v>
      </c>
      <c r="K2710" s="14">
        <v>0.092</v>
      </c>
      <c r="L2710" t="s" s="54">
        <v>6969</v>
      </c>
      <c r="M2710" t="s" s="55">
        <v>197</v>
      </c>
      <c r="S2710" t="s" s="54">
        <v>6970</v>
      </c>
      <c r="T2710" t="s" s="57">
        <v>6974</v>
      </c>
      <c r="W2710" t="s" s="6">
        <v>1682</v>
      </c>
      <c r="AF2710" t="s" s="56">
        <v>584</v>
      </c>
      <c r="AG2710" s="14">
        <v>-500</v>
      </c>
      <c r="AH2710" s="61">
        <f>MEDIAN(AG2710,AI2710)</f>
        <v>0</v>
      </c>
      <c r="AI2710" s="14">
        <v>500</v>
      </c>
      <c r="AJ2710" t="s" s="54">
        <v>584</v>
      </c>
      <c r="BD2710" s="59">
        <v>-12.9</v>
      </c>
      <c r="BE2710" s="14">
        <f>BD2710</f>
        <v>-12.9</v>
      </c>
      <c r="BF2710" s="14">
        <f>BE2710-2</f>
        <v>-14.9</v>
      </c>
      <c r="BR2710" s="60">
        <v>7.9</v>
      </c>
      <c r="BT2710" s="14">
        <v>4.3</v>
      </c>
    </row>
    <row r="2711" s="9" customFormat="1" ht="16" customHeight="1">
      <c r="A2711" t="s" s="6">
        <v>6981</v>
      </c>
      <c r="B2711" t="s" s="56">
        <v>6982</v>
      </c>
      <c r="E2711" t="s" s="54">
        <v>6967</v>
      </c>
      <c r="F2711" t="s" s="55">
        <v>193</v>
      </c>
      <c r="G2711" t="s" s="56">
        <v>420</v>
      </c>
      <c r="H2711" t="s" s="56">
        <v>6968</v>
      </c>
      <c r="I2711" t="s" s="56">
        <v>6968</v>
      </c>
      <c r="K2711" s="14">
        <v>0.107</v>
      </c>
      <c r="L2711" t="s" s="54">
        <v>6969</v>
      </c>
      <c r="M2711" t="s" s="55">
        <v>197</v>
      </c>
      <c r="S2711" t="s" s="54">
        <v>6970</v>
      </c>
      <c r="T2711" t="s" s="57">
        <v>6974</v>
      </c>
      <c r="W2711" t="s" s="6">
        <v>1682</v>
      </c>
      <c r="AF2711" t="s" s="56">
        <v>584</v>
      </c>
      <c r="AG2711" s="14">
        <v>-500</v>
      </c>
      <c r="AH2711" s="61">
        <f>MEDIAN(AG2711,AI2711)</f>
        <v>0</v>
      </c>
      <c r="AI2711" s="14">
        <v>500</v>
      </c>
      <c r="AJ2711" t="s" s="54">
        <v>584</v>
      </c>
      <c r="BD2711" s="59">
        <v>-10.6</v>
      </c>
      <c r="BE2711" s="14">
        <f>BD2711</f>
        <v>-10.6</v>
      </c>
      <c r="BF2711" s="14">
        <f>BE2711-2</f>
        <v>-12.6</v>
      </c>
      <c r="BR2711" s="60">
        <v>7.2</v>
      </c>
      <c r="BT2711" s="14">
        <v>3.6</v>
      </c>
    </row>
    <row r="2712" s="9" customFormat="1" ht="16" customHeight="1">
      <c r="A2712" t="s" s="6">
        <v>6983</v>
      </c>
      <c r="B2712" t="s" s="56">
        <v>6984</v>
      </c>
      <c r="E2712" t="s" s="54">
        <v>6967</v>
      </c>
      <c r="F2712" t="s" s="55">
        <v>193</v>
      </c>
      <c r="G2712" t="s" s="56">
        <v>420</v>
      </c>
      <c r="H2712" t="s" s="56">
        <v>6968</v>
      </c>
      <c r="I2712" t="s" s="56">
        <v>6968</v>
      </c>
      <c r="K2712" s="14">
        <v>0.115</v>
      </c>
      <c r="L2712" t="s" s="54">
        <v>6969</v>
      </c>
      <c r="M2712" t="s" s="55">
        <v>197</v>
      </c>
      <c r="S2712" t="s" s="54">
        <v>6970</v>
      </c>
      <c r="T2712" t="s" s="57">
        <v>6974</v>
      </c>
      <c r="W2712" t="s" s="6">
        <v>1682</v>
      </c>
      <c r="AF2712" t="s" s="56">
        <v>584</v>
      </c>
      <c r="AG2712" s="14">
        <v>-500</v>
      </c>
      <c r="AH2712" s="61">
        <f>MEDIAN(AG2712,AI2712)</f>
        <v>0</v>
      </c>
      <c r="AI2712" s="14">
        <v>500</v>
      </c>
      <c r="AJ2712" t="s" s="54">
        <v>584</v>
      </c>
      <c r="BD2712" s="59">
        <v>-12.1</v>
      </c>
      <c r="BE2712" s="14">
        <f>BD2712</f>
        <v>-12.1</v>
      </c>
      <c r="BF2712" s="14">
        <f>BE2712-2</f>
        <v>-14.1</v>
      </c>
      <c r="BR2712" s="60">
        <v>7.5</v>
      </c>
      <c r="BT2712" s="14">
        <v>3.5</v>
      </c>
    </row>
    <row r="2713" s="9" customFormat="1" ht="16" customHeight="1">
      <c r="A2713" t="s" s="6">
        <v>6985</v>
      </c>
      <c r="B2713" t="s" s="56">
        <v>6986</v>
      </c>
      <c r="E2713" t="s" s="54">
        <v>6967</v>
      </c>
      <c r="F2713" t="s" s="55">
        <v>193</v>
      </c>
      <c r="G2713" t="s" s="56">
        <v>420</v>
      </c>
      <c r="H2713" t="s" s="56">
        <v>6968</v>
      </c>
      <c r="I2713" t="s" s="56">
        <v>6968</v>
      </c>
      <c r="K2713" s="14">
        <v>0.12</v>
      </c>
      <c r="L2713" t="s" s="54">
        <v>6969</v>
      </c>
      <c r="M2713" t="s" s="55">
        <v>197</v>
      </c>
      <c r="S2713" t="s" s="54">
        <v>6970</v>
      </c>
      <c r="T2713" t="s" s="57">
        <v>6974</v>
      </c>
      <c r="W2713" t="s" s="6">
        <v>1682</v>
      </c>
      <c r="AF2713" t="s" s="56">
        <v>584</v>
      </c>
      <c r="AG2713" s="14">
        <v>-500</v>
      </c>
      <c r="AH2713" s="61">
        <f>MEDIAN(AG2713,AI2713)</f>
        <v>0</v>
      </c>
      <c r="AI2713" s="14">
        <v>500</v>
      </c>
      <c r="AJ2713" t="s" s="54">
        <v>584</v>
      </c>
      <c r="BD2713" s="59">
        <v>-10.2</v>
      </c>
      <c r="BE2713" s="14">
        <f>BD2713</f>
        <v>-10.2</v>
      </c>
      <c r="BF2713" s="14">
        <f>BE2713-2</f>
        <v>-12.2</v>
      </c>
      <c r="BR2713" s="60">
        <v>7.5</v>
      </c>
      <c r="BT2713" s="14">
        <v>3.5</v>
      </c>
    </row>
    <row r="2714" s="9" customFormat="1" ht="16" customHeight="1">
      <c r="A2714" t="s" s="6">
        <v>6987</v>
      </c>
      <c r="B2714" t="s" s="56">
        <v>6988</v>
      </c>
      <c r="E2714" t="s" s="54">
        <v>6967</v>
      </c>
      <c r="F2714" t="s" s="55">
        <v>193</v>
      </c>
      <c r="G2714" t="s" s="56">
        <v>420</v>
      </c>
      <c r="H2714" t="s" s="56">
        <v>6968</v>
      </c>
      <c r="I2714" t="s" s="56">
        <v>6968</v>
      </c>
      <c r="K2714" s="14">
        <v>0.115</v>
      </c>
      <c r="L2714" t="s" s="54">
        <v>6969</v>
      </c>
      <c r="M2714" t="s" s="55">
        <v>197</v>
      </c>
      <c r="S2714" t="s" s="54">
        <v>6970</v>
      </c>
      <c r="T2714" t="s" s="57">
        <v>6974</v>
      </c>
      <c r="W2714" t="s" s="6">
        <v>1682</v>
      </c>
      <c r="AF2714" t="s" s="56">
        <v>584</v>
      </c>
      <c r="AG2714" s="14">
        <v>-500</v>
      </c>
      <c r="AH2714" s="61">
        <f>MEDIAN(AG2714,AI2714)</f>
        <v>0</v>
      </c>
      <c r="AI2714" s="14">
        <v>500</v>
      </c>
      <c r="AJ2714" t="s" s="54">
        <v>584</v>
      </c>
      <c r="BD2714" s="59">
        <v>-11.2</v>
      </c>
      <c r="BE2714" s="14">
        <f>BD2714</f>
        <v>-11.2</v>
      </c>
      <c r="BF2714" s="14">
        <f>BE2714-2</f>
        <v>-13.2</v>
      </c>
      <c r="BR2714" s="60">
        <v>7</v>
      </c>
      <c r="BT2714" s="14">
        <v>3.6</v>
      </c>
    </row>
    <row r="2715" s="9" customFormat="1" ht="16" customHeight="1">
      <c r="A2715" t="s" s="6">
        <v>6989</v>
      </c>
      <c r="B2715" t="s" s="56">
        <v>6990</v>
      </c>
      <c r="E2715" t="s" s="54">
        <v>6967</v>
      </c>
      <c r="F2715" t="s" s="55">
        <v>193</v>
      </c>
      <c r="G2715" t="s" s="56">
        <v>420</v>
      </c>
      <c r="H2715" t="s" s="56">
        <v>6968</v>
      </c>
      <c r="I2715" t="s" s="56">
        <v>6968</v>
      </c>
      <c r="K2715" s="14">
        <v>0.137</v>
      </c>
      <c r="L2715" t="s" s="54">
        <v>6969</v>
      </c>
      <c r="M2715" t="s" s="55">
        <v>197</v>
      </c>
      <c r="S2715" t="s" s="54">
        <v>6970</v>
      </c>
      <c r="T2715" t="s" s="57">
        <v>6974</v>
      </c>
      <c r="W2715" t="s" s="6">
        <v>1682</v>
      </c>
      <c r="AF2715" t="s" s="56">
        <v>584</v>
      </c>
      <c r="AG2715" s="14">
        <v>-500</v>
      </c>
      <c r="AH2715" s="61">
        <f>MEDIAN(AG2715,AI2715)</f>
        <v>0</v>
      </c>
      <c r="AI2715" s="14">
        <v>500</v>
      </c>
      <c r="AJ2715" t="s" s="54">
        <v>584</v>
      </c>
      <c r="BD2715" s="59">
        <v>-11.4</v>
      </c>
      <c r="BE2715" s="14">
        <f>BD2715</f>
        <v>-11.4</v>
      </c>
      <c r="BF2715" s="14">
        <f>BE2715-2</f>
        <v>-13.4</v>
      </c>
      <c r="BR2715" s="60">
        <v>7.3</v>
      </c>
      <c r="BT2715" s="14">
        <v>3.4</v>
      </c>
    </row>
    <row r="2716" s="9" customFormat="1" ht="16" customHeight="1">
      <c r="A2716" t="s" s="6">
        <v>6991</v>
      </c>
      <c r="B2716" t="s" s="56">
        <v>6992</v>
      </c>
      <c r="E2716" t="s" s="54">
        <v>6967</v>
      </c>
      <c r="F2716" t="s" s="55">
        <v>193</v>
      </c>
      <c r="G2716" t="s" s="56">
        <v>420</v>
      </c>
      <c r="H2716" t="s" s="56">
        <v>6968</v>
      </c>
      <c r="I2716" t="s" s="56">
        <v>6968</v>
      </c>
      <c r="K2716" s="14">
        <v>0.153</v>
      </c>
      <c r="L2716" t="s" s="54">
        <v>6969</v>
      </c>
      <c r="M2716" t="s" s="55">
        <v>197</v>
      </c>
      <c r="S2716" t="s" s="54">
        <v>6970</v>
      </c>
      <c r="T2716" t="s" s="57">
        <v>6974</v>
      </c>
      <c r="W2716" t="s" s="6">
        <v>1682</v>
      </c>
      <c r="AF2716" t="s" s="56">
        <v>584</v>
      </c>
      <c r="AG2716" s="14">
        <v>-500</v>
      </c>
      <c r="AH2716" s="61">
        <f>MEDIAN(AG2716,AI2716)</f>
        <v>0</v>
      </c>
      <c r="AI2716" s="14">
        <v>500</v>
      </c>
      <c r="AJ2716" t="s" s="54">
        <v>584</v>
      </c>
      <c r="BD2716" s="59">
        <v>-8.6</v>
      </c>
      <c r="BE2716" s="14">
        <f>BD2716</f>
        <v>-8.6</v>
      </c>
      <c r="BF2716" s="14">
        <f>BE2716-2</f>
        <v>-10.6</v>
      </c>
      <c r="BR2716" s="60">
        <v>6.8</v>
      </c>
      <c r="BT2716" s="14">
        <v>3.5</v>
      </c>
    </row>
    <row r="2717" s="9" customFormat="1" ht="16" customHeight="1">
      <c r="A2717" t="s" s="6">
        <v>6993</v>
      </c>
      <c r="B2717" t="s" s="56">
        <v>6994</v>
      </c>
      <c r="E2717" t="s" s="54">
        <v>6967</v>
      </c>
      <c r="F2717" t="s" s="55">
        <v>193</v>
      </c>
      <c r="G2717" t="s" s="56">
        <v>420</v>
      </c>
      <c r="H2717" t="s" s="56">
        <v>6968</v>
      </c>
      <c r="I2717" t="s" s="56">
        <v>6968</v>
      </c>
      <c r="K2717" s="14">
        <v>0.153</v>
      </c>
      <c r="L2717" t="s" s="54">
        <v>6969</v>
      </c>
      <c r="M2717" t="s" s="55">
        <v>197</v>
      </c>
      <c r="S2717" t="s" s="54">
        <v>6970</v>
      </c>
      <c r="T2717" t="s" s="57">
        <v>6974</v>
      </c>
      <c r="W2717" t="s" s="6">
        <v>1682</v>
      </c>
      <c r="AF2717" t="s" s="56">
        <v>584</v>
      </c>
      <c r="AG2717" s="14">
        <v>-500</v>
      </c>
      <c r="AH2717" s="61">
        <f>MEDIAN(AG2717,AI2717)</f>
        <v>0</v>
      </c>
      <c r="AI2717" s="14">
        <v>500</v>
      </c>
      <c r="AJ2717" t="s" s="54">
        <v>584</v>
      </c>
      <c r="BD2717" s="59">
        <v>-8.699999999999999</v>
      </c>
      <c r="BE2717" s="14">
        <f>BD2717</f>
        <v>-8.699999999999999</v>
      </c>
      <c r="BF2717" s="14">
        <f>BE2717-2</f>
        <v>-10.7</v>
      </c>
      <c r="BR2717" s="60">
        <v>6.2</v>
      </c>
      <c r="BT2717" s="14">
        <v>3.5</v>
      </c>
    </row>
    <row r="2718" s="9" customFormat="1" ht="16" customHeight="1">
      <c r="A2718" t="s" s="6">
        <v>6995</v>
      </c>
      <c r="B2718" t="s" s="56">
        <v>6996</v>
      </c>
      <c r="E2718" t="s" s="54">
        <v>6967</v>
      </c>
      <c r="F2718" t="s" s="55">
        <v>193</v>
      </c>
      <c r="G2718" t="s" s="56">
        <v>420</v>
      </c>
      <c r="H2718" t="s" s="56">
        <v>6968</v>
      </c>
      <c r="I2718" t="s" s="56">
        <v>6968</v>
      </c>
      <c r="K2718" s="14">
        <v>0.133</v>
      </c>
      <c r="L2718" t="s" s="54">
        <v>6969</v>
      </c>
      <c r="M2718" t="s" s="55">
        <v>197</v>
      </c>
      <c r="S2718" t="s" s="54">
        <v>6970</v>
      </c>
      <c r="T2718" t="s" s="57">
        <v>6974</v>
      </c>
      <c r="W2718" t="s" s="6">
        <v>1682</v>
      </c>
      <c r="AF2718" t="s" s="56">
        <v>584</v>
      </c>
      <c r="AG2718" s="14">
        <v>-500</v>
      </c>
      <c r="AH2718" s="61">
        <f>MEDIAN(AG2718,AI2718)</f>
        <v>0</v>
      </c>
      <c r="AI2718" s="14">
        <v>500</v>
      </c>
      <c r="AJ2718" t="s" s="54">
        <v>584</v>
      </c>
      <c r="BD2718" s="59">
        <v>-8.6</v>
      </c>
      <c r="BE2718" s="14">
        <f>BD2718</f>
        <v>-8.6</v>
      </c>
      <c r="BF2718" s="14">
        <f>BE2718-2</f>
        <v>-10.6</v>
      </c>
      <c r="BR2718" s="60">
        <v>6.4</v>
      </c>
      <c r="BT2718" s="14">
        <v>3.6</v>
      </c>
    </row>
    <row r="2719" s="9" customFormat="1" ht="16" customHeight="1">
      <c r="A2719" t="s" s="6">
        <v>6997</v>
      </c>
      <c r="B2719" t="s" s="56">
        <v>6998</v>
      </c>
      <c r="E2719" t="s" s="54">
        <v>6967</v>
      </c>
      <c r="F2719" t="s" s="55">
        <v>193</v>
      </c>
      <c r="G2719" t="s" s="56">
        <v>420</v>
      </c>
      <c r="H2719" t="s" s="56">
        <v>6968</v>
      </c>
      <c r="I2719" t="s" s="56">
        <v>6968</v>
      </c>
      <c r="K2719" s="14">
        <v>0.146</v>
      </c>
      <c r="L2719" t="s" s="54">
        <v>6969</v>
      </c>
      <c r="M2719" t="s" s="55">
        <v>197</v>
      </c>
      <c r="S2719" t="s" s="54">
        <v>6970</v>
      </c>
      <c r="T2719" t="s" s="57">
        <v>6974</v>
      </c>
      <c r="W2719" t="s" s="6">
        <v>1682</v>
      </c>
      <c r="AF2719" t="s" s="56">
        <v>584</v>
      </c>
      <c r="AG2719" s="14">
        <v>-500</v>
      </c>
      <c r="AH2719" s="61">
        <f>MEDIAN(AG2719,AI2719)</f>
        <v>0</v>
      </c>
      <c r="AI2719" s="14">
        <v>500</v>
      </c>
      <c r="AJ2719" t="s" s="54">
        <v>584</v>
      </c>
      <c r="BD2719" s="59">
        <v>-8.800000000000001</v>
      </c>
      <c r="BE2719" s="14">
        <f>BD2719</f>
        <v>-8.800000000000001</v>
      </c>
      <c r="BF2719" s="14">
        <f>BE2719-2</f>
        <v>-10.8</v>
      </c>
      <c r="BR2719" s="60">
        <v>6.1</v>
      </c>
      <c r="BT2719" s="14">
        <v>3.5</v>
      </c>
    </row>
    <row r="2720" s="9" customFormat="1" ht="16" customHeight="1">
      <c r="A2720" t="s" s="6">
        <v>6999</v>
      </c>
      <c r="B2720" t="s" s="56">
        <v>7000</v>
      </c>
      <c r="E2720" t="s" s="54">
        <v>6967</v>
      </c>
      <c r="F2720" t="s" s="55">
        <v>193</v>
      </c>
      <c r="G2720" t="s" s="56">
        <v>420</v>
      </c>
      <c r="H2720" t="s" s="56">
        <v>6968</v>
      </c>
      <c r="I2720" t="s" s="56">
        <v>6968</v>
      </c>
      <c r="K2720" s="14">
        <v>0.089</v>
      </c>
      <c r="L2720" t="s" s="54">
        <v>6969</v>
      </c>
      <c r="M2720" t="s" s="55">
        <v>197</v>
      </c>
      <c r="S2720" t="s" s="54">
        <v>6970</v>
      </c>
      <c r="T2720" t="s" s="57">
        <v>6974</v>
      </c>
      <c r="W2720" t="s" s="6">
        <v>1682</v>
      </c>
      <c r="AF2720" t="s" s="56">
        <v>584</v>
      </c>
      <c r="AG2720" s="14">
        <v>-500</v>
      </c>
      <c r="AH2720" s="61">
        <f>MEDIAN(AG2720,AI2720)</f>
        <v>0</v>
      </c>
      <c r="AI2720" s="14">
        <v>500</v>
      </c>
      <c r="AJ2720" t="s" s="54">
        <v>584</v>
      </c>
      <c r="BD2720" s="59">
        <v>-10.8</v>
      </c>
      <c r="BE2720" s="14">
        <f>BD2720</f>
        <v>-10.8</v>
      </c>
      <c r="BF2720" s="14">
        <f>BE2720-2</f>
        <v>-12.8</v>
      </c>
      <c r="BR2720" s="60">
        <v>6</v>
      </c>
      <c r="BT2720" s="14">
        <v>3.6</v>
      </c>
    </row>
    <row r="2721" s="9" customFormat="1" ht="16" customHeight="1">
      <c r="A2721" t="s" s="6">
        <v>7001</v>
      </c>
      <c r="B2721" t="s" s="56">
        <v>7002</v>
      </c>
      <c r="E2721" t="s" s="54">
        <v>6967</v>
      </c>
      <c r="F2721" t="s" s="55">
        <v>193</v>
      </c>
      <c r="G2721" t="s" s="56">
        <v>420</v>
      </c>
      <c r="H2721" t="s" s="56">
        <v>6968</v>
      </c>
      <c r="I2721" t="s" s="56">
        <v>6968</v>
      </c>
      <c r="K2721" s="14">
        <v>0.08599999999999999</v>
      </c>
      <c r="L2721" t="s" s="54">
        <v>6969</v>
      </c>
      <c r="M2721" t="s" s="55">
        <v>197</v>
      </c>
      <c r="S2721" t="s" s="54">
        <v>6970</v>
      </c>
      <c r="T2721" t="s" s="57">
        <v>6974</v>
      </c>
      <c r="W2721" t="s" s="6">
        <v>1682</v>
      </c>
      <c r="AF2721" t="s" s="56">
        <v>584</v>
      </c>
      <c r="AG2721" s="14">
        <v>-500</v>
      </c>
      <c r="AH2721" s="61">
        <f>MEDIAN(AG2721,AI2721)</f>
        <v>0</v>
      </c>
      <c r="AI2721" s="14">
        <v>500</v>
      </c>
      <c r="AJ2721" t="s" s="54">
        <v>584</v>
      </c>
      <c r="BD2721" s="59">
        <v>-9.9</v>
      </c>
      <c r="BE2721" s="14">
        <f>BD2721</f>
        <v>-9.9</v>
      </c>
      <c r="BF2721" s="14">
        <f>BE2721-2</f>
        <v>-11.9</v>
      </c>
      <c r="BR2721" s="60">
        <v>6.2</v>
      </c>
      <c r="BT2721" s="14">
        <v>3.6</v>
      </c>
    </row>
    <row r="2722" s="9" customFormat="1" ht="16" customHeight="1">
      <c r="A2722" t="s" s="6">
        <v>7003</v>
      </c>
      <c r="B2722" t="s" s="56">
        <v>7004</v>
      </c>
      <c r="E2722" t="s" s="54">
        <v>6967</v>
      </c>
      <c r="F2722" t="s" s="55">
        <v>193</v>
      </c>
      <c r="G2722" t="s" s="56">
        <v>420</v>
      </c>
      <c r="H2722" t="s" s="56">
        <v>6968</v>
      </c>
      <c r="I2722" t="s" s="56">
        <v>6968</v>
      </c>
      <c r="K2722" s="14">
        <v>0.105</v>
      </c>
      <c r="L2722" t="s" s="54">
        <v>6969</v>
      </c>
      <c r="M2722" t="s" s="55">
        <v>197</v>
      </c>
      <c r="S2722" t="s" s="54">
        <v>6970</v>
      </c>
      <c r="T2722" t="s" s="57">
        <v>6974</v>
      </c>
      <c r="W2722" t="s" s="6">
        <v>1682</v>
      </c>
      <c r="AF2722" t="s" s="56">
        <v>584</v>
      </c>
      <c r="AG2722" s="14">
        <v>-500</v>
      </c>
      <c r="AH2722" s="61">
        <f>MEDIAN(AG2722,AI2722)</f>
        <v>0</v>
      </c>
      <c r="AI2722" s="14">
        <v>500</v>
      </c>
      <c r="AJ2722" t="s" s="54">
        <v>584</v>
      </c>
      <c r="BD2722" s="59">
        <v>-9.6</v>
      </c>
      <c r="BE2722" s="14">
        <f>BD2722</f>
        <v>-9.6</v>
      </c>
      <c r="BF2722" s="14">
        <f>BE2722-2</f>
        <v>-11.6</v>
      </c>
      <c r="BR2722" s="60">
        <v>6.9</v>
      </c>
      <c r="BT2722" s="14">
        <v>3.6</v>
      </c>
    </row>
    <row r="2723" s="9" customFormat="1" ht="16" customHeight="1">
      <c r="A2723" t="s" s="6">
        <v>7005</v>
      </c>
      <c r="B2723" t="s" s="56">
        <v>7006</v>
      </c>
      <c r="E2723" t="s" s="54">
        <v>6967</v>
      </c>
      <c r="F2723" t="s" s="55">
        <v>193</v>
      </c>
      <c r="G2723" t="s" s="56">
        <v>420</v>
      </c>
      <c r="H2723" t="s" s="56">
        <v>6968</v>
      </c>
      <c r="I2723" t="s" s="56">
        <v>6968</v>
      </c>
      <c r="K2723" s="14">
        <v>0.104</v>
      </c>
      <c r="L2723" t="s" s="54">
        <v>6969</v>
      </c>
      <c r="M2723" t="s" s="55">
        <v>197</v>
      </c>
      <c r="S2723" t="s" s="54">
        <v>6970</v>
      </c>
      <c r="T2723" t="s" s="57">
        <v>6974</v>
      </c>
      <c r="W2723" t="s" s="6">
        <v>1682</v>
      </c>
      <c r="AF2723" t="s" s="56">
        <v>584</v>
      </c>
      <c r="AG2723" s="14">
        <v>-500</v>
      </c>
      <c r="AH2723" s="61">
        <f>MEDIAN(AG2723,AI2723)</f>
        <v>0</v>
      </c>
      <c r="AI2723" s="14">
        <v>500</v>
      </c>
      <c r="AJ2723" t="s" s="54">
        <v>584</v>
      </c>
      <c r="BD2723" s="59">
        <v>-9.9</v>
      </c>
      <c r="BE2723" s="14">
        <f>BD2723</f>
        <v>-9.9</v>
      </c>
      <c r="BF2723" s="14">
        <f>BE2723-2</f>
        <v>-11.9</v>
      </c>
      <c r="BR2723" s="60">
        <v>7.2</v>
      </c>
      <c r="BT2723" s="14">
        <v>3.7</v>
      </c>
    </row>
    <row r="2724" s="9" customFormat="1" ht="16" customHeight="1">
      <c r="A2724" t="s" s="6">
        <v>7007</v>
      </c>
      <c r="B2724" t="s" s="56">
        <v>7008</v>
      </c>
      <c r="E2724" t="s" s="54">
        <v>6967</v>
      </c>
      <c r="F2724" t="s" s="55">
        <v>193</v>
      </c>
      <c r="G2724" t="s" s="56">
        <v>420</v>
      </c>
      <c r="H2724" t="s" s="56">
        <v>6968</v>
      </c>
      <c r="I2724" t="s" s="56">
        <v>6968</v>
      </c>
      <c r="K2724" s="14">
        <v>0.123</v>
      </c>
      <c r="L2724" t="s" s="54">
        <v>6969</v>
      </c>
      <c r="M2724" t="s" s="55">
        <v>197</v>
      </c>
      <c r="S2724" t="s" s="54">
        <v>6970</v>
      </c>
      <c r="T2724" t="s" s="57">
        <v>6974</v>
      </c>
      <c r="W2724" t="s" s="6">
        <v>1682</v>
      </c>
      <c r="AF2724" t="s" s="56">
        <v>584</v>
      </c>
      <c r="AG2724" s="14">
        <v>-500</v>
      </c>
      <c r="AH2724" s="61">
        <f>MEDIAN(AG2724,AI2724)</f>
        <v>0</v>
      </c>
      <c r="AI2724" s="14">
        <v>500</v>
      </c>
      <c r="AJ2724" t="s" s="54">
        <v>584</v>
      </c>
      <c r="BD2724" s="59">
        <v>-9.9</v>
      </c>
      <c r="BE2724" s="14">
        <f>BD2724</f>
        <v>-9.9</v>
      </c>
      <c r="BF2724" s="14">
        <f>BE2724-2</f>
        <v>-11.9</v>
      </c>
      <c r="BR2724" s="60">
        <v>6.1</v>
      </c>
      <c r="BT2724" s="14">
        <v>3.6</v>
      </c>
    </row>
    <row r="2725" s="9" customFormat="1" ht="16" customHeight="1">
      <c r="A2725" t="s" s="6">
        <v>7009</v>
      </c>
      <c r="B2725" t="s" s="56">
        <v>7010</v>
      </c>
      <c r="E2725" t="s" s="54">
        <v>6967</v>
      </c>
      <c r="F2725" t="s" s="55">
        <v>193</v>
      </c>
      <c r="G2725" t="s" s="56">
        <v>420</v>
      </c>
      <c r="H2725" t="s" s="56">
        <v>6968</v>
      </c>
      <c r="I2725" t="s" s="56">
        <v>6968</v>
      </c>
      <c r="K2725" s="14">
        <v>0.127</v>
      </c>
      <c r="L2725" t="s" s="54">
        <v>6969</v>
      </c>
      <c r="M2725" t="s" s="55">
        <v>197</v>
      </c>
      <c r="S2725" t="s" s="54">
        <v>6970</v>
      </c>
      <c r="T2725" t="s" s="57">
        <v>6974</v>
      </c>
      <c r="W2725" t="s" s="6">
        <v>1682</v>
      </c>
      <c r="AF2725" t="s" s="56">
        <v>584</v>
      </c>
      <c r="AG2725" s="14">
        <v>-500</v>
      </c>
      <c r="AH2725" s="61">
        <f>MEDIAN(AG2725,AI2725)</f>
        <v>0</v>
      </c>
      <c r="AI2725" s="14">
        <v>500</v>
      </c>
      <c r="AJ2725" t="s" s="54">
        <v>584</v>
      </c>
      <c r="BD2725" s="59">
        <v>-14.3</v>
      </c>
      <c r="BE2725" s="14">
        <f>BD2725</f>
        <v>-14.3</v>
      </c>
      <c r="BF2725" s="14">
        <f>BE2725-2</f>
        <v>-16.3</v>
      </c>
      <c r="BR2725" s="60">
        <v>6.9</v>
      </c>
      <c r="BT2725" s="14">
        <v>3.5</v>
      </c>
    </row>
    <row r="2726" s="9" customFormat="1" ht="16" customHeight="1">
      <c r="A2726" t="s" s="6">
        <v>7011</v>
      </c>
      <c r="B2726" t="s" s="56">
        <v>7012</v>
      </c>
      <c r="E2726" t="s" s="54">
        <v>6967</v>
      </c>
      <c r="F2726" t="s" s="55">
        <v>193</v>
      </c>
      <c r="G2726" t="s" s="56">
        <v>420</v>
      </c>
      <c r="H2726" t="s" s="56">
        <v>6968</v>
      </c>
      <c r="I2726" t="s" s="56">
        <v>6968</v>
      </c>
      <c r="K2726" s="14">
        <v>0.13</v>
      </c>
      <c r="L2726" t="s" s="54">
        <v>6969</v>
      </c>
      <c r="M2726" t="s" s="55">
        <v>197</v>
      </c>
      <c r="S2726" t="s" s="54">
        <v>6970</v>
      </c>
      <c r="T2726" t="s" s="57">
        <v>6974</v>
      </c>
      <c r="W2726" t="s" s="6">
        <v>1682</v>
      </c>
      <c r="AF2726" t="s" s="56">
        <v>584</v>
      </c>
      <c r="AG2726" s="14">
        <v>-500</v>
      </c>
      <c r="AH2726" s="61">
        <f>MEDIAN(AG2726,AI2726)</f>
        <v>0</v>
      </c>
      <c r="AI2726" s="14">
        <v>500</v>
      </c>
      <c r="AJ2726" t="s" s="54">
        <v>584</v>
      </c>
      <c r="BD2726" s="59">
        <v>-11.5</v>
      </c>
      <c r="BE2726" s="14">
        <f>BD2726</f>
        <v>-11.5</v>
      </c>
      <c r="BF2726" s="14">
        <f>BE2726-2</f>
        <v>-13.5</v>
      </c>
      <c r="BR2726" s="60">
        <v>4.8</v>
      </c>
      <c r="BT2726" s="14">
        <v>3.6</v>
      </c>
    </row>
    <row r="2727" s="9" customFormat="1" ht="16" customHeight="1">
      <c r="A2727" t="s" s="6">
        <v>7013</v>
      </c>
      <c r="B2727" t="s" s="56">
        <v>7014</v>
      </c>
      <c r="E2727" t="s" s="54">
        <v>6967</v>
      </c>
      <c r="F2727" t="s" s="55">
        <v>193</v>
      </c>
      <c r="G2727" t="s" s="56">
        <v>420</v>
      </c>
      <c r="H2727" t="s" s="56">
        <v>6968</v>
      </c>
      <c r="I2727" t="s" s="56">
        <v>6968</v>
      </c>
      <c r="K2727" s="14">
        <v>0.132</v>
      </c>
      <c r="L2727" t="s" s="54">
        <v>6969</v>
      </c>
      <c r="M2727" t="s" s="55">
        <v>197</v>
      </c>
      <c r="S2727" t="s" s="54">
        <v>6970</v>
      </c>
      <c r="T2727" t="s" s="57">
        <v>6974</v>
      </c>
      <c r="W2727" t="s" s="6">
        <v>1682</v>
      </c>
      <c r="AF2727" t="s" s="56">
        <v>584</v>
      </c>
      <c r="AG2727" s="14">
        <v>-500</v>
      </c>
      <c r="AH2727" s="61">
        <f>MEDIAN(AG2727,AI2727)</f>
        <v>0</v>
      </c>
      <c r="AI2727" s="14">
        <v>500</v>
      </c>
      <c r="AJ2727" t="s" s="54">
        <v>584</v>
      </c>
      <c r="BD2727" s="59">
        <v>-10</v>
      </c>
      <c r="BE2727" s="14">
        <f>BD2727</f>
        <v>-10</v>
      </c>
      <c r="BF2727" s="14">
        <f>BE2727-2</f>
        <v>-12</v>
      </c>
      <c r="BR2727" s="60">
        <v>5.1</v>
      </c>
      <c r="BT2727" s="14">
        <v>3.4</v>
      </c>
    </row>
    <row r="2728" s="9" customFormat="1" ht="16" customHeight="1">
      <c r="A2728" t="s" s="6">
        <v>7015</v>
      </c>
      <c r="B2728" t="s" s="56">
        <v>7016</v>
      </c>
      <c r="E2728" t="s" s="54">
        <v>6967</v>
      </c>
      <c r="F2728" t="s" s="55">
        <v>193</v>
      </c>
      <c r="G2728" t="s" s="56">
        <v>420</v>
      </c>
      <c r="H2728" t="s" s="56">
        <v>6968</v>
      </c>
      <c r="I2728" t="s" s="56">
        <v>6968</v>
      </c>
      <c r="K2728" s="14">
        <v>0.134</v>
      </c>
      <c r="L2728" t="s" s="54">
        <v>6969</v>
      </c>
      <c r="M2728" t="s" s="55">
        <v>197</v>
      </c>
      <c r="S2728" t="s" s="54">
        <v>6970</v>
      </c>
      <c r="T2728" t="s" s="57">
        <v>6974</v>
      </c>
      <c r="W2728" t="s" s="6">
        <v>1682</v>
      </c>
      <c r="AF2728" t="s" s="56">
        <v>584</v>
      </c>
      <c r="AG2728" s="14">
        <v>-500</v>
      </c>
      <c r="AH2728" s="61">
        <f>MEDIAN(AG2728,AI2728)</f>
        <v>0</v>
      </c>
      <c r="AI2728" s="14">
        <v>500</v>
      </c>
      <c r="AJ2728" t="s" s="54">
        <v>584</v>
      </c>
      <c r="BD2728" s="59">
        <v>-10.4</v>
      </c>
      <c r="BE2728" s="14">
        <f>BD2728</f>
        <v>-10.4</v>
      </c>
      <c r="BF2728" s="14">
        <f>BE2728-2</f>
        <v>-12.4</v>
      </c>
      <c r="BR2728" s="60">
        <v>5.9</v>
      </c>
      <c r="BT2728" s="14">
        <v>3.4</v>
      </c>
    </row>
    <row r="2729" s="9" customFormat="1" ht="16" customHeight="1">
      <c r="A2729" t="s" s="6">
        <v>7017</v>
      </c>
      <c r="B2729" t="s" s="56">
        <v>7018</v>
      </c>
      <c r="E2729" t="s" s="54">
        <v>7019</v>
      </c>
      <c r="F2729" t="s" s="55">
        <v>419</v>
      </c>
      <c r="G2729" t="s" s="56">
        <v>420</v>
      </c>
      <c r="H2729" t="s" s="56">
        <v>293</v>
      </c>
      <c r="I2729" t="s" s="56">
        <v>461</v>
      </c>
      <c r="M2729" t="s" s="55">
        <v>197</v>
      </c>
      <c r="S2729" t="s" s="54">
        <v>7020</v>
      </c>
      <c r="T2729" t="s" s="57">
        <v>4845</v>
      </c>
      <c r="W2729" t="s" s="6">
        <v>7021</v>
      </c>
      <c r="AH2729" s="61"/>
      <c r="AJ2729" t="s" s="54">
        <v>7022</v>
      </c>
      <c r="AK2729" s="60">
        <v>0.710338</v>
      </c>
      <c r="AN2729" s="63"/>
      <c r="AO2729" s="14">
        <v>0.7103</v>
      </c>
      <c r="AQ2729" s="64">
        <f>AO2729-(AK2729-0.71029)</f>
        <v>0.710252</v>
      </c>
    </row>
    <row r="2730" s="9" customFormat="1" ht="16" customHeight="1">
      <c r="A2730" t="s" s="6">
        <v>7023</v>
      </c>
      <c r="B2730" t="s" s="56">
        <v>7024</v>
      </c>
      <c r="E2730" t="s" s="54">
        <v>7019</v>
      </c>
      <c r="F2730" t="s" s="55">
        <v>419</v>
      </c>
      <c r="G2730" t="s" s="56">
        <v>420</v>
      </c>
      <c r="H2730" t="s" s="56">
        <v>195</v>
      </c>
      <c r="I2730" t="s" s="56">
        <v>421</v>
      </c>
      <c r="M2730" t="s" s="55">
        <v>197</v>
      </c>
      <c r="S2730" t="s" s="54">
        <v>7020</v>
      </c>
      <c r="T2730" t="s" s="57">
        <v>4845</v>
      </c>
      <c r="W2730" t="s" s="6">
        <v>7021</v>
      </c>
      <c r="AH2730" s="61"/>
      <c r="AJ2730" t="s" s="54">
        <v>7022</v>
      </c>
      <c r="AK2730" s="60">
        <v>0.710338</v>
      </c>
      <c r="AL2730" s="14">
        <v>0.71003</v>
      </c>
      <c r="AN2730" s="63">
        <f>AL2730-(AK2730-0.71029)</f>
        <v>0.709982</v>
      </c>
    </row>
    <row r="2731" s="9" customFormat="1" ht="16" customHeight="1">
      <c r="A2731" t="s" s="6">
        <v>7025</v>
      </c>
      <c r="B2731" t="s" s="56">
        <v>7026</v>
      </c>
      <c r="E2731" t="s" s="54">
        <v>7019</v>
      </c>
      <c r="F2731" t="s" s="55">
        <v>419</v>
      </c>
      <c r="G2731" t="s" s="56">
        <v>420</v>
      </c>
      <c r="H2731" t="s" s="56">
        <v>293</v>
      </c>
      <c r="I2731" t="s" s="56">
        <v>461</v>
      </c>
      <c r="M2731" t="s" s="55">
        <v>197</v>
      </c>
      <c r="S2731" t="s" s="54">
        <v>7020</v>
      </c>
      <c r="T2731" t="s" s="57">
        <v>4845</v>
      </c>
      <c r="W2731" t="s" s="6">
        <v>7021</v>
      </c>
      <c r="AH2731" s="61"/>
      <c r="AJ2731" t="s" s="54">
        <v>7022</v>
      </c>
      <c r="AK2731" s="60">
        <v>0.710338</v>
      </c>
      <c r="AN2731" s="63"/>
      <c r="AO2731" s="14">
        <v>0.71062</v>
      </c>
      <c r="AQ2731" s="64">
        <f>AO2731-(AK2731-0.71029)</f>
        <v>0.710572</v>
      </c>
    </row>
    <row r="2732" s="9" customFormat="1" ht="16" customHeight="1">
      <c r="A2732" t="s" s="6">
        <v>7027</v>
      </c>
      <c r="B2732" t="s" s="56">
        <v>7028</v>
      </c>
      <c r="E2732" t="s" s="54">
        <v>7019</v>
      </c>
      <c r="F2732" t="s" s="55">
        <v>419</v>
      </c>
      <c r="G2732" t="s" s="56">
        <v>420</v>
      </c>
      <c r="H2732" t="s" s="56">
        <v>293</v>
      </c>
      <c r="I2732" t="s" s="56">
        <v>461</v>
      </c>
      <c r="M2732" t="s" s="55">
        <v>197</v>
      </c>
      <c r="S2732" t="s" s="54">
        <v>7020</v>
      </c>
      <c r="T2732" t="s" s="57">
        <v>4845</v>
      </c>
      <c r="W2732" t="s" s="6">
        <v>7021</v>
      </c>
      <c r="AH2732" s="61"/>
      <c r="AJ2732" t="s" s="54">
        <v>7022</v>
      </c>
      <c r="AK2732" s="60">
        <v>0.710338</v>
      </c>
      <c r="AN2732" s="63"/>
      <c r="AO2732" s="14">
        <v>0.71003</v>
      </c>
      <c r="AQ2732" s="64">
        <f>AO2732-(AK2732-0.71029)</f>
        <v>0.709982</v>
      </c>
    </row>
    <row r="2733" s="9" customFormat="1" ht="16" customHeight="1">
      <c r="A2733" t="s" s="6">
        <v>7029</v>
      </c>
      <c r="B2733" t="s" s="56">
        <v>7030</v>
      </c>
      <c r="E2733" t="s" s="54">
        <v>7019</v>
      </c>
      <c r="F2733" t="s" s="55">
        <v>419</v>
      </c>
      <c r="G2733" t="s" s="56">
        <v>420</v>
      </c>
      <c r="H2733" t="s" s="56">
        <v>293</v>
      </c>
      <c r="I2733" t="s" s="56">
        <v>461</v>
      </c>
      <c r="M2733" t="s" s="55">
        <v>197</v>
      </c>
      <c r="S2733" t="s" s="54">
        <v>7020</v>
      </c>
      <c r="T2733" t="s" s="57">
        <v>4845</v>
      </c>
      <c r="W2733" t="s" s="6">
        <v>7031</v>
      </c>
      <c r="AH2733" s="61"/>
      <c r="AJ2733" t="s" s="54">
        <v>7022</v>
      </c>
      <c r="AK2733" s="60">
        <v>0.710338</v>
      </c>
      <c r="AN2733" s="63"/>
      <c r="AO2733" s="14">
        <v>0.71028</v>
      </c>
      <c r="AQ2733" s="64">
        <f>AO2733-(AK2733-0.71029)</f>
        <v>0.710232</v>
      </c>
    </row>
    <row r="2734" s="9" customFormat="1" ht="16" customHeight="1">
      <c r="A2734" t="s" s="6">
        <v>7032</v>
      </c>
      <c r="B2734" t="s" s="56">
        <v>7033</v>
      </c>
      <c r="E2734" t="s" s="54">
        <v>7019</v>
      </c>
      <c r="F2734" t="s" s="55">
        <v>419</v>
      </c>
      <c r="G2734" t="s" s="56">
        <v>420</v>
      </c>
      <c r="H2734" t="s" s="56">
        <v>293</v>
      </c>
      <c r="I2734" t="s" s="56">
        <v>461</v>
      </c>
      <c r="M2734" t="s" s="55">
        <v>197</v>
      </c>
      <c r="S2734" t="s" s="54">
        <v>7020</v>
      </c>
      <c r="T2734" t="s" s="57">
        <v>4845</v>
      </c>
      <c r="W2734" t="s" s="6">
        <v>7031</v>
      </c>
      <c r="AH2734" s="61"/>
      <c r="AJ2734" t="s" s="54">
        <v>7022</v>
      </c>
      <c r="AK2734" s="60">
        <v>0.710338</v>
      </c>
      <c r="AN2734" s="63"/>
      <c r="AO2734" s="14">
        <v>0.7128</v>
      </c>
      <c r="AQ2734" s="64">
        <f>AO2734-(AK2734-0.71029)</f>
        <v>0.7127520000000001</v>
      </c>
    </row>
    <row r="2735" s="9" customFormat="1" ht="16" customHeight="1">
      <c r="A2735" t="s" s="6">
        <v>7034</v>
      </c>
      <c r="B2735" t="s" s="56">
        <v>7035</v>
      </c>
      <c r="E2735" t="s" s="54">
        <v>7019</v>
      </c>
      <c r="F2735" t="s" s="55">
        <v>419</v>
      </c>
      <c r="G2735" t="s" s="56">
        <v>420</v>
      </c>
      <c r="H2735" t="s" s="56">
        <v>293</v>
      </c>
      <c r="I2735" t="s" s="56">
        <v>461</v>
      </c>
      <c r="M2735" t="s" s="55">
        <v>197</v>
      </c>
      <c r="S2735" t="s" s="54">
        <v>7036</v>
      </c>
      <c r="T2735" t="s" s="57">
        <v>4845</v>
      </c>
      <c r="W2735" t="s" s="6">
        <v>7021</v>
      </c>
      <c r="AH2735" s="61"/>
      <c r="AJ2735" t="s" s="54">
        <v>7022</v>
      </c>
      <c r="AK2735" s="60">
        <v>0.710338</v>
      </c>
      <c r="AN2735" s="63"/>
      <c r="AO2735" s="14">
        <v>0.70991</v>
      </c>
      <c r="AQ2735" s="64">
        <f>AO2735-(AK2735-0.71029)</f>
        <v>0.709862</v>
      </c>
    </row>
    <row r="2736" s="9" customFormat="1" ht="16" customHeight="1">
      <c r="A2736" t="s" s="6">
        <v>7037</v>
      </c>
      <c r="B2736" t="s" s="56">
        <v>7038</v>
      </c>
      <c r="E2736" t="s" s="54">
        <v>7019</v>
      </c>
      <c r="F2736" t="s" s="55">
        <v>419</v>
      </c>
      <c r="G2736" t="s" s="56">
        <v>420</v>
      </c>
      <c r="H2736" t="s" s="56">
        <v>195</v>
      </c>
      <c r="I2736" t="s" s="56">
        <v>421</v>
      </c>
      <c r="M2736" t="s" s="55">
        <v>197</v>
      </c>
      <c r="S2736" t="s" s="54">
        <v>7036</v>
      </c>
      <c r="T2736" t="s" s="57">
        <v>4845</v>
      </c>
      <c r="W2736" t="s" s="6">
        <v>7021</v>
      </c>
      <c r="AH2736" s="61"/>
      <c r="AJ2736" t="s" s="54">
        <v>7022</v>
      </c>
      <c r="AK2736" s="60">
        <v>0.710338</v>
      </c>
      <c r="AL2736" s="14">
        <v>0.70996</v>
      </c>
      <c r="AN2736" s="63">
        <f>AL2736-(AK2736-0.71029)</f>
        <v>0.709912</v>
      </c>
    </row>
    <row r="2737" s="9" customFormat="1" ht="16" customHeight="1">
      <c r="A2737" t="s" s="6">
        <v>7039</v>
      </c>
      <c r="B2737" t="s" s="56">
        <v>7040</v>
      </c>
      <c r="E2737" t="s" s="54">
        <v>7019</v>
      </c>
      <c r="F2737" t="s" s="55">
        <v>419</v>
      </c>
      <c r="G2737" t="s" s="56">
        <v>420</v>
      </c>
      <c r="H2737" t="s" s="56">
        <v>293</v>
      </c>
      <c r="I2737" t="s" s="56">
        <v>461</v>
      </c>
      <c r="M2737" t="s" s="55">
        <v>197</v>
      </c>
      <c r="S2737" t="s" s="54">
        <v>7036</v>
      </c>
      <c r="T2737" t="s" s="57">
        <v>4845</v>
      </c>
      <c r="W2737" t="s" s="6">
        <v>7021</v>
      </c>
      <c r="AH2737" s="61"/>
      <c r="AJ2737" t="s" s="54">
        <v>7022</v>
      </c>
      <c r="AK2737" s="60">
        <v>0.710338</v>
      </c>
      <c r="AN2737" s="63"/>
      <c r="AO2737" s="14">
        <v>0.71024</v>
      </c>
      <c r="AQ2737" s="64">
        <f>AO2737-(AK2737-0.71029)</f>
        <v>0.710192</v>
      </c>
    </row>
    <row r="2738" s="9" customFormat="1" ht="16" customHeight="1">
      <c r="A2738" t="s" s="6">
        <v>7041</v>
      </c>
      <c r="B2738" t="s" s="56">
        <v>7042</v>
      </c>
      <c r="E2738" t="s" s="54">
        <v>7019</v>
      </c>
      <c r="F2738" t="s" s="55">
        <v>419</v>
      </c>
      <c r="G2738" t="s" s="56">
        <v>420</v>
      </c>
      <c r="H2738" t="s" s="56">
        <v>293</v>
      </c>
      <c r="I2738" t="s" s="56">
        <v>461</v>
      </c>
      <c r="M2738" t="s" s="55">
        <v>197</v>
      </c>
      <c r="S2738" t="s" s="54">
        <v>7036</v>
      </c>
      <c r="T2738" t="s" s="57">
        <v>4845</v>
      </c>
      <c r="W2738" t="s" s="6">
        <v>7021</v>
      </c>
      <c r="AH2738" s="61"/>
      <c r="AJ2738" t="s" s="54">
        <v>7022</v>
      </c>
      <c r="AK2738" s="60">
        <v>0.710338</v>
      </c>
      <c r="AN2738" s="63"/>
      <c r="AO2738" s="14">
        <v>0.70982</v>
      </c>
      <c r="AQ2738" s="64">
        <f>AO2738-(AK2738-0.71029)</f>
        <v>0.709772</v>
      </c>
    </row>
    <row r="2739" s="9" customFormat="1" ht="16" customHeight="1">
      <c r="A2739" t="s" s="6">
        <v>7043</v>
      </c>
      <c r="B2739" t="s" s="56">
        <v>7044</v>
      </c>
      <c r="E2739" t="s" s="54">
        <v>7019</v>
      </c>
      <c r="F2739" t="s" s="55">
        <v>419</v>
      </c>
      <c r="G2739" t="s" s="56">
        <v>420</v>
      </c>
      <c r="H2739" t="s" s="56">
        <v>195</v>
      </c>
      <c r="I2739" t="s" s="56">
        <v>421</v>
      </c>
      <c r="M2739" t="s" s="55">
        <v>197</v>
      </c>
      <c r="S2739" t="s" s="54">
        <v>7036</v>
      </c>
      <c r="T2739" t="s" s="57">
        <v>4845</v>
      </c>
      <c r="W2739" t="s" s="6">
        <v>7021</v>
      </c>
      <c r="AH2739" s="61"/>
      <c r="AJ2739" t="s" s="54">
        <v>7022</v>
      </c>
      <c r="AK2739" s="60">
        <v>0.710338</v>
      </c>
      <c r="AL2739" s="14">
        <v>0.70982</v>
      </c>
      <c r="AN2739" s="63">
        <f>AL2739-(AK2739-0.71029)</f>
        <v>0.709772</v>
      </c>
    </row>
    <row r="2740" s="9" customFormat="1" ht="16" customHeight="1">
      <c r="A2740" t="s" s="6">
        <v>7045</v>
      </c>
      <c r="B2740" t="s" s="56">
        <v>7046</v>
      </c>
      <c r="E2740" t="s" s="54">
        <v>7019</v>
      </c>
      <c r="F2740" t="s" s="55">
        <v>419</v>
      </c>
      <c r="G2740" t="s" s="56">
        <v>420</v>
      </c>
      <c r="H2740" t="s" s="56">
        <v>293</v>
      </c>
      <c r="I2740" t="s" s="56">
        <v>461</v>
      </c>
      <c r="M2740" t="s" s="55">
        <v>197</v>
      </c>
      <c r="S2740" t="s" s="54">
        <v>7036</v>
      </c>
      <c r="T2740" t="s" s="57">
        <v>4845</v>
      </c>
      <c r="W2740" t="s" s="6">
        <v>7021</v>
      </c>
      <c r="AH2740" s="61"/>
      <c r="AJ2740" t="s" s="54">
        <v>7022</v>
      </c>
      <c r="AK2740" s="60">
        <v>0.710338</v>
      </c>
      <c r="AN2740" s="63"/>
      <c r="AO2740" s="14">
        <v>0.712</v>
      </c>
      <c r="AQ2740" s="64">
        <f>AO2740-(AK2740-0.71029)</f>
        <v>0.711952</v>
      </c>
    </row>
    <row r="2741" s="9" customFormat="1" ht="16" customHeight="1">
      <c r="A2741" t="s" s="6">
        <v>7047</v>
      </c>
      <c r="B2741" t="s" s="56">
        <v>7048</v>
      </c>
      <c r="E2741" t="s" s="54">
        <v>7019</v>
      </c>
      <c r="F2741" t="s" s="55">
        <v>419</v>
      </c>
      <c r="G2741" t="s" s="56">
        <v>420</v>
      </c>
      <c r="H2741" t="s" s="56">
        <v>195</v>
      </c>
      <c r="I2741" t="s" s="56">
        <v>421</v>
      </c>
      <c r="M2741" t="s" s="55">
        <v>197</v>
      </c>
      <c r="S2741" t="s" s="54">
        <v>7036</v>
      </c>
      <c r="T2741" t="s" s="57">
        <v>4845</v>
      </c>
      <c r="W2741" t="s" s="6">
        <v>7021</v>
      </c>
      <c r="AH2741" s="61"/>
      <c r="AJ2741" t="s" s="54">
        <v>7022</v>
      </c>
      <c r="AK2741" s="60">
        <v>0.710338</v>
      </c>
      <c r="AL2741" s="14">
        <v>0.71036</v>
      </c>
      <c r="AN2741" s="63">
        <f>AL2741-(AK2741-0.71029)</f>
        <v>0.7103120000000001</v>
      </c>
    </row>
    <row r="2742" s="9" customFormat="1" ht="16" customHeight="1">
      <c r="A2742" t="s" s="6">
        <v>7049</v>
      </c>
      <c r="B2742" t="s" s="56">
        <v>7050</v>
      </c>
      <c r="E2742" t="s" s="54">
        <v>7019</v>
      </c>
      <c r="F2742" t="s" s="55">
        <v>419</v>
      </c>
      <c r="G2742" t="s" s="56">
        <v>420</v>
      </c>
      <c r="H2742" t="s" s="56">
        <v>293</v>
      </c>
      <c r="I2742" t="s" s="56">
        <v>461</v>
      </c>
      <c r="M2742" t="s" s="55">
        <v>197</v>
      </c>
      <c r="S2742" t="s" s="54">
        <v>7036</v>
      </c>
      <c r="T2742" t="s" s="57">
        <v>4845</v>
      </c>
      <c r="W2742" t="s" s="6">
        <v>7021</v>
      </c>
      <c r="AH2742" s="61"/>
      <c r="AJ2742" t="s" s="54">
        <v>7022</v>
      </c>
      <c r="AK2742" s="60">
        <v>0.710338</v>
      </c>
      <c r="AN2742" s="63"/>
      <c r="AO2742" s="14">
        <v>0.7102000000000001</v>
      </c>
      <c r="AQ2742" s="64">
        <f>AO2742-(AK2742-0.71029)</f>
        <v>0.710152</v>
      </c>
    </row>
    <row r="2743" s="9" customFormat="1" ht="16" customHeight="1">
      <c r="A2743" t="s" s="6">
        <v>7051</v>
      </c>
      <c r="B2743" t="s" s="56">
        <v>7052</v>
      </c>
      <c r="E2743" t="s" s="54">
        <v>7019</v>
      </c>
      <c r="F2743" t="s" s="55">
        <v>419</v>
      </c>
      <c r="G2743" t="s" s="56">
        <v>420</v>
      </c>
      <c r="H2743" t="s" s="56">
        <v>293</v>
      </c>
      <c r="I2743" t="s" s="56">
        <v>461</v>
      </c>
      <c r="M2743" t="s" s="55">
        <v>197</v>
      </c>
      <c r="S2743" t="s" s="54">
        <v>7053</v>
      </c>
      <c r="T2743" t="s" s="57">
        <v>4845</v>
      </c>
      <c r="W2743" t="s" s="6">
        <v>7021</v>
      </c>
      <c r="AH2743" s="61"/>
      <c r="AJ2743" t="s" s="54">
        <v>7022</v>
      </c>
      <c r="AK2743" s="60">
        <v>0.710338</v>
      </c>
      <c r="AN2743" s="63"/>
      <c r="AO2743" s="14">
        <v>0.71025</v>
      </c>
      <c r="AQ2743" s="64">
        <f>AO2743-(AK2743-0.71029)</f>
        <v>0.710202</v>
      </c>
    </row>
    <row r="2744" s="9" customFormat="1" ht="16" customHeight="1">
      <c r="A2744" t="s" s="6">
        <v>7054</v>
      </c>
      <c r="B2744" t="s" s="56">
        <v>7055</v>
      </c>
      <c r="E2744" t="s" s="54">
        <v>7019</v>
      </c>
      <c r="F2744" t="s" s="55">
        <v>419</v>
      </c>
      <c r="G2744" t="s" s="56">
        <v>420</v>
      </c>
      <c r="H2744" t="s" s="56">
        <v>293</v>
      </c>
      <c r="I2744" t="s" s="56">
        <v>461</v>
      </c>
      <c r="M2744" t="s" s="55">
        <v>197</v>
      </c>
      <c r="S2744" t="s" s="54">
        <v>7053</v>
      </c>
      <c r="T2744" t="s" s="57">
        <v>4845</v>
      </c>
      <c r="W2744" t="s" s="6">
        <v>7021</v>
      </c>
      <c r="AH2744" s="61"/>
      <c r="AJ2744" t="s" s="54">
        <v>7022</v>
      </c>
      <c r="AK2744" s="60">
        <v>0.710338</v>
      </c>
      <c r="AN2744" s="63"/>
      <c r="AO2744" s="14">
        <v>0.7109</v>
      </c>
      <c r="AQ2744" s="64">
        <f>AO2744-(AK2744-0.71029)</f>
        <v>0.710852</v>
      </c>
    </row>
    <row r="2745" s="9" customFormat="1" ht="16" customHeight="1">
      <c r="A2745" t="s" s="6">
        <v>7056</v>
      </c>
      <c r="B2745" t="s" s="56">
        <v>7057</v>
      </c>
      <c r="E2745" t="s" s="54">
        <v>7019</v>
      </c>
      <c r="F2745" t="s" s="55">
        <v>419</v>
      </c>
      <c r="G2745" t="s" s="56">
        <v>420</v>
      </c>
      <c r="H2745" t="s" s="56">
        <v>195</v>
      </c>
      <c r="I2745" t="s" s="56">
        <v>421</v>
      </c>
      <c r="M2745" t="s" s="55">
        <v>197</v>
      </c>
      <c r="S2745" t="s" s="54">
        <v>7053</v>
      </c>
      <c r="T2745" t="s" s="57">
        <v>4845</v>
      </c>
      <c r="W2745" t="s" s="6">
        <v>7021</v>
      </c>
      <c r="AH2745" s="61"/>
      <c r="AJ2745" t="s" s="54">
        <v>7022</v>
      </c>
      <c r="AK2745" s="60">
        <v>0.710338</v>
      </c>
      <c r="AL2745" s="14">
        <v>0.71003</v>
      </c>
      <c r="AN2745" s="63">
        <f>AL2745-(AK2745-0.71029)</f>
        <v>0.709982</v>
      </c>
    </row>
    <row r="2746" s="9" customFormat="1" ht="16" customHeight="1">
      <c r="A2746" t="s" s="6">
        <v>7058</v>
      </c>
      <c r="B2746" t="s" s="56">
        <v>7059</v>
      </c>
      <c r="E2746" t="s" s="54">
        <v>7019</v>
      </c>
      <c r="F2746" t="s" s="55">
        <v>419</v>
      </c>
      <c r="G2746" t="s" s="56">
        <v>420</v>
      </c>
      <c r="H2746" t="s" s="56">
        <v>293</v>
      </c>
      <c r="I2746" t="s" s="56">
        <v>461</v>
      </c>
      <c r="M2746" t="s" s="55">
        <v>197</v>
      </c>
      <c r="S2746" t="s" s="54">
        <v>7053</v>
      </c>
      <c r="T2746" t="s" s="57">
        <v>4845</v>
      </c>
      <c r="W2746" t="s" s="6">
        <v>7021</v>
      </c>
      <c r="AH2746" s="61"/>
      <c r="AJ2746" t="s" s="54">
        <v>7022</v>
      </c>
      <c r="AK2746" s="60">
        <v>0.710338</v>
      </c>
      <c r="AN2746" s="63"/>
      <c r="AO2746" s="14">
        <v>0.71053</v>
      </c>
      <c r="AQ2746" s="64">
        <f>AO2746-(AK2746-0.71029)</f>
        <v>0.7104819999999999</v>
      </c>
    </row>
    <row r="2747" s="9" customFormat="1" ht="16" customHeight="1">
      <c r="A2747" t="s" s="6">
        <v>7060</v>
      </c>
      <c r="B2747" t="s" s="56">
        <v>7061</v>
      </c>
      <c r="E2747" t="s" s="54">
        <v>7019</v>
      </c>
      <c r="F2747" t="s" s="55">
        <v>419</v>
      </c>
      <c r="G2747" t="s" s="56">
        <v>420</v>
      </c>
      <c r="H2747" t="s" s="56">
        <v>293</v>
      </c>
      <c r="I2747" t="s" s="56">
        <v>461</v>
      </c>
      <c r="M2747" t="s" s="55">
        <v>197</v>
      </c>
      <c r="S2747" t="s" s="54">
        <v>7053</v>
      </c>
      <c r="T2747" t="s" s="57">
        <v>4845</v>
      </c>
      <c r="W2747" t="s" s="6">
        <v>7021</v>
      </c>
      <c r="AH2747" s="61"/>
      <c r="AJ2747" t="s" s="54">
        <v>7022</v>
      </c>
      <c r="AK2747" s="60">
        <v>0.710338</v>
      </c>
      <c r="AN2747" s="63"/>
      <c r="AO2747" s="14">
        <v>0.70977</v>
      </c>
      <c r="AQ2747" s="64">
        <f>AO2747-(AK2747-0.71029)</f>
        <v>0.709722</v>
      </c>
    </row>
    <row r="2748" s="9" customFormat="1" ht="16" customHeight="1">
      <c r="A2748" t="s" s="6">
        <v>7062</v>
      </c>
      <c r="B2748" t="s" s="56">
        <v>7063</v>
      </c>
      <c r="E2748" t="s" s="54">
        <v>7019</v>
      </c>
      <c r="F2748" t="s" s="55">
        <v>419</v>
      </c>
      <c r="G2748" t="s" s="56">
        <v>420</v>
      </c>
      <c r="H2748" t="s" s="56">
        <v>195</v>
      </c>
      <c r="I2748" t="s" s="56">
        <v>421</v>
      </c>
      <c r="M2748" t="s" s="55">
        <v>197</v>
      </c>
      <c r="S2748" t="s" s="54">
        <v>7053</v>
      </c>
      <c r="T2748" t="s" s="57">
        <v>4845</v>
      </c>
      <c r="W2748" t="s" s="6">
        <v>7021</v>
      </c>
      <c r="AH2748" s="61"/>
      <c r="AJ2748" t="s" s="54">
        <v>7022</v>
      </c>
      <c r="AK2748" s="60">
        <v>0.710338</v>
      </c>
      <c r="AL2748" s="14">
        <v>0.70979</v>
      </c>
      <c r="AN2748" s="63">
        <f>AL2748-(AK2748-0.71029)</f>
        <v>0.709742</v>
      </c>
    </row>
    <row r="2749" s="9" customFormat="1" ht="16" customHeight="1">
      <c r="A2749" t="s" s="6">
        <v>7064</v>
      </c>
      <c r="B2749" t="s" s="56">
        <v>7065</v>
      </c>
      <c r="E2749" t="s" s="54">
        <v>7019</v>
      </c>
      <c r="F2749" t="s" s="55">
        <v>419</v>
      </c>
      <c r="G2749" t="s" s="56">
        <v>420</v>
      </c>
      <c r="H2749" t="s" s="56">
        <v>293</v>
      </c>
      <c r="I2749" t="s" s="56">
        <v>461</v>
      </c>
      <c r="M2749" t="s" s="55">
        <v>197</v>
      </c>
      <c r="S2749" t="s" s="54">
        <v>7053</v>
      </c>
      <c r="T2749" t="s" s="57">
        <v>4845</v>
      </c>
      <c r="W2749" t="s" s="6">
        <v>7066</v>
      </c>
      <c r="AH2749" s="61"/>
      <c r="AJ2749" t="s" s="54">
        <v>7022</v>
      </c>
      <c r="AK2749" s="60">
        <v>0.710338</v>
      </c>
      <c r="AN2749" s="63"/>
      <c r="AO2749" s="14">
        <v>0.71108</v>
      </c>
      <c r="AQ2749" s="64">
        <f>AO2749-(AK2749-0.71029)</f>
        <v>0.711032</v>
      </c>
    </row>
    <row r="2750" s="9" customFormat="1" ht="16" customHeight="1">
      <c r="A2750" t="s" s="6">
        <v>7067</v>
      </c>
      <c r="B2750" t="s" s="56">
        <v>7068</v>
      </c>
      <c r="E2750" t="s" s="54">
        <v>7019</v>
      </c>
      <c r="F2750" t="s" s="55">
        <v>419</v>
      </c>
      <c r="G2750" t="s" s="56">
        <v>420</v>
      </c>
      <c r="H2750" t="s" s="56">
        <v>293</v>
      </c>
      <c r="I2750" t="s" s="56">
        <v>461</v>
      </c>
      <c r="M2750" t="s" s="55">
        <v>197</v>
      </c>
      <c r="S2750" t="s" s="54">
        <v>7053</v>
      </c>
      <c r="T2750" t="s" s="57">
        <v>4845</v>
      </c>
      <c r="W2750" t="s" s="6">
        <v>7031</v>
      </c>
      <c r="AH2750" s="61"/>
      <c r="AJ2750" t="s" s="54">
        <v>7022</v>
      </c>
      <c r="AK2750" s="60">
        <v>0.710338</v>
      </c>
      <c r="AN2750" s="63"/>
      <c r="AO2750" s="14">
        <v>0.71367</v>
      </c>
      <c r="AQ2750" s="64">
        <f>AO2750-(AK2750-0.71029)</f>
        <v>0.713622</v>
      </c>
    </row>
    <row r="2751" s="9" customFormat="1" ht="16" customHeight="1">
      <c r="A2751" t="s" s="6">
        <v>7069</v>
      </c>
      <c r="B2751" t="s" s="56">
        <v>7070</v>
      </c>
      <c r="E2751" t="s" s="54">
        <v>7019</v>
      </c>
      <c r="F2751" t="s" s="55">
        <v>419</v>
      </c>
      <c r="G2751" t="s" s="56">
        <v>420</v>
      </c>
      <c r="H2751" t="s" s="56">
        <v>293</v>
      </c>
      <c r="I2751" t="s" s="56">
        <v>461</v>
      </c>
      <c r="M2751" t="s" s="55">
        <v>197</v>
      </c>
      <c r="S2751" t="s" s="54">
        <v>7053</v>
      </c>
      <c r="T2751" t="s" s="57">
        <v>4845</v>
      </c>
      <c r="W2751" t="s" s="6">
        <v>7066</v>
      </c>
      <c r="AH2751" s="61"/>
      <c r="AJ2751" t="s" s="54">
        <v>7022</v>
      </c>
      <c r="AK2751" s="60">
        <v>0.710338</v>
      </c>
      <c r="AN2751" s="63"/>
      <c r="AO2751" s="14">
        <v>0.71038</v>
      </c>
      <c r="AQ2751" s="64">
        <f>AO2751-(AK2751-0.71029)</f>
        <v>0.710332</v>
      </c>
    </row>
    <row r="2752" s="9" customFormat="1" ht="16" customHeight="1">
      <c r="A2752" t="s" s="6">
        <v>7071</v>
      </c>
      <c r="B2752" t="s" s="56">
        <v>7072</v>
      </c>
      <c r="E2752" t="s" s="54">
        <v>7019</v>
      </c>
      <c r="F2752" t="s" s="55">
        <v>419</v>
      </c>
      <c r="G2752" t="s" s="56">
        <v>420</v>
      </c>
      <c r="H2752" t="s" s="56">
        <v>293</v>
      </c>
      <c r="I2752" t="s" s="56">
        <v>461</v>
      </c>
      <c r="M2752" t="s" s="55">
        <v>197</v>
      </c>
      <c r="S2752" t="s" s="54">
        <v>7053</v>
      </c>
      <c r="T2752" t="s" s="57">
        <v>4845</v>
      </c>
      <c r="W2752" t="s" s="6">
        <v>7031</v>
      </c>
      <c r="AH2752" s="61"/>
      <c r="AJ2752" t="s" s="54">
        <v>7022</v>
      </c>
      <c r="AK2752" s="60">
        <v>0.710338</v>
      </c>
      <c r="AN2752" s="63"/>
      <c r="AO2752" s="14">
        <v>0.71065</v>
      </c>
      <c r="AQ2752" s="64">
        <f>AO2752-(AK2752-0.71029)</f>
        <v>0.710602</v>
      </c>
    </row>
    <row r="2753" s="9" customFormat="1" ht="16" customHeight="1">
      <c r="A2753" t="s" s="6">
        <v>7073</v>
      </c>
      <c r="B2753" t="s" s="56">
        <v>7074</v>
      </c>
      <c r="E2753" t="s" s="54">
        <v>7019</v>
      </c>
      <c r="F2753" t="s" s="55">
        <v>419</v>
      </c>
      <c r="G2753" t="s" s="56">
        <v>420</v>
      </c>
      <c r="H2753" t="s" s="56">
        <v>293</v>
      </c>
      <c r="I2753" t="s" s="56">
        <v>461</v>
      </c>
      <c r="M2753" t="s" s="55">
        <v>197</v>
      </c>
      <c r="S2753" t="s" s="54">
        <v>7053</v>
      </c>
      <c r="T2753" t="s" s="57">
        <v>4845</v>
      </c>
      <c r="W2753" t="s" s="6">
        <v>7066</v>
      </c>
      <c r="AH2753" s="61"/>
      <c r="AJ2753" t="s" s="54">
        <v>7022</v>
      </c>
      <c r="AK2753" s="60">
        <v>0.710338</v>
      </c>
      <c r="AN2753" s="63"/>
      <c r="AO2753" s="14">
        <v>0.71189</v>
      </c>
      <c r="AQ2753" s="64">
        <f>AO2753-(AK2753-0.71029)</f>
        <v>0.711842</v>
      </c>
    </row>
    <row r="2754" s="9" customFormat="1" ht="16" customHeight="1">
      <c r="A2754" t="s" s="6">
        <v>7075</v>
      </c>
      <c r="B2754" t="s" s="56">
        <v>7076</v>
      </c>
      <c r="E2754" t="s" s="54">
        <v>7019</v>
      </c>
      <c r="F2754" t="s" s="55">
        <v>419</v>
      </c>
      <c r="G2754" t="s" s="56">
        <v>420</v>
      </c>
      <c r="H2754" t="s" s="56">
        <v>293</v>
      </c>
      <c r="I2754" t="s" s="56">
        <v>461</v>
      </c>
      <c r="M2754" t="s" s="55">
        <v>197</v>
      </c>
      <c r="S2754" t="s" s="54">
        <v>7077</v>
      </c>
      <c r="T2754" t="s" s="57">
        <v>4845</v>
      </c>
      <c r="W2754" t="s" s="6">
        <v>7021</v>
      </c>
      <c r="AH2754" s="61"/>
      <c r="AJ2754" t="s" s="54">
        <v>7022</v>
      </c>
      <c r="AK2754" s="60">
        <v>0.710338</v>
      </c>
      <c r="AN2754" s="63"/>
      <c r="AO2754" s="14">
        <v>0.71127</v>
      </c>
      <c r="AQ2754" s="64">
        <f>AO2754-(AK2754-0.71029)</f>
        <v>0.711222</v>
      </c>
    </row>
    <row r="2755" s="9" customFormat="1" ht="16" customHeight="1">
      <c r="A2755" t="s" s="6">
        <v>7078</v>
      </c>
      <c r="B2755" t="s" s="56">
        <v>7079</v>
      </c>
      <c r="E2755" t="s" s="54">
        <v>7019</v>
      </c>
      <c r="F2755" t="s" s="55">
        <v>419</v>
      </c>
      <c r="G2755" t="s" s="56">
        <v>420</v>
      </c>
      <c r="H2755" t="s" s="56">
        <v>293</v>
      </c>
      <c r="I2755" t="s" s="56">
        <v>461</v>
      </c>
      <c r="M2755" t="s" s="55">
        <v>197</v>
      </c>
      <c r="S2755" t="s" s="54">
        <v>7077</v>
      </c>
      <c r="T2755" t="s" s="57">
        <v>4845</v>
      </c>
      <c r="W2755" t="s" s="6">
        <v>7021</v>
      </c>
      <c r="AH2755" s="61"/>
      <c r="AJ2755" t="s" s="54">
        <v>7022</v>
      </c>
      <c r="AK2755" s="60">
        <v>0.710338</v>
      </c>
      <c r="AN2755" s="63"/>
      <c r="AO2755" s="14">
        <v>0.71043</v>
      </c>
      <c r="AQ2755" s="64">
        <f>AO2755-(AK2755-0.71029)</f>
        <v>0.710382</v>
      </c>
    </row>
    <row r="2756" s="9" customFormat="1" ht="16" customHeight="1">
      <c r="A2756" t="s" s="6">
        <v>7080</v>
      </c>
      <c r="B2756" t="s" s="56">
        <v>7081</v>
      </c>
      <c r="E2756" t="s" s="54">
        <v>7019</v>
      </c>
      <c r="F2756" t="s" s="55">
        <v>419</v>
      </c>
      <c r="G2756" t="s" s="56">
        <v>420</v>
      </c>
      <c r="H2756" t="s" s="56">
        <v>293</v>
      </c>
      <c r="I2756" t="s" s="56">
        <v>461</v>
      </c>
      <c r="M2756" t="s" s="55">
        <v>197</v>
      </c>
      <c r="S2756" t="s" s="54">
        <v>7077</v>
      </c>
      <c r="T2756" t="s" s="57">
        <v>4845</v>
      </c>
      <c r="W2756" t="s" s="6">
        <v>7021</v>
      </c>
      <c r="AH2756" s="61"/>
      <c r="AJ2756" t="s" s="54">
        <v>7022</v>
      </c>
      <c r="AK2756" s="60">
        <v>0.710338</v>
      </c>
      <c r="AN2756" s="63"/>
      <c r="AO2756" s="14">
        <v>0.71135</v>
      </c>
      <c r="AQ2756" s="64">
        <f>AO2756-(AK2756-0.71029)</f>
        <v>0.711302</v>
      </c>
    </row>
    <row r="2757" s="9" customFormat="1" ht="16" customHeight="1">
      <c r="A2757" t="s" s="6">
        <v>7082</v>
      </c>
      <c r="B2757" t="s" s="56">
        <v>7083</v>
      </c>
      <c r="E2757" t="s" s="54">
        <v>7019</v>
      </c>
      <c r="F2757" t="s" s="55">
        <v>419</v>
      </c>
      <c r="G2757" t="s" s="56">
        <v>420</v>
      </c>
      <c r="H2757" t="s" s="56">
        <v>293</v>
      </c>
      <c r="I2757" t="s" s="56">
        <v>461</v>
      </c>
      <c r="M2757" t="s" s="55">
        <v>197</v>
      </c>
      <c r="S2757" t="s" s="54">
        <v>7077</v>
      </c>
      <c r="T2757" t="s" s="57">
        <v>4845</v>
      </c>
      <c r="W2757" t="s" s="6">
        <v>7021</v>
      </c>
      <c r="AH2757" s="61"/>
      <c r="AJ2757" t="s" s="54">
        <v>7022</v>
      </c>
      <c r="AK2757" s="60">
        <v>0.710338</v>
      </c>
      <c r="AN2757" s="63"/>
      <c r="AO2757" s="14">
        <v>0.71036</v>
      </c>
      <c r="AQ2757" s="64">
        <f>AO2757-(AK2757-0.71029)</f>
        <v>0.7103120000000001</v>
      </c>
    </row>
    <row r="2758" s="9" customFormat="1" ht="16" customHeight="1">
      <c r="A2758" t="s" s="6">
        <v>7084</v>
      </c>
      <c r="B2758" t="s" s="56">
        <v>7085</v>
      </c>
      <c r="E2758" t="s" s="54">
        <v>7019</v>
      </c>
      <c r="F2758" t="s" s="55">
        <v>419</v>
      </c>
      <c r="G2758" t="s" s="56">
        <v>420</v>
      </c>
      <c r="H2758" t="s" s="56">
        <v>293</v>
      </c>
      <c r="I2758" t="s" s="56">
        <v>461</v>
      </c>
      <c r="M2758" t="s" s="55">
        <v>197</v>
      </c>
      <c r="S2758" t="s" s="54">
        <v>7077</v>
      </c>
      <c r="T2758" t="s" s="57">
        <v>4845</v>
      </c>
      <c r="W2758" t="s" s="6">
        <v>7021</v>
      </c>
      <c r="AH2758" s="61"/>
      <c r="AJ2758" t="s" s="54">
        <v>7022</v>
      </c>
      <c r="AK2758" s="60">
        <v>0.710338</v>
      </c>
      <c r="AN2758" s="63"/>
      <c r="AO2758" s="14">
        <v>0.71041</v>
      </c>
      <c r="AQ2758" s="64">
        <f>AO2758-(AK2758-0.71029)</f>
        <v>0.710362</v>
      </c>
    </row>
    <row r="2759" s="9" customFormat="1" ht="16" customHeight="1">
      <c r="A2759" t="s" s="6">
        <v>7086</v>
      </c>
      <c r="B2759" t="s" s="56">
        <v>7087</v>
      </c>
      <c r="E2759" t="s" s="54">
        <v>7019</v>
      </c>
      <c r="F2759" t="s" s="55">
        <v>419</v>
      </c>
      <c r="G2759" t="s" s="56">
        <v>420</v>
      </c>
      <c r="H2759" t="s" s="56">
        <v>293</v>
      </c>
      <c r="I2759" t="s" s="56">
        <v>461</v>
      </c>
      <c r="M2759" t="s" s="55">
        <v>197</v>
      </c>
      <c r="S2759" t="s" s="54">
        <v>7077</v>
      </c>
      <c r="T2759" t="s" s="57">
        <v>4845</v>
      </c>
      <c r="W2759" t="s" s="6">
        <v>7021</v>
      </c>
      <c r="AH2759" s="61"/>
      <c r="AJ2759" t="s" s="54">
        <v>7022</v>
      </c>
      <c r="AK2759" s="60">
        <v>0.710338</v>
      </c>
      <c r="AN2759" s="63"/>
      <c r="AO2759" s="14">
        <v>0.71064</v>
      </c>
      <c r="AQ2759" s="64">
        <f>AO2759-(AK2759-0.71029)</f>
        <v>0.710592</v>
      </c>
    </row>
    <row r="2760" s="9" customFormat="1" ht="16" customHeight="1">
      <c r="A2760" t="s" s="6">
        <v>7088</v>
      </c>
      <c r="B2760" t="s" s="56">
        <v>7089</v>
      </c>
      <c r="E2760" t="s" s="54">
        <v>7019</v>
      </c>
      <c r="F2760" t="s" s="55">
        <v>419</v>
      </c>
      <c r="G2760" t="s" s="56">
        <v>420</v>
      </c>
      <c r="H2760" t="s" s="56">
        <v>293</v>
      </c>
      <c r="I2760" t="s" s="56">
        <v>461</v>
      </c>
      <c r="M2760" t="s" s="55">
        <v>197</v>
      </c>
      <c r="S2760" t="s" s="54">
        <v>7077</v>
      </c>
      <c r="T2760" t="s" s="57">
        <v>4845</v>
      </c>
      <c r="W2760" t="s" s="6">
        <v>7021</v>
      </c>
      <c r="AH2760" s="61"/>
      <c r="AJ2760" t="s" s="54">
        <v>7022</v>
      </c>
      <c r="AK2760" s="60">
        <v>0.710338</v>
      </c>
      <c r="AN2760" s="63"/>
      <c r="AO2760" s="14">
        <v>0.71321</v>
      </c>
      <c r="AQ2760" s="64">
        <f>AO2760-(AK2760-0.71029)</f>
        <v>0.713162</v>
      </c>
    </row>
    <row r="2761" s="9" customFormat="1" ht="16" customHeight="1">
      <c r="A2761" t="s" s="6">
        <v>7090</v>
      </c>
      <c r="B2761" t="s" s="56">
        <v>7091</v>
      </c>
      <c r="E2761" t="s" s="54">
        <v>7019</v>
      </c>
      <c r="F2761" t="s" s="55">
        <v>419</v>
      </c>
      <c r="G2761" t="s" s="56">
        <v>420</v>
      </c>
      <c r="H2761" t="s" s="56">
        <v>195</v>
      </c>
      <c r="I2761" t="s" s="56">
        <v>421</v>
      </c>
      <c r="M2761" t="s" s="55">
        <v>197</v>
      </c>
      <c r="S2761" t="s" s="54">
        <v>7077</v>
      </c>
      <c r="T2761" t="s" s="57">
        <v>4845</v>
      </c>
      <c r="W2761" t="s" s="6">
        <v>7021</v>
      </c>
      <c r="AH2761" s="61"/>
      <c r="AJ2761" t="s" s="54">
        <v>7022</v>
      </c>
      <c r="AK2761" s="60">
        <v>0.710338</v>
      </c>
      <c r="AL2761" s="14">
        <v>0.71091</v>
      </c>
      <c r="AN2761" s="63">
        <f>AL2761-(AK2761-0.71029)</f>
        <v>0.710862</v>
      </c>
    </row>
    <row r="2762" s="9" customFormat="1" ht="16" customHeight="1">
      <c r="A2762" t="s" s="6">
        <v>7092</v>
      </c>
      <c r="B2762" t="s" s="56">
        <v>7093</v>
      </c>
      <c r="E2762" t="s" s="54">
        <v>7019</v>
      </c>
      <c r="F2762" t="s" s="55">
        <v>419</v>
      </c>
      <c r="G2762" t="s" s="56">
        <v>420</v>
      </c>
      <c r="H2762" t="s" s="56">
        <v>293</v>
      </c>
      <c r="I2762" t="s" s="56">
        <v>461</v>
      </c>
      <c r="M2762" t="s" s="55">
        <v>197</v>
      </c>
      <c r="S2762" t="s" s="54">
        <v>7077</v>
      </c>
      <c r="T2762" t="s" s="57">
        <v>4845</v>
      </c>
      <c r="W2762" t="s" s="6">
        <v>7021</v>
      </c>
      <c r="AH2762" s="61"/>
      <c r="AJ2762" t="s" s="54">
        <v>7022</v>
      </c>
      <c r="AK2762" s="60">
        <v>0.710338</v>
      </c>
      <c r="AN2762" s="63"/>
      <c r="AO2762" s="14">
        <v>0.71032</v>
      </c>
      <c r="AQ2762" s="64">
        <f>AO2762-(AK2762-0.71029)</f>
        <v>0.710272</v>
      </c>
    </row>
    <row r="2763" s="9" customFormat="1" ht="16" customHeight="1">
      <c r="A2763" t="s" s="6">
        <v>7094</v>
      </c>
      <c r="B2763" t="s" s="56">
        <v>7095</v>
      </c>
      <c r="E2763" t="s" s="54">
        <v>7019</v>
      </c>
      <c r="F2763" t="s" s="55">
        <v>419</v>
      </c>
      <c r="G2763" t="s" s="56">
        <v>420</v>
      </c>
      <c r="H2763" t="s" s="56">
        <v>293</v>
      </c>
      <c r="I2763" t="s" s="56">
        <v>461</v>
      </c>
      <c r="M2763" t="s" s="55">
        <v>197</v>
      </c>
      <c r="S2763" t="s" s="54">
        <v>7077</v>
      </c>
      <c r="T2763" t="s" s="57">
        <v>4845</v>
      </c>
      <c r="W2763" t="s" s="6">
        <v>7021</v>
      </c>
      <c r="AH2763" s="61"/>
      <c r="AJ2763" t="s" s="54">
        <v>7022</v>
      </c>
      <c r="AK2763" s="60">
        <v>0.710338</v>
      </c>
      <c r="AN2763" s="63"/>
      <c r="AO2763" s="14">
        <v>0.71195</v>
      </c>
      <c r="AQ2763" s="64">
        <f>AO2763-(AK2763-0.71029)</f>
        <v>0.711902</v>
      </c>
    </row>
    <row r="2764" s="9" customFormat="1" ht="16" customHeight="1">
      <c r="A2764" t="s" s="6">
        <v>7096</v>
      </c>
      <c r="B2764" t="s" s="56">
        <v>7097</v>
      </c>
      <c r="E2764" t="s" s="54">
        <v>7019</v>
      </c>
      <c r="F2764" t="s" s="55">
        <v>419</v>
      </c>
      <c r="G2764" t="s" s="56">
        <v>420</v>
      </c>
      <c r="H2764" t="s" s="56">
        <v>293</v>
      </c>
      <c r="I2764" t="s" s="56">
        <v>461</v>
      </c>
      <c r="M2764" t="s" s="55">
        <v>197</v>
      </c>
      <c r="S2764" t="s" s="54">
        <v>7077</v>
      </c>
      <c r="T2764" t="s" s="57">
        <v>4845</v>
      </c>
      <c r="W2764" t="s" s="6">
        <v>7021</v>
      </c>
      <c r="AH2764" s="61"/>
      <c r="AJ2764" t="s" s="54">
        <v>7022</v>
      </c>
      <c r="AK2764" s="60">
        <v>0.710338</v>
      </c>
      <c r="AN2764" s="63"/>
      <c r="AO2764" s="14">
        <v>0.71005</v>
      </c>
      <c r="AQ2764" s="64">
        <f>AO2764-(AK2764-0.71029)</f>
        <v>0.710002</v>
      </c>
    </row>
    <row r="2765" s="9" customFormat="1" ht="16" customHeight="1">
      <c r="A2765" t="s" s="6">
        <v>7098</v>
      </c>
      <c r="B2765" t="s" s="56">
        <v>7099</v>
      </c>
      <c r="E2765" t="s" s="54">
        <v>7019</v>
      </c>
      <c r="F2765" t="s" s="55">
        <v>419</v>
      </c>
      <c r="G2765" t="s" s="56">
        <v>420</v>
      </c>
      <c r="H2765" t="s" s="56">
        <v>293</v>
      </c>
      <c r="I2765" t="s" s="56">
        <v>461</v>
      </c>
      <c r="M2765" t="s" s="55">
        <v>197</v>
      </c>
      <c r="S2765" t="s" s="54">
        <v>7077</v>
      </c>
      <c r="T2765" t="s" s="57">
        <v>4845</v>
      </c>
      <c r="W2765" t="s" s="6">
        <v>7021</v>
      </c>
      <c r="AH2765" s="61"/>
      <c r="AJ2765" t="s" s="54">
        <v>7022</v>
      </c>
      <c r="AK2765" s="60">
        <v>0.710338</v>
      </c>
      <c r="AN2765" s="63"/>
      <c r="AO2765" s="14">
        <v>0.7102000000000001</v>
      </c>
      <c r="AQ2765" s="64">
        <f>AO2765-(AK2765-0.71029)</f>
        <v>0.710152</v>
      </c>
    </row>
    <row r="2766" s="9" customFormat="1" ht="16" customHeight="1">
      <c r="A2766" t="s" s="6">
        <v>7100</v>
      </c>
      <c r="B2766" t="s" s="56">
        <v>7101</v>
      </c>
      <c r="E2766" t="s" s="54">
        <v>7019</v>
      </c>
      <c r="F2766" t="s" s="55">
        <v>419</v>
      </c>
      <c r="G2766" t="s" s="56">
        <v>420</v>
      </c>
      <c r="H2766" t="s" s="56">
        <v>293</v>
      </c>
      <c r="I2766" t="s" s="56">
        <v>461</v>
      </c>
      <c r="M2766" t="s" s="55">
        <v>197</v>
      </c>
      <c r="S2766" t="s" s="54">
        <v>7077</v>
      </c>
      <c r="T2766" t="s" s="57">
        <v>4845</v>
      </c>
      <c r="W2766" t="s" s="6">
        <v>7102</v>
      </c>
      <c r="AH2766" s="61"/>
      <c r="AJ2766" t="s" s="54">
        <v>7022</v>
      </c>
      <c r="AK2766" s="60">
        <v>0.710338</v>
      </c>
      <c r="AN2766" s="63"/>
      <c r="AO2766" s="14">
        <v>0.71262</v>
      </c>
      <c r="AQ2766" s="64">
        <f>AO2766-(AK2766-0.71029)</f>
        <v>0.712572</v>
      </c>
    </row>
    <row r="2767" s="9" customFormat="1" ht="16" customHeight="1">
      <c r="A2767" t="s" s="6">
        <v>7103</v>
      </c>
      <c r="B2767" t="s" s="56">
        <v>7104</v>
      </c>
      <c r="E2767" t="s" s="54">
        <v>7019</v>
      </c>
      <c r="F2767" t="s" s="55">
        <v>419</v>
      </c>
      <c r="G2767" t="s" s="56">
        <v>420</v>
      </c>
      <c r="H2767" t="s" s="56">
        <v>195</v>
      </c>
      <c r="I2767" t="s" s="56">
        <v>421</v>
      </c>
      <c r="M2767" t="s" s="55">
        <v>197</v>
      </c>
      <c r="S2767" t="s" s="54">
        <v>7077</v>
      </c>
      <c r="T2767" t="s" s="57">
        <v>4845</v>
      </c>
      <c r="W2767" t="s" s="6">
        <v>7102</v>
      </c>
      <c r="AH2767" s="61"/>
      <c r="AJ2767" t="s" s="54">
        <v>7022</v>
      </c>
      <c r="AK2767" s="60">
        <v>0.710338</v>
      </c>
      <c r="AL2767" s="14">
        <v>0.7094</v>
      </c>
      <c r="AN2767" s="63">
        <f>AL2767-(AK2767-0.71029)</f>
        <v>0.709352</v>
      </c>
    </row>
    <row r="2768" s="9" customFormat="1" ht="16" customHeight="1">
      <c r="A2768" t="s" s="6">
        <v>7105</v>
      </c>
      <c r="B2768" t="s" s="56">
        <v>7106</v>
      </c>
      <c r="E2768" t="s" s="54">
        <v>7019</v>
      </c>
      <c r="F2768" t="s" s="55">
        <v>419</v>
      </c>
      <c r="G2768" t="s" s="56">
        <v>420</v>
      </c>
      <c r="H2768" t="s" s="56">
        <v>293</v>
      </c>
      <c r="I2768" t="s" s="56">
        <v>461</v>
      </c>
      <c r="M2768" t="s" s="55">
        <v>197</v>
      </c>
      <c r="S2768" t="s" s="54">
        <v>7077</v>
      </c>
      <c r="T2768" t="s" s="57">
        <v>4845</v>
      </c>
      <c r="W2768" t="s" s="6">
        <v>7021</v>
      </c>
      <c r="AH2768" s="61"/>
      <c r="AJ2768" t="s" s="54">
        <v>7022</v>
      </c>
      <c r="AK2768" s="60">
        <v>0.710338</v>
      </c>
      <c r="AN2768" s="63"/>
      <c r="AO2768" s="14">
        <v>0.71007</v>
      </c>
      <c r="AQ2768" s="64">
        <f>AO2768-(AK2768-0.71029)</f>
        <v>0.710022</v>
      </c>
    </row>
    <row r="2769" s="9" customFormat="1" ht="16" customHeight="1">
      <c r="A2769" t="s" s="6">
        <v>7107</v>
      </c>
      <c r="B2769" t="s" s="56">
        <v>7108</v>
      </c>
      <c r="E2769" t="s" s="54">
        <v>7019</v>
      </c>
      <c r="F2769" t="s" s="55">
        <v>419</v>
      </c>
      <c r="G2769" t="s" s="56">
        <v>420</v>
      </c>
      <c r="H2769" t="s" s="56">
        <v>293</v>
      </c>
      <c r="I2769" t="s" s="56">
        <v>461</v>
      </c>
      <c r="M2769" t="s" s="55">
        <v>197</v>
      </c>
      <c r="S2769" t="s" s="54">
        <v>7077</v>
      </c>
      <c r="T2769" t="s" s="57">
        <v>4845</v>
      </c>
      <c r="W2769" t="s" s="6">
        <v>7066</v>
      </c>
      <c r="AH2769" s="61"/>
      <c r="AJ2769" t="s" s="54">
        <v>7022</v>
      </c>
      <c r="AK2769" s="60">
        <v>0.710338</v>
      </c>
      <c r="AN2769" s="63"/>
      <c r="AO2769" s="14">
        <v>0.71092</v>
      </c>
      <c r="AQ2769" s="64">
        <f>AO2769-(AK2769-0.71029)</f>
        <v>0.7108719999999999</v>
      </c>
    </row>
    <row r="2770" s="9" customFormat="1" ht="16" customHeight="1">
      <c r="A2770" t="s" s="6">
        <v>7109</v>
      </c>
      <c r="B2770" t="s" s="56">
        <v>7110</v>
      </c>
      <c r="E2770" t="s" s="54">
        <v>7019</v>
      </c>
      <c r="F2770" t="s" s="55">
        <v>419</v>
      </c>
      <c r="G2770" t="s" s="56">
        <v>420</v>
      </c>
      <c r="H2770" t="s" s="56">
        <v>293</v>
      </c>
      <c r="I2770" t="s" s="56">
        <v>461</v>
      </c>
      <c r="M2770" t="s" s="55">
        <v>197</v>
      </c>
      <c r="S2770" t="s" s="54">
        <v>7077</v>
      </c>
      <c r="T2770" t="s" s="57">
        <v>4845</v>
      </c>
      <c r="W2770" t="s" s="6">
        <v>7031</v>
      </c>
      <c r="AH2770" s="61"/>
      <c r="AJ2770" t="s" s="54">
        <v>7022</v>
      </c>
      <c r="AK2770" s="60">
        <v>0.710338</v>
      </c>
      <c r="AN2770" s="63"/>
      <c r="AO2770" s="14">
        <v>0.7113699999999999</v>
      </c>
      <c r="AQ2770" s="64">
        <f>AO2770-(AK2770-0.71029)</f>
        <v>0.711322</v>
      </c>
    </row>
    <row r="2771" s="9" customFormat="1" ht="16" customHeight="1">
      <c r="A2771" t="s" s="6">
        <v>7111</v>
      </c>
      <c r="B2771" t="s" s="56">
        <v>7112</v>
      </c>
      <c r="E2771" t="s" s="54">
        <v>7019</v>
      </c>
      <c r="F2771" t="s" s="55">
        <v>419</v>
      </c>
      <c r="G2771" t="s" s="56">
        <v>420</v>
      </c>
      <c r="H2771" t="s" s="56">
        <v>293</v>
      </c>
      <c r="I2771" t="s" s="56">
        <v>461</v>
      </c>
      <c r="M2771" t="s" s="55">
        <v>197</v>
      </c>
      <c r="S2771" t="s" s="54">
        <v>7113</v>
      </c>
      <c r="T2771" t="s" s="57">
        <v>4845</v>
      </c>
      <c r="W2771" t="s" s="6">
        <v>7021</v>
      </c>
      <c r="AH2771" s="61"/>
      <c r="AJ2771" t="s" s="54">
        <v>7022</v>
      </c>
      <c r="AK2771" s="60">
        <v>0.710338</v>
      </c>
      <c r="AN2771" s="63"/>
      <c r="AO2771" s="14">
        <v>0.71049</v>
      </c>
      <c r="AQ2771" s="64">
        <f>AO2771-(AK2771-0.71029)</f>
        <v>0.710442</v>
      </c>
    </row>
    <row r="2772" s="9" customFormat="1" ht="16" customHeight="1">
      <c r="A2772" t="s" s="6">
        <v>7114</v>
      </c>
      <c r="B2772" t="s" s="56">
        <v>7115</v>
      </c>
      <c r="E2772" t="s" s="54">
        <v>7019</v>
      </c>
      <c r="F2772" t="s" s="55">
        <v>419</v>
      </c>
      <c r="G2772" t="s" s="56">
        <v>420</v>
      </c>
      <c r="H2772" t="s" s="56">
        <v>293</v>
      </c>
      <c r="I2772" t="s" s="56">
        <v>461</v>
      </c>
      <c r="M2772" t="s" s="55">
        <v>197</v>
      </c>
      <c r="S2772" t="s" s="54">
        <v>7113</v>
      </c>
      <c r="T2772" t="s" s="57">
        <v>4845</v>
      </c>
      <c r="W2772" t="s" s="6">
        <v>7021</v>
      </c>
      <c r="AH2772" s="61"/>
      <c r="AJ2772" t="s" s="54">
        <v>7022</v>
      </c>
      <c r="AK2772" s="60">
        <v>0.710338</v>
      </c>
      <c r="AN2772" s="63"/>
      <c r="AO2772" s="14">
        <v>0.71002</v>
      </c>
      <c r="AQ2772" s="64">
        <f>AO2772-(AK2772-0.71029)</f>
        <v>0.709972</v>
      </c>
    </row>
    <row r="2773" s="9" customFormat="1" ht="16" customHeight="1">
      <c r="A2773" t="s" s="6">
        <v>7116</v>
      </c>
      <c r="B2773" t="s" s="56">
        <v>7117</v>
      </c>
      <c r="E2773" t="s" s="54">
        <v>7019</v>
      </c>
      <c r="F2773" t="s" s="55">
        <v>419</v>
      </c>
      <c r="G2773" t="s" s="56">
        <v>420</v>
      </c>
      <c r="H2773" t="s" s="56">
        <v>293</v>
      </c>
      <c r="I2773" t="s" s="56">
        <v>461</v>
      </c>
      <c r="M2773" t="s" s="55">
        <v>197</v>
      </c>
      <c r="S2773" t="s" s="54">
        <v>7113</v>
      </c>
      <c r="T2773" t="s" s="57">
        <v>4845</v>
      </c>
      <c r="W2773" t="s" s="6">
        <v>7021</v>
      </c>
      <c r="AH2773" s="61"/>
      <c r="AJ2773" t="s" s="54">
        <v>7022</v>
      </c>
      <c r="AK2773" s="60">
        <v>0.710338</v>
      </c>
      <c r="AN2773" s="63"/>
      <c r="AO2773" s="14">
        <v>0.71007</v>
      </c>
      <c r="AQ2773" s="64">
        <f>AO2773-(AK2773-0.71029)</f>
        <v>0.710022</v>
      </c>
    </row>
    <row r="2774" s="9" customFormat="1" ht="16" customHeight="1">
      <c r="A2774" t="s" s="6">
        <v>7118</v>
      </c>
      <c r="B2774" t="s" s="56">
        <v>7119</v>
      </c>
      <c r="E2774" t="s" s="54">
        <v>7019</v>
      </c>
      <c r="F2774" t="s" s="55">
        <v>419</v>
      </c>
      <c r="G2774" t="s" s="56">
        <v>420</v>
      </c>
      <c r="H2774" t="s" s="56">
        <v>293</v>
      </c>
      <c r="I2774" t="s" s="56">
        <v>461</v>
      </c>
      <c r="M2774" t="s" s="55">
        <v>197</v>
      </c>
      <c r="S2774" t="s" s="54">
        <v>7113</v>
      </c>
      <c r="T2774" t="s" s="57">
        <v>4845</v>
      </c>
      <c r="W2774" t="s" s="6">
        <v>7021</v>
      </c>
      <c r="AH2774" s="61"/>
      <c r="AJ2774" t="s" s="54">
        <v>7022</v>
      </c>
      <c r="AK2774" s="60">
        <v>0.710338</v>
      </c>
      <c r="AN2774" s="63"/>
      <c r="AO2774" s="14">
        <v>0.70988</v>
      </c>
      <c r="AQ2774" s="64">
        <f>AO2774-(AK2774-0.71029)</f>
        <v>0.709832</v>
      </c>
    </row>
    <row r="2775" s="9" customFormat="1" ht="16" customHeight="1">
      <c r="A2775" t="s" s="6">
        <v>7120</v>
      </c>
      <c r="B2775" t="s" s="56">
        <v>7121</v>
      </c>
      <c r="E2775" t="s" s="54">
        <v>7019</v>
      </c>
      <c r="F2775" t="s" s="55">
        <v>419</v>
      </c>
      <c r="G2775" t="s" s="56">
        <v>420</v>
      </c>
      <c r="H2775" t="s" s="56">
        <v>293</v>
      </c>
      <c r="I2775" t="s" s="56">
        <v>461</v>
      </c>
      <c r="M2775" t="s" s="55">
        <v>197</v>
      </c>
      <c r="S2775" t="s" s="54">
        <v>7113</v>
      </c>
      <c r="T2775" t="s" s="57">
        <v>4845</v>
      </c>
      <c r="W2775" t="s" s="6">
        <v>7066</v>
      </c>
      <c r="AH2775" s="61"/>
      <c r="AJ2775" t="s" s="54">
        <v>7022</v>
      </c>
      <c r="AK2775" s="60">
        <v>0.710338</v>
      </c>
      <c r="AN2775" s="63"/>
      <c r="AO2775" s="14">
        <v>0.7111</v>
      </c>
      <c r="AQ2775" s="64">
        <f>AO2775-(AK2775-0.71029)</f>
        <v>0.711052</v>
      </c>
    </row>
    <row r="2776" s="9" customFormat="1" ht="16" customHeight="1">
      <c r="A2776" t="s" s="6">
        <v>7122</v>
      </c>
      <c r="B2776" t="s" s="56">
        <v>7123</v>
      </c>
      <c r="E2776" t="s" s="54">
        <v>7019</v>
      </c>
      <c r="F2776" t="s" s="55">
        <v>419</v>
      </c>
      <c r="G2776" t="s" s="56">
        <v>420</v>
      </c>
      <c r="H2776" t="s" s="56">
        <v>293</v>
      </c>
      <c r="I2776" t="s" s="56">
        <v>461</v>
      </c>
      <c r="M2776" t="s" s="55">
        <v>197</v>
      </c>
      <c r="S2776" t="s" s="54">
        <v>7113</v>
      </c>
      <c r="T2776" t="s" s="57">
        <v>4845</v>
      </c>
      <c r="W2776" t="s" s="6">
        <v>7031</v>
      </c>
      <c r="AH2776" s="61"/>
      <c r="AJ2776" t="s" s="54">
        <v>7022</v>
      </c>
      <c r="AK2776" s="60">
        <v>0.710338</v>
      </c>
      <c r="AN2776" s="63"/>
      <c r="AO2776" s="14">
        <v>0.71748</v>
      </c>
      <c r="AQ2776" s="64">
        <f>AO2776-(AK2776-0.71029)</f>
        <v>0.717432</v>
      </c>
    </row>
    <row r="2777" s="9" customFormat="1" ht="16" customHeight="1">
      <c r="A2777" t="s" s="6">
        <v>7124</v>
      </c>
      <c r="B2777" t="s" s="56">
        <v>7125</v>
      </c>
      <c r="E2777" t="s" s="54">
        <v>7019</v>
      </c>
      <c r="F2777" t="s" s="55">
        <v>419</v>
      </c>
      <c r="G2777" t="s" s="56">
        <v>420</v>
      </c>
      <c r="H2777" t="s" s="56">
        <v>293</v>
      </c>
      <c r="I2777" t="s" s="56">
        <v>461</v>
      </c>
      <c r="M2777" t="s" s="55">
        <v>197</v>
      </c>
      <c r="S2777" t="s" s="54">
        <v>7113</v>
      </c>
      <c r="T2777" t="s" s="57">
        <v>4845</v>
      </c>
      <c r="W2777" t="s" s="6">
        <v>7031</v>
      </c>
      <c r="AH2777" s="61"/>
      <c r="AJ2777" t="s" s="54">
        <v>7022</v>
      </c>
      <c r="AK2777" s="60">
        <v>0.710338</v>
      </c>
      <c r="AN2777" s="63"/>
      <c r="AO2777" s="14">
        <v>0.71064</v>
      </c>
      <c r="AQ2777" s="64">
        <f>AO2777-(AK2777-0.71029)</f>
        <v>0.710592</v>
      </c>
    </row>
    <row r="2778" s="9" customFormat="1" ht="16" customHeight="1">
      <c r="A2778" t="s" s="6">
        <v>7126</v>
      </c>
      <c r="B2778" t="s" s="56">
        <v>7127</v>
      </c>
      <c r="E2778" t="s" s="54">
        <v>7019</v>
      </c>
      <c r="F2778" t="s" s="55">
        <v>419</v>
      </c>
      <c r="G2778" t="s" s="56">
        <v>420</v>
      </c>
      <c r="H2778" t="s" s="56">
        <v>293</v>
      </c>
      <c r="I2778" t="s" s="56">
        <v>461</v>
      </c>
      <c r="M2778" t="s" s="55">
        <v>197</v>
      </c>
      <c r="S2778" t="s" s="54">
        <v>7128</v>
      </c>
      <c r="T2778" t="s" s="57">
        <v>4845</v>
      </c>
      <c r="W2778" t="s" s="6">
        <v>7021</v>
      </c>
      <c r="AH2778" s="61"/>
      <c r="AJ2778" t="s" s="54">
        <v>7022</v>
      </c>
      <c r="AK2778" s="60">
        <v>0.710338</v>
      </c>
      <c r="AN2778" s="63"/>
      <c r="AO2778" s="14">
        <v>0.71083</v>
      </c>
      <c r="AQ2778" s="64">
        <f>AO2778-(AK2778-0.71029)</f>
        <v>0.710782</v>
      </c>
    </row>
    <row r="2779" s="9" customFormat="1" ht="16" customHeight="1">
      <c r="A2779" t="s" s="6">
        <v>7129</v>
      </c>
      <c r="B2779" t="s" s="56">
        <v>7130</v>
      </c>
      <c r="E2779" t="s" s="54">
        <v>7019</v>
      </c>
      <c r="F2779" t="s" s="55">
        <v>419</v>
      </c>
      <c r="G2779" t="s" s="56">
        <v>420</v>
      </c>
      <c r="H2779" t="s" s="56">
        <v>293</v>
      </c>
      <c r="I2779" t="s" s="56">
        <v>461</v>
      </c>
      <c r="M2779" t="s" s="55">
        <v>197</v>
      </c>
      <c r="S2779" t="s" s="54">
        <v>7128</v>
      </c>
      <c r="T2779" t="s" s="57">
        <v>4845</v>
      </c>
      <c r="W2779" t="s" s="6">
        <v>7066</v>
      </c>
      <c r="AH2779" s="61"/>
      <c r="AJ2779" t="s" s="54">
        <v>7022</v>
      </c>
      <c r="AK2779" s="60">
        <v>0.710338</v>
      </c>
      <c r="AN2779" s="63"/>
      <c r="AO2779" s="14">
        <v>0.7117</v>
      </c>
      <c r="AQ2779" s="64">
        <f>AO2779-(AK2779-0.71029)</f>
        <v>0.711652</v>
      </c>
    </row>
    <row r="2780" s="9" customFormat="1" ht="16" customHeight="1">
      <c r="A2780" t="s" s="6">
        <v>7131</v>
      </c>
      <c r="B2780" t="s" s="56">
        <v>7132</v>
      </c>
      <c r="E2780" t="s" s="54">
        <v>7019</v>
      </c>
      <c r="F2780" t="s" s="55">
        <v>419</v>
      </c>
      <c r="G2780" t="s" s="56">
        <v>420</v>
      </c>
      <c r="H2780" t="s" s="56">
        <v>293</v>
      </c>
      <c r="I2780" t="s" s="56">
        <v>461</v>
      </c>
      <c r="M2780" t="s" s="55">
        <v>197</v>
      </c>
      <c r="S2780" t="s" s="54">
        <v>7128</v>
      </c>
      <c r="T2780" t="s" s="57">
        <v>4845</v>
      </c>
      <c r="W2780" t="s" s="6">
        <v>7066</v>
      </c>
      <c r="AH2780" s="61"/>
      <c r="AJ2780" t="s" s="54">
        <v>7022</v>
      </c>
      <c r="AK2780" s="60">
        <v>0.710338</v>
      </c>
      <c r="AN2780" s="63"/>
      <c r="AO2780" s="14">
        <v>0.71306</v>
      </c>
      <c r="AQ2780" s="64">
        <f>AO2780-(AK2780-0.71029)</f>
        <v>0.713012</v>
      </c>
    </row>
    <row r="2781" s="9" customFormat="1" ht="16" customHeight="1">
      <c r="A2781" t="s" s="6">
        <v>7133</v>
      </c>
      <c r="B2781" t="s" s="56">
        <v>7134</v>
      </c>
      <c r="E2781" t="s" s="54">
        <v>7019</v>
      </c>
      <c r="F2781" t="s" s="55">
        <v>419</v>
      </c>
      <c r="G2781" t="s" s="56">
        <v>420</v>
      </c>
      <c r="H2781" t="s" s="56">
        <v>293</v>
      </c>
      <c r="I2781" t="s" s="56">
        <v>461</v>
      </c>
      <c r="M2781" t="s" s="55">
        <v>197</v>
      </c>
      <c r="S2781" t="s" s="54">
        <v>7128</v>
      </c>
      <c r="T2781" t="s" s="57">
        <v>4845</v>
      </c>
      <c r="W2781" t="s" s="6">
        <v>7031</v>
      </c>
      <c r="AH2781" s="61"/>
      <c r="AJ2781" t="s" s="54">
        <v>7022</v>
      </c>
      <c r="AK2781" s="60">
        <v>0.710338</v>
      </c>
      <c r="AN2781" s="63"/>
      <c r="AO2781" s="14">
        <v>0.71175</v>
      </c>
      <c r="AQ2781" s="64">
        <f>AO2781-(AK2781-0.71029)</f>
        <v>0.7117019999999999</v>
      </c>
    </row>
    <row r="2782" s="9" customFormat="1" ht="16" customHeight="1">
      <c r="A2782" t="s" s="6">
        <v>7135</v>
      </c>
      <c r="B2782" t="s" s="56">
        <v>7136</v>
      </c>
      <c r="E2782" t="s" s="54">
        <v>7019</v>
      </c>
      <c r="F2782" t="s" s="55">
        <v>419</v>
      </c>
      <c r="G2782" t="s" s="56">
        <v>420</v>
      </c>
      <c r="H2782" t="s" s="56">
        <v>195</v>
      </c>
      <c r="I2782" t="s" s="56">
        <v>421</v>
      </c>
      <c r="M2782" t="s" s="55">
        <v>197</v>
      </c>
      <c r="S2782" t="s" s="54">
        <v>7128</v>
      </c>
      <c r="T2782" t="s" s="57">
        <v>4845</v>
      </c>
      <c r="W2782" t="s" s="6">
        <v>7031</v>
      </c>
      <c r="AH2782" s="61"/>
      <c r="AJ2782" t="s" s="54">
        <v>7022</v>
      </c>
      <c r="AK2782" s="60">
        <v>0.710338</v>
      </c>
      <c r="AL2782" s="14">
        <v>0.711</v>
      </c>
      <c r="AN2782" s="63">
        <f>AL2782-(AK2782-0.71029)</f>
        <v>0.710952</v>
      </c>
    </row>
    <row r="2783" s="9" customFormat="1" ht="16" customHeight="1">
      <c r="A2783" t="s" s="6">
        <v>7137</v>
      </c>
      <c r="B2783" t="s" s="56">
        <v>7138</v>
      </c>
      <c r="E2783" t="s" s="54">
        <v>7019</v>
      </c>
      <c r="F2783" t="s" s="55">
        <v>419</v>
      </c>
      <c r="G2783" t="s" s="56">
        <v>420</v>
      </c>
      <c r="H2783" t="s" s="56">
        <v>293</v>
      </c>
      <c r="I2783" t="s" s="56">
        <v>461</v>
      </c>
      <c r="M2783" t="s" s="55">
        <v>197</v>
      </c>
      <c r="S2783" t="s" s="54">
        <v>7128</v>
      </c>
      <c r="T2783" t="s" s="57">
        <v>4845</v>
      </c>
      <c r="W2783" t="s" s="6">
        <v>7066</v>
      </c>
      <c r="AH2783" s="61"/>
      <c r="AJ2783" t="s" s="54">
        <v>7022</v>
      </c>
      <c r="AK2783" s="60">
        <v>0.710338</v>
      </c>
      <c r="AN2783" s="63"/>
      <c r="AO2783" s="14">
        <v>0.71167</v>
      </c>
      <c r="AQ2783" s="64">
        <f>AO2783-(AK2783-0.71029)</f>
        <v>0.711622</v>
      </c>
    </row>
    <row r="2784" s="9" customFormat="1" ht="16" customHeight="1">
      <c r="A2784" t="s" s="6">
        <v>7139</v>
      </c>
      <c r="B2784" t="s" s="56">
        <v>7140</v>
      </c>
      <c r="E2784" t="s" s="54">
        <v>7019</v>
      </c>
      <c r="F2784" t="s" s="55">
        <v>419</v>
      </c>
      <c r="G2784" t="s" s="56">
        <v>420</v>
      </c>
      <c r="H2784" t="s" s="56">
        <v>195</v>
      </c>
      <c r="I2784" t="s" s="56">
        <v>421</v>
      </c>
      <c r="M2784" t="s" s="55">
        <v>197</v>
      </c>
      <c r="S2784" t="s" s="54">
        <v>7141</v>
      </c>
      <c r="T2784" t="s" s="57">
        <v>4845</v>
      </c>
      <c r="W2784" t="s" s="6">
        <v>7021</v>
      </c>
      <c r="AH2784" s="61"/>
      <c r="AJ2784" t="s" s="54">
        <v>7022</v>
      </c>
      <c r="AK2784" s="60">
        <v>0.710338</v>
      </c>
      <c r="AL2784" s="14">
        <v>0.71032</v>
      </c>
      <c r="AN2784" s="63">
        <f>AL2784-(AK2784-0.71029)</f>
        <v>0.710272</v>
      </c>
    </row>
    <row r="2785" s="9" customFormat="1" ht="16" customHeight="1">
      <c r="A2785" t="s" s="6">
        <v>7142</v>
      </c>
      <c r="B2785" t="s" s="56">
        <v>7143</v>
      </c>
      <c r="E2785" t="s" s="54">
        <v>7019</v>
      </c>
      <c r="F2785" t="s" s="55">
        <v>419</v>
      </c>
      <c r="G2785" t="s" s="56">
        <v>420</v>
      </c>
      <c r="H2785" t="s" s="56">
        <v>293</v>
      </c>
      <c r="I2785" t="s" s="56">
        <v>461</v>
      </c>
      <c r="M2785" t="s" s="55">
        <v>197</v>
      </c>
      <c r="S2785" t="s" s="54">
        <v>7141</v>
      </c>
      <c r="T2785" t="s" s="57">
        <v>4845</v>
      </c>
      <c r="W2785" t="s" s="6">
        <v>7021</v>
      </c>
      <c r="AH2785" s="61"/>
      <c r="AJ2785" t="s" s="54">
        <v>7022</v>
      </c>
      <c r="AK2785" s="60">
        <v>0.710338</v>
      </c>
      <c r="AN2785" s="63"/>
      <c r="AO2785" s="14">
        <v>0.70997</v>
      </c>
      <c r="AQ2785" s="64">
        <f>AO2785-(AK2785-0.71029)</f>
        <v>0.7099220000000001</v>
      </c>
    </row>
    <row r="2786" s="9" customFormat="1" ht="16" customHeight="1">
      <c r="A2786" t="s" s="6">
        <v>7144</v>
      </c>
      <c r="B2786" t="s" s="56">
        <v>7145</v>
      </c>
      <c r="E2786" t="s" s="54">
        <v>7019</v>
      </c>
      <c r="F2786" t="s" s="55">
        <v>419</v>
      </c>
      <c r="G2786" t="s" s="56">
        <v>420</v>
      </c>
      <c r="H2786" t="s" s="56">
        <v>293</v>
      </c>
      <c r="I2786" t="s" s="56">
        <v>461</v>
      </c>
      <c r="M2786" t="s" s="55">
        <v>197</v>
      </c>
      <c r="S2786" t="s" s="54">
        <v>7146</v>
      </c>
      <c r="T2786" t="s" s="57">
        <v>4845</v>
      </c>
      <c r="W2786" t="s" s="6">
        <v>7021</v>
      </c>
      <c r="AH2786" s="61"/>
      <c r="AJ2786" t="s" s="54">
        <v>7022</v>
      </c>
      <c r="AK2786" s="60">
        <v>0.710338</v>
      </c>
      <c r="AN2786" s="63"/>
      <c r="AO2786" s="14">
        <v>0.71073</v>
      </c>
      <c r="AQ2786" s="64">
        <f>AO2786-(AK2786-0.71029)</f>
        <v>0.710682</v>
      </c>
    </row>
    <row r="2787" s="9" customFormat="1" ht="16" customHeight="1">
      <c r="A2787" t="s" s="6">
        <v>7147</v>
      </c>
      <c r="B2787" t="s" s="56">
        <v>7148</v>
      </c>
      <c r="E2787" t="s" s="54">
        <v>7019</v>
      </c>
      <c r="F2787" t="s" s="55">
        <v>419</v>
      </c>
      <c r="G2787" t="s" s="56">
        <v>420</v>
      </c>
      <c r="H2787" t="s" s="56">
        <v>195</v>
      </c>
      <c r="I2787" t="s" s="56">
        <v>421</v>
      </c>
      <c r="M2787" t="s" s="55">
        <v>197</v>
      </c>
      <c r="S2787" t="s" s="54">
        <v>7146</v>
      </c>
      <c r="T2787" t="s" s="57">
        <v>4845</v>
      </c>
      <c r="W2787" t="s" s="6">
        <v>7021</v>
      </c>
      <c r="AH2787" s="61"/>
      <c r="AJ2787" t="s" s="54">
        <v>7022</v>
      </c>
      <c r="AK2787" s="60">
        <v>0.710338</v>
      </c>
      <c r="AL2787" s="14">
        <v>0.71013</v>
      </c>
      <c r="AN2787" s="63">
        <f>AL2787-(AK2787-0.71029)</f>
        <v>0.710082</v>
      </c>
    </row>
    <row r="2788" s="9" customFormat="1" ht="16" customHeight="1">
      <c r="A2788" t="s" s="6">
        <v>7149</v>
      </c>
      <c r="B2788" t="s" s="56">
        <v>7150</v>
      </c>
      <c r="E2788" t="s" s="54">
        <v>7019</v>
      </c>
      <c r="F2788" t="s" s="55">
        <v>419</v>
      </c>
      <c r="G2788" t="s" s="56">
        <v>420</v>
      </c>
      <c r="H2788" t="s" s="56">
        <v>293</v>
      </c>
      <c r="I2788" t="s" s="56">
        <v>461</v>
      </c>
      <c r="M2788" t="s" s="55">
        <v>197</v>
      </c>
      <c r="S2788" t="s" s="54">
        <v>7146</v>
      </c>
      <c r="T2788" t="s" s="57">
        <v>4845</v>
      </c>
      <c r="W2788" t="s" s="6">
        <v>7021</v>
      </c>
      <c r="AH2788" s="61"/>
      <c r="AJ2788" t="s" s="54">
        <v>7022</v>
      </c>
      <c r="AK2788" s="60">
        <v>0.710338</v>
      </c>
      <c r="AN2788" s="63"/>
      <c r="AO2788" s="14">
        <v>0.71089</v>
      </c>
      <c r="AQ2788" s="64">
        <f>AO2788-(AK2788-0.71029)</f>
        <v>0.710842</v>
      </c>
    </row>
    <row r="2789" s="9" customFormat="1" ht="16" customHeight="1">
      <c r="A2789" t="s" s="6">
        <v>7151</v>
      </c>
      <c r="B2789" t="s" s="56">
        <v>7152</v>
      </c>
      <c r="E2789" t="s" s="54">
        <v>7019</v>
      </c>
      <c r="F2789" t="s" s="55">
        <v>419</v>
      </c>
      <c r="G2789" t="s" s="56">
        <v>420</v>
      </c>
      <c r="H2789" t="s" s="56">
        <v>293</v>
      </c>
      <c r="I2789" t="s" s="56">
        <v>461</v>
      </c>
      <c r="M2789" t="s" s="55">
        <v>197</v>
      </c>
      <c r="S2789" t="s" s="54">
        <v>7146</v>
      </c>
      <c r="T2789" t="s" s="57">
        <v>4845</v>
      </c>
      <c r="W2789" t="s" s="6">
        <v>7066</v>
      </c>
      <c r="AH2789" s="61"/>
      <c r="AJ2789" t="s" s="54">
        <v>7022</v>
      </c>
      <c r="AK2789" s="60">
        <v>0.710338</v>
      </c>
      <c r="AN2789" s="63"/>
      <c r="AO2789" s="14">
        <v>0.71072</v>
      </c>
      <c r="AQ2789" s="64">
        <f>AO2789-(AK2789-0.71029)</f>
        <v>0.710672</v>
      </c>
    </row>
    <row r="2790" s="9" customFormat="1" ht="16" customHeight="1">
      <c r="A2790" t="s" s="6">
        <v>7153</v>
      </c>
      <c r="B2790" t="s" s="56">
        <v>7154</v>
      </c>
      <c r="E2790" t="s" s="54">
        <v>7019</v>
      </c>
      <c r="F2790" t="s" s="55">
        <v>419</v>
      </c>
      <c r="G2790" t="s" s="56">
        <v>420</v>
      </c>
      <c r="H2790" t="s" s="56">
        <v>195</v>
      </c>
      <c r="I2790" t="s" s="56">
        <v>421</v>
      </c>
      <c r="M2790" t="s" s="55">
        <v>197</v>
      </c>
      <c r="S2790" t="s" s="54">
        <v>7146</v>
      </c>
      <c r="T2790" t="s" s="57">
        <v>4845</v>
      </c>
      <c r="W2790" t="s" s="6">
        <v>7066</v>
      </c>
      <c r="AH2790" s="61"/>
      <c r="AJ2790" t="s" s="54">
        <v>7022</v>
      </c>
      <c r="AK2790" s="60">
        <v>0.710338</v>
      </c>
      <c r="AL2790" s="14">
        <v>0.70945</v>
      </c>
      <c r="AN2790" s="63">
        <f>AL2790-(AK2790-0.71029)</f>
        <v>0.709402</v>
      </c>
    </row>
    <row r="2791" s="9" customFormat="1" ht="16" customHeight="1">
      <c r="A2791" t="s" s="6">
        <v>7155</v>
      </c>
      <c r="B2791" t="s" s="56">
        <v>7156</v>
      </c>
      <c r="E2791" t="s" s="54">
        <v>7019</v>
      </c>
      <c r="F2791" t="s" s="55">
        <v>419</v>
      </c>
      <c r="G2791" t="s" s="56">
        <v>420</v>
      </c>
      <c r="H2791" t="s" s="56">
        <v>293</v>
      </c>
      <c r="I2791" t="s" s="56">
        <v>461</v>
      </c>
      <c r="M2791" t="s" s="55">
        <v>197</v>
      </c>
      <c r="S2791" t="s" s="54">
        <v>7146</v>
      </c>
      <c r="T2791" t="s" s="57">
        <v>4845</v>
      </c>
      <c r="W2791" t="s" s="6">
        <v>7031</v>
      </c>
      <c r="AH2791" s="61"/>
      <c r="AJ2791" t="s" s="54">
        <v>7022</v>
      </c>
      <c r="AK2791" s="60">
        <v>0.710338</v>
      </c>
      <c r="AN2791" s="63"/>
      <c r="AO2791" s="14">
        <v>0.71149</v>
      </c>
      <c r="AQ2791" s="64">
        <f>AO2791-(AK2791-0.71029)</f>
        <v>0.711442</v>
      </c>
    </row>
    <row r="2792" s="9" customFormat="1" ht="16" customHeight="1">
      <c r="A2792" t="s" s="6">
        <v>7157</v>
      </c>
      <c r="B2792" t="s" s="56">
        <v>7158</v>
      </c>
      <c r="E2792" t="s" s="54">
        <v>7019</v>
      </c>
      <c r="F2792" t="s" s="55">
        <v>419</v>
      </c>
      <c r="G2792" t="s" s="56">
        <v>420</v>
      </c>
      <c r="H2792" t="s" s="56">
        <v>293</v>
      </c>
      <c r="I2792" t="s" s="56">
        <v>461</v>
      </c>
      <c r="M2792" t="s" s="55">
        <v>197</v>
      </c>
      <c r="S2792" t="s" s="54">
        <v>7159</v>
      </c>
      <c r="T2792" t="s" s="57">
        <v>4845</v>
      </c>
      <c r="W2792" t="s" s="6">
        <v>7021</v>
      </c>
      <c r="AH2792" s="61"/>
      <c r="AJ2792" t="s" s="54">
        <v>7022</v>
      </c>
      <c r="AK2792" s="60">
        <v>0.710338</v>
      </c>
      <c r="AN2792" s="63"/>
      <c r="AO2792" s="14">
        <v>0.71308</v>
      </c>
      <c r="AQ2792" s="64">
        <f>AO2792-(AK2792-0.71029)</f>
        <v>0.713032</v>
      </c>
    </row>
    <row r="2793" s="9" customFormat="1" ht="16" customHeight="1">
      <c r="A2793" t="s" s="6">
        <v>7160</v>
      </c>
      <c r="B2793" t="s" s="56">
        <v>7161</v>
      </c>
      <c r="E2793" t="s" s="54">
        <v>7019</v>
      </c>
      <c r="F2793" t="s" s="55">
        <v>419</v>
      </c>
      <c r="G2793" t="s" s="56">
        <v>420</v>
      </c>
      <c r="H2793" t="s" s="56">
        <v>293</v>
      </c>
      <c r="I2793" t="s" s="56">
        <v>461</v>
      </c>
      <c r="M2793" t="s" s="55">
        <v>197</v>
      </c>
      <c r="S2793" t="s" s="54">
        <v>7020</v>
      </c>
      <c r="T2793" t="s" s="57">
        <v>4845</v>
      </c>
      <c r="W2793" t="s" s="6">
        <v>7031</v>
      </c>
      <c r="AH2793" s="61"/>
      <c r="AJ2793" t="s" s="54">
        <v>7162</v>
      </c>
      <c r="AK2793" s="60">
        <v>0.710338</v>
      </c>
      <c r="AN2793" s="63"/>
      <c r="AO2793" s="14">
        <v>0.71049</v>
      </c>
      <c r="AQ2793" s="64">
        <f>AO2793-(AK2793-0.71029)</f>
        <v>0.710442</v>
      </c>
    </row>
    <row r="2794" s="9" customFormat="1" ht="16" customHeight="1">
      <c r="A2794" t="s" s="6">
        <v>7163</v>
      </c>
      <c r="B2794" t="s" s="56">
        <v>7164</v>
      </c>
      <c r="E2794" t="s" s="54">
        <v>7019</v>
      </c>
      <c r="F2794" t="s" s="55">
        <v>419</v>
      </c>
      <c r="G2794" t="s" s="56">
        <v>420</v>
      </c>
      <c r="H2794" t="s" s="56">
        <v>293</v>
      </c>
      <c r="I2794" t="s" s="56">
        <v>461</v>
      </c>
      <c r="M2794" t="s" s="55">
        <v>197</v>
      </c>
      <c r="S2794" t="s" s="54">
        <v>7036</v>
      </c>
      <c r="T2794" t="s" s="57">
        <v>4845</v>
      </c>
      <c r="W2794" t="s" s="6">
        <v>7102</v>
      </c>
      <c r="AH2794" s="61"/>
      <c r="AJ2794" t="s" s="54">
        <v>7162</v>
      </c>
      <c r="AK2794" s="60">
        <v>0.710338</v>
      </c>
      <c r="AN2794" s="63"/>
      <c r="AO2794" s="14">
        <v>0.70869</v>
      </c>
      <c r="AQ2794" s="64">
        <f>AO2794-(AK2794-0.71029)</f>
        <v>0.708642</v>
      </c>
    </row>
    <row r="2795" s="9" customFormat="1" ht="16" customHeight="1">
      <c r="A2795" t="s" s="6">
        <v>7165</v>
      </c>
      <c r="B2795" t="s" s="56">
        <v>7166</v>
      </c>
      <c r="E2795" t="s" s="54">
        <v>7019</v>
      </c>
      <c r="F2795" t="s" s="55">
        <v>419</v>
      </c>
      <c r="G2795" t="s" s="56">
        <v>420</v>
      </c>
      <c r="H2795" t="s" s="56">
        <v>293</v>
      </c>
      <c r="I2795" t="s" s="56">
        <v>461</v>
      </c>
      <c r="M2795" t="s" s="55">
        <v>197</v>
      </c>
      <c r="S2795" t="s" s="54">
        <v>7036</v>
      </c>
      <c r="T2795" t="s" s="57">
        <v>4845</v>
      </c>
      <c r="W2795" t="s" s="6">
        <v>7066</v>
      </c>
      <c r="AH2795" s="61"/>
      <c r="AJ2795" t="s" s="54">
        <v>7162</v>
      </c>
      <c r="AK2795" s="60">
        <v>0.710338</v>
      </c>
      <c r="AN2795" s="63"/>
      <c r="AO2795" s="14">
        <v>0.70987</v>
      </c>
      <c r="AQ2795" s="64">
        <f>AO2795-(AK2795-0.71029)</f>
        <v>0.709822</v>
      </c>
    </row>
    <row r="2796" s="9" customFormat="1" ht="16" customHeight="1">
      <c r="A2796" t="s" s="6">
        <v>7167</v>
      </c>
      <c r="B2796" t="s" s="56">
        <v>7168</v>
      </c>
      <c r="E2796" t="s" s="54">
        <v>7019</v>
      </c>
      <c r="F2796" t="s" s="55">
        <v>419</v>
      </c>
      <c r="G2796" t="s" s="56">
        <v>420</v>
      </c>
      <c r="H2796" t="s" s="56">
        <v>195</v>
      </c>
      <c r="I2796" t="s" s="56">
        <v>421</v>
      </c>
      <c r="M2796" t="s" s="55">
        <v>197</v>
      </c>
      <c r="S2796" t="s" s="54">
        <v>7036</v>
      </c>
      <c r="T2796" t="s" s="57">
        <v>4845</v>
      </c>
      <c r="W2796" t="s" s="6">
        <v>7066</v>
      </c>
      <c r="AH2796" s="61"/>
      <c r="AJ2796" t="s" s="54">
        <v>7162</v>
      </c>
      <c r="AK2796" s="60">
        <v>0.710338</v>
      </c>
      <c r="AL2796" s="14">
        <v>0.71009</v>
      </c>
      <c r="AN2796" s="63">
        <f>AL2796-(AK2796-0.71029)</f>
        <v>0.710042</v>
      </c>
    </row>
    <row r="2797" s="9" customFormat="1" ht="16" customHeight="1">
      <c r="A2797" t="s" s="6">
        <v>7169</v>
      </c>
      <c r="B2797" t="s" s="56">
        <v>7170</v>
      </c>
      <c r="E2797" t="s" s="54">
        <v>7019</v>
      </c>
      <c r="F2797" t="s" s="55">
        <v>419</v>
      </c>
      <c r="G2797" t="s" s="56">
        <v>420</v>
      </c>
      <c r="H2797" t="s" s="56">
        <v>293</v>
      </c>
      <c r="I2797" t="s" s="56">
        <v>461</v>
      </c>
      <c r="M2797" t="s" s="55">
        <v>197</v>
      </c>
      <c r="S2797" t="s" s="54">
        <v>7077</v>
      </c>
      <c r="T2797" t="s" s="57">
        <v>4845</v>
      </c>
      <c r="W2797" t="s" s="6">
        <v>7066</v>
      </c>
      <c r="AH2797" s="61"/>
      <c r="AJ2797" t="s" s="54">
        <v>7162</v>
      </c>
      <c r="AK2797" s="60">
        <v>0.710338</v>
      </c>
      <c r="AN2797" s="63"/>
      <c r="AO2797" s="14">
        <v>0.70975</v>
      </c>
      <c r="AQ2797" s="64">
        <f>AO2797-(AK2797-0.71029)</f>
        <v>0.7097020000000001</v>
      </c>
    </row>
    <row r="2798" s="9" customFormat="1" ht="16" customHeight="1">
      <c r="A2798" t="s" s="6">
        <v>7171</v>
      </c>
      <c r="B2798" t="s" s="56">
        <v>7172</v>
      </c>
      <c r="E2798" t="s" s="54">
        <v>7019</v>
      </c>
      <c r="F2798" t="s" s="55">
        <v>419</v>
      </c>
      <c r="G2798" t="s" s="56">
        <v>420</v>
      </c>
      <c r="H2798" t="s" s="56">
        <v>293</v>
      </c>
      <c r="I2798" t="s" s="56">
        <v>461</v>
      </c>
      <c r="M2798" t="s" s="55">
        <v>197</v>
      </c>
      <c r="S2798" t="s" s="54">
        <v>7113</v>
      </c>
      <c r="T2798" t="s" s="57">
        <v>4845</v>
      </c>
      <c r="W2798" t="s" s="6">
        <v>7173</v>
      </c>
      <c r="AH2798" s="61"/>
      <c r="AJ2798" t="s" s="54">
        <v>7162</v>
      </c>
      <c r="AK2798" s="60">
        <v>0.710338</v>
      </c>
      <c r="AN2798" s="63"/>
      <c r="AO2798" s="14">
        <v>0.70962</v>
      </c>
      <c r="AQ2798" s="64">
        <f>AO2798-(AK2798-0.71029)</f>
        <v>0.709572</v>
      </c>
    </row>
    <row r="2799" s="9" customFormat="1" ht="16" customHeight="1">
      <c r="A2799" t="s" s="6">
        <v>7174</v>
      </c>
      <c r="B2799" t="s" s="56">
        <v>7175</v>
      </c>
      <c r="E2799" t="s" s="54">
        <v>7019</v>
      </c>
      <c r="F2799" t="s" s="55">
        <v>419</v>
      </c>
      <c r="G2799" t="s" s="56">
        <v>420</v>
      </c>
      <c r="H2799" t="s" s="56">
        <v>195</v>
      </c>
      <c r="I2799" t="s" s="56">
        <v>421</v>
      </c>
      <c r="M2799" t="s" s="55">
        <v>197</v>
      </c>
      <c r="S2799" t="s" s="54">
        <v>7113</v>
      </c>
      <c r="T2799" t="s" s="57">
        <v>4845</v>
      </c>
      <c r="W2799" t="s" s="6">
        <v>7173</v>
      </c>
      <c r="AH2799" s="61"/>
      <c r="AJ2799" t="s" s="54">
        <v>7162</v>
      </c>
      <c r="AK2799" s="60">
        <v>0.710338</v>
      </c>
      <c r="AL2799" s="14">
        <v>0.71041</v>
      </c>
      <c r="AN2799" s="63">
        <f>AL2799-(AK2799-0.71029)</f>
        <v>0.710362</v>
      </c>
    </row>
    <row r="2800" s="9" customFormat="1" ht="16" customHeight="1">
      <c r="A2800" t="s" s="6">
        <v>7176</v>
      </c>
      <c r="B2800" t="s" s="56">
        <v>7177</v>
      </c>
      <c r="E2800" t="s" s="54">
        <v>7019</v>
      </c>
      <c r="F2800" t="s" s="55">
        <v>419</v>
      </c>
      <c r="G2800" t="s" s="56">
        <v>420</v>
      </c>
      <c r="H2800" t="s" s="56">
        <v>293</v>
      </c>
      <c r="I2800" t="s" s="56">
        <v>461</v>
      </c>
      <c r="M2800" t="s" s="55">
        <v>197</v>
      </c>
      <c r="S2800" t="s" s="54">
        <v>7113</v>
      </c>
      <c r="T2800" t="s" s="57">
        <v>4845</v>
      </c>
      <c r="W2800" t="s" s="6">
        <v>7031</v>
      </c>
      <c r="AH2800" s="61"/>
      <c r="AJ2800" t="s" s="54">
        <v>7162</v>
      </c>
      <c r="AK2800" s="60">
        <v>0.710338</v>
      </c>
      <c r="AN2800" s="63"/>
      <c r="AO2800" s="14">
        <v>0.71151</v>
      </c>
      <c r="AQ2800" s="64">
        <f>AO2800-(AK2800-0.71029)</f>
        <v>0.711462</v>
      </c>
    </row>
    <row r="2801" s="9" customFormat="1" ht="16" customHeight="1">
      <c r="A2801" t="s" s="6">
        <v>7178</v>
      </c>
      <c r="B2801" t="s" s="56">
        <v>7179</v>
      </c>
      <c r="E2801" t="s" s="54">
        <v>7019</v>
      </c>
      <c r="F2801" t="s" s="55">
        <v>419</v>
      </c>
      <c r="G2801" t="s" s="56">
        <v>420</v>
      </c>
      <c r="H2801" t="s" s="56">
        <v>293</v>
      </c>
      <c r="I2801" t="s" s="56">
        <v>461</v>
      </c>
      <c r="M2801" t="s" s="55">
        <v>197</v>
      </c>
      <c r="S2801" t="s" s="54">
        <v>7128</v>
      </c>
      <c r="T2801" t="s" s="57">
        <v>4845</v>
      </c>
      <c r="W2801" t="s" s="6">
        <v>7066</v>
      </c>
      <c r="AH2801" s="61"/>
      <c r="AJ2801" t="s" s="54">
        <v>7162</v>
      </c>
      <c r="AK2801" s="60">
        <v>0.710338</v>
      </c>
      <c r="AN2801" s="63"/>
      <c r="AO2801" s="14">
        <v>0.71255</v>
      </c>
      <c r="AQ2801" s="64">
        <f>AO2801-(AK2801-0.71029)</f>
        <v>0.712502</v>
      </c>
    </row>
    <row r="2802" s="9" customFormat="1" ht="16" customHeight="1">
      <c r="A2802" t="s" s="6">
        <v>7180</v>
      </c>
      <c r="B2802" t="s" s="56">
        <v>7181</v>
      </c>
      <c r="E2802" t="s" s="54">
        <v>7019</v>
      </c>
      <c r="F2802" t="s" s="55">
        <v>419</v>
      </c>
      <c r="G2802" t="s" s="56">
        <v>420</v>
      </c>
      <c r="H2802" t="s" s="56">
        <v>293</v>
      </c>
      <c r="I2802" t="s" s="56">
        <v>461</v>
      </c>
      <c r="M2802" t="s" s="55">
        <v>197</v>
      </c>
      <c r="S2802" t="s" s="54">
        <v>7128</v>
      </c>
      <c r="T2802" t="s" s="57">
        <v>4845</v>
      </c>
      <c r="W2802" t="s" s="6">
        <v>7031</v>
      </c>
      <c r="AH2802" s="61"/>
      <c r="AJ2802" t="s" s="54">
        <v>7162</v>
      </c>
      <c r="AK2802" s="60">
        <v>0.710338</v>
      </c>
      <c r="AN2802" s="63"/>
      <c r="AO2802" s="14">
        <v>0.71023</v>
      </c>
      <c r="AQ2802" s="64">
        <f>AO2802-(AK2802-0.71029)</f>
        <v>0.710182</v>
      </c>
    </row>
    <row r="2803" s="9" customFormat="1" ht="16" customHeight="1">
      <c r="A2803" t="s" s="6">
        <v>7182</v>
      </c>
      <c r="B2803" t="s" s="56">
        <v>7183</v>
      </c>
      <c r="E2803" t="s" s="54">
        <v>7019</v>
      </c>
      <c r="F2803" t="s" s="55">
        <v>419</v>
      </c>
      <c r="G2803" t="s" s="56">
        <v>420</v>
      </c>
      <c r="H2803" t="s" s="56">
        <v>293</v>
      </c>
      <c r="I2803" t="s" s="56">
        <v>461</v>
      </c>
      <c r="M2803" t="s" s="55">
        <v>197</v>
      </c>
      <c r="S2803" t="s" s="54">
        <v>7128</v>
      </c>
      <c r="T2803" t="s" s="57">
        <v>4845</v>
      </c>
      <c r="W2803" t="s" s="6">
        <v>7184</v>
      </c>
      <c r="AH2803" s="61"/>
      <c r="AJ2803" t="s" s="54">
        <v>7162</v>
      </c>
      <c r="AK2803" s="60">
        <v>0.710338</v>
      </c>
      <c r="AN2803" s="63"/>
      <c r="AO2803" s="14">
        <v>0.71455</v>
      </c>
      <c r="AQ2803" s="64">
        <f>AO2803-(AK2803-0.71029)</f>
        <v>0.714502</v>
      </c>
    </row>
    <row r="2804" s="9" customFormat="1" ht="16" customHeight="1">
      <c r="A2804" t="s" s="6">
        <v>7185</v>
      </c>
      <c r="B2804" t="s" s="56">
        <v>7186</v>
      </c>
      <c r="E2804" t="s" s="54">
        <v>7019</v>
      </c>
      <c r="F2804" t="s" s="55">
        <v>419</v>
      </c>
      <c r="G2804" t="s" s="56">
        <v>420</v>
      </c>
      <c r="H2804" t="s" s="56">
        <v>195</v>
      </c>
      <c r="I2804" t="s" s="56">
        <v>421</v>
      </c>
      <c r="M2804" t="s" s="55">
        <v>197</v>
      </c>
      <c r="S2804" t="s" s="54">
        <v>7128</v>
      </c>
      <c r="T2804" t="s" s="57">
        <v>4845</v>
      </c>
      <c r="W2804" t="s" s="6">
        <v>7184</v>
      </c>
      <c r="AH2804" s="61"/>
      <c r="AJ2804" t="s" s="54">
        <v>7162</v>
      </c>
      <c r="AK2804" s="60">
        <v>0.710338</v>
      </c>
      <c r="AL2804" s="14">
        <v>0.7102000000000001</v>
      </c>
      <c r="AN2804" s="63">
        <f>AL2804-(AK2804-0.71029)</f>
        <v>0.710152</v>
      </c>
    </row>
    <row r="2805" s="9" customFormat="1" ht="16" customHeight="1">
      <c r="A2805" t="s" s="6">
        <v>7187</v>
      </c>
      <c r="B2805" t="s" s="56">
        <v>7188</v>
      </c>
      <c r="E2805" t="s" s="54">
        <v>7019</v>
      </c>
      <c r="F2805" t="s" s="55">
        <v>419</v>
      </c>
      <c r="G2805" t="s" s="56">
        <v>420</v>
      </c>
      <c r="H2805" t="s" s="56">
        <v>293</v>
      </c>
      <c r="I2805" t="s" s="56">
        <v>461</v>
      </c>
      <c r="M2805" t="s" s="55">
        <v>197</v>
      </c>
      <c r="S2805" t="s" s="54">
        <v>7128</v>
      </c>
      <c r="T2805" t="s" s="57">
        <v>4845</v>
      </c>
      <c r="W2805" t="s" s="6">
        <v>7031</v>
      </c>
      <c r="AH2805" s="61"/>
      <c r="AJ2805" t="s" s="54">
        <v>7162</v>
      </c>
      <c r="AK2805" s="60">
        <v>0.710338</v>
      </c>
      <c r="AN2805" s="63"/>
      <c r="AO2805" s="14">
        <v>0.71058</v>
      </c>
      <c r="AQ2805" s="64">
        <f>AO2805-(AK2805-0.71029)</f>
        <v>0.7105320000000001</v>
      </c>
    </row>
    <row r="2806" s="9" customFormat="1" ht="16" customHeight="1">
      <c r="A2806" t="s" s="6">
        <v>7189</v>
      </c>
      <c r="B2806" t="s" s="56">
        <v>7190</v>
      </c>
      <c r="E2806" t="s" s="54">
        <v>7019</v>
      </c>
      <c r="F2806" t="s" s="55">
        <v>419</v>
      </c>
      <c r="G2806" t="s" s="56">
        <v>420</v>
      </c>
      <c r="H2806" t="s" s="56">
        <v>293</v>
      </c>
      <c r="I2806" t="s" s="56">
        <v>461</v>
      </c>
      <c r="M2806" t="s" s="55">
        <v>197</v>
      </c>
      <c r="S2806" t="s" s="54">
        <v>7128</v>
      </c>
      <c r="T2806" t="s" s="57">
        <v>4845</v>
      </c>
      <c r="W2806" t="s" s="6">
        <v>7031</v>
      </c>
      <c r="AH2806" s="61"/>
      <c r="AJ2806" t="s" s="54">
        <v>7162</v>
      </c>
      <c r="AK2806" s="60">
        <v>0.710338</v>
      </c>
      <c r="AN2806" s="63"/>
      <c r="AO2806" s="14">
        <v>0.71153</v>
      </c>
      <c r="AQ2806" s="64">
        <f>AO2806-(AK2806-0.71029)</f>
        <v>0.7114819999999999</v>
      </c>
    </row>
    <row r="2807" s="9" customFormat="1" ht="16" customHeight="1">
      <c r="A2807" t="s" s="6">
        <v>7191</v>
      </c>
      <c r="B2807" t="s" s="56">
        <v>7192</v>
      </c>
      <c r="E2807" t="s" s="54">
        <v>7019</v>
      </c>
      <c r="F2807" t="s" s="55">
        <v>419</v>
      </c>
      <c r="G2807" t="s" s="56">
        <v>420</v>
      </c>
      <c r="H2807" t="s" s="56">
        <v>293</v>
      </c>
      <c r="I2807" t="s" s="56">
        <v>461</v>
      </c>
      <c r="M2807" t="s" s="55">
        <v>197</v>
      </c>
      <c r="S2807" t="s" s="54">
        <v>7141</v>
      </c>
      <c r="T2807" t="s" s="57">
        <v>4845</v>
      </c>
      <c r="W2807" t="s" s="6">
        <v>7066</v>
      </c>
      <c r="AH2807" s="61"/>
      <c r="AJ2807" t="s" s="54">
        <v>7162</v>
      </c>
      <c r="AK2807" s="60">
        <v>0.710338</v>
      </c>
      <c r="AN2807" s="63"/>
      <c r="AO2807" s="14">
        <v>0.7101499999999999</v>
      </c>
      <c r="AQ2807" s="64">
        <f>AO2807-(AK2807-0.71029)</f>
        <v>0.710102</v>
      </c>
    </row>
    <row r="2808" s="9" customFormat="1" ht="16" customHeight="1">
      <c r="A2808" t="s" s="6">
        <v>7193</v>
      </c>
      <c r="B2808" t="s" s="56">
        <v>7194</v>
      </c>
      <c r="E2808" t="s" s="54">
        <v>7019</v>
      </c>
      <c r="F2808" t="s" s="55">
        <v>419</v>
      </c>
      <c r="G2808" t="s" s="56">
        <v>420</v>
      </c>
      <c r="H2808" t="s" s="56">
        <v>293</v>
      </c>
      <c r="I2808" t="s" s="56">
        <v>461</v>
      </c>
      <c r="M2808" t="s" s="55">
        <v>197</v>
      </c>
      <c r="S2808" t="s" s="54">
        <v>7141</v>
      </c>
      <c r="T2808" t="s" s="57">
        <v>4845</v>
      </c>
      <c r="W2808" t="s" s="6">
        <v>7031</v>
      </c>
      <c r="AH2808" s="61"/>
      <c r="AJ2808" t="s" s="54">
        <v>7162</v>
      </c>
      <c r="AK2808" s="60">
        <v>0.710338</v>
      </c>
      <c r="AN2808" s="63"/>
      <c r="AO2808" s="14">
        <v>0.71379</v>
      </c>
      <c r="AQ2808" s="64">
        <f>AO2808-(AK2808-0.71029)</f>
        <v>0.713742</v>
      </c>
    </row>
    <row r="2809" s="9" customFormat="1" ht="16" customHeight="1">
      <c r="A2809" t="s" s="6">
        <v>7195</v>
      </c>
      <c r="B2809" t="s" s="56">
        <v>7196</v>
      </c>
      <c r="E2809" t="s" s="54">
        <v>7019</v>
      </c>
      <c r="F2809" t="s" s="55">
        <v>419</v>
      </c>
      <c r="G2809" t="s" s="56">
        <v>420</v>
      </c>
      <c r="H2809" t="s" s="56">
        <v>293</v>
      </c>
      <c r="I2809" t="s" s="56">
        <v>461</v>
      </c>
      <c r="M2809" t="s" s="55">
        <v>197</v>
      </c>
      <c r="S2809" t="s" s="54">
        <v>7146</v>
      </c>
      <c r="T2809" t="s" s="57">
        <v>4845</v>
      </c>
      <c r="W2809" t="s" s="6">
        <v>7197</v>
      </c>
      <c r="AH2809" s="61"/>
      <c r="AJ2809" t="s" s="54">
        <v>7162</v>
      </c>
      <c r="AK2809" s="60">
        <v>0.710338</v>
      </c>
      <c r="AN2809" s="63"/>
      <c r="AO2809" s="14">
        <v>0.71447</v>
      </c>
      <c r="AQ2809" s="64">
        <f>AO2809-(AK2809-0.71029)</f>
        <v>0.714422</v>
      </c>
    </row>
    <row r="2810" s="9" customFormat="1" ht="16" customHeight="1">
      <c r="A2810" t="s" s="6">
        <v>7198</v>
      </c>
      <c r="B2810" t="s" s="56">
        <v>7199</v>
      </c>
      <c r="E2810" t="s" s="54">
        <v>7019</v>
      </c>
      <c r="F2810" t="s" s="55">
        <v>419</v>
      </c>
      <c r="G2810" t="s" s="56">
        <v>420</v>
      </c>
      <c r="H2810" t="s" s="56">
        <v>195</v>
      </c>
      <c r="I2810" t="s" s="56">
        <v>421</v>
      </c>
      <c r="M2810" t="s" s="55">
        <v>197</v>
      </c>
      <c r="S2810" t="s" s="54">
        <v>7146</v>
      </c>
      <c r="T2810" t="s" s="57">
        <v>4845</v>
      </c>
      <c r="W2810" t="s" s="6">
        <v>7197</v>
      </c>
      <c r="AH2810" s="61"/>
      <c r="AJ2810" t="s" s="54">
        <v>7162</v>
      </c>
      <c r="AK2810" s="60">
        <v>0.710338</v>
      </c>
      <c r="AL2810" s="14">
        <v>0.71134</v>
      </c>
      <c r="AN2810" s="63">
        <f>AL2810-(AK2810-0.71029)</f>
        <v>0.711292</v>
      </c>
    </row>
    <row r="2811" s="9" customFormat="1" ht="16" customHeight="1">
      <c r="A2811" t="s" s="6">
        <v>7200</v>
      </c>
      <c r="B2811" t="s" s="56">
        <v>7201</v>
      </c>
      <c r="E2811" t="s" s="54">
        <v>7019</v>
      </c>
      <c r="F2811" t="s" s="55">
        <v>419</v>
      </c>
      <c r="G2811" t="s" s="56">
        <v>420</v>
      </c>
      <c r="H2811" t="s" s="56">
        <v>293</v>
      </c>
      <c r="I2811" t="s" s="56">
        <v>461</v>
      </c>
      <c r="M2811" t="s" s="55">
        <v>197</v>
      </c>
      <c r="S2811" t="s" s="54">
        <v>7202</v>
      </c>
      <c r="T2811" t="s" s="57">
        <v>4845</v>
      </c>
      <c r="W2811" t="s" s="6">
        <v>7066</v>
      </c>
      <c r="AH2811" s="61"/>
      <c r="AJ2811" t="s" s="54">
        <v>7162</v>
      </c>
      <c r="AK2811" s="60">
        <v>0.710338</v>
      </c>
      <c r="AN2811" s="63"/>
      <c r="AO2811" s="14">
        <v>0.71171</v>
      </c>
      <c r="AQ2811" s="64">
        <f>AO2811-(AK2811-0.71029)</f>
        <v>0.711662</v>
      </c>
    </row>
    <row r="2812" s="9" customFormat="1" ht="16" customHeight="1">
      <c r="A2812" t="s" s="6">
        <v>7203</v>
      </c>
      <c r="B2812" t="s" s="56">
        <v>7204</v>
      </c>
      <c r="E2812" t="s" s="54">
        <v>7019</v>
      </c>
      <c r="F2812" t="s" s="55">
        <v>419</v>
      </c>
      <c r="G2812" t="s" s="56">
        <v>420</v>
      </c>
      <c r="H2812" t="s" s="56">
        <v>293</v>
      </c>
      <c r="I2812" t="s" s="56">
        <v>461</v>
      </c>
      <c r="M2812" t="s" s="55">
        <v>197</v>
      </c>
      <c r="S2812" t="s" s="54">
        <v>7202</v>
      </c>
      <c r="T2812" t="s" s="57">
        <v>4845</v>
      </c>
      <c r="W2812" t="s" s="6">
        <v>7031</v>
      </c>
      <c r="AH2812" s="61"/>
      <c r="AJ2812" t="s" s="54">
        <v>7162</v>
      </c>
      <c r="AK2812" s="60">
        <v>0.710338</v>
      </c>
      <c r="AN2812" s="63"/>
      <c r="AO2812" s="14">
        <v>0.71049</v>
      </c>
      <c r="AQ2812" s="64">
        <f>AO2812-(AK2812-0.71029)</f>
        <v>0.710442</v>
      </c>
    </row>
    <row r="2813" s="9" customFormat="1" ht="16" customHeight="1">
      <c r="A2813" t="s" s="6">
        <v>7205</v>
      </c>
      <c r="B2813" t="s" s="56">
        <v>7206</v>
      </c>
      <c r="E2813" t="s" s="54">
        <v>7019</v>
      </c>
      <c r="F2813" t="s" s="55">
        <v>419</v>
      </c>
      <c r="G2813" t="s" s="56">
        <v>420</v>
      </c>
      <c r="H2813" t="s" s="56">
        <v>293</v>
      </c>
      <c r="I2813" t="s" s="56">
        <v>461</v>
      </c>
      <c r="M2813" t="s" s="55">
        <v>197</v>
      </c>
      <c r="S2813" t="s" s="54">
        <v>7159</v>
      </c>
      <c r="T2813" t="s" s="57">
        <v>4845</v>
      </c>
      <c r="W2813" t="s" s="6">
        <v>7066</v>
      </c>
      <c r="AH2813" s="61"/>
      <c r="AJ2813" t="s" s="54">
        <v>7162</v>
      </c>
      <c r="AK2813" s="60">
        <v>0.710338</v>
      </c>
      <c r="AN2813" s="63"/>
      <c r="AO2813" s="14">
        <v>0.70988</v>
      </c>
      <c r="AQ2813" s="64">
        <f>AO2813-(AK2813-0.71029)</f>
        <v>0.709832</v>
      </c>
    </row>
    <row r="2814" s="9" customFormat="1" ht="16" customHeight="1">
      <c r="A2814" t="s" s="6">
        <v>7207</v>
      </c>
      <c r="B2814" t="s" s="56">
        <v>7208</v>
      </c>
      <c r="E2814" t="s" s="54">
        <v>7209</v>
      </c>
      <c r="F2814" t="s" s="55">
        <v>419</v>
      </c>
      <c r="G2814" t="s" s="56">
        <v>194</v>
      </c>
      <c r="H2814" t="s" s="56">
        <v>293</v>
      </c>
      <c r="I2814" t="s" s="56">
        <v>294</v>
      </c>
      <c r="M2814" t="s" s="55">
        <v>1138</v>
      </c>
      <c r="Q2814" t="s" s="56">
        <v>822</v>
      </c>
      <c r="R2814" t="s" s="56">
        <v>7210</v>
      </c>
      <c r="S2814" t="s" s="54">
        <v>7210</v>
      </c>
      <c r="T2814" t="s" s="57">
        <v>4845</v>
      </c>
      <c r="W2814" t="s" s="6">
        <v>7211</v>
      </c>
      <c r="AK2814" s="60">
        <v>0.710338</v>
      </c>
      <c r="AN2814" s="63"/>
      <c r="AO2814" s="14">
        <v>0.71049</v>
      </c>
      <c r="AQ2814" s="64">
        <f>AO2814-(AK2814-0.71029)</f>
        <v>0.710442</v>
      </c>
      <c r="AX2814" s="77"/>
    </row>
    <row r="2815" s="9" customFormat="1" ht="16" customHeight="1">
      <c r="A2815" t="s" s="6">
        <v>7212</v>
      </c>
      <c r="B2815" t="s" s="56">
        <v>7213</v>
      </c>
      <c r="E2815" t="s" s="54">
        <v>7209</v>
      </c>
      <c r="F2815" t="s" s="55">
        <v>419</v>
      </c>
      <c r="G2815" t="s" s="56">
        <v>194</v>
      </c>
      <c r="H2815" t="s" s="56">
        <v>195</v>
      </c>
      <c r="I2815" t="s" s="56">
        <v>421</v>
      </c>
      <c r="M2815" t="s" s="55">
        <v>1138</v>
      </c>
      <c r="Q2815" t="s" s="56">
        <v>822</v>
      </c>
      <c r="R2815" t="s" s="56">
        <v>7210</v>
      </c>
      <c r="S2815" t="s" s="54">
        <v>7210</v>
      </c>
      <c r="T2815" t="s" s="57">
        <v>4845</v>
      </c>
      <c r="W2815" t="s" s="6">
        <v>7211</v>
      </c>
      <c r="AK2815" s="60">
        <v>0.710338</v>
      </c>
      <c r="AL2815" s="14">
        <v>0.70999</v>
      </c>
      <c r="AN2815" s="63">
        <f>AL2815-(AK2815-0.71029)</f>
        <v>0.709942</v>
      </c>
      <c r="AX2815" s="77"/>
    </row>
    <row r="2816" s="9" customFormat="1" ht="16" customHeight="1">
      <c r="A2816" t="s" s="6">
        <v>7214</v>
      </c>
      <c r="B2816" t="s" s="56">
        <v>7215</v>
      </c>
      <c r="E2816" t="s" s="54">
        <v>7209</v>
      </c>
      <c r="F2816" t="s" s="55">
        <v>419</v>
      </c>
      <c r="G2816" t="s" s="56">
        <v>194</v>
      </c>
      <c r="H2816" t="s" s="56">
        <v>293</v>
      </c>
      <c r="I2816" t="s" s="56">
        <v>294</v>
      </c>
      <c r="M2816" t="s" s="55">
        <v>1138</v>
      </c>
      <c r="Q2816" t="s" s="56">
        <v>822</v>
      </c>
      <c r="R2816" t="s" s="56">
        <v>7210</v>
      </c>
      <c r="S2816" t="s" s="54">
        <v>7210</v>
      </c>
      <c r="T2816" t="s" s="57">
        <v>4845</v>
      </c>
      <c r="W2816" t="s" s="6">
        <v>7211</v>
      </c>
      <c r="AK2816" s="60">
        <v>0.710338</v>
      </c>
      <c r="AN2816" s="63"/>
      <c r="AO2816" s="14">
        <v>0.70983</v>
      </c>
      <c r="AQ2816" s="64">
        <f>AO2816-(AK2816-0.71029)</f>
        <v>0.709782</v>
      </c>
      <c r="AX2816" s="77"/>
    </row>
    <row r="2817" s="9" customFormat="1" ht="16" customHeight="1">
      <c r="A2817" t="s" s="6">
        <v>7216</v>
      </c>
      <c r="B2817" t="s" s="56">
        <v>7217</v>
      </c>
      <c r="E2817" t="s" s="54">
        <v>7209</v>
      </c>
      <c r="F2817" t="s" s="55">
        <v>419</v>
      </c>
      <c r="G2817" t="s" s="56">
        <v>194</v>
      </c>
      <c r="H2817" t="s" s="56">
        <v>195</v>
      </c>
      <c r="I2817" t="s" s="56">
        <v>421</v>
      </c>
      <c r="M2817" t="s" s="55">
        <v>1138</v>
      </c>
      <c r="Q2817" t="s" s="56">
        <v>822</v>
      </c>
      <c r="R2817" t="s" s="56">
        <v>7210</v>
      </c>
      <c r="S2817" t="s" s="54">
        <v>7210</v>
      </c>
      <c r="T2817" t="s" s="57">
        <v>4845</v>
      </c>
      <c r="W2817" t="s" s="6">
        <v>7211</v>
      </c>
      <c r="AK2817" s="60">
        <v>0.710338</v>
      </c>
      <c r="AL2817" s="14">
        <v>0.7098100000000001</v>
      </c>
      <c r="AN2817" s="63">
        <f>AL2817-(AK2817-0.71029)</f>
        <v>0.709762</v>
      </c>
      <c r="AX2817" s="77"/>
    </row>
    <row r="2818" s="9" customFormat="1" ht="16" customHeight="1">
      <c r="A2818" t="s" s="6">
        <v>7218</v>
      </c>
      <c r="B2818" t="s" s="56">
        <v>7219</v>
      </c>
      <c r="E2818" t="s" s="54">
        <v>7209</v>
      </c>
      <c r="F2818" t="s" s="55">
        <v>419</v>
      </c>
      <c r="G2818" t="s" s="56">
        <v>194</v>
      </c>
      <c r="H2818" t="s" s="56">
        <v>293</v>
      </c>
      <c r="I2818" t="s" s="56">
        <v>294</v>
      </c>
      <c r="M2818" t="s" s="55">
        <v>1138</v>
      </c>
      <c r="Q2818" t="s" s="56">
        <v>822</v>
      </c>
      <c r="R2818" t="s" s="56">
        <v>7210</v>
      </c>
      <c r="S2818" t="s" s="54">
        <v>7210</v>
      </c>
      <c r="T2818" t="s" s="57">
        <v>4845</v>
      </c>
      <c r="W2818" t="s" s="6">
        <v>7211</v>
      </c>
      <c r="AK2818" s="60">
        <v>0.710338</v>
      </c>
      <c r="AN2818" s="63"/>
      <c r="AO2818" s="14">
        <v>0.70961</v>
      </c>
      <c r="AQ2818" s="64">
        <f>AO2818-(AK2818-0.71029)</f>
        <v>0.709562</v>
      </c>
      <c r="AX2818" s="77"/>
    </row>
    <row r="2819" s="9" customFormat="1" ht="16" customHeight="1">
      <c r="A2819" t="s" s="6">
        <v>7220</v>
      </c>
      <c r="B2819" t="s" s="56">
        <v>7221</v>
      </c>
      <c r="E2819" t="s" s="54">
        <v>7209</v>
      </c>
      <c r="F2819" t="s" s="55">
        <v>419</v>
      </c>
      <c r="G2819" t="s" s="56">
        <v>194</v>
      </c>
      <c r="H2819" t="s" s="56">
        <v>195</v>
      </c>
      <c r="I2819" t="s" s="56">
        <v>421</v>
      </c>
      <c r="M2819" t="s" s="55">
        <v>1138</v>
      </c>
      <c r="Q2819" t="s" s="56">
        <v>822</v>
      </c>
      <c r="R2819" t="s" s="56">
        <v>7210</v>
      </c>
      <c r="S2819" t="s" s="54">
        <v>7210</v>
      </c>
      <c r="T2819" t="s" s="57">
        <v>4845</v>
      </c>
      <c r="W2819" t="s" s="6">
        <v>7211</v>
      </c>
      <c r="AK2819" s="60">
        <v>0.710338</v>
      </c>
      <c r="AL2819" s="14">
        <v>0.70971</v>
      </c>
      <c r="AN2819" s="63">
        <f>AL2819-(AK2819-0.71029)</f>
        <v>0.709662</v>
      </c>
      <c r="AX2819" s="77"/>
    </row>
    <row r="2820" s="9" customFormat="1" ht="16" customHeight="1">
      <c r="A2820" t="s" s="6">
        <v>7222</v>
      </c>
      <c r="B2820" t="s" s="56">
        <v>7223</v>
      </c>
      <c r="E2820" t="s" s="54">
        <v>7209</v>
      </c>
      <c r="F2820" t="s" s="55">
        <v>419</v>
      </c>
      <c r="G2820" t="s" s="56">
        <v>194</v>
      </c>
      <c r="H2820" t="s" s="56">
        <v>293</v>
      </c>
      <c r="I2820" t="s" s="56">
        <v>294</v>
      </c>
      <c r="M2820" t="s" s="55">
        <v>1138</v>
      </c>
      <c r="Q2820" t="s" s="56">
        <v>822</v>
      </c>
      <c r="R2820" t="s" s="56">
        <v>7210</v>
      </c>
      <c r="S2820" t="s" s="54">
        <v>7210</v>
      </c>
      <c r="T2820" t="s" s="57">
        <v>4845</v>
      </c>
      <c r="W2820" t="s" s="6">
        <v>7211</v>
      </c>
      <c r="AK2820" s="60">
        <v>0.710338</v>
      </c>
      <c r="AN2820" s="63"/>
      <c r="AO2820" s="14">
        <v>0.71006</v>
      </c>
      <c r="AQ2820" s="64">
        <f>AO2820-(AK2820-0.71029)</f>
        <v>0.710012</v>
      </c>
      <c r="AX2820" s="77"/>
    </row>
    <row r="2821" s="9" customFormat="1" ht="16" customHeight="1">
      <c r="A2821" t="s" s="6">
        <v>7224</v>
      </c>
      <c r="B2821" t="s" s="56">
        <v>7225</v>
      </c>
      <c r="E2821" t="s" s="54">
        <v>7209</v>
      </c>
      <c r="F2821" t="s" s="55">
        <v>419</v>
      </c>
      <c r="G2821" t="s" s="56">
        <v>194</v>
      </c>
      <c r="H2821" t="s" s="56">
        <v>195</v>
      </c>
      <c r="I2821" t="s" s="56">
        <v>421</v>
      </c>
      <c r="M2821" t="s" s="55">
        <v>1138</v>
      </c>
      <c r="Q2821" t="s" s="56">
        <v>822</v>
      </c>
      <c r="R2821" t="s" s="56">
        <v>7210</v>
      </c>
      <c r="S2821" t="s" s="54">
        <v>7210</v>
      </c>
      <c r="T2821" t="s" s="57">
        <v>4845</v>
      </c>
      <c r="W2821" t="s" s="6">
        <v>7211</v>
      </c>
      <c r="AK2821" s="60">
        <v>0.710338</v>
      </c>
      <c r="AL2821" s="14">
        <v>0.71047</v>
      </c>
      <c r="AN2821" s="63">
        <f>AL2821-(AK2821-0.71029)</f>
        <v>0.710422</v>
      </c>
      <c r="AX2821" s="77"/>
    </row>
    <row r="2822" s="9" customFormat="1" ht="16" customHeight="1">
      <c r="A2822" t="s" s="6">
        <v>7226</v>
      </c>
      <c r="B2822" t="s" s="56">
        <v>7227</v>
      </c>
      <c r="E2822" t="s" s="54">
        <v>7209</v>
      </c>
      <c r="F2822" t="s" s="55">
        <v>419</v>
      </c>
      <c r="G2822" t="s" s="56">
        <v>194</v>
      </c>
      <c r="H2822" t="s" s="56">
        <v>293</v>
      </c>
      <c r="I2822" t="s" s="56">
        <v>294</v>
      </c>
      <c r="M2822" t="s" s="55">
        <v>1138</v>
      </c>
      <c r="Q2822" t="s" s="56">
        <v>822</v>
      </c>
      <c r="R2822" t="s" s="56">
        <v>7210</v>
      </c>
      <c r="S2822" t="s" s="54">
        <v>7210</v>
      </c>
      <c r="T2822" t="s" s="57">
        <v>4845</v>
      </c>
      <c r="W2822" t="s" s="6">
        <v>7211</v>
      </c>
      <c r="AK2822" s="60">
        <v>0.710338</v>
      </c>
      <c r="AN2822" s="63"/>
      <c r="AO2822" s="14">
        <v>0.70978</v>
      </c>
      <c r="AQ2822" s="64">
        <f>AO2822-(AK2822-0.71029)</f>
        <v>0.709732</v>
      </c>
      <c r="AX2822" s="77"/>
    </row>
    <row r="2823" s="9" customFormat="1" ht="16" customHeight="1">
      <c r="A2823" t="s" s="6">
        <v>7228</v>
      </c>
      <c r="B2823" t="s" s="56">
        <v>7229</v>
      </c>
      <c r="E2823" t="s" s="54">
        <v>7209</v>
      </c>
      <c r="F2823" t="s" s="55">
        <v>419</v>
      </c>
      <c r="G2823" t="s" s="56">
        <v>194</v>
      </c>
      <c r="H2823" t="s" s="56">
        <v>195</v>
      </c>
      <c r="I2823" t="s" s="56">
        <v>421</v>
      </c>
      <c r="M2823" t="s" s="55">
        <v>1138</v>
      </c>
      <c r="Q2823" t="s" s="56">
        <v>822</v>
      </c>
      <c r="R2823" t="s" s="56">
        <v>7210</v>
      </c>
      <c r="S2823" t="s" s="54">
        <v>7210</v>
      </c>
      <c r="T2823" t="s" s="57">
        <v>4845</v>
      </c>
      <c r="W2823" t="s" s="6">
        <v>7211</v>
      </c>
      <c r="AK2823" s="60">
        <v>0.710338</v>
      </c>
      <c r="AL2823" s="14">
        <v>0.71024</v>
      </c>
      <c r="AN2823" s="63">
        <f>AL2823-(AK2823-0.71029)</f>
        <v>0.710192</v>
      </c>
      <c r="AX2823" s="77"/>
    </row>
    <row r="2824" s="9" customFormat="1" ht="31" customHeight="1">
      <c r="A2824" t="s" s="6">
        <v>7230</v>
      </c>
      <c r="B2824" t="s" s="56">
        <v>7231</v>
      </c>
      <c r="E2824" t="s" s="54">
        <v>7209</v>
      </c>
      <c r="F2824" t="s" s="55">
        <v>419</v>
      </c>
      <c r="G2824" t="s" s="56">
        <v>194</v>
      </c>
      <c r="H2824" t="s" s="56">
        <v>195</v>
      </c>
      <c r="I2824" t="s" s="56">
        <v>421</v>
      </c>
      <c r="M2824" t="s" s="55">
        <v>1138</v>
      </c>
      <c r="Q2824" t="s" s="56">
        <v>822</v>
      </c>
      <c r="R2824" t="s" s="56">
        <v>822</v>
      </c>
      <c r="S2824" t="s" s="54">
        <v>822</v>
      </c>
      <c r="T2824" t="s" s="57">
        <v>7232</v>
      </c>
      <c r="AK2824" s="60">
        <v>0.710338</v>
      </c>
      <c r="AL2824" s="14">
        <v>0.71172</v>
      </c>
      <c r="AN2824" s="63">
        <f>AL2824-(AK2824-0.71029)</f>
        <v>0.711672</v>
      </c>
      <c r="AX2824" s="77"/>
    </row>
    <row r="2825" s="9" customFormat="1" ht="31" customHeight="1">
      <c r="A2825" t="s" s="6">
        <v>7233</v>
      </c>
      <c r="B2825" t="s" s="56">
        <v>7234</v>
      </c>
      <c r="E2825" t="s" s="54">
        <v>7209</v>
      </c>
      <c r="F2825" t="s" s="55">
        <v>419</v>
      </c>
      <c r="G2825" t="s" s="56">
        <v>194</v>
      </c>
      <c r="H2825" t="s" s="56">
        <v>195</v>
      </c>
      <c r="I2825" t="s" s="56">
        <v>421</v>
      </c>
      <c r="M2825" t="s" s="55">
        <v>1138</v>
      </c>
      <c r="Q2825" t="s" s="56">
        <v>822</v>
      </c>
      <c r="R2825" t="s" s="56">
        <v>822</v>
      </c>
      <c r="S2825" t="s" s="54">
        <v>822</v>
      </c>
      <c r="T2825" t="s" s="57">
        <v>7232</v>
      </c>
      <c r="AK2825" s="60">
        <v>0.710338</v>
      </c>
      <c r="AL2825" s="14">
        <v>0.70883</v>
      </c>
      <c r="AN2825" s="63">
        <f>AL2825-(AK2825-0.71029)</f>
        <v>0.708782</v>
      </c>
      <c r="AX2825" s="77"/>
    </row>
    <row r="2826" s="9" customFormat="1" ht="31" customHeight="1">
      <c r="A2826" t="s" s="6">
        <v>7235</v>
      </c>
      <c r="B2826" t="s" s="56">
        <v>7236</v>
      </c>
      <c r="E2826" t="s" s="54">
        <v>7209</v>
      </c>
      <c r="F2826" t="s" s="55">
        <v>419</v>
      </c>
      <c r="G2826" t="s" s="56">
        <v>194</v>
      </c>
      <c r="H2826" t="s" s="56">
        <v>195</v>
      </c>
      <c r="I2826" t="s" s="56">
        <v>421</v>
      </c>
      <c r="M2826" t="s" s="55">
        <v>1138</v>
      </c>
      <c r="Q2826" t="s" s="56">
        <v>822</v>
      </c>
      <c r="R2826" t="s" s="56">
        <v>822</v>
      </c>
      <c r="S2826" t="s" s="54">
        <v>822</v>
      </c>
      <c r="T2826" t="s" s="57">
        <v>7232</v>
      </c>
      <c r="AK2826" s="60">
        <v>0.710338</v>
      </c>
      <c r="AL2826" s="14">
        <v>0.7109</v>
      </c>
      <c r="AN2826" s="63">
        <f>AL2826-(AK2826-0.71029)</f>
        <v>0.710852</v>
      </c>
      <c r="AX2826" s="77"/>
    </row>
    <row r="2827" s="9" customFormat="1" ht="31" customHeight="1">
      <c r="A2827" t="s" s="6">
        <v>7237</v>
      </c>
      <c r="B2827" t="s" s="56">
        <v>7238</v>
      </c>
      <c r="E2827" t="s" s="54">
        <v>7209</v>
      </c>
      <c r="F2827" t="s" s="55">
        <v>419</v>
      </c>
      <c r="G2827" t="s" s="56">
        <v>194</v>
      </c>
      <c r="H2827" t="s" s="56">
        <v>195</v>
      </c>
      <c r="I2827" t="s" s="56">
        <v>421</v>
      </c>
      <c r="M2827" t="s" s="55">
        <v>1138</v>
      </c>
      <c r="Q2827" t="s" s="56">
        <v>822</v>
      </c>
      <c r="R2827" t="s" s="56">
        <v>822</v>
      </c>
      <c r="S2827" t="s" s="54">
        <v>822</v>
      </c>
      <c r="T2827" t="s" s="57">
        <v>7232</v>
      </c>
      <c r="AK2827" s="60">
        <v>0.710338</v>
      </c>
      <c r="AL2827" s="14">
        <v>0.7109799999999999</v>
      </c>
      <c r="AN2827" s="63">
        <f>AL2827-(AK2827-0.71029)</f>
        <v>0.710932</v>
      </c>
      <c r="AX2827" s="77"/>
    </row>
    <row r="2828" s="9" customFormat="1" ht="31" customHeight="1">
      <c r="A2828" t="s" s="6">
        <v>7239</v>
      </c>
      <c r="B2828" t="s" s="56">
        <v>7240</v>
      </c>
      <c r="E2828" t="s" s="54">
        <v>7209</v>
      </c>
      <c r="F2828" t="s" s="55">
        <v>419</v>
      </c>
      <c r="G2828" t="s" s="56">
        <v>194</v>
      </c>
      <c r="H2828" t="s" s="56">
        <v>195</v>
      </c>
      <c r="I2828" t="s" s="56">
        <v>421</v>
      </c>
      <c r="M2828" t="s" s="55">
        <v>1138</v>
      </c>
      <c r="Q2828" t="s" s="56">
        <v>822</v>
      </c>
      <c r="R2828" t="s" s="56">
        <v>822</v>
      </c>
      <c r="S2828" t="s" s="54">
        <v>822</v>
      </c>
      <c r="T2828" t="s" s="57">
        <v>7232</v>
      </c>
      <c r="AK2828" s="60">
        <v>0.710338</v>
      </c>
      <c r="AL2828" s="14">
        <v>0.7109</v>
      </c>
      <c r="AN2828" s="63">
        <f>AL2828-(AK2828-0.71029)</f>
        <v>0.710852</v>
      </c>
      <c r="AX2828" s="77"/>
    </row>
    <row r="2829" s="9" customFormat="1" ht="31" customHeight="1">
      <c r="A2829" t="s" s="6">
        <v>7241</v>
      </c>
      <c r="B2829" t="s" s="56">
        <v>7242</v>
      </c>
      <c r="E2829" t="s" s="54">
        <v>7209</v>
      </c>
      <c r="F2829" t="s" s="55">
        <v>419</v>
      </c>
      <c r="G2829" t="s" s="56">
        <v>194</v>
      </c>
      <c r="H2829" t="s" s="56">
        <v>195</v>
      </c>
      <c r="I2829" t="s" s="56">
        <v>421</v>
      </c>
      <c r="M2829" t="s" s="55">
        <v>1138</v>
      </c>
      <c r="Q2829" t="s" s="56">
        <v>822</v>
      </c>
      <c r="R2829" t="s" s="56">
        <v>822</v>
      </c>
      <c r="S2829" t="s" s="54">
        <v>822</v>
      </c>
      <c r="T2829" t="s" s="57">
        <v>7243</v>
      </c>
      <c r="AK2829" s="60">
        <v>0.710338</v>
      </c>
      <c r="AL2829" s="14">
        <v>0.70995</v>
      </c>
      <c r="AN2829" s="63">
        <f>AL2829-(AK2829-0.71029)</f>
        <v>0.709902</v>
      </c>
      <c r="AX2829" s="77"/>
    </row>
    <row r="2830" s="9" customFormat="1" ht="31" customHeight="1">
      <c r="A2830" t="s" s="6">
        <v>7244</v>
      </c>
      <c r="B2830" t="s" s="56">
        <v>7245</v>
      </c>
      <c r="E2830" t="s" s="54">
        <v>7209</v>
      </c>
      <c r="F2830" t="s" s="55">
        <v>419</v>
      </c>
      <c r="G2830" t="s" s="56">
        <v>194</v>
      </c>
      <c r="H2830" t="s" s="56">
        <v>293</v>
      </c>
      <c r="I2830" t="s" s="56">
        <v>294</v>
      </c>
      <c r="M2830" t="s" s="55">
        <v>1138</v>
      </c>
      <c r="Q2830" t="s" s="56">
        <v>822</v>
      </c>
      <c r="R2830" t="s" s="56">
        <v>822</v>
      </c>
      <c r="S2830" t="s" s="54">
        <v>822</v>
      </c>
      <c r="T2830" t="s" s="57">
        <v>7243</v>
      </c>
      <c r="AK2830" s="60">
        <v>0.710338</v>
      </c>
      <c r="AN2830" s="63"/>
      <c r="AO2830" s="14">
        <v>0.7107599999999999</v>
      </c>
      <c r="AQ2830" s="64">
        <f>AO2830-(AK2830-0.71029)</f>
        <v>0.710712</v>
      </c>
      <c r="AX2830" s="77"/>
    </row>
    <row r="2831" s="9" customFormat="1" ht="31" customHeight="1">
      <c r="A2831" t="s" s="6">
        <v>7246</v>
      </c>
      <c r="B2831" t="s" s="56">
        <v>7247</v>
      </c>
      <c r="E2831" t="s" s="54">
        <v>7209</v>
      </c>
      <c r="F2831" t="s" s="55">
        <v>419</v>
      </c>
      <c r="G2831" t="s" s="56">
        <v>194</v>
      </c>
      <c r="H2831" t="s" s="56">
        <v>195</v>
      </c>
      <c r="I2831" t="s" s="56">
        <v>421</v>
      </c>
      <c r="M2831" t="s" s="55">
        <v>1138</v>
      </c>
      <c r="Q2831" t="s" s="56">
        <v>822</v>
      </c>
      <c r="R2831" t="s" s="56">
        <v>822</v>
      </c>
      <c r="S2831" t="s" s="54">
        <v>822</v>
      </c>
      <c r="T2831" t="s" s="57">
        <v>7243</v>
      </c>
      <c r="AK2831" s="60">
        <v>0.710338</v>
      </c>
      <c r="AL2831" s="14">
        <v>0.71144</v>
      </c>
      <c r="AN2831" s="63">
        <f>AL2831-(AK2831-0.71029)</f>
        <v>0.711392</v>
      </c>
      <c r="AX2831" s="77"/>
    </row>
    <row r="2832" s="9" customFormat="1" ht="16" customHeight="1">
      <c r="A2832" t="s" s="6">
        <v>7248</v>
      </c>
      <c r="B2832" t="s" s="56">
        <v>7249</v>
      </c>
      <c r="E2832" t="s" s="54">
        <v>7250</v>
      </c>
      <c r="F2832" t="s" s="55">
        <v>193</v>
      </c>
      <c r="G2832" t="s" s="56">
        <v>194</v>
      </c>
      <c r="H2832" t="s" s="56">
        <v>195</v>
      </c>
      <c r="I2832" t="s" s="56">
        <v>196</v>
      </c>
      <c r="L2832" t="s" s="54">
        <v>7251</v>
      </c>
      <c r="M2832" t="s" s="55">
        <v>1138</v>
      </c>
      <c r="N2832" t="s" s="56">
        <v>1119</v>
      </c>
      <c r="O2832" t="s" s="56">
        <v>199</v>
      </c>
      <c r="P2832" t="s" s="56">
        <v>200</v>
      </c>
      <c r="Q2832" t="s" s="56">
        <v>201</v>
      </c>
      <c r="R2832" t="s" s="56">
        <v>202</v>
      </c>
      <c r="S2832" t="s" s="54">
        <v>7252</v>
      </c>
      <c r="T2832" t="s" s="57">
        <v>1136</v>
      </c>
      <c r="AR2832" s="58">
        <v>-20.4</v>
      </c>
      <c r="AS2832" s="59">
        <f>AR2832-2</f>
        <v>-22.4</v>
      </c>
      <c r="AT2832" s="59">
        <f>AS2832-5</f>
        <v>-27.4</v>
      </c>
      <c r="AU2832" s="59">
        <v>-13.4</v>
      </c>
      <c r="AV2832" s="14">
        <f>AU2832-2</f>
        <v>-15.4</v>
      </c>
      <c r="AW2832" s="59">
        <f>AV2832-9.7</f>
        <v>-25.1</v>
      </c>
      <c r="AX2832" s="77"/>
      <c r="BR2832" s="60">
        <v>6.1</v>
      </c>
      <c r="BS2832" s="14">
        <v>2.8</v>
      </c>
    </row>
    <row r="2833" s="9" customFormat="1" ht="16" customHeight="1">
      <c r="A2833" t="s" s="6">
        <v>7253</v>
      </c>
      <c r="B2833" t="s" s="56">
        <v>7254</v>
      </c>
      <c r="E2833" t="s" s="54">
        <v>7250</v>
      </c>
      <c r="F2833" t="s" s="55">
        <v>193</v>
      </c>
      <c r="G2833" t="s" s="56">
        <v>194</v>
      </c>
      <c r="H2833" t="s" s="56">
        <v>195</v>
      </c>
      <c r="I2833" t="s" s="56">
        <v>196</v>
      </c>
      <c r="L2833" t="s" s="54">
        <v>7251</v>
      </c>
      <c r="M2833" t="s" s="55">
        <v>1138</v>
      </c>
      <c r="N2833" t="s" s="56">
        <v>1119</v>
      </c>
      <c r="O2833" t="s" s="56">
        <v>199</v>
      </c>
      <c r="P2833" t="s" s="56">
        <v>200</v>
      </c>
      <c r="Q2833" t="s" s="56">
        <v>201</v>
      </c>
      <c r="R2833" t="s" s="56">
        <v>202</v>
      </c>
      <c r="S2833" t="s" s="54">
        <v>7255</v>
      </c>
      <c r="T2833" t="s" s="57">
        <v>3558</v>
      </c>
      <c r="AR2833" s="58">
        <v>-19.9</v>
      </c>
      <c r="AS2833" s="59">
        <f>AR2833-2</f>
        <v>-21.9</v>
      </c>
      <c r="AT2833" s="59">
        <f>AS2833-5</f>
        <v>-26.9</v>
      </c>
      <c r="AU2833" s="59">
        <v>-13.9</v>
      </c>
      <c r="AV2833" s="14">
        <f>AU2833-2</f>
        <v>-15.9</v>
      </c>
      <c r="AW2833" s="59">
        <f>AV2833-9.7</f>
        <v>-25.6</v>
      </c>
      <c r="AX2833" s="77"/>
      <c r="BR2833" s="60">
        <v>5.6</v>
      </c>
      <c r="BS2833" s="14">
        <v>2.8</v>
      </c>
    </row>
    <row r="2834" s="9" customFormat="1" ht="14.5" customHeight="1">
      <c r="A2834" t="s" s="6">
        <v>7256</v>
      </c>
      <c r="B2834" t="s" s="56">
        <v>7257</v>
      </c>
      <c r="E2834" t="s" s="54">
        <v>7250</v>
      </c>
      <c r="F2834" t="s" s="55">
        <v>193</v>
      </c>
      <c r="G2834" t="s" s="56">
        <v>194</v>
      </c>
      <c r="H2834" t="s" s="56">
        <v>195</v>
      </c>
      <c r="I2834" t="s" s="56">
        <v>196</v>
      </c>
      <c r="L2834" t="s" s="54">
        <v>7251</v>
      </c>
      <c r="M2834" t="s" s="55">
        <v>1138</v>
      </c>
      <c r="N2834" t="s" s="56">
        <v>1119</v>
      </c>
      <c r="O2834" t="s" s="56">
        <v>199</v>
      </c>
      <c r="P2834" t="s" s="56">
        <v>200</v>
      </c>
      <c r="Q2834" t="s" s="56">
        <v>201</v>
      </c>
      <c r="R2834" t="s" s="56">
        <v>202</v>
      </c>
      <c r="S2834" t="s" s="54">
        <v>7258</v>
      </c>
      <c r="T2834" t="s" s="57">
        <v>7259</v>
      </c>
      <c r="AR2834" s="58">
        <v>-20.5</v>
      </c>
      <c r="AS2834" s="59">
        <f>AR2834-2</f>
        <v>-22.5</v>
      </c>
      <c r="AT2834" s="59">
        <f>AS2834-5</f>
        <v>-27.5</v>
      </c>
      <c r="AU2834" s="59">
        <v>-14.5</v>
      </c>
      <c r="AV2834" s="14">
        <f>AU2834-2</f>
        <v>-16.5</v>
      </c>
      <c r="AW2834" s="59">
        <f>AV2834-9.7</f>
        <v>-26.2</v>
      </c>
      <c r="AX2834" s="77"/>
      <c r="BQ2834" s="124"/>
      <c r="BR2834" s="60">
        <v>7.1</v>
      </c>
      <c r="BS2834" s="14">
        <v>2.9</v>
      </c>
    </row>
    <row r="2835" s="9" customFormat="1" ht="16" customHeight="1">
      <c r="A2835" t="s" s="6">
        <v>7260</v>
      </c>
      <c r="B2835" t="s" s="56">
        <v>7261</v>
      </c>
      <c r="E2835" t="s" s="54">
        <v>7250</v>
      </c>
      <c r="F2835" t="s" s="55">
        <v>193</v>
      </c>
      <c r="G2835" t="s" s="56">
        <v>194</v>
      </c>
      <c r="H2835" t="s" s="56">
        <v>195</v>
      </c>
      <c r="I2835" t="s" s="56">
        <v>196</v>
      </c>
      <c r="L2835" t="s" s="54">
        <v>7251</v>
      </c>
      <c r="M2835" t="s" s="55">
        <v>1138</v>
      </c>
      <c r="N2835" t="s" s="56">
        <v>1119</v>
      </c>
      <c r="O2835" t="s" s="56">
        <v>199</v>
      </c>
      <c r="P2835" t="s" s="56">
        <v>200</v>
      </c>
      <c r="Q2835" t="s" s="56">
        <v>201</v>
      </c>
      <c r="R2835" t="s" s="56">
        <v>202</v>
      </c>
      <c r="S2835" t="s" s="54">
        <v>7258</v>
      </c>
      <c r="T2835" t="s" s="57">
        <v>7259</v>
      </c>
      <c r="AR2835" s="58">
        <v>-16.7</v>
      </c>
      <c r="AS2835" s="59">
        <f>AR2835-2</f>
        <v>-18.7</v>
      </c>
      <c r="AT2835" s="59">
        <f>AS2835-5</f>
        <v>-23.7</v>
      </c>
      <c r="AU2835" s="59">
        <v>-12</v>
      </c>
      <c r="AV2835" s="14">
        <f>AU2835-2</f>
        <v>-14</v>
      </c>
      <c r="AW2835" s="59">
        <f>AV2835-9.7</f>
        <v>-23.7</v>
      </c>
      <c r="AX2835" s="77"/>
      <c r="BR2835" s="60">
        <v>8.300000000000001</v>
      </c>
      <c r="BS2835" s="14">
        <v>2.8</v>
      </c>
    </row>
    <row r="2836" s="9" customFormat="1" ht="16" customHeight="1">
      <c r="A2836" t="s" s="6">
        <v>7262</v>
      </c>
      <c r="B2836" t="s" s="56">
        <v>7263</v>
      </c>
      <c r="E2836" t="s" s="54">
        <v>7250</v>
      </c>
      <c r="F2836" t="s" s="55">
        <v>193</v>
      </c>
      <c r="G2836" t="s" s="56">
        <v>194</v>
      </c>
      <c r="H2836" t="s" s="56">
        <v>195</v>
      </c>
      <c r="I2836" t="s" s="56">
        <v>196</v>
      </c>
      <c r="L2836" t="s" s="54">
        <v>7251</v>
      </c>
      <c r="M2836" t="s" s="55">
        <v>1138</v>
      </c>
      <c r="N2836" t="s" s="56">
        <v>1119</v>
      </c>
      <c r="O2836" t="s" s="56">
        <v>199</v>
      </c>
      <c r="P2836" t="s" s="56">
        <v>200</v>
      </c>
      <c r="Q2836" t="s" s="56">
        <v>201</v>
      </c>
      <c r="R2836" t="s" s="56">
        <v>202</v>
      </c>
      <c r="S2836" t="s" s="54">
        <v>7264</v>
      </c>
      <c r="T2836" t="s" s="57">
        <v>7265</v>
      </c>
      <c r="AR2836" s="58">
        <v>-16.6</v>
      </c>
      <c r="AS2836" s="59">
        <f>AR2836-2</f>
        <v>-18.6</v>
      </c>
      <c r="AT2836" s="59">
        <f>AS2836-5</f>
        <v>-23.6</v>
      </c>
      <c r="AU2836" s="59">
        <v>-11.1</v>
      </c>
      <c r="AV2836" s="14">
        <f>AU2836-2</f>
        <v>-13.1</v>
      </c>
      <c r="AW2836" s="59">
        <f>AV2836-9.7</f>
        <v>-22.8</v>
      </c>
      <c r="AX2836" s="77"/>
      <c r="BR2836" s="60">
        <v>5.6</v>
      </c>
      <c r="BS2836" s="14">
        <v>2.8</v>
      </c>
    </row>
    <row r="2837" s="9" customFormat="1" ht="16" customHeight="1">
      <c r="A2837" t="s" s="6">
        <v>7266</v>
      </c>
      <c r="B2837" t="s" s="56">
        <v>7267</v>
      </c>
      <c r="E2837" t="s" s="54">
        <v>7250</v>
      </c>
      <c r="F2837" t="s" s="55">
        <v>193</v>
      </c>
      <c r="G2837" t="s" s="56">
        <v>194</v>
      </c>
      <c r="H2837" t="s" s="56">
        <v>195</v>
      </c>
      <c r="I2837" t="s" s="56">
        <v>196</v>
      </c>
      <c r="L2837" t="s" s="54">
        <v>7251</v>
      </c>
      <c r="M2837" t="s" s="55">
        <v>1138</v>
      </c>
      <c r="N2837" t="s" s="56">
        <v>1119</v>
      </c>
      <c r="O2837" t="s" s="56">
        <v>199</v>
      </c>
      <c r="P2837" t="s" s="56">
        <v>200</v>
      </c>
      <c r="Q2837" t="s" s="56">
        <v>201</v>
      </c>
      <c r="R2837" t="s" s="56">
        <v>202</v>
      </c>
      <c r="S2837" t="s" s="54">
        <v>7268</v>
      </c>
      <c r="T2837" t="s" s="57">
        <v>7269</v>
      </c>
      <c r="AR2837" s="58">
        <v>-16.8</v>
      </c>
      <c r="AS2837" s="59">
        <f>AR2837-2</f>
        <v>-18.8</v>
      </c>
      <c r="AT2837" s="59">
        <f>AS2837-5</f>
        <v>-23.8</v>
      </c>
      <c r="AU2837" s="59">
        <v>-11.6</v>
      </c>
      <c r="AV2837" s="14">
        <f>AU2837-2</f>
        <v>-13.6</v>
      </c>
      <c r="AW2837" s="59">
        <f>AV2837-9.7</f>
        <v>-23.3</v>
      </c>
      <c r="AX2837" s="77"/>
      <c r="BR2837" s="60">
        <v>6.7</v>
      </c>
      <c r="BS2837" s="14">
        <v>2.8</v>
      </c>
    </row>
    <row r="2838" s="9" customFormat="1" ht="16" customHeight="1">
      <c r="A2838" t="s" s="6">
        <v>7270</v>
      </c>
      <c r="B2838" t="s" s="56">
        <v>7271</v>
      </c>
      <c r="E2838" t="s" s="54">
        <v>7250</v>
      </c>
      <c r="F2838" t="s" s="55">
        <v>193</v>
      </c>
      <c r="G2838" t="s" s="56">
        <v>194</v>
      </c>
      <c r="H2838" t="s" s="56">
        <v>195</v>
      </c>
      <c r="I2838" t="s" s="56">
        <v>196</v>
      </c>
      <c r="L2838" t="s" s="54">
        <v>7251</v>
      </c>
      <c r="M2838" t="s" s="55">
        <v>1138</v>
      </c>
      <c r="N2838" t="s" s="56">
        <v>216</v>
      </c>
      <c r="O2838" t="s" s="56">
        <v>199</v>
      </c>
      <c r="P2838" t="s" s="56">
        <v>200</v>
      </c>
      <c r="Q2838" t="s" s="56">
        <v>201</v>
      </c>
      <c r="R2838" t="s" s="56">
        <v>202</v>
      </c>
      <c r="S2838" t="s" s="54">
        <v>7272</v>
      </c>
      <c r="T2838" t="s" s="57">
        <v>7273</v>
      </c>
      <c r="AR2838" s="58">
        <v>-19.8</v>
      </c>
      <c r="AS2838" s="59">
        <f>AR2838-2</f>
        <v>-21.8</v>
      </c>
      <c r="AT2838" s="59">
        <f>AS2838-5</f>
        <v>-26.8</v>
      </c>
      <c r="AU2838" s="59">
        <v>-12.9</v>
      </c>
      <c r="AV2838" s="14">
        <f>AU2838-2</f>
        <v>-14.9</v>
      </c>
      <c r="AW2838" s="59">
        <f>AV2838-9.7</f>
        <v>-24.6</v>
      </c>
      <c r="AX2838" s="77"/>
      <c r="BR2838" s="60">
        <v>6.4</v>
      </c>
      <c r="BS2838" s="14">
        <v>2.8</v>
      </c>
    </row>
    <row r="2839" s="9" customFormat="1" ht="14.5" customHeight="1">
      <c r="A2839" t="s" s="6">
        <v>7274</v>
      </c>
      <c r="B2839" t="s" s="56">
        <v>7275</v>
      </c>
      <c r="E2839" t="s" s="54">
        <v>7250</v>
      </c>
      <c r="F2839" t="s" s="55">
        <v>193</v>
      </c>
      <c r="G2839" t="s" s="56">
        <v>194</v>
      </c>
      <c r="H2839" t="s" s="56">
        <v>195</v>
      </c>
      <c r="I2839" t="s" s="56">
        <v>196</v>
      </c>
      <c r="L2839" t="s" s="54">
        <v>7251</v>
      </c>
      <c r="M2839" t="s" s="55">
        <v>1138</v>
      </c>
      <c r="N2839" t="s" s="56">
        <v>216</v>
      </c>
      <c r="O2839" t="s" s="56">
        <v>199</v>
      </c>
      <c r="P2839" t="s" s="56">
        <v>200</v>
      </c>
      <c r="Q2839" t="s" s="56">
        <v>201</v>
      </c>
      <c r="R2839" t="s" s="56">
        <v>202</v>
      </c>
      <c r="S2839" t="s" s="54">
        <v>7276</v>
      </c>
      <c r="T2839" t="s" s="57">
        <v>7273</v>
      </c>
      <c r="AR2839" s="58">
        <v>-20.8</v>
      </c>
      <c r="AS2839" s="59">
        <f>AR2839-2</f>
        <v>-22.8</v>
      </c>
      <c r="AT2839" s="59">
        <f>AS2839-5</f>
        <v>-27.8</v>
      </c>
      <c r="AU2839" s="59">
        <v>-14.4</v>
      </c>
      <c r="AV2839" s="14">
        <f>AU2839-2</f>
        <v>-16.4</v>
      </c>
      <c r="AW2839" s="59">
        <f>AV2839-9.7</f>
        <v>-26.1</v>
      </c>
      <c r="AX2839" s="77"/>
      <c r="BQ2839" s="124"/>
      <c r="BR2839" s="60">
        <v>3.9</v>
      </c>
      <c r="BS2839" s="14">
        <v>2.8</v>
      </c>
    </row>
    <row r="2840" s="9" customFormat="1" ht="16" customHeight="1">
      <c r="A2840" t="s" s="6">
        <v>7277</v>
      </c>
      <c r="B2840" s="14">
        <v>11</v>
      </c>
      <c r="C2840" t="s" s="56">
        <v>7278</v>
      </c>
      <c r="E2840" t="s" s="54">
        <v>7279</v>
      </c>
      <c r="F2840" t="s" s="55">
        <v>193</v>
      </c>
      <c r="G2840" t="s" s="56">
        <v>194</v>
      </c>
      <c r="H2840" t="s" s="56">
        <v>195</v>
      </c>
      <c r="I2840" t="s" s="56">
        <v>196</v>
      </c>
      <c r="L2840" t="s" s="54">
        <v>7251</v>
      </c>
      <c r="M2840" t="s" s="55">
        <v>197</v>
      </c>
      <c r="N2840" t="s" s="56">
        <v>223</v>
      </c>
      <c r="O2840" t="s" s="56">
        <v>199</v>
      </c>
      <c r="P2840" t="s" s="56">
        <v>200</v>
      </c>
      <c r="Q2840" t="s" s="56">
        <v>201</v>
      </c>
      <c r="R2840" t="s" s="56">
        <v>202</v>
      </c>
      <c r="S2840" t="s" s="54">
        <v>7280</v>
      </c>
      <c r="T2840" t="s" s="57">
        <v>7281</v>
      </c>
      <c r="W2840" t="s" s="6">
        <v>7282</v>
      </c>
      <c r="AH2840" s="61"/>
      <c r="AJ2840" t="s" s="54">
        <v>7283</v>
      </c>
      <c r="AR2840" s="58">
        <v>-8.1</v>
      </c>
      <c r="AS2840" s="59">
        <f>AR2840</f>
        <v>-8.1</v>
      </c>
      <c r="AT2840" s="59">
        <f>AS2840-5</f>
        <v>-13.1</v>
      </c>
      <c r="AU2840" s="59">
        <v>-0.8</v>
      </c>
      <c r="AV2840" s="59">
        <f>AU2840</f>
        <v>-0.8</v>
      </c>
      <c r="AW2840" s="59">
        <f>AV2840-9.7</f>
        <v>-10.5</v>
      </c>
      <c r="BR2840" s="60">
        <v>7.5</v>
      </c>
      <c r="BS2840" s="14">
        <v>2.7</v>
      </c>
    </row>
    <row r="2841" s="9" customFormat="1" ht="16" customHeight="1">
      <c r="A2841" t="s" s="6">
        <v>7284</v>
      </c>
      <c r="B2841" s="14">
        <v>12</v>
      </c>
      <c r="C2841" t="s" s="56">
        <v>7285</v>
      </c>
      <c r="E2841" t="s" s="54">
        <v>7279</v>
      </c>
      <c r="F2841" t="s" s="55">
        <v>193</v>
      </c>
      <c r="G2841" t="s" s="56">
        <v>194</v>
      </c>
      <c r="H2841" t="s" s="56">
        <v>195</v>
      </c>
      <c r="I2841" t="s" s="56">
        <v>196</v>
      </c>
      <c r="L2841" t="s" s="54">
        <v>7251</v>
      </c>
      <c r="M2841" t="s" s="55">
        <v>197</v>
      </c>
      <c r="N2841" t="s" s="56">
        <v>223</v>
      </c>
      <c r="O2841" t="s" s="56">
        <v>199</v>
      </c>
      <c r="P2841" t="s" s="56">
        <v>200</v>
      </c>
      <c r="Q2841" t="s" s="56">
        <v>201</v>
      </c>
      <c r="R2841" t="s" s="56">
        <v>202</v>
      </c>
      <c r="S2841" t="s" s="54">
        <v>7280</v>
      </c>
      <c r="T2841" t="s" s="57">
        <v>7281</v>
      </c>
      <c r="W2841" t="s" s="6">
        <v>7282</v>
      </c>
      <c r="AH2841" s="61"/>
      <c r="AJ2841" t="s" s="54">
        <v>7283</v>
      </c>
      <c r="AR2841" s="58">
        <v>-7.7</v>
      </c>
      <c r="AS2841" s="59">
        <f>AR2841</f>
        <v>-7.7</v>
      </c>
      <c r="AT2841" s="59">
        <f>AS2841-5</f>
        <v>-12.7</v>
      </c>
      <c r="AU2841" s="59">
        <v>-0.5</v>
      </c>
      <c r="AV2841" s="59">
        <f>AU2841</f>
        <v>-0.5</v>
      </c>
      <c r="AW2841" s="59">
        <f>AV2841-9.7</f>
        <v>-10.2</v>
      </c>
      <c r="BR2841" s="60">
        <v>7.2</v>
      </c>
      <c r="BS2841" s="14">
        <v>2.7</v>
      </c>
    </row>
    <row r="2842" s="9" customFormat="1" ht="16" customHeight="1">
      <c r="A2842" t="s" s="6">
        <v>7286</v>
      </c>
      <c r="B2842" s="14">
        <v>13</v>
      </c>
      <c r="C2842" t="s" s="56">
        <v>7287</v>
      </c>
      <c r="E2842" t="s" s="54">
        <v>7279</v>
      </c>
      <c r="F2842" t="s" s="55">
        <v>193</v>
      </c>
      <c r="G2842" t="s" s="56">
        <v>194</v>
      </c>
      <c r="H2842" t="s" s="56">
        <v>195</v>
      </c>
      <c r="I2842" t="s" s="56">
        <v>196</v>
      </c>
      <c r="L2842" t="s" s="54">
        <v>7251</v>
      </c>
      <c r="M2842" t="s" s="55">
        <v>197</v>
      </c>
      <c r="N2842" t="s" s="56">
        <v>262</v>
      </c>
      <c r="O2842" t="s" s="56">
        <v>199</v>
      </c>
      <c r="P2842" t="s" s="56">
        <v>200</v>
      </c>
      <c r="Q2842" t="s" s="56">
        <v>201</v>
      </c>
      <c r="R2842" t="s" s="56">
        <v>202</v>
      </c>
      <c r="S2842" t="s" s="54">
        <v>7288</v>
      </c>
      <c r="T2842" t="s" s="57">
        <v>7281</v>
      </c>
      <c r="W2842" t="s" s="6">
        <v>7289</v>
      </c>
      <c r="AH2842" s="61"/>
      <c r="AJ2842" t="s" s="54">
        <v>7290</v>
      </c>
      <c r="AR2842" s="58">
        <v>-16.9</v>
      </c>
      <c r="AS2842" s="59">
        <f>AR2842</f>
        <v>-16.9</v>
      </c>
      <c r="AT2842" s="59">
        <f>AS2842-5</f>
        <v>-21.9</v>
      </c>
      <c r="AU2842" s="59">
        <v>-6.6</v>
      </c>
      <c r="AV2842" s="59">
        <f>AU2842</f>
        <v>-6.6</v>
      </c>
      <c r="AW2842" s="59">
        <f>AV2842-9.7</f>
        <v>-16.3</v>
      </c>
      <c r="BR2842" s="60">
        <v>4</v>
      </c>
      <c r="BS2842" s="14">
        <v>2.7</v>
      </c>
    </row>
    <row r="2843" s="9" customFormat="1" ht="16" customHeight="1">
      <c r="A2843" t="s" s="6">
        <v>7291</v>
      </c>
      <c r="B2843" s="14">
        <v>14</v>
      </c>
      <c r="C2843" t="s" s="56">
        <v>7292</v>
      </c>
      <c r="E2843" t="s" s="54">
        <v>7279</v>
      </c>
      <c r="F2843" t="s" s="55">
        <v>193</v>
      </c>
      <c r="G2843" t="s" s="56">
        <v>194</v>
      </c>
      <c r="H2843" t="s" s="56">
        <v>195</v>
      </c>
      <c r="I2843" t="s" s="56">
        <v>196</v>
      </c>
      <c r="L2843" t="s" s="54">
        <v>7251</v>
      </c>
      <c r="M2843" t="s" s="55">
        <v>197</v>
      </c>
      <c r="N2843" t="s" s="56">
        <v>1580</v>
      </c>
      <c r="O2843" t="s" s="56">
        <v>199</v>
      </c>
      <c r="P2843" t="s" s="56">
        <v>200</v>
      </c>
      <c r="Q2843" t="s" s="56">
        <v>201</v>
      </c>
      <c r="R2843" t="s" s="56">
        <v>202</v>
      </c>
      <c r="S2843" t="s" s="54">
        <v>7293</v>
      </c>
      <c r="T2843" t="s" s="57">
        <v>7281</v>
      </c>
      <c r="W2843" t="s" s="6">
        <v>7294</v>
      </c>
      <c r="AH2843" s="61"/>
      <c r="AJ2843" t="s" s="54">
        <v>7283</v>
      </c>
      <c r="AR2843" s="58">
        <v>-15.8</v>
      </c>
      <c r="AS2843" s="59">
        <f>AR2843</f>
        <v>-15.8</v>
      </c>
      <c r="AT2843" s="59">
        <f>AS2843-5</f>
        <v>-20.8</v>
      </c>
      <c r="AU2843" s="59">
        <v>-5.5</v>
      </c>
      <c r="AV2843" s="59">
        <f>AU2843</f>
        <v>-5.5</v>
      </c>
      <c r="AW2843" s="59">
        <f>AV2843-9.7</f>
        <v>-15.2</v>
      </c>
      <c r="BR2843" s="60">
        <v>7.3</v>
      </c>
      <c r="BS2843" s="14">
        <v>2.8</v>
      </c>
    </row>
    <row r="2844" s="9" customFormat="1" ht="16" customHeight="1">
      <c r="A2844" t="s" s="6">
        <v>7295</v>
      </c>
      <c r="B2844" s="14">
        <v>15</v>
      </c>
      <c r="C2844" t="s" s="56">
        <v>7296</v>
      </c>
      <c r="E2844" t="s" s="54">
        <v>7279</v>
      </c>
      <c r="F2844" t="s" s="55">
        <v>193</v>
      </c>
      <c r="G2844" t="s" s="56">
        <v>194</v>
      </c>
      <c r="H2844" t="s" s="56">
        <v>195</v>
      </c>
      <c r="I2844" t="s" s="56">
        <v>196</v>
      </c>
      <c r="L2844" t="s" s="54">
        <v>7251</v>
      </c>
      <c r="M2844" t="s" s="55">
        <v>197</v>
      </c>
      <c r="N2844" t="s" s="56">
        <v>223</v>
      </c>
      <c r="O2844" t="s" s="56">
        <v>199</v>
      </c>
      <c r="P2844" t="s" s="56">
        <v>200</v>
      </c>
      <c r="Q2844" t="s" s="56">
        <v>201</v>
      </c>
      <c r="R2844" t="s" s="56">
        <v>202</v>
      </c>
      <c r="S2844" t="s" s="54">
        <v>7280</v>
      </c>
      <c r="T2844" t="s" s="57">
        <v>7281</v>
      </c>
      <c r="W2844" t="s" s="6">
        <v>7297</v>
      </c>
      <c r="AH2844" s="61"/>
      <c r="AJ2844" t="s" s="54">
        <v>7283</v>
      </c>
      <c r="AR2844" s="58">
        <v>-18.1</v>
      </c>
      <c r="AS2844" s="59">
        <f>AR2844</f>
        <v>-18.1</v>
      </c>
      <c r="AT2844" s="59">
        <f>AS2844-5</f>
        <v>-23.1</v>
      </c>
      <c r="AU2844" s="59">
        <v>-7</v>
      </c>
      <c r="AV2844" s="59">
        <f>AU2844</f>
        <v>-7</v>
      </c>
      <c r="AW2844" s="59">
        <f>AV2844-9.7</f>
        <v>-16.7</v>
      </c>
      <c r="BR2844" s="60">
        <v>5.3</v>
      </c>
      <c r="BS2844" s="14">
        <v>2.8</v>
      </c>
    </row>
    <row r="2845" s="9" customFormat="1" ht="16" customHeight="1">
      <c r="A2845" t="s" s="6">
        <v>7298</v>
      </c>
      <c r="B2845" s="14">
        <v>16</v>
      </c>
      <c r="C2845" t="s" s="56">
        <v>7299</v>
      </c>
      <c r="E2845" t="s" s="54">
        <v>7279</v>
      </c>
      <c r="F2845" t="s" s="55">
        <v>193</v>
      </c>
      <c r="G2845" t="s" s="56">
        <v>194</v>
      </c>
      <c r="H2845" t="s" s="56">
        <v>195</v>
      </c>
      <c r="I2845" t="s" s="56">
        <v>196</v>
      </c>
      <c r="L2845" t="s" s="54">
        <v>7251</v>
      </c>
      <c r="M2845" t="s" s="55">
        <v>197</v>
      </c>
      <c r="N2845" t="s" s="56">
        <v>262</v>
      </c>
      <c r="O2845" t="s" s="56">
        <v>199</v>
      </c>
      <c r="P2845" t="s" s="56">
        <v>200</v>
      </c>
      <c r="Q2845" t="s" s="56">
        <v>201</v>
      </c>
      <c r="R2845" t="s" s="56">
        <v>202</v>
      </c>
      <c r="S2845" t="s" s="54">
        <v>7300</v>
      </c>
      <c r="T2845" t="s" s="57">
        <v>7281</v>
      </c>
      <c r="W2845" t="s" s="6">
        <v>7297</v>
      </c>
      <c r="AH2845" s="61"/>
      <c r="AJ2845" t="s" s="54">
        <v>7283</v>
      </c>
      <c r="AR2845" s="58">
        <v>-18.3</v>
      </c>
      <c r="AS2845" s="59">
        <f>AR2845</f>
        <v>-18.3</v>
      </c>
      <c r="AT2845" s="59">
        <f>AS2845-5</f>
        <v>-23.3</v>
      </c>
      <c r="AU2845" s="59">
        <v>-5.3</v>
      </c>
      <c r="AV2845" s="59">
        <f>AU2845</f>
        <v>-5.3</v>
      </c>
      <c r="AW2845" s="59">
        <f>AV2845-9.7</f>
        <v>-15</v>
      </c>
      <c r="BR2845" s="60">
        <v>5.4</v>
      </c>
      <c r="BS2845" s="14">
        <v>2.8</v>
      </c>
    </row>
    <row r="2846" s="9" customFormat="1" ht="16" customHeight="1">
      <c r="A2846" t="s" s="6">
        <v>7301</v>
      </c>
      <c r="B2846" s="14">
        <v>17</v>
      </c>
      <c r="C2846" t="s" s="56">
        <v>7302</v>
      </c>
      <c r="E2846" t="s" s="54">
        <v>7279</v>
      </c>
      <c r="F2846" t="s" s="55">
        <v>193</v>
      </c>
      <c r="G2846" t="s" s="56">
        <v>194</v>
      </c>
      <c r="H2846" t="s" s="56">
        <v>195</v>
      </c>
      <c r="I2846" t="s" s="56">
        <v>196</v>
      </c>
      <c r="L2846" t="s" s="54">
        <v>7251</v>
      </c>
      <c r="M2846" t="s" s="55">
        <v>197</v>
      </c>
      <c r="N2846" t="s" s="56">
        <v>223</v>
      </c>
      <c r="O2846" t="s" s="56">
        <v>199</v>
      </c>
      <c r="P2846" t="s" s="56">
        <v>200</v>
      </c>
      <c r="Q2846" t="s" s="56">
        <v>201</v>
      </c>
      <c r="R2846" t="s" s="56">
        <v>202</v>
      </c>
      <c r="S2846" t="s" s="54">
        <v>7280</v>
      </c>
      <c r="T2846" t="s" s="57">
        <v>7281</v>
      </c>
      <c r="W2846" t="s" s="6">
        <v>7303</v>
      </c>
      <c r="AH2846" s="61"/>
      <c r="AJ2846" t="s" s="54">
        <v>7304</v>
      </c>
      <c r="AR2846" s="58">
        <v>-7.5</v>
      </c>
      <c r="AS2846" s="59">
        <f>AR2846</f>
        <v>-7.5</v>
      </c>
      <c r="AT2846" s="59">
        <f>AS2846-5</f>
        <v>-12.5</v>
      </c>
      <c r="AU2846" s="59">
        <v>0</v>
      </c>
      <c r="AV2846" s="59">
        <f>AU2846</f>
        <v>0</v>
      </c>
      <c r="AW2846" s="59">
        <f>AV2846-9.7</f>
        <v>-9.699999999999999</v>
      </c>
      <c r="BR2846" s="60">
        <v>7.7</v>
      </c>
      <c r="BS2846" s="14">
        <v>2.7</v>
      </c>
    </row>
    <row r="2847" s="9" customFormat="1" ht="16" customHeight="1">
      <c r="A2847" t="s" s="6">
        <v>7305</v>
      </c>
      <c r="B2847" s="14">
        <v>18</v>
      </c>
      <c r="C2847" t="s" s="56">
        <v>7306</v>
      </c>
      <c r="E2847" t="s" s="54">
        <v>7279</v>
      </c>
      <c r="F2847" t="s" s="55">
        <v>193</v>
      </c>
      <c r="G2847" t="s" s="56">
        <v>194</v>
      </c>
      <c r="H2847" t="s" s="56">
        <v>195</v>
      </c>
      <c r="I2847" t="s" s="56">
        <v>196</v>
      </c>
      <c r="L2847" t="s" s="54">
        <v>7251</v>
      </c>
      <c r="M2847" t="s" s="55">
        <v>197</v>
      </c>
      <c r="N2847" t="s" s="56">
        <v>220</v>
      </c>
      <c r="O2847" t="s" s="56">
        <v>199</v>
      </c>
      <c r="P2847" t="s" s="56">
        <v>200</v>
      </c>
      <c r="Q2847" t="s" s="56">
        <v>201</v>
      </c>
      <c r="R2847" t="s" s="56">
        <v>202</v>
      </c>
      <c r="S2847" t="s" s="54">
        <v>7307</v>
      </c>
      <c r="T2847" t="s" s="57">
        <v>7281</v>
      </c>
      <c r="W2847" t="s" s="6">
        <v>7303</v>
      </c>
      <c r="AH2847" s="61"/>
      <c r="AJ2847" t="s" s="54">
        <v>7304</v>
      </c>
      <c r="AR2847" s="58">
        <v>-18.4</v>
      </c>
      <c r="AS2847" s="59">
        <f>AR2847</f>
        <v>-18.4</v>
      </c>
      <c r="AT2847" s="59">
        <f>AS2847-5</f>
        <v>-23.4</v>
      </c>
      <c r="AU2847" s="59">
        <v>-8.5</v>
      </c>
      <c r="AV2847" s="59">
        <f>AU2847</f>
        <v>-8.5</v>
      </c>
      <c r="AW2847" s="59">
        <f>AV2847-9.7</f>
        <v>-18.2</v>
      </c>
      <c r="BR2847" s="60">
        <v>5.1</v>
      </c>
      <c r="BS2847" s="14">
        <v>2.8</v>
      </c>
    </row>
    <row r="2848" s="9" customFormat="1" ht="16" customHeight="1">
      <c r="A2848" t="s" s="6">
        <v>7308</v>
      </c>
      <c r="B2848" s="14">
        <v>19</v>
      </c>
      <c r="C2848" t="s" s="56">
        <v>7309</v>
      </c>
      <c r="E2848" t="s" s="54">
        <v>7279</v>
      </c>
      <c r="F2848" t="s" s="55">
        <v>193</v>
      </c>
      <c r="G2848" t="s" s="56">
        <v>194</v>
      </c>
      <c r="H2848" t="s" s="56">
        <v>195</v>
      </c>
      <c r="I2848" t="s" s="56">
        <v>196</v>
      </c>
      <c r="L2848" t="s" s="54">
        <v>7251</v>
      </c>
      <c r="M2848" t="s" s="55">
        <v>197</v>
      </c>
      <c r="N2848" t="s" s="56">
        <v>209</v>
      </c>
      <c r="O2848" t="s" s="56">
        <v>199</v>
      </c>
      <c r="P2848" t="s" s="56">
        <v>200</v>
      </c>
      <c r="Q2848" t="s" s="56">
        <v>201</v>
      </c>
      <c r="R2848" t="s" s="56">
        <v>202</v>
      </c>
      <c r="S2848" t="s" s="54">
        <v>7310</v>
      </c>
      <c r="T2848" t="s" s="57">
        <v>7281</v>
      </c>
      <c r="W2848" t="s" s="6">
        <v>7303</v>
      </c>
      <c r="AH2848" s="61"/>
      <c r="AJ2848" t="s" s="54">
        <v>7304</v>
      </c>
      <c r="AR2848" s="58">
        <v>-8.699999999999999</v>
      </c>
      <c r="AS2848" s="59">
        <f>AR2848</f>
        <v>-8.699999999999999</v>
      </c>
      <c r="AT2848" s="59">
        <f>AS2848-5</f>
        <v>-13.7</v>
      </c>
      <c r="AU2848" s="59">
        <v>-0.5</v>
      </c>
      <c r="AV2848" s="59">
        <f>AU2848</f>
        <v>-0.5</v>
      </c>
      <c r="AW2848" s="59">
        <f>AV2848-9.7</f>
        <v>-10.2</v>
      </c>
      <c r="BR2848" s="60">
        <v>8.300000000000001</v>
      </c>
      <c r="BS2848" s="14">
        <v>2.7</v>
      </c>
    </row>
    <row r="2849" s="9" customFormat="1" ht="16" customHeight="1">
      <c r="A2849" t="s" s="6">
        <v>7311</v>
      </c>
      <c r="B2849" s="14">
        <v>20</v>
      </c>
      <c r="C2849" t="s" s="56">
        <v>7312</v>
      </c>
      <c r="E2849" t="s" s="54">
        <v>7279</v>
      </c>
      <c r="F2849" t="s" s="55">
        <v>193</v>
      </c>
      <c r="G2849" t="s" s="56">
        <v>194</v>
      </c>
      <c r="H2849" t="s" s="56">
        <v>195</v>
      </c>
      <c r="I2849" t="s" s="56">
        <v>196</v>
      </c>
      <c r="L2849" t="s" s="54">
        <v>7251</v>
      </c>
      <c r="M2849" t="s" s="55">
        <v>197</v>
      </c>
      <c r="N2849" t="s" s="56">
        <v>209</v>
      </c>
      <c r="O2849" t="s" s="56">
        <v>199</v>
      </c>
      <c r="P2849" t="s" s="56">
        <v>200</v>
      </c>
      <c r="Q2849" t="s" s="56">
        <v>201</v>
      </c>
      <c r="R2849" t="s" s="56">
        <v>202</v>
      </c>
      <c r="S2849" t="s" s="54">
        <v>7310</v>
      </c>
      <c r="T2849" t="s" s="57">
        <v>7281</v>
      </c>
      <c r="W2849" t="s" s="6">
        <v>7303</v>
      </c>
      <c r="AH2849" s="61"/>
      <c r="AJ2849" t="s" s="54">
        <v>7304</v>
      </c>
      <c r="AR2849" s="58">
        <v>-6.9</v>
      </c>
      <c r="AS2849" s="59">
        <f>AR2849</f>
        <v>-6.9</v>
      </c>
      <c r="AT2849" s="59">
        <f>AS2849-5</f>
        <v>-11.9</v>
      </c>
      <c r="AU2849" s="59">
        <v>-0.6</v>
      </c>
      <c r="AV2849" s="59">
        <f>AU2849</f>
        <v>-0.6</v>
      </c>
      <c r="AW2849" s="59">
        <f>AV2849-9.7</f>
        <v>-10.3</v>
      </c>
      <c r="BR2849" s="60">
        <v>7.4</v>
      </c>
      <c r="BS2849" s="14">
        <v>2.7</v>
      </c>
    </row>
    <row r="2850" s="9" customFormat="1" ht="16" customHeight="1">
      <c r="A2850" t="s" s="6">
        <v>7313</v>
      </c>
      <c r="B2850" s="14">
        <v>21</v>
      </c>
      <c r="C2850" t="s" s="56">
        <v>7314</v>
      </c>
      <c r="E2850" t="s" s="54">
        <v>7279</v>
      </c>
      <c r="F2850" t="s" s="55">
        <v>193</v>
      </c>
      <c r="G2850" t="s" s="56">
        <v>194</v>
      </c>
      <c r="H2850" t="s" s="56">
        <v>195</v>
      </c>
      <c r="I2850" t="s" s="56">
        <v>196</v>
      </c>
      <c r="L2850" t="s" s="54">
        <v>7251</v>
      </c>
      <c r="M2850" t="s" s="55">
        <v>197</v>
      </c>
      <c r="N2850" t="s" s="56">
        <v>216</v>
      </c>
      <c r="O2850" t="s" s="56">
        <v>199</v>
      </c>
      <c r="P2850" t="s" s="56">
        <v>200</v>
      </c>
      <c r="Q2850" t="s" s="56">
        <v>201</v>
      </c>
      <c r="R2850" t="s" s="56">
        <v>202</v>
      </c>
      <c r="S2850" t="s" s="54">
        <v>7315</v>
      </c>
      <c r="T2850" t="s" s="57">
        <v>7281</v>
      </c>
      <c r="W2850" t="s" s="6">
        <v>7303</v>
      </c>
      <c r="AH2850" s="61"/>
      <c r="AJ2850" t="s" s="54">
        <v>7304</v>
      </c>
      <c r="AR2850" s="58">
        <v>-8.9</v>
      </c>
      <c r="AS2850" s="59">
        <f>AR2850</f>
        <v>-8.9</v>
      </c>
      <c r="AT2850" s="59">
        <f>AS2850-5</f>
        <v>-13.9</v>
      </c>
      <c r="AU2850" s="59">
        <v>-1.4</v>
      </c>
      <c r="AV2850" s="59">
        <f>AU2850</f>
        <v>-1.4</v>
      </c>
      <c r="AW2850" s="59">
        <f>AV2850-9.7</f>
        <v>-11.1</v>
      </c>
      <c r="BR2850" s="60">
        <v>8.699999999999999</v>
      </c>
      <c r="BS2850" s="14">
        <v>2.8</v>
      </c>
    </row>
    <row r="2851" s="9" customFormat="1" ht="16" customHeight="1">
      <c r="A2851" t="s" s="6">
        <v>7316</v>
      </c>
      <c r="B2851" s="14">
        <v>22</v>
      </c>
      <c r="C2851" t="s" s="56">
        <v>7317</v>
      </c>
      <c r="E2851" t="s" s="54">
        <v>7279</v>
      </c>
      <c r="F2851" t="s" s="55">
        <v>193</v>
      </c>
      <c r="G2851" t="s" s="56">
        <v>194</v>
      </c>
      <c r="H2851" t="s" s="56">
        <v>195</v>
      </c>
      <c r="I2851" t="s" s="56">
        <v>196</v>
      </c>
      <c r="L2851" t="s" s="54">
        <v>7251</v>
      </c>
      <c r="M2851" t="s" s="55">
        <v>197</v>
      </c>
      <c r="N2851" t="s" s="56">
        <v>1227</v>
      </c>
      <c r="O2851" t="s" s="56">
        <v>199</v>
      </c>
      <c r="P2851" t="s" s="56">
        <v>200</v>
      </c>
      <c r="Q2851" t="s" s="56">
        <v>201</v>
      </c>
      <c r="R2851" t="s" s="56">
        <v>202</v>
      </c>
      <c r="S2851" t="s" s="54">
        <v>7318</v>
      </c>
      <c r="T2851" t="s" s="57">
        <v>7281</v>
      </c>
      <c r="W2851" t="s" s="6">
        <v>7319</v>
      </c>
      <c r="AH2851" s="61"/>
      <c r="AJ2851" t="s" s="54">
        <v>7283</v>
      </c>
      <c r="AR2851" s="58">
        <v>-6.8</v>
      </c>
      <c r="AS2851" s="59">
        <f>AR2851</f>
        <v>-6.8</v>
      </c>
      <c r="AT2851" s="59">
        <f>AS2851-5</f>
        <v>-11.8</v>
      </c>
      <c r="AU2851" s="59">
        <v>0.3</v>
      </c>
      <c r="AV2851" s="59">
        <f>AU2851</f>
        <v>0.3</v>
      </c>
      <c r="AW2851" s="59">
        <f>AV2851-9.7</f>
        <v>-9.4</v>
      </c>
      <c r="BR2851" s="60">
        <v>7.6</v>
      </c>
      <c r="BS2851" s="14">
        <v>2.7</v>
      </c>
    </row>
    <row r="2852" s="9" customFormat="1" ht="16" customHeight="1">
      <c r="A2852" t="s" s="6">
        <v>7320</v>
      </c>
      <c r="B2852" s="14">
        <v>23</v>
      </c>
      <c r="C2852" t="s" s="56">
        <v>7321</v>
      </c>
      <c r="E2852" t="s" s="54">
        <v>7279</v>
      </c>
      <c r="F2852" t="s" s="55">
        <v>193</v>
      </c>
      <c r="G2852" t="s" s="56">
        <v>194</v>
      </c>
      <c r="H2852" t="s" s="56">
        <v>195</v>
      </c>
      <c r="I2852" t="s" s="56">
        <v>196</v>
      </c>
      <c r="L2852" t="s" s="54">
        <v>7251</v>
      </c>
      <c r="M2852" t="s" s="55">
        <v>197</v>
      </c>
      <c r="N2852" t="s" s="56">
        <v>1119</v>
      </c>
      <c r="O2852" t="s" s="56">
        <v>199</v>
      </c>
      <c r="P2852" t="s" s="56">
        <v>200</v>
      </c>
      <c r="Q2852" t="s" s="56">
        <v>201</v>
      </c>
      <c r="R2852" t="s" s="56">
        <v>202</v>
      </c>
      <c r="S2852" t="s" s="54">
        <v>7322</v>
      </c>
      <c r="T2852" t="s" s="57">
        <v>7281</v>
      </c>
      <c r="W2852" t="s" s="6">
        <v>7323</v>
      </c>
      <c r="AH2852" s="61"/>
      <c r="AJ2852" t="s" s="54">
        <v>7283</v>
      </c>
      <c r="AR2852" s="58">
        <v>-17.2</v>
      </c>
      <c r="AS2852" s="59">
        <f>AR2852</f>
        <v>-17.2</v>
      </c>
      <c r="AT2852" s="59">
        <f>AS2852-5</f>
        <v>-22.2</v>
      </c>
      <c r="AU2852" s="59">
        <v>-9.800000000000001</v>
      </c>
      <c r="AV2852" s="59">
        <f>AU2852</f>
        <v>-9.800000000000001</v>
      </c>
      <c r="AW2852" s="59">
        <f>AV2852-9.7</f>
        <v>-19.5</v>
      </c>
      <c r="BR2852" s="60">
        <v>5.2</v>
      </c>
      <c r="BS2852" s="14">
        <v>2.8</v>
      </c>
    </row>
    <row r="2853" s="9" customFormat="1" ht="16" customHeight="1">
      <c r="A2853" t="s" s="6">
        <v>7324</v>
      </c>
      <c r="B2853" s="14">
        <v>24</v>
      </c>
      <c r="C2853" t="s" s="56">
        <v>7325</v>
      </c>
      <c r="E2853" t="s" s="54">
        <v>7279</v>
      </c>
      <c r="F2853" t="s" s="55">
        <v>193</v>
      </c>
      <c r="G2853" t="s" s="56">
        <v>194</v>
      </c>
      <c r="H2853" t="s" s="56">
        <v>195</v>
      </c>
      <c r="I2853" t="s" s="56">
        <v>196</v>
      </c>
      <c r="L2853" t="s" s="54">
        <v>7251</v>
      </c>
      <c r="M2853" t="s" s="55">
        <v>197</v>
      </c>
      <c r="N2853" t="s" s="56">
        <v>223</v>
      </c>
      <c r="O2853" t="s" s="56">
        <v>199</v>
      </c>
      <c r="P2853" t="s" s="56">
        <v>200</v>
      </c>
      <c r="Q2853" t="s" s="56">
        <v>201</v>
      </c>
      <c r="R2853" t="s" s="56">
        <v>202</v>
      </c>
      <c r="S2853" t="s" s="54">
        <v>7326</v>
      </c>
      <c r="T2853" t="s" s="57">
        <v>7281</v>
      </c>
      <c r="W2853" t="s" s="6">
        <v>7297</v>
      </c>
      <c r="AH2853" s="61"/>
      <c r="AJ2853" t="s" s="54">
        <v>7283</v>
      </c>
      <c r="AR2853" s="58">
        <v>-14.6</v>
      </c>
      <c r="AS2853" s="59">
        <f>AR2853</f>
        <v>-14.6</v>
      </c>
      <c r="AT2853" s="59">
        <f>AS2853-5</f>
        <v>-19.6</v>
      </c>
      <c r="AU2853" s="59">
        <v>-9.1</v>
      </c>
      <c r="AV2853" s="59">
        <f>AU2853</f>
        <v>-9.1</v>
      </c>
      <c r="AW2853" s="59">
        <f>AV2853-9.7</f>
        <v>-18.8</v>
      </c>
      <c r="BR2853" s="60">
        <v>7.1</v>
      </c>
      <c r="BS2853" s="14">
        <v>2.8</v>
      </c>
    </row>
    <row r="2854" s="9" customFormat="1" ht="16" customHeight="1">
      <c r="A2854" t="s" s="6">
        <v>7327</v>
      </c>
      <c r="B2854" s="14">
        <v>25</v>
      </c>
      <c r="C2854" t="s" s="56">
        <v>7328</v>
      </c>
      <c r="E2854" t="s" s="54">
        <v>7279</v>
      </c>
      <c r="F2854" t="s" s="55">
        <v>193</v>
      </c>
      <c r="G2854" t="s" s="56">
        <v>194</v>
      </c>
      <c r="H2854" t="s" s="56">
        <v>195</v>
      </c>
      <c r="I2854" t="s" s="56">
        <v>196</v>
      </c>
      <c r="L2854" t="s" s="54">
        <v>7251</v>
      </c>
      <c r="M2854" t="s" s="55">
        <v>197</v>
      </c>
      <c r="N2854" t="s" s="56">
        <v>1119</v>
      </c>
      <c r="O2854" t="s" s="56">
        <v>199</v>
      </c>
      <c r="P2854" t="s" s="56">
        <v>200</v>
      </c>
      <c r="Q2854" t="s" s="56">
        <v>201</v>
      </c>
      <c r="R2854" t="s" s="56">
        <v>202</v>
      </c>
      <c r="S2854" t="s" s="54">
        <v>340</v>
      </c>
      <c r="T2854" t="s" s="57">
        <v>7281</v>
      </c>
      <c r="W2854" t="s" s="6">
        <v>7329</v>
      </c>
      <c r="AH2854" s="61"/>
      <c r="AJ2854" t="s" s="54">
        <v>7283</v>
      </c>
      <c r="AR2854" s="58">
        <v>-16.4</v>
      </c>
      <c r="AS2854" s="59">
        <f>AR2854</f>
        <v>-16.4</v>
      </c>
      <c r="AT2854" s="59">
        <f>AS2854-5</f>
        <v>-21.4</v>
      </c>
      <c r="AU2854" s="59">
        <v>-10.2</v>
      </c>
      <c r="AV2854" s="59">
        <f>AU2854</f>
        <v>-10.2</v>
      </c>
      <c r="AW2854" s="59">
        <f>AV2854-9.7</f>
        <v>-19.9</v>
      </c>
      <c r="BR2854" s="60">
        <v>7.2</v>
      </c>
      <c r="BS2854" s="14">
        <v>2.8</v>
      </c>
    </row>
    <row r="2855" s="9" customFormat="1" ht="16" customHeight="1">
      <c r="A2855" t="s" s="6">
        <v>7330</v>
      </c>
      <c r="B2855" s="14">
        <v>26</v>
      </c>
      <c r="C2855" t="s" s="56">
        <v>7331</v>
      </c>
      <c r="E2855" t="s" s="54">
        <v>7279</v>
      </c>
      <c r="F2855" t="s" s="55">
        <v>193</v>
      </c>
      <c r="G2855" t="s" s="56">
        <v>194</v>
      </c>
      <c r="H2855" t="s" s="56">
        <v>195</v>
      </c>
      <c r="I2855" t="s" s="56">
        <v>196</v>
      </c>
      <c r="L2855" t="s" s="54">
        <v>7251</v>
      </c>
      <c r="M2855" t="s" s="55">
        <v>197</v>
      </c>
      <c r="N2855" t="s" s="56">
        <v>223</v>
      </c>
      <c r="O2855" t="s" s="56">
        <v>199</v>
      </c>
      <c r="P2855" t="s" s="56">
        <v>200</v>
      </c>
      <c r="Q2855" t="s" s="56">
        <v>201</v>
      </c>
      <c r="R2855" t="s" s="56">
        <v>202</v>
      </c>
      <c r="S2855" t="s" s="54">
        <v>224</v>
      </c>
      <c r="T2855" t="s" s="57">
        <v>7281</v>
      </c>
      <c r="W2855" t="s" s="6">
        <v>7297</v>
      </c>
      <c r="AH2855" s="61"/>
      <c r="AJ2855" t="s" s="54">
        <v>7283</v>
      </c>
      <c r="AR2855" s="58">
        <v>-17</v>
      </c>
      <c r="AS2855" s="59">
        <f>AR2855</f>
        <v>-17</v>
      </c>
      <c r="AT2855" s="59">
        <f>AS2855-5</f>
        <v>-22</v>
      </c>
      <c r="AU2855" s="59">
        <v>-9.5</v>
      </c>
      <c r="AV2855" s="59">
        <f>AU2855</f>
        <v>-9.5</v>
      </c>
      <c r="AW2855" s="59">
        <f>AV2855-9.7</f>
        <v>-19.2</v>
      </c>
      <c r="BR2855" s="60">
        <v>5.5</v>
      </c>
      <c r="BS2855" s="14">
        <v>2.8</v>
      </c>
    </row>
    <row r="2856" s="9" customFormat="1" ht="16" customHeight="1">
      <c r="A2856" t="s" s="6">
        <v>7332</v>
      </c>
      <c r="B2856" s="14">
        <v>27</v>
      </c>
      <c r="C2856" t="s" s="56">
        <v>7333</v>
      </c>
      <c r="E2856" t="s" s="54">
        <v>7279</v>
      </c>
      <c r="F2856" t="s" s="55">
        <v>193</v>
      </c>
      <c r="G2856" t="s" s="56">
        <v>194</v>
      </c>
      <c r="H2856" t="s" s="56">
        <v>195</v>
      </c>
      <c r="I2856" t="s" s="56">
        <v>196</v>
      </c>
      <c r="L2856" t="s" s="54">
        <v>7251</v>
      </c>
      <c r="M2856" t="s" s="55">
        <v>197</v>
      </c>
      <c r="N2856" t="s" s="56">
        <v>223</v>
      </c>
      <c r="O2856" t="s" s="56">
        <v>199</v>
      </c>
      <c r="P2856" t="s" s="56">
        <v>200</v>
      </c>
      <c r="Q2856" t="s" s="56">
        <v>201</v>
      </c>
      <c r="R2856" t="s" s="56">
        <v>202</v>
      </c>
      <c r="S2856" t="s" s="54">
        <v>224</v>
      </c>
      <c r="T2856" t="s" s="57">
        <v>7281</v>
      </c>
      <c r="W2856" t="s" s="6">
        <v>7323</v>
      </c>
      <c r="AH2856" s="61"/>
      <c r="AJ2856" t="s" s="54">
        <v>7283</v>
      </c>
      <c r="AR2856" s="58">
        <v>-17.8</v>
      </c>
      <c r="AS2856" s="59">
        <f>AR2856</f>
        <v>-17.8</v>
      </c>
      <c r="AT2856" s="59">
        <f>AS2856-5</f>
        <v>-22.8</v>
      </c>
      <c r="AU2856" s="59">
        <v>-8</v>
      </c>
      <c r="AV2856" s="59">
        <f>AU2856</f>
        <v>-8</v>
      </c>
      <c r="AW2856" s="59">
        <f>AV2856-9.7</f>
        <v>-17.7</v>
      </c>
      <c r="BR2856" s="60">
        <v>7.6</v>
      </c>
      <c r="BS2856" s="14">
        <v>2.8</v>
      </c>
    </row>
    <row r="2857" s="9" customFormat="1" ht="16" customHeight="1">
      <c r="A2857" t="s" s="6">
        <v>7334</v>
      </c>
      <c r="B2857" s="14">
        <v>28</v>
      </c>
      <c r="C2857" t="s" s="56">
        <v>7335</v>
      </c>
      <c r="E2857" t="s" s="54">
        <v>7279</v>
      </c>
      <c r="F2857" t="s" s="55">
        <v>193</v>
      </c>
      <c r="G2857" t="s" s="56">
        <v>194</v>
      </c>
      <c r="H2857" t="s" s="56">
        <v>195</v>
      </c>
      <c r="I2857" t="s" s="56">
        <v>196</v>
      </c>
      <c r="L2857" t="s" s="54">
        <v>7251</v>
      </c>
      <c r="M2857" t="s" s="55">
        <v>197</v>
      </c>
      <c r="N2857" t="s" s="56">
        <v>223</v>
      </c>
      <c r="O2857" t="s" s="56">
        <v>199</v>
      </c>
      <c r="P2857" t="s" s="56">
        <v>200</v>
      </c>
      <c r="Q2857" t="s" s="56">
        <v>201</v>
      </c>
      <c r="R2857" t="s" s="56">
        <v>202</v>
      </c>
      <c r="S2857" t="s" s="54">
        <v>224</v>
      </c>
      <c r="T2857" t="s" s="57">
        <v>7281</v>
      </c>
      <c r="W2857" t="s" s="6">
        <v>7336</v>
      </c>
      <c r="AH2857" s="61"/>
      <c r="AJ2857" t="s" s="54">
        <v>7283</v>
      </c>
      <c r="AR2857" s="58">
        <v>-17.9</v>
      </c>
      <c r="AS2857" s="59">
        <f>AR2857</f>
        <v>-17.9</v>
      </c>
      <c r="AT2857" s="59">
        <f>AS2857-5</f>
        <v>-22.9</v>
      </c>
      <c r="AU2857" s="59">
        <v>-9.9</v>
      </c>
      <c r="AV2857" s="59">
        <f>AU2857</f>
        <v>-9.9</v>
      </c>
      <c r="AW2857" s="59">
        <f>AV2857-9.7</f>
        <v>-19.6</v>
      </c>
      <c r="BR2857" s="60">
        <v>5.1</v>
      </c>
      <c r="BS2857" s="14">
        <v>2.8</v>
      </c>
    </row>
    <row r="2858" s="9" customFormat="1" ht="16" customHeight="1">
      <c r="A2858" t="s" s="6">
        <v>7337</v>
      </c>
      <c r="B2858" s="14">
        <v>29</v>
      </c>
      <c r="C2858" t="s" s="56">
        <v>7338</v>
      </c>
      <c r="E2858" t="s" s="54">
        <v>7279</v>
      </c>
      <c r="F2858" t="s" s="55">
        <v>193</v>
      </c>
      <c r="G2858" t="s" s="56">
        <v>194</v>
      </c>
      <c r="H2858" t="s" s="56">
        <v>195</v>
      </c>
      <c r="I2858" t="s" s="56">
        <v>196</v>
      </c>
      <c r="L2858" t="s" s="54">
        <v>7251</v>
      </c>
      <c r="M2858" t="s" s="55">
        <v>197</v>
      </c>
      <c r="N2858" t="s" s="56">
        <v>216</v>
      </c>
      <c r="O2858" t="s" s="56">
        <v>199</v>
      </c>
      <c r="P2858" t="s" s="56">
        <v>200</v>
      </c>
      <c r="Q2858" t="s" s="56">
        <v>201</v>
      </c>
      <c r="R2858" t="s" s="56">
        <v>202</v>
      </c>
      <c r="S2858" t="s" s="54">
        <v>217</v>
      </c>
      <c r="T2858" t="s" s="57">
        <v>7281</v>
      </c>
      <c r="W2858" t="s" s="6">
        <v>6948</v>
      </c>
      <c r="AH2858" s="61"/>
      <c r="AJ2858" t="s" s="54">
        <v>7283</v>
      </c>
      <c r="AR2858" s="58">
        <v>-17.1</v>
      </c>
      <c r="AS2858" s="59">
        <f>AR2858</f>
        <v>-17.1</v>
      </c>
      <c r="AT2858" s="59">
        <f>AS2858-5</f>
        <v>-22.1</v>
      </c>
      <c r="AU2858" s="59">
        <v>-10.7</v>
      </c>
      <c r="AV2858" s="59">
        <f>AU2858</f>
        <v>-10.7</v>
      </c>
      <c r="AW2858" s="59">
        <f>AV2858-9.7</f>
        <v>-20.4</v>
      </c>
      <c r="BR2858" s="60">
        <v>4.4</v>
      </c>
      <c r="BS2858" s="14">
        <v>2.8</v>
      </c>
    </row>
    <row r="2859" s="9" customFormat="1" ht="16" customHeight="1">
      <c r="A2859" t="s" s="6">
        <v>7339</v>
      </c>
      <c r="B2859" s="14">
        <v>30</v>
      </c>
      <c r="C2859" t="s" s="56">
        <v>7340</v>
      </c>
      <c r="E2859" t="s" s="54">
        <v>7279</v>
      </c>
      <c r="F2859" t="s" s="55">
        <v>193</v>
      </c>
      <c r="G2859" t="s" s="56">
        <v>194</v>
      </c>
      <c r="H2859" t="s" s="56">
        <v>195</v>
      </c>
      <c r="I2859" t="s" s="56">
        <v>196</v>
      </c>
      <c r="L2859" t="s" s="54">
        <v>7251</v>
      </c>
      <c r="M2859" t="s" s="55">
        <v>197</v>
      </c>
      <c r="N2859" t="s" s="56">
        <v>198</v>
      </c>
      <c r="O2859" t="s" s="56">
        <v>199</v>
      </c>
      <c r="P2859" t="s" s="56">
        <v>200</v>
      </c>
      <c r="Q2859" t="s" s="56">
        <v>201</v>
      </c>
      <c r="R2859" t="s" s="56">
        <v>202</v>
      </c>
      <c r="S2859" t="s" s="54">
        <v>203</v>
      </c>
      <c r="T2859" t="s" s="57">
        <v>7281</v>
      </c>
      <c r="W2859" t="s" s="6">
        <v>7341</v>
      </c>
      <c r="AH2859" s="61"/>
      <c r="AJ2859" t="s" s="54">
        <v>7283</v>
      </c>
      <c r="AR2859" s="58">
        <v>-7</v>
      </c>
      <c r="AS2859" s="59">
        <f>AR2859</f>
        <v>-7</v>
      </c>
      <c r="AT2859" s="59">
        <f>AS2859-5</f>
        <v>-12</v>
      </c>
      <c r="AU2859" s="59">
        <v>-0.3</v>
      </c>
      <c r="AV2859" s="59">
        <f>AU2859</f>
        <v>-0.3</v>
      </c>
      <c r="AW2859" s="59">
        <f>AV2859-9.7</f>
        <v>-10</v>
      </c>
      <c r="BR2859" s="60">
        <v>7.4</v>
      </c>
      <c r="BS2859" s="14">
        <v>2.8</v>
      </c>
    </row>
    <row r="2860" s="9" customFormat="1" ht="16" customHeight="1">
      <c r="A2860" t="s" s="6">
        <v>7342</v>
      </c>
      <c r="B2860" s="14">
        <v>31</v>
      </c>
      <c r="C2860" t="s" s="56">
        <v>7343</v>
      </c>
      <c r="E2860" t="s" s="54">
        <v>7279</v>
      </c>
      <c r="F2860" t="s" s="55">
        <v>193</v>
      </c>
      <c r="G2860" t="s" s="56">
        <v>194</v>
      </c>
      <c r="H2860" t="s" s="56">
        <v>195</v>
      </c>
      <c r="I2860" t="s" s="56">
        <v>196</v>
      </c>
      <c r="L2860" t="s" s="54">
        <v>7251</v>
      </c>
      <c r="M2860" t="s" s="55">
        <v>197</v>
      </c>
      <c r="N2860" t="s" s="56">
        <v>198</v>
      </c>
      <c r="O2860" t="s" s="56">
        <v>199</v>
      </c>
      <c r="P2860" t="s" s="56">
        <v>200</v>
      </c>
      <c r="Q2860" t="s" s="56">
        <v>201</v>
      </c>
      <c r="R2860" t="s" s="56">
        <v>202</v>
      </c>
      <c r="S2860" t="s" s="54">
        <v>203</v>
      </c>
      <c r="T2860" t="s" s="57">
        <v>7281</v>
      </c>
      <c r="W2860" t="s" s="6">
        <v>7344</v>
      </c>
      <c r="AH2860" s="61"/>
      <c r="AJ2860" t="s" s="54">
        <v>7290</v>
      </c>
      <c r="AR2860" s="58">
        <v>-16.9</v>
      </c>
      <c r="AS2860" s="59">
        <f>AR2860</f>
        <v>-16.9</v>
      </c>
      <c r="AT2860" s="59">
        <f>AS2860-5</f>
        <v>-21.9</v>
      </c>
      <c r="AU2860" s="59">
        <v>-6.6</v>
      </c>
      <c r="AV2860" s="59">
        <f>AU2860</f>
        <v>-6.6</v>
      </c>
      <c r="AW2860" s="59">
        <f>AV2860-9.7</f>
        <v>-16.3</v>
      </c>
      <c r="BR2860" s="60">
        <v>5.6</v>
      </c>
      <c r="BS2860" s="14">
        <v>2.8</v>
      </c>
    </row>
    <row r="2861" s="9" customFormat="1" ht="16" customHeight="1">
      <c r="A2861" t="s" s="6">
        <v>7345</v>
      </c>
      <c r="B2861" s="14">
        <v>32</v>
      </c>
      <c r="C2861" t="s" s="56">
        <v>7346</v>
      </c>
      <c r="E2861" t="s" s="54">
        <v>7279</v>
      </c>
      <c r="F2861" t="s" s="55">
        <v>193</v>
      </c>
      <c r="G2861" t="s" s="56">
        <v>194</v>
      </c>
      <c r="H2861" t="s" s="56">
        <v>195</v>
      </c>
      <c r="I2861" t="s" s="56">
        <v>196</v>
      </c>
      <c r="L2861" t="s" s="54">
        <v>7251</v>
      </c>
      <c r="M2861" t="s" s="55">
        <v>197</v>
      </c>
      <c r="N2861" t="s" s="56">
        <v>1119</v>
      </c>
      <c r="O2861" t="s" s="56">
        <v>199</v>
      </c>
      <c r="P2861" t="s" s="56">
        <v>200</v>
      </c>
      <c r="Q2861" t="s" s="56">
        <v>201</v>
      </c>
      <c r="R2861" t="s" s="56">
        <v>202</v>
      </c>
      <c r="S2861" t="s" s="54">
        <v>340</v>
      </c>
      <c r="T2861" t="s" s="57">
        <v>7281</v>
      </c>
      <c r="W2861" t="s" s="6">
        <v>2384</v>
      </c>
      <c r="AH2861" s="61"/>
      <c r="AJ2861" t="s" s="54">
        <v>7283</v>
      </c>
      <c r="AR2861" s="58">
        <v>-7.7</v>
      </c>
      <c r="AS2861" s="59">
        <f>AR2861</f>
        <v>-7.7</v>
      </c>
      <c r="AT2861" s="59">
        <f>AS2861-5</f>
        <v>-12.7</v>
      </c>
      <c r="AU2861" s="59">
        <v>-1</v>
      </c>
      <c r="AV2861" s="59">
        <f>AU2861</f>
        <v>-1</v>
      </c>
      <c r="AW2861" s="59">
        <f>AV2861-9.7</f>
        <v>-10.7</v>
      </c>
      <c r="BR2861" s="60">
        <v>7.1</v>
      </c>
      <c r="BS2861" s="14">
        <v>2.8</v>
      </c>
    </row>
    <row r="2862" s="9" customFormat="1" ht="16" customHeight="1">
      <c r="A2862" t="s" s="6">
        <v>7347</v>
      </c>
      <c r="B2862" s="14">
        <v>33</v>
      </c>
      <c r="C2862" t="s" s="56">
        <v>7348</v>
      </c>
      <c r="E2862" t="s" s="54">
        <v>7279</v>
      </c>
      <c r="F2862" t="s" s="55">
        <v>193</v>
      </c>
      <c r="G2862" t="s" s="56">
        <v>194</v>
      </c>
      <c r="H2862" t="s" s="56">
        <v>195</v>
      </c>
      <c r="I2862" t="s" s="56">
        <v>196</v>
      </c>
      <c r="L2862" t="s" s="54">
        <v>7251</v>
      </c>
      <c r="M2862" t="s" s="55">
        <v>197</v>
      </c>
      <c r="N2862" t="s" s="56">
        <v>223</v>
      </c>
      <c r="O2862" t="s" s="56">
        <v>199</v>
      </c>
      <c r="P2862" t="s" s="56">
        <v>200</v>
      </c>
      <c r="Q2862" t="s" s="56">
        <v>201</v>
      </c>
      <c r="R2862" t="s" s="56">
        <v>202</v>
      </c>
      <c r="S2862" t="s" s="54">
        <v>224</v>
      </c>
      <c r="T2862" t="s" s="57">
        <v>7281</v>
      </c>
      <c r="W2862" t="s" s="6">
        <v>7294</v>
      </c>
      <c r="AH2862" s="61"/>
      <c r="AJ2862" t="s" s="54">
        <v>7283</v>
      </c>
      <c r="AR2862" s="58">
        <v>-8</v>
      </c>
      <c r="AS2862" s="59">
        <f>AR2862</f>
        <v>-8</v>
      </c>
      <c r="AT2862" s="59">
        <f>AS2862-5</f>
        <v>-13</v>
      </c>
      <c r="AU2862" s="59">
        <v>-1.3</v>
      </c>
      <c r="AV2862" s="59">
        <f>AU2862</f>
        <v>-1.3</v>
      </c>
      <c r="AW2862" s="59">
        <f>AV2862-9.7</f>
        <v>-11</v>
      </c>
      <c r="BR2862" s="60">
        <v>7</v>
      </c>
      <c r="BS2862" s="14">
        <v>2.8</v>
      </c>
    </row>
    <row r="2863" s="9" customFormat="1" ht="16" customHeight="1">
      <c r="A2863" t="s" s="6">
        <v>7349</v>
      </c>
      <c r="B2863" s="14">
        <v>34</v>
      </c>
      <c r="C2863" t="s" s="56">
        <v>7350</v>
      </c>
      <c r="E2863" t="s" s="54">
        <v>7279</v>
      </c>
      <c r="F2863" t="s" s="55">
        <v>193</v>
      </c>
      <c r="G2863" t="s" s="56">
        <v>194</v>
      </c>
      <c r="H2863" t="s" s="56">
        <v>195</v>
      </c>
      <c r="I2863" t="s" s="56">
        <v>196</v>
      </c>
      <c r="L2863" t="s" s="54">
        <v>7251</v>
      </c>
      <c r="M2863" t="s" s="55">
        <v>197</v>
      </c>
      <c r="N2863" t="s" s="56">
        <v>223</v>
      </c>
      <c r="O2863" t="s" s="56">
        <v>199</v>
      </c>
      <c r="P2863" t="s" s="56">
        <v>200</v>
      </c>
      <c r="Q2863" t="s" s="56">
        <v>201</v>
      </c>
      <c r="R2863" t="s" s="56">
        <v>202</v>
      </c>
      <c r="S2863" t="s" s="54">
        <v>224</v>
      </c>
      <c r="T2863" t="s" s="57">
        <v>7281</v>
      </c>
      <c r="W2863" t="s" s="6">
        <v>7351</v>
      </c>
      <c r="AH2863" s="61"/>
      <c r="AJ2863" t="s" s="54">
        <v>7290</v>
      </c>
      <c r="AR2863" s="58">
        <v>-7</v>
      </c>
      <c r="AS2863" s="59">
        <f>AR2863</f>
        <v>-7</v>
      </c>
      <c r="AT2863" s="59">
        <f>AS2863-5</f>
        <v>-12</v>
      </c>
      <c r="AU2863" s="59">
        <v>-0.3</v>
      </c>
      <c r="AV2863" s="59">
        <f>AU2863</f>
        <v>-0.3</v>
      </c>
      <c r="AW2863" s="59">
        <f>AV2863-9.7</f>
        <v>-10</v>
      </c>
      <c r="BR2863" s="60">
        <v>8.199999999999999</v>
      </c>
      <c r="BS2863" s="14">
        <v>2.9</v>
      </c>
    </row>
    <row r="2864" s="9" customFormat="1" ht="16" customHeight="1">
      <c r="A2864" t="s" s="6">
        <v>7352</v>
      </c>
      <c r="B2864" s="14">
        <v>35</v>
      </c>
      <c r="C2864" t="s" s="56">
        <v>7353</v>
      </c>
      <c r="E2864" t="s" s="54">
        <v>7279</v>
      </c>
      <c r="F2864" t="s" s="55">
        <v>193</v>
      </c>
      <c r="G2864" t="s" s="56">
        <v>194</v>
      </c>
      <c r="H2864" t="s" s="56">
        <v>195</v>
      </c>
      <c r="I2864" t="s" s="56">
        <v>196</v>
      </c>
      <c r="L2864" t="s" s="54">
        <v>7251</v>
      </c>
      <c r="M2864" t="s" s="55">
        <v>197</v>
      </c>
      <c r="N2864" t="s" s="56">
        <v>223</v>
      </c>
      <c r="O2864" t="s" s="56">
        <v>199</v>
      </c>
      <c r="P2864" t="s" s="56">
        <v>200</v>
      </c>
      <c r="Q2864" t="s" s="56">
        <v>201</v>
      </c>
      <c r="R2864" t="s" s="56">
        <v>202</v>
      </c>
      <c r="S2864" t="s" s="54">
        <v>224</v>
      </c>
      <c r="T2864" t="s" s="57">
        <v>7281</v>
      </c>
      <c r="W2864" t="s" s="6">
        <v>7354</v>
      </c>
      <c r="AH2864" s="61"/>
      <c r="AJ2864" t="s" s="54">
        <v>7283</v>
      </c>
      <c r="AR2864" s="58">
        <v>-9.6</v>
      </c>
      <c r="AS2864" s="59">
        <f>AR2864</f>
        <v>-9.6</v>
      </c>
      <c r="AT2864" s="59">
        <f>AS2864-5</f>
        <v>-14.6</v>
      </c>
      <c r="AU2864" s="59">
        <v>-1</v>
      </c>
      <c r="AV2864" s="59">
        <f>AU2864</f>
        <v>-1</v>
      </c>
      <c r="AW2864" s="59">
        <f>AV2864-9.7</f>
        <v>-10.7</v>
      </c>
      <c r="BR2864" s="60">
        <v>7.7</v>
      </c>
      <c r="BS2864" s="14">
        <v>2.8</v>
      </c>
    </row>
    <row r="2865" s="9" customFormat="1" ht="16" customHeight="1">
      <c r="A2865" t="s" s="6">
        <v>7355</v>
      </c>
      <c r="B2865" s="14">
        <v>36</v>
      </c>
      <c r="C2865" t="s" s="56">
        <v>7356</v>
      </c>
      <c r="E2865" t="s" s="54">
        <v>7279</v>
      </c>
      <c r="F2865" t="s" s="55">
        <v>193</v>
      </c>
      <c r="G2865" t="s" s="56">
        <v>194</v>
      </c>
      <c r="H2865" t="s" s="56">
        <v>195</v>
      </c>
      <c r="I2865" t="s" s="56">
        <v>196</v>
      </c>
      <c r="L2865" t="s" s="54">
        <v>7251</v>
      </c>
      <c r="M2865" t="s" s="55">
        <v>197</v>
      </c>
      <c r="N2865" t="s" s="56">
        <v>1119</v>
      </c>
      <c r="O2865" t="s" s="56">
        <v>199</v>
      </c>
      <c r="P2865" t="s" s="56">
        <v>200</v>
      </c>
      <c r="Q2865" t="s" s="56">
        <v>201</v>
      </c>
      <c r="R2865" t="s" s="56">
        <v>202</v>
      </c>
      <c r="S2865" t="s" s="54">
        <v>340</v>
      </c>
      <c r="T2865" t="s" s="57">
        <v>7281</v>
      </c>
      <c r="W2865" t="s" s="6">
        <v>7323</v>
      </c>
      <c r="AH2865" s="61"/>
      <c r="AJ2865" t="s" s="54">
        <v>7283</v>
      </c>
      <c r="AR2865" s="58">
        <v>-8.6</v>
      </c>
      <c r="AS2865" s="59">
        <f>AR2865</f>
        <v>-8.6</v>
      </c>
      <c r="AT2865" s="59">
        <f>AS2865-5</f>
        <v>-13.6</v>
      </c>
      <c r="AU2865" s="59">
        <v>-4.8</v>
      </c>
      <c r="AV2865" s="59">
        <f>AU2865</f>
        <v>-4.8</v>
      </c>
      <c r="AW2865" s="59">
        <f>AV2865-9.7</f>
        <v>-14.5</v>
      </c>
      <c r="BR2865" s="60">
        <v>7.2</v>
      </c>
      <c r="BS2865" s="14">
        <v>2.8</v>
      </c>
    </row>
    <row r="2866" s="9" customFormat="1" ht="16" customHeight="1">
      <c r="A2866" t="s" s="6">
        <v>7357</v>
      </c>
      <c r="B2866" s="14">
        <v>37</v>
      </c>
      <c r="C2866" t="s" s="56">
        <v>7358</v>
      </c>
      <c r="E2866" t="s" s="54">
        <v>7279</v>
      </c>
      <c r="F2866" t="s" s="55">
        <v>193</v>
      </c>
      <c r="G2866" t="s" s="56">
        <v>194</v>
      </c>
      <c r="H2866" t="s" s="56">
        <v>195</v>
      </c>
      <c r="I2866" t="s" s="56">
        <v>196</v>
      </c>
      <c r="L2866" t="s" s="54">
        <v>7251</v>
      </c>
      <c r="M2866" t="s" s="55">
        <v>197</v>
      </c>
      <c r="N2866" t="s" s="56">
        <v>1119</v>
      </c>
      <c r="O2866" t="s" s="56">
        <v>199</v>
      </c>
      <c r="P2866" t="s" s="56">
        <v>200</v>
      </c>
      <c r="Q2866" t="s" s="56">
        <v>201</v>
      </c>
      <c r="R2866" t="s" s="56">
        <v>202</v>
      </c>
      <c r="S2866" t="s" s="54">
        <v>340</v>
      </c>
      <c r="T2866" t="s" s="57">
        <v>7281</v>
      </c>
      <c r="W2866" t="s" s="6">
        <v>7359</v>
      </c>
      <c r="AH2866" s="61"/>
      <c r="AJ2866" t="s" s="54">
        <v>7283</v>
      </c>
      <c r="AR2866" s="58">
        <v>-7.8</v>
      </c>
      <c r="AS2866" s="59">
        <f>AR2866</f>
        <v>-7.8</v>
      </c>
      <c r="AT2866" s="59">
        <f>AS2866-5</f>
        <v>-12.8</v>
      </c>
      <c r="AU2866" s="59">
        <v>-0.6</v>
      </c>
      <c r="AV2866" s="59">
        <f>AU2866</f>
        <v>-0.6</v>
      </c>
      <c r="AW2866" s="59">
        <f>AV2866-9.7</f>
        <v>-10.3</v>
      </c>
      <c r="BR2866" s="60">
        <v>7</v>
      </c>
      <c r="BS2866" s="14">
        <v>2.8</v>
      </c>
    </row>
    <row r="2867" s="9" customFormat="1" ht="16" customHeight="1">
      <c r="A2867" t="s" s="6">
        <v>7360</v>
      </c>
      <c r="B2867" s="14">
        <v>38</v>
      </c>
      <c r="C2867" t="s" s="56">
        <v>7361</v>
      </c>
      <c r="E2867" t="s" s="54">
        <v>7279</v>
      </c>
      <c r="F2867" t="s" s="55">
        <v>193</v>
      </c>
      <c r="G2867" t="s" s="56">
        <v>194</v>
      </c>
      <c r="H2867" t="s" s="56">
        <v>195</v>
      </c>
      <c r="I2867" t="s" s="56">
        <v>196</v>
      </c>
      <c r="L2867" t="s" s="54">
        <v>7251</v>
      </c>
      <c r="M2867" t="s" s="55">
        <v>197</v>
      </c>
      <c r="N2867" t="s" s="56">
        <v>1119</v>
      </c>
      <c r="O2867" t="s" s="56">
        <v>199</v>
      </c>
      <c r="P2867" t="s" s="56">
        <v>200</v>
      </c>
      <c r="Q2867" t="s" s="56">
        <v>201</v>
      </c>
      <c r="R2867" t="s" s="56">
        <v>202</v>
      </c>
      <c r="S2867" t="s" s="54">
        <v>340</v>
      </c>
      <c r="T2867" t="s" s="57">
        <v>7281</v>
      </c>
      <c r="W2867" t="s" s="6">
        <v>7362</v>
      </c>
      <c r="AH2867" s="61"/>
      <c r="AJ2867" t="s" s="54">
        <v>7290</v>
      </c>
      <c r="AR2867" s="58">
        <v>-8.4</v>
      </c>
      <c r="AS2867" s="59">
        <f>AR2867</f>
        <v>-8.4</v>
      </c>
      <c r="AT2867" s="59">
        <f>AS2867-5</f>
        <v>-13.4</v>
      </c>
      <c r="AU2867" s="59">
        <v>-1.5</v>
      </c>
      <c r="AV2867" s="59">
        <f>AU2867</f>
        <v>-1.5</v>
      </c>
      <c r="AW2867" s="59">
        <f>AV2867-9.7</f>
        <v>-11.2</v>
      </c>
      <c r="BR2867" s="60">
        <v>7.6</v>
      </c>
      <c r="BS2867" s="14">
        <v>2.8</v>
      </c>
    </row>
    <row r="2868" s="9" customFormat="1" ht="16" customHeight="1">
      <c r="A2868" t="s" s="6">
        <v>7363</v>
      </c>
      <c r="B2868" s="14">
        <v>39</v>
      </c>
      <c r="C2868" t="s" s="56">
        <v>7364</v>
      </c>
      <c r="E2868" t="s" s="54">
        <v>7279</v>
      </c>
      <c r="F2868" t="s" s="55">
        <v>193</v>
      </c>
      <c r="G2868" t="s" s="56">
        <v>194</v>
      </c>
      <c r="H2868" t="s" s="56">
        <v>195</v>
      </c>
      <c r="I2868" t="s" s="56">
        <v>196</v>
      </c>
      <c r="L2868" t="s" s="54">
        <v>7251</v>
      </c>
      <c r="M2868" t="s" s="55">
        <v>197</v>
      </c>
      <c r="N2868" t="s" s="56">
        <v>262</v>
      </c>
      <c r="O2868" t="s" s="56">
        <v>199</v>
      </c>
      <c r="P2868" t="s" s="56">
        <v>200</v>
      </c>
      <c r="Q2868" t="s" s="56">
        <v>201</v>
      </c>
      <c r="R2868" t="s" s="56">
        <v>202</v>
      </c>
      <c r="S2868" t="s" s="54">
        <v>263</v>
      </c>
      <c r="T2868" t="s" s="57">
        <v>7281</v>
      </c>
      <c r="W2868" t="s" s="6">
        <v>7362</v>
      </c>
      <c r="AH2868" s="61"/>
      <c r="AJ2868" t="s" s="54">
        <v>7290</v>
      </c>
      <c r="AR2868" s="58">
        <v>-8.800000000000001</v>
      </c>
      <c r="AS2868" s="59">
        <f>AR2868</f>
        <v>-8.800000000000001</v>
      </c>
      <c r="AT2868" s="59">
        <f>AS2868-5</f>
        <v>-13.8</v>
      </c>
      <c r="AU2868" s="59">
        <v>-2.3</v>
      </c>
      <c r="AV2868" s="59">
        <f>AU2868</f>
        <v>-2.3</v>
      </c>
      <c r="AW2868" s="59">
        <f>AV2868-9.7</f>
        <v>-12</v>
      </c>
      <c r="BR2868" s="60">
        <v>7.9</v>
      </c>
      <c r="BS2868" s="14">
        <v>2.8</v>
      </c>
    </row>
    <row r="2869" s="9" customFormat="1" ht="16" customHeight="1">
      <c r="A2869" t="s" s="6">
        <v>7365</v>
      </c>
      <c r="B2869" s="14">
        <v>40</v>
      </c>
      <c r="C2869" t="s" s="56">
        <v>7366</v>
      </c>
      <c r="E2869" t="s" s="54">
        <v>7279</v>
      </c>
      <c r="F2869" t="s" s="55">
        <v>193</v>
      </c>
      <c r="G2869" t="s" s="56">
        <v>194</v>
      </c>
      <c r="H2869" t="s" s="56">
        <v>195</v>
      </c>
      <c r="I2869" t="s" s="56">
        <v>196</v>
      </c>
      <c r="L2869" t="s" s="54">
        <v>7251</v>
      </c>
      <c r="M2869" t="s" s="55">
        <v>197</v>
      </c>
      <c r="N2869" t="s" s="56">
        <v>209</v>
      </c>
      <c r="O2869" t="s" s="56">
        <v>199</v>
      </c>
      <c r="P2869" t="s" s="56">
        <v>200</v>
      </c>
      <c r="Q2869" t="s" s="56">
        <v>201</v>
      </c>
      <c r="R2869" t="s" s="56">
        <v>202</v>
      </c>
      <c r="S2869" t="s" s="54">
        <v>7367</v>
      </c>
      <c r="T2869" t="s" s="57">
        <v>7281</v>
      </c>
      <c r="W2869" t="s" s="6">
        <v>6948</v>
      </c>
      <c r="AH2869" s="61"/>
      <c r="AJ2869" t="s" s="54">
        <v>7283</v>
      </c>
      <c r="AR2869" s="58">
        <v>-9.4</v>
      </c>
      <c r="AS2869" s="59">
        <f>AR2869</f>
        <v>-9.4</v>
      </c>
      <c r="AT2869" s="59">
        <f>AS2869-5</f>
        <v>-14.4</v>
      </c>
      <c r="AU2869" s="59">
        <v>-0.9</v>
      </c>
      <c r="AV2869" s="59">
        <f>AU2869</f>
        <v>-0.9</v>
      </c>
      <c r="AW2869" s="59">
        <f>AV2869-9.7</f>
        <v>-10.6</v>
      </c>
      <c r="BR2869" s="60">
        <v>7.6</v>
      </c>
      <c r="BS2869" s="14">
        <v>2.8</v>
      </c>
    </row>
    <row r="2870" s="9" customFormat="1" ht="16" customHeight="1">
      <c r="A2870" t="s" s="6">
        <v>7368</v>
      </c>
      <c r="B2870" s="14">
        <v>41</v>
      </c>
      <c r="C2870" t="s" s="56">
        <v>7369</v>
      </c>
      <c r="E2870" t="s" s="54">
        <v>7279</v>
      </c>
      <c r="F2870" t="s" s="55">
        <v>193</v>
      </c>
      <c r="G2870" t="s" s="56">
        <v>194</v>
      </c>
      <c r="H2870" t="s" s="56">
        <v>195</v>
      </c>
      <c r="I2870" t="s" s="56">
        <v>196</v>
      </c>
      <c r="L2870" t="s" s="54">
        <v>7251</v>
      </c>
      <c r="M2870" t="s" s="55">
        <v>197</v>
      </c>
      <c r="N2870" t="s" s="56">
        <v>209</v>
      </c>
      <c r="O2870" t="s" s="56">
        <v>199</v>
      </c>
      <c r="P2870" t="s" s="56">
        <v>200</v>
      </c>
      <c r="Q2870" t="s" s="56">
        <v>201</v>
      </c>
      <c r="R2870" t="s" s="56">
        <v>202</v>
      </c>
      <c r="S2870" t="s" s="54">
        <v>7367</v>
      </c>
      <c r="T2870" t="s" s="57">
        <v>7281</v>
      </c>
      <c r="W2870" t="s" s="6">
        <v>7370</v>
      </c>
      <c r="AH2870" s="61"/>
      <c r="AJ2870" t="s" s="54">
        <v>7283</v>
      </c>
      <c r="AR2870" s="58">
        <v>-17.2</v>
      </c>
      <c r="AS2870" s="59">
        <f>AR2870</f>
        <v>-17.2</v>
      </c>
      <c r="AT2870" s="59">
        <f>AS2870-5</f>
        <v>-22.2</v>
      </c>
      <c r="AU2870" s="59">
        <v>-6.6</v>
      </c>
      <c r="AV2870" s="59">
        <f>AU2870</f>
        <v>-6.6</v>
      </c>
      <c r="AW2870" s="59">
        <f>AV2870-9.7</f>
        <v>-16.3</v>
      </c>
      <c r="BR2870" s="60">
        <v>5</v>
      </c>
      <c r="BS2870" s="14">
        <v>2.8</v>
      </c>
    </row>
    <row r="2871" s="9" customFormat="1" ht="31" customHeight="1">
      <c r="A2871" t="s" s="6">
        <v>7371</v>
      </c>
      <c r="B2871" s="14">
        <v>42</v>
      </c>
      <c r="C2871" s="14">
        <v>236.1782</v>
      </c>
      <c r="E2871" t="s" s="54">
        <v>7372</v>
      </c>
      <c r="F2871" t="s" s="55">
        <v>193</v>
      </c>
      <c r="G2871" t="s" s="56">
        <v>194</v>
      </c>
      <c r="H2871" t="s" s="56">
        <v>195</v>
      </c>
      <c r="I2871" t="s" s="56">
        <v>403</v>
      </c>
      <c r="L2871" t="s" s="54">
        <v>7251</v>
      </c>
      <c r="M2871" t="s" s="55">
        <v>197</v>
      </c>
      <c r="N2871" t="s" s="56">
        <v>1119</v>
      </c>
      <c r="O2871" t="s" s="56">
        <v>199</v>
      </c>
      <c r="P2871" t="s" s="56">
        <v>200</v>
      </c>
      <c r="Q2871" t="s" s="56">
        <v>201</v>
      </c>
      <c r="R2871" t="s" s="56">
        <v>202</v>
      </c>
      <c r="S2871" t="s" s="54">
        <v>7373</v>
      </c>
      <c r="T2871" t="s" s="57">
        <v>7374</v>
      </c>
      <c r="U2871" s="7"/>
      <c r="W2871" t="s" s="6">
        <v>7375</v>
      </c>
      <c r="AR2871" s="138">
        <v>-7.830777778</v>
      </c>
      <c r="AS2871" s="59">
        <f>AR2871</f>
        <v>-7.830777778</v>
      </c>
      <c r="AT2871" s="59">
        <f>AS2871-5</f>
        <v>-12.830777778</v>
      </c>
      <c r="BR2871" s="60">
        <v>6.6</v>
      </c>
      <c r="BS2871" s="14">
        <v>2.8</v>
      </c>
    </row>
    <row r="2872" s="9" customFormat="1" ht="31" customHeight="1">
      <c r="A2872" t="s" s="6">
        <v>7376</v>
      </c>
      <c r="B2872" s="14">
        <v>43</v>
      </c>
      <c r="C2872" s="14">
        <v>472.18</v>
      </c>
      <c r="E2872" t="s" s="54">
        <v>7372</v>
      </c>
      <c r="F2872" t="s" s="55">
        <v>193</v>
      </c>
      <c r="G2872" t="s" s="56">
        <v>194</v>
      </c>
      <c r="H2872" t="s" s="56">
        <v>195</v>
      </c>
      <c r="I2872" t="s" s="56">
        <v>403</v>
      </c>
      <c r="L2872" t="s" s="54">
        <v>7251</v>
      </c>
      <c r="M2872" t="s" s="55">
        <v>197</v>
      </c>
      <c r="N2872" t="s" s="56">
        <v>262</v>
      </c>
      <c r="O2872" t="s" s="56">
        <v>199</v>
      </c>
      <c r="P2872" t="s" s="56">
        <v>200</v>
      </c>
      <c r="Q2872" t="s" s="56">
        <v>201</v>
      </c>
      <c r="R2872" t="s" s="56">
        <v>202</v>
      </c>
      <c r="S2872" t="s" s="54">
        <v>263</v>
      </c>
      <c r="T2872" t="s" s="57">
        <v>7374</v>
      </c>
      <c r="U2872" s="7"/>
      <c r="W2872" t="s" s="6">
        <v>7377</v>
      </c>
      <c r="AR2872" s="138">
        <v>-7.364777778</v>
      </c>
      <c r="AS2872" s="59">
        <f>AR2872</f>
        <v>-7.364777778</v>
      </c>
      <c r="AT2872" s="59">
        <f>AS2872-5</f>
        <v>-12.364777778</v>
      </c>
      <c r="BR2872" s="60">
        <v>5.6</v>
      </c>
      <c r="BS2872" s="14">
        <v>2.7</v>
      </c>
    </row>
    <row r="2873" s="9" customFormat="1" ht="31" customHeight="1">
      <c r="A2873" t="s" s="6">
        <v>7378</v>
      </c>
      <c r="B2873" s="14">
        <v>44</v>
      </c>
      <c r="C2873" s="14">
        <v>222.1854</v>
      </c>
      <c r="E2873" t="s" s="54">
        <v>7372</v>
      </c>
      <c r="F2873" t="s" s="55">
        <v>193</v>
      </c>
      <c r="G2873" t="s" s="56">
        <v>194</v>
      </c>
      <c r="H2873" t="s" s="56">
        <v>195</v>
      </c>
      <c r="I2873" t="s" s="56">
        <v>403</v>
      </c>
      <c r="L2873" t="s" s="54">
        <v>7251</v>
      </c>
      <c r="M2873" t="s" s="55">
        <v>197</v>
      </c>
      <c r="N2873" t="s" s="56">
        <v>223</v>
      </c>
      <c r="O2873" t="s" s="56">
        <v>199</v>
      </c>
      <c r="P2873" t="s" s="56">
        <v>200</v>
      </c>
      <c r="Q2873" t="s" s="56">
        <v>201</v>
      </c>
      <c r="R2873" t="s" s="56">
        <v>202</v>
      </c>
      <c r="S2873" t="s" s="54">
        <v>224</v>
      </c>
      <c r="T2873" t="s" s="57">
        <v>7374</v>
      </c>
      <c r="U2873" s="7"/>
      <c r="W2873" t="s" s="6">
        <v>7379</v>
      </c>
      <c r="AR2873" s="138">
        <v>-7.044777778</v>
      </c>
      <c r="AS2873" s="59">
        <f>AR2873</f>
        <v>-7.044777778</v>
      </c>
      <c r="AT2873" s="59">
        <f>AS2873-5</f>
        <v>-12.044777778</v>
      </c>
      <c r="BR2873" s="60">
        <v>7.1</v>
      </c>
      <c r="BS2873" s="14">
        <v>2.8</v>
      </c>
    </row>
    <row r="2874" s="9" customFormat="1" ht="31" customHeight="1">
      <c r="A2874" t="s" s="6">
        <v>7380</v>
      </c>
      <c r="B2874" s="14">
        <v>45</v>
      </c>
      <c r="C2874" t="s" s="56">
        <v>7381</v>
      </c>
      <c r="E2874" t="s" s="54">
        <v>7372</v>
      </c>
      <c r="F2874" t="s" s="55">
        <v>193</v>
      </c>
      <c r="G2874" t="s" s="56">
        <v>194</v>
      </c>
      <c r="H2874" t="s" s="56">
        <v>195</v>
      </c>
      <c r="I2874" t="s" s="56">
        <v>403</v>
      </c>
      <c r="L2874" t="s" s="54">
        <v>7251</v>
      </c>
      <c r="M2874" t="s" s="55">
        <v>197</v>
      </c>
      <c r="N2874" t="s" s="56">
        <v>223</v>
      </c>
      <c r="O2874" t="s" s="56">
        <v>199</v>
      </c>
      <c r="P2874" t="s" s="56">
        <v>200</v>
      </c>
      <c r="Q2874" t="s" s="56">
        <v>201</v>
      </c>
      <c r="R2874" t="s" s="56">
        <v>202</v>
      </c>
      <c r="S2874" t="s" s="54">
        <v>224</v>
      </c>
      <c r="T2874" t="s" s="57">
        <v>7374</v>
      </c>
      <c r="U2874" s="7"/>
      <c r="W2874" t="s" s="6">
        <v>7382</v>
      </c>
      <c r="AR2874" s="138">
        <v>-6.699777778</v>
      </c>
      <c r="AS2874" s="59">
        <f>AR2874</f>
        <v>-6.699777778</v>
      </c>
      <c r="AT2874" s="59">
        <f>AS2874-5</f>
        <v>-11.699777778</v>
      </c>
      <c r="BR2874" s="60">
        <v>8.300000000000001</v>
      </c>
      <c r="BS2874" s="14">
        <v>2.8</v>
      </c>
    </row>
    <row r="2875" s="9" customFormat="1" ht="31" customHeight="1">
      <c r="A2875" t="s" s="6">
        <v>7383</v>
      </c>
      <c r="B2875" s="14">
        <v>46</v>
      </c>
      <c r="C2875" t="s" s="56">
        <v>7384</v>
      </c>
      <c r="E2875" t="s" s="54">
        <v>7372</v>
      </c>
      <c r="F2875" t="s" s="55">
        <v>193</v>
      </c>
      <c r="G2875" t="s" s="56">
        <v>194</v>
      </c>
      <c r="H2875" t="s" s="56">
        <v>195</v>
      </c>
      <c r="I2875" t="s" s="56">
        <v>403</v>
      </c>
      <c r="L2875" t="s" s="54">
        <v>7251</v>
      </c>
      <c r="M2875" t="s" s="55">
        <v>197</v>
      </c>
      <c r="N2875" t="s" s="56">
        <v>223</v>
      </c>
      <c r="O2875" t="s" s="56">
        <v>199</v>
      </c>
      <c r="P2875" t="s" s="56">
        <v>200</v>
      </c>
      <c r="Q2875" t="s" s="56">
        <v>201</v>
      </c>
      <c r="R2875" t="s" s="56">
        <v>202</v>
      </c>
      <c r="S2875" t="s" s="54">
        <v>224</v>
      </c>
      <c r="T2875" t="s" s="57">
        <v>7374</v>
      </c>
      <c r="U2875" s="7"/>
      <c r="W2875" t="s" s="6">
        <v>7382</v>
      </c>
      <c r="AR2875" s="138">
        <v>-6.591777778</v>
      </c>
      <c r="AS2875" s="59">
        <f>AR2875</f>
        <v>-6.591777778</v>
      </c>
      <c r="AT2875" s="59">
        <f>AS2875-5</f>
        <v>-11.591777778</v>
      </c>
      <c r="BR2875" s="60">
        <v>8.4</v>
      </c>
      <c r="BS2875" s="14">
        <v>2.7</v>
      </c>
    </row>
    <row r="2876" s="9" customFormat="1" ht="31" customHeight="1">
      <c r="A2876" t="s" s="6">
        <v>7385</v>
      </c>
      <c r="B2876" s="14">
        <v>47</v>
      </c>
      <c r="C2876" t="s" s="56">
        <v>7386</v>
      </c>
      <c r="E2876" t="s" s="54">
        <v>7372</v>
      </c>
      <c r="F2876" t="s" s="55">
        <v>193</v>
      </c>
      <c r="G2876" t="s" s="56">
        <v>194</v>
      </c>
      <c r="H2876" t="s" s="56">
        <v>195</v>
      </c>
      <c r="I2876" t="s" s="56">
        <v>403</v>
      </c>
      <c r="L2876" t="s" s="54">
        <v>7251</v>
      </c>
      <c r="M2876" t="s" s="55">
        <v>197</v>
      </c>
      <c r="N2876" t="s" s="56">
        <v>223</v>
      </c>
      <c r="O2876" t="s" s="56">
        <v>199</v>
      </c>
      <c r="P2876" t="s" s="56">
        <v>200</v>
      </c>
      <c r="Q2876" t="s" s="56">
        <v>201</v>
      </c>
      <c r="R2876" t="s" s="56">
        <v>202</v>
      </c>
      <c r="S2876" t="s" s="54">
        <v>224</v>
      </c>
      <c r="T2876" t="s" s="57">
        <v>7374</v>
      </c>
      <c r="U2876" s="7"/>
      <c r="W2876" t="s" s="6">
        <v>7382</v>
      </c>
      <c r="AR2876" s="138">
        <v>-6.468777778</v>
      </c>
      <c r="AS2876" s="59">
        <f>AR2876</f>
        <v>-6.468777778</v>
      </c>
      <c r="AT2876" s="59">
        <f>AS2876-5</f>
        <v>-11.468777778</v>
      </c>
      <c r="BR2876" s="60">
        <v>8.1</v>
      </c>
      <c r="BS2876" s="14">
        <v>2.8</v>
      </c>
    </row>
    <row r="2877" s="9" customFormat="1" ht="31" customHeight="1">
      <c r="A2877" t="s" s="6">
        <v>7387</v>
      </c>
      <c r="B2877" s="14">
        <v>48</v>
      </c>
      <c r="C2877" s="14">
        <v>294.1783</v>
      </c>
      <c r="E2877" t="s" s="54">
        <v>7372</v>
      </c>
      <c r="F2877" t="s" s="55">
        <v>193</v>
      </c>
      <c r="G2877" t="s" s="56">
        <v>194</v>
      </c>
      <c r="H2877" t="s" s="56">
        <v>195</v>
      </c>
      <c r="I2877" t="s" s="56">
        <v>403</v>
      </c>
      <c r="L2877" t="s" s="54">
        <v>7251</v>
      </c>
      <c r="M2877" t="s" s="55">
        <v>197</v>
      </c>
      <c r="N2877" t="s" s="56">
        <v>216</v>
      </c>
      <c r="O2877" t="s" s="56">
        <v>199</v>
      </c>
      <c r="P2877" t="s" s="56">
        <v>200</v>
      </c>
      <c r="Q2877" t="s" s="56">
        <v>201</v>
      </c>
      <c r="R2877" t="s" s="56">
        <v>202</v>
      </c>
      <c r="S2877" t="s" s="54">
        <v>217</v>
      </c>
      <c r="T2877" t="s" s="57">
        <v>7374</v>
      </c>
      <c r="U2877" s="7"/>
      <c r="W2877" t="s" s="6">
        <v>7388</v>
      </c>
      <c r="AR2877" s="138">
        <v>-7.549777778</v>
      </c>
      <c r="AS2877" s="59">
        <f>AR2877</f>
        <v>-7.549777778</v>
      </c>
      <c r="AT2877" s="59">
        <f>AS2877-5</f>
        <v>-12.549777778</v>
      </c>
      <c r="BR2877" s="60">
        <v>5.7</v>
      </c>
      <c r="BS2877" s="14">
        <v>2.8</v>
      </c>
    </row>
    <row r="2878" s="9" customFormat="1" ht="31" customHeight="1">
      <c r="A2878" t="s" s="6">
        <v>7389</v>
      </c>
      <c r="B2878" s="14">
        <v>49</v>
      </c>
      <c r="C2878" t="s" s="56">
        <v>7390</v>
      </c>
      <c r="E2878" t="s" s="54">
        <v>7372</v>
      </c>
      <c r="F2878" t="s" s="55">
        <v>193</v>
      </c>
      <c r="G2878" t="s" s="56">
        <v>194</v>
      </c>
      <c r="H2878" t="s" s="56">
        <v>195</v>
      </c>
      <c r="I2878" t="s" s="56">
        <v>403</v>
      </c>
      <c r="L2878" t="s" s="54">
        <v>7251</v>
      </c>
      <c r="M2878" t="s" s="55">
        <v>197</v>
      </c>
      <c r="N2878" t="s" s="56">
        <v>223</v>
      </c>
      <c r="O2878" t="s" s="56">
        <v>199</v>
      </c>
      <c r="P2878" t="s" s="56">
        <v>200</v>
      </c>
      <c r="Q2878" t="s" s="56">
        <v>201</v>
      </c>
      <c r="R2878" t="s" s="56">
        <v>202</v>
      </c>
      <c r="S2878" t="s" s="54">
        <v>224</v>
      </c>
      <c r="T2878" t="s" s="57">
        <v>7374</v>
      </c>
      <c r="U2878" s="7"/>
      <c r="W2878" t="s" s="6">
        <v>7391</v>
      </c>
      <c r="AR2878" s="138">
        <v>-7.845777778</v>
      </c>
      <c r="AS2878" s="59">
        <f>AR2878</f>
        <v>-7.845777778</v>
      </c>
      <c r="AT2878" s="59">
        <f>AS2878-5</f>
        <v>-12.845777778</v>
      </c>
      <c r="BR2878" s="60">
        <v>8.199999999999999</v>
      </c>
      <c r="BS2878" s="14">
        <v>2.8</v>
      </c>
    </row>
    <row r="2879" s="9" customFormat="1" ht="31" customHeight="1">
      <c r="A2879" t="s" s="6">
        <v>7392</v>
      </c>
      <c r="B2879" s="14">
        <v>50</v>
      </c>
      <c r="C2879" t="s" s="56">
        <v>7393</v>
      </c>
      <c r="E2879" t="s" s="54">
        <v>7372</v>
      </c>
      <c r="F2879" t="s" s="55">
        <v>193</v>
      </c>
      <c r="G2879" t="s" s="56">
        <v>194</v>
      </c>
      <c r="H2879" t="s" s="56">
        <v>195</v>
      </c>
      <c r="I2879" t="s" s="56">
        <v>403</v>
      </c>
      <c r="L2879" t="s" s="54">
        <v>7251</v>
      </c>
      <c r="M2879" t="s" s="55">
        <v>197</v>
      </c>
      <c r="N2879" t="s" s="56">
        <v>223</v>
      </c>
      <c r="O2879" t="s" s="56">
        <v>199</v>
      </c>
      <c r="P2879" t="s" s="56">
        <v>200</v>
      </c>
      <c r="Q2879" t="s" s="56">
        <v>201</v>
      </c>
      <c r="R2879" t="s" s="56">
        <v>202</v>
      </c>
      <c r="S2879" t="s" s="54">
        <v>224</v>
      </c>
      <c r="T2879" t="s" s="57">
        <v>7374</v>
      </c>
      <c r="U2879" s="7"/>
      <c r="W2879" t="s" s="6">
        <v>7391</v>
      </c>
      <c r="AR2879" s="138">
        <v>-11.19377778</v>
      </c>
      <c r="AS2879" s="59">
        <f>AR2879</f>
        <v>-11.19377778</v>
      </c>
      <c r="AT2879" s="59">
        <f>AS2879-5</f>
        <v>-16.19377778</v>
      </c>
      <c r="BR2879" s="60">
        <v>10</v>
      </c>
      <c r="BS2879" s="14">
        <v>2.8</v>
      </c>
    </row>
    <row r="2880" s="9" customFormat="1" ht="31" customHeight="1">
      <c r="A2880" t="s" s="6">
        <v>7394</v>
      </c>
      <c r="B2880" s="14">
        <v>51</v>
      </c>
      <c r="C2880" s="14">
        <v>17</v>
      </c>
      <c r="E2880" t="s" s="54">
        <v>7372</v>
      </c>
      <c r="F2880" t="s" s="55">
        <v>193</v>
      </c>
      <c r="G2880" t="s" s="56">
        <v>194</v>
      </c>
      <c r="H2880" t="s" s="56">
        <v>195</v>
      </c>
      <c r="I2880" t="s" s="56">
        <v>403</v>
      </c>
      <c r="L2880" t="s" s="54">
        <v>7251</v>
      </c>
      <c r="M2880" t="s" s="55">
        <v>197</v>
      </c>
      <c r="N2880" t="s" s="56">
        <v>223</v>
      </c>
      <c r="O2880" t="s" s="56">
        <v>199</v>
      </c>
      <c r="P2880" t="s" s="56">
        <v>200</v>
      </c>
      <c r="Q2880" t="s" s="56">
        <v>201</v>
      </c>
      <c r="R2880" t="s" s="56">
        <v>202</v>
      </c>
      <c r="S2880" t="s" s="54">
        <v>224</v>
      </c>
      <c r="T2880" t="s" s="57">
        <v>7374</v>
      </c>
      <c r="U2880" s="7"/>
      <c r="W2880" t="s" s="6">
        <v>7395</v>
      </c>
      <c r="AR2880" s="138">
        <v>-7.458777778</v>
      </c>
      <c r="AS2880" s="59">
        <f>AR2880</f>
        <v>-7.458777778</v>
      </c>
      <c r="AT2880" s="59">
        <f>AS2880-5</f>
        <v>-12.458777778</v>
      </c>
      <c r="BR2880" s="60">
        <v>9.199999999999999</v>
      </c>
      <c r="BS2880" s="14">
        <v>2.8</v>
      </c>
    </row>
    <row r="2881" s="9" customFormat="1" ht="31" customHeight="1">
      <c r="A2881" t="s" s="6">
        <v>7396</v>
      </c>
      <c r="B2881" s="14">
        <v>52</v>
      </c>
      <c r="C2881" s="14">
        <v>314.1331</v>
      </c>
      <c r="E2881" t="s" s="54">
        <v>7372</v>
      </c>
      <c r="F2881" t="s" s="55">
        <v>193</v>
      </c>
      <c r="G2881" t="s" s="56">
        <v>194</v>
      </c>
      <c r="H2881" t="s" s="56">
        <v>195</v>
      </c>
      <c r="I2881" t="s" s="56">
        <v>403</v>
      </c>
      <c r="L2881" t="s" s="54">
        <v>7251</v>
      </c>
      <c r="M2881" t="s" s="55">
        <v>197</v>
      </c>
      <c r="N2881" t="s" s="56">
        <v>209</v>
      </c>
      <c r="O2881" t="s" s="56">
        <v>199</v>
      </c>
      <c r="P2881" t="s" s="56">
        <v>200</v>
      </c>
      <c r="Q2881" t="s" s="56">
        <v>201</v>
      </c>
      <c r="R2881" t="s" s="56">
        <v>202</v>
      </c>
      <c r="S2881" t="s" s="54">
        <v>210</v>
      </c>
      <c r="T2881" t="s" s="57">
        <v>7374</v>
      </c>
      <c r="U2881" s="7"/>
      <c r="W2881" t="s" s="6">
        <v>7397</v>
      </c>
      <c r="AR2881" s="138">
        <v>-7.768777778</v>
      </c>
      <c r="AS2881" s="59">
        <f>AR2881</f>
        <v>-7.768777778</v>
      </c>
      <c r="AT2881" s="59">
        <f>AS2881-5</f>
        <v>-12.768777778</v>
      </c>
      <c r="BR2881" s="60">
        <v>7.8</v>
      </c>
      <c r="BS2881" s="14">
        <v>2.7</v>
      </c>
    </row>
    <row r="2882" s="9" customFormat="1" ht="31" customHeight="1">
      <c r="A2882" t="s" s="6">
        <v>7398</v>
      </c>
      <c r="B2882" s="14">
        <v>53</v>
      </c>
      <c r="C2882" s="14">
        <v>314.1336</v>
      </c>
      <c r="E2882" t="s" s="54">
        <v>7372</v>
      </c>
      <c r="F2882" t="s" s="55">
        <v>193</v>
      </c>
      <c r="G2882" t="s" s="56">
        <v>194</v>
      </c>
      <c r="H2882" t="s" s="56">
        <v>195</v>
      </c>
      <c r="I2882" t="s" s="56">
        <v>403</v>
      </c>
      <c r="L2882" t="s" s="54">
        <v>7251</v>
      </c>
      <c r="M2882" t="s" s="55">
        <v>197</v>
      </c>
      <c r="N2882" t="s" s="56">
        <v>209</v>
      </c>
      <c r="O2882" t="s" s="56">
        <v>199</v>
      </c>
      <c r="P2882" t="s" s="56">
        <v>200</v>
      </c>
      <c r="Q2882" t="s" s="56">
        <v>201</v>
      </c>
      <c r="R2882" t="s" s="56">
        <v>202</v>
      </c>
      <c r="S2882" t="s" s="54">
        <v>210</v>
      </c>
      <c r="T2882" t="s" s="57">
        <v>7374</v>
      </c>
      <c r="U2882" s="7"/>
      <c r="W2882" t="s" s="6">
        <v>7397</v>
      </c>
      <c r="AR2882" s="138">
        <v>-7.905777778</v>
      </c>
      <c r="AS2882" s="59">
        <f>AR2882</f>
        <v>-7.905777778</v>
      </c>
      <c r="AT2882" s="59">
        <f>AS2882-5</f>
        <v>-12.905777778</v>
      </c>
      <c r="BR2882" s="60">
        <v>7.9</v>
      </c>
      <c r="BS2882" s="14">
        <v>2.8</v>
      </c>
    </row>
    <row r="2883" s="9" customFormat="1" ht="31" customHeight="1">
      <c r="A2883" t="s" s="6">
        <v>7399</v>
      </c>
      <c r="B2883" s="14">
        <v>54</v>
      </c>
      <c r="C2883" t="s" s="56">
        <v>7400</v>
      </c>
      <c r="E2883" t="s" s="54">
        <v>7372</v>
      </c>
      <c r="F2883" t="s" s="55">
        <v>193</v>
      </c>
      <c r="G2883" t="s" s="56">
        <v>194</v>
      </c>
      <c r="H2883" t="s" s="56">
        <v>195</v>
      </c>
      <c r="I2883" t="s" s="56">
        <v>403</v>
      </c>
      <c r="L2883" t="s" s="54">
        <v>7251</v>
      </c>
      <c r="M2883" t="s" s="55">
        <v>197</v>
      </c>
      <c r="N2883" t="s" s="56">
        <v>216</v>
      </c>
      <c r="O2883" t="s" s="56">
        <v>199</v>
      </c>
      <c r="P2883" t="s" s="56">
        <v>200</v>
      </c>
      <c r="Q2883" t="s" s="56">
        <v>201</v>
      </c>
      <c r="R2883" t="s" s="56">
        <v>202</v>
      </c>
      <c r="S2883" t="s" s="54">
        <v>7401</v>
      </c>
      <c r="T2883" t="s" s="57">
        <v>7402</v>
      </c>
      <c r="U2883" s="7"/>
      <c r="W2883" t="s" s="6">
        <v>574</v>
      </c>
      <c r="AR2883" s="138">
        <v>-18.89877778</v>
      </c>
      <c r="AS2883" s="59">
        <f>AR2883</f>
        <v>-18.89877778</v>
      </c>
      <c r="AT2883" s="59">
        <f>AS2883-5</f>
        <v>-23.89877778</v>
      </c>
      <c r="BR2883" s="60">
        <v>6.6</v>
      </c>
      <c r="BS2883" s="14">
        <v>2.7</v>
      </c>
    </row>
    <row r="2884" s="9" customFormat="1" ht="31" customHeight="1">
      <c r="A2884" t="s" s="6">
        <v>7403</v>
      </c>
      <c r="B2884" s="14">
        <v>55</v>
      </c>
      <c r="C2884" t="s" s="56">
        <v>7404</v>
      </c>
      <c r="E2884" t="s" s="54">
        <v>7372</v>
      </c>
      <c r="F2884" t="s" s="55">
        <v>193</v>
      </c>
      <c r="G2884" t="s" s="56">
        <v>194</v>
      </c>
      <c r="H2884" t="s" s="56">
        <v>195</v>
      </c>
      <c r="I2884" t="s" s="56">
        <v>403</v>
      </c>
      <c r="L2884" t="s" s="54">
        <v>7251</v>
      </c>
      <c r="M2884" t="s" s="55">
        <v>197</v>
      </c>
      <c r="N2884" t="s" s="56">
        <v>220</v>
      </c>
      <c r="O2884" t="s" s="56">
        <v>199</v>
      </c>
      <c r="P2884" t="s" s="56">
        <v>200</v>
      </c>
      <c r="Q2884" t="s" s="56">
        <v>201</v>
      </c>
      <c r="R2884" t="s" s="56">
        <v>202</v>
      </c>
      <c r="S2884" t="s" s="54">
        <v>7307</v>
      </c>
      <c r="T2884" t="s" s="57">
        <v>7402</v>
      </c>
      <c r="U2884" s="7"/>
      <c r="W2884" t="s" s="6">
        <v>574</v>
      </c>
      <c r="AR2884" s="138">
        <v>-18.66577778</v>
      </c>
      <c r="AS2884" s="59">
        <f>AR2884</f>
        <v>-18.66577778</v>
      </c>
      <c r="AT2884" s="59">
        <f>AS2884-5</f>
        <v>-23.66577778</v>
      </c>
      <c r="BR2884" s="60">
        <v>6.9</v>
      </c>
      <c r="BS2884" s="14">
        <v>2.8</v>
      </c>
    </row>
    <row r="2885" s="9" customFormat="1" ht="31" customHeight="1">
      <c r="A2885" t="s" s="6">
        <v>7405</v>
      </c>
      <c r="B2885" s="14">
        <v>57</v>
      </c>
      <c r="C2885" t="s" s="56">
        <v>7406</v>
      </c>
      <c r="E2885" t="s" s="54">
        <v>7372</v>
      </c>
      <c r="F2885" t="s" s="55">
        <v>193</v>
      </c>
      <c r="G2885" t="s" s="56">
        <v>194</v>
      </c>
      <c r="H2885" t="s" s="56">
        <v>195</v>
      </c>
      <c r="I2885" t="s" s="56">
        <v>403</v>
      </c>
      <c r="L2885" t="s" s="54">
        <v>7251</v>
      </c>
      <c r="M2885" t="s" s="55">
        <v>197</v>
      </c>
      <c r="N2885" t="s" s="56">
        <v>209</v>
      </c>
      <c r="O2885" t="s" s="56">
        <v>199</v>
      </c>
      <c r="P2885" t="s" s="56">
        <v>200</v>
      </c>
      <c r="Q2885" t="s" s="56">
        <v>201</v>
      </c>
      <c r="R2885" t="s" s="56">
        <v>202</v>
      </c>
      <c r="S2885" t="s" s="54">
        <v>7407</v>
      </c>
      <c r="T2885" t="s" s="57">
        <v>7402</v>
      </c>
      <c r="U2885" s="7"/>
      <c r="W2885" t="s" s="6">
        <v>574</v>
      </c>
      <c r="AR2885" s="138">
        <v>-9.469777777999999</v>
      </c>
      <c r="AS2885" s="59">
        <f>AR2885</f>
        <v>-9.469777777999999</v>
      </c>
      <c r="AT2885" s="59">
        <f>AS2885-5</f>
        <v>-14.469777778</v>
      </c>
      <c r="BR2885" s="60">
        <v>5</v>
      </c>
      <c r="BS2885" s="14">
        <v>2.8</v>
      </c>
    </row>
    <row r="2886" s="9" customFormat="1" ht="31" customHeight="1">
      <c r="A2886" t="s" s="6">
        <v>7408</v>
      </c>
      <c r="B2886" s="14">
        <v>58</v>
      </c>
      <c r="C2886" t="s" s="56">
        <v>7409</v>
      </c>
      <c r="E2886" t="s" s="54">
        <v>7372</v>
      </c>
      <c r="F2886" t="s" s="55">
        <v>193</v>
      </c>
      <c r="G2886" t="s" s="56">
        <v>194</v>
      </c>
      <c r="H2886" t="s" s="56">
        <v>195</v>
      </c>
      <c r="I2886" t="s" s="56">
        <v>403</v>
      </c>
      <c r="L2886" t="s" s="54">
        <v>7251</v>
      </c>
      <c r="M2886" t="s" s="55">
        <v>197</v>
      </c>
      <c r="N2886" t="s" s="56">
        <v>216</v>
      </c>
      <c r="O2886" t="s" s="56">
        <v>199</v>
      </c>
      <c r="P2886" t="s" s="56">
        <v>200</v>
      </c>
      <c r="Q2886" t="s" s="56">
        <v>201</v>
      </c>
      <c r="R2886" t="s" s="56">
        <v>202</v>
      </c>
      <c r="S2886" t="s" s="54">
        <v>7401</v>
      </c>
      <c r="T2886" t="s" s="57">
        <v>7402</v>
      </c>
      <c r="U2886" s="7"/>
      <c r="W2886" t="s" s="6">
        <v>574</v>
      </c>
      <c r="AR2886" s="138">
        <v>-7.347777778</v>
      </c>
      <c r="AS2886" s="59">
        <f>AR2886</f>
        <v>-7.347777778</v>
      </c>
      <c r="AT2886" s="59">
        <f>AS2886-5</f>
        <v>-12.347777778</v>
      </c>
      <c r="BR2886" s="60">
        <v>6.2</v>
      </c>
      <c r="BS2886" s="14">
        <v>2.8</v>
      </c>
    </row>
    <row r="2887" s="9" customFormat="1" ht="31" customHeight="1">
      <c r="A2887" t="s" s="6">
        <v>7410</v>
      </c>
      <c r="B2887" s="14">
        <v>59</v>
      </c>
      <c r="C2887" t="s" s="56">
        <v>7411</v>
      </c>
      <c r="E2887" t="s" s="54">
        <v>7372</v>
      </c>
      <c r="F2887" t="s" s="55">
        <v>193</v>
      </c>
      <c r="G2887" t="s" s="56">
        <v>194</v>
      </c>
      <c r="H2887" t="s" s="56">
        <v>195</v>
      </c>
      <c r="I2887" t="s" s="56">
        <v>403</v>
      </c>
      <c r="L2887" t="s" s="54">
        <v>7251</v>
      </c>
      <c r="M2887" t="s" s="55">
        <v>197</v>
      </c>
      <c r="N2887" t="s" s="56">
        <v>209</v>
      </c>
      <c r="O2887" t="s" s="56">
        <v>199</v>
      </c>
      <c r="P2887" t="s" s="56">
        <v>200</v>
      </c>
      <c r="Q2887" t="s" s="56">
        <v>201</v>
      </c>
      <c r="R2887" t="s" s="56">
        <v>202</v>
      </c>
      <c r="S2887" t="s" s="54">
        <v>7407</v>
      </c>
      <c r="T2887" t="s" s="57">
        <v>7412</v>
      </c>
      <c r="U2887" s="7"/>
      <c r="W2887" t="s" s="6">
        <v>574</v>
      </c>
      <c r="AR2887" s="138">
        <v>-19.20577778</v>
      </c>
      <c r="AS2887" s="59">
        <f>AR2887</f>
        <v>-19.20577778</v>
      </c>
      <c r="AT2887" s="59">
        <f>AS2887-5</f>
        <v>-24.20577778</v>
      </c>
      <c r="BR2887" s="60">
        <v>9.6</v>
      </c>
      <c r="BS2887" s="14">
        <v>2.8</v>
      </c>
    </row>
    <row r="2888" s="9" customFormat="1" ht="31" customHeight="1">
      <c r="A2888" t="s" s="6">
        <v>7413</v>
      </c>
      <c r="B2888" s="14">
        <v>60</v>
      </c>
      <c r="C2888" t="s" s="56">
        <v>7414</v>
      </c>
      <c r="E2888" t="s" s="54">
        <v>7372</v>
      </c>
      <c r="F2888" t="s" s="55">
        <v>193</v>
      </c>
      <c r="G2888" t="s" s="56">
        <v>194</v>
      </c>
      <c r="H2888" t="s" s="56">
        <v>195</v>
      </c>
      <c r="I2888" t="s" s="56">
        <v>403</v>
      </c>
      <c r="L2888" t="s" s="54">
        <v>7251</v>
      </c>
      <c r="M2888" t="s" s="55">
        <v>197</v>
      </c>
      <c r="N2888" t="s" s="56">
        <v>262</v>
      </c>
      <c r="O2888" t="s" s="56">
        <v>199</v>
      </c>
      <c r="P2888" t="s" s="56">
        <v>200</v>
      </c>
      <c r="Q2888" t="s" s="56">
        <v>201</v>
      </c>
      <c r="R2888" t="s" s="56">
        <v>202</v>
      </c>
      <c r="S2888" t="s" s="54">
        <v>7300</v>
      </c>
      <c r="T2888" t="s" s="57">
        <v>7402</v>
      </c>
      <c r="U2888" s="7"/>
      <c r="W2888" t="s" s="6">
        <v>574</v>
      </c>
      <c r="AR2888" s="138">
        <v>-18.4</v>
      </c>
      <c r="AS2888" s="59">
        <f>AR2888</f>
        <v>-18.4</v>
      </c>
      <c r="AT2888" s="59">
        <f>AS2888-5</f>
        <v>-23.4</v>
      </c>
      <c r="BR2888" s="60">
        <v>7.6</v>
      </c>
      <c r="BS2888" s="14">
        <v>2.9</v>
      </c>
    </row>
    <row r="2889" s="9" customFormat="1" ht="31" customHeight="1">
      <c r="A2889" t="s" s="6">
        <v>7415</v>
      </c>
      <c r="B2889" s="139">
        <v>828829</v>
      </c>
      <c r="C2889" s="111">
        <v>33194</v>
      </c>
      <c r="E2889" t="s" s="54">
        <v>7416</v>
      </c>
      <c r="F2889" t="s" s="55">
        <v>193</v>
      </c>
      <c r="G2889" t="s" s="56">
        <v>194</v>
      </c>
      <c r="H2889" t="s" s="102">
        <v>195</v>
      </c>
      <c r="I2889" t="s" s="102">
        <v>403</v>
      </c>
      <c r="M2889" t="s" s="55">
        <v>197</v>
      </c>
      <c r="N2889" s="103"/>
      <c r="O2889" s="103"/>
      <c r="P2889" s="103"/>
      <c r="Q2889" t="s" s="56">
        <v>201</v>
      </c>
      <c r="R2889" t="s" s="102">
        <v>202</v>
      </c>
      <c r="S2889" t="s" s="54">
        <v>7417</v>
      </c>
      <c r="T2889" t="s" s="140">
        <v>7418</v>
      </c>
      <c r="U2889" t="s" s="102">
        <v>302</v>
      </c>
      <c r="V2889" t="s" s="102">
        <v>7419</v>
      </c>
      <c r="W2889" t="s" s="102">
        <v>7420</v>
      </c>
      <c r="AF2889" t="s" s="56">
        <v>693</v>
      </c>
      <c r="AG2889" s="14">
        <v>500</v>
      </c>
      <c r="AH2889" s="61">
        <f>MEDIAN(AG2889,AI2889)</f>
        <v>600</v>
      </c>
      <c r="AI2889" s="14">
        <v>700</v>
      </c>
      <c r="AJ2889" t="s" s="141">
        <v>7421</v>
      </c>
      <c r="AR2889" s="142">
        <v>-8.199999999999999</v>
      </c>
      <c r="AS2889" s="59">
        <f>AR2889</f>
        <v>-8.199999999999999</v>
      </c>
      <c r="AT2889" s="59">
        <f>AS2889-5</f>
        <v>-13.2</v>
      </c>
      <c r="BR2889" s="60">
        <v>5.5</v>
      </c>
      <c r="BS2889" s="111">
        <v>3.5</v>
      </c>
    </row>
    <row r="2890" s="9" customFormat="1" ht="31" customHeight="1">
      <c r="A2890" t="s" s="6">
        <v>7422</v>
      </c>
      <c r="B2890" t="s" s="102">
        <v>7423</v>
      </c>
      <c r="C2890" s="111">
        <v>33195</v>
      </c>
      <c r="E2890" t="s" s="54">
        <v>7416</v>
      </c>
      <c r="F2890" t="s" s="55">
        <v>193</v>
      </c>
      <c r="G2890" t="s" s="56">
        <v>194</v>
      </c>
      <c r="H2890" t="s" s="102">
        <v>195</v>
      </c>
      <c r="I2890" t="s" s="102">
        <v>403</v>
      </c>
      <c r="M2890" t="s" s="55">
        <v>197</v>
      </c>
      <c r="N2890" s="103"/>
      <c r="O2890" s="103"/>
      <c r="P2890" s="103"/>
      <c r="Q2890" t="s" s="56">
        <v>201</v>
      </c>
      <c r="R2890" t="s" s="102">
        <v>202</v>
      </c>
      <c r="S2890" t="s" s="54">
        <v>7417</v>
      </c>
      <c r="T2890" t="s" s="140">
        <v>7418</v>
      </c>
      <c r="U2890" t="s" s="102">
        <v>302</v>
      </c>
      <c r="V2890" t="s" s="102">
        <v>7419</v>
      </c>
      <c r="W2890" t="s" s="102">
        <v>7424</v>
      </c>
      <c r="AF2890" t="s" s="56">
        <v>693</v>
      </c>
      <c r="AG2890" s="14">
        <v>500</v>
      </c>
      <c r="AH2890" s="61">
        <f>MEDIAN(AG2890,AI2890)</f>
        <v>600</v>
      </c>
      <c r="AI2890" s="14">
        <v>700</v>
      </c>
      <c r="AJ2890" t="s" s="141">
        <v>7421</v>
      </c>
      <c r="AR2890" s="142">
        <v>-8.199999999999999</v>
      </c>
      <c r="AS2890" s="59">
        <f>AR2890</f>
        <v>-8.199999999999999</v>
      </c>
      <c r="AT2890" s="59">
        <f>AS2890-5</f>
        <v>-13.2</v>
      </c>
      <c r="BR2890" s="60">
        <v>6.4</v>
      </c>
      <c r="BS2890" s="111">
        <v>3.4</v>
      </c>
    </row>
    <row r="2891" s="9" customFormat="1" ht="31" customHeight="1">
      <c r="A2891" t="s" s="6">
        <v>7425</v>
      </c>
      <c r="B2891" t="s" s="102">
        <v>7426</v>
      </c>
      <c r="C2891" s="111">
        <v>33196</v>
      </c>
      <c r="E2891" t="s" s="54">
        <v>7416</v>
      </c>
      <c r="F2891" t="s" s="55">
        <v>193</v>
      </c>
      <c r="G2891" t="s" s="56">
        <v>194</v>
      </c>
      <c r="H2891" t="s" s="102">
        <v>195</v>
      </c>
      <c r="I2891" t="s" s="102">
        <v>403</v>
      </c>
      <c r="M2891" t="s" s="55">
        <v>197</v>
      </c>
      <c r="N2891" s="103"/>
      <c r="O2891" s="103"/>
      <c r="P2891" s="103"/>
      <c r="Q2891" t="s" s="56">
        <v>201</v>
      </c>
      <c r="R2891" t="s" s="102">
        <v>202</v>
      </c>
      <c r="S2891" t="s" s="54">
        <v>7417</v>
      </c>
      <c r="T2891" t="s" s="140">
        <v>7418</v>
      </c>
      <c r="U2891" t="s" s="102">
        <v>302</v>
      </c>
      <c r="V2891" t="s" s="102">
        <v>7419</v>
      </c>
      <c r="W2891" t="s" s="102">
        <v>7424</v>
      </c>
      <c r="AF2891" t="s" s="56">
        <v>693</v>
      </c>
      <c r="AG2891" s="14">
        <v>500</v>
      </c>
      <c r="AH2891" s="61">
        <f>MEDIAN(AG2891,AI2891)</f>
        <v>600</v>
      </c>
      <c r="AI2891" s="14">
        <v>700</v>
      </c>
      <c r="AJ2891" t="s" s="141">
        <v>7421</v>
      </c>
      <c r="AR2891" s="142">
        <v>-8.699999999999999</v>
      </c>
      <c r="AS2891" s="59">
        <f>AR2891</f>
        <v>-8.699999999999999</v>
      </c>
      <c r="AT2891" s="59">
        <f>AS2891-5</f>
        <v>-13.7</v>
      </c>
      <c r="BR2891" s="60">
        <v>5.5</v>
      </c>
      <c r="BS2891" s="111">
        <v>3.4</v>
      </c>
    </row>
    <row r="2892" s="9" customFormat="1" ht="31" customHeight="1">
      <c r="A2892" t="s" s="6">
        <v>7427</v>
      </c>
      <c r="B2892" t="s" s="102">
        <v>7428</v>
      </c>
      <c r="C2892" s="111">
        <v>33197</v>
      </c>
      <c r="E2892" t="s" s="54">
        <v>7416</v>
      </c>
      <c r="F2892" t="s" s="55">
        <v>193</v>
      </c>
      <c r="G2892" t="s" s="56">
        <v>194</v>
      </c>
      <c r="H2892" t="s" s="102">
        <v>195</v>
      </c>
      <c r="I2892" t="s" s="102">
        <v>403</v>
      </c>
      <c r="M2892" t="s" s="55">
        <v>197</v>
      </c>
      <c r="N2892" s="103"/>
      <c r="O2892" s="103"/>
      <c r="P2892" s="103"/>
      <c r="Q2892" t="s" s="56">
        <v>201</v>
      </c>
      <c r="R2892" t="s" s="102">
        <v>202</v>
      </c>
      <c r="S2892" t="s" s="54">
        <v>7417</v>
      </c>
      <c r="T2892" t="s" s="140">
        <v>7418</v>
      </c>
      <c r="U2892" t="s" s="102">
        <v>302</v>
      </c>
      <c r="V2892" t="s" s="102">
        <v>7419</v>
      </c>
      <c r="W2892" t="s" s="102">
        <v>7424</v>
      </c>
      <c r="AF2892" t="s" s="56">
        <v>693</v>
      </c>
      <c r="AG2892" s="14">
        <v>500</v>
      </c>
      <c r="AH2892" s="61">
        <f>MEDIAN(AG2892,AI2892)</f>
        <v>600</v>
      </c>
      <c r="AI2892" s="14">
        <v>700</v>
      </c>
      <c r="AJ2892" t="s" s="141">
        <v>7421</v>
      </c>
      <c r="AR2892" s="142">
        <v>-8.199999999999999</v>
      </c>
      <c r="AS2892" s="59">
        <f>AR2892</f>
        <v>-8.199999999999999</v>
      </c>
      <c r="AT2892" s="59">
        <f>AS2892-5</f>
        <v>-13.2</v>
      </c>
      <c r="BR2892" s="60">
        <v>5.3</v>
      </c>
      <c r="BS2892" s="111">
        <v>3.4</v>
      </c>
    </row>
    <row r="2893" s="9" customFormat="1" ht="31" customHeight="1">
      <c r="A2893" t="s" s="6">
        <v>7429</v>
      </c>
      <c r="B2893" t="s" s="102">
        <v>7430</v>
      </c>
      <c r="C2893" s="111">
        <v>33198</v>
      </c>
      <c r="E2893" t="s" s="54">
        <v>7416</v>
      </c>
      <c r="F2893" t="s" s="55">
        <v>193</v>
      </c>
      <c r="G2893" t="s" s="56">
        <v>194</v>
      </c>
      <c r="H2893" t="s" s="102">
        <v>195</v>
      </c>
      <c r="I2893" t="s" s="102">
        <v>403</v>
      </c>
      <c r="M2893" t="s" s="55">
        <v>197</v>
      </c>
      <c r="N2893" s="103"/>
      <c r="O2893" s="103"/>
      <c r="P2893" s="103"/>
      <c r="Q2893" t="s" s="56">
        <v>201</v>
      </c>
      <c r="R2893" t="s" s="102">
        <v>202</v>
      </c>
      <c r="S2893" t="s" s="54">
        <v>7417</v>
      </c>
      <c r="T2893" t="s" s="140">
        <v>7431</v>
      </c>
      <c r="U2893" t="s" s="102">
        <v>302</v>
      </c>
      <c r="V2893" t="s" s="102">
        <v>7432</v>
      </c>
      <c r="W2893" t="s" s="102">
        <v>7420</v>
      </c>
      <c r="AF2893" t="s" s="56">
        <v>485</v>
      </c>
      <c r="AG2893" s="14">
        <v>700</v>
      </c>
      <c r="AH2893" s="61">
        <f>MEDIAN(AG2893,AI2893)</f>
        <v>875</v>
      </c>
      <c r="AI2893" s="14">
        <v>1050</v>
      </c>
      <c r="AJ2893" t="s" s="141">
        <v>7433</v>
      </c>
      <c r="AR2893" s="142">
        <v>-8.300000000000001</v>
      </c>
      <c r="AS2893" s="59">
        <f>AR2893</f>
        <v>-8.300000000000001</v>
      </c>
      <c r="AT2893" s="59">
        <f>AS2893-5</f>
        <v>-13.3</v>
      </c>
      <c r="BR2893" s="60">
        <v>7.1</v>
      </c>
      <c r="BS2893" s="111">
        <v>3.4</v>
      </c>
    </row>
    <row r="2894" s="9" customFormat="1" ht="31" customHeight="1">
      <c r="A2894" t="s" s="6">
        <v>7434</v>
      </c>
      <c r="B2894" t="s" s="102">
        <v>7435</v>
      </c>
      <c r="C2894" s="111">
        <v>33199</v>
      </c>
      <c r="E2894" t="s" s="54">
        <v>7416</v>
      </c>
      <c r="F2894" t="s" s="55">
        <v>193</v>
      </c>
      <c r="G2894" t="s" s="56">
        <v>194</v>
      </c>
      <c r="H2894" t="s" s="102">
        <v>195</v>
      </c>
      <c r="I2894" t="s" s="102">
        <v>403</v>
      </c>
      <c r="M2894" t="s" s="55">
        <v>197</v>
      </c>
      <c r="N2894" s="103"/>
      <c r="O2894" s="103"/>
      <c r="P2894" s="103"/>
      <c r="Q2894" t="s" s="56">
        <v>201</v>
      </c>
      <c r="R2894" t="s" s="102">
        <v>202</v>
      </c>
      <c r="S2894" t="s" s="54">
        <v>7417</v>
      </c>
      <c r="T2894" t="s" s="140">
        <v>7431</v>
      </c>
      <c r="U2894" t="s" s="102">
        <v>302</v>
      </c>
      <c r="V2894" t="s" s="102">
        <v>7432</v>
      </c>
      <c r="W2894" t="s" s="102">
        <v>7420</v>
      </c>
      <c r="AF2894" t="s" s="56">
        <v>485</v>
      </c>
      <c r="AG2894" s="14">
        <v>700</v>
      </c>
      <c r="AH2894" s="61">
        <f>MEDIAN(AG2894,AI2894)</f>
        <v>875</v>
      </c>
      <c r="AI2894" s="14">
        <v>1050</v>
      </c>
      <c r="AJ2894" t="s" s="141">
        <v>7433</v>
      </c>
      <c r="AR2894" s="142">
        <v>-9.800000000000001</v>
      </c>
      <c r="AS2894" s="59">
        <f>AR2894</f>
        <v>-9.800000000000001</v>
      </c>
      <c r="AT2894" s="59">
        <f>AS2894-5</f>
        <v>-14.8</v>
      </c>
      <c r="BR2894" s="60">
        <v>7.3</v>
      </c>
      <c r="BS2894" s="111">
        <v>3.4</v>
      </c>
    </row>
    <row r="2895" s="9" customFormat="1" ht="31" customHeight="1">
      <c r="A2895" t="s" s="6">
        <v>7436</v>
      </c>
      <c r="B2895" t="s" s="102">
        <v>7437</v>
      </c>
      <c r="C2895" s="111">
        <v>33200</v>
      </c>
      <c r="E2895" t="s" s="54">
        <v>7416</v>
      </c>
      <c r="F2895" t="s" s="55">
        <v>193</v>
      </c>
      <c r="G2895" t="s" s="56">
        <v>194</v>
      </c>
      <c r="H2895" t="s" s="102">
        <v>195</v>
      </c>
      <c r="I2895" t="s" s="102">
        <v>403</v>
      </c>
      <c r="M2895" t="s" s="55">
        <v>197</v>
      </c>
      <c r="N2895" s="103"/>
      <c r="O2895" s="103"/>
      <c r="P2895" s="103"/>
      <c r="Q2895" t="s" s="56">
        <v>201</v>
      </c>
      <c r="R2895" t="s" s="102">
        <v>202</v>
      </c>
      <c r="S2895" t="s" s="54">
        <v>7417</v>
      </c>
      <c r="T2895" t="s" s="140">
        <v>7431</v>
      </c>
      <c r="U2895" t="s" s="102">
        <v>302</v>
      </c>
      <c r="V2895" t="s" s="102">
        <v>7432</v>
      </c>
      <c r="W2895" t="s" s="102">
        <v>7420</v>
      </c>
      <c r="AF2895" t="s" s="56">
        <v>304</v>
      </c>
      <c r="AG2895" s="14">
        <v>850</v>
      </c>
      <c r="AH2895" s="61">
        <f>MEDIAN(AG2895,AI2895)</f>
        <v>900</v>
      </c>
      <c r="AI2895" s="14">
        <v>950</v>
      </c>
      <c r="AJ2895" t="s" s="141">
        <v>7438</v>
      </c>
      <c r="AR2895" s="142">
        <v>-7</v>
      </c>
      <c r="AS2895" s="59">
        <f>AR2895</f>
        <v>-7</v>
      </c>
      <c r="AT2895" s="59">
        <f>AS2895-5</f>
        <v>-12</v>
      </c>
      <c r="BR2895" s="60">
        <v>7.9</v>
      </c>
      <c r="BS2895" s="111">
        <v>3.4</v>
      </c>
    </row>
    <row r="2896" s="9" customFormat="1" ht="31" customHeight="1">
      <c r="A2896" t="s" s="6">
        <v>7439</v>
      </c>
      <c r="B2896" t="s" s="102">
        <v>7440</v>
      </c>
      <c r="C2896" s="111">
        <v>33201</v>
      </c>
      <c r="E2896" t="s" s="54">
        <v>7416</v>
      </c>
      <c r="F2896" t="s" s="55">
        <v>193</v>
      </c>
      <c r="G2896" t="s" s="56">
        <v>194</v>
      </c>
      <c r="H2896" t="s" s="102">
        <v>195</v>
      </c>
      <c r="I2896" t="s" s="102">
        <v>403</v>
      </c>
      <c r="M2896" t="s" s="55">
        <v>197</v>
      </c>
      <c r="N2896" s="103"/>
      <c r="O2896" s="103"/>
      <c r="P2896" s="103"/>
      <c r="Q2896" t="s" s="56">
        <v>201</v>
      </c>
      <c r="R2896" t="s" s="102">
        <v>202</v>
      </c>
      <c r="S2896" t="s" s="54">
        <v>7417</v>
      </c>
      <c r="T2896" t="s" s="140">
        <v>7431</v>
      </c>
      <c r="U2896" t="s" s="102">
        <v>302</v>
      </c>
      <c r="V2896" t="s" s="102">
        <v>7432</v>
      </c>
      <c r="W2896" t="s" s="102">
        <v>7420</v>
      </c>
      <c r="AF2896" t="s" s="56">
        <v>304</v>
      </c>
      <c r="AG2896" s="14">
        <v>850</v>
      </c>
      <c r="AH2896" s="61">
        <f>MEDIAN(AG2896,AI2896)</f>
        <v>900</v>
      </c>
      <c r="AI2896" s="14">
        <v>950</v>
      </c>
      <c r="AJ2896" t="s" s="141">
        <v>7438</v>
      </c>
      <c r="AR2896" s="142">
        <v>-9.1</v>
      </c>
      <c r="AS2896" s="59">
        <f>AR2896</f>
        <v>-9.1</v>
      </c>
      <c r="AT2896" s="59">
        <f>AS2896-5</f>
        <v>-14.1</v>
      </c>
      <c r="BR2896" s="60">
        <v>7.2</v>
      </c>
      <c r="BS2896" s="111">
        <v>3.4</v>
      </c>
    </row>
    <row r="2897" s="9" customFormat="1" ht="31" customHeight="1">
      <c r="A2897" t="s" s="6">
        <v>7441</v>
      </c>
      <c r="B2897" t="s" s="102">
        <v>7442</v>
      </c>
      <c r="C2897" s="111">
        <v>33202</v>
      </c>
      <c r="E2897" t="s" s="54">
        <v>7416</v>
      </c>
      <c r="F2897" t="s" s="55">
        <v>193</v>
      </c>
      <c r="G2897" t="s" s="56">
        <v>194</v>
      </c>
      <c r="H2897" t="s" s="102">
        <v>195</v>
      </c>
      <c r="I2897" t="s" s="102">
        <v>403</v>
      </c>
      <c r="M2897" t="s" s="55">
        <v>197</v>
      </c>
      <c r="N2897" s="103"/>
      <c r="O2897" s="103"/>
      <c r="P2897" s="103"/>
      <c r="Q2897" t="s" s="56">
        <v>201</v>
      </c>
      <c r="R2897" t="s" s="102">
        <v>202</v>
      </c>
      <c r="S2897" t="s" s="54">
        <v>7417</v>
      </c>
      <c r="T2897" t="s" s="140">
        <v>7431</v>
      </c>
      <c r="U2897" t="s" s="102">
        <v>302</v>
      </c>
      <c r="V2897" t="s" s="102">
        <v>7432</v>
      </c>
      <c r="W2897" t="s" s="102">
        <v>7420</v>
      </c>
      <c r="AF2897" t="s" s="56">
        <v>485</v>
      </c>
      <c r="AG2897" s="14">
        <v>700</v>
      </c>
      <c r="AH2897" s="61">
        <f>MEDIAN(AG2897,AI2897)</f>
        <v>825</v>
      </c>
      <c r="AI2897" s="14">
        <v>950</v>
      </c>
      <c r="AJ2897" t="s" s="141">
        <v>7443</v>
      </c>
      <c r="AR2897" s="142">
        <v>-7.9</v>
      </c>
      <c r="AS2897" s="59">
        <f>AR2897</f>
        <v>-7.9</v>
      </c>
      <c r="AT2897" s="59">
        <f>AS2897-5</f>
        <v>-12.9</v>
      </c>
      <c r="BR2897" s="60">
        <v>7.6</v>
      </c>
      <c r="BS2897" s="111">
        <v>3.4</v>
      </c>
    </row>
    <row r="2898" s="9" customFormat="1" ht="31" customHeight="1">
      <c r="A2898" t="s" s="6">
        <v>7444</v>
      </c>
      <c r="B2898" t="s" s="102">
        <v>7445</v>
      </c>
      <c r="C2898" s="111">
        <v>33203</v>
      </c>
      <c r="E2898" t="s" s="54">
        <v>7416</v>
      </c>
      <c r="F2898" t="s" s="55">
        <v>193</v>
      </c>
      <c r="G2898" t="s" s="56">
        <v>194</v>
      </c>
      <c r="H2898" t="s" s="102">
        <v>195</v>
      </c>
      <c r="I2898" t="s" s="102">
        <v>403</v>
      </c>
      <c r="M2898" t="s" s="55">
        <v>197</v>
      </c>
      <c r="N2898" s="103"/>
      <c r="O2898" s="103"/>
      <c r="P2898" s="103"/>
      <c r="Q2898" t="s" s="56">
        <v>201</v>
      </c>
      <c r="R2898" t="s" s="102">
        <v>202</v>
      </c>
      <c r="S2898" t="s" s="54">
        <v>7417</v>
      </c>
      <c r="T2898" t="s" s="140">
        <v>7431</v>
      </c>
      <c r="U2898" t="s" s="102">
        <v>302</v>
      </c>
      <c r="V2898" t="s" s="102">
        <v>7432</v>
      </c>
      <c r="W2898" t="s" s="102">
        <v>7420</v>
      </c>
      <c r="AF2898" t="s" s="56">
        <v>2792</v>
      </c>
      <c r="AG2898" s="14">
        <v>850</v>
      </c>
      <c r="AH2898" s="61">
        <f>MEDIAN(AG2898,AI2898)</f>
        <v>900</v>
      </c>
      <c r="AI2898" s="14">
        <v>950</v>
      </c>
      <c r="AJ2898" t="s" s="141">
        <v>7438</v>
      </c>
      <c r="AR2898" s="142">
        <v>-8.300000000000001</v>
      </c>
      <c r="AS2898" s="59">
        <f>AR2898</f>
        <v>-8.300000000000001</v>
      </c>
      <c r="AT2898" s="59">
        <f>AS2898-5</f>
        <v>-13.3</v>
      </c>
      <c r="BR2898" s="60">
        <v>7.6</v>
      </c>
      <c r="BS2898" s="111">
        <v>3.4</v>
      </c>
    </row>
    <row r="2899" s="9" customFormat="1" ht="31" customHeight="1">
      <c r="A2899" t="s" s="6">
        <v>7446</v>
      </c>
      <c r="B2899" s="139">
        <v>944885</v>
      </c>
      <c r="C2899" s="111">
        <v>33204</v>
      </c>
      <c r="E2899" t="s" s="54">
        <v>7416</v>
      </c>
      <c r="F2899" t="s" s="55">
        <v>193</v>
      </c>
      <c r="G2899" t="s" s="56">
        <v>194</v>
      </c>
      <c r="H2899" t="s" s="102">
        <v>195</v>
      </c>
      <c r="I2899" t="s" s="102">
        <v>403</v>
      </c>
      <c r="M2899" t="s" s="55">
        <v>197</v>
      </c>
      <c r="N2899" s="103"/>
      <c r="O2899" s="103"/>
      <c r="P2899" s="103"/>
      <c r="Q2899" t="s" s="56">
        <v>201</v>
      </c>
      <c r="R2899" t="s" s="102">
        <v>202</v>
      </c>
      <c r="S2899" t="s" s="54">
        <v>7417</v>
      </c>
      <c r="T2899" t="s" s="140">
        <v>7447</v>
      </c>
      <c r="U2899" t="s" s="102">
        <v>302</v>
      </c>
      <c r="V2899" t="s" s="102">
        <v>7448</v>
      </c>
      <c r="W2899" t="s" s="102">
        <v>7420</v>
      </c>
      <c r="AF2899" t="s" s="56">
        <v>4647</v>
      </c>
      <c r="AG2899" s="14">
        <v>700</v>
      </c>
      <c r="AH2899" s="61">
        <f>MEDIAN(AG2899,AI2899)</f>
        <v>750</v>
      </c>
      <c r="AI2899" s="14">
        <v>800</v>
      </c>
      <c r="AJ2899" t="s" s="141">
        <v>7449</v>
      </c>
      <c r="AR2899" s="142">
        <v>-9.199999999999999</v>
      </c>
      <c r="AS2899" s="59">
        <f>AR2899</f>
        <v>-9.199999999999999</v>
      </c>
      <c r="AT2899" s="59">
        <f>AS2899-5</f>
        <v>-14.2</v>
      </c>
      <c r="BR2899" s="60">
        <v>10.3</v>
      </c>
      <c r="BS2899" s="111">
        <v>3.4</v>
      </c>
    </row>
    <row r="2900" s="9" customFormat="1" ht="31" customHeight="1">
      <c r="A2900" t="s" s="6">
        <v>7450</v>
      </c>
      <c r="B2900" t="s" s="102">
        <v>7451</v>
      </c>
      <c r="C2900" s="111">
        <v>33205</v>
      </c>
      <c r="E2900" t="s" s="54">
        <v>7416</v>
      </c>
      <c r="F2900" t="s" s="55">
        <v>193</v>
      </c>
      <c r="G2900" t="s" s="56">
        <v>194</v>
      </c>
      <c r="H2900" t="s" s="102">
        <v>195</v>
      </c>
      <c r="I2900" t="s" s="102">
        <v>403</v>
      </c>
      <c r="M2900" t="s" s="55">
        <v>197</v>
      </c>
      <c r="N2900" s="103"/>
      <c r="O2900" s="103"/>
      <c r="P2900" s="103"/>
      <c r="Q2900" t="s" s="56">
        <v>201</v>
      </c>
      <c r="R2900" t="s" s="102">
        <v>202</v>
      </c>
      <c r="S2900" t="s" s="54">
        <v>7417</v>
      </c>
      <c r="T2900" t="s" s="140">
        <v>7447</v>
      </c>
      <c r="U2900" t="s" s="102">
        <v>302</v>
      </c>
      <c r="V2900" t="s" s="102">
        <v>7448</v>
      </c>
      <c r="W2900" t="s" s="102">
        <v>7420</v>
      </c>
      <c r="AF2900" t="s" s="56">
        <v>4647</v>
      </c>
      <c r="AG2900" s="14">
        <v>700</v>
      </c>
      <c r="AH2900" s="61">
        <f>MEDIAN(AG2900,AI2900)</f>
        <v>750</v>
      </c>
      <c r="AI2900" s="14">
        <v>800</v>
      </c>
      <c r="AJ2900" t="s" s="141">
        <v>7449</v>
      </c>
      <c r="AR2900" s="142">
        <v>-9</v>
      </c>
      <c r="AS2900" s="59">
        <f>AR2900</f>
        <v>-9</v>
      </c>
      <c r="AT2900" s="59">
        <f>AS2900-5</f>
        <v>-14</v>
      </c>
      <c r="BR2900" s="60">
        <v>10.2</v>
      </c>
      <c r="BS2900" s="111">
        <v>3.4</v>
      </c>
    </row>
    <row r="2901" s="9" customFormat="1" ht="31" customHeight="1">
      <c r="A2901" t="s" s="6">
        <v>7452</v>
      </c>
      <c r="B2901" t="s" s="102">
        <v>7453</v>
      </c>
      <c r="C2901" s="111">
        <v>33206</v>
      </c>
      <c r="E2901" t="s" s="54">
        <v>7416</v>
      </c>
      <c r="F2901" t="s" s="55">
        <v>193</v>
      </c>
      <c r="G2901" t="s" s="56">
        <v>194</v>
      </c>
      <c r="H2901" t="s" s="102">
        <v>195</v>
      </c>
      <c r="I2901" t="s" s="102">
        <v>403</v>
      </c>
      <c r="M2901" t="s" s="55">
        <v>197</v>
      </c>
      <c r="N2901" s="103"/>
      <c r="O2901" s="103"/>
      <c r="P2901" s="103"/>
      <c r="Q2901" t="s" s="56">
        <v>201</v>
      </c>
      <c r="R2901" t="s" s="102">
        <v>202</v>
      </c>
      <c r="S2901" t="s" s="54">
        <v>7417</v>
      </c>
      <c r="T2901" t="s" s="140">
        <v>7454</v>
      </c>
      <c r="U2901" t="s" s="102">
        <v>302</v>
      </c>
      <c r="V2901" t="s" s="102">
        <v>7454</v>
      </c>
      <c r="W2901" t="s" s="102">
        <v>7420</v>
      </c>
      <c r="AF2901" t="s" s="56">
        <v>4647</v>
      </c>
      <c r="AG2901" s="14">
        <v>600</v>
      </c>
      <c r="AH2901" s="61">
        <f>MEDIAN(AG2901,AI2901)</f>
        <v>750</v>
      </c>
      <c r="AI2901" s="14">
        <v>900</v>
      </c>
      <c r="AJ2901" t="s" s="141">
        <v>7455</v>
      </c>
      <c r="AR2901" s="142">
        <v>-14.2</v>
      </c>
      <c r="AS2901" s="59">
        <f>AR2901</f>
        <v>-14.2</v>
      </c>
      <c r="AT2901" s="59">
        <f>AS2901-5</f>
        <v>-19.2</v>
      </c>
      <c r="BR2901" s="60">
        <v>3.2</v>
      </c>
      <c r="BS2901" s="111">
        <v>3.4</v>
      </c>
    </row>
    <row r="2902" s="9" customFormat="1" ht="31" customHeight="1">
      <c r="A2902" t="s" s="6">
        <v>7456</v>
      </c>
      <c r="B2902" t="s" s="102">
        <v>7457</v>
      </c>
      <c r="C2902" s="111">
        <v>33207</v>
      </c>
      <c r="E2902" t="s" s="54">
        <v>7416</v>
      </c>
      <c r="F2902" t="s" s="55">
        <v>193</v>
      </c>
      <c r="G2902" t="s" s="56">
        <v>194</v>
      </c>
      <c r="H2902" t="s" s="102">
        <v>195</v>
      </c>
      <c r="I2902" t="s" s="102">
        <v>403</v>
      </c>
      <c r="M2902" t="s" s="55">
        <v>197</v>
      </c>
      <c r="N2902" s="103"/>
      <c r="O2902" s="103"/>
      <c r="P2902" s="103"/>
      <c r="Q2902" t="s" s="56">
        <v>201</v>
      </c>
      <c r="R2902" t="s" s="102">
        <v>202</v>
      </c>
      <c r="S2902" t="s" s="54">
        <v>7417</v>
      </c>
      <c r="T2902" t="s" s="140">
        <v>7454</v>
      </c>
      <c r="U2902" t="s" s="102">
        <v>302</v>
      </c>
      <c r="V2902" t="s" s="102">
        <v>7454</v>
      </c>
      <c r="W2902" t="s" s="102">
        <v>7424</v>
      </c>
      <c r="AF2902" t="s" s="56">
        <v>4647</v>
      </c>
      <c r="AG2902" s="14">
        <v>600</v>
      </c>
      <c r="AH2902" s="61">
        <f>MEDIAN(AG2902,AI2902)</f>
        <v>750</v>
      </c>
      <c r="AI2902" s="14">
        <v>900</v>
      </c>
      <c r="AJ2902" t="s" s="141">
        <v>7455</v>
      </c>
      <c r="AR2902" s="142">
        <v>-7.9</v>
      </c>
      <c r="AS2902" s="59">
        <f>AR2902</f>
        <v>-7.9</v>
      </c>
      <c r="AT2902" s="59">
        <f>AS2902-5</f>
        <v>-12.9</v>
      </c>
      <c r="BR2902" s="60">
        <v>7.5</v>
      </c>
      <c r="BS2902" s="111">
        <v>3.4</v>
      </c>
    </row>
    <row r="2903" s="9" customFormat="1" ht="31" customHeight="1">
      <c r="A2903" t="s" s="6">
        <v>7458</v>
      </c>
      <c r="B2903" t="s" s="102">
        <v>7459</v>
      </c>
      <c r="C2903" s="111">
        <v>33208</v>
      </c>
      <c r="E2903" t="s" s="54">
        <v>7416</v>
      </c>
      <c r="F2903" t="s" s="55">
        <v>193</v>
      </c>
      <c r="G2903" t="s" s="56">
        <v>194</v>
      </c>
      <c r="H2903" t="s" s="102">
        <v>195</v>
      </c>
      <c r="I2903" t="s" s="102">
        <v>403</v>
      </c>
      <c r="M2903" t="s" s="55">
        <v>197</v>
      </c>
      <c r="N2903" s="103"/>
      <c r="O2903" s="103"/>
      <c r="P2903" s="103"/>
      <c r="Q2903" t="s" s="56">
        <v>201</v>
      </c>
      <c r="R2903" t="s" s="102">
        <v>202</v>
      </c>
      <c r="S2903" t="s" s="54">
        <v>7417</v>
      </c>
      <c r="T2903" t="s" s="140">
        <v>7460</v>
      </c>
      <c r="U2903" t="s" s="102">
        <v>302</v>
      </c>
      <c r="V2903" t="s" s="102">
        <v>7461</v>
      </c>
      <c r="W2903" t="s" s="102">
        <v>7420</v>
      </c>
      <c r="AF2903" t="s" s="56">
        <v>693</v>
      </c>
      <c r="AG2903" s="14">
        <v>600</v>
      </c>
      <c r="AH2903" s="61">
        <f>MEDIAN(AG2903,AI2903)</f>
        <v>662.5</v>
      </c>
      <c r="AI2903" s="14">
        <v>725</v>
      </c>
      <c r="AJ2903" t="s" s="141">
        <v>7462</v>
      </c>
      <c r="AR2903" s="142">
        <v>-8.9</v>
      </c>
      <c r="AS2903" s="59">
        <f>AR2903</f>
        <v>-8.9</v>
      </c>
      <c r="AT2903" s="59">
        <f>AS2903-5</f>
        <v>-13.9</v>
      </c>
      <c r="BR2903" s="60">
        <v>7.2</v>
      </c>
      <c r="BS2903" s="111">
        <v>3.4</v>
      </c>
    </row>
    <row r="2904" s="9" customFormat="1" ht="31" customHeight="1">
      <c r="A2904" t="s" s="6">
        <v>7463</v>
      </c>
      <c r="B2904" t="s" s="102">
        <v>7464</v>
      </c>
      <c r="C2904" s="111">
        <v>33209</v>
      </c>
      <c r="E2904" t="s" s="54">
        <v>7416</v>
      </c>
      <c r="F2904" t="s" s="55">
        <v>193</v>
      </c>
      <c r="G2904" t="s" s="56">
        <v>194</v>
      </c>
      <c r="H2904" t="s" s="102">
        <v>195</v>
      </c>
      <c r="I2904" t="s" s="102">
        <v>403</v>
      </c>
      <c r="M2904" t="s" s="55">
        <v>197</v>
      </c>
      <c r="N2904" s="103"/>
      <c r="O2904" s="103"/>
      <c r="P2904" s="103"/>
      <c r="Q2904" t="s" s="56">
        <v>201</v>
      </c>
      <c r="R2904" t="s" s="102">
        <v>202</v>
      </c>
      <c r="S2904" t="s" s="54">
        <v>7417</v>
      </c>
      <c r="T2904" t="s" s="140">
        <v>7460</v>
      </c>
      <c r="U2904" t="s" s="102">
        <v>302</v>
      </c>
      <c r="V2904" t="s" s="102">
        <v>7465</v>
      </c>
      <c r="W2904" t="s" s="102">
        <v>7420</v>
      </c>
      <c r="AF2904" t="s" s="56">
        <v>693</v>
      </c>
      <c r="AG2904" s="14">
        <v>600</v>
      </c>
      <c r="AH2904" s="61">
        <f>MEDIAN(AG2904,AI2904)</f>
        <v>662.5</v>
      </c>
      <c r="AI2904" s="14">
        <v>725</v>
      </c>
      <c r="AJ2904" t="s" s="141">
        <v>7462</v>
      </c>
      <c r="AR2904" s="142">
        <v>-8.1</v>
      </c>
      <c r="AS2904" s="59">
        <f>AR2904</f>
        <v>-8.1</v>
      </c>
      <c r="AT2904" s="59">
        <f>AS2904-5</f>
        <v>-13.1</v>
      </c>
      <c r="BR2904" s="60">
        <v>7</v>
      </c>
      <c r="BS2904" s="111">
        <v>3.4</v>
      </c>
    </row>
    <row r="2905" s="9" customFormat="1" ht="31" customHeight="1">
      <c r="A2905" t="s" s="6">
        <v>7466</v>
      </c>
      <c r="B2905" t="s" s="102">
        <v>7467</v>
      </c>
      <c r="C2905" s="111">
        <v>33210</v>
      </c>
      <c r="E2905" t="s" s="54">
        <v>7416</v>
      </c>
      <c r="F2905" t="s" s="55">
        <v>193</v>
      </c>
      <c r="G2905" t="s" s="56">
        <v>194</v>
      </c>
      <c r="H2905" t="s" s="102">
        <v>195</v>
      </c>
      <c r="I2905" t="s" s="102">
        <v>403</v>
      </c>
      <c r="M2905" t="s" s="55">
        <v>197</v>
      </c>
      <c r="N2905" s="103"/>
      <c r="O2905" s="103"/>
      <c r="P2905" s="103"/>
      <c r="Q2905" t="s" s="56">
        <v>201</v>
      </c>
      <c r="R2905" t="s" s="102">
        <v>202</v>
      </c>
      <c r="S2905" t="s" s="54">
        <v>7417</v>
      </c>
      <c r="T2905" t="s" s="140">
        <v>7460</v>
      </c>
      <c r="U2905" t="s" s="102">
        <v>302</v>
      </c>
      <c r="V2905" t="s" s="102">
        <v>7465</v>
      </c>
      <c r="W2905" t="s" s="102">
        <v>7420</v>
      </c>
      <c r="AF2905" t="s" s="56">
        <v>693</v>
      </c>
      <c r="AG2905" s="14">
        <v>600</v>
      </c>
      <c r="AH2905" s="61">
        <f>MEDIAN(AG2905,AI2905)</f>
        <v>662.5</v>
      </c>
      <c r="AI2905" s="14">
        <v>725</v>
      </c>
      <c r="AJ2905" t="s" s="141">
        <v>7462</v>
      </c>
      <c r="AR2905" s="142">
        <v>-9.9</v>
      </c>
      <c r="AS2905" s="59">
        <f>AR2905</f>
        <v>-9.9</v>
      </c>
      <c r="AT2905" s="59">
        <f>AS2905-5</f>
        <v>-14.9</v>
      </c>
      <c r="BR2905" s="60">
        <v>5.7</v>
      </c>
      <c r="BS2905" s="111">
        <v>3.2</v>
      </c>
    </row>
    <row r="2906" s="9" customFormat="1" ht="31" customHeight="1">
      <c r="A2906" t="s" s="6">
        <v>7468</v>
      </c>
      <c r="B2906" t="s" s="102">
        <v>7469</v>
      </c>
      <c r="C2906" s="111">
        <v>33211</v>
      </c>
      <c r="E2906" t="s" s="54">
        <v>7416</v>
      </c>
      <c r="F2906" t="s" s="55">
        <v>193</v>
      </c>
      <c r="G2906" t="s" s="56">
        <v>194</v>
      </c>
      <c r="H2906" t="s" s="102">
        <v>195</v>
      </c>
      <c r="I2906" t="s" s="102">
        <v>403</v>
      </c>
      <c r="M2906" t="s" s="55">
        <v>197</v>
      </c>
      <c r="N2906" s="103"/>
      <c r="O2906" s="103"/>
      <c r="P2906" s="103"/>
      <c r="Q2906" t="s" s="56">
        <v>201</v>
      </c>
      <c r="R2906" t="s" s="102">
        <v>202</v>
      </c>
      <c r="S2906" t="s" s="54">
        <v>7417</v>
      </c>
      <c r="T2906" t="s" s="140">
        <v>7460</v>
      </c>
      <c r="U2906" t="s" s="102">
        <v>302</v>
      </c>
      <c r="V2906" t="s" s="102">
        <v>7465</v>
      </c>
      <c r="W2906" t="s" s="102">
        <v>7470</v>
      </c>
      <c r="AF2906" t="s" s="56">
        <v>693</v>
      </c>
      <c r="AG2906" s="14">
        <v>600</v>
      </c>
      <c r="AH2906" s="61">
        <f>MEDIAN(AG2906,AI2906)</f>
        <v>662.5</v>
      </c>
      <c r="AI2906" s="14">
        <v>725</v>
      </c>
      <c r="AJ2906" t="s" s="141">
        <v>7462</v>
      </c>
      <c r="AR2906" s="142">
        <v>-7.6</v>
      </c>
      <c r="AS2906" s="59">
        <f>AR2906</f>
        <v>-7.6</v>
      </c>
      <c r="AT2906" s="59">
        <f>AS2906-5</f>
        <v>-12.6</v>
      </c>
      <c r="BR2906" s="60">
        <v>6</v>
      </c>
      <c r="BS2906" s="111">
        <v>3.2</v>
      </c>
    </row>
    <row r="2907" s="9" customFormat="1" ht="31" customHeight="1">
      <c r="A2907" t="s" s="6">
        <v>7471</v>
      </c>
      <c r="B2907" t="s" s="102">
        <v>7472</v>
      </c>
      <c r="C2907" s="111">
        <v>33212</v>
      </c>
      <c r="E2907" t="s" s="54">
        <v>7416</v>
      </c>
      <c r="F2907" t="s" s="55">
        <v>193</v>
      </c>
      <c r="G2907" t="s" s="56">
        <v>194</v>
      </c>
      <c r="H2907" t="s" s="102">
        <v>195</v>
      </c>
      <c r="I2907" t="s" s="102">
        <v>403</v>
      </c>
      <c r="M2907" t="s" s="55">
        <v>197</v>
      </c>
      <c r="N2907" s="103"/>
      <c r="O2907" s="103"/>
      <c r="P2907" s="103"/>
      <c r="Q2907" t="s" s="56">
        <v>201</v>
      </c>
      <c r="R2907" t="s" s="102">
        <v>202</v>
      </c>
      <c r="S2907" t="s" s="54">
        <v>7417</v>
      </c>
      <c r="T2907" t="s" s="140">
        <v>7460</v>
      </c>
      <c r="U2907" t="s" s="102">
        <v>302</v>
      </c>
      <c r="V2907" t="s" s="102">
        <v>7465</v>
      </c>
      <c r="W2907" t="s" s="102">
        <v>7420</v>
      </c>
      <c r="AF2907" t="s" s="56">
        <v>693</v>
      </c>
      <c r="AG2907" s="14">
        <v>600</v>
      </c>
      <c r="AH2907" s="61">
        <f>MEDIAN(AG2907,AI2907)</f>
        <v>662.5</v>
      </c>
      <c r="AI2907" s="14">
        <v>725</v>
      </c>
      <c r="AJ2907" t="s" s="141">
        <v>7462</v>
      </c>
      <c r="AR2907" s="142">
        <v>-7.4</v>
      </c>
      <c r="AS2907" s="59">
        <f>AR2907</f>
        <v>-7.4</v>
      </c>
      <c r="AT2907" s="59">
        <f>AS2907-5</f>
        <v>-12.4</v>
      </c>
      <c r="BR2907" s="60">
        <v>6.6</v>
      </c>
      <c r="BS2907" s="111">
        <v>3.3</v>
      </c>
    </row>
    <row r="2908" s="9" customFormat="1" ht="16" customHeight="1">
      <c r="A2908" t="s" s="6">
        <v>7473</v>
      </c>
      <c r="B2908" t="s" s="56">
        <v>7474</v>
      </c>
      <c r="E2908" t="s" s="54">
        <v>7475</v>
      </c>
      <c r="F2908" t="s" s="55">
        <v>1413</v>
      </c>
      <c r="G2908" t="s" s="56">
        <v>1135</v>
      </c>
      <c r="H2908" t="s" s="56">
        <v>1523</v>
      </c>
      <c r="M2908" t="s" s="55">
        <v>197</v>
      </c>
      <c r="S2908" t="s" s="54">
        <v>7476</v>
      </c>
      <c r="T2908" t="s" s="57">
        <v>1322</v>
      </c>
      <c r="AF2908" t="s" s="56">
        <v>584</v>
      </c>
      <c r="AG2908" s="14">
        <v>-200</v>
      </c>
      <c r="AH2908" s="61">
        <f>MEDIAN(AG2908,AI2908)</f>
        <v>0</v>
      </c>
      <c r="AI2908" s="14">
        <v>200</v>
      </c>
      <c r="AJ2908" t="s" s="54">
        <v>7477</v>
      </c>
      <c r="AX2908" s="77"/>
      <c r="BB2908" s="59">
        <v>-7.6</v>
      </c>
      <c r="BC2908" s="59">
        <f>BB2908</f>
        <v>-7.6</v>
      </c>
    </row>
    <row r="2909" s="9" customFormat="1" ht="31" customHeight="1">
      <c r="A2909" t="s" s="6">
        <v>7478</v>
      </c>
      <c r="B2909" t="s" s="56">
        <v>7479</v>
      </c>
      <c r="E2909" t="s" s="54">
        <v>7475</v>
      </c>
      <c r="F2909" t="s" s="55">
        <v>1413</v>
      </c>
      <c r="G2909" t="s" s="56">
        <v>1135</v>
      </c>
      <c r="H2909" t="s" s="56">
        <v>1523</v>
      </c>
      <c r="M2909" t="s" s="55">
        <v>197</v>
      </c>
      <c r="S2909" t="s" s="54">
        <v>7480</v>
      </c>
      <c r="T2909" t="s" s="57">
        <v>1322</v>
      </c>
      <c r="AF2909" t="s" s="56">
        <v>304</v>
      </c>
      <c r="AG2909" s="14">
        <v>800</v>
      </c>
      <c r="AH2909" s="61">
        <f>MEDIAN(AG2909,AI2909)</f>
        <v>925</v>
      </c>
      <c r="AI2909" s="14">
        <v>1050</v>
      </c>
      <c r="AJ2909" t="s" s="54">
        <v>7481</v>
      </c>
      <c r="AX2909" s="77"/>
      <c r="BB2909" s="59">
        <v>-8.6</v>
      </c>
      <c r="BC2909" s="59">
        <f>BB2909</f>
        <v>-8.6</v>
      </c>
    </row>
    <row r="2910" s="9" customFormat="1" ht="31" customHeight="1">
      <c r="A2910" t="s" s="6">
        <v>7482</v>
      </c>
      <c r="B2910" t="s" s="56">
        <v>7483</v>
      </c>
      <c r="E2910" t="s" s="54">
        <v>7475</v>
      </c>
      <c r="F2910" t="s" s="55">
        <v>1413</v>
      </c>
      <c r="G2910" t="s" s="56">
        <v>1135</v>
      </c>
      <c r="H2910" t="s" s="56">
        <v>1523</v>
      </c>
      <c r="M2910" t="s" s="55">
        <v>197</v>
      </c>
      <c r="S2910" t="s" s="54">
        <v>7484</v>
      </c>
      <c r="T2910" t="s" s="57">
        <v>1322</v>
      </c>
      <c r="AF2910" t="s" s="56">
        <v>521</v>
      </c>
      <c r="AG2910" s="14">
        <v>1050</v>
      </c>
      <c r="AH2910" s="61">
        <f>MEDIAN(AG2910,AI2910)</f>
        <v>1100</v>
      </c>
      <c r="AI2910" s="14">
        <v>1150</v>
      </c>
      <c r="AJ2910" t="s" s="54">
        <v>7485</v>
      </c>
      <c r="AX2910" s="77"/>
      <c r="BB2910" s="59">
        <v>-7.5</v>
      </c>
      <c r="BC2910" s="59">
        <f>BB2910</f>
        <v>-7.5</v>
      </c>
    </row>
    <row r="2911" s="9" customFormat="1" ht="16" customHeight="1">
      <c r="A2911" t="s" s="6">
        <v>7486</v>
      </c>
      <c r="B2911" t="s" s="56">
        <v>7487</v>
      </c>
      <c r="E2911" t="s" s="54">
        <v>7488</v>
      </c>
      <c r="F2911" t="s" s="55">
        <v>1413</v>
      </c>
      <c r="G2911" t="s" s="56">
        <v>1135</v>
      </c>
      <c r="H2911" t="s" s="56">
        <v>1523</v>
      </c>
      <c r="M2911" t="s" s="55">
        <v>197</v>
      </c>
      <c r="S2911" t="s" s="54">
        <v>7489</v>
      </c>
      <c r="T2911" t="s" s="57">
        <v>1817</v>
      </c>
      <c r="AF2911" t="s" s="56">
        <v>1808</v>
      </c>
      <c r="AG2911" s="14">
        <v>-6800</v>
      </c>
      <c r="AH2911" s="61">
        <f>MEDIAN(AG2911,AI2911)</f>
        <v>-5800</v>
      </c>
      <c r="AI2911" s="14">
        <v>-4800</v>
      </c>
      <c r="AJ2911" t="s" s="54">
        <v>7490</v>
      </c>
      <c r="AX2911" s="77"/>
      <c r="BB2911" s="59">
        <v>-13.9</v>
      </c>
      <c r="BC2911" s="59">
        <f>BB2911</f>
        <v>-13.9</v>
      </c>
    </row>
    <row r="2912" s="9" customFormat="1" ht="16" customHeight="1">
      <c r="A2912" t="s" s="6">
        <v>7491</v>
      </c>
      <c r="B2912" t="s" s="56">
        <v>7492</v>
      </c>
      <c r="E2912" t="s" s="54">
        <v>7488</v>
      </c>
      <c r="F2912" t="s" s="55">
        <v>1413</v>
      </c>
      <c r="G2912" t="s" s="56">
        <v>1135</v>
      </c>
      <c r="H2912" t="s" s="56">
        <v>1523</v>
      </c>
      <c r="M2912" t="s" s="55">
        <v>197</v>
      </c>
      <c r="S2912" t="s" s="54">
        <v>7493</v>
      </c>
      <c r="T2912" t="s" s="57">
        <v>1817</v>
      </c>
      <c r="AF2912" t="s" s="56">
        <v>506</v>
      </c>
      <c r="AG2912" s="14">
        <v>200</v>
      </c>
      <c r="AH2912" s="61">
        <f>MEDIAN(AG2912,AI2912)</f>
        <v>300</v>
      </c>
      <c r="AI2912" s="14">
        <v>400</v>
      </c>
      <c r="AJ2912" t="s" s="54">
        <v>7494</v>
      </c>
      <c r="AX2912" s="77"/>
      <c r="BB2912" s="59">
        <v>-7.7</v>
      </c>
      <c r="BC2912" s="59">
        <f>BB2912</f>
        <v>-7.7</v>
      </c>
    </row>
    <row r="2913" s="9" customFormat="1" ht="16" customHeight="1">
      <c r="A2913" t="s" s="6">
        <v>7495</v>
      </c>
      <c r="B2913" t="s" s="56">
        <v>7496</v>
      </c>
      <c r="E2913" t="s" s="54">
        <v>7488</v>
      </c>
      <c r="F2913" t="s" s="55">
        <v>1413</v>
      </c>
      <c r="G2913" t="s" s="56">
        <v>1135</v>
      </c>
      <c r="H2913" t="s" s="56">
        <v>1523</v>
      </c>
      <c r="M2913" t="s" s="55">
        <v>197</v>
      </c>
      <c r="S2913" t="s" s="54">
        <v>7497</v>
      </c>
      <c r="T2913" t="s" s="57">
        <v>1817</v>
      </c>
      <c r="AF2913" t="s" s="56">
        <v>490</v>
      </c>
      <c r="AG2913" s="14">
        <v>1060</v>
      </c>
      <c r="AH2913" s="61">
        <f>MEDIAN(AG2913,AI2913)</f>
        <v>1165</v>
      </c>
      <c r="AI2913" s="14">
        <v>1270</v>
      </c>
      <c r="AJ2913" t="s" s="54">
        <v>7498</v>
      </c>
      <c r="AX2913" s="77"/>
      <c r="BB2913" s="59">
        <v>-7.3</v>
      </c>
      <c r="BC2913" s="59">
        <f>BB2913</f>
        <v>-7.3</v>
      </c>
    </row>
    <row r="2914" s="9" customFormat="1" ht="16" customHeight="1">
      <c r="A2914" t="s" s="6">
        <v>7499</v>
      </c>
      <c r="B2914" t="s" s="56">
        <v>7500</v>
      </c>
      <c r="E2914" t="s" s="54">
        <v>7501</v>
      </c>
      <c r="F2914" t="s" s="55">
        <v>1413</v>
      </c>
      <c r="G2914" t="s" s="56">
        <v>1135</v>
      </c>
      <c r="H2914" t="s" s="56">
        <v>1523</v>
      </c>
      <c r="M2914" t="s" s="55">
        <v>197</v>
      </c>
      <c r="S2914" t="s" s="54">
        <v>7502</v>
      </c>
      <c r="T2914" t="s" s="57">
        <v>1644</v>
      </c>
      <c r="U2914" t="s" s="6">
        <v>302</v>
      </c>
      <c r="AF2914" t="s" s="56">
        <v>693</v>
      </c>
      <c r="AG2914" s="14">
        <v>620</v>
      </c>
      <c r="AH2914" s="61">
        <f>MEDIAN(AG2914,AI2914)</f>
        <v>660</v>
      </c>
      <c r="AI2914" s="14">
        <v>700</v>
      </c>
      <c r="AJ2914" t="s" s="54">
        <v>7503</v>
      </c>
      <c r="AX2914" s="77"/>
      <c r="BB2914" s="59">
        <v>-8.300000000000001</v>
      </c>
      <c r="BC2914" s="59">
        <f>BB2914</f>
        <v>-8.300000000000001</v>
      </c>
    </row>
    <row r="2915" s="9" customFormat="1" ht="16" customHeight="1">
      <c r="A2915" t="s" s="6">
        <v>7504</v>
      </c>
      <c r="B2915" t="s" s="56">
        <v>7505</v>
      </c>
      <c r="E2915" t="s" s="54">
        <v>7501</v>
      </c>
      <c r="F2915" t="s" s="55">
        <v>1413</v>
      </c>
      <c r="G2915" t="s" s="56">
        <v>1135</v>
      </c>
      <c r="H2915" t="s" s="56">
        <v>1523</v>
      </c>
      <c r="M2915" t="s" s="55">
        <v>197</v>
      </c>
      <c r="S2915" t="s" s="54">
        <v>7506</v>
      </c>
      <c r="T2915" t="s" s="57">
        <v>1644</v>
      </c>
      <c r="U2915" t="s" s="6">
        <v>302</v>
      </c>
      <c r="AF2915" t="s" s="56">
        <v>521</v>
      </c>
      <c r="AG2915" s="14">
        <v>900</v>
      </c>
      <c r="AH2915" s="61">
        <f>MEDIAN(AG2915,AI2915)</f>
        <v>950</v>
      </c>
      <c r="AI2915" s="14">
        <v>1000</v>
      </c>
      <c r="AJ2915" t="s" s="54">
        <v>7507</v>
      </c>
      <c r="AX2915" s="77"/>
      <c r="BB2915" s="59">
        <v>-8.6</v>
      </c>
      <c r="BC2915" s="59">
        <f>BB2915</f>
        <v>-8.6</v>
      </c>
    </row>
    <row r="2916" s="9" customFormat="1" ht="16" customHeight="1">
      <c r="A2916" t="s" s="6">
        <v>7508</v>
      </c>
      <c r="B2916" t="s" s="56">
        <v>7509</v>
      </c>
      <c r="E2916" t="s" s="54">
        <v>7501</v>
      </c>
      <c r="F2916" t="s" s="55">
        <v>1413</v>
      </c>
      <c r="G2916" t="s" s="56">
        <v>1135</v>
      </c>
      <c r="H2916" t="s" s="56">
        <v>1523</v>
      </c>
      <c r="M2916" t="s" s="55">
        <v>197</v>
      </c>
      <c r="S2916" t="s" s="54">
        <v>7497</v>
      </c>
      <c r="T2916" t="s" s="57">
        <v>1644</v>
      </c>
      <c r="U2916" t="s" s="6">
        <v>302</v>
      </c>
      <c r="AF2916" t="s" s="56">
        <v>490</v>
      </c>
      <c r="AG2916" s="14">
        <v>1050</v>
      </c>
      <c r="AH2916" s="61">
        <f>MEDIAN(AG2916,AI2916)</f>
        <v>1125</v>
      </c>
      <c r="AI2916" s="14">
        <v>1200</v>
      </c>
      <c r="AJ2916" t="s" s="54">
        <v>7510</v>
      </c>
      <c r="AX2916" s="77"/>
      <c r="BB2916" s="59">
        <v>-8.4</v>
      </c>
      <c r="BC2916" s="59">
        <f>BB2916</f>
        <v>-8.4</v>
      </c>
    </row>
    <row r="2917" s="9" customFormat="1" ht="16" customHeight="1">
      <c r="A2917" t="s" s="6">
        <v>7511</v>
      </c>
      <c r="B2917" t="s" s="56">
        <v>7512</v>
      </c>
      <c r="E2917" t="s" s="54">
        <v>7501</v>
      </c>
      <c r="F2917" t="s" s="55">
        <v>1413</v>
      </c>
      <c r="G2917" t="s" s="56">
        <v>1135</v>
      </c>
      <c r="H2917" t="s" s="56">
        <v>1523</v>
      </c>
      <c r="M2917" t="s" s="55">
        <v>197</v>
      </c>
      <c r="S2917" t="s" s="54">
        <v>7513</v>
      </c>
      <c r="T2917" t="s" s="57">
        <v>1644</v>
      </c>
      <c r="U2917" t="s" s="6">
        <v>302</v>
      </c>
      <c r="AF2917" t="s" s="56">
        <v>723</v>
      </c>
      <c r="AG2917" s="14">
        <v>1200</v>
      </c>
      <c r="AH2917" s="61">
        <f>MEDIAN(AG2917,AI2917)</f>
        <v>1250</v>
      </c>
      <c r="AI2917" s="14">
        <v>1300</v>
      </c>
      <c r="AJ2917" t="s" s="54">
        <v>7514</v>
      </c>
      <c r="AX2917" s="77"/>
      <c r="BB2917" s="59">
        <v>-8.300000000000001</v>
      </c>
      <c r="BC2917" s="59">
        <f>BB2917</f>
        <v>-8.300000000000001</v>
      </c>
    </row>
    <row r="2918" s="9" customFormat="1" ht="31" customHeight="1">
      <c r="A2918" t="s" s="6">
        <v>7515</v>
      </c>
      <c r="B2918" t="s" s="56">
        <v>7516</v>
      </c>
      <c r="C2918" t="s" s="56">
        <v>7517</v>
      </c>
      <c r="D2918" s="143">
        <v>42810.84375</v>
      </c>
      <c r="E2918" t="s" s="54">
        <v>7518</v>
      </c>
      <c r="F2918" t="s" s="55">
        <v>2230</v>
      </c>
      <c r="G2918" t="s" s="56">
        <v>1181</v>
      </c>
      <c r="H2918" t="s" s="56">
        <v>1181</v>
      </c>
      <c r="J2918" t="s" s="6">
        <v>7519</v>
      </c>
      <c r="L2918" s="84"/>
      <c r="M2918" t="s" s="55">
        <v>1138</v>
      </c>
      <c r="S2918" t="s" s="54">
        <v>7520</v>
      </c>
      <c r="T2918" t="s" s="57">
        <v>7521</v>
      </c>
      <c r="U2918" s="7"/>
      <c r="AA2918" s="14">
        <v>-109.082914</v>
      </c>
      <c r="AB2918" s="14">
        <v>36.214119</v>
      </c>
      <c r="AC2918" s="14">
        <v>2233.27</v>
      </c>
      <c r="AU2918" s="70"/>
      <c r="AV2918" s="70"/>
      <c r="AW2918" s="70"/>
      <c r="AX2918" s="70"/>
      <c r="AY2918" s="70"/>
      <c r="AZ2918" s="70"/>
      <c r="BA2918" s="70"/>
      <c r="BB2918" s="70"/>
      <c r="BC2918" s="70"/>
      <c r="BD2918" s="70"/>
      <c r="BL2918" s="70"/>
      <c r="BM2918" s="70"/>
      <c r="BN2918" s="70"/>
      <c r="BO2918" s="14">
        <v>-14.075114892</v>
      </c>
      <c r="BP2918" s="14">
        <v>0.0062921940914005</v>
      </c>
      <c r="BX2918" s="60">
        <v>-103.1244152248</v>
      </c>
      <c r="BY2918" s="80">
        <v>0.0730739704771565</v>
      </c>
    </row>
    <row r="2919" s="9" customFormat="1" ht="31" customHeight="1">
      <c r="A2919" t="s" s="6">
        <v>7522</v>
      </c>
      <c r="B2919" t="s" s="56">
        <v>7523</v>
      </c>
      <c r="C2919" t="s" s="56">
        <v>7517</v>
      </c>
      <c r="D2919" s="143">
        <v>42810.838194444441</v>
      </c>
      <c r="E2919" t="s" s="54">
        <v>7518</v>
      </c>
      <c r="F2919" t="s" s="55">
        <v>2230</v>
      </c>
      <c r="G2919" t="s" s="56">
        <v>1181</v>
      </c>
      <c r="H2919" t="s" s="56">
        <v>1181</v>
      </c>
      <c r="J2919" t="s" s="6">
        <v>7519</v>
      </c>
      <c r="L2919" s="84"/>
      <c r="M2919" t="s" s="55">
        <v>1138</v>
      </c>
      <c r="S2919" t="s" s="54">
        <v>7524</v>
      </c>
      <c r="T2919" t="s" s="57">
        <v>7525</v>
      </c>
      <c r="U2919" s="7"/>
      <c r="AA2919" s="14">
        <v>-109.098111</v>
      </c>
      <c r="AB2919" s="14">
        <v>36.207789</v>
      </c>
      <c r="AC2919" s="14">
        <v>2226.869</v>
      </c>
      <c r="AU2919" s="70"/>
      <c r="AV2919" s="70"/>
      <c r="AW2919" s="70"/>
      <c r="AX2919" s="70"/>
      <c r="AY2919" s="70"/>
      <c r="AZ2919" s="70"/>
      <c r="BA2919" s="70"/>
      <c r="BB2919" s="70"/>
      <c r="BC2919" s="70"/>
      <c r="BD2919" s="70"/>
      <c r="BL2919" s="70"/>
      <c r="BM2919" s="70"/>
      <c r="BN2919" s="70"/>
      <c r="BO2919" s="14">
        <v>-3.6286045749</v>
      </c>
      <c r="BP2919" s="14">
        <v>0.0276557669884192</v>
      </c>
      <c r="BX2919" s="60">
        <v>-46.374161118</v>
      </c>
      <c r="BY2919" s="80">
        <v>0.0465023917155688</v>
      </c>
    </row>
    <row r="2920" s="9" customFormat="1" ht="31" customHeight="1">
      <c r="A2920" t="s" s="6">
        <v>7526</v>
      </c>
      <c r="B2920" t="s" s="56">
        <v>7527</v>
      </c>
      <c r="C2920" t="s" s="56">
        <v>7517</v>
      </c>
      <c r="D2920" s="143">
        <v>42810.772222222222</v>
      </c>
      <c r="E2920" t="s" s="54">
        <v>7518</v>
      </c>
      <c r="F2920" t="s" s="55">
        <v>2230</v>
      </c>
      <c r="G2920" t="s" s="56">
        <v>1181</v>
      </c>
      <c r="H2920" t="s" s="56">
        <v>1181</v>
      </c>
      <c r="J2920" t="s" s="6">
        <v>7519</v>
      </c>
      <c r="L2920" s="84"/>
      <c r="M2920" t="s" s="55">
        <v>1138</v>
      </c>
      <c r="S2920" t="s" s="54">
        <v>7520</v>
      </c>
      <c r="T2920" t="s" s="57">
        <v>7528</v>
      </c>
      <c r="U2920" s="7"/>
      <c r="AA2920" s="14">
        <v>-108.91633</v>
      </c>
      <c r="AB2920" s="14">
        <v>35.9452</v>
      </c>
      <c r="AC2920" s="14">
        <v>2296</v>
      </c>
      <c r="AU2920" s="70"/>
      <c r="AV2920" s="70"/>
      <c r="AW2920" s="70"/>
      <c r="AX2920" s="70"/>
      <c r="AY2920" s="70"/>
      <c r="AZ2920" s="70"/>
      <c r="BA2920" s="70"/>
      <c r="BB2920" s="70"/>
      <c r="BC2920" s="70"/>
      <c r="BD2920" s="70"/>
      <c r="BL2920" s="70"/>
      <c r="BM2920" s="70"/>
      <c r="BN2920" s="70"/>
      <c r="BO2920" s="14">
        <v>-13.2869365496</v>
      </c>
      <c r="BP2920" s="14">
        <v>0.0360698372916262</v>
      </c>
      <c r="BX2920" s="60">
        <v>-97.659322784</v>
      </c>
      <c r="BY2920" s="80">
        <v>0.092917800212949</v>
      </c>
    </row>
    <row r="2921" s="9" customFormat="1" ht="31" customHeight="1">
      <c r="A2921" t="s" s="6">
        <v>7529</v>
      </c>
      <c r="B2921" t="s" s="56">
        <v>7530</v>
      </c>
      <c r="C2921" t="s" s="56">
        <v>7517</v>
      </c>
      <c r="D2921" s="143">
        <v>42810.889583333330</v>
      </c>
      <c r="E2921" t="s" s="54">
        <v>7518</v>
      </c>
      <c r="F2921" t="s" s="55">
        <v>2230</v>
      </c>
      <c r="G2921" t="s" s="56">
        <v>1181</v>
      </c>
      <c r="H2921" t="s" s="56">
        <v>1181</v>
      </c>
      <c r="J2921" t="s" s="6">
        <v>7519</v>
      </c>
      <c r="L2921" s="84"/>
      <c r="M2921" t="s" s="55">
        <v>1138</v>
      </c>
      <c r="S2921" t="s" s="54">
        <v>7520</v>
      </c>
      <c r="T2921" t="s" s="57">
        <v>7531</v>
      </c>
      <c r="U2921" s="7"/>
      <c r="AA2921" s="14">
        <v>-109.536747</v>
      </c>
      <c r="AB2921" s="14">
        <v>36.153258</v>
      </c>
      <c r="AC2921" s="14">
        <v>1688.287</v>
      </c>
      <c r="AU2921" s="70"/>
      <c r="AV2921" s="70"/>
      <c r="AW2921" s="70"/>
      <c r="AX2921" s="70"/>
      <c r="AY2921" s="70"/>
      <c r="AZ2921" s="70"/>
      <c r="BA2921" s="70"/>
      <c r="BB2921" s="70"/>
      <c r="BC2921" s="70"/>
      <c r="BD2921" s="70"/>
      <c r="BL2921" s="70"/>
      <c r="BM2921" s="70"/>
      <c r="BN2921" s="70"/>
      <c r="BO2921" s="14">
        <v>-12.8714673481</v>
      </c>
      <c r="BP2921" s="14">
        <v>0.0223121107892303</v>
      </c>
      <c r="BX2921" s="60">
        <v>-96.29000738880001</v>
      </c>
      <c r="BY2921" s="80">
        <v>0.0946527605664053</v>
      </c>
    </row>
    <row r="2922" s="9" customFormat="1" ht="31" customHeight="1">
      <c r="A2922" t="s" s="6">
        <v>7532</v>
      </c>
      <c r="B2922" t="s" s="56">
        <v>7533</v>
      </c>
      <c r="C2922" t="s" s="56">
        <v>7517</v>
      </c>
      <c r="D2922" s="143">
        <v>42810.865277777775</v>
      </c>
      <c r="E2922" t="s" s="54">
        <v>7518</v>
      </c>
      <c r="F2922" t="s" s="55">
        <v>2230</v>
      </c>
      <c r="G2922" t="s" s="56">
        <v>1181</v>
      </c>
      <c r="H2922" t="s" s="56">
        <v>1181</v>
      </c>
      <c r="J2922" t="s" s="6">
        <v>7519</v>
      </c>
      <c r="L2922" s="84"/>
      <c r="M2922" t="s" s="55">
        <v>1138</v>
      </c>
      <c r="S2922" t="s" s="54">
        <v>7524</v>
      </c>
      <c r="T2922" t="s" s="57">
        <v>7534</v>
      </c>
      <c r="U2922" s="7"/>
      <c r="AA2922" s="14">
        <v>-109.203125</v>
      </c>
      <c r="AB2922" s="14">
        <v>36.273939</v>
      </c>
      <c r="AC2922" s="14">
        <v>2143.658</v>
      </c>
      <c r="AU2922" s="70"/>
      <c r="AV2922" s="70"/>
      <c r="AW2922" s="70"/>
      <c r="AX2922" s="70"/>
      <c r="AY2922" s="70"/>
      <c r="AZ2922" s="70"/>
      <c r="BA2922" s="70"/>
      <c r="BB2922" s="70"/>
      <c r="BC2922" s="70"/>
      <c r="BD2922" s="70"/>
      <c r="BL2922" s="70"/>
      <c r="BM2922" s="70"/>
      <c r="BN2922" s="70"/>
      <c r="BO2922" s="14">
        <v>-12.5508676308</v>
      </c>
      <c r="BP2922" s="14">
        <v>0.0248102659421321</v>
      </c>
      <c r="BX2922" s="60">
        <v>-94.1443297111</v>
      </c>
      <c r="BY2922" s="80">
        <v>0.0102050971356504</v>
      </c>
    </row>
    <row r="2923" s="9" customFormat="1" ht="31" customHeight="1">
      <c r="A2923" t="s" s="6">
        <v>7535</v>
      </c>
      <c r="B2923" t="s" s="56">
        <v>7536</v>
      </c>
      <c r="C2923" t="s" s="56">
        <v>7517</v>
      </c>
      <c r="D2923" s="143">
        <v>42810.7875</v>
      </c>
      <c r="E2923" t="s" s="54">
        <v>7518</v>
      </c>
      <c r="F2923" t="s" s="55">
        <v>2230</v>
      </c>
      <c r="G2923" t="s" s="56">
        <v>1181</v>
      </c>
      <c r="H2923" t="s" s="56">
        <v>1181</v>
      </c>
      <c r="J2923" t="s" s="6">
        <v>7519</v>
      </c>
      <c r="L2923" s="84"/>
      <c r="M2923" t="s" s="55">
        <v>1138</v>
      </c>
      <c r="S2923" t="s" s="54">
        <v>7524</v>
      </c>
      <c r="T2923" t="s" s="57">
        <v>7537</v>
      </c>
      <c r="U2923" s="7"/>
      <c r="AA2923" s="14">
        <v>-108.928825</v>
      </c>
      <c r="AB2923" s="14">
        <v>35.983372</v>
      </c>
      <c r="AC2923" s="14">
        <v>2294.839</v>
      </c>
      <c r="AU2923" s="70"/>
      <c r="AV2923" s="70"/>
      <c r="AW2923" s="70"/>
      <c r="AX2923" s="70"/>
      <c r="AY2923" s="70"/>
      <c r="AZ2923" s="70"/>
      <c r="BA2923" s="70"/>
      <c r="BB2923" s="70"/>
      <c r="BC2923" s="70"/>
      <c r="BD2923" s="70"/>
      <c r="BL2923" s="70"/>
      <c r="BM2923" s="70"/>
      <c r="BN2923" s="70"/>
      <c r="BO2923" s="14">
        <v>-13.2121818676</v>
      </c>
      <c r="BP2923" s="14">
        <v>0.0251820935480085</v>
      </c>
      <c r="BX2923" s="60">
        <v>-97.23508281239999</v>
      </c>
      <c r="BY2923" s="80">
        <v>0.13237223699994</v>
      </c>
    </row>
    <row r="2924" s="9" customFormat="1" ht="31" customHeight="1">
      <c r="A2924" t="s" s="6">
        <v>7538</v>
      </c>
      <c r="B2924" t="s" s="56">
        <v>7539</v>
      </c>
      <c r="C2924" t="s" s="56">
        <v>7517</v>
      </c>
      <c r="D2924" s="143">
        <v>42810.003472222219</v>
      </c>
      <c r="E2924" t="s" s="54">
        <v>7518</v>
      </c>
      <c r="F2924" t="s" s="55">
        <v>2230</v>
      </c>
      <c r="G2924" t="s" s="56">
        <v>1181</v>
      </c>
      <c r="H2924" t="s" s="56">
        <v>1181</v>
      </c>
      <c r="J2924" t="s" s="6">
        <v>7519</v>
      </c>
      <c r="L2924" s="84"/>
      <c r="M2924" t="s" s="55">
        <v>1138</v>
      </c>
      <c r="S2924" t="s" s="54">
        <v>7520</v>
      </c>
      <c r="T2924" t="s" s="57">
        <v>7540</v>
      </c>
      <c r="U2924" s="7"/>
      <c r="AA2924" s="14">
        <v>-109.079014</v>
      </c>
      <c r="AB2924" s="14">
        <v>35.659147</v>
      </c>
      <c r="AC2924" s="14">
        <v>2040.941</v>
      </c>
      <c r="AU2924" s="70"/>
      <c r="AV2924" s="70"/>
      <c r="AW2924" s="70"/>
      <c r="AX2924" s="70"/>
      <c r="AY2924" s="70"/>
      <c r="AZ2924" s="70"/>
      <c r="BA2924" s="70"/>
      <c r="BB2924" s="70"/>
      <c r="BC2924" s="70"/>
      <c r="BD2924" s="70"/>
      <c r="BL2924" s="70"/>
      <c r="BM2924" s="70"/>
      <c r="BN2924" s="70"/>
      <c r="BO2924" s="14">
        <v>-11.8854085036</v>
      </c>
      <c r="BP2924" s="14">
        <v>0.0133069462366357</v>
      </c>
      <c r="BX2924" s="60">
        <v>-89.8781160228</v>
      </c>
      <c r="BY2924" s="80">
        <v>0.0910131835351385</v>
      </c>
    </row>
    <row r="2925" s="9" customFormat="1" ht="31" customHeight="1">
      <c r="A2925" t="s" s="6">
        <v>7541</v>
      </c>
      <c r="B2925" t="s" s="56">
        <v>7542</v>
      </c>
      <c r="C2925" t="s" s="56">
        <v>7517</v>
      </c>
      <c r="D2925" s="143">
        <v>42810.911111111112</v>
      </c>
      <c r="E2925" t="s" s="54">
        <v>7518</v>
      </c>
      <c r="F2925" t="s" s="55">
        <v>2230</v>
      </c>
      <c r="G2925" t="s" s="56">
        <v>1181</v>
      </c>
      <c r="H2925" t="s" s="56">
        <v>1181</v>
      </c>
      <c r="J2925" t="s" s="6">
        <v>7519</v>
      </c>
      <c r="L2925" s="84"/>
      <c r="M2925" t="s" s="55">
        <v>1138</v>
      </c>
      <c r="S2925" t="s" s="54">
        <v>7524</v>
      </c>
      <c r="T2925" t="s" s="57">
        <v>7543</v>
      </c>
      <c r="U2925" s="7"/>
      <c r="AA2925" s="14">
        <v>-109.598519</v>
      </c>
      <c r="AB2925" s="14">
        <v>36.354008</v>
      </c>
      <c r="AC2925" s="14">
        <v>1620.317</v>
      </c>
      <c r="AU2925" s="70"/>
      <c r="AV2925" s="70"/>
      <c r="AW2925" s="70"/>
      <c r="AX2925" s="70"/>
      <c r="AY2925" s="70"/>
      <c r="AZ2925" s="70"/>
      <c r="BA2925" s="70"/>
      <c r="BB2925" s="70"/>
      <c r="BC2925" s="70"/>
      <c r="BD2925" s="70"/>
      <c r="BL2925" s="70"/>
      <c r="BM2925" s="70"/>
      <c r="BN2925" s="70"/>
      <c r="BO2925" s="14">
        <v>-0.0160401833</v>
      </c>
      <c r="BP2925" s="14">
        <v>0.0282949549501223</v>
      </c>
      <c r="BX2925" s="60">
        <v>-20.5691078966</v>
      </c>
      <c r="BY2925" s="80">
        <v>0.305374093136078</v>
      </c>
    </row>
    <row r="2926" s="9" customFormat="1" ht="31" customHeight="1">
      <c r="A2926" t="s" s="6">
        <v>7544</v>
      </c>
      <c r="B2926" t="s" s="56">
        <v>7545</v>
      </c>
      <c r="C2926" t="s" s="56">
        <v>7517</v>
      </c>
      <c r="D2926" s="143">
        <v>42810.979166666664</v>
      </c>
      <c r="E2926" t="s" s="54">
        <v>7518</v>
      </c>
      <c r="F2926" t="s" s="55">
        <v>2230</v>
      </c>
      <c r="G2926" t="s" s="56">
        <v>1181</v>
      </c>
      <c r="H2926" t="s" s="56">
        <v>1181</v>
      </c>
      <c r="J2926" t="s" s="6">
        <v>7519</v>
      </c>
      <c r="L2926" s="84"/>
      <c r="M2926" t="s" s="55">
        <v>1138</v>
      </c>
      <c r="S2926" t="s" s="54">
        <v>7520</v>
      </c>
      <c r="T2926" t="s" s="57">
        <v>7546</v>
      </c>
      <c r="U2926" s="7"/>
      <c r="AA2926" s="14">
        <v>-109.514466</v>
      </c>
      <c r="AB2926" s="14">
        <v>35.73512</v>
      </c>
      <c r="AC2926" s="14">
        <v>1962.607</v>
      </c>
      <c r="AU2926" s="70"/>
      <c r="AV2926" s="70"/>
      <c r="AW2926" s="70"/>
      <c r="AX2926" s="70"/>
      <c r="AY2926" s="70"/>
      <c r="AZ2926" s="70"/>
      <c r="BA2926" s="70"/>
      <c r="BB2926" s="70"/>
      <c r="BC2926" s="70"/>
      <c r="BD2926" s="70"/>
      <c r="BL2926" s="70"/>
      <c r="BM2926" s="70"/>
      <c r="BN2926" s="70"/>
      <c r="BO2926" s="14">
        <v>-12.3210064976</v>
      </c>
      <c r="BP2926" s="14">
        <v>0.0488824722824334</v>
      </c>
      <c r="BX2926" s="60">
        <v>-92.29850608610001</v>
      </c>
      <c r="BY2926" s="80">
        <v>0.156285314083691</v>
      </c>
    </row>
    <row r="2927" s="9" customFormat="1" ht="31" customHeight="1">
      <c r="A2927" t="s" s="6">
        <v>7547</v>
      </c>
      <c r="B2927" t="s" s="56">
        <v>7548</v>
      </c>
      <c r="C2927" t="s" s="56">
        <v>7517</v>
      </c>
      <c r="D2927" s="143">
        <v>42810.813888888886</v>
      </c>
      <c r="E2927" t="s" s="54">
        <v>7518</v>
      </c>
      <c r="F2927" t="s" s="55">
        <v>2230</v>
      </c>
      <c r="G2927" t="s" s="56">
        <v>1181</v>
      </c>
      <c r="H2927" t="s" s="56">
        <v>1181</v>
      </c>
      <c r="J2927" t="s" s="6">
        <v>7519</v>
      </c>
      <c r="L2927" s="84"/>
      <c r="M2927" t="s" s="55">
        <v>1138</v>
      </c>
      <c r="S2927" t="s" s="54">
        <v>7520</v>
      </c>
      <c r="T2927" t="s" s="57">
        <v>7549</v>
      </c>
      <c r="U2927" s="7"/>
      <c r="AA2927" s="14">
        <v>-109.044356</v>
      </c>
      <c r="AB2927" s="14">
        <v>36.049272</v>
      </c>
      <c r="AC2927" s="14">
        <v>2215.896</v>
      </c>
      <c r="AU2927" s="70"/>
      <c r="AV2927" s="70"/>
      <c r="AW2927" s="70"/>
      <c r="AX2927" s="70"/>
      <c r="AY2927" s="70"/>
      <c r="AZ2927" s="70"/>
      <c r="BA2927" s="70"/>
      <c r="BB2927" s="70"/>
      <c r="BC2927" s="70"/>
      <c r="BD2927" s="70"/>
      <c r="BL2927" s="70"/>
      <c r="BM2927" s="70"/>
      <c r="BN2927" s="70"/>
      <c r="BO2927" s="14">
        <v>-13.401106798</v>
      </c>
      <c r="BP2927" s="14">
        <v>0.00566972108159422</v>
      </c>
      <c r="BX2927" s="60">
        <v>-98.40690150819999</v>
      </c>
      <c r="BY2927" s="80">
        <v>0.122784444983541</v>
      </c>
    </row>
    <row r="2928" s="9" customFormat="1" ht="31" customHeight="1">
      <c r="A2928" t="s" s="6">
        <v>7550</v>
      </c>
      <c r="B2928" t="s" s="56">
        <v>7551</v>
      </c>
      <c r="C2928" t="s" s="56">
        <v>7517</v>
      </c>
      <c r="D2928" s="143">
        <v>42810.972916666666</v>
      </c>
      <c r="E2928" t="s" s="54">
        <v>7518</v>
      </c>
      <c r="F2928" t="s" s="55">
        <v>2230</v>
      </c>
      <c r="G2928" t="s" s="56">
        <v>1181</v>
      </c>
      <c r="H2928" t="s" s="56">
        <v>1181</v>
      </c>
      <c r="J2928" t="s" s="6">
        <v>7519</v>
      </c>
      <c r="L2928" s="84"/>
      <c r="M2928" t="s" s="55">
        <v>1138</v>
      </c>
      <c r="S2928" t="s" s="54">
        <v>7524</v>
      </c>
      <c r="T2928" t="s" s="57">
        <v>7552</v>
      </c>
      <c r="U2928" s="7"/>
      <c r="AA2928" s="14">
        <v>-109.520389</v>
      </c>
      <c r="AB2928" s="14">
        <v>35.731558</v>
      </c>
      <c r="AC2928" s="14">
        <v>1960.169</v>
      </c>
      <c r="AU2928" s="70"/>
      <c r="AV2928" s="70"/>
      <c r="AW2928" s="70"/>
      <c r="AX2928" s="70"/>
      <c r="AY2928" s="70"/>
      <c r="AZ2928" s="70"/>
      <c r="BA2928" s="70"/>
      <c r="BB2928" s="70"/>
      <c r="BC2928" s="70"/>
      <c r="BD2928" s="70"/>
      <c r="BL2928" s="70"/>
      <c r="BM2928" s="70"/>
      <c r="BN2928" s="70"/>
      <c r="BO2928" s="14">
        <v>-11.1585365649</v>
      </c>
      <c r="BP2928" s="14">
        <v>0.0185237308349574</v>
      </c>
      <c r="BX2928" s="60">
        <v>-85.4503134922</v>
      </c>
      <c r="BY2928" s="80">
        <v>0.0503212004552562</v>
      </c>
    </row>
    <row r="2929" s="9" customFormat="1" ht="31" customHeight="1">
      <c r="A2929" t="s" s="6">
        <v>7553</v>
      </c>
      <c r="B2929" t="s" s="56">
        <v>7554</v>
      </c>
      <c r="C2929" t="s" s="56">
        <v>7517</v>
      </c>
      <c r="D2929" s="143">
        <v>42810.760416666664</v>
      </c>
      <c r="E2929" t="s" s="54">
        <v>7518</v>
      </c>
      <c r="F2929" t="s" s="55">
        <v>2230</v>
      </c>
      <c r="G2929" t="s" s="56">
        <v>1181</v>
      </c>
      <c r="H2929" t="s" s="56">
        <v>1181</v>
      </c>
      <c r="J2929" t="s" s="6">
        <v>7519</v>
      </c>
      <c r="L2929" s="84"/>
      <c r="M2929" t="s" s="55">
        <v>1138</v>
      </c>
      <c r="S2929" t="s" s="54">
        <v>7520</v>
      </c>
      <c r="T2929" t="s" s="57">
        <v>7555</v>
      </c>
      <c r="U2929" s="7"/>
      <c r="AA2929" s="14">
        <v>-109.032928</v>
      </c>
      <c r="AB2929" s="14">
        <v>35.915111</v>
      </c>
      <c r="AC2929" s="14">
        <v>2157.984</v>
      </c>
      <c r="AU2929" s="70"/>
      <c r="AV2929" s="70"/>
      <c r="AW2929" s="70"/>
      <c r="AX2929" s="70"/>
      <c r="AY2929" s="70"/>
      <c r="AZ2929" s="70"/>
      <c r="BA2929" s="70"/>
      <c r="BB2929" s="70"/>
      <c r="BC2929" s="70"/>
      <c r="BD2929" s="70"/>
      <c r="BL2929" s="70"/>
      <c r="BM2929" s="70"/>
      <c r="BN2929" s="70"/>
      <c r="BO2929" s="14">
        <v>-12.4622835037</v>
      </c>
      <c r="BP2929" s="14">
        <v>0.00878157479052011</v>
      </c>
      <c r="BX2929" s="60">
        <v>-92.7809455126</v>
      </c>
      <c r="BY2929" s="80">
        <v>0.0341721866247339</v>
      </c>
    </row>
    <row r="2930" s="9" customFormat="1" ht="31" customHeight="1">
      <c r="A2930" t="s" s="6">
        <v>7556</v>
      </c>
      <c r="B2930" t="s" s="56">
        <v>7557</v>
      </c>
      <c r="C2930" t="s" s="56">
        <v>7517</v>
      </c>
      <c r="D2930" s="143">
        <v>42810.855555555558</v>
      </c>
      <c r="E2930" t="s" s="54">
        <v>7518</v>
      </c>
      <c r="F2930" t="s" s="55">
        <v>2230</v>
      </c>
      <c r="G2930" t="s" s="56">
        <v>1181</v>
      </c>
      <c r="H2930" t="s" s="56">
        <v>1181</v>
      </c>
      <c r="J2930" t="s" s="6">
        <v>7519</v>
      </c>
      <c r="L2930" s="84"/>
      <c r="M2930" t="s" s="55">
        <v>1138</v>
      </c>
      <c r="S2930" t="s" s="54">
        <v>7520</v>
      </c>
      <c r="T2930" t="s" s="57">
        <v>7558</v>
      </c>
      <c r="U2930" s="7"/>
      <c r="AA2930" s="14">
        <v>-109.176</v>
      </c>
      <c r="AB2930" s="14">
        <v>36.282028</v>
      </c>
      <c r="AC2930" s="14">
        <v>2172.31</v>
      </c>
      <c r="AU2930" s="70"/>
      <c r="AV2930" s="70"/>
      <c r="AW2930" s="70"/>
      <c r="AX2930" s="70"/>
      <c r="AY2930" s="70"/>
      <c r="AZ2930" s="70"/>
      <c r="BA2930" s="70"/>
      <c r="BB2930" s="70"/>
      <c r="BC2930" s="70"/>
      <c r="BD2930" s="70"/>
      <c r="BL2930" s="70"/>
      <c r="BM2930" s="70"/>
      <c r="BN2930" s="70"/>
      <c r="BO2930" s="14">
        <v>-14.2966864303</v>
      </c>
      <c r="BP2930" s="14">
        <v>0.00600476577984755</v>
      </c>
      <c r="BX2930" s="60">
        <v>-104.7472215601</v>
      </c>
      <c r="BY2930" s="80">
        <v>0.162381555159764</v>
      </c>
    </row>
    <row r="2931" s="9" customFormat="1" ht="31" customHeight="1">
      <c r="A2931" t="s" s="6">
        <v>7559</v>
      </c>
      <c r="B2931" t="s" s="56">
        <v>7560</v>
      </c>
      <c r="C2931" t="s" s="56">
        <v>7517</v>
      </c>
      <c r="D2931" s="143">
        <v>42810.959722222222</v>
      </c>
      <c r="E2931" t="s" s="54">
        <v>7518</v>
      </c>
      <c r="F2931" t="s" s="55">
        <v>2230</v>
      </c>
      <c r="G2931" t="s" s="56">
        <v>1181</v>
      </c>
      <c r="H2931" t="s" s="56">
        <v>1181</v>
      </c>
      <c r="J2931" t="s" s="6">
        <v>7519</v>
      </c>
      <c r="L2931" s="84"/>
      <c r="M2931" t="s" s="55">
        <v>1138</v>
      </c>
      <c r="S2931" t="s" s="54">
        <v>7520</v>
      </c>
      <c r="T2931" t="s" s="57">
        <v>7561</v>
      </c>
      <c r="U2931" s="7"/>
      <c r="AA2931" s="14">
        <v>-109.5535</v>
      </c>
      <c r="AB2931" s="14">
        <v>35.710411</v>
      </c>
      <c r="AC2931" s="14">
        <v>1927.86</v>
      </c>
      <c r="AU2931" s="70"/>
      <c r="AV2931" s="70"/>
      <c r="AW2931" s="70"/>
      <c r="AX2931" s="70"/>
      <c r="AY2931" s="70"/>
      <c r="AZ2931" s="70"/>
      <c r="BA2931" s="70"/>
      <c r="BB2931" s="70"/>
      <c r="BC2931" s="70"/>
      <c r="BD2931" s="70"/>
      <c r="BL2931" s="70"/>
      <c r="BM2931" s="70"/>
      <c r="BN2931" s="70"/>
      <c r="BO2931" s="14">
        <v>-11.5358147053</v>
      </c>
      <c r="BP2931" s="14">
        <v>0.0102036855377635</v>
      </c>
      <c r="BX2931" s="60">
        <v>-89.75372726339999</v>
      </c>
      <c r="BY2931" s="80">
        <v>0.08542012558375429</v>
      </c>
    </row>
    <row r="2932" s="9" customFormat="1" ht="31" customHeight="1">
      <c r="A2932" t="s" s="6">
        <v>7562</v>
      </c>
      <c r="B2932" t="s" s="56">
        <v>7563</v>
      </c>
      <c r="C2932" t="s" s="56">
        <v>7517</v>
      </c>
      <c r="D2932" s="143">
        <v>42810.78125</v>
      </c>
      <c r="E2932" t="s" s="54">
        <v>7518</v>
      </c>
      <c r="F2932" t="s" s="55">
        <v>2230</v>
      </c>
      <c r="G2932" t="s" s="56">
        <v>1181</v>
      </c>
      <c r="H2932" t="s" s="56">
        <v>1181</v>
      </c>
      <c r="J2932" t="s" s="6">
        <v>7519</v>
      </c>
      <c r="L2932" s="84"/>
      <c r="M2932" t="s" s="55">
        <v>1138</v>
      </c>
      <c r="S2932" t="s" s="54">
        <v>7520</v>
      </c>
      <c r="T2932" t="s" s="57">
        <v>7564</v>
      </c>
      <c r="U2932" s="7"/>
      <c r="AA2932" s="14">
        <v>-108.92138</v>
      </c>
      <c r="AB2932" s="14">
        <v>35.9872</v>
      </c>
      <c r="AC2932" s="14">
        <v>2301.545</v>
      </c>
      <c r="AU2932" s="70"/>
      <c r="AV2932" s="70"/>
      <c r="AW2932" s="70"/>
      <c r="AX2932" s="70"/>
      <c r="AY2932" s="70"/>
      <c r="AZ2932" s="70"/>
      <c r="BA2932" s="70"/>
      <c r="BB2932" s="70"/>
      <c r="BC2932" s="70"/>
      <c r="BD2932" s="70"/>
      <c r="BL2932" s="70"/>
      <c r="BM2932" s="70"/>
      <c r="BN2932" s="70"/>
      <c r="BO2932" s="14">
        <v>-13.8978490239</v>
      </c>
      <c r="BP2932" s="14">
        <v>0.0248209652704358</v>
      </c>
      <c r="BX2932" s="60">
        <v>-101.31744054</v>
      </c>
      <c r="BY2932" s="80">
        <v>0.174086817458135</v>
      </c>
    </row>
    <row r="2933" s="9" customFormat="1" ht="31" customHeight="1">
      <c r="A2933" t="s" s="6">
        <v>7565</v>
      </c>
      <c r="B2933" t="s" s="56">
        <v>7566</v>
      </c>
      <c r="C2933" t="s" s="56">
        <v>7517</v>
      </c>
      <c r="D2933" s="143">
        <v>42810.829166666670</v>
      </c>
      <c r="E2933" t="s" s="54">
        <v>7518</v>
      </c>
      <c r="F2933" t="s" s="55">
        <v>2230</v>
      </c>
      <c r="G2933" t="s" s="56">
        <v>1181</v>
      </c>
      <c r="H2933" t="s" s="56">
        <v>1181</v>
      </c>
      <c r="J2933" t="s" s="6">
        <v>7519</v>
      </c>
      <c r="L2933" s="84"/>
      <c r="M2933" t="s" s="55">
        <v>1138</v>
      </c>
      <c r="S2933" t="s" s="54">
        <v>7520</v>
      </c>
      <c r="T2933" t="s" s="57">
        <v>7567</v>
      </c>
      <c r="U2933" s="7"/>
      <c r="AA2933" s="14">
        <v>-109.047364</v>
      </c>
      <c r="AB2933" s="14">
        <v>36.141125</v>
      </c>
      <c r="AC2933" s="14">
        <v>2232.355</v>
      </c>
      <c r="AU2933" s="70"/>
      <c r="AV2933" s="70"/>
      <c r="AW2933" s="70"/>
      <c r="AX2933" s="70"/>
      <c r="AY2933" s="70"/>
      <c r="AZ2933" s="70"/>
      <c r="BA2933" s="70"/>
      <c r="BB2933" s="70"/>
      <c r="BC2933" s="70"/>
      <c r="BD2933" s="70"/>
      <c r="BL2933" s="70"/>
      <c r="BM2933" s="70"/>
      <c r="BN2933" s="70"/>
      <c r="BO2933" s="14">
        <v>-13.8446645111</v>
      </c>
      <c r="BP2933" s="14">
        <v>0.0232534990917862</v>
      </c>
      <c r="BX2933" s="60">
        <v>-102.2480080015</v>
      </c>
      <c r="BY2933" s="80">
        <v>0.0864907762697274</v>
      </c>
    </row>
    <row r="2934" s="9" customFormat="1" ht="31" customHeight="1">
      <c r="A2934" t="s" s="6">
        <v>7568</v>
      </c>
      <c r="B2934" t="s" s="56">
        <v>7569</v>
      </c>
      <c r="C2934" t="s" s="56">
        <v>7517</v>
      </c>
      <c r="D2934" s="143">
        <v>42794.7625</v>
      </c>
      <c r="E2934" t="s" s="54">
        <v>7518</v>
      </c>
      <c r="F2934" t="s" s="55">
        <v>2230</v>
      </c>
      <c r="G2934" t="s" s="56">
        <v>1181</v>
      </c>
      <c r="H2934" t="s" s="56">
        <v>1181</v>
      </c>
      <c r="J2934" t="s" s="6">
        <v>7519</v>
      </c>
      <c r="L2934" s="84"/>
      <c r="M2934" t="s" s="55">
        <v>1138</v>
      </c>
      <c r="S2934" t="s" s="54">
        <v>7570</v>
      </c>
      <c r="T2934" t="s" s="57">
        <v>7571</v>
      </c>
      <c r="U2934" s="7"/>
      <c r="AA2934" s="14">
        <v>-108.823239</v>
      </c>
      <c r="AB2934" s="14">
        <v>35.608006</v>
      </c>
      <c r="AC2934" s="14">
        <v>2006.803</v>
      </c>
      <c r="AU2934" s="70"/>
      <c r="AV2934" s="70"/>
      <c r="AW2934" s="70"/>
      <c r="AX2934" s="70"/>
      <c r="AY2934" s="70"/>
      <c r="AZ2934" s="70"/>
      <c r="BA2934" s="70"/>
      <c r="BB2934" s="70"/>
      <c r="BC2934" s="70"/>
      <c r="BD2934" s="70"/>
      <c r="BL2934" s="70"/>
      <c r="BM2934" s="70"/>
      <c r="BN2934" s="70"/>
      <c r="BO2934" s="14">
        <v>-14.8484639636</v>
      </c>
      <c r="BP2934" s="14">
        <v>0.0116276733104976</v>
      </c>
      <c r="BX2934" s="60">
        <v>-107.8515052416</v>
      </c>
      <c r="BY2934" s="80">
        <v>0.0361648961098348</v>
      </c>
    </row>
    <row r="2935" s="9" customFormat="1" ht="31" customHeight="1">
      <c r="A2935" t="s" s="6">
        <v>7572</v>
      </c>
      <c r="B2935" t="s" s="56">
        <v>7573</v>
      </c>
      <c r="C2935" t="s" s="56">
        <v>7517</v>
      </c>
      <c r="D2935" s="143">
        <v>42796.65625</v>
      </c>
      <c r="E2935" t="s" s="54">
        <v>7518</v>
      </c>
      <c r="F2935" t="s" s="55">
        <v>2230</v>
      </c>
      <c r="G2935" t="s" s="56">
        <v>1181</v>
      </c>
      <c r="H2935" t="s" s="56">
        <v>1181</v>
      </c>
      <c r="J2935" t="s" s="6">
        <v>7519</v>
      </c>
      <c r="L2935" s="84"/>
      <c r="M2935" t="s" s="55">
        <v>1138</v>
      </c>
      <c r="S2935" t="s" s="54">
        <v>7570</v>
      </c>
      <c r="T2935" t="s" s="57">
        <v>7571</v>
      </c>
      <c r="U2935" s="7"/>
      <c r="AA2935" s="14">
        <v>-108.823239</v>
      </c>
      <c r="AB2935" s="14">
        <v>35.608006</v>
      </c>
      <c r="AC2935" s="14">
        <v>2006.803</v>
      </c>
      <c r="AU2935" s="70"/>
      <c r="AV2935" s="70"/>
      <c r="AW2935" s="70"/>
      <c r="AX2935" s="70"/>
      <c r="AY2935" s="70"/>
      <c r="AZ2935" s="70"/>
      <c r="BA2935" s="70"/>
      <c r="BB2935" s="70"/>
      <c r="BC2935" s="70"/>
      <c r="BD2935" s="70"/>
      <c r="BL2935" s="70"/>
      <c r="BM2935" s="70"/>
      <c r="BN2935" s="70"/>
      <c r="BO2935" s="14">
        <v>-16.0095227033</v>
      </c>
      <c r="BP2935" s="14">
        <v>0.0271814275623387</v>
      </c>
      <c r="BX2935" s="60">
        <v>-117.6270448833</v>
      </c>
      <c r="BY2935" s="80">
        <v>0.0673126317612507</v>
      </c>
    </row>
    <row r="2936" s="9" customFormat="1" ht="31" customHeight="1">
      <c r="A2936" t="s" s="6">
        <v>7574</v>
      </c>
      <c r="B2936" t="s" s="56">
        <v>7575</v>
      </c>
      <c r="C2936" t="s" s="56">
        <v>7517</v>
      </c>
      <c r="D2936" s="143">
        <v>42829.052083333336</v>
      </c>
      <c r="E2936" t="s" s="54">
        <v>7518</v>
      </c>
      <c r="F2936" t="s" s="55">
        <v>2230</v>
      </c>
      <c r="G2936" t="s" s="56">
        <v>1181</v>
      </c>
      <c r="H2936" t="s" s="56">
        <v>1181</v>
      </c>
      <c r="J2936" t="s" s="6">
        <v>7519</v>
      </c>
      <c r="L2936" s="84"/>
      <c r="M2936" t="s" s="55">
        <v>1138</v>
      </c>
      <c r="S2936" t="s" s="54">
        <v>7520</v>
      </c>
      <c r="T2936" t="s" s="57">
        <v>7540</v>
      </c>
      <c r="U2936" s="7"/>
      <c r="AA2936" s="14">
        <v>-109.079014</v>
      </c>
      <c r="AB2936" s="14">
        <v>35.659147</v>
      </c>
      <c r="AC2936" s="14">
        <v>2040.941</v>
      </c>
      <c r="AU2936" s="70"/>
      <c r="AV2936" s="70"/>
      <c r="AW2936" s="70"/>
      <c r="AX2936" s="70"/>
      <c r="AY2936" s="70"/>
      <c r="AZ2936" s="70"/>
      <c r="BA2936" s="70"/>
      <c r="BB2936" s="70"/>
      <c r="BC2936" s="70"/>
      <c r="BD2936" s="70"/>
      <c r="BL2936" s="70"/>
      <c r="BM2936" s="70"/>
      <c r="BN2936" s="70"/>
      <c r="BO2936" s="14">
        <v>-12.6769342887</v>
      </c>
      <c r="BP2936" s="14">
        <v>0.0230978453429326</v>
      </c>
      <c r="BX2936" s="60">
        <v>-96.0524299976</v>
      </c>
      <c r="BY2936" s="80">
        <v>0.118697835146726</v>
      </c>
    </row>
    <row r="2937" s="9" customFormat="1" ht="31" customHeight="1">
      <c r="A2937" t="s" s="6">
        <v>7576</v>
      </c>
      <c r="B2937" t="s" s="56">
        <v>7577</v>
      </c>
      <c r="C2937" t="s" s="56">
        <v>7517</v>
      </c>
      <c r="D2937" s="143">
        <v>42830.972222222219</v>
      </c>
      <c r="E2937" t="s" s="54">
        <v>7518</v>
      </c>
      <c r="F2937" t="s" s="55">
        <v>2230</v>
      </c>
      <c r="G2937" t="s" s="56">
        <v>1181</v>
      </c>
      <c r="H2937" t="s" s="56">
        <v>1181</v>
      </c>
      <c r="J2937" t="s" s="6">
        <v>7519</v>
      </c>
      <c r="L2937" s="84"/>
      <c r="M2937" t="s" s="55">
        <v>1138</v>
      </c>
      <c r="S2937" t="s" s="54">
        <v>7520</v>
      </c>
      <c r="T2937" t="s" s="57">
        <v>7521</v>
      </c>
      <c r="U2937" s="7"/>
      <c r="AA2937" s="14">
        <v>-109.082914</v>
      </c>
      <c r="AB2937" s="14">
        <v>36.214119</v>
      </c>
      <c r="AC2937" s="14">
        <v>2233.27</v>
      </c>
      <c r="AU2937" s="70"/>
      <c r="AV2937" s="70"/>
      <c r="AW2937" s="70"/>
      <c r="AX2937" s="70"/>
      <c r="AY2937" s="70"/>
      <c r="AZ2937" s="70"/>
      <c r="BA2937" s="70"/>
      <c r="BB2937" s="70"/>
      <c r="BC2937" s="70"/>
      <c r="BD2937" s="70"/>
      <c r="BL2937" s="70"/>
      <c r="BM2937" s="70"/>
      <c r="BN2937" s="70"/>
      <c r="BO2937" s="14">
        <v>-13.724639148</v>
      </c>
      <c r="BP2937" s="14">
        <v>0.0258588802025054</v>
      </c>
      <c r="BX2937" s="60">
        <v>-100.169367812</v>
      </c>
      <c r="BY2937" s="80">
        <v>0.0292019274470353</v>
      </c>
    </row>
    <row r="2938" s="9" customFormat="1" ht="31" customHeight="1">
      <c r="A2938" t="s" s="6">
        <v>7578</v>
      </c>
      <c r="B2938" t="s" s="56">
        <v>7579</v>
      </c>
      <c r="C2938" t="s" s="56">
        <v>7517</v>
      </c>
      <c r="D2938" s="143">
        <v>42830.963888888888</v>
      </c>
      <c r="E2938" t="s" s="54">
        <v>7518</v>
      </c>
      <c r="F2938" t="s" s="55">
        <v>2230</v>
      </c>
      <c r="G2938" t="s" s="56">
        <v>1181</v>
      </c>
      <c r="H2938" t="s" s="56">
        <v>1181</v>
      </c>
      <c r="J2938" t="s" s="6">
        <v>7519</v>
      </c>
      <c r="L2938" s="84"/>
      <c r="M2938" t="s" s="55">
        <v>1138</v>
      </c>
      <c r="S2938" t="s" s="54">
        <v>7524</v>
      </c>
      <c r="T2938" t="s" s="57">
        <v>7525</v>
      </c>
      <c r="U2938" s="7"/>
      <c r="AA2938" s="14">
        <v>-109.098111</v>
      </c>
      <c r="AB2938" s="14">
        <v>36.207789</v>
      </c>
      <c r="AC2938" s="14">
        <v>2226.869</v>
      </c>
      <c r="AU2938" s="70"/>
      <c r="AV2938" s="70"/>
      <c r="AW2938" s="70"/>
      <c r="AX2938" s="70"/>
      <c r="AY2938" s="70"/>
      <c r="AZ2938" s="70"/>
      <c r="BA2938" s="70"/>
      <c r="BB2938" s="70"/>
      <c r="BC2938" s="70"/>
      <c r="BD2938" s="70"/>
      <c r="BL2938" s="70"/>
      <c r="BM2938" s="70"/>
      <c r="BN2938" s="70"/>
      <c r="BO2938" s="14">
        <v>-3.7777203568</v>
      </c>
      <c r="BP2938" s="14">
        <v>0.0305492162623541</v>
      </c>
      <c r="BX2938" s="60">
        <v>-47.27638292</v>
      </c>
      <c r="BY2938" s="80">
        <v>0.168210331907232</v>
      </c>
    </row>
    <row r="2939" s="9" customFormat="1" ht="31" customHeight="1">
      <c r="A2939" t="s" s="6">
        <v>7580</v>
      </c>
      <c r="B2939" t="s" s="56">
        <v>7581</v>
      </c>
      <c r="C2939" t="s" s="56">
        <v>7517</v>
      </c>
      <c r="D2939" s="143">
        <v>42830.982638888891</v>
      </c>
      <c r="E2939" t="s" s="54">
        <v>7518</v>
      </c>
      <c r="F2939" t="s" s="55">
        <v>2230</v>
      </c>
      <c r="G2939" t="s" s="56">
        <v>1181</v>
      </c>
      <c r="H2939" t="s" s="56">
        <v>1181</v>
      </c>
      <c r="J2939" t="s" s="6">
        <v>7519</v>
      </c>
      <c r="L2939" s="84"/>
      <c r="M2939" t="s" s="55">
        <v>1138</v>
      </c>
      <c r="S2939" t="s" s="54">
        <v>7520</v>
      </c>
      <c r="T2939" t="s" s="57">
        <v>7558</v>
      </c>
      <c r="U2939" s="7"/>
      <c r="AA2939" s="14">
        <v>-109.176</v>
      </c>
      <c r="AB2939" s="14">
        <v>36.282028</v>
      </c>
      <c r="AC2939" s="14">
        <v>2172.31</v>
      </c>
      <c r="AU2939" s="70"/>
      <c r="AV2939" s="70"/>
      <c r="AW2939" s="70"/>
      <c r="AX2939" s="70"/>
      <c r="AY2939" s="70"/>
      <c r="AZ2939" s="70"/>
      <c r="BA2939" s="70"/>
      <c r="BB2939" s="70"/>
      <c r="BC2939" s="70"/>
      <c r="BD2939" s="70"/>
      <c r="BL2939" s="70"/>
      <c r="BM2939" s="70"/>
      <c r="BN2939" s="70"/>
      <c r="BO2939" s="14">
        <v>-13.6665743201</v>
      </c>
      <c r="BP2939" s="14">
        <v>0.0540688669299222</v>
      </c>
      <c r="BX2939" s="60">
        <v>-100.0123854948</v>
      </c>
      <c r="BY2939" s="80">
        <v>0.135300213362958</v>
      </c>
    </row>
    <row r="2940" s="9" customFormat="1" ht="31" customHeight="1">
      <c r="A2940" t="s" s="6">
        <v>7582</v>
      </c>
      <c r="B2940" t="s" s="56">
        <v>7583</v>
      </c>
      <c r="C2940" t="s" s="56">
        <v>7517</v>
      </c>
      <c r="D2940" s="143">
        <v>42830.995833333334</v>
      </c>
      <c r="E2940" t="s" s="54">
        <v>7518</v>
      </c>
      <c r="F2940" t="s" s="55">
        <v>2230</v>
      </c>
      <c r="G2940" t="s" s="56">
        <v>1181</v>
      </c>
      <c r="H2940" t="s" s="56">
        <v>1181</v>
      </c>
      <c r="J2940" t="s" s="6">
        <v>7519</v>
      </c>
      <c r="L2940" s="84"/>
      <c r="M2940" t="s" s="55">
        <v>1138</v>
      </c>
      <c r="S2940" t="s" s="54">
        <v>7524</v>
      </c>
      <c r="T2940" t="s" s="57">
        <v>7534</v>
      </c>
      <c r="U2940" s="7"/>
      <c r="AA2940" s="14">
        <v>-109.203125</v>
      </c>
      <c r="AB2940" s="14">
        <v>36.273939</v>
      </c>
      <c r="AC2940" s="14">
        <v>2143.658</v>
      </c>
      <c r="AU2940" s="70"/>
      <c r="AV2940" s="70"/>
      <c r="AW2940" s="70"/>
      <c r="AX2940" s="70"/>
      <c r="AY2940" s="70"/>
      <c r="AZ2940" s="70"/>
      <c r="BA2940" s="70"/>
      <c r="BB2940" s="70"/>
      <c r="BC2940" s="70"/>
      <c r="BD2940" s="70"/>
      <c r="BL2940" s="70"/>
      <c r="BM2940" s="70"/>
      <c r="BN2940" s="70"/>
      <c r="BO2940" s="14">
        <v>-12.8376823244</v>
      </c>
      <c r="BP2940" s="14">
        <v>0.0211174786474369</v>
      </c>
      <c r="BX2940" s="60">
        <v>-96.38015223950001</v>
      </c>
      <c r="BY2940" s="80">
        <v>0.110930032181871</v>
      </c>
    </row>
    <row r="2941" s="9" customFormat="1" ht="31" customHeight="1">
      <c r="A2941" t="s" s="6">
        <v>7584</v>
      </c>
      <c r="B2941" t="s" s="56">
        <v>7585</v>
      </c>
      <c r="C2941" t="s" s="56">
        <v>7517</v>
      </c>
      <c r="D2941" s="143">
        <v>42829.090277777781</v>
      </c>
      <c r="E2941" t="s" s="54">
        <v>7518</v>
      </c>
      <c r="F2941" t="s" s="55">
        <v>2230</v>
      </c>
      <c r="G2941" t="s" s="56">
        <v>1181</v>
      </c>
      <c r="H2941" t="s" s="56">
        <v>1181</v>
      </c>
      <c r="J2941" t="s" s="6">
        <v>7519</v>
      </c>
      <c r="L2941" s="84"/>
      <c r="M2941" t="s" s="55">
        <v>1138</v>
      </c>
      <c r="S2941" t="s" s="54">
        <v>7520</v>
      </c>
      <c r="T2941" t="s" s="57">
        <v>7561</v>
      </c>
      <c r="U2941" s="7"/>
      <c r="AA2941" s="14">
        <v>-109.5535</v>
      </c>
      <c r="AB2941" s="14">
        <v>35.710411</v>
      </c>
      <c r="AC2941" s="14">
        <v>1927.86</v>
      </c>
      <c r="AU2941" s="70"/>
      <c r="AV2941" s="70"/>
      <c r="AW2941" s="70"/>
      <c r="AX2941" s="70"/>
      <c r="AY2941" s="70"/>
      <c r="AZ2941" s="70"/>
      <c r="BA2941" s="70"/>
      <c r="BB2941" s="70"/>
      <c r="BC2941" s="70"/>
      <c r="BD2941" s="70"/>
      <c r="BL2941" s="70"/>
      <c r="BM2941" s="70"/>
      <c r="BN2941" s="70"/>
      <c r="BO2941" s="14">
        <v>-9.6486141493</v>
      </c>
      <c r="BP2941" s="14">
        <v>0.0282958052373337</v>
      </c>
      <c r="BX2941" s="60">
        <v>-76.6895868782</v>
      </c>
      <c r="BY2941" s="80">
        <v>0.0803377782658037</v>
      </c>
    </row>
    <row r="2942" s="9" customFormat="1" ht="31" customHeight="1">
      <c r="A2942" t="s" s="6">
        <v>7586</v>
      </c>
      <c r="B2942" t="s" s="56">
        <v>7587</v>
      </c>
      <c r="C2942" t="s" s="56">
        <v>7517</v>
      </c>
      <c r="D2942" s="143">
        <v>42830.9</v>
      </c>
      <c r="E2942" t="s" s="54">
        <v>7518</v>
      </c>
      <c r="F2942" t="s" s="55">
        <v>2230</v>
      </c>
      <c r="G2942" t="s" s="56">
        <v>1181</v>
      </c>
      <c r="H2942" t="s" s="56">
        <v>1181</v>
      </c>
      <c r="J2942" t="s" s="6">
        <v>7519</v>
      </c>
      <c r="L2942" s="84"/>
      <c r="M2942" t="s" s="55">
        <v>1138</v>
      </c>
      <c r="S2942" t="s" s="54">
        <v>7520</v>
      </c>
      <c r="T2942" t="s" s="57">
        <v>7528</v>
      </c>
      <c r="U2942" s="7"/>
      <c r="AA2942" s="14">
        <v>-108.91633</v>
      </c>
      <c r="AB2942" s="14">
        <v>35.9452</v>
      </c>
      <c r="AC2942" s="14">
        <v>2296</v>
      </c>
      <c r="AU2942" s="70"/>
      <c r="AV2942" s="70"/>
      <c r="AW2942" s="70"/>
      <c r="AX2942" s="70"/>
      <c r="AY2942" s="70"/>
      <c r="AZ2942" s="70"/>
      <c r="BA2942" s="70"/>
      <c r="BB2942" s="70"/>
      <c r="BC2942" s="70"/>
      <c r="BD2942" s="70"/>
      <c r="BL2942" s="70"/>
      <c r="BM2942" s="70"/>
      <c r="BN2942" s="70"/>
      <c r="BO2942" s="14">
        <v>-12.8860406967</v>
      </c>
      <c r="BP2942" s="14">
        <v>0.0298580320292982</v>
      </c>
      <c r="BX2942" s="60">
        <v>-95.00286821420001</v>
      </c>
      <c r="BY2942" s="80">
        <v>0.13144977194981</v>
      </c>
    </row>
    <row r="2943" s="9" customFormat="1" ht="31" customHeight="1">
      <c r="A2943" t="s" s="6">
        <v>7588</v>
      </c>
      <c r="B2943" t="s" s="56">
        <v>7589</v>
      </c>
      <c r="C2943" t="s" s="56">
        <v>7517</v>
      </c>
      <c r="D2943" s="143">
        <v>42829.082638888889</v>
      </c>
      <c r="E2943" t="s" s="54">
        <v>7518</v>
      </c>
      <c r="F2943" t="s" s="55">
        <v>2230</v>
      </c>
      <c r="G2943" t="s" s="56">
        <v>1181</v>
      </c>
      <c r="H2943" t="s" s="56">
        <v>1181</v>
      </c>
      <c r="J2943" t="s" s="6">
        <v>7519</v>
      </c>
      <c r="L2943" s="84"/>
      <c r="M2943" t="s" s="55">
        <v>1138</v>
      </c>
      <c r="S2943" t="s" s="54">
        <v>7520</v>
      </c>
      <c r="T2943" t="s" s="57">
        <v>7546</v>
      </c>
      <c r="U2943" s="7"/>
      <c r="AA2943" s="14">
        <v>-109.514466</v>
      </c>
      <c r="AB2943" s="14">
        <v>35.73512</v>
      </c>
      <c r="AC2943" s="14">
        <v>1962.607</v>
      </c>
      <c r="AU2943" s="70"/>
      <c r="AV2943" s="70"/>
      <c r="AW2943" s="70"/>
      <c r="AX2943" s="70"/>
      <c r="AY2943" s="70"/>
      <c r="AZ2943" s="70"/>
      <c r="BA2943" s="70"/>
      <c r="BB2943" s="70"/>
      <c r="BC2943" s="70"/>
      <c r="BD2943" s="70"/>
      <c r="BL2943" s="70"/>
      <c r="BM2943" s="70"/>
      <c r="BN2943" s="70"/>
      <c r="BO2943" s="14">
        <v>-11.2214771447</v>
      </c>
      <c r="BP2943" s="14">
        <v>0.0290765264984895</v>
      </c>
      <c r="BX2943" s="60">
        <v>-85.6765632922</v>
      </c>
      <c r="BY2943" s="80">
        <v>0.164381627718105</v>
      </c>
    </row>
    <row r="2944" s="9" customFormat="1" ht="31" customHeight="1">
      <c r="A2944" t="s" s="6">
        <v>7590</v>
      </c>
      <c r="B2944" t="s" s="56">
        <v>7591</v>
      </c>
      <c r="C2944" t="s" s="56">
        <v>7517</v>
      </c>
      <c r="D2944" s="143">
        <v>42830.940972222219</v>
      </c>
      <c r="E2944" t="s" s="54">
        <v>7518</v>
      </c>
      <c r="F2944" t="s" s="55">
        <v>2230</v>
      </c>
      <c r="G2944" t="s" s="56">
        <v>1181</v>
      </c>
      <c r="H2944" t="s" s="56">
        <v>1181</v>
      </c>
      <c r="J2944" t="s" s="6">
        <v>7519</v>
      </c>
      <c r="L2944" s="84"/>
      <c r="M2944" t="s" s="55">
        <v>1138</v>
      </c>
      <c r="S2944" t="s" s="54">
        <v>7520</v>
      </c>
      <c r="T2944" t="s" s="57">
        <v>7549</v>
      </c>
      <c r="U2944" s="7"/>
      <c r="AA2944" s="14">
        <v>-109.044356</v>
      </c>
      <c r="AB2944" s="14">
        <v>36.049272</v>
      </c>
      <c r="AC2944" s="14">
        <v>2215.896</v>
      </c>
      <c r="AU2944" s="70"/>
      <c r="AV2944" s="70"/>
      <c r="AW2944" s="70"/>
      <c r="AX2944" s="70"/>
      <c r="AY2944" s="70"/>
      <c r="AZ2944" s="70"/>
      <c r="BA2944" s="70"/>
      <c r="BB2944" s="70"/>
      <c r="BC2944" s="70"/>
      <c r="BD2944" s="70"/>
      <c r="BL2944" s="70"/>
      <c r="BM2944" s="70"/>
      <c r="BN2944" s="70"/>
      <c r="BO2944" s="14">
        <v>-13.1162016837</v>
      </c>
      <c r="BP2944" s="14">
        <v>0.0317490702496683</v>
      </c>
      <c r="BX2944" s="60">
        <v>-96.6644623464</v>
      </c>
      <c r="BY2944" s="80">
        <v>0.0801700720666081</v>
      </c>
    </row>
    <row r="2945" s="9" customFormat="1" ht="31" customHeight="1">
      <c r="A2945" t="s" s="6">
        <v>7592</v>
      </c>
      <c r="B2945" t="s" s="56">
        <v>7593</v>
      </c>
      <c r="C2945" t="s" s="56">
        <v>7517</v>
      </c>
      <c r="D2945" s="143">
        <v>42829.211805555555</v>
      </c>
      <c r="E2945" t="s" s="54">
        <v>7518</v>
      </c>
      <c r="F2945" t="s" s="55">
        <v>2230</v>
      </c>
      <c r="G2945" t="s" s="56">
        <v>1181</v>
      </c>
      <c r="H2945" t="s" s="56">
        <v>1181</v>
      </c>
      <c r="J2945" t="s" s="6">
        <v>7519</v>
      </c>
      <c r="L2945" s="84"/>
      <c r="M2945" t="s" s="55">
        <v>1138</v>
      </c>
      <c r="S2945" t="s" s="54">
        <v>7524</v>
      </c>
      <c r="T2945" t="s" s="57">
        <v>7552</v>
      </c>
      <c r="U2945" s="7"/>
      <c r="AA2945" s="14">
        <v>-109.520389</v>
      </c>
      <c r="AB2945" s="14">
        <v>35.731558</v>
      </c>
      <c r="AC2945" s="14">
        <v>1960.169</v>
      </c>
      <c r="AU2945" s="70"/>
      <c r="AV2945" s="70"/>
      <c r="AW2945" s="70"/>
      <c r="AX2945" s="70"/>
      <c r="AY2945" s="70"/>
      <c r="AZ2945" s="70"/>
      <c r="BA2945" s="70"/>
      <c r="BB2945" s="70"/>
      <c r="BC2945" s="70"/>
      <c r="BD2945" s="70"/>
      <c r="BL2945" s="70"/>
      <c r="BM2945" s="70"/>
      <c r="BN2945" s="70"/>
      <c r="BO2945" s="14">
        <v>-10.7549238484</v>
      </c>
      <c r="BP2945" s="14">
        <v>0.0172305080265509</v>
      </c>
      <c r="BX2945" s="60">
        <v>-83.32692054490001</v>
      </c>
      <c r="BY2945" s="80">
        <v>0.118068877079745</v>
      </c>
    </row>
    <row r="2946" s="9" customFormat="1" ht="31" customHeight="1">
      <c r="A2946" t="s" s="6">
        <v>7594</v>
      </c>
      <c r="B2946" t="s" s="56">
        <v>7595</v>
      </c>
      <c r="C2946" t="s" s="56">
        <v>7517</v>
      </c>
      <c r="D2946" s="143">
        <v>42830.95625</v>
      </c>
      <c r="E2946" t="s" s="54">
        <v>7518</v>
      </c>
      <c r="F2946" t="s" s="55">
        <v>2230</v>
      </c>
      <c r="G2946" t="s" s="56">
        <v>1181</v>
      </c>
      <c r="H2946" t="s" s="56">
        <v>1181</v>
      </c>
      <c r="J2946" t="s" s="6">
        <v>7519</v>
      </c>
      <c r="L2946" s="84"/>
      <c r="M2946" t="s" s="55">
        <v>1138</v>
      </c>
      <c r="S2946" t="s" s="54">
        <v>7520</v>
      </c>
      <c r="T2946" t="s" s="57">
        <v>7567</v>
      </c>
      <c r="U2946" s="7"/>
      <c r="AA2946" s="14">
        <v>-109.047364</v>
      </c>
      <c r="AB2946" s="14">
        <v>36.141125</v>
      </c>
      <c r="AC2946" s="14">
        <v>2232.355</v>
      </c>
      <c r="AU2946" s="70"/>
      <c r="AV2946" s="70"/>
      <c r="AW2946" s="70"/>
      <c r="AX2946" s="70"/>
      <c r="AY2946" s="70"/>
      <c r="AZ2946" s="70"/>
      <c r="BA2946" s="70"/>
      <c r="BB2946" s="70"/>
      <c r="BC2946" s="70"/>
      <c r="BD2946" s="70"/>
      <c r="BL2946" s="70"/>
      <c r="BM2946" s="70"/>
      <c r="BN2946" s="70"/>
      <c r="BO2946" s="14">
        <v>-13.3616968198</v>
      </c>
      <c r="BP2946" s="14">
        <v>0.0143366986061667</v>
      </c>
      <c r="BX2946" s="60">
        <v>-98.10770964779999</v>
      </c>
      <c r="BY2946" s="80">
        <v>0.135940680922936</v>
      </c>
    </row>
    <row r="2947" s="9" customFormat="1" ht="31" customHeight="1">
      <c r="A2947" t="s" s="6">
        <v>7596</v>
      </c>
      <c r="B2947" t="s" s="56">
        <v>7597</v>
      </c>
      <c r="C2947" t="s" s="56">
        <v>7517</v>
      </c>
      <c r="D2947" s="143">
        <v>42830.8875</v>
      </c>
      <c r="E2947" t="s" s="54">
        <v>7518</v>
      </c>
      <c r="F2947" t="s" s="55">
        <v>2230</v>
      </c>
      <c r="G2947" t="s" s="56">
        <v>1181</v>
      </c>
      <c r="H2947" t="s" s="56">
        <v>1181</v>
      </c>
      <c r="J2947" t="s" s="6">
        <v>7519</v>
      </c>
      <c r="L2947" s="84"/>
      <c r="M2947" t="s" s="55">
        <v>1138</v>
      </c>
      <c r="S2947" t="s" s="54">
        <v>7520</v>
      </c>
      <c r="T2947" t="s" s="57">
        <v>7555</v>
      </c>
      <c r="U2947" s="7"/>
      <c r="AA2947" s="14">
        <v>-109.032928</v>
      </c>
      <c r="AB2947" s="14">
        <v>35.915111</v>
      </c>
      <c r="AC2947" s="14">
        <v>2157.984</v>
      </c>
      <c r="AU2947" s="70"/>
      <c r="AV2947" s="70"/>
      <c r="AW2947" s="70"/>
      <c r="AX2947" s="70"/>
      <c r="AY2947" s="70"/>
      <c r="AZ2947" s="70"/>
      <c r="BA2947" s="70"/>
      <c r="BB2947" s="70"/>
      <c r="BC2947" s="70"/>
      <c r="BD2947" s="70"/>
      <c r="BL2947" s="70"/>
      <c r="BM2947" s="70"/>
      <c r="BN2947" s="70"/>
      <c r="BO2947" s="14">
        <v>-12.8611934967</v>
      </c>
      <c r="BP2947" s="14">
        <v>0.0111401974427548</v>
      </c>
      <c r="BX2947" s="60">
        <v>-95.2900210766</v>
      </c>
      <c r="BY2947" s="80">
        <v>0.113707349726983</v>
      </c>
    </row>
    <row r="2948" s="9" customFormat="1" ht="31" customHeight="1">
      <c r="A2948" t="s" s="6">
        <v>7598</v>
      </c>
      <c r="B2948" t="s" s="56">
        <v>7599</v>
      </c>
      <c r="C2948" t="s" s="56">
        <v>7517</v>
      </c>
      <c r="D2948" s="143">
        <v>42830.916666666664</v>
      </c>
      <c r="E2948" t="s" s="54">
        <v>7518</v>
      </c>
      <c r="F2948" t="s" s="55">
        <v>2230</v>
      </c>
      <c r="G2948" t="s" s="56">
        <v>1181</v>
      </c>
      <c r="H2948" t="s" s="56">
        <v>1181</v>
      </c>
      <c r="J2948" t="s" s="6">
        <v>7519</v>
      </c>
      <c r="L2948" s="84"/>
      <c r="M2948" t="s" s="55">
        <v>1138</v>
      </c>
      <c r="S2948" t="s" s="54">
        <v>7520</v>
      </c>
      <c r="T2948" t="s" s="57">
        <v>7564</v>
      </c>
      <c r="U2948" s="7"/>
      <c r="AA2948" s="14">
        <v>-108.92138</v>
      </c>
      <c r="AB2948" s="14">
        <v>35.9872</v>
      </c>
      <c r="AC2948" s="14">
        <v>2301.545</v>
      </c>
      <c r="AU2948" s="70"/>
      <c r="AV2948" s="70"/>
      <c r="AW2948" s="70"/>
      <c r="AX2948" s="70"/>
      <c r="AY2948" s="70"/>
      <c r="AZ2948" s="70"/>
      <c r="BA2948" s="70"/>
      <c r="BB2948" s="70"/>
      <c r="BC2948" s="70"/>
      <c r="BD2948" s="70"/>
      <c r="BL2948" s="70"/>
      <c r="BM2948" s="70"/>
      <c r="BN2948" s="70"/>
      <c r="BO2948" s="14">
        <v>-13.3478143772</v>
      </c>
      <c r="BP2948" s="14">
        <v>0.029170390003014</v>
      </c>
      <c r="BX2948" s="60">
        <v>-98.0093027514</v>
      </c>
      <c r="BY2948" s="80">
        <v>0.184300607034489</v>
      </c>
    </row>
    <row r="2949" s="9" customFormat="1" ht="31" customHeight="1">
      <c r="A2949" t="s" s="6">
        <v>7600</v>
      </c>
      <c r="B2949" t="s" s="56">
        <v>7601</v>
      </c>
      <c r="C2949" t="s" s="56">
        <v>7517</v>
      </c>
      <c r="D2949" s="143">
        <v>42829.122916666667</v>
      </c>
      <c r="E2949" t="s" s="54">
        <v>7518</v>
      </c>
      <c r="F2949" t="s" s="55">
        <v>2230</v>
      </c>
      <c r="G2949" t="s" s="56">
        <v>1181</v>
      </c>
      <c r="H2949" t="s" s="56">
        <v>1181</v>
      </c>
      <c r="J2949" t="s" s="6">
        <v>7519</v>
      </c>
      <c r="L2949" s="84"/>
      <c r="M2949" t="s" s="55">
        <v>1138</v>
      </c>
      <c r="S2949" t="s" s="54">
        <v>7520</v>
      </c>
      <c r="T2949" t="s" s="57">
        <v>7531</v>
      </c>
      <c r="U2949" s="7"/>
      <c r="AA2949" s="14">
        <v>-109.536747</v>
      </c>
      <c r="AB2949" s="14">
        <v>36.153258</v>
      </c>
      <c r="AC2949" s="14">
        <v>1688.287</v>
      </c>
      <c r="AU2949" s="70"/>
      <c r="AV2949" s="70"/>
      <c r="AW2949" s="70"/>
      <c r="AX2949" s="70"/>
      <c r="AY2949" s="70"/>
      <c r="AZ2949" s="70"/>
      <c r="BA2949" s="70"/>
      <c r="BB2949" s="70"/>
      <c r="BC2949" s="70"/>
      <c r="BD2949" s="70"/>
      <c r="BL2949" s="70"/>
      <c r="BM2949" s="70"/>
      <c r="BN2949" s="70"/>
      <c r="BO2949" s="14">
        <v>-13.1983264885</v>
      </c>
      <c r="BP2949" s="14">
        <v>0.0233138683565046</v>
      </c>
      <c r="BX2949" s="60">
        <v>-97.405764619</v>
      </c>
      <c r="BY2949" s="80">
        <v>0.194153894874556</v>
      </c>
    </row>
    <row r="2950" s="9" customFormat="1" ht="31" customHeight="1">
      <c r="A2950" t="s" s="6">
        <v>7602</v>
      </c>
      <c r="B2950" t="s" s="56">
        <v>7603</v>
      </c>
      <c r="C2950" t="s" s="56">
        <v>7517</v>
      </c>
      <c r="D2950" s="143">
        <v>42830.911111111112</v>
      </c>
      <c r="E2950" t="s" s="54">
        <v>7518</v>
      </c>
      <c r="F2950" t="s" s="55">
        <v>2230</v>
      </c>
      <c r="G2950" t="s" s="56">
        <v>1181</v>
      </c>
      <c r="H2950" t="s" s="56">
        <v>1181</v>
      </c>
      <c r="J2950" t="s" s="6">
        <v>7519</v>
      </c>
      <c r="L2950" s="84"/>
      <c r="M2950" t="s" s="55">
        <v>1138</v>
      </c>
      <c r="S2950" t="s" s="54">
        <v>7524</v>
      </c>
      <c r="T2950" t="s" s="57">
        <v>7604</v>
      </c>
      <c r="U2950" s="7"/>
      <c r="AA2950" s="14">
        <v>-108.93051</v>
      </c>
      <c r="AB2950" s="14">
        <v>35.97894</v>
      </c>
      <c r="AC2950" s="14">
        <v>2288.743</v>
      </c>
      <c r="AU2950" s="70"/>
      <c r="AV2950" s="70"/>
      <c r="AW2950" s="70"/>
      <c r="AX2950" s="70"/>
      <c r="AY2950" s="70"/>
      <c r="AZ2950" s="70"/>
      <c r="BA2950" s="70"/>
      <c r="BB2950" s="70"/>
      <c r="BC2950" s="70"/>
      <c r="BD2950" s="70"/>
      <c r="BL2950" s="70"/>
      <c r="BM2950" s="70"/>
      <c r="BN2950" s="70"/>
      <c r="BO2950" s="14">
        <v>-13.2658139463</v>
      </c>
      <c r="BP2950" s="14">
        <v>0.008962426110919</v>
      </c>
      <c r="BX2950" s="60">
        <v>-97.5997289763</v>
      </c>
      <c r="BY2950" s="80">
        <v>0.195388592017563</v>
      </c>
    </row>
    <row r="2951" s="9" customFormat="1" ht="31" customHeight="1">
      <c r="A2951" t="s" s="6">
        <v>7605</v>
      </c>
      <c r="B2951" t="s" s="56">
        <v>7606</v>
      </c>
      <c r="C2951" t="s" s="56">
        <v>7517</v>
      </c>
      <c r="D2951" s="143">
        <v>42829.147222222222</v>
      </c>
      <c r="E2951" t="s" s="54">
        <v>7518</v>
      </c>
      <c r="F2951" t="s" s="55">
        <v>2230</v>
      </c>
      <c r="G2951" t="s" s="56">
        <v>1181</v>
      </c>
      <c r="H2951" t="s" s="56">
        <v>1181</v>
      </c>
      <c r="J2951" t="s" s="6">
        <v>7519</v>
      </c>
      <c r="L2951" s="84"/>
      <c r="M2951" t="s" s="55">
        <v>1138</v>
      </c>
      <c r="S2951" t="s" s="54">
        <v>7524</v>
      </c>
      <c r="T2951" t="s" s="57">
        <v>7543</v>
      </c>
      <c r="U2951" s="7"/>
      <c r="AA2951" s="14">
        <v>-109.598519</v>
      </c>
      <c r="AB2951" s="14">
        <v>36.354008</v>
      </c>
      <c r="AC2951" s="14">
        <v>1620.317</v>
      </c>
      <c r="AU2951" s="70"/>
      <c r="AV2951" s="70"/>
      <c r="AW2951" s="70"/>
      <c r="AX2951" s="70"/>
      <c r="AY2951" s="70"/>
      <c r="AZ2951" s="70"/>
      <c r="BA2951" s="70"/>
      <c r="BB2951" s="70"/>
      <c r="BC2951" s="70"/>
      <c r="BD2951" s="70"/>
      <c r="BL2951" s="70"/>
      <c r="BM2951" s="70"/>
      <c r="BN2951" s="70"/>
      <c r="BO2951" s="14">
        <v>-6.6101243476</v>
      </c>
      <c r="BP2951" s="14">
        <v>0.0150218769830726</v>
      </c>
      <c r="BX2951" s="60">
        <v>-60.1110250919</v>
      </c>
      <c r="BY2951" s="80">
        <v>0.267916535223858</v>
      </c>
    </row>
    <row r="2952" s="9" customFormat="1" ht="31" customHeight="1">
      <c r="A2952" t="s" s="6">
        <v>7607</v>
      </c>
      <c r="B2952" t="s" s="56">
        <v>7608</v>
      </c>
      <c r="C2952" t="s" s="56">
        <v>7517</v>
      </c>
      <c r="D2952" s="143">
        <v>42820.625</v>
      </c>
      <c r="E2952" t="s" s="54">
        <v>7518</v>
      </c>
      <c r="F2952" t="s" s="55">
        <v>2230</v>
      </c>
      <c r="G2952" t="s" s="56">
        <v>1181</v>
      </c>
      <c r="H2952" t="s" s="56">
        <v>1181</v>
      </c>
      <c r="J2952" t="s" s="6">
        <v>7519</v>
      </c>
      <c r="L2952" s="84"/>
      <c r="M2952" t="s" s="55">
        <v>1138</v>
      </c>
      <c r="S2952" t="s" s="54">
        <v>7570</v>
      </c>
      <c r="T2952" t="s" s="57">
        <v>7571</v>
      </c>
      <c r="U2952" s="7"/>
      <c r="AA2952" s="14">
        <v>-108.823239</v>
      </c>
      <c r="AB2952" s="14">
        <v>35.608006</v>
      </c>
      <c r="AC2952" s="14">
        <v>2006.803</v>
      </c>
      <c r="AU2952" s="70"/>
      <c r="AV2952" s="70"/>
      <c r="AW2952" s="70"/>
      <c r="AX2952" s="70"/>
      <c r="AY2952" s="70"/>
      <c r="AZ2952" s="70"/>
      <c r="BA2952" s="70"/>
      <c r="BB2952" s="70"/>
      <c r="BC2952" s="70"/>
      <c r="BD2952" s="70"/>
      <c r="BL2952" s="70"/>
      <c r="BM2952" s="70"/>
      <c r="BN2952" s="70"/>
      <c r="BO2952" s="14">
        <v>-8.8309854705</v>
      </c>
      <c r="BP2952" s="14">
        <v>0.00376619148207699</v>
      </c>
      <c r="BX2952" s="60">
        <v>-58.6669835605</v>
      </c>
      <c r="BY2952" s="80">
        <v>0.121803757049026</v>
      </c>
    </row>
    <row r="2953" s="9" customFormat="1" ht="31" customHeight="1">
      <c r="A2953" t="s" s="6">
        <v>7609</v>
      </c>
      <c r="B2953" t="s" s="56">
        <v>7610</v>
      </c>
      <c r="C2953" t="s" s="56">
        <v>7517</v>
      </c>
      <c r="D2953" s="143">
        <v>42822.774305555555</v>
      </c>
      <c r="E2953" t="s" s="54">
        <v>7518</v>
      </c>
      <c r="F2953" t="s" s="55">
        <v>2230</v>
      </c>
      <c r="G2953" t="s" s="56">
        <v>1181</v>
      </c>
      <c r="H2953" t="s" s="56">
        <v>1181</v>
      </c>
      <c r="J2953" t="s" s="6">
        <v>7519</v>
      </c>
      <c r="L2953" s="84"/>
      <c r="M2953" t="s" s="55">
        <v>1138</v>
      </c>
      <c r="S2953" t="s" s="54">
        <v>7570</v>
      </c>
      <c r="T2953" t="s" s="57">
        <v>7571</v>
      </c>
      <c r="U2953" s="7"/>
      <c r="AA2953" s="14">
        <v>-108.823239</v>
      </c>
      <c r="AB2953" s="14">
        <v>35.608006</v>
      </c>
      <c r="AC2953" s="14">
        <v>2006.803</v>
      </c>
      <c r="AU2953" s="70"/>
      <c r="AV2953" s="70"/>
      <c r="AW2953" s="70"/>
      <c r="AX2953" s="70"/>
      <c r="AY2953" s="70"/>
      <c r="AZ2953" s="70"/>
      <c r="BA2953" s="70"/>
      <c r="BB2953" s="70"/>
      <c r="BC2953" s="70"/>
      <c r="BD2953" s="70"/>
      <c r="BL2953" s="70"/>
      <c r="BM2953" s="70"/>
      <c r="BN2953" s="70"/>
      <c r="BO2953" s="14">
        <v>-8.9108528565</v>
      </c>
      <c r="BP2953" s="14">
        <v>0.0380349094470281</v>
      </c>
      <c r="BX2953" s="60">
        <v>-66.95385562289999</v>
      </c>
      <c r="BY2953" s="80">
        <v>0.0956622457818958</v>
      </c>
    </row>
    <row r="2954" s="9" customFormat="1" ht="31" customHeight="1">
      <c r="A2954" t="s" s="6">
        <v>7611</v>
      </c>
      <c r="B2954" t="s" s="56">
        <v>7612</v>
      </c>
      <c r="C2954" t="s" s="56">
        <v>7517</v>
      </c>
      <c r="D2954" s="143">
        <v>42823.6875</v>
      </c>
      <c r="E2954" t="s" s="54">
        <v>7518</v>
      </c>
      <c r="F2954" t="s" s="55">
        <v>2230</v>
      </c>
      <c r="G2954" t="s" s="56">
        <v>1181</v>
      </c>
      <c r="H2954" t="s" s="56">
        <v>1181</v>
      </c>
      <c r="J2954" t="s" s="6">
        <v>7519</v>
      </c>
      <c r="L2954" s="84"/>
      <c r="M2954" t="s" s="55">
        <v>1138</v>
      </c>
      <c r="S2954" t="s" s="54">
        <v>7570</v>
      </c>
      <c r="T2954" t="s" s="57">
        <v>7571</v>
      </c>
      <c r="U2954" s="7"/>
      <c r="AA2954" s="14">
        <v>-108.823239</v>
      </c>
      <c r="AB2954" s="14">
        <v>35.608006</v>
      </c>
      <c r="AC2954" s="14">
        <v>2006.803</v>
      </c>
      <c r="AU2954" s="70"/>
      <c r="AV2954" s="70"/>
      <c r="AW2954" s="70"/>
      <c r="AX2954" s="70"/>
      <c r="AY2954" s="70"/>
      <c r="AZ2954" s="70"/>
      <c r="BA2954" s="70"/>
      <c r="BB2954" s="70"/>
      <c r="BC2954" s="70"/>
      <c r="BD2954" s="70"/>
      <c r="BL2954" s="70"/>
      <c r="BM2954" s="70"/>
      <c r="BN2954" s="70"/>
      <c r="BO2954" s="14">
        <v>-9.2397351304</v>
      </c>
      <c r="BP2954" s="14">
        <v>0.0298474757039765</v>
      </c>
      <c r="BX2954" s="60">
        <v>-71.25504439300001</v>
      </c>
      <c r="BY2954" s="80">
        <v>0.0553561065370848</v>
      </c>
    </row>
    <row r="2955" s="9" customFormat="1" ht="31" customHeight="1">
      <c r="A2955" t="s" s="6">
        <v>7613</v>
      </c>
      <c r="B2955" t="s" s="56">
        <v>7614</v>
      </c>
      <c r="C2955" t="s" s="56">
        <v>7517</v>
      </c>
      <c r="D2955" s="143">
        <v>42826.625</v>
      </c>
      <c r="E2955" t="s" s="54">
        <v>7518</v>
      </c>
      <c r="F2955" t="s" s="55">
        <v>2230</v>
      </c>
      <c r="G2955" t="s" s="56">
        <v>1181</v>
      </c>
      <c r="H2955" t="s" s="56">
        <v>1181</v>
      </c>
      <c r="J2955" t="s" s="6">
        <v>7519</v>
      </c>
      <c r="L2955" s="84"/>
      <c r="M2955" t="s" s="55">
        <v>1138</v>
      </c>
      <c r="S2955" t="s" s="54">
        <v>7570</v>
      </c>
      <c r="T2955" t="s" s="57">
        <v>7571</v>
      </c>
      <c r="U2955" s="7"/>
      <c r="AA2955" s="14">
        <v>-108.823239</v>
      </c>
      <c r="AB2955" s="14">
        <v>35.608006</v>
      </c>
      <c r="AC2955" s="14">
        <v>2006.803</v>
      </c>
      <c r="AU2955" s="70"/>
      <c r="AV2955" s="70"/>
      <c r="AW2955" s="70"/>
      <c r="AX2955" s="70"/>
      <c r="AY2955" s="70"/>
      <c r="AZ2955" s="70"/>
      <c r="BA2955" s="70"/>
      <c r="BB2955" s="70"/>
      <c r="BC2955" s="70"/>
      <c r="BD2955" s="70"/>
      <c r="BL2955" s="70"/>
      <c r="BM2955" s="70"/>
      <c r="BN2955" s="70"/>
      <c r="BO2955" s="14">
        <v>-7.6611493105</v>
      </c>
      <c r="BP2955" s="14">
        <v>0.0090242884038397</v>
      </c>
      <c r="BX2955" s="60">
        <v>-45.7115198126</v>
      </c>
      <c r="BY2955" s="80">
        <v>0.19559094336264</v>
      </c>
    </row>
    <row r="2956" s="9" customFormat="1" ht="31" customHeight="1">
      <c r="A2956" t="s" s="6">
        <v>7615</v>
      </c>
      <c r="B2956" t="s" s="56">
        <v>7616</v>
      </c>
      <c r="C2956" t="s" s="56">
        <v>7517</v>
      </c>
      <c r="D2956" s="143">
        <v>42829.513888888891</v>
      </c>
      <c r="E2956" t="s" s="54">
        <v>7518</v>
      </c>
      <c r="F2956" t="s" s="55">
        <v>2230</v>
      </c>
      <c r="G2956" t="s" s="56">
        <v>1181</v>
      </c>
      <c r="H2956" t="s" s="56">
        <v>1181</v>
      </c>
      <c r="J2956" t="s" s="6">
        <v>7519</v>
      </c>
      <c r="L2956" s="84"/>
      <c r="M2956" t="s" s="55">
        <v>1138</v>
      </c>
      <c r="S2956" t="s" s="54">
        <v>7570</v>
      </c>
      <c r="T2956" t="s" s="57">
        <v>7571</v>
      </c>
      <c r="U2956" s="7"/>
      <c r="AA2956" s="14">
        <v>-108.823239</v>
      </c>
      <c r="AB2956" s="14">
        <v>35.608006</v>
      </c>
      <c r="AC2956" s="14">
        <v>2006.803</v>
      </c>
      <c r="AU2956" s="70"/>
      <c r="AV2956" s="70"/>
      <c r="AW2956" s="70"/>
      <c r="AX2956" s="70"/>
      <c r="AY2956" s="70"/>
      <c r="AZ2956" s="70"/>
      <c r="BA2956" s="70"/>
      <c r="BB2956" s="70"/>
      <c r="BC2956" s="70"/>
      <c r="BD2956" s="70"/>
      <c r="BL2956" s="70"/>
      <c r="BM2956" s="70"/>
      <c r="BN2956" s="70"/>
      <c r="BO2956" s="14">
        <v>-9.685443987299999</v>
      </c>
      <c r="BP2956" s="14">
        <v>0.009362117826077151</v>
      </c>
      <c r="BX2956" s="60">
        <v>-77.7157532427</v>
      </c>
      <c r="BY2956" s="80">
        <v>0.252220918406963</v>
      </c>
    </row>
    <row r="2957" s="9" customFormat="1" ht="31" customHeight="1">
      <c r="A2957" t="s" s="6">
        <v>7617</v>
      </c>
      <c r="B2957" t="s" s="56">
        <v>7618</v>
      </c>
      <c r="C2957" t="s" s="56">
        <v>7517</v>
      </c>
      <c r="D2957" s="143">
        <v>42874.804166666669</v>
      </c>
      <c r="E2957" t="s" s="54">
        <v>7518</v>
      </c>
      <c r="F2957" t="s" s="55">
        <v>2230</v>
      </c>
      <c r="G2957" t="s" s="56">
        <v>1181</v>
      </c>
      <c r="H2957" t="s" s="56">
        <v>1181</v>
      </c>
      <c r="J2957" t="s" s="6">
        <v>7519</v>
      </c>
      <c r="L2957" s="84"/>
      <c r="M2957" t="s" s="55">
        <v>1138</v>
      </c>
      <c r="S2957" t="s" s="54">
        <v>7520</v>
      </c>
      <c r="T2957" t="s" s="57">
        <v>7521</v>
      </c>
      <c r="U2957" s="7"/>
      <c r="AA2957" s="14">
        <v>-109.082914</v>
      </c>
      <c r="AB2957" s="14">
        <v>36.214119</v>
      </c>
      <c r="AC2957" s="14">
        <v>2233.27</v>
      </c>
      <c r="AU2957" s="70"/>
      <c r="AV2957" s="70"/>
      <c r="AW2957" s="70"/>
      <c r="AX2957" s="70"/>
      <c r="AY2957" s="70"/>
      <c r="AZ2957" s="70"/>
      <c r="BA2957" s="70"/>
      <c r="BB2957" s="70"/>
      <c r="BC2957" s="70"/>
      <c r="BD2957" s="70"/>
      <c r="BL2957" s="70"/>
      <c r="BM2957" s="70"/>
      <c r="BN2957" s="70"/>
      <c r="BO2957" s="14">
        <v>-12.3368767685</v>
      </c>
      <c r="BP2957" s="14">
        <v>0.0196607042488397</v>
      </c>
      <c r="BX2957" s="60">
        <v>-91.1351775526</v>
      </c>
      <c r="BY2957" s="80">
        <v>0.135622014300919</v>
      </c>
    </row>
    <row r="2958" s="9" customFormat="1" ht="31" customHeight="1">
      <c r="A2958" t="s" s="6">
        <v>7619</v>
      </c>
      <c r="B2958" t="s" s="56">
        <v>7620</v>
      </c>
      <c r="C2958" t="s" s="56">
        <v>7517</v>
      </c>
      <c r="D2958" s="143">
        <v>42874.94375</v>
      </c>
      <c r="E2958" t="s" s="54">
        <v>7518</v>
      </c>
      <c r="F2958" t="s" s="55">
        <v>2230</v>
      </c>
      <c r="G2958" t="s" s="56">
        <v>1181</v>
      </c>
      <c r="H2958" t="s" s="56">
        <v>1181</v>
      </c>
      <c r="J2958" t="s" s="6">
        <v>7519</v>
      </c>
      <c r="L2958" s="84"/>
      <c r="M2958" t="s" s="55">
        <v>1138</v>
      </c>
      <c r="S2958" t="s" s="54">
        <v>7520</v>
      </c>
      <c r="T2958" t="s" s="57">
        <v>7546</v>
      </c>
      <c r="U2958" s="7"/>
      <c r="AA2958" s="14">
        <v>-109.514466</v>
      </c>
      <c r="AB2958" s="14">
        <v>35.73512</v>
      </c>
      <c r="AC2958" s="14">
        <v>1962.607</v>
      </c>
      <c r="AU2958" s="70"/>
      <c r="AV2958" s="70"/>
      <c r="AW2958" s="70"/>
      <c r="AX2958" s="70"/>
      <c r="AY2958" s="70"/>
      <c r="AZ2958" s="70"/>
      <c r="BA2958" s="70"/>
      <c r="BB2958" s="70"/>
      <c r="BC2958" s="70"/>
      <c r="BD2958" s="70"/>
      <c r="BL2958" s="70"/>
      <c r="BM2958" s="70"/>
      <c r="BN2958" s="70"/>
      <c r="BO2958" s="14">
        <v>-8.2933238439</v>
      </c>
      <c r="BP2958" s="14">
        <v>0.06641057123382479</v>
      </c>
      <c r="BX2958" s="60">
        <v>-72.7123083099</v>
      </c>
      <c r="BY2958" s="80">
        <v>0.171387104139842</v>
      </c>
    </row>
    <row r="2959" s="9" customFormat="1" ht="31" customHeight="1">
      <c r="A2959" t="s" s="6">
        <v>7621</v>
      </c>
      <c r="B2959" t="s" s="56">
        <v>7622</v>
      </c>
      <c r="C2959" t="s" s="56">
        <v>7517</v>
      </c>
      <c r="D2959" s="143">
        <v>42874.779861111114</v>
      </c>
      <c r="E2959" t="s" s="54">
        <v>7518</v>
      </c>
      <c r="F2959" t="s" s="55">
        <v>2230</v>
      </c>
      <c r="G2959" t="s" s="56">
        <v>1181</v>
      </c>
      <c r="H2959" t="s" s="56">
        <v>1181</v>
      </c>
      <c r="J2959" t="s" s="6">
        <v>7519</v>
      </c>
      <c r="L2959" s="84"/>
      <c r="M2959" t="s" s="55">
        <v>1138</v>
      </c>
      <c r="S2959" t="s" s="54">
        <v>7520</v>
      </c>
      <c r="T2959" t="s" s="57">
        <v>7549</v>
      </c>
      <c r="U2959" s="7"/>
      <c r="AA2959" s="14">
        <v>-109.044356</v>
      </c>
      <c r="AB2959" s="14">
        <v>36.049272</v>
      </c>
      <c r="AC2959" s="14">
        <v>2215.896</v>
      </c>
      <c r="AU2959" s="70"/>
      <c r="AV2959" s="70"/>
      <c r="AW2959" s="70"/>
      <c r="AX2959" s="70"/>
      <c r="AY2959" s="70"/>
      <c r="AZ2959" s="70"/>
      <c r="BA2959" s="70"/>
      <c r="BB2959" s="70"/>
      <c r="BC2959" s="70"/>
      <c r="BD2959" s="70"/>
      <c r="BL2959" s="70"/>
      <c r="BM2959" s="70"/>
      <c r="BN2959" s="70"/>
      <c r="BO2959" s="14">
        <v>-11.2737204748</v>
      </c>
      <c r="BP2959" s="14">
        <v>0.0289306781105438</v>
      </c>
      <c r="BX2959" s="60">
        <v>-85.35487432479999</v>
      </c>
      <c r="BY2959" s="80">
        <v>0.0613239715224242</v>
      </c>
    </row>
    <row r="2960" s="9" customFormat="1" ht="31" customHeight="1">
      <c r="A2960" t="s" s="6">
        <v>7623</v>
      </c>
      <c r="B2960" t="s" s="56">
        <v>7624</v>
      </c>
      <c r="C2960" t="s" s="56">
        <v>7517</v>
      </c>
      <c r="D2960" s="143">
        <v>42874.868055555555</v>
      </c>
      <c r="E2960" t="s" s="54">
        <v>7518</v>
      </c>
      <c r="F2960" t="s" s="55">
        <v>2230</v>
      </c>
      <c r="G2960" t="s" s="56">
        <v>1181</v>
      </c>
      <c r="H2960" t="s" s="56">
        <v>1181</v>
      </c>
      <c r="J2960" t="s" s="6">
        <v>7519</v>
      </c>
      <c r="L2960" s="84"/>
      <c r="M2960" t="s" s="55">
        <v>1138</v>
      </c>
      <c r="S2960" t="s" s="54">
        <v>7524</v>
      </c>
      <c r="T2960" t="s" s="57">
        <v>7543</v>
      </c>
      <c r="U2960" s="7"/>
      <c r="AA2960" s="14">
        <v>-109.598519</v>
      </c>
      <c r="AB2960" s="14">
        <v>36.354008</v>
      </c>
      <c r="AC2960" s="14">
        <v>1620.317</v>
      </c>
      <c r="AU2960" s="70"/>
      <c r="AV2960" s="70"/>
      <c r="AW2960" s="70"/>
      <c r="AX2960" s="70"/>
      <c r="AY2960" s="70"/>
      <c r="AZ2960" s="70"/>
      <c r="BA2960" s="70"/>
      <c r="BB2960" s="70"/>
      <c r="BC2960" s="70"/>
      <c r="BD2960" s="70"/>
      <c r="BL2960" s="70"/>
      <c r="BM2960" s="70"/>
      <c r="BN2960" s="70"/>
      <c r="BO2960" s="14">
        <v>-5.3507063395</v>
      </c>
      <c r="BP2960" s="14">
        <v>0.0212252592053091</v>
      </c>
      <c r="BX2960" s="60">
        <v>-54.8218434449</v>
      </c>
      <c r="BY2960" s="80">
        <v>0.06952246381051511</v>
      </c>
    </row>
    <row r="2961" s="9" customFormat="1" ht="31" customHeight="1">
      <c r="A2961" t="s" s="6">
        <v>7625</v>
      </c>
      <c r="B2961" t="s" s="56">
        <v>7626</v>
      </c>
      <c r="C2961" t="s" s="56">
        <v>7517</v>
      </c>
      <c r="D2961" s="143">
        <v>42874.827777777777</v>
      </c>
      <c r="E2961" t="s" s="54">
        <v>7518</v>
      </c>
      <c r="F2961" t="s" s="55">
        <v>2230</v>
      </c>
      <c r="G2961" t="s" s="56">
        <v>1181</v>
      </c>
      <c r="H2961" t="s" s="56">
        <v>1181</v>
      </c>
      <c r="J2961" t="s" s="6">
        <v>7519</v>
      </c>
      <c r="L2961" s="84"/>
      <c r="M2961" t="s" s="55">
        <v>1138</v>
      </c>
      <c r="S2961" t="s" s="54">
        <v>7524</v>
      </c>
      <c r="T2961" t="s" s="57">
        <v>7534</v>
      </c>
      <c r="U2961" s="7"/>
      <c r="AA2961" s="14">
        <v>-109.203125</v>
      </c>
      <c r="AB2961" s="14">
        <v>36.273939</v>
      </c>
      <c r="AC2961" s="14">
        <v>2143.658</v>
      </c>
      <c r="AU2961" s="70"/>
      <c r="AV2961" s="70"/>
      <c r="AW2961" s="70"/>
      <c r="AX2961" s="70"/>
      <c r="AY2961" s="70"/>
      <c r="AZ2961" s="70"/>
      <c r="BA2961" s="70"/>
      <c r="BB2961" s="70"/>
      <c r="BC2961" s="70"/>
      <c r="BD2961" s="70"/>
      <c r="BL2961" s="70"/>
      <c r="BM2961" s="70"/>
      <c r="BN2961" s="70"/>
      <c r="BO2961" s="14">
        <v>-12.0731525654</v>
      </c>
      <c r="BP2961" s="14">
        <v>0.0468594476928153</v>
      </c>
      <c r="BX2961" s="60">
        <v>-92.0551812394</v>
      </c>
      <c r="BY2961" s="80">
        <v>0.143491370991407</v>
      </c>
    </row>
    <row r="2962" s="9" customFormat="1" ht="31" customHeight="1">
      <c r="A2962" t="s" s="6">
        <v>7627</v>
      </c>
      <c r="B2962" t="s" s="56">
        <v>7628</v>
      </c>
      <c r="C2962" t="s" s="56">
        <v>7517</v>
      </c>
      <c r="D2962" s="143">
        <v>42874.797916666670</v>
      </c>
      <c r="E2962" t="s" s="54">
        <v>7518</v>
      </c>
      <c r="F2962" t="s" s="55">
        <v>2230</v>
      </c>
      <c r="G2962" t="s" s="56">
        <v>1181</v>
      </c>
      <c r="H2962" t="s" s="56">
        <v>1181</v>
      </c>
      <c r="J2962" t="s" s="6">
        <v>7519</v>
      </c>
      <c r="L2962" s="84"/>
      <c r="M2962" t="s" s="55">
        <v>1138</v>
      </c>
      <c r="S2962" t="s" s="54">
        <v>7524</v>
      </c>
      <c r="T2962" t="s" s="57">
        <v>7525</v>
      </c>
      <c r="U2962" s="7"/>
      <c r="AA2962" s="14">
        <v>-109.098111</v>
      </c>
      <c r="AB2962" s="14">
        <v>36.207789</v>
      </c>
      <c r="AC2962" s="14">
        <v>2226.869</v>
      </c>
      <c r="AU2962" s="70"/>
      <c r="AV2962" s="70"/>
      <c r="AW2962" s="70"/>
      <c r="AX2962" s="70"/>
      <c r="AY2962" s="70"/>
      <c r="AZ2962" s="70"/>
      <c r="BA2962" s="70"/>
      <c r="BB2962" s="70"/>
      <c r="BC2962" s="70"/>
      <c r="BD2962" s="70"/>
      <c r="BL2962" s="70"/>
      <c r="BM2962" s="70"/>
      <c r="BN2962" s="70"/>
      <c r="BO2962" s="14">
        <v>-3.1691249836</v>
      </c>
      <c r="BP2962" s="14">
        <v>0.0445784773398444</v>
      </c>
      <c r="BX2962" s="60">
        <v>-44.3201037511</v>
      </c>
      <c r="BY2962" s="80">
        <v>0.142587778738344</v>
      </c>
    </row>
    <row r="2963" s="9" customFormat="1" ht="31" customHeight="1">
      <c r="A2963" t="s" s="6">
        <v>7629</v>
      </c>
      <c r="B2963" t="s" s="56">
        <v>7630</v>
      </c>
      <c r="C2963" t="s" s="56">
        <v>7517</v>
      </c>
      <c r="D2963" s="143">
        <v>42874.730555555558</v>
      </c>
      <c r="E2963" t="s" s="54">
        <v>7518</v>
      </c>
      <c r="F2963" t="s" s="55">
        <v>2230</v>
      </c>
      <c r="G2963" t="s" s="56">
        <v>1181</v>
      </c>
      <c r="H2963" t="s" s="56">
        <v>1181</v>
      </c>
      <c r="J2963" t="s" s="6">
        <v>7519</v>
      </c>
      <c r="L2963" s="84"/>
      <c r="M2963" t="s" s="55">
        <v>1138</v>
      </c>
      <c r="S2963" t="s" s="54">
        <v>7520</v>
      </c>
      <c r="T2963" t="s" s="57">
        <v>7555</v>
      </c>
      <c r="U2963" s="7"/>
      <c r="AA2963" s="14">
        <v>-109.032928</v>
      </c>
      <c r="AB2963" s="14">
        <v>35.915111</v>
      </c>
      <c r="AC2963" s="14">
        <v>2157.984</v>
      </c>
      <c r="AU2963" s="70"/>
      <c r="AV2963" s="70"/>
      <c r="AW2963" s="70"/>
      <c r="AX2963" s="70"/>
      <c r="AY2963" s="70"/>
      <c r="AZ2963" s="70"/>
      <c r="BA2963" s="70"/>
      <c r="BB2963" s="70"/>
      <c r="BC2963" s="70"/>
      <c r="BD2963" s="70"/>
      <c r="BL2963" s="70"/>
      <c r="BM2963" s="70"/>
      <c r="BN2963" s="70"/>
      <c r="BO2963" s="14">
        <v>-10.7659982433</v>
      </c>
      <c r="BP2963" s="14">
        <v>0.0597210466067717</v>
      </c>
      <c r="BX2963" s="60">
        <v>-83.3422951642</v>
      </c>
      <c r="BY2963" s="80">
        <v>0.12642292285934</v>
      </c>
    </row>
    <row r="2964" s="9" customFormat="1" ht="31" customHeight="1">
      <c r="A2964" t="s" s="6">
        <v>7631</v>
      </c>
      <c r="B2964" t="s" s="56">
        <v>7632</v>
      </c>
      <c r="C2964" t="s" s="56">
        <v>7517</v>
      </c>
      <c r="D2964" s="143">
        <v>42874.930555555555</v>
      </c>
      <c r="E2964" t="s" s="54">
        <v>7518</v>
      </c>
      <c r="F2964" t="s" s="55">
        <v>2230</v>
      </c>
      <c r="G2964" t="s" s="56">
        <v>1181</v>
      </c>
      <c r="H2964" t="s" s="56">
        <v>1181</v>
      </c>
      <c r="J2964" t="s" s="6">
        <v>7519</v>
      </c>
      <c r="L2964" s="84"/>
      <c r="M2964" t="s" s="55">
        <v>1138</v>
      </c>
      <c r="S2964" t="s" s="54">
        <v>7520</v>
      </c>
      <c r="T2964" t="s" s="57">
        <v>7561</v>
      </c>
      <c r="U2964" s="7"/>
      <c r="AA2964" s="14">
        <v>-109.5535</v>
      </c>
      <c r="AB2964" s="14">
        <v>35.710411</v>
      </c>
      <c r="AC2964" s="14">
        <v>1927.86</v>
      </c>
      <c r="AU2964" s="70"/>
      <c r="AV2964" s="70"/>
      <c r="AW2964" s="70"/>
      <c r="AX2964" s="70"/>
      <c r="AY2964" s="70"/>
      <c r="AZ2964" s="70"/>
      <c r="BA2964" s="70"/>
      <c r="BB2964" s="70"/>
      <c r="BC2964" s="70"/>
      <c r="BD2964" s="70"/>
      <c r="BL2964" s="70"/>
      <c r="BM2964" s="70"/>
      <c r="BN2964" s="70"/>
      <c r="BO2964" s="14">
        <v>-7.6969708735</v>
      </c>
      <c r="BP2964" s="14">
        <v>0.0386939487874975</v>
      </c>
      <c r="BX2964" s="60">
        <v>-67.9426380271</v>
      </c>
      <c r="BY2964" s="80">
        <v>0.15193641564677</v>
      </c>
    </row>
    <row r="2965" s="9" customFormat="1" ht="31" customHeight="1">
      <c r="A2965" t="s" s="6">
        <v>7633</v>
      </c>
      <c r="B2965" t="s" s="56">
        <v>7634</v>
      </c>
      <c r="C2965" t="s" s="56">
        <v>7517</v>
      </c>
      <c r="D2965" s="143">
        <v>42874.744444444441</v>
      </c>
      <c r="E2965" t="s" s="54">
        <v>7518</v>
      </c>
      <c r="F2965" t="s" s="55">
        <v>2230</v>
      </c>
      <c r="G2965" t="s" s="56">
        <v>1181</v>
      </c>
      <c r="H2965" t="s" s="56">
        <v>1181</v>
      </c>
      <c r="J2965" t="s" s="6">
        <v>7519</v>
      </c>
      <c r="L2965" s="84"/>
      <c r="M2965" t="s" s="55">
        <v>1138</v>
      </c>
      <c r="S2965" t="s" s="54">
        <v>7520</v>
      </c>
      <c r="T2965" t="s" s="57">
        <v>7528</v>
      </c>
      <c r="U2965" s="7"/>
      <c r="AA2965" s="14">
        <v>-108.91633</v>
      </c>
      <c r="AB2965" s="14">
        <v>35.9452</v>
      </c>
      <c r="AC2965" s="14">
        <v>2296</v>
      </c>
      <c r="AU2965" s="70"/>
      <c r="AV2965" s="70"/>
      <c r="AW2965" s="70"/>
      <c r="AX2965" s="70"/>
      <c r="AY2965" s="70"/>
      <c r="AZ2965" s="70"/>
      <c r="BA2965" s="70"/>
      <c r="BB2965" s="70"/>
      <c r="BC2965" s="70"/>
      <c r="BD2965" s="70"/>
      <c r="BL2965" s="70"/>
      <c r="BM2965" s="70"/>
      <c r="BN2965" s="70"/>
      <c r="BO2965" s="14">
        <v>-12.2743065931</v>
      </c>
      <c r="BP2965" s="14">
        <v>0.0256032106814992</v>
      </c>
      <c r="BX2965" s="60">
        <v>-90.6993190923</v>
      </c>
      <c r="BY2965" s="80">
        <v>0.0871746377604075</v>
      </c>
    </row>
    <row r="2966" s="9" customFormat="1" ht="31" customHeight="1">
      <c r="A2966" t="s" s="6">
        <v>7635</v>
      </c>
      <c r="B2966" t="s" s="56">
        <v>7636</v>
      </c>
      <c r="C2966" t="s" s="56">
        <v>7517</v>
      </c>
      <c r="D2966" s="143">
        <v>42874.815972222219</v>
      </c>
      <c r="E2966" t="s" s="54">
        <v>7518</v>
      </c>
      <c r="F2966" t="s" s="55">
        <v>2230</v>
      </c>
      <c r="G2966" t="s" s="56">
        <v>1181</v>
      </c>
      <c r="H2966" t="s" s="56">
        <v>1181</v>
      </c>
      <c r="J2966" t="s" s="6">
        <v>7519</v>
      </c>
      <c r="L2966" s="84"/>
      <c r="M2966" t="s" s="55">
        <v>1138</v>
      </c>
      <c r="S2966" t="s" s="54">
        <v>7520</v>
      </c>
      <c r="T2966" t="s" s="57">
        <v>7558</v>
      </c>
      <c r="U2966" s="7"/>
      <c r="AA2966" s="14">
        <v>-109.176</v>
      </c>
      <c r="AB2966" s="14">
        <v>36.282028</v>
      </c>
      <c r="AC2966" s="14">
        <v>2172.31</v>
      </c>
      <c r="AU2966" s="70"/>
      <c r="AV2966" s="70"/>
      <c r="AW2966" s="70"/>
      <c r="AX2966" s="70"/>
      <c r="AY2966" s="70"/>
      <c r="AZ2966" s="70"/>
      <c r="BA2966" s="70"/>
      <c r="BB2966" s="70"/>
      <c r="BC2966" s="70"/>
      <c r="BD2966" s="70"/>
      <c r="BL2966" s="70"/>
      <c r="BM2966" s="70"/>
      <c r="BN2966" s="70"/>
      <c r="BO2966" s="14">
        <v>-12.8610990933</v>
      </c>
      <c r="BP2966" s="14">
        <v>0.0361260925323787</v>
      </c>
      <c r="BX2966" s="60">
        <v>-94.09488118580001</v>
      </c>
      <c r="BY2966" s="80">
        <v>0.23464189387895</v>
      </c>
    </row>
    <row r="2967" s="9" customFormat="1" ht="31" customHeight="1">
      <c r="A2967" t="s" s="6">
        <v>7637</v>
      </c>
      <c r="B2967" t="s" s="56">
        <v>7638</v>
      </c>
      <c r="C2967" t="s" s="56">
        <v>7517</v>
      </c>
      <c r="D2967" s="143">
        <v>42874.755555555559</v>
      </c>
      <c r="E2967" t="s" s="54">
        <v>7518</v>
      </c>
      <c r="F2967" t="s" s="55">
        <v>2230</v>
      </c>
      <c r="G2967" t="s" s="56">
        <v>1181</v>
      </c>
      <c r="H2967" t="s" s="56">
        <v>1181</v>
      </c>
      <c r="J2967" t="s" s="6">
        <v>7519</v>
      </c>
      <c r="L2967" s="84"/>
      <c r="M2967" t="s" s="55">
        <v>1138</v>
      </c>
      <c r="S2967" t="s" s="54">
        <v>7524</v>
      </c>
      <c r="T2967" t="s" s="57">
        <v>7604</v>
      </c>
      <c r="U2967" s="7"/>
      <c r="AA2967" s="14">
        <v>-108.93051</v>
      </c>
      <c r="AB2967" s="14">
        <v>35.97894</v>
      </c>
      <c r="AC2967" s="14">
        <v>2288.743</v>
      </c>
      <c r="AU2967" s="70"/>
      <c r="AV2967" s="70"/>
      <c r="AW2967" s="70"/>
      <c r="AX2967" s="70"/>
      <c r="AY2967" s="70"/>
      <c r="AZ2967" s="70"/>
      <c r="BA2967" s="70"/>
      <c r="BB2967" s="70"/>
      <c r="BC2967" s="70"/>
      <c r="BD2967" s="70"/>
      <c r="BL2967" s="70"/>
      <c r="BM2967" s="70"/>
      <c r="BN2967" s="70"/>
      <c r="BO2967" s="14">
        <v>-11.9068202677</v>
      </c>
      <c r="BP2967" s="14">
        <v>0.0156838499744931</v>
      </c>
      <c r="BX2967" s="60">
        <v>-89.5605452169</v>
      </c>
      <c r="BY2967" s="80">
        <v>0.0754095783658649</v>
      </c>
    </row>
    <row r="2968" s="9" customFormat="1" ht="31" customHeight="1">
      <c r="A2968" t="s" s="6">
        <v>7639</v>
      </c>
      <c r="B2968" t="s" s="56">
        <v>7640</v>
      </c>
      <c r="C2968" t="s" s="56">
        <v>7517</v>
      </c>
      <c r="D2968" s="143">
        <v>42874.761805555558</v>
      </c>
      <c r="E2968" t="s" s="54">
        <v>7518</v>
      </c>
      <c r="F2968" t="s" s="55">
        <v>2230</v>
      </c>
      <c r="G2968" t="s" s="56">
        <v>1181</v>
      </c>
      <c r="H2968" t="s" s="56">
        <v>1181</v>
      </c>
      <c r="J2968" t="s" s="6">
        <v>7519</v>
      </c>
      <c r="L2968" s="84"/>
      <c r="M2968" t="s" s="55">
        <v>1138</v>
      </c>
      <c r="S2968" t="s" s="54">
        <v>7524</v>
      </c>
      <c r="T2968" t="s" s="57">
        <v>7537</v>
      </c>
      <c r="U2968" s="7"/>
      <c r="AA2968" s="14">
        <v>-108.928825</v>
      </c>
      <c r="AB2968" s="14">
        <v>35.983372</v>
      </c>
      <c r="AC2968" s="14">
        <v>2294.839</v>
      </c>
      <c r="AU2968" s="70"/>
      <c r="AV2968" s="70"/>
      <c r="AW2968" s="70"/>
      <c r="AX2968" s="70"/>
      <c r="AY2968" s="70"/>
      <c r="AZ2968" s="70"/>
      <c r="BA2968" s="70"/>
      <c r="BB2968" s="70"/>
      <c r="BC2968" s="70"/>
      <c r="BD2968" s="70"/>
      <c r="BL2968" s="70"/>
      <c r="BM2968" s="70"/>
      <c r="BN2968" s="70"/>
      <c r="BO2968" s="14">
        <v>-12.0055503863</v>
      </c>
      <c r="BP2968" s="14">
        <v>0.0378660790754633</v>
      </c>
      <c r="BX2968" s="60">
        <v>-89.93927509460001</v>
      </c>
      <c r="BY2968" s="80">
        <v>0.12092398712558</v>
      </c>
    </row>
    <row r="2969" s="9" customFormat="1" ht="31" customHeight="1">
      <c r="A2969" t="s" s="6">
        <v>7641</v>
      </c>
      <c r="B2969" t="s" s="56">
        <v>7642</v>
      </c>
      <c r="C2969" t="s" s="56">
        <v>7517</v>
      </c>
      <c r="D2969" s="143">
        <v>42874.75</v>
      </c>
      <c r="E2969" t="s" s="54">
        <v>7518</v>
      </c>
      <c r="F2969" t="s" s="55">
        <v>2230</v>
      </c>
      <c r="G2969" t="s" s="56">
        <v>1181</v>
      </c>
      <c r="H2969" t="s" s="56">
        <v>1181</v>
      </c>
      <c r="J2969" t="s" s="6">
        <v>7519</v>
      </c>
      <c r="L2969" s="84"/>
      <c r="M2969" t="s" s="55">
        <v>1138</v>
      </c>
      <c r="S2969" t="s" s="54">
        <v>7520</v>
      </c>
      <c r="T2969" t="s" s="57">
        <v>7564</v>
      </c>
      <c r="U2969" s="7"/>
      <c r="AA2969" s="14">
        <v>-108.92138</v>
      </c>
      <c r="AB2969" s="14">
        <v>35.9872</v>
      </c>
      <c r="AC2969" s="14">
        <v>2301.545</v>
      </c>
      <c r="AU2969" s="70"/>
      <c r="AV2969" s="70"/>
      <c r="AW2969" s="70"/>
      <c r="AX2969" s="70"/>
      <c r="AY2969" s="70"/>
      <c r="AZ2969" s="70"/>
      <c r="BA2969" s="70"/>
      <c r="BB2969" s="70"/>
      <c r="BC2969" s="70"/>
      <c r="BD2969" s="70"/>
      <c r="BL2969" s="70"/>
      <c r="BM2969" s="70"/>
      <c r="BN2969" s="70"/>
      <c r="BO2969" s="14">
        <v>-11.9809081319</v>
      </c>
      <c r="BP2969" s="14">
        <v>0.00714295688564047</v>
      </c>
      <c r="BX2969" s="60">
        <v>-88.9965672862</v>
      </c>
      <c r="BY2969" s="80">
        <v>0.0913055339934941</v>
      </c>
    </row>
    <row r="2970" s="9" customFormat="1" ht="31" customHeight="1">
      <c r="A2970" t="s" s="6">
        <v>7643</v>
      </c>
      <c r="B2970" t="s" s="56">
        <v>7644</v>
      </c>
      <c r="C2970" t="s" s="56">
        <v>7517</v>
      </c>
      <c r="D2970" s="143">
        <v>42874.938888888886</v>
      </c>
      <c r="E2970" t="s" s="54">
        <v>7518</v>
      </c>
      <c r="F2970" t="s" s="55">
        <v>2230</v>
      </c>
      <c r="G2970" t="s" s="56">
        <v>1181</v>
      </c>
      <c r="H2970" t="s" s="56">
        <v>1181</v>
      </c>
      <c r="J2970" t="s" s="6">
        <v>7519</v>
      </c>
      <c r="L2970" s="84"/>
      <c r="M2970" t="s" s="55">
        <v>1138</v>
      </c>
      <c r="S2970" t="s" s="54">
        <v>7524</v>
      </c>
      <c r="T2970" t="s" s="57">
        <v>7552</v>
      </c>
      <c r="U2970" s="7"/>
      <c r="AA2970" s="14">
        <v>-109.520389</v>
      </c>
      <c r="AB2970" s="14">
        <v>35.731558</v>
      </c>
      <c r="AC2970" s="14">
        <v>1960.169</v>
      </c>
      <c r="AU2970" s="70"/>
      <c r="AV2970" s="70"/>
      <c r="AW2970" s="70"/>
      <c r="AX2970" s="70"/>
      <c r="AY2970" s="70"/>
      <c r="AZ2970" s="70"/>
      <c r="BA2970" s="70"/>
      <c r="BB2970" s="70"/>
      <c r="BC2970" s="70"/>
      <c r="BD2970" s="70"/>
      <c r="BL2970" s="70"/>
      <c r="BM2970" s="70"/>
      <c r="BN2970" s="70"/>
      <c r="BO2970" s="14">
        <v>-9.136877140199999</v>
      </c>
      <c r="BP2970" s="14">
        <v>0.0381474177717383</v>
      </c>
      <c r="BX2970" s="60">
        <v>-75.225928907</v>
      </c>
      <c r="BY2970" s="80">
        <v>0.131184766755282</v>
      </c>
    </row>
    <row r="2971" s="9" customFormat="1" ht="31" customHeight="1">
      <c r="A2971" t="s" s="6">
        <v>7645</v>
      </c>
      <c r="B2971" t="s" s="56">
        <v>7646</v>
      </c>
      <c r="C2971" t="s" s="56">
        <v>7517</v>
      </c>
      <c r="D2971" s="143">
        <v>42874.790972222225</v>
      </c>
      <c r="E2971" t="s" s="54">
        <v>7518</v>
      </c>
      <c r="F2971" t="s" s="55">
        <v>2230</v>
      </c>
      <c r="G2971" t="s" s="56">
        <v>1181</v>
      </c>
      <c r="H2971" t="s" s="56">
        <v>1181</v>
      </c>
      <c r="J2971" t="s" s="6">
        <v>7519</v>
      </c>
      <c r="L2971" s="84"/>
      <c r="M2971" t="s" s="55">
        <v>1138</v>
      </c>
      <c r="S2971" t="s" s="54">
        <v>7520</v>
      </c>
      <c r="T2971" t="s" s="57">
        <v>7567</v>
      </c>
      <c r="U2971" s="7"/>
      <c r="AA2971" s="14">
        <v>-109.047364</v>
      </c>
      <c r="AB2971" s="14">
        <v>36.141125</v>
      </c>
      <c r="AC2971" s="14">
        <v>2232.355</v>
      </c>
      <c r="AU2971" s="70"/>
      <c r="AV2971" s="70"/>
      <c r="AW2971" s="70"/>
      <c r="AX2971" s="70"/>
      <c r="AY2971" s="70"/>
      <c r="AZ2971" s="70"/>
      <c r="BA2971" s="70"/>
      <c r="BB2971" s="70"/>
      <c r="BC2971" s="70"/>
      <c r="BD2971" s="70"/>
      <c r="BL2971" s="70"/>
      <c r="BM2971" s="70"/>
      <c r="BN2971" s="70"/>
      <c r="BO2971" s="14">
        <v>-12.2415869205</v>
      </c>
      <c r="BP2971" s="14">
        <v>0.0292099151504479</v>
      </c>
      <c r="BX2971" s="60">
        <v>-90.3839534145</v>
      </c>
      <c r="BY2971" s="80">
        <v>0.0574097858780494</v>
      </c>
    </row>
    <row r="2972" s="9" customFormat="1" ht="31" customHeight="1">
      <c r="A2972" t="s" s="6">
        <v>7647</v>
      </c>
      <c r="B2972" t="s" s="56">
        <v>7648</v>
      </c>
      <c r="C2972" t="s" s="56">
        <v>7517</v>
      </c>
      <c r="D2972" s="143">
        <v>42874.848611111112</v>
      </c>
      <c r="E2972" t="s" s="54">
        <v>7518</v>
      </c>
      <c r="F2972" t="s" s="55">
        <v>2230</v>
      </c>
      <c r="G2972" t="s" s="56">
        <v>1181</v>
      </c>
      <c r="H2972" t="s" s="56">
        <v>1181</v>
      </c>
      <c r="J2972" t="s" s="6">
        <v>7519</v>
      </c>
      <c r="L2972" s="84"/>
      <c r="M2972" t="s" s="55">
        <v>1138</v>
      </c>
      <c r="S2972" t="s" s="54">
        <v>7520</v>
      </c>
      <c r="T2972" t="s" s="57">
        <v>7531</v>
      </c>
      <c r="U2972" s="7"/>
      <c r="AA2972" s="14">
        <v>-109.536747</v>
      </c>
      <c r="AB2972" s="14">
        <v>36.153258</v>
      </c>
      <c r="AC2972" s="14">
        <v>1688.287</v>
      </c>
      <c r="AU2972" s="70"/>
      <c r="AV2972" s="70"/>
      <c r="AW2972" s="70"/>
      <c r="AX2972" s="70"/>
      <c r="AY2972" s="70"/>
      <c r="AZ2972" s="70"/>
      <c r="BA2972" s="70"/>
      <c r="BB2972" s="70"/>
      <c r="BC2972" s="70"/>
      <c r="BD2972" s="70"/>
      <c r="BL2972" s="70"/>
      <c r="BM2972" s="70"/>
      <c r="BN2972" s="70"/>
      <c r="BO2972" s="14">
        <v>-10.7544109124</v>
      </c>
      <c r="BP2972" s="14">
        <v>0.0408127693502448</v>
      </c>
      <c r="BX2972" s="60">
        <v>-83.3178936371</v>
      </c>
      <c r="BY2972" s="80">
        <v>0.0839632092085766</v>
      </c>
    </row>
    <row r="2973" s="9" customFormat="1" ht="31" customHeight="1">
      <c r="A2973" t="s" s="6">
        <v>7649</v>
      </c>
      <c r="B2973" t="s" s="56">
        <v>7650</v>
      </c>
      <c r="C2973" t="s" s="56">
        <v>7517</v>
      </c>
      <c r="D2973" s="143">
        <v>42905.840277777781</v>
      </c>
      <c r="E2973" t="s" s="54">
        <v>7518</v>
      </c>
      <c r="F2973" t="s" s="55">
        <v>2230</v>
      </c>
      <c r="G2973" t="s" s="56">
        <v>1181</v>
      </c>
      <c r="H2973" t="s" s="56">
        <v>1181</v>
      </c>
      <c r="J2973" t="s" s="6">
        <v>7519</v>
      </c>
      <c r="L2973" s="84"/>
      <c r="M2973" t="s" s="55">
        <v>1138</v>
      </c>
      <c r="S2973" t="s" s="54">
        <v>7520</v>
      </c>
      <c r="T2973" t="s" s="57">
        <v>7521</v>
      </c>
      <c r="U2973" s="7"/>
      <c r="AA2973" s="14">
        <v>-109.082914</v>
      </c>
      <c r="AB2973" s="14">
        <v>36.214119</v>
      </c>
      <c r="AC2973" s="14">
        <v>2233.27</v>
      </c>
      <c r="AU2973" s="70"/>
      <c r="AV2973" s="70"/>
      <c r="AW2973" s="70"/>
      <c r="AX2973" s="70"/>
      <c r="AY2973" s="70"/>
      <c r="AZ2973" s="70"/>
      <c r="BA2973" s="70"/>
      <c r="BB2973" s="70"/>
      <c r="BC2973" s="70"/>
      <c r="BD2973" s="70"/>
      <c r="BL2973" s="70"/>
      <c r="BM2973" s="70"/>
      <c r="BN2973" s="70"/>
      <c r="BO2973" s="14">
        <v>-12.1911898119</v>
      </c>
      <c r="BP2973" s="14">
        <v>0.0348280169877539</v>
      </c>
      <c r="BX2973" s="60">
        <v>-92.43714744170001</v>
      </c>
      <c r="BY2973" s="80">
        <v>0.0521778923313516</v>
      </c>
    </row>
    <row r="2974" s="9" customFormat="1" ht="31" customHeight="1">
      <c r="A2974" t="s" s="6">
        <v>7651</v>
      </c>
      <c r="B2974" t="s" s="56">
        <v>7652</v>
      </c>
      <c r="C2974" t="s" s="56">
        <v>7517</v>
      </c>
      <c r="D2974" s="143">
        <v>42905.752777777780</v>
      </c>
      <c r="E2974" t="s" s="54">
        <v>7518</v>
      </c>
      <c r="F2974" t="s" s="55">
        <v>2230</v>
      </c>
      <c r="G2974" t="s" s="56">
        <v>1181</v>
      </c>
      <c r="H2974" t="s" s="56">
        <v>1181</v>
      </c>
      <c r="J2974" t="s" s="6">
        <v>7519</v>
      </c>
      <c r="L2974" s="84"/>
      <c r="M2974" t="s" s="55">
        <v>1138</v>
      </c>
      <c r="S2974" t="s" s="54">
        <v>7524</v>
      </c>
      <c r="T2974" t="s" s="57">
        <v>7604</v>
      </c>
      <c r="U2974" s="7"/>
      <c r="AA2974" s="14">
        <v>-108.93051</v>
      </c>
      <c r="AB2974" s="14">
        <v>35.97894</v>
      </c>
      <c r="AC2974" s="14">
        <v>2288.743</v>
      </c>
      <c r="AU2974" s="70"/>
      <c r="AV2974" s="70"/>
      <c r="AW2974" s="70"/>
      <c r="AX2974" s="70"/>
      <c r="AY2974" s="70"/>
      <c r="AZ2974" s="70"/>
      <c r="BA2974" s="70"/>
      <c r="BB2974" s="70"/>
      <c r="BC2974" s="70"/>
      <c r="BD2974" s="70"/>
      <c r="BL2974" s="70"/>
      <c r="BM2974" s="70"/>
      <c r="BN2974" s="70"/>
      <c r="BO2974" s="14">
        <v>-10.4780474147</v>
      </c>
      <c r="BP2974" s="14">
        <v>0.0305871504131625</v>
      </c>
      <c r="BX2974" s="60">
        <v>-83.4658690091</v>
      </c>
      <c r="BY2974" s="80">
        <v>0.231414695112067</v>
      </c>
    </row>
    <row r="2975" s="9" customFormat="1" ht="31" customHeight="1">
      <c r="A2975" t="s" s="6">
        <v>7653</v>
      </c>
      <c r="B2975" t="s" s="56">
        <v>7654</v>
      </c>
      <c r="C2975" t="s" s="56">
        <v>7517</v>
      </c>
      <c r="D2975" s="143">
        <v>42905.938888888886</v>
      </c>
      <c r="E2975" t="s" s="54">
        <v>7518</v>
      </c>
      <c r="F2975" t="s" s="55">
        <v>2230</v>
      </c>
      <c r="G2975" t="s" s="56">
        <v>1181</v>
      </c>
      <c r="H2975" t="s" s="56">
        <v>1181</v>
      </c>
      <c r="J2975" t="s" s="6">
        <v>7519</v>
      </c>
      <c r="L2975" s="84"/>
      <c r="M2975" t="s" s="55">
        <v>1138</v>
      </c>
      <c r="S2975" t="s" s="54">
        <v>7520</v>
      </c>
      <c r="T2975" t="s" s="57">
        <v>7555</v>
      </c>
      <c r="U2975" s="7"/>
      <c r="AA2975" s="14">
        <v>-109.032928</v>
      </c>
      <c r="AB2975" s="14">
        <v>35.915111</v>
      </c>
      <c r="AC2975" s="14">
        <v>2157.984</v>
      </c>
      <c r="AU2975" s="70"/>
      <c r="AV2975" s="70"/>
      <c r="AW2975" s="70"/>
      <c r="AX2975" s="70"/>
      <c r="AY2975" s="70"/>
      <c r="AZ2975" s="70"/>
      <c r="BA2975" s="70"/>
      <c r="BB2975" s="70"/>
      <c r="BC2975" s="70"/>
      <c r="BD2975" s="70"/>
      <c r="BL2975" s="70"/>
      <c r="BM2975" s="70"/>
      <c r="BN2975" s="70"/>
      <c r="BO2975" s="14">
        <v>-7.9384979913</v>
      </c>
      <c r="BP2975" s="14">
        <v>0.0140095327590954</v>
      </c>
      <c r="BX2975" s="60">
        <v>-73.60047125449999</v>
      </c>
      <c r="BY2975" s="80">
        <v>0.0959687597929689</v>
      </c>
    </row>
    <row r="2976" s="9" customFormat="1" ht="31" customHeight="1">
      <c r="A2976" t="s" s="6">
        <v>7655</v>
      </c>
      <c r="B2976" t="s" s="56">
        <v>7656</v>
      </c>
      <c r="C2976" t="s" s="56">
        <v>7517</v>
      </c>
      <c r="D2976" s="143">
        <v>42905.859027777777</v>
      </c>
      <c r="E2976" t="s" s="54">
        <v>7518</v>
      </c>
      <c r="F2976" t="s" s="55">
        <v>2230</v>
      </c>
      <c r="G2976" t="s" s="56">
        <v>1181</v>
      </c>
      <c r="H2976" t="s" s="56">
        <v>1181</v>
      </c>
      <c r="J2976" t="s" s="6">
        <v>7519</v>
      </c>
      <c r="L2976" s="84"/>
      <c r="M2976" t="s" s="55">
        <v>1138</v>
      </c>
      <c r="S2976" t="s" s="54">
        <v>7524</v>
      </c>
      <c r="T2976" t="s" s="57">
        <v>7534</v>
      </c>
      <c r="U2976" s="7"/>
      <c r="AA2976" s="14">
        <v>-109.203125</v>
      </c>
      <c r="AB2976" s="14">
        <v>36.273939</v>
      </c>
      <c r="AC2976" s="14">
        <v>2143.658</v>
      </c>
      <c r="AU2976" s="70"/>
      <c r="AV2976" s="70"/>
      <c r="AW2976" s="70"/>
      <c r="AX2976" s="70"/>
      <c r="AY2976" s="70"/>
      <c r="AZ2976" s="70"/>
      <c r="BA2976" s="70"/>
      <c r="BB2976" s="70"/>
      <c r="BC2976" s="70"/>
      <c r="BD2976" s="70"/>
      <c r="BL2976" s="70"/>
      <c r="BM2976" s="70"/>
      <c r="BN2976" s="70"/>
      <c r="BO2976" s="14">
        <v>-10.9020186454</v>
      </c>
      <c r="BP2976" s="14">
        <v>0.0262621369363633</v>
      </c>
      <c r="BX2976" s="60">
        <v>-86.90377835709999</v>
      </c>
      <c r="BY2976" s="80">
        <v>0.104844890298201</v>
      </c>
    </row>
    <row r="2977" s="9" customFormat="1" ht="31" customHeight="1">
      <c r="A2977" t="s" s="6">
        <v>7657</v>
      </c>
      <c r="B2977" t="s" s="56">
        <v>7658</v>
      </c>
      <c r="C2977" t="s" s="56">
        <v>7517</v>
      </c>
      <c r="D2977" s="143">
        <v>42905.827083333330</v>
      </c>
      <c r="E2977" t="s" s="54">
        <v>7518</v>
      </c>
      <c r="F2977" t="s" s="55">
        <v>2230</v>
      </c>
      <c r="G2977" t="s" s="56">
        <v>1181</v>
      </c>
      <c r="H2977" t="s" s="56">
        <v>1181</v>
      </c>
      <c r="J2977" t="s" s="6">
        <v>7519</v>
      </c>
      <c r="L2977" s="84"/>
      <c r="M2977" t="s" s="55">
        <v>1138</v>
      </c>
      <c r="S2977" t="s" s="54">
        <v>7520</v>
      </c>
      <c r="T2977" t="s" s="57">
        <v>7567</v>
      </c>
      <c r="U2977" s="7"/>
      <c r="AA2977" s="14">
        <v>-109.047364</v>
      </c>
      <c r="AB2977" s="14">
        <v>36.141125</v>
      </c>
      <c r="AC2977" s="14">
        <v>2232.355</v>
      </c>
      <c r="AU2977" s="70"/>
      <c r="AV2977" s="70"/>
      <c r="AW2977" s="70"/>
      <c r="AX2977" s="70"/>
      <c r="AY2977" s="70"/>
      <c r="AZ2977" s="70"/>
      <c r="BA2977" s="70"/>
      <c r="BB2977" s="70"/>
      <c r="BC2977" s="70"/>
      <c r="BD2977" s="70"/>
      <c r="BL2977" s="70"/>
      <c r="BM2977" s="70"/>
      <c r="BN2977" s="70"/>
      <c r="BO2977" s="14">
        <v>-12.0032081054</v>
      </c>
      <c r="BP2977" s="14">
        <v>0.0343104858637657</v>
      </c>
      <c r="BX2977" s="60">
        <v>-90.8420522821</v>
      </c>
      <c r="BY2977" s="80">
        <v>0.0985254199304216</v>
      </c>
    </row>
    <row r="2978" s="9" customFormat="1" ht="31" customHeight="1">
      <c r="A2978" t="s" s="6">
        <v>7659</v>
      </c>
      <c r="B2978" t="s" s="56">
        <v>7660</v>
      </c>
      <c r="C2978" t="s" s="56">
        <v>7517</v>
      </c>
      <c r="D2978" s="143">
        <v>42905.747222222220</v>
      </c>
      <c r="E2978" t="s" s="54">
        <v>7518</v>
      </c>
      <c r="F2978" t="s" s="55">
        <v>2230</v>
      </c>
      <c r="G2978" t="s" s="56">
        <v>1181</v>
      </c>
      <c r="H2978" t="s" s="56">
        <v>1181</v>
      </c>
      <c r="J2978" t="s" s="6">
        <v>7519</v>
      </c>
      <c r="L2978" s="84"/>
      <c r="M2978" t="s" s="55">
        <v>1138</v>
      </c>
      <c r="S2978" t="s" s="54">
        <v>7520</v>
      </c>
      <c r="T2978" t="s" s="57">
        <v>7564</v>
      </c>
      <c r="U2978" s="7"/>
      <c r="AA2978" s="14">
        <v>-108.92138</v>
      </c>
      <c r="AB2978" s="14">
        <v>35.9872</v>
      </c>
      <c r="AC2978" s="14">
        <v>2301.545</v>
      </c>
      <c r="AU2978" s="70"/>
      <c r="AV2978" s="70"/>
      <c r="AW2978" s="70"/>
      <c r="AX2978" s="70"/>
      <c r="AY2978" s="70"/>
      <c r="AZ2978" s="70"/>
      <c r="BA2978" s="70"/>
      <c r="BB2978" s="70"/>
      <c r="BC2978" s="70"/>
      <c r="BD2978" s="70"/>
      <c r="BL2978" s="70"/>
      <c r="BM2978" s="70"/>
      <c r="BN2978" s="70"/>
      <c r="BO2978" s="14">
        <v>-11.9412584365</v>
      </c>
      <c r="BP2978" s="14">
        <v>0.0388489874745427</v>
      </c>
      <c r="BX2978" s="60">
        <v>-89.5267793081</v>
      </c>
      <c r="BY2978" s="80">
        <v>0.0925963170879653</v>
      </c>
    </row>
    <row r="2979" s="9" customFormat="1" ht="31" customHeight="1">
      <c r="A2979" t="s" s="6">
        <v>7661</v>
      </c>
      <c r="B2979" t="s" s="56">
        <v>7662</v>
      </c>
      <c r="C2979" t="s" s="56">
        <v>7517</v>
      </c>
      <c r="D2979" s="143">
        <v>42905.890277777777</v>
      </c>
      <c r="E2979" t="s" s="54">
        <v>7518</v>
      </c>
      <c r="F2979" t="s" s="55">
        <v>2230</v>
      </c>
      <c r="G2979" t="s" s="56">
        <v>1181</v>
      </c>
      <c r="H2979" t="s" s="56">
        <v>1181</v>
      </c>
      <c r="J2979" t="s" s="6">
        <v>7519</v>
      </c>
      <c r="L2979" s="84"/>
      <c r="M2979" t="s" s="55">
        <v>1138</v>
      </c>
      <c r="S2979" t="s" s="54">
        <v>7524</v>
      </c>
      <c r="T2979" t="s" s="57">
        <v>7543</v>
      </c>
      <c r="U2979" s="7"/>
      <c r="AA2979" s="14">
        <v>-109.598519</v>
      </c>
      <c r="AB2979" s="14">
        <v>36.354008</v>
      </c>
      <c r="AC2979" s="14">
        <v>1620.317</v>
      </c>
      <c r="AU2979" s="70"/>
      <c r="AV2979" s="70"/>
      <c r="AW2979" s="70"/>
      <c r="AX2979" s="70"/>
      <c r="AY2979" s="70"/>
      <c r="AZ2979" s="70"/>
      <c r="BA2979" s="70"/>
      <c r="BB2979" s="70"/>
      <c r="BC2979" s="70"/>
      <c r="BD2979" s="70"/>
      <c r="BL2979" s="70"/>
      <c r="BM2979" s="70"/>
      <c r="BN2979" s="70"/>
      <c r="BO2979" s="14">
        <v>-2.3772524648</v>
      </c>
      <c r="BP2979" s="14">
        <v>0.0529511386165994</v>
      </c>
      <c r="BX2979" s="60">
        <v>-40.6392367248</v>
      </c>
      <c r="BY2979" s="80">
        <v>0.148285219764896</v>
      </c>
    </row>
    <row r="2980" s="9" customFormat="1" ht="31" customHeight="1">
      <c r="A2980" t="s" s="6">
        <v>7663</v>
      </c>
      <c r="B2980" t="s" s="56">
        <v>7664</v>
      </c>
      <c r="C2980" t="s" s="56">
        <v>7517</v>
      </c>
      <c r="D2980" s="143">
        <v>42902.836111111108</v>
      </c>
      <c r="E2980" t="s" s="54">
        <v>7518</v>
      </c>
      <c r="F2980" t="s" s="55">
        <v>2230</v>
      </c>
      <c r="G2980" t="s" s="56">
        <v>1181</v>
      </c>
      <c r="H2980" t="s" s="56">
        <v>1181</v>
      </c>
      <c r="J2980" t="s" s="6">
        <v>7519</v>
      </c>
      <c r="L2980" t="s" s="54">
        <v>7665</v>
      </c>
      <c r="M2980" t="s" s="55">
        <v>1138</v>
      </c>
      <c r="S2980" t="s" s="54">
        <v>7520</v>
      </c>
      <c r="T2980" t="s" s="57">
        <v>7561</v>
      </c>
      <c r="U2980" s="7"/>
      <c r="AA2980" s="14">
        <v>-109.5535</v>
      </c>
      <c r="AB2980" s="14">
        <v>35.710411</v>
      </c>
      <c r="AC2980" s="14">
        <v>1927.86</v>
      </c>
      <c r="AU2980" s="70"/>
      <c r="AV2980" s="70"/>
      <c r="AW2980" s="70"/>
      <c r="AX2980" s="70"/>
      <c r="AY2980" s="70"/>
      <c r="AZ2980" s="70"/>
      <c r="BA2980" s="70"/>
      <c r="BB2980" s="70"/>
      <c r="BC2980" s="70"/>
      <c r="BD2980" s="70"/>
      <c r="BL2980" s="70"/>
      <c r="BM2980" s="70"/>
      <c r="BN2980" s="70"/>
      <c r="BO2980" s="14">
        <v>-4.5390902136</v>
      </c>
      <c r="BP2980" s="14">
        <v>0.0167305360597708</v>
      </c>
      <c r="BX2980" s="60">
        <v>-56.7458568</v>
      </c>
      <c r="BY2980" s="80">
        <v>0.11081905305813</v>
      </c>
    </row>
    <row r="2981" s="9" customFormat="1" ht="31" customHeight="1">
      <c r="A2981" t="s" s="6">
        <v>7666</v>
      </c>
      <c r="B2981" t="s" s="56">
        <v>7667</v>
      </c>
      <c r="C2981" t="s" s="56">
        <v>7517</v>
      </c>
      <c r="D2981" s="143">
        <v>42902.819444444445</v>
      </c>
      <c r="E2981" t="s" s="54">
        <v>7518</v>
      </c>
      <c r="F2981" t="s" s="55">
        <v>2230</v>
      </c>
      <c r="G2981" t="s" s="56">
        <v>1181</v>
      </c>
      <c r="H2981" t="s" s="56">
        <v>1181</v>
      </c>
      <c r="J2981" t="s" s="6">
        <v>7519</v>
      </c>
      <c r="L2981" t="s" s="54">
        <v>7668</v>
      </c>
      <c r="M2981" t="s" s="55">
        <v>1138</v>
      </c>
      <c r="S2981" t="s" s="54">
        <v>7520</v>
      </c>
      <c r="T2981" t="s" s="57">
        <v>7669</v>
      </c>
      <c r="U2981" s="7"/>
      <c r="AA2981" s="14">
        <v>-109.5122222</v>
      </c>
      <c r="AB2981" s="14">
        <v>35.7288527</v>
      </c>
      <c r="AC2981" s="14">
        <v>1955.3</v>
      </c>
      <c r="AU2981" s="70"/>
      <c r="AV2981" s="70"/>
      <c r="AW2981" s="70"/>
      <c r="AX2981" s="70"/>
      <c r="AY2981" s="70"/>
      <c r="AZ2981" s="70"/>
      <c r="BA2981" s="70"/>
      <c r="BB2981" s="70"/>
      <c r="BC2981" s="70"/>
      <c r="BD2981" s="70"/>
      <c r="BL2981" s="70"/>
      <c r="BM2981" s="70"/>
      <c r="BN2981" s="70"/>
      <c r="BO2981" s="14">
        <v>-10.8091743345</v>
      </c>
      <c r="BP2981" s="14">
        <v>0.0223322148155498</v>
      </c>
      <c r="BX2981" s="60">
        <v>-83.2909307411</v>
      </c>
      <c r="BY2981" s="80">
        <v>0.108119045301154</v>
      </c>
    </row>
    <row r="2982" s="9" customFormat="1" ht="31" customHeight="1">
      <c r="A2982" t="s" s="6">
        <v>7670</v>
      </c>
      <c r="B2982" t="s" s="56">
        <v>7671</v>
      </c>
      <c r="C2982" t="s" s="56">
        <v>7517</v>
      </c>
      <c r="D2982" s="143">
        <v>42902.803472222222</v>
      </c>
      <c r="E2982" t="s" s="54">
        <v>7518</v>
      </c>
      <c r="F2982" t="s" s="55">
        <v>2230</v>
      </c>
      <c r="G2982" t="s" s="56">
        <v>1181</v>
      </c>
      <c r="H2982" t="s" s="56">
        <v>1181</v>
      </c>
      <c r="J2982" t="s" s="6">
        <v>7519</v>
      </c>
      <c r="L2982" s="84"/>
      <c r="M2982" t="s" s="55">
        <v>1138</v>
      </c>
      <c r="S2982" t="s" s="54">
        <v>7524</v>
      </c>
      <c r="T2982" t="s" s="57">
        <v>7552</v>
      </c>
      <c r="U2982" s="7"/>
      <c r="AA2982" s="14">
        <v>-109.520389</v>
      </c>
      <c r="AB2982" s="14">
        <v>35.731558</v>
      </c>
      <c r="AC2982" s="14">
        <v>1960.169</v>
      </c>
      <c r="AU2982" s="70"/>
      <c r="AV2982" s="70"/>
      <c r="AW2982" s="70"/>
      <c r="AX2982" s="70"/>
      <c r="AY2982" s="70"/>
      <c r="AZ2982" s="70"/>
      <c r="BA2982" s="70"/>
      <c r="BB2982" s="70"/>
      <c r="BC2982" s="70"/>
      <c r="BD2982" s="70"/>
      <c r="BL2982" s="70"/>
      <c r="BM2982" s="70"/>
      <c r="BN2982" s="70"/>
      <c r="BO2982" s="14">
        <v>-7.4544141683</v>
      </c>
      <c r="BP2982" s="14">
        <v>0.0308277033286567</v>
      </c>
      <c r="BX2982" s="60">
        <v>-67.92376068740001</v>
      </c>
      <c r="BY2982" s="80">
        <v>0.137336098211662</v>
      </c>
    </row>
    <row r="2983" s="9" customFormat="1" ht="31" customHeight="1">
      <c r="A2983" t="s" s="6">
        <v>7672</v>
      </c>
      <c r="B2983" t="s" s="56">
        <v>7673</v>
      </c>
      <c r="C2983" t="s" s="56">
        <v>7517</v>
      </c>
      <c r="D2983" s="143">
        <v>42905.855555555558</v>
      </c>
      <c r="E2983" t="s" s="54">
        <v>7518</v>
      </c>
      <c r="F2983" t="s" s="55">
        <v>2230</v>
      </c>
      <c r="G2983" t="s" s="56">
        <v>1181</v>
      </c>
      <c r="H2983" t="s" s="56">
        <v>1181</v>
      </c>
      <c r="J2983" t="s" s="6">
        <v>7519</v>
      </c>
      <c r="L2983" s="84"/>
      <c r="M2983" t="s" s="55">
        <v>1138</v>
      </c>
      <c r="S2983" t="s" s="54">
        <v>7520</v>
      </c>
      <c r="T2983" t="s" s="57">
        <v>7558</v>
      </c>
      <c r="U2983" s="7"/>
      <c r="AA2983" s="14">
        <v>-109.176</v>
      </c>
      <c r="AB2983" s="14">
        <v>36.282028</v>
      </c>
      <c r="AC2983" s="14">
        <v>2172.31</v>
      </c>
      <c r="AU2983" s="70"/>
      <c r="AV2983" s="70"/>
      <c r="AW2983" s="70"/>
      <c r="AX2983" s="70"/>
      <c r="AY2983" s="70"/>
      <c r="AZ2983" s="70"/>
      <c r="BA2983" s="70"/>
      <c r="BB2983" s="70"/>
      <c r="BC2983" s="70"/>
      <c r="BD2983" s="70"/>
      <c r="BL2983" s="70"/>
      <c r="BM2983" s="70"/>
      <c r="BN2983" s="70"/>
      <c r="BO2983" s="14">
        <v>-12.36031731</v>
      </c>
      <c r="BP2983" s="14">
        <v>0.032922733420889</v>
      </c>
      <c r="BX2983" s="60">
        <v>-93.43038251110001</v>
      </c>
      <c r="BY2983" s="80">
        <v>0.095446582145364</v>
      </c>
    </row>
    <row r="2984" s="9" customFormat="1" ht="31" customHeight="1">
      <c r="A2984" t="s" s="6">
        <v>7674</v>
      </c>
      <c r="B2984" t="s" s="56">
        <v>7675</v>
      </c>
      <c r="C2984" t="s" s="56">
        <v>7517</v>
      </c>
      <c r="D2984" s="143">
        <v>42905.802083333336</v>
      </c>
      <c r="E2984" t="s" s="54">
        <v>7518</v>
      </c>
      <c r="F2984" t="s" s="55">
        <v>2230</v>
      </c>
      <c r="G2984" t="s" s="56">
        <v>1181</v>
      </c>
      <c r="H2984" t="s" s="56">
        <v>1181</v>
      </c>
      <c r="J2984" t="s" s="6">
        <v>7519</v>
      </c>
      <c r="L2984" s="84"/>
      <c r="M2984" t="s" s="55">
        <v>1138</v>
      </c>
      <c r="S2984" t="s" s="54">
        <v>7520</v>
      </c>
      <c r="T2984" t="s" s="57">
        <v>7528</v>
      </c>
      <c r="U2984" s="7"/>
      <c r="AA2984" s="14">
        <v>-108.91633</v>
      </c>
      <c r="AB2984" s="14">
        <v>35.9452</v>
      </c>
      <c r="AC2984" s="14">
        <v>2296</v>
      </c>
      <c r="AU2984" s="70"/>
      <c r="AV2984" s="70"/>
      <c r="AW2984" s="70"/>
      <c r="AX2984" s="70"/>
      <c r="AY2984" s="70"/>
      <c r="AZ2984" s="70"/>
      <c r="BA2984" s="70"/>
      <c r="BB2984" s="70"/>
      <c r="BC2984" s="70"/>
      <c r="BD2984" s="70"/>
      <c r="BL2984" s="70"/>
      <c r="BM2984" s="70"/>
      <c r="BN2984" s="70"/>
      <c r="BO2984" s="14">
        <v>-12.0449317367</v>
      </c>
      <c r="BP2984" s="14">
        <v>0.0802632543287162</v>
      </c>
      <c r="BX2984" s="60">
        <v>-90.3346049543</v>
      </c>
      <c r="BY2984" s="80">
        <v>0.336973798626884</v>
      </c>
    </row>
    <row r="2985" s="9" customFormat="1" ht="31" customHeight="1">
      <c r="A2985" t="s" s="6">
        <v>7676</v>
      </c>
      <c r="B2985" t="s" s="56">
        <v>7677</v>
      </c>
      <c r="C2985" t="s" s="56">
        <v>7517</v>
      </c>
      <c r="D2985" s="143">
        <v>42905.833333333336</v>
      </c>
      <c r="E2985" t="s" s="54">
        <v>7518</v>
      </c>
      <c r="F2985" t="s" s="55">
        <v>2230</v>
      </c>
      <c r="G2985" t="s" s="56">
        <v>1181</v>
      </c>
      <c r="H2985" t="s" s="56">
        <v>1181</v>
      </c>
      <c r="J2985" t="s" s="6">
        <v>7519</v>
      </c>
      <c r="L2985" s="84"/>
      <c r="M2985" t="s" s="55">
        <v>1138</v>
      </c>
      <c r="S2985" t="s" s="54">
        <v>7524</v>
      </c>
      <c r="T2985" t="s" s="57">
        <v>7525</v>
      </c>
      <c r="U2985" s="7"/>
      <c r="AA2985" s="14">
        <v>-109.098111</v>
      </c>
      <c r="AB2985" s="14">
        <v>36.207789</v>
      </c>
      <c r="AC2985" s="14">
        <v>2226.869</v>
      </c>
      <c r="AU2985" s="70"/>
      <c r="AV2985" s="70"/>
      <c r="AW2985" s="70"/>
      <c r="AX2985" s="70"/>
      <c r="AY2985" s="70"/>
      <c r="AZ2985" s="70"/>
      <c r="BA2985" s="70"/>
      <c r="BB2985" s="70"/>
      <c r="BC2985" s="70"/>
      <c r="BD2985" s="70"/>
      <c r="BL2985" s="70"/>
      <c r="BM2985" s="70"/>
      <c r="BN2985" s="70"/>
      <c r="BO2985" s="14">
        <v>-2.5537257693</v>
      </c>
      <c r="BP2985" s="14">
        <v>0.0578843655371717</v>
      </c>
      <c r="BX2985" s="60">
        <v>-41.540159351</v>
      </c>
      <c r="BY2985" s="80">
        <v>0.107063565551165</v>
      </c>
    </row>
    <row r="2986" s="9" customFormat="1" ht="31" customHeight="1">
      <c r="A2986" t="s" s="6">
        <v>7678</v>
      </c>
      <c r="B2986" t="s" s="56">
        <v>7679</v>
      </c>
      <c r="C2986" t="s" s="56">
        <v>7517</v>
      </c>
      <c r="D2986" s="143">
        <v>42905.694444444445</v>
      </c>
      <c r="E2986" t="s" s="54">
        <v>7518</v>
      </c>
      <c r="F2986" t="s" s="55">
        <v>2230</v>
      </c>
      <c r="G2986" t="s" s="56">
        <v>1181</v>
      </c>
      <c r="H2986" t="s" s="56">
        <v>1181</v>
      </c>
      <c r="J2986" t="s" s="6">
        <v>7519</v>
      </c>
      <c r="L2986" s="84"/>
      <c r="M2986" t="s" s="55">
        <v>1138</v>
      </c>
      <c r="S2986" t="s" s="54">
        <v>7680</v>
      </c>
      <c r="T2986" t="s" s="57">
        <v>7681</v>
      </c>
      <c r="U2986" s="7"/>
      <c r="AA2986" s="14">
        <v>-108.9322222</v>
      </c>
      <c r="AB2986" s="14">
        <v>36.03679167</v>
      </c>
      <c r="AC2986" s="14">
        <v>2468.3</v>
      </c>
      <c r="AU2986" s="70"/>
      <c r="AV2986" s="70"/>
      <c r="AW2986" s="70"/>
      <c r="AX2986" s="70"/>
      <c r="AY2986" s="70"/>
      <c r="AZ2986" s="70"/>
      <c r="BA2986" s="70"/>
      <c r="BB2986" s="70"/>
      <c r="BC2986" s="70"/>
      <c r="BD2986" s="70"/>
      <c r="BL2986" s="70"/>
      <c r="BM2986" s="70"/>
      <c r="BN2986" s="70"/>
      <c r="BO2986" s="14">
        <v>-13.1951403621</v>
      </c>
      <c r="BP2986" s="14">
        <v>0.0478823515021136</v>
      </c>
      <c r="BX2986" s="60">
        <v>-96.5559607542</v>
      </c>
      <c r="BY2986" s="80">
        <v>0.134461232984342</v>
      </c>
    </row>
    <row r="2987" s="9" customFormat="1" ht="31" customHeight="1">
      <c r="A2987" t="s" s="6">
        <v>7682</v>
      </c>
      <c r="B2987" t="s" s="56">
        <v>7683</v>
      </c>
      <c r="C2987" t="s" s="56">
        <v>7517</v>
      </c>
      <c r="D2987" s="143">
        <v>42905.721527777780</v>
      </c>
      <c r="E2987" t="s" s="54">
        <v>7518</v>
      </c>
      <c r="F2987" t="s" s="55">
        <v>2230</v>
      </c>
      <c r="G2987" t="s" s="56">
        <v>1181</v>
      </c>
      <c r="H2987" t="s" s="56">
        <v>1181</v>
      </c>
      <c r="J2987" t="s" s="6">
        <v>7519</v>
      </c>
      <c r="L2987" s="84"/>
      <c r="M2987" t="s" s="55">
        <v>1138</v>
      </c>
      <c r="S2987" t="s" s="54">
        <v>7520</v>
      </c>
      <c r="T2987" t="s" s="57">
        <v>7684</v>
      </c>
      <c r="U2987" s="7"/>
      <c r="AA2987" s="14">
        <v>-108.9355555</v>
      </c>
      <c r="AB2987" s="14">
        <v>36.0485194</v>
      </c>
      <c r="AC2987" s="14">
        <v>2402.7</v>
      </c>
      <c r="AU2987" s="70"/>
      <c r="AV2987" s="70"/>
      <c r="AW2987" s="70"/>
      <c r="AX2987" s="70"/>
      <c r="AY2987" s="70"/>
      <c r="AZ2987" s="70"/>
      <c r="BA2987" s="70"/>
      <c r="BB2987" s="70"/>
      <c r="BC2987" s="70"/>
      <c r="BD2987" s="70"/>
      <c r="BL2987" s="70"/>
      <c r="BM2987" s="70"/>
      <c r="BN2987" s="70"/>
      <c r="BO2987" s="14">
        <v>-12.8483629382</v>
      </c>
      <c r="BP2987" s="14">
        <v>0.019798027879268</v>
      </c>
      <c r="BX2987" s="60">
        <v>-93.99459272759999</v>
      </c>
      <c r="BY2987" s="80">
        <v>0.118345328533201</v>
      </c>
    </row>
    <row r="2988" s="9" customFormat="1" ht="31" customHeight="1">
      <c r="A2988" t="s" s="6">
        <v>7685</v>
      </c>
      <c r="B2988" t="s" s="56">
        <v>7686</v>
      </c>
      <c r="C2988" t="s" s="56">
        <v>7517</v>
      </c>
      <c r="D2988" s="143">
        <v>42905.772222222222</v>
      </c>
      <c r="E2988" t="s" s="54">
        <v>7518</v>
      </c>
      <c r="F2988" t="s" s="55">
        <v>2230</v>
      </c>
      <c r="G2988" t="s" s="56">
        <v>1181</v>
      </c>
      <c r="H2988" t="s" s="56">
        <v>1181</v>
      </c>
      <c r="J2988" t="s" s="6">
        <v>7519</v>
      </c>
      <c r="L2988" s="84"/>
      <c r="M2988" t="s" s="55">
        <v>1138</v>
      </c>
      <c r="S2988" t="s" s="54">
        <v>7520</v>
      </c>
      <c r="T2988" t="s" s="57">
        <v>7687</v>
      </c>
      <c r="U2988" s="7"/>
      <c r="AA2988" s="14">
        <v>-108.905</v>
      </c>
      <c r="AB2988" s="14">
        <v>35.99335556</v>
      </c>
      <c r="AC2988" s="14">
        <v>2375.6</v>
      </c>
      <c r="AU2988" s="70"/>
      <c r="AV2988" s="70"/>
      <c r="AW2988" s="70"/>
      <c r="AX2988" s="70"/>
      <c r="AY2988" s="70"/>
      <c r="AZ2988" s="70"/>
      <c r="BA2988" s="70"/>
      <c r="BB2988" s="70"/>
      <c r="BC2988" s="70"/>
      <c r="BD2988" s="70"/>
      <c r="BL2988" s="70"/>
      <c r="BM2988" s="70"/>
      <c r="BN2988" s="70"/>
      <c r="BO2988" s="14">
        <v>-11.835029418</v>
      </c>
      <c r="BP2988" s="14">
        <v>0.0498203607954521</v>
      </c>
      <c r="BX2988" s="60">
        <v>-88.21267913120001</v>
      </c>
      <c r="BY2988" s="80">
        <v>0.215547742620163</v>
      </c>
    </row>
    <row r="2989" s="9" customFormat="1" ht="31" customHeight="1">
      <c r="A2989" t="s" s="6">
        <v>7688</v>
      </c>
      <c r="B2989" t="s" s="56">
        <v>7689</v>
      </c>
      <c r="C2989" t="s" s="56">
        <v>7517</v>
      </c>
      <c r="D2989" s="143">
        <v>42853.797222222223</v>
      </c>
      <c r="E2989" t="s" s="54">
        <v>7518</v>
      </c>
      <c r="F2989" t="s" s="55">
        <v>2230</v>
      </c>
      <c r="G2989" t="s" s="56">
        <v>1181</v>
      </c>
      <c r="H2989" t="s" s="56">
        <v>1181</v>
      </c>
      <c r="J2989" t="s" s="6">
        <v>7519</v>
      </c>
      <c r="L2989" s="84"/>
      <c r="M2989" t="s" s="55">
        <v>1138</v>
      </c>
      <c r="S2989" t="s" s="54">
        <v>7570</v>
      </c>
      <c r="T2989" t="s" s="57">
        <v>7690</v>
      </c>
      <c r="U2989" s="7"/>
      <c r="AA2989" s="14">
        <v>-109.131514</v>
      </c>
      <c r="AB2989" s="14">
        <v>36.076795</v>
      </c>
      <c r="AC2989" s="14">
        <v>2182.368</v>
      </c>
      <c r="AU2989" s="70"/>
      <c r="AV2989" s="70"/>
      <c r="AW2989" s="70"/>
      <c r="AX2989" s="70"/>
      <c r="AY2989" s="70"/>
      <c r="AZ2989" s="70"/>
      <c r="BA2989" s="70"/>
      <c r="BB2989" s="70"/>
      <c r="BC2989" s="70"/>
      <c r="BD2989" s="70"/>
      <c r="BL2989" s="70"/>
      <c r="BM2989" s="70"/>
      <c r="BN2989" s="70"/>
      <c r="BO2989" s="14">
        <v>-14.8786214073</v>
      </c>
      <c r="BP2989" s="14">
        <v>0.0169921563151973</v>
      </c>
      <c r="BX2989" s="60">
        <v>-108.9912682993</v>
      </c>
      <c r="BY2989" s="80">
        <v>0.129496956589218</v>
      </c>
    </row>
    <row r="2990" s="9" customFormat="1" ht="31" customHeight="1">
      <c r="A2990" t="s" s="6">
        <v>7691</v>
      </c>
      <c r="B2990" t="s" s="56">
        <v>7692</v>
      </c>
      <c r="C2990" t="s" s="56">
        <v>7517</v>
      </c>
      <c r="D2990" s="143">
        <v>42853.666666666664</v>
      </c>
      <c r="E2990" t="s" s="54">
        <v>7518</v>
      </c>
      <c r="F2990" t="s" s="55">
        <v>2230</v>
      </c>
      <c r="G2990" t="s" s="56">
        <v>1181</v>
      </c>
      <c r="H2990" t="s" s="56">
        <v>1181</v>
      </c>
      <c r="J2990" t="s" s="6">
        <v>7519</v>
      </c>
      <c r="L2990" s="84"/>
      <c r="M2990" t="s" s="55">
        <v>1138</v>
      </c>
      <c r="S2990" t="s" s="54">
        <v>7570</v>
      </c>
      <c r="T2990" t="s" s="57">
        <v>7693</v>
      </c>
      <c r="U2990" s="7"/>
      <c r="AA2990" s="14">
        <v>-109.194553</v>
      </c>
      <c r="AB2990" s="14">
        <v>35.674181</v>
      </c>
      <c r="AC2990" s="14">
        <v>2330.806</v>
      </c>
      <c r="AU2990" s="70"/>
      <c r="AV2990" s="70"/>
      <c r="AW2990" s="70"/>
      <c r="AX2990" s="70"/>
      <c r="AY2990" s="70"/>
      <c r="AZ2990" s="70"/>
      <c r="BA2990" s="70"/>
      <c r="BB2990" s="70"/>
      <c r="BC2990" s="70"/>
      <c r="BD2990" s="70"/>
      <c r="BL2990" s="70"/>
      <c r="BM2990" s="70"/>
      <c r="BN2990" s="70"/>
      <c r="BO2990" s="14">
        <v>-15.2114952561</v>
      </c>
      <c r="BP2990" s="14">
        <v>0.0149891678368152</v>
      </c>
      <c r="BX2990" s="60">
        <v>-112.9584918284</v>
      </c>
      <c r="BY2990" s="80">
        <v>0.111888440397018</v>
      </c>
    </row>
    <row r="2991" s="9" customFormat="1" ht="31" customHeight="1">
      <c r="A2991" t="s" s="6">
        <v>7694</v>
      </c>
      <c r="B2991" t="s" s="56">
        <v>7695</v>
      </c>
      <c r="C2991" t="s" s="56">
        <v>7517</v>
      </c>
      <c r="D2991" s="143">
        <v>42851.854166666664</v>
      </c>
      <c r="E2991" t="s" s="54">
        <v>7518</v>
      </c>
      <c r="F2991" t="s" s="55">
        <v>2230</v>
      </c>
      <c r="G2991" t="s" s="56">
        <v>1181</v>
      </c>
      <c r="H2991" t="s" s="56">
        <v>1181</v>
      </c>
      <c r="J2991" t="s" s="6">
        <v>7519</v>
      </c>
      <c r="L2991" s="84"/>
      <c r="M2991" t="s" s="55">
        <v>1138</v>
      </c>
      <c r="S2991" t="s" s="54">
        <v>7570</v>
      </c>
      <c r="T2991" t="s" s="57">
        <v>7696</v>
      </c>
      <c r="U2991" s="7"/>
      <c r="AA2991" s="14">
        <v>-109.852523</v>
      </c>
      <c r="AB2991" s="14">
        <v>36.84186</v>
      </c>
      <c r="AC2991" s="14">
        <v>1554.48</v>
      </c>
      <c r="AU2991" s="70"/>
      <c r="AV2991" s="70"/>
      <c r="AW2991" s="70"/>
      <c r="AX2991" s="70"/>
      <c r="AY2991" s="70"/>
      <c r="AZ2991" s="70"/>
      <c r="BA2991" s="70"/>
      <c r="BB2991" s="70"/>
      <c r="BC2991" s="70"/>
      <c r="BD2991" s="70"/>
      <c r="BL2991" s="70"/>
      <c r="BM2991" s="70"/>
      <c r="BN2991" s="70"/>
      <c r="BO2991" s="14">
        <v>-14.1738267174</v>
      </c>
      <c r="BP2991" s="14">
        <v>0.0328485775116721</v>
      </c>
      <c r="BX2991" s="60">
        <v>-102.5373435975</v>
      </c>
      <c r="BY2991" s="80">
        <v>0.0412155344345609</v>
      </c>
    </row>
    <row r="2992" s="9" customFormat="1" ht="31" customHeight="1">
      <c r="A2992" t="s" s="6">
        <v>7697</v>
      </c>
      <c r="B2992" t="s" s="56">
        <v>7698</v>
      </c>
      <c r="C2992" t="s" s="56">
        <v>7517</v>
      </c>
      <c r="D2992" s="143">
        <v>42851.694444444445</v>
      </c>
      <c r="E2992" t="s" s="54">
        <v>7518</v>
      </c>
      <c r="F2992" t="s" s="55">
        <v>2230</v>
      </c>
      <c r="G2992" t="s" s="56">
        <v>1181</v>
      </c>
      <c r="H2992" t="s" s="56">
        <v>1181</v>
      </c>
      <c r="J2992" t="s" s="6">
        <v>7519</v>
      </c>
      <c r="L2992" s="84"/>
      <c r="M2992" t="s" s="55">
        <v>1138</v>
      </c>
      <c r="S2992" t="s" s="54">
        <v>7570</v>
      </c>
      <c r="T2992" t="s" s="57">
        <v>7699</v>
      </c>
      <c r="U2992" t="s" s="6">
        <v>1263</v>
      </c>
      <c r="AA2992" s="14">
        <v>-107.733227</v>
      </c>
      <c r="AB2992" s="14">
        <v>36.246692</v>
      </c>
      <c r="AC2992" s="14">
        <v>2127.504</v>
      </c>
      <c r="AU2992" s="70"/>
      <c r="AV2992" s="70"/>
      <c r="AW2992" s="70"/>
      <c r="AX2992" s="70"/>
      <c r="AY2992" s="70"/>
      <c r="AZ2992" s="70"/>
      <c r="BA2992" s="70"/>
      <c r="BB2992" s="70"/>
      <c r="BC2992" s="70"/>
      <c r="BD2992" s="70"/>
      <c r="BL2992" s="70"/>
      <c r="BM2992" s="70"/>
      <c r="BN2992" s="70"/>
      <c r="BO2992" s="14">
        <v>-14.5387210299</v>
      </c>
      <c r="BP2992" s="14">
        <v>0.0287544702829594</v>
      </c>
      <c r="BX2992" s="60">
        <v>-104.3976234936</v>
      </c>
      <c r="BY2992" s="80">
        <v>0.0799713711610533</v>
      </c>
    </row>
    <row r="2993" s="9" customFormat="1" ht="31" customHeight="1">
      <c r="A2993" t="s" s="6">
        <v>7700</v>
      </c>
      <c r="B2993" t="s" s="56">
        <v>7701</v>
      </c>
      <c r="C2993" t="s" s="56">
        <v>7517</v>
      </c>
      <c r="D2993" s="143">
        <v>42856.840972222220</v>
      </c>
      <c r="E2993" t="s" s="54">
        <v>7518</v>
      </c>
      <c r="F2993" t="s" s="55">
        <v>2230</v>
      </c>
      <c r="G2993" t="s" s="56">
        <v>1181</v>
      </c>
      <c r="H2993" t="s" s="56">
        <v>1181</v>
      </c>
      <c r="J2993" t="s" s="6">
        <v>7519</v>
      </c>
      <c r="L2993" s="84"/>
      <c r="M2993" t="s" s="55">
        <v>1138</v>
      </c>
      <c r="S2993" t="s" s="54">
        <v>7570</v>
      </c>
      <c r="T2993" t="s" s="57">
        <v>7702</v>
      </c>
      <c r="U2993" t="s" s="6">
        <v>1263</v>
      </c>
      <c r="AA2993" s="14">
        <v>-108.750919</v>
      </c>
      <c r="AB2993" s="14">
        <v>36.119902</v>
      </c>
      <c r="AC2993" s="14">
        <v>2116.226</v>
      </c>
      <c r="AU2993" s="70"/>
      <c r="AV2993" s="70"/>
      <c r="AW2993" s="70"/>
      <c r="AX2993" s="70"/>
      <c r="AY2993" s="70"/>
      <c r="AZ2993" s="70"/>
      <c r="BA2993" s="70"/>
      <c r="BB2993" s="70"/>
      <c r="BC2993" s="70"/>
      <c r="BD2993" s="70"/>
      <c r="BL2993" s="70"/>
      <c r="BM2993" s="70"/>
      <c r="BN2993" s="70"/>
      <c r="BO2993" s="14">
        <v>-12.3498172998</v>
      </c>
      <c r="BP2993" s="14">
        <v>0.0258594288730877</v>
      </c>
      <c r="BX2993" s="60">
        <v>-87.4115167759</v>
      </c>
      <c r="BY2993" s="80">
        <v>0.0590597221619243</v>
      </c>
    </row>
    <row r="2994" s="9" customFormat="1" ht="31" customHeight="1">
      <c r="A2994" t="s" s="6">
        <v>7703</v>
      </c>
      <c r="B2994" t="s" s="56">
        <v>7704</v>
      </c>
      <c r="C2994" t="s" s="56">
        <v>7517</v>
      </c>
      <c r="D2994" s="143">
        <v>42860.736111111109</v>
      </c>
      <c r="E2994" t="s" s="54">
        <v>7518</v>
      </c>
      <c r="F2994" t="s" s="55">
        <v>2230</v>
      </c>
      <c r="G2994" t="s" s="56">
        <v>1181</v>
      </c>
      <c r="H2994" t="s" s="56">
        <v>1181</v>
      </c>
      <c r="J2994" t="s" s="6">
        <v>7519</v>
      </c>
      <c r="L2994" s="84"/>
      <c r="M2994" t="s" s="55">
        <v>1138</v>
      </c>
      <c r="S2994" t="s" s="54">
        <v>7570</v>
      </c>
      <c r="T2994" t="s" s="57">
        <v>7705</v>
      </c>
      <c r="U2994" s="7"/>
      <c r="AA2994" s="14">
        <v>-108.621248</v>
      </c>
      <c r="AB2994" s="14">
        <v>35.775474</v>
      </c>
      <c r="AC2994" s="14">
        <v>1863.852</v>
      </c>
      <c r="AU2994" s="70"/>
      <c r="AV2994" s="70"/>
      <c r="AW2994" s="70"/>
      <c r="AX2994" s="70"/>
      <c r="AY2994" s="70"/>
      <c r="AZ2994" s="70"/>
      <c r="BA2994" s="70"/>
      <c r="BB2994" s="70"/>
      <c r="BC2994" s="70"/>
      <c r="BD2994" s="70"/>
      <c r="BL2994" s="70"/>
      <c r="BM2994" s="70"/>
      <c r="BN2994" s="70"/>
      <c r="BO2994" s="14">
        <v>-12.7677572776</v>
      </c>
      <c r="BP2994" s="14">
        <v>0.0151767356252468</v>
      </c>
      <c r="BX2994" s="60">
        <v>-91.8797214897</v>
      </c>
      <c r="BY2994" s="80">
        <v>0.0707520141877292</v>
      </c>
    </row>
    <row r="2995" s="9" customFormat="1" ht="31" customHeight="1">
      <c r="A2995" t="s" s="6">
        <v>7706</v>
      </c>
      <c r="B2995" t="s" s="56">
        <v>7707</v>
      </c>
      <c r="C2995" t="s" s="56">
        <v>7517</v>
      </c>
      <c r="D2995" s="143">
        <v>42851.645833333336</v>
      </c>
      <c r="E2995" t="s" s="54">
        <v>7518</v>
      </c>
      <c r="F2995" t="s" s="55">
        <v>2230</v>
      </c>
      <c r="G2995" t="s" s="56">
        <v>1181</v>
      </c>
      <c r="H2995" t="s" s="56">
        <v>1181</v>
      </c>
      <c r="J2995" t="s" s="6">
        <v>7519</v>
      </c>
      <c r="L2995" s="84"/>
      <c r="M2995" t="s" s="55">
        <v>1138</v>
      </c>
      <c r="S2995" t="s" s="54">
        <v>7570</v>
      </c>
      <c r="T2995" t="s" s="57">
        <v>7708</v>
      </c>
      <c r="U2995" s="7"/>
      <c r="AA2995" s="14">
        <v>-107.344873</v>
      </c>
      <c r="AB2995" s="14">
        <v>35.958355</v>
      </c>
      <c r="AC2995" s="14">
        <v>2069.592</v>
      </c>
      <c r="AU2995" s="70"/>
      <c r="AV2995" s="70"/>
      <c r="AW2995" s="70"/>
      <c r="AX2995" s="70"/>
      <c r="AY2995" s="70"/>
      <c r="AZ2995" s="70"/>
      <c r="BA2995" s="70"/>
      <c r="BB2995" s="70"/>
      <c r="BC2995" s="70"/>
      <c r="BD2995" s="70"/>
      <c r="BL2995" s="70"/>
      <c r="BM2995" s="70"/>
      <c r="BN2995" s="70"/>
      <c r="BO2995" s="14">
        <v>-16.1704963854</v>
      </c>
      <c r="BP2995" s="14">
        <v>0.04728075927708</v>
      </c>
      <c r="BX2995" s="60">
        <v>-117.7561507421</v>
      </c>
      <c r="BY2995" s="80">
        <v>0.0812298951599939</v>
      </c>
    </row>
    <row r="2996" s="9" customFormat="1" ht="31" customHeight="1">
      <c r="A2996" t="s" s="6">
        <v>7709</v>
      </c>
      <c r="B2996" t="s" s="56">
        <v>7710</v>
      </c>
      <c r="C2996" t="s" s="56">
        <v>7517</v>
      </c>
      <c r="D2996" s="143">
        <v>42850.822916666664</v>
      </c>
      <c r="E2996" t="s" s="54">
        <v>7518</v>
      </c>
      <c r="F2996" t="s" s="55">
        <v>2230</v>
      </c>
      <c r="G2996" t="s" s="56">
        <v>1181</v>
      </c>
      <c r="H2996" t="s" s="56">
        <v>1181</v>
      </c>
      <c r="J2996" t="s" s="6">
        <v>7519</v>
      </c>
      <c r="L2996" s="84"/>
      <c r="M2996" t="s" s="55">
        <v>1138</v>
      </c>
      <c r="S2996" t="s" s="54">
        <v>7570</v>
      </c>
      <c r="T2996" t="s" s="57">
        <v>7711</v>
      </c>
      <c r="U2996" s="7"/>
      <c r="AA2996" s="14">
        <v>-108.350578</v>
      </c>
      <c r="AB2996" s="14">
        <v>36.639773</v>
      </c>
      <c r="AC2996" s="14">
        <v>1737.36</v>
      </c>
      <c r="AU2996" s="70"/>
      <c r="AV2996" s="70"/>
      <c r="AW2996" s="70"/>
      <c r="AX2996" s="70"/>
      <c r="AY2996" s="70"/>
      <c r="AZ2996" s="70"/>
      <c r="BA2996" s="70"/>
      <c r="BB2996" s="70"/>
      <c r="BC2996" s="70"/>
      <c r="BD2996" s="70"/>
      <c r="BL2996" s="70"/>
      <c r="BM2996" s="70"/>
      <c r="BN2996" s="70"/>
      <c r="BO2996" s="14">
        <v>-14.6862350705</v>
      </c>
      <c r="BP2996" s="14">
        <v>0.0120593241859452</v>
      </c>
      <c r="BX2996" s="60">
        <v>-104.8591408644</v>
      </c>
      <c r="BY2996" s="80">
        <v>0.0314094721549891</v>
      </c>
    </row>
    <row r="2997" s="9" customFormat="1" ht="31" customHeight="1">
      <c r="A2997" t="s" s="6">
        <v>7712</v>
      </c>
      <c r="B2997" t="s" s="56">
        <v>7713</v>
      </c>
      <c r="C2997" t="s" s="56">
        <v>7517</v>
      </c>
      <c r="D2997" s="143">
        <v>42850.78125</v>
      </c>
      <c r="E2997" t="s" s="54">
        <v>7518</v>
      </c>
      <c r="F2997" t="s" s="55">
        <v>2230</v>
      </c>
      <c r="G2997" t="s" s="56">
        <v>1181</v>
      </c>
      <c r="H2997" t="s" s="56">
        <v>1181</v>
      </c>
      <c r="J2997" t="s" s="6">
        <v>7519</v>
      </c>
      <c r="L2997" s="84"/>
      <c r="M2997" t="s" s="55">
        <v>1138</v>
      </c>
      <c r="S2997" t="s" s="54">
        <v>7570</v>
      </c>
      <c r="T2997" t="s" s="57">
        <v>7714</v>
      </c>
      <c r="U2997" s="7"/>
      <c r="AA2997" s="14">
        <v>-108.496084</v>
      </c>
      <c r="AB2997" s="14">
        <v>36.365305</v>
      </c>
      <c r="AC2997" s="14">
        <v>1654.759</v>
      </c>
      <c r="AU2997" s="70"/>
      <c r="AV2997" s="70"/>
      <c r="AW2997" s="70"/>
      <c r="AX2997" s="70"/>
      <c r="AY2997" s="70"/>
      <c r="AZ2997" s="70"/>
      <c r="BA2997" s="70"/>
      <c r="BB2997" s="70"/>
      <c r="BC2997" s="70"/>
      <c r="BD2997" s="70"/>
      <c r="BL2997" s="70"/>
      <c r="BM2997" s="70"/>
      <c r="BN2997" s="70"/>
      <c r="BO2997" s="14">
        <v>-15.5456126314</v>
      </c>
      <c r="BP2997" s="14">
        <v>0.0229853501922037</v>
      </c>
      <c r="BX2997" s="60">
        <v>-112.1442028587</v>
      </c>
      <c r="BY2997" s="80">
        <v>0.0597379310056976</v>
      </c>
    </row>
    <row r="2998" s="9" customFormat="1" ht="31" customHeight="1">
      <c r="A2998" t="s" s="6">
        <v>7715</v>
      </c>
      <c r="B2998" t="s" s="56">
        <v>7716</v>
      </c>
      <c r="C2998" t="s" s="56">
        <v>7517</v>
      </c>
      <c r="D2998" s="143">
        <v>42856.072916666664</v>
      </c>
      <c r="E2998" t="s" s="54">
        <v>7518</v>
      </c>
      <c r="F2998" t="s" s="55">
        <v>2230</v>
      </c>
      <c r="G2998" t="s" s="56">
        <v>1181</v>
      </c>
      <c r="H2998" t="s" s="56">
        <v>1181</v>
      </c>
      <c r="J2998" t="s" s="6">
        <v>7519</v>
      </c>
      <c r="L2998" s="84"/>
      <c r="M2998" t="s" s="55">
        <v>1138</v>
      </c>
      <c r="S2998" t="s" s="54">
        <v>7570</v>
      </c>
      <c r="T2998" t="s" s="57">
        <v>7571</v>
      </c>
      <c r="U2998" s="7"/>
      <c r="AA2998" s="14">
        <v>-108.823239</v>
      </c>
      <c r="AB2998" s="14">
        <v>35.608006</v>
      </c>
      <c r="AC2998" s="14">
        <v>2006.803</v>
      </c>
      <c r="AU2998" s="70"/>
      <c r="AV2998" s="70"/>
      <c r="AW2998" s="70"/>
      <c r="AX2998" s="70"/>
      <c r="AY2998" s="70"/>
      <c r="AZ2998" s="70"/>
      <c r="BA2998" s="70"/>
      <c r="BB2998" s="70"/>
      <c r="BC2998" s="70"/>
      <c r="BD2998" s="70"/>
      <c r="BL2998" s="70"/>
      <c r="BM2998" s="70"/>
      <c r="BN2998" s="70"/>
      <c r="BO2998" s="14">
        <v>-15.5784817638</v>
      </c>
      <c r="BP2998" s="14">
        <v>0.0218300150032157</v>
      </c>
      <c r="BX2998" s="60">
        <v>-112.0333742548</v>
      </c>
      <c r="BY2998" s="80">
        <v>0.119221709689371</v>
      </c>
    </row>
    <row r="2999" s="9" customFormat="1" ht="31" customHeight="1">
      <c r="A2999" t="s" s="6">
        <v>7717</v>
      </c>
      <c r="B2999" t="s" s="56">
        <v>7718</v>
      </c>
      <c r="C2999" t="s" s="56">
        <v>7517</v>
      </c>
      <c r="D2999" s="143">
        <v>42869.996527777781</v>
      </c>
      <c r="E2999" t="s" s="54">
        <v>7518</v>
      </c>
      <c r="F2999" t="s" s="55">
        <v>2230</v>
      </c>
      <c r="G2999" t="s" s="56">
        <v>1181</v>
      </c>
      <c r="H2999" t="s" s="56">
        <v>1181</v>
      </c>
      <c r="J2999" t="s" s="6">
        <v>7519</v>
      </c>
      <c r="L2999" s="84"/>
      <c r="M2999" t="s" s="55">
        <v>1138</v>
      </c>
      <c r="S2999" t="s" s="54">
        <v>7570</v>
      </c>
      <c r="T2999" t="s" s="57">
        <v>7719</v>
      </c>
      <c r="U2999" s="7"/>
      <c r="AA2999" s="14">
        <v>-109.95602</v>
      </c>
      <c r="AB2999" s="14">
        <v>36.14098</v>
      </c>
      <c r="AC2999" s="14">
        <v>1992.782</v>
      </c>
      <c r="AU2999" s="70"/>
      <c r="AV2999" s="70"/>
      <c r="AW2999" s="70"/>
      <c r="AX2999" s="70"/>
      <c r="AY2999" s="70"/>
      <c r="AZ2999" s="70"/>
      <c r="BA2999" s="70"/>
      <c r="BB2999" s="70"/>
      <c r="BC2999" s="70"/>
      <c r="BD2999" s="70"/>
      <c r="BL2999" s="70"/>
      <c r="BM2999" s="70"/>
      <c r="BN2999" s="70"/>
      <c r="BO2999" s="14">
        <v>-13.5789685012</v>
      </c>
      <c r="BP2999" s="14">
        <v>0.00333311610685258</v>
      </c>
      <c r="BX2999" s="60">
        <v>-97.1161545552</v>
      </c>
      <c r="BY2999" s="80">
        <v>0.00933575756019263</v>
      </c>
    </row>
    <row r="3000" s="9" customFormat="1" ht="31" customHeight="1">
      <c r="A3000" t="s" s="6">
        <v>7720</v>
      </c>
      <c r="B3000" t="s" s="56">
        <v>7721</v>
      </c>
      <c r="C3000" t="s" s="56">
        <v>7517</v>
      </c>
      <c r="D3000" s="143">
        <v>42874.597222222219</v>
      </c>
      <c r="E3000" t="s" s="54">
        <v>7518</v>
      </c>
      <c r="F3000" t="s" s="55">
        <v>2230</v>
      </c>
      <c r="G3000" t="s" s="56">
        <v>1181</v>
      </c>
      <c r="H3000" t="s" s="56">
        <v>1181</v>
      </c>
      <c r="J3000" t="s" s="6">
        <v>7519</v>
      </c>
      <c r="L3000" s="84"/>
      <c r="M3000" t="s" s="55">
        <v>1138</v>
      </c>
      <c r="S3000" t="s" s="54">
        <v>7570</v>
      </c>
      <c r="T3000" t="s" s="57">
        <v>7722</v>
      </c>
      <c r="U3000" s="7"/>
      <c r="AA3000" s="14">
        <v>-109.072078</v>
      </c>
      <c r="AB3000" s="14">
        <v>35.744653</v>
      </c>
      <c r="AC3000" s="14">
        <v>2086.356</v>
      </c>
      <c r="AU3000" s="70"/>
      <c r="AV3000" s="70"/>
      <c r="AW3000" s="70"/>
      <c r="AX3000" s="70"/>
      <c r="AY3000" s="70"/>
      <c r="AZ3000" s="70"/>
      <c r="BA3000" s="70"/>
      <c r="BB3000" s="70"/>
      <c r="BC3000" s="70"/>
      <c r="BD3000" s="70"/>
      <c r="BL3000" s="70"/>
      <c r="BM3000" s="70"/>
      <c r="BN3000" s="70"/>
      <c r="BO3000" s="14">
        <v>-11.0871948308</v>
      </c>
      <c r="BP3000" s="14">
        <v>0.0148582784029062</v>
      </c>
      <c r="BX3000" s="60">
        <v>-73.619400852</v>
      </c>
      <c r="BY3000" s="80">
        <v>0.0233375023971812</v>
      </c>
    </row>
    <row r="3001" s="9" customFormat="1" ht="31" customHeight="1">
      <c r="A3001" t="s" s="6">
        <v>7723</v>
      </c>
      <c r="B3001" t="s" s="56">
        <v>7724</v>
      </c>
      <c r="C3001" t="s" s="56">
        <v>7517</v>
      </c>
      <c r="D3001" s="143">
        <v>42866.6125</v>
      </c>
      <c r="E3001" t="s" s="54">
        <v>7518</v>
      </c>
      <c r="F3001" t="s" s="55">
        <v>2230</v>
      </c>
      <c r="G3001" t="s" s="56">
        <v>1181</v>
      </c>
      <c r="H3001" t="s" s="56">
        <v>1181</v>
      </c>
      <c r="J3001" t="s" s="6">
        <v>7519</v>
      </c>
      <c r="L3001" s="84"/>
      <c r="M3001" t="s" s="55">
        <v>1138</v>
      </c>
      <c r="S3001" t="s" s="54">
        <v>7570</v>
      </c>
      <c r="T3001" t="s" s="57">
        <v>7722</v>
      </c>
      <c r="U3001" s="7"/>
      <c r="AA3001" s="14">
        <v>-109.072078</v>
      </c>
      <c r="AB3001" s="14">
        <v>35.744653</v>
      </c>
      <c r="AC3001" s="14">
        <v>2086.356</v>
      </c>
      <c r="AU3001" s="70"/>
      <c r="AV3001" s="70"/>
      <c r="AW3001" s="70"/>
      <c r="AX3001" s="70"/>
      <c r="AY3001" s="70"/>
      <c r="AZ3001" s="70"/>
      <c r="BA3001" s="70"/>
      <c r="BB3001" s="70"/>
      <c r="BC3001" s="70"/>
      <c r="BD3001" s="70"/>
      <c r="BL3001" s="70"/>
      <c r="BM3001" s="70"/>
      <c r="BN3001" s="70"/>
      <c r="BO3001" s="14">
        <v>-8.142014596299999</v>
      </c>
      <c r="BP3001" s="14">
        <v>0.0355466966011455</v>
      </c>
      <c r="BX3001" s="60">
        <v>-43.9829986256</v>
      </c>
      <c r="BY3001" s="80">
        <v>0.0153692463400677</v>
      </c>
    </row>
    <row r="3002" s="9" customFormat="1" ht="31" customHeight="1">
      <c r="A3002" t="s" s="6">
        <v>7725</v>
      </c>
      <c r="B3002" t="s" s="56">
        <v>7726</v>
      </c>
      <c r="C3002" t="s" s="56">
        <v>7517</v>
      </c>
      <c r="D3002" s="143">
        <v>42864.606944444444</v>
      </c>
      <c r="E3002" t="s" s="54">
        <v>7518</v>
      </c>
      <c r="F3002" t="s" s="55">
        <v>2230</v>
      </c>
      <c r="G3002" t="s" s="56">
        <v>1181</v>
      </c>
      <c r="H3002" t="s" s="56">
        <v>1181</v>
      </c>
      <c r="J3002" t="s" s="6">
        <v>7519</v>
      </c>
      <c r="L3002" s="84"/>
      <c r="M3002" t="s" s="55">
        <v>1138</v>
      </c>
      <c r="S3002" t="s" s="54">
        <v>7570</v>
      </c>
      <c r="T3002" t="s" s="57">
        <v>7722</v>
      </c>
      <c r="U3002" s="7"/>
      <c r="AA3002" s="14">
        <v>-109.072078</v>
      </c>
      <c r="AB3002" s="14">
        <v>35.744653</v>
      </c>
      <c r="AC3002" s="14">
        <v>2086.356</v>
      </c>
      <c r="AU3002" s="70"/>
      <c r="AV3002" s="70"/>
      <c r="AW3002" s="70"/>
      <c r="AX3002" s="70"/>
      <c r="AY3002" s="70"/>
      <c r="AZ3002" s="70"/>
      <c r="BA3002" s="70"/>
      <c r="BB3002" s="70"/>
      <c r="BC3002" s="70"/>
      <c r="BD3002" s="70"/>
      <c r="BL3002" s="70"/>
      <c r="BM3002" s="70"/>
      <c r="BN3002" s="70"/>
      <c r="BO3002" s="14">
        <v>-1.1355753625</v>
      </c>
      <c r="BP3002" s="14">
        <v>0.0334920277019417</v>
      </c>
      <c r="BX3002" s="60">
        <v>-11.6983363115</v>
      </c>
      <c r="BY3002" s="80">
        <v>0.105859962194817</v>
      </c>
    </row>
    <row r="3003" s="9" customFormat="1" ht="31" customHeight="1">
      <c r="A3003" t="s" s="6">
        <v>7727</v>
      </c>
      <c r="B3003" t="s" s="56">
        <v>7728</v>
      </c>
      <c r="C3003" t="s" s="56">
        <v>7517</v>
      </c>
      <c r="D3003" s="143">
        <v>42866.890277777777</v>
      </c>
      <c r="E3003" t="s" s="54">
        <v>7518</v>
      </c>
      <c r="F3003" t="s" s="55">
        <v>2230</v>
      </c>
      <c r="G3003" t="s" s="56">
        <v>1181</v>
      </c>
      <c r="H3003" t="s" s="56">
        <v>1181</v>
      </c>
      <c r="J3003" t="s" s="6">
        <v>7519</v>
      </c>
      <c r="L3003" s="84"/>
      <c r="M3003" t="s" s="55">
        <v>1138</v>
      </c>
      <c r="S3003" t="s" s="54">
        <v>7570</v>
      </c>
      <c r="T3003" t="s" s="57">
        <v>7571</v>
      </c>
      <c r="U3003" s="7"/>
      <c r="AA3003" s="14">
        <v>-108.823239</v>
      </c>
      <c r="AB3003" s="14">
        <v>35.608006</v>
      </c>
      <c r="AC3003" s="14">
        <v>2006.803</v>
      </c>
      <c r="AU3003" s="70"/>
      <c r="AV3003" s="70"/>
      <c r="AW3003" s="70"/>
      <c r="AX3003" s="70"/>
      <c r="AY3003" s="70"/>
      <c r="AZ3003" s="70"/>
      <c r="BA3003" s="70"/>
      <c r="BB3003" s="70"/>
      <c r="BC3003" s="70"/>
      <c r="BD3003" s="70"/>
      <c r="BL3003" s="70"/>
      <c r="BM3003" s="70"/>
      <c r="BN3003" s="70"/>
      <c r="BO3003" s="14">
        <v>-6.0436275802</v>
      </c>
      <c r="BP3003" s="14">
        <v>0.149345878056104</v>
      </c>
      <c r="BX3003" s="60">
        <v>-25.7554907748</v>
      </c>
      <c r="BY3003" s="80">
        <v>0.427571009845723</v>
      </c>
    </row>
    <row r="3004" s="9" customFormat="1" ht="31" customHeight="1">
      <c r="A3004" t="s" s="6">
        <v>7729</v>
      </c>
      <c r="B3004" t="s" s="56">
        <v>7730</v>
      </c>
      <c r="C3004" t="s" s="56">
        <v>7517</v>
      </c>
      <c r="D3004" s="143">
        <v>42850.041666666664</v>
      </c>
      <c r="E3004" t="s" s="54">
        <v>7518</v>
      </c>
      <c r="F3004" t="s" s="55">
        <v>2230</v>
      </c>
      <c r="G3004" t="s" s="56">
        <v>1181</v>
      </c>
      <c r="H3004" t="s" s="56">
        <v>1181</v>
      </c>
      <c r="J3004" t="s" s="6">
        <v>7519</v>
      </c>
      <c r="L3004" s="84"/>
      <c r="M3004" t="s" s="55">
        <v>1138</v>
      </c>
      <c r="S3004" t="s" s="54">
        <v>7570</v>
      </c>
      <c r="T3004" t="s" s="57">
        <v>7571</v>
      </c>
      <c r="U3004" s="7"/>
      <c r="AA3004" s="14">
        <v>-108.823239</v>
      </c>
      <c r="AB3004" s="14">
        <v>35.608006</v>
      </c>
      <c r="AC3004" s="14">
        <v>2006.803</v>
      </c>
      <c r="AU3004" s="70"/>
      <c r="AV3004" s="70"/>
      <c r="AW3004" s="70"/>
      <c r="AX3004" s="70"/>
      <c r="AY3004" s="70"/>
      <c r="AZ3004" s="70"/>
      <c r="BA3004" s="70"/>
      <c r="BB3004" s="70"/>
      <c r="BC3004" s="70"/>
      <c r="BD3004" s="70"/>
      <c r="BL3004" s="70"/>
      <c r="BM3004" s="70"/>
      <c r="BN3004" s="70"/>
      <c r="BO3004" s="14">
        <v>-13.9510086831</v>
      </c>
      <c r="BP3004" s="14">
        <v>0.169862191426704</v>
      </c>
      <c r="BX3004" s="60">
        <v>-107.6635789817</v>
      </c>
      <c r="BY3004" s="80">
        <v>0.463721619255227</v>
      </c>
    </row>
    <row r="3005" s="9" customFormat="1" ht="31" customHeight="1">
      <c r="A3005" t="s" s="6">
        <v>7731</v>
      </c>
      <c r="B3005" t="s" s="56">
        <v>7732</v>
      </c>
      <c r="C3005" t="s" s="56">
        <v>7517</v>
      </c>
      <c r="D3005" s="143">
        <v>42873</v>
      </c>
      <c r="E3005" t="s" s="54">
        <v>7518</v>
      </c>
      <c r="F3005" t="s" s="55">
        <v>2230</v>
      </c>
      <c r="G3005" t="s" s="56">
        <v>1181</v>
      </c>
      <c r="H3005" t="s" s="56">
        <v>1181</v>
      </c>
      <c r="J3005" t="s" s="6">
        <v>7519</v>
      </c>
      <c r="L3005" s="84"/>
      <c r="M3005" t="s" s="55">
        <v>1138</v>
      </c>
      <c r="S3005" t="s" s="54">
        <v>7570</v>
      </c>
      <c r="T3005" t="s" s="57">
        <v>7571</v>
      </c>
      <c r="U3005" s="7"/>
      <c r="AA3005" s="14">
        <v>-108.823239</v>
      </c>
      <c r="AB3005" s="14">
        <v>35.608006</v>
      </c>
      <c r="AC3005" s="14">
        <v>2006.803</v>
      </c>
      <c r="AU3005" s="70"/>
      <c r="AV3005" s="70"/>
      <c r="AW3005" s="70"/>
      <c r="AX3005" s="70"/>
      <c r="AY3005" s="70"/>
      <c r="AZ3005" s="70"/>
      <c r="BA3005" s="70"/>
      <c r="BB3005" s="70"/>
      <c r="BC3005" s="70"/>
      <c r="BD3005" s="70"/>
      <c r="BL3005" s="70"/>
      <c r="BM3005" s="70"/>
      <c r="BN3005" s="70"/>
      <c r="BO3005" s="14">
        <v>-11.2467843374</v>
      </c>
      <c r="BP3005" s="14">
        <v>0.0164562710415489</v>
      </c>
      <c r="BX3005" s="60">
        <v>-73.4390398096</v>
      </c>
      <c r="BY3005" s="80">
        <v>0.0763916997703486</v>
      </c>
    </row>
    <row r="3006" s="9" customFormat="1" ht="31" customHeight="1">
      <c r="A3006" t="s" s="6">
        <v>7733</v>
      </c>
      <c r="B3006" t="s" s="56">
        <v>7734</v>
      </c>
      <c r="C3006" t="s" s="56">
        <v>7517</v>
      </c>
      <c r="D3006" s="143">
        <v>42864.049305555556</v>
      </c>
      <c r="E3006" t="s" s="54">
        <v>7518</v>
      </c>
      <c r="F3006" t="s" s="55">
        <v>2230</v>
      </c>
      <c r="G3006" t="s" s="56">
        <v>1181</v>
      </c>
      <c r="H3006" t="s" s="56">
        <v>1181</v>
      </c>
      <c r="J3006" t="s" s="6">
        <v>7519</v>
      </c>
      <c r="L3006" s="84"/>
      <c r="M3006" t="s" s="55">
        <v>1138</v>
      </c>
      <c r="S3006" t="s" s="54">
        <v>7570</v>
      </c>
      <c r="T3006" t="s" s="57">
        <v>7571</v>
      </c>
      <c r="U3006" s="7"/>
      <c r="AA3006" s="14">
        <v>-108.823239</v>
      </c>
      <c r="AB3006" s="14">
        <v>35.608006</v>
      </c>
      <c r="AC3006" s="14">
        <v>2006.803</v>
      </c>
      <c r="AU3006" s="70"/>
      <c r="AV3006" s="70"/>
      <c r="AW3006" s="70"/>
      <c r="AX3006" s="70"/>
      <c r="AY3006" s="70"/>
      <c r="AZ3006" s="70"/>
      <c r="BA3006" s="70"/>
      <c r="BB3006" s="70"/>
      <c r="BC3006" s="70"/>
      <c r="BD3006" s="70"/>
      <c r="BL3006" s="70"/>
      <c r="BM3006" s="70"/>
      <c r="BN3006" s="70"/>
      <c r="BO3006" s="14">
        <v>-3.7075448359</v>
      </c>
      <c r="BP3006" s="14">
        <v>0.0596102239954041</v>
      </c>
      <c r="BX3006" s="60">
        <v>-24.7538062951</v>
      </c>
      <c r="BY3006" s="80">
        <v>0.0931074485448721</v>
      </c>
    </row>
    <row r="3007" s="9" customFormat="1" ht="31" customHeight="1">
      <c r="A3007" t="s" s="6">
        <v>7735</v>
      </c>
      <c r="B3007" t="s" s="56">
        <v>7736</v>
      </c>
      <c r="C3007" t="s" s="56">
        <v>7517</v>
      </c>
      <c r="D3007" s="143">
        <v>42856.609027777777</v>
      </c>
      <c r="E3007" t="s" s="54">
        <v>7518</v>
      </c>
      <c r="F3007" t="s" s="55">
        <v>2230</v>
      </c>
      <c r="G3007" t="s" s="56">
        <v>1181</v>
      </c>
      <c r="H3007" t="s" s="56">
        <v>1181</v>
      </c>
      <c r="J3007" t="s" s="6">
        <v>7519</v>
      </c>
      <c r="L3007" s="84"/>
      <c r="M3007" t="s" s="55">
        <v>1138</v>
      </c>
      <c r="S3007" t="s" s="54">
        <v>7570</v>
      </c>
      <c r="T3007" t="s" s="57">
        <v>7722</v>
      </c>
      <c r="U3007" s="7"/>
      <c r="AA3007" s="14">
        <v>-109.072078</v>
      </c>
      <c r="AB3007" s="14">
        <v>35.744653</v>
      </c>
      <c r="AC3007" s="14">
        <v>2086.356</v>
      </c>
      <c r="AU3007" s="70"/>
      <c r="AV3007" s="70"/>
      <c r="AW3007" s="70"/>
      <c r="AX3007" s="70"/>
      <c r="AY3007" s="70"/>
      <c r="AZ3007" s="70"/>
      <c r="BA3007" s="70"/>
      <c r="BB3007" s="70"/>
      <c r="BC3007" s="70"/>
      <c r="BD3007" s="70"/>
      <c r="BL3007" s="70"/>
      <c r="BM3007" s="70"/>
      <c r="BN3007" s="70"/>
      <c r="BO3007" s="14">
        <v>-18.0797176788</v>
      </c>
      <c r="BP3007" s="14">
        <v>0.0863330932776092</v>
      </c>
      <c r="BX3007" s="60">
        <v>-136.1531507946</v>
      </c>
      <c r="BY3007" s="80">
        <v>0.140530396275547</v>
      </c>
    </row>
    <row r="3008" s="9" customFormat="1" ht="31" customHeight="1">
      <c r="A3008" t="s" s="6">
        <v>7737</v>
      </c>
      <c r="B3008" t="s" s="56">
        <v>7738</v>
      </c>
      <c r="C3008" t="s" s="56">
        <v>7517</v>
      </c>
      <c r="D3008" s="143">
        <v>42857.611111111109</v>
      </c>
      <c r="E3008" t="s" s="54">
        <v>7518</v>
      </c>
      <c r="F3008" t="s" s="55">
        <v>2230</v>
      </c>
      <c r="G3008" t="s" s="56">
        <v>1181</v>
      </c>
      <c r="H3008" t="s" s="56">
        <v>1181</v>
      </c>
      <c r="J3008" t="s" s="6">
        <v>7519</v>
      </c>
      <c r="L3008" s="84"/>
      <c r="M3008" t="s" s="55">
        <v>1138</v>
      </c>
      <c r="S3008" t="s" s="54">
        <v>7570</v>
      </c>
      <c r="T3008" t="s" s="57">
        <v>7739</v>
      </c>
      <c r="U3008" s="7"/>
      <c r="AA3008" s="14">
        <v>-109.946396</v>
      </c>
      <c r="AB3008" s="14">
        <v>36.071225</v>
      </c>
      <c r="AC3008" s="14">
        <v>1931.822</v>
      </c>
      <c r="AU3008" s="70"/>
      <c r="AV3008" s="70"/>
      <c r="AW3008" s="70"/>
      <c r="AX3008" s="70"/>
      <c r="AY3008" s="70"/>
      <c r="AZ3008" s="70"/>
      <c r="BA3008" s="70"/>
      <c r="BB3008" s="70"/>
      <c r="BC3008" s="70"/>
      <c r="BD3008" s="70"/>
      <c r="BL3008" s="70"/>
      <c r="BM3008" s="70"/>
      <c r="BN3008" s="70"/>
      <c r="BO3008" s="14">
        <v>-10.7672571605</v>
      </c>
      <c r="BP3008" s="14">
        <v>0.0341524422097428</v>
      </c>
      <c r="BX3008" s="60">
        <v>-77.8933433966</v>
      </c>
      <c r="BY3008" s="80">
        <v>0.191482200208137</v>
      </c>
    </row>
    <row r="3009" s="9" customFormat="1" ht="31" customHeight="1">
      <c r="A3009" t="s" s="6">
        <v>7740</v>
      </c>
      <c r="B3009" t="s" s="56">
        <v>7741</v>
      </c>
      <c r="C3009" t="s" s="56">
        <v>7517</v>
      </c>
      <c r="D3009" s="143">
        <v>42851.802083333336</v>
      </c>
      <c r="E3009" t="s" s="54">
        <v>7518</v>
      </c>
      <c r="F3009" t="s" s="55">
        <v>2230</v>
      </c>
      <c r="G3009" t="s" s="56">
        <v>1181</v>
      </c>
      <c r="H3009" t="s" s="56">
        <v>1181</v>
      </c>
      <c r="J3009" t="s" s="6">
        <v>7519</v>
      </c>
      <c r="L3009" s="84"/>
      <c r="M3009" t="s" s="55">
        <v>1138</v>
      </c>
      <c r="S3009" t="s" s="54">
        <v>7570</v>
      </c>
      <c r="T3009" t="s" s="57">
        <v>7742</v>
      </c>
      <c r="U3009" s="7"/>
      <c r="AA3009" s="14">
        <v>-109.58782</v>
      </c>
      <c r="AB3009" s="14">
        <v>37.18536</v>
      </c>
      <c r="AC3009" s="14">
        <v>1556.918</v>
      </c>
      <c r="AU3009" s="70"/>
      <c r="AV3009" s="70"/>
      <c r="AW3009" s="70"/>
      <c r="AX3009" s="70"/>
      <c r="AY3009" s="70"/>
      <c r="AZ3009" s="70"/>
      <c r="BA3009" s="70"/>
      <c r="BB3009" s="70"/>
      <c r="BC3009" s="70"/>
      <c r="BD3009" s="70"/>
      <c r="BL3009" s="70"/>
      <c r="BM3009" s="70"/>
      <c r="BN3009" s="70"/>
      <c r="BO3009" s="14">
        <v>-12.5695179705</v>
      </c>
      <c r="BP3009" s="14">
        <v>0.0233059878064628</v>
      </c>
      <c r="BX3009" s="60">
        <v>-97.3785328969</v>
      </c>
      <c r="BY3009" s="80">
        <v>0.19733921884493</v>
      </c>
    </row>
    <row r="3010" s="9" customFormat="1" ht="31" customHeight="1">
      <c r="A3010" t="s" s="6">
        <v>7743</v>
      </c>
      <c r="B3010" t="s" s="56">
        <v>7744</v>
      </c>
      <c r="C3010" t="s" s="56">
        <v>7517</v>
      </c>
      <c r="D3010" s="143">
        <v>42852.5625</v>
      </c>
      <c r="E3010" t="s" s="54">
        <v>7518</v>
      </c>
      <c r="F3010" t="s" s="55">
        <v>2230</v>
      </c>
      <c r="G3010" t="s" s="56">
        <v>1181</v>
      </c>
      <c r="H3010" t="s" s="56">
        <v>1181</v>
      </c>
      <c r="J3010" t="s" s="6">
        <v>7519</v>
      </c>
      <c r="L3010" s="84"/>
      <c r="M3010" t="s" s="55">
        <v>1138</v>
      </c>
      <c r="S3010" t="s" s="54">
        <v>7570</v>
      </c>
      <c r="T3010" t="s" s="57">
        <v>7745</v>
      </c>
      <c r="U3010" s="7"/>
      <c r="AA3010" s="14">
        <v>-109.847351</v>
      </c>
      <c r="AB3010" s="14">
        <v>35.536757</v>
      </c>
      <c r="AC3010" s="14">
        <v>1813.56</v>
      </c>
      <c r="AU3010" s="70"/>
      <c r="AV3010" s="70"/>
      <c r="AW3010" s="70"/>
      <c r="AX3010" s="70"/>
      <c r="AY3010" s="70"/>
      <c r="AZ3010" s="70"/>
      <c r="BA3010" s="70"/>
      <c r="BB3010" s="70"/>
      <c r="BC3010" s="70"/>
      <c r="BD3010" s="70"/>
      <c r="BL3010" s="70"/>
      <c r="BM3010" s="70"/>
      <c r="BN3010" s="70"/>
      <c r="BO3010" s="14">
        <v>-12.7804192693</v>
      </c>
      <c r="BP3010" s="14">
        <v>0.0199865639956594</v>
      </c>
      <c r="BX3010" s="60">
        <v>-98.3286251751</v>
      </c>
      <c r="BY3010" s="80">
        <v>0.06642905814837261</v>
      </c>
    </row>
    <row r="3011" s="9" customFormat="1" ht="31" customHeight="1">
      <c r="A3011" t="s" s="6">
        <v>7746</v>
      </c>
      <c r="B3011" t="s" s="56">
        <v>7747</v>
      </c>
      <c r="C3011" t="s" s="56">
        <v>7517</v>
      </c>
      <c r="D3011" s="143">
        <v>42856.885416666664</v>
      </c>
      <c r="E3011" t="s" s="54">
        <v>7518</v>
      </c>
      <c r="F3011" t="s" s="55">
        <v>2230</v>
      </c>
      <c r="G3011" t="s" s="56">
        <v>1181</v>
      </c>
      <c r="H3011" t="s" s="56">
        <v>1181</v>
      </c>
      <c r="J3011" t="s" s="6">
        <v>7519</v>
      </c>
      <c r="L3011" s="84"/>
      <c r="M3011" t="s" s="55">
        <v>1138</v>
      </c>
      <c r="S3011" t="s" s="54">
        <v>7570</v>
      </c>
      <c r="T3011" t="s" s="57">
        <v>7748</v>
      </c>
      <c r="U3011" s="7"/>
      <c r="AA3011" s="14">
        <v>-108.238455</v>
      </c>
      <c r="AB3011" s="14">
        <v>35.887169</v>
      </c>
      <c r="AC3011" s="14">
        <v>1897.685</v>
      </c>
      <c r="AU3011" s="70"/>
      <c r="AV3011" s="70"/>
      <c r="AW3011" s="70"/>
      <c r="AX3011" s="70"/>
      <c r="AY3011" s="70"/>
      <c r="AZ3011" s="70"/>
      <c r="BA3011" s="70"/>
      <c r="BB3011" s="70"/>
      <c r="BC3011" s="70"/>
      <c r="BD3011" s="70"/>
      <c r="BL3011" s="70"/>
      <c r="BM3011" s="70"/>
      <c r="BN3011" s="70"/>
      <c r="BO3011" s="14">
        <v>-12.7762342715</v>
      </c>
      <c r="BP3011" s="14">
        <v>0.09621969592526371</v>
      </c>
      <c r="BX3011" s="60">
        <v>-88.8287912676</v>
      </c>
      <c r="BY3011" s="80">
        <v>0.211053578298903</v>
      </c>
    </row>
    <row r="3012" s="9" customFormat="1" ht="31" customHeight="1">
      <c r="A3012" t="s" s="6">
        <v>7749</v>
      </c>
      <c r="B3012" t="s" s="56">
        <v>7750</v>
      </c>
      <c r="C3012" t="s" s="56">
        <v>7517</v>
      </c>
      <c r="D3012" s="143">
        <v>42853.857638888891</v>
      </c>
      <c r="E3012" t="s" s="54">
        <v>7518</v>
      </c>
      <c r="F3012" t="s" s="55">
        <v>2230</v>
      </c>
      <c r="G3012" t="s" s="56">
        <v>1181</v>
      </c>
      <c r="H3012" t="s" s="56">
        <v>1181</v>
      </c>
      <c r="J3012" t="s" s="6">
        <v>7519</v>
      </c>
      <c r="L3012" s="84"/>
      <c r="M3012" t="s" s="55">
        <v>1138</v>
      </c>
      <c r="S3012" t="s" s="54">
        <v>7570</v>
      </c>
      <c r="T3012" t="s" s="57">
        <v>7751</v>
      </c>
      <c r="U3012" s="7"/>
      <c r="AA3012" s="14">
        <v>-110.251844</v>
      </c>
      <c r="AB3012" s="14">
        <v>36.7129</v>
      </c>
      <c r="AC3012" s="14">
        <v>1758.391</v>
      </c>
      <c r="AU3012" s="70"/>
      <c r="AV3012" s="70"/>
      <c r="AW3012" s="70"/>
      <c r="AX3012" s="70"/>
      <c r="AY3012" s="70"/>
      <c r="AZ3012" s="70"/>
      <c r="BA3012" s="70"/>
      <c r="BB3012" s="70"/>
      <c r="BC3012" s="70"/>
      <c r="BD3012" s="70"/>
      <c r="BL3012" s="70"/>
      <c r="BM3012" s="70"/>
      <c r="BN3012" s="70"/>
      <c r="BO3012" s="14">
        <v>-8.562541509600001</v>
      </c>
      <c r="BP3012" s="14">
        <v>0.0289688078733096</v>
      </c>
      <c r="BX3012" s="60">
        <v>-76.35718625459999</v>
      </c>
      <c r="BY3012" s="80">
        <v>0.0463265463581951</v>
      </c>
    </row>
    <row r="3013" s="9" customFormat="1" ht="31" customHeight="1">
      <c r="A3013" t="s" s="6">
        <v>7752</v>
      </c>
      <c r="B3013" t="s" s="56">
        <v>7753</v>
      </c>
      <c r="C3013" t="s" s="56">
        <v>7517</v>
      </c>
      <c r="D3013" s="143">
        <v>42850.888888888891</v>
      </c>
      <c r="E3013" t="s" s="54">
        <v>7518</v>
      </c>
      <c r="F3013" t="s" s="55">
        <v>2230</v>
      </c>
      <c r="G3013" t="s" s="56">
        <v>1181</v>
      </c>
      <c r="H3013" t="s" s="56">
        <v>1181</v>
      </c>
      <c r="J3013" t="s" s="6">
        <v>7519</v>
      </c>
      <c r="L3013" s="84"/>
      <c r="M3013" t="s" s="55">
        <v>1138</v>
      </c>
      <c r="S3013" t="s" s="54">
        <v>7570</v>
      </c>
      <c r="T3013" t="s" s="57">
        <v>7754</v>
      </c>
      <c r="U3013" t="s" s="6">
        <v>1263</v>
      </c>
      <c r="AA3013" s="14">
        <v>-108.694038</v>
      </c>
      <c r="AB3013" s="14">
        <v>36.765384</v>
      </c>
      <c r="AC3013" s="14">
        <v>1527.658</v>
      </c>
      <c r="AU3013" s="70"/>
      <c r="AV3013" s="70"/>
      <c r="AW3013" s="70"/>
      <c r="AX3013" s="70"/>
      <c r="AY3013" s="70"/>
      <c r="AZ3013" s="70"/>
      <c r="BA3013" s="70"/>
      <c r="BB3013" s="70"/>
      <c r="BC3013" s="70"/>
      <c r="BD3013" s="70"/>
      <c r="BL3013" s="70"/>
      <c r="BM3013" s="70"/>
      <c r="BN3013" s="70"/>
      <c r="BO3013" s="14">
        <v>-14.3557983173</v>
      </c>
      <c r="BP3013" s="14">
        <v>0.028876396022023</v>
      </c>
      <c r="BX3013" s="60">
        <v>-104.1844311947</v>
      </c>
      <c r="BY3013" s="80">
        <v>0.0801696344031002</v>
      </c>
    </row>
    <row r="3014" s="9" customFormat="1" ht="31" customHeight="1">
      <c r="A3014" t="s" s="6">
        <v>7755</v>
      </c>
      <c r="B3014" t="s" s="56">
        <v>7756</v>
      </c>
      <c r="C3014" t="s" s="56">
        <v>7517</v>
      </c>
      <c r="D3014" s="143">
        <v>42856.605555555558</v>
      </c>
      <c r="E3014" t="s" s="54">
        <v>7518</v>
      </c>
      <c r="F3014" t="s" s="55">
        <v>2230</v>
      </c>
      <c r="G3014" t="s" s="56">
        <v>1181</v>
      </c>
      <c r="H3014" t="s" s="56">
        <v>1181</v>
      </c>
      <c r="J3014" t="s" s="6">
        <v>7519</v>
      </c>
      <c r="L3014" s="84"/>
      <c r="M3014" t="s" s="55">
        <v>1138</v>
      </c>
      <c r="S3014" t="s" s="54">
        <v>7570</v>
      </c>
      <c r="T3014" t="s" s="57">
        <v>7722</v>
      </c>
      <c r="U3014" s="7"/>
      <c r="AA3014" s="14">
        <v>-109.072078</v>
      </c>
      <c r="AB3014" s="14">
        <v>35.744653</v>
      </c>
      <c r="AC3014" s="14">
        <v>2086.356</v>
      </c>
      <c r="AU3014" s="70"/>
      <c r="AV3014" s="70"/>
      <c r="AW3014" s="70"/>
      <c r="AX3014" s="70"/>
      <c r="AY3014" s="70"/>
      <c r="AZ3014" s="70"/>
      <c r="BA3014" s="70"/>
      <c r="BB3014" s="70"/>
      <c r="BC3014" s="70"/>
      <c r="BD3014" s="70"/>
      <c r="BL3014" s="70"/>
      <c r="BM3014" s="70"/>
      <c r="BN3014" s="70"/>
      <c r="BO3014" s="14">
        <v>-17.8946781012</v>
      </c>
      <c r="BP3014" s="14">
        <v>0.0502421079473411</v>
      </c>
      <c r="BX3014" s="60">
        <v>-133.7038590375</v>
      </c>
      <c r="BY3014" s="80">
        <v>0.181258363937195</v>
      </c>
    </row>
    <row r="3015" s="9" customFormat="1" ht="31" customHeight="1">
      <c r="A3015" t="s" s="6">
        <v>7757</v>
      </c>
      <c r="B3015" t="s" s="56">
        <v>7758</v>
      </c>
      <c r="C3015" t="s" s="56">
        <v>7517</v>
      </c>
      <c r="D3015" s="143">
        <v>42850.796527777777</v>
      </c>
      <c r="E3015" t="s" s="54">
        <v>7518</v>
      </c>
      <c r="F3015" t="s" s="55">
        <v>2230</v>
      </c>
      <c r="G3015" t="s" s="56">
        <v>1181</v>
      </c>
      <c r="H3015" t="s" s="56">
        <v>1181</v>
      </c>
      <c r="J3015" t="s" s="6">
        <v>7519</v>
      </c>
      <c r="L3015" s="84"/>
      <c r="M3015" t="s" s="55">
        <v>1138</v>
      </c>
      <c r="S3015" t="s" s="54">
        <v>7570</v>
      </c>
      <c r="T3015" t="s" s="57">
        <v>7759</v>
      </c>
      <c r="U3015" s="7"/>
      <c r="AA3015" s="14">
        <v>-108.758586</v>
      </c>
      <c r="AB3015" s="14">
        <v>35.252484</v>
      </c>
      <c r="AC3015" s="14">
        <v>2218.944</v>
      </c>
      <c r="AU3015" s="70"/>
      <c r="AV3015" s="70"/>
      <c r="AW3015" s="70"/>
      <c r="AX3015" s="70"/>
      <c r="AY3015" s="70"/>
      <c r="AZ3015" s="70"/>
      <c r="BA3015" s="70"/>
      <c r="BB3015" s="70"/>
      <c r="BC3015" s="70"/>
      <c r="BD3015" s="70"/>
      <c r="BL3015" s="70"/>
      <c r="BM3015" s="70"/>
      <c r="BN3015" s="70"/>
      <c r="BO3015" s="14">
        <v>-14.2474798277</v>
      </c>
      <c r="BP3015" s="14">
        <v>0.0202814388512096</v>
      </c>
      <c r="BX3015" s="60">
        <v>-101.820663029</v>
      </c>
      <c r="BY3015" s="80">
        <v>0.0606051123088624</v>
      </c>
    </row>
    <row r="3016" s="9" customFormat="1" ht="31" customHeight="1">
      <c r="A3016" t="s" s="6">
        <v>7760</v>
      </c>
      <c r="B3016" t="s" s="56">
        <v>7761</v>
      </c>
      <c r="C3016" t="s" s="56">
        <v>7517</v>
      </c>
      <c r="D3016" s="143">
        <v>42856.854166666664</v>
      </c>
      <c r="E3016" t="s" s="54">
        <v>7518</v>
      </c>
      <c r="F3016" t="s" s="55">
        <v>2230</v>
      </c>
      <c r="G3016" t="s" s="56">
        <v>1181</v>
      </c>
      <c r="H3016" t="s" s="56">
        <v>1181</v>
      </c>
      <c r="J3016" t="s" s="6">
        <v>7519</v>
      </c>
      <c r="L3016" s="84"/>
      <c r="M3016" t="s" s="55">
        <v>1138</v>
      </c>
      <c r="S3016" t="s" s="54">
        <v>7570</v>
      </c>
      <c r="T3016" t="s" s="57">
        <v>7762</v>
      </c>
      <c r="U3016" s="7"/>
      <c r="AA3016" s="14">
        <v>-108.142869</v>
      </c>
      <c r="AB3016" s="14">
        <v>35.531486</v>
      </c>
      <c r="AC3016" s="14">
        <v>2213.762</v>
      </c>
      <c r="AU3016" s="70"/>
      <c r="AV3016" s="70"/>
      <c r="AW3016" s="70"/>
      <c r="AX3016" s="70"/>
      <c r="AY3016" s="70"/>
      <c r="AZ3016" s="70"/>
      <c r="BA3016" s="70"/>
      <c r="BB3016" s="70"/>
      <c r="BC3016" s="70"/>
      <c r="BD3016" s="70"/>
      <c r="BL3016" s="70"/>
      <c r="BM3016" s="70"/>
      <c r="BN3016" s="70"/>
      <c r="BO3016" s="14">
        <v>-14.1903354843</v>
      </c>
      <c r="BP3016" s="14">
        <v>0.0376052172748462</v>
      </c>
      <c r="BX3016" s="60">
        <v>-103.3923035097</v>
      </c>
      <c r="BY3016" s="80">
        <v>0.0664845732699131</v>
      </c>
    </row>
    <row r="3017" s="9" customFormat="1" ht="31" customHeight="1">
      <c r="A3017" t="s" s="6">
        <v>7763</v>
      </c>
      <c r="B3017" t="s" s="56">
        <v>7764</v>
      </c>
      <c r="C3017" t="s" s="56">
        <v>7517</v>
      </c>
      <c r="D3017" s="143">
        <v>42853.802083333336</v>
      </c>
      <c r="E3017" t="s" s="54">
        <v>7518</v>
      </c>
      <c r="F3017" t="s" s="55">
        <v>2230</v>
      </c>
      <c r="G3017" t="s" s="56">
        <v>1181</v>
      </c>
      <c r="H3017" t="s" s="56">
        <v>1181</v>
      </c>
      <c r="J3017" t="s" s="6">
        <v>7519</v>
      </c>
      <c r="L3017" s="84"/>
      <c r="M3017" t="s" s="55">
        <v>1138</v>
      </c>
      <c r="S3017" t="s" s="54">
        <v>7570</v>
      </c>
      <c r="T3017" t="s" s="57">
        <v>7765</v>
      </c>
      <c r="U3017" s="7"/>
      <c r="AA3017" s="14">
        <v>-110.318788</v>
      </c>
      <c r="AB3017" s="14">
        <v>37.036461</v>
      </c>
      <c r="AC3017" s="14">
        <v>1469.136</v>
      </c>
      <c r="AU3017" s="70"/>
      <c r="AV3017" s="70"/>
      <c r="AW3017" s="70"/>
      <c r="AX3017" s="70"/>
      <c r="AY3017" s="70"/>
      <c r="AZ3017" s="70"/>
      <c r="BA3017" s="70"/>
      <c r="BB3017" s="70"/>
      <c r="BC3017" s="70"/>
      <c r="BD3017" s="70"/>
      <c r="BL3017" s="70"/>
      <c r="BM3017" s="70"/>
      <c r="BN3017" s="70"/>
      <c r="BO3017" s="14">
        <v>-6.748735808</v>
      </c>
      <c r="BP3017" s="14">
        <v>0.0305983492832229</v>
      </c>
      <c r="BX3017" s="60">
        <v>-69.8125268001</v>
      </c>
      <c r="BY3017" s="80">
        <v>0.0705173578692329</v>
      </c>
    </row>
    <row r="3018" s="9" customFormat="1" ht="31" customHeight="1">
      <c r="A3018" t="s" s="6">
        <v>7766</v>
      </c>
      <c r="B3018" t="s" s="56">
        <v>7767</v>
      </c>
      <c r="C3018" t="s" s="56">
        <v>7517</v>
      </c>
      <c r="D3018" s="143">
        <v>42853.638888888891</v>
      </c>
      <c r="E3018" t="s" s="54">
        <v>7518</v>
      </c>
      <c r="F3018" t="s" s="55">
        <v>2230</v>
      </c>
      <c r="G3018" t="s" s="56">
        <v>1181</v>
      </c>
      <c r="H3018" t="s" s="56">
        <v>1181</v>
      </c>
      <c r="J3018" t="s" s="6">
        <v>7519</v>
      </c>
      <c r="L3018" s="84"/>
      <c r="M3018" t="s" s="55">
        <v>1138</v>
      </c>
      <c r="S3018" t="s" s="54">
        <v>7570</v>
      </c>
      <c r="T3018" t="s" s="57">
        <v>7768</v>
      </c>
      <c r="U3018" s="7"/>
      <c r="AA3018" s="14">
        <v>-110.780493</v>
      </c>
      <c r="AB3018" s="14">
        <v>37.058189</v>
      </c>
      <c r="AC3018" s="14">
        <v>1717.548</v>
      </c>
      <c r="AU3018" s="70"/>
      <c r="AV3018" s="70"/>
      <c r="AW3018" s="70"/>
      <c r="AX3018" s="70"/>
      <c r="AY3018" s="70"/>
      <c r="AZ3018" s="70"/>
      <c r="BA3018" s="70"/>
      <c r="BB3018" s="70"/>
      <c r="BC3018" s="70"/>
      <c r="BD3018" s="70"/>
      <c r="BL3018" s="70"/>
      <c r="BM3018" s="70"/>
      <c r="BN3018" s="70"/>
      <c r="BO3018" s="14">
        <v>-5.2804693741</v>
      </c>
      <c r="BP3018" s="14">
        <v>0.030179722279399</v>
      </c>
      <c r="BX3018" s="60">
        <v>-60.7952228023</v>
      </c>
      <c r="BY3018" s="80">
        <v>0.179225298778209</v>
      </c>
    </row>
    <row r="3019" s="9" customFormat="1" ht="31" customHeight="1">
      <c r="A3019" t="s" s="6">
        <v>7769</v>
      </c>
      <c r="B3019" t="s" s="56">
        <v>7770</v>
      </c>
      <c r="C3019" t="s" s="56">
        <v>7517</v>
      </c>
      <c r="D3019" s="143">
        <v>42852.666666666664</v>
      </c>
      <c r="E3019" t="s" s="54">
        <v>7518</v>
      </c>
      <c r="F3019" t="s" s="55">
        <v>2230</v>
      </c>
      <c r="G3019" t="s" s="56">
        <v>1181</v>
      </c>
      <c r="H3019" t="s" s="56">
        <v>1181</v>
      </c>
      <c r="J3019" t="s" s="6">
        <v>7519</v>
      </c>
      <c r="L3019" s="84"/>
      <c r="M3019" t="s" s="55">
        <v>1138</v>
      </c>
      <c r="S3019" t="s" s="54">
        <v>7570</v>
      </c>
      <c r="T3019" t="s" s="57">
        <v>7771</v>
      </c>
      <c r="U3019" s="7"/>
      <c r="AA3019" s="14">
        <v>-110.836547</v>
      </c>
      <c r="AB3019" s="14">
        <v>35.320414</v>
      </c>
      <c r="AC3019" s="14">
        <v>1446.581</v>
      </c>
      <c r="AU3019" s="70"/>
      <c r="AV3019" s="70"/>
      <c r="AW3019" s="70"/>
      <c r="AX3019" s="70"/>
      <c r="AY3019" s="70"/>
      <c r="AZ3019" s="70"/>
      <c r="BA3019" s="70"/>
      <c r="BB3019" s="70"/>
      <c r="BC3019" s="70"/>
      <c r="BD3019" s="70"/>
      <c r="BL3019" s="70"/>
      <c r="BM3019" s="70"/>
      <c r="BN3019" s="70"/>
      <c r="BO3019" s="14">
        <v>6.7768363822</v>
      </c>
      <c r="BP3019" s="14">
        <v>0.0240248576832833</v>
      </c>
      <c r="BX3019" s="60">
        <v>-26.7916286276</v>
      </c>
      <c r="BY3019" s="80">
        <v>0.124455916610849</v>
      </c>
    </row>
    <row r="3020" s="9" customFormat="1" ht="31" customHeight="1">
      <c r="A3020" t="s" s="6">
        <v>7772</v>
      </c>
      <c r="B3020" t="s" s="56">
        <v>7773</v>
      </c>
      <c r="C3020" t="s" s="56">
        <v>7517</v>
      </c>
      <c r="D3020" s="143">
        <v>42852.604166666664</v>
      </c>
      <c r="E3020" t="s" s="54">
        <v>7518</v>
      </c>
      <c r="F3020" t="s" s="55">
        <v>2230</v>
      </c>
      <c r="G3020" t="s" s="56">
        <v>1181</v>
      </c>
      <c r="H3020" t="s" s="56">
        <v>1181</v>
      </c>
      <c r="J3020" t="s" s="6">
        <v>7519</v>
      </c>
      <c r="L3020" s="84"/>
      <c r="M3020" t="s" s="55">
        <v>1138</v>
      </c>
      <c r="S3020" t="s" s="54">
        <v>7570</v>
      </c>
      <c r="T3020" t="s" s="57">
        <v>7774</v>
      </c>
      <c r="U3020" s="7"/>
      <c r="AA3020" s="14">
        <v>-110.329826</v>
      </c>
      <c r="AB3020" s="14">
        <v>35.39448</v>
      </c>
      <c r="AC3020" s="14">
        <v>1792.224</v>
      </c>
      <c r="AU3020" s="70"/>
      <c r="AV3020" s="70"/>
      <c r="AW3020" s="70"/>
      <c r="AX3020" s="70"/>
      <c r="AY3020" s="70"/>
      <c r="AZ3020" s="70"/>
      <c r="BA3020" s="70"/>
      <c r="BB3020" s="70"/>
      <c r="BC3020" s="70"/>
      <c r="BD3020" s="70"/>
      <c r="BL3020" s="70"/>
      <c r="BM3020" s="70"/>
      <c r="BN3020" s="70"/>
      <c r="BO3020" s="14">
        <v>-6.0267764088</v>
      </c>
      <c r="BP3020" s="14">
        <v>0.0208699017938477</v>
      </c>
      <c r="BX3020" s="60">
        <v>-60.9179435576</v>
      </c>
      <c r="BY3020" s="80">
        <v>0.178529475123826</v>
      </c>
    </row>
    <row r="3021" s="9" customFormat="1" ht="31" customHeight="1">
      <c r="A3021" t="s" s="6">
        <v>7775</v>
      </c>
      <c r="B3021" t="s" s="56">
        <v>7776</v>
      </c>
      <c r="C3021" t="s" s="56">
        <v>7517</v>
      </c>
      <c r="D3021" s="143">
        <v>42850.73125</v>
      </c>
      <c r="E3021" t="s" s="54">
        <v>7518</v>
      </c>
      <c r="F3021" t="s" s="55">
        <v>2230</v>
      </c>
      <c r="G3021" t="s" s="56">
        <v>1181</v>
      </c>
      <c r="H3021" t="s" s="56">
        <v>1181</v>
      </c>
      <c r="J3021" t="s" s="6">
        <v>7519</v>
      </c>
      <c r="L3021" s="84"/>
      <c r="M3021" t="s" s="55">
        <v>1138</v>
      </c>
      <c r="S3021" t="s" s="54">
        <v>7570</v>
      </c>
      <c r="T3021" t="s" s="57">
        <v>7777</v>
      </c>
      <c r="U3021" s="7"/>
      <c r="AA3021" s="14">
        <v>-109.863385</v>
      </c>
      <c r="AB3021" s="14">
        <v>35.744474</v>
      </c>
      <c r="AC3021" s="14">
        <v>1932.432</v>
      </c>
      <c r="AU3021" s="70"/>
      <c r="AV3021" s="70"/>
      <c r="AW3021" s="70"/>
      <c r="AX3021" s="70"/>
      <c r="AY3021" s="70"/>
      <c r="AZ3021" s="70"/>
      <c r="BA3021" s="70"/>
      <c r="BB3021" s="70"/>
      <c r="BC3021" s="70"/>
      <c r="BD3021" s="70"/>
      <c r="BL3021" s="70"/>
      <c r="BM3021" s="70"/>
      <c r="BN3021" s="70"/>
      <c r="BO3021" s="14">
        <v>-13.2570515967</v>
      </c>
      <c r="BP3021" s="14">
        <v>0.0170614778416113</v>
      </c>
      <c r="BX3021" s="60">
        <v>-105.0168519959</v>
      </c>
      <c r="BY3021" s="80">
        <v>0.0851548487102216</v>
      </c>
    </row>
    <row r="3022" s="9" customFormat="1" ht="31" customHeight="1">
      <c r="A3022" t="s" s="6">
        <v>7778</v>
      </c>
      <c r="B3022" t="s" s="56">
        <v>7779</v>
      </c>
      <c r="C3022" t="s" s="56">
        <v>7517</v>
      </c>
      <c r="D3022" s="143">
        <v>42856.933333333334</v>
      </c>
      <c r="E3022" t="s" s="54">
        <v>7518</v>
      </c>
      <c r="F3022" t="s" s="55">
        <v>2230</v>
      </c>
      <c r="G3022" t="s" s="56">
        <v>1181</v>
      </c>
      <c r="H3022" t="s" s="56">
        <v>1181</v>
      </c>
      <c r="J3022" t="s" s="6">
        <v>7519</v>
      </c>
      <c r="L3022" s="84"/>
      <c r="M3022" t="s" s="55">
        <v>1138</v>
      </c>
      <c r="S3022" t="s" s="54">
        <v>7570</v>
      </c>
      <c r="T3022" t="s" s="57">
        <v>7780</v>
      </c>
      <c r="U3022" s="7"/>
      <c r="AA3022" s="14">
        <v>-108.880581</v>
      </c>
      <c r="AB3022" s="14">
        <v>36.095532</v>
      </c>
      <c r="AC3022" s="14">
        <v>2656.332</v>
      </c>
      <c r="AU3022" s="70"/>
      <c r="AV3022" s="70"/>
      <c r="AW3022" s="70"/>
      <c r="AX3022" s="70"/>
      <c r="AY3022" s="70"/>
      <c r="AZ3022" s="70"/>
      <c r="BA3022" s="70"/>
      <c r="BB3022" s="70"/>
      <c r="BC3022" s="70"/>
      <c r="BD3022" s="70"/>
      <c r="BL3022" s="70"/>
      <c r="BM3022" s="70"/>
      <c r="BN3022" s="70"/>
      <c r="BO3022" s="14">
        <v>-15.5263074858</v>
      </c>
      <c r="BP3022" s="14">
        <v>0.0395390634534355</v>
      </c>
      <c r="BX3022" s="60">
        <v>-113.436132119</v>
      </c>
      <c r="BY3022" s="80">
        <v>0.0539828942831195</v>
      </c>
    </row>
    <row r="3023" s="9" customFormat="1" ht="31" customHeight="1">
      <c r="A3023" t="s" s="6">
        <v>7781</v>
      </c>
      <c r="B3023" t="s" s="56">
        <v>7782</v>
      </c>
      <c r="C3023" t="s" s="56">
        <v>7517</v>
      </c>
      <c r="D3023" s="143">
        <v>42850.841666666667</v>
      </c>
      <c r="E3023" t="s" s="54">
        <v>7518</v>
      </c>
      <c r="F3023" t="s" s="55">
        <v>2230</v>
      </c>
      <c r="G3023" t="s" s="56">
        <v>1181</v>
      </c>
      <c r="H3023" t="s" s="56">
        <v>1181</v>
      </c>
      <c r="J3023" t="s" s="6">
        <v>7519</v>
      </c>
      <c r="L3023" s="84"/>
      <c r="M3023" t="s" s="55">
        <v>1138</v>
      </c>
      <c r="S3023" t="s" s="54">
        <v>7570</v>
      </c>
      <c r="T3023" t="s" s="57">
        <v>7783</v>
      </c>
      <c r="U3023" t="s" s="6">
        <v>1263</v>
      </c>
      <c r="AA3023" s="14">
        <v>-109.514629</v>
      </c>
      <c r="AB3023" s="14">
        <v>35.380616</v>
      </c>
      <c r="AC3023" s="14">
        <v>1850.746</v>
      </c>
      <c r="AU3023" s="70"/>
      <c r="AV3023" s="70"/>
      <c r="AW3023" s="70"/>
      <c r="AX3023" s="70"/>
      <c r="AY3023" s="70"/>
      <c r="AZ3023" s="70"/>
      <c r="BA3023" s="70"/>
      <c r="BB3023" s="70"/>
      <c r="BC3023" s="70"/>
      <c r="BD3023" s="70"/>
      <c r="BL3023" s="70"/>
      <c r="BM3023" s="70"/>
      <c r="BN3023" s="70"/>
      <c r="BO3023" s="14">
        <v>-12.0885224632</v>
      </c>
      <c r="BP3023" s="14">
        <v>0.0317826551481143</v>
      </c>
      <c r="BX3023" s="60">
        <v>-94.4541822418</v>
      </c>
      <c r="BY3023" s="80">
        <v>0.20154475479125</v>
      </c>
    </row>
    <row r="3024" s="9" customFormat="1" ht="31" customHeight="1">
      <c r="A3024" t="s" s="6">
        <v>7784</v>
      </c>
      <c r="B3024" t="s" s="56">
        <v>7785</v>
      </c>
      <c r="C3024" t="s" s="56">
        <v>7517</v>
      </c>
      <c r="D3024" s="143">
        <v>42850.890277777777</v>
      </c>
      <c r="E3024" t="s" s="54">
        <v>7518</v>
      </c>
      <c r="F3024" t="s" s="55">
        <v>2230</v>
      </c>
      <c r="G3024" t="s" s="56">
        <v>1181</v>
      </c>
      <c r="H3024" t="s" s="56">
        <v>1181</v>
      </c>
      <c r="J3024" t="s" s="6">
        <v>7519</v>
      </c>
      <c r="L3024" s="84"/>
      <c r="M3024" t="s" s="55">
        <v>1138</v>
      </c>
      <c r="S3024" t="s" s="54">
        <v>7570</v>
      </c>
      <c r="T3024" t="s" s="57">
        <v>7786</v>
      </c>
      <c r="U3024" s="7"/>
      <c r="AA3024" s="14">
        <v>-109.463403</v>
      </c>
      <c r="AB3024" s="14">
        <v>35.809158</v>
      </c>
      <c r="AC3024" s="14">
        <v>2067.763</v>
      </c>
      <c r="AU3024" s="70"/>
      <c r="AV3024" s="70"/>
      <c r="AW3024" s="70"/>
      <c r="AX3024" s="70"/>
      <c r="AY3024" s="70"/>
      <c r="AZ3024" s="70"/>
      <c r="BA3024" s="70"/>
      <c r="BB3024" s="70"/>
      <c r="BC3024" s="70"/>
      <c r="BD3024" s="70"/>
      <c r="BL3024" s="70"/>
      <c r="BM3024" s="70"/>
      <c r="BN3024" s="70"/>
      <c r="BO3024" s="14">
        <v>-14.8954023872</v>
      </c>
      <c r="BP3024" s="14">
        <v>0.00446780709430424</v>
      </c>
      <c r="BX3024" s="60">
        <v>-111.445507757</v>
      </c>
      <c r="BY3024" s="80">
        <v>0.129189887073507</v>
      </c>
    </row>
    <row r="3025" s="9" customFormat="1" ht="31" customHeight="1">
      <c r="A3025" t="s" s="6">
        <v>7787</v>
      </c>
      <c r="B3025" t="s" s="56">
        <v>7788</v>
      </c>
      <c r="C3025" t="s" s="56">
        <v>7517</v>
      </c>
      <c r="D3025" s="143">
        <v>42857.663888888892</v>
      </c>
      <c r="E3025" t="s" s="54">
        <v>7518</v>
      </c>
      <c r="F3025" t="s" s="55">
        <v>2230</v>
      </c>
      <c r="G3025" t="s" s="56">
        <v>1181</v>
      </c>
      <c r="H3025" t="s" s="56">
        <v>1181</v>
      </c>
      <c r="J3025" t="s" s="6">
        <v>7519</v>
      </c>
      <c r="L3025" s="84"/>
      <c r="M3025" t="s" s="55">
        <v>1138</v>
      </c>
      <c r="S3025" t="s" s="54">
        <v>7570</v>
      </c>
      <c r="T3025" t="s" s="57">
        <v>7789</v>
      </c>
      <c r="U3025" s="7"/>
      <c r="AA3025" s="14">
        <v>-110.381113</v>
      </c>
      <c r="AB3025" s="14">
        <v>36.279063</v>
      </c>
      <c r="AC3025" s="14">
        <v>1959.864</v>
      </c>
      <c r="AU3025" s="70"/>
      <c r="AV3025" s="70"/>
      <c r="AW3025" s="70"/>
      <c r="AX3025" s="70"/>
      <c r="AY3025" s="70"/>
      <c r="AZ3025" s="70"/>
      <c r="BA3025" s="70"/>
      <c r="BB3025" s="70"/>
      <c r="BC3025" s="70"/>
      <c r="BD3025" s="70"/>
      <c r="BL3025" s="70"/>
      <c r="BM3025" s="70"/>
      <c r="BN3025" s="70"/>
      <c r="BO3025" s="14">
        <v>-5.6077550645</v>
      </c>
      <c r="BP3025" s="14">
        <v>0.148133197905902</v>
      </c>
      <c r="BX3025" s="60">
        <v>-59.7584730666</v>
      </c>
      <c r="BY3025" s="80">
        <v>0.425188155196079</v>
      </c>
    </row>
    <row r="3026" s="9" customFormat="1" ht="31" customHeight="1">
      <c r="A3026" t="s" s="6">
        <v>7790</v>
      </c>
      <c r="B3026" t="s" s="56">
        <v>7791</v>
      </c>
      <c r="C3026" t="s" s="56">
        <v>7517</v>
      </c>
      <c r="D3026" s="143">
        <v>42857.797222222223</v>
      </c>
      <c r="E3026" t="s" s="54">
        <v>7518</v>
      </c>
      <c r="F3026" t="s" s="55">
        <v>2230</v>
      </c>
      <c r="G3026" t="s" s="56">
        <v>1181</v>
      </c>
      <c r="H3026" t="s" s="56">
        <v>1181</v>
      </c>
      <c r="J3026" t="s" s="6">
        <v>7519</v>
      </c>
      <c r="L3026" s="84"/>
      <c r="M3026" t="s" s="55">
        <v>1138</v>
      </c>
      <c r="S3026" t="s" s="54">
        <v>7570</v>
      </c>
      <c r="T3026" t="s" s="57">
        <v>7792</v>
      </c>
      <c r="U3026" s="7"/>
      <c r="AA3026" s="14">
        <v>-109.929773</v>
      </c>
      <c r="AB3026" s="14">
        <v>36.393701</v>
      </c>
      <c r="AC3026" s="14">
        <v>2250.948</v>
      </c>
      <c r="AU3026" s="70"/>
      <c r="AV3026" s="70"/>
      <c r="AW3026" s="70"/>
      <c r="AX3026" s="70"/>
      <c r="AY3026" s="70"/>
      <c r="AZ3026" s="70"/>
      <c r="BA3026" s="70"/>
      <c r="BB3026" s="70"/>
      <c r="BC3026" s="70"/>
      <c r="BD3026" s="70"/>
      <c r="BL3026" s="70"/>
      <c r="BM3026" s="70"/>
      <c r="BN3026" s="70"/>
      <c r="BO3026" s="14">
        <v>-11.3800219915</v>
      </c>
      <c r="BP3026" s="14">
        <v>0.012645699340265</v>
      </c>
      <c r="BX3026" s="60">
        <v>-75.75390567149999</v>
      </c>
      <c r="BY3026" s="80">
        <v>0.0843352344029611</v>
      </c>
    </row>
    <row r="3027" s="9" customFormat="1" ht="31" customHeight="1">
      <c r="A3027" t="s" s="6">
        <v>7793</v>
      </c>
      <c r="B3027" t="s" s="56">
        <v>7794</v>
      </c>
      <c r="C3027" t="s" s="56">
        <v>7517</v>
      </c>
      <c r="D3027" s="143">
        <v>42881.815972222219</v>
      </c>
      <c r="E3027" t="s" s="54">
        <v>7518</v>
      </c>
      <c r="F3027" t="s" s="55">
        <v>2230</v>
      </c>
      <c r="G3027" t="s" s="56">
        <v>1181</v>
      </c>
      <c r="H3027" t="s" s="56">
        <v>1181</v>
      </c>
      <c r="J3027" t="s" s="6">
        <v>7519</v>
      </c>
      <c r="L3027" s="84"/>
      <c r="M3027" t="s" s="55">
        <v>1138</v>
      </c>
      <c r="S3027" t="s" s="54">
        <v>7570</v>
      </c>
      <c r="T3027" t="s" s="57">
        <v>7754</v>
      </c>
      <c r="U3027" t="s" s="6">
        <v>1263</v>
      </c>
      <c r="AA3027" s="14">
        <v>-108.694038</v>
      </c>
      <c r="AB3027" s="14">
        <v>36.765384</v>
      </c>
      <c r="AC3027" s="14">
        <v>1527.658</v>
      </c>
      <c r="AU3027" s="70"/>
      <c r="AV3027" s="70"/>
      <c r="AW3027" s="70"/>
      <c r="AX3027" s="70"/>
      <c r="AY3027" s="70"/>
      <c r="AZ3027" s="70"/>
      <c r="BA3027" s="70"/>
      <c r="BB3027" s="70"/>
      <c r="BC3027" s="70"/>
      <c r="BD3027" s="70"/>
      <c r="BL3027" s="70"/>
      <c r="BM3027" s="70"/>
      <c r="BN3027" s="70"/>
      <c r="BO3027" s="14">
        <v>-7.6308653683</v>
      </c>
      <c r="BP3027" s="14">
        <v>0.00974241939487726</v>
      </c>
      <c r="BX3027" s="60">
        <v>-47.2100139978</v>
      </c>
      <c r="BY3027" s="80">
        <v>0.129547102539205</v>
      </c>
    </row>
    <row r="3028" s="9" customFormat="1" ht="31" customHeight="1">
      <c r="A3028" t="s" s="6">
        <v>7795</v>
      </c>
      <c r="B3028" t="s" s="56">
        <v>7796</v>
      </c>
      <c r="C3028" t="s" s="56">
        <v>7517</v>
      </c>
      <c r="D3028" s="143">
        <v>42886.833333333336</v>
      </c>
      <c r="E3028" t="s" s="54">
        <v>7518</v>
      </c>
      <c r="F3028" t="s" s="55">
        <v>2230</v>
      </c>
      <c r="G3028" t="s" s="56">
        <v>1181</v>
      </c>
      <c r="H3028" t="s" s="56">
        <v>1181</v>
      </c>
      <c r="J3028" t="s" s="6">
        <v>7519</v>
      </c>
      <c r="L3028" s="84"/>
      <c r="M3028" t="s" s="55">
        <v>1138</v>
      </c>
      <c r="S3028" t="s" s="54">
        <v>7570</v>
      </c>
      <c r="T3028" t="s" s="57">
        <v>7780</v>
      </c>
      <c r="U3028" s="7"/>
      <c r="AA3028" s="14">
        <v>-108.880581</v>
      </c>
      <c r="AB3028" s="14">
        <v>36.095532</v>
      </c>
      <c r="AC3028" s="14">
        <v>2656.332</v>
      </c>
      <c r="AU3028" s="70"/>
      <c r="AV3028" s="70"/>
      <c r="AW3028" s="70"/>
      <c r="AX3028" s="70"/>
      <c r="AY3028" s="70"/>
      <c r="AZ3028" s="70"/>
      <c r="BA3028" s="70"/>
      <c r="BB3028" s="70"/>
      <c r="BC3028" s="70"/>
      <c r="BD3028" s="70"/>
      <c r="BL3028" s="70"/>
      <c r="BM3028" s="70"/>
      <c r="BN3028" s="70"/>
      <c r="BO3028" s="14">
        <v>-8.6887913383</v>
      </c>
      <c r="BP3028" s="14">
        <v>0.0202807714870818</v>
      </c>
      <c r="BX3028" s="60">
        <v>-50.78570408</v>
      </c>
      <c r="BY3028" s="80">
        <v>0.12146789526206</v>
      </c>
    </row>
    <row r="3029" s="9" customFormat="1" ht="31" customHeight="1">
      <c r="A3029" t="s" s="6">
        <v>7797</v>
      </c>
      <c r="B3029" t="s" s="56">
        <v>7798</v>
      </c>
      <c r="C3029" t="s" s="56">
        <v>7517</v>
      </c>
      <c r="D3029" s="143">
        <v>42858.805555555555</v>
      </c>
      <c r="E3029" t="s" s="54">
        <v>7518</v>
      </c>
      <c r="F3029" t="s" s="55">
        <v>2230</v>
      </c>
      <c r="G3029" t="s" s="56">
        <v>1181</v>
      </c>
      <c r="H3029" t="s" s="56">
        <v>1181</v>
      </c>
      <c r="J3029" t="s" s="6">
        <v>7519</v>
      </c>
      <c r="L3029" s="84"/>
      <c r="M3029" t="s" s="55">
        <v>1138</v>
      </c>
      <c r="S3029" t="s" s="54">
        <v>7570</v>
      </c>
      <c r="T3029" t="s" s="57">
        <v>7702</v>
      </c>
      <c r="U3029" t="s" s="6">
        <v>1263</v>
      </c>
      <c r="AA3029" s="14">
        <v>-108.750919</v>
      </c>
      <c r="AB3029" s="14">
        <v>36.119902</v>
      </c>
      <c r="AC3029" s="14">
        <v>2116.226</v>
      </c>
      <c r="AU3029" s="70"/>
      <c r="AV3029" s="70"/>
      <c r="AW3029" s="70"/>
      <c r="AX3029" s="70"/>
      <c r="AY3029" s="70"/>
      <c r="AZ3029" s="70"/>
      <c r="BA3029" s="70"/>
      <c r="BB3029" s="70"/>
      <c r="BC3029" s="70"/>
      <c r="BD3029" s="70"/>
      <c r="BL3029" s="70"/>
      <c r="BM3029" s="70"/>
      <c r="BN3029" s="70"/>
      <c r="BO3029" s="14">
        <v>-8.097858951299999</v>
      </c>
      <c r="BP3029" s="14">
        <v>0.0268046168074165</v>
      </c>
      <c r="BX3029" s="60">
        <v>-46.6116309311</v>
      </c>
      <c r="BY3029" s="80">
        <v>0.152696591831852</v>
      </c>
    </row>
    <row r="3030" s="9" customFormat="1" ht="31" customHeight="1">
      <c r="A3030" t="s" s="6">
        <v>7799</v>
      </c>
      <c r="B3030" t="s" s="56">
        <v>7800</v>
      </c>
      <c r="C3030" t="s" s="56">
        <v>7517</v>
      </c>
      <c r="D3030" s="143">
        <v>42879.819444444445</v>
      </c>
      <c r="E3030" t="s" s="54">
        <v>7518</v>
      </c>
      <c r="F3030" t="s" s="55">
        <v>2230</v>
      </c>
      <c r="G3030" t="s" s="56">
        <v>1181</v>
      </c>
      <c r="H3030" t="s" s="56">
        <v>1181</v>
      </c>
      <c r="J3030" t="s" s="6">
        <v>7519</v>
      </c>
      <c r="L3030" s="84"/>
      <c r="M3030" t="s" s="55">
        <v>1138</v>
      </c>
      <c r="S3030" t="s" s="54">
        <v>7570</v>
      </c>
      <c r="T3030" t="s" s="57">
        <v>7759</v>
      </c>
      <c r="U3030" s="7"/>
      <c r="AA3030" s="14">
        <v>-108.758586</v>
      </c>
      <c r="AB3030" s="14">
        <v>35.252484</v>
      </c>
      <c r="AC3030" s="14">
        <v>2218.944</v>
      </c>
      <c r="AU3030" s="70"/>
      <c r="AV3030" s="70"/>
      <c r="AW3030" s="70"/>
      <c r="AX3030" s="70"/>
      <c r="AY3030" s="70"/>
      <c r="AZ3030" s="70"/>
      <c r="BA3030" s="70"/>
      <c r="BB3030" s="70"/>
      <c r="BC3030" s="70"/>
      <c r="BD3030" s="70"/>
      <c r="BL3030" s="70"/>
      <c r="BM3030" s="70"/>
      <c r="BN3030" s="70"/>
      <c r="BO3030" s="14">
        <v>-11.343869546</v>
      </c>
      <c r="BP3030" s="14">
        <v>0.0150050276772012</v>
      </c>
      <c r="BX3030" s="60">
        <v>-72.0389185021</v>
      </c>
      <c r="BY3030" s="80">
        <v>0.176139668495877</v>
      </c>
    </row>
    <row r="3031" s="9" customFormat="1" ht="31" customHeight="1">
      <c r="A3031" t="s" s="6">
        <v>7801</v>
      </c>
      <c r="B3031" t="s" s="56">
        <v>7802</v>
      </c>
      <c r="C3031" t="s" s="56">
        <v>7517</v>
      </c>
      <c r="D3031" s="143">
        <v>42885.895833333336</v>
      </c>
      <c r="E3031" t="s" s="54">
        <v>7518</v>
      </c>
      <c r="F3031" t="s" s="55">
        <v>2230</v>
      </c>
      <c r="G3031" t="s" s="56">
        <v>1181</v>
      </c>
      <c r="H3031" t="s" s="56">
        <v>1181</v>
      </c>
      <c r="J3031" t="s" s="6">
        <v>7519</v>
      </c>
      <c r="L3031" s="84"/>
      <c r="M3031" t="s" s="55">
        <v>1138</v>
      </c>
      <c r="S3031" t="s" s="54">
        <v>7570</v>
      </c>
      <c r="T3031" t="s" s="57">
        <v>7705</v>
      </c>
      <c r="U3031" s="7"/>
      <c r="AA3031" s="14">
        <v>-108.621248</v>
      </c>
      <c r="AB3031" s="14">
        <v>35.775474</v>
      </c>
      <c r="AC3031" s="14">
        <v>1863.852</v>
      </c>
      <c r="AU3031" s="70"/>
      <c r="AV3031" s="70"/>
      <c r="AW3031" s="70"/>
      <c r="AX3031" s="70"/>
      <c r="AY3031" s="70"/>
      <c r="AZ3031" s="70"/>
      <c r="BA3031" s="70"/>
      <c r="BB3031" s="70"/>
      <c r="BC3031" s="70"/>
      <c r="BD3031" s="70"/>
      <c r="BL3031" s="70"/>
      <c r="BM3031" s="70"/>
      <c r="BN3031" s="70"/>
      <c r="BO3031" s="14">
        <v>-9.1756407531</v>
      </c>
      <c r="BP3031" s="14">
        <v>0.0535662345502737</v>
      </c>
      <c r="BX3031" s="60">
        <v>-57.2002027409</v>
      </c>
      <c r="BY3031" s="80">
        <v>0.0210631061421579</v>
      </c>
    </row>
    <row r="3032" s="9" customFormat="1" ht="31" customHeight="1">
      <c r="A3032" t="s" s="6">
        <v>7803</v>
      </c>
      <c r="B3032" t="s" s="56">
        <v>7804</v>
      </c>
      <c r="C3032" t="s" s="56">
        <v>7517</v>
      </c>
      <c r="D3032" s="143">
        <v>42880.786111111112</v>
      </c>
      <c r="E3032" t="s" s="54">
        <v>7518</v>
      </c>
      <c r="F3032" t="s" s="55">
        <v>2230</v>
      </c>
      <c r="G3032" t="s" s="56">
        <v>1181</v>
      </c>
      <c r="H3032" t="s" s="56">
        <v>1181</v>
      </c>
      <c r="J3032" t="s" s="6">
        <v>7519</v>
      </c>
      <c r="L3032" s="84"/>
      <c r="M3032" t="s" s="55">
        <v>1138</v>
      </c>
      <c r="S3032" t="s" s="54">
        <v>7570</v>
      </c>
      <c r="T3032" t="s" s="57">
        <v>7789</v>
      </c>
      <c r="U3032" s="7"/>
      <c r="AA3032" s="14">
        <v>-110.381113</v>
      </c>
      <c r="AB3032" s="14">
        <v>36.279063</v>
      </c>
      <c r="AC3032" s="14">
        <v>1959.864</v>
      </c>
      <c r="AU3032" s="70"/>
      <c r="AV3032" s="70"/>
      <c r="AW3032" s="70"/>
      <c r="AX3032" s="70"/>
      <c r="AY3032" s="70"/>
      <c r="AZ3032" s="70"/>
      <c r="BA3032" s="70"/>
      <c r="BB3032" s="70"/>
      <c r="BC3032" s="70"/>
      <c r="BD3032" s="70"/>
      <c r="BL3032" s="70"/>
      <c r="BM3032" s="70"/>
      <c r="BN3032" s="70"/>
      <c r="BO3032" s="14">
        <v>-12.8894675814</v>
      </c>
      <c r="BP3032" s="14">
        <v>0.0150981984110187</v>
      </c>
      <c r="BX3032" s="60">
        <v>-89.7270162213</v>
      </c>
      <c r="BY3032" s="80">
        <v>0.0359981501370488</v>
      </c>
    </row>
    <row r="3033" s="9" customFormat="1" ht="31" customHeight="1">
      <c r="A3033" t="s" s="6">
        <v>7805</v>
      </c>
      <c r="B3033" t="s" s="56">
        <v>7806</v>
      </c>
      <c r="C3033" t="s" s="56">
        <v>7517</v>
      </c>
      <c r="D3033" s="143">
        <v>42881.636111111111</v>
      </c>
      <c r="E3033" t="s" s="54">
        <v>7518</v>
      </c>
      <c r="F3033" t="s" s="55">
        <v>2230</v>
      </c>
      <c r="G3033" t="s" s="56">
        <v>1181</v>
      </c>
      <c r="H3033" t="s" s="56">
        <v>1181</v>
      </c>
      <c r="J3033" t="s" s="6">
        <v>7519</v>
      </c>
      <c r="L3033" s="84"/>
      <c r="M3033" t="s" s="55">
        <v>1138</v>
      </c>
      <c r="S3033" t="s" s="54">
        <v>7570</v>
      </c>
      <c r="T3033" t="s" s="57">
        <v>7696</v>
      </c>
      <c r="U3033" s="7"/>
      <c r="AA3033" s="14">
        <v>-109.852523</v>
      </c>
      <c r="AB3033" s="14">
        <v>36.84186</v>
      </c>
      <c r="AC3033" s="14">
        <v>1554.48</v>
      </c>
      <c r="AU3033" s="70"/>
      <c r="AV3033" s="70"/>
      <c r="AW3033" s="70"/>
      <c r="AX3033" s="70"/>
      <c r="AY3033" s="70"/>
      <c r="AZ3033" s="70"/>
      <c r="BA3033" s="70"/>
      <c r="BB3033" s="70"/>
      <c r="BC3033" s="70"/>
      <c r="BD3033" s="70"/>
      <c r="BL3033" s="70"/>
      <c r="BM3033" s="70"/>
      <c r="BN3033" s="70"/>
      <c r="BO3033" s="14">
        <v>-8.0839027012</v>
      </c>
      <c r="BP3033" s="14">
        <v>0.00975029517577498</v>
      </c>
      <c r="BX3033" s="60">
        <v>-51.4735659522</v>
      </c>
      <c r="BY3033" s="80">
        <v>0.067189787455312</v>
      </c>
    </row>
    <row r="3034" s="9" customFormat="1" ht="31" customHeight="1">
      <c r="A3034" t="s" s="6">
        <v>7807</v>
      </c>
      <c r="B3034" t="s" s="56">
        <v>7808</v>
      </c>
      <c r="C3034" t="s" s="56">
        <v>7517</v>
      </c>
      <c r="D3034" s="143">
        <v>42860.748611111114</v>
      </c>
      <c r="E3034" t="s" s="54">
        <v>7518</v>
      </c>
      <c r="F3034" t="s" s="55">
        <v>2230</v>
      </c>
      <c r="G3034" t="s" s="56">
        <v>1181</v>
      </c>
      <c r="H3034" t="s" s="56">
        <v>1181</v>
      </c>
      <c r="J3034" t="s" s="6">
        <v>7519</v>
      </c>
      <c r="L3034" s="84"/>
      <c r="M3034" t="s" s="55">
        <v>1138</v>
      </c>
      <c r="S3034" t="s" s="54">
        <v>7570</v>
      </c>
      <c r="T3034" t="s" s="57">
        <v>7768</v>
      </c>
      <c r="U3034" s="7"/>
      <c r="AA3034" s="14">
        <v>-110.780493</v>
      </c>
      <c r="AB3034" s="14">
        <v>37.058189</v>
      </c>
      <c r="AC3034" s="14">
        <v>1717.548</v>
      </c>
      <c r="AU3034" s="70"/>
      <c r="AV3034" s="70"/>
      <c r="AW3034" s="70"/>
      <c r="AX3034" s="70"/>
      <c r="AY3034" s="70"/>
      <c r="AZ3034" s="70"/>
      <c r="BA3034" s="70"/>
      <c r="BB3034" s="70"/>
      <c r="BC3034" s="70"/>
      <c r="BD3034" s="70"/>
      <c r="BL3034" s="70"/>
      <c r="BM3034" s="70"/>
      <c r="BN3034" s="70"/>
      <c r="BO3034" s="14">
        <v>-12.2496999951</v>
      </c>
      <c r="BP3034" s="14">
        <v>0.0126609602110818</v>
      </c>
      <c r="BX3034" s="60">
        <v>-84.3746713132</v>
      </c>
      <c r="BY3034" s="80">
        <v>0.06700246087746919</v>
      </c>
    </row>
    <row r="3035" s="9" customFormat="1" ht="31" customHeight="1">
      <c r="A3035" t="s" s="6">
        <v>7809</v>
      </c>
      <c r="B3035" t="s" s="56">
        <v>7810</v>
      </c>
      <c r="C3035" t="s" s="56">
        <v>7517</v>
      </c>
      <c r="D3035" s="143">
        <v>42881.854166666664</v>
      </c>
      <c r="E3035" t="s" s="54">
        <v>7518</v>
      </c>
      <c r="F3035" t="s" s="55">
        <v>2230</v>
      </c>
      <c r="G3035" t="s" s="56">
        <v>1181</v>
      </c>
      <c r="H3035" t="s" s="56">
        <v>1181</v>
      </c>
      <c r="J3035" t="s" s="6">
        <v>7519</v>
      </c>
      <c r="L3035" s="84"/>
      <c r="M3035" t="s" s="55">
        <v>1138</v>
      </c>
      <c r="S3035" t="s" s="54">
        <v>7570</v>
      </c>
      <c r="T3035" t="s" s="57">
        <v>7786</v>
      </c>
      <c r="U3035" s="7"/>
      <c r="AA3035" s="14">
        <v>-109.463403</v>
      </c>
      <c r="AB3035" s="14">
        <v>35.809158</v>
      </c>
      <c r="AC3035" s="14">
        <v>2067.763</v>
      </c>
      <c r="AU3035" s="70"/>
      <c r="AV3035" s="70"/>
      <c r="AW3035" s="70"/>
      <c r="AX3035" s="70"/>
      <c r="AY3035" s="70"/>
      <c r="AZ3035" s="70"/>
      <c r="BA3035" s="70"/>
      <c r="BB3035" s="70"/>
      <c r="BC3035" s="70"/>
      <c r="BD3035" s="70"/>
      <c r="BL3035" s="70"/>
      <c r="BM3035" s="70"/>
      <c r="BN3035" s="70"/>
      <c r="BO3035" s="14">
        <v>-8.4829610037</v>
      </c>
      <c r="BP3035" s="14">
        <v>0.0213269331184865</v>
      </c>
      <c r="BX3035" s="60">
        <v>-48.4398841663</v>
      </c>
      <c r="BY3035" s="80">
        <v>0.246123706205796</v>
      </c>
    </row>
    <row r="3036" s="9" customFormat="1" ht="31" customHeight="1">
      <c r="A3036" t="s" s="6">
        <v>7811</v>
      </c>
      <c r="B3036" t="s" s="56">
        <v>7812</v>
      </c>
      <c r="C3036" t="s" s="56">
        <v>7517</v>
      </c>
      <c r="D3036" s="143">
        <v>42880.9375</v>
      </c>
      <c r="E3036" t="s" s="54">
        <v>7518</v>
      </c>
      <c r="F3036" t="s" s="55">
        <v>2230</v>
      </c>
      <c r="G3036" t="s" s="56">
        <v>1181</v>
      </c>
      <c r="H3036" t="s" s="56">
        <v>1181</v>
      </c>
      <c r="J3036" t="s" s="6">
        <v>7519</v>
      </c>
      <c r="L3036" s="84"/>
      <c r="M3036" t="s" s="55">
        <v>1138</v>
      </c>
      <c r="S3036" t="s" s="54">
        <v>7570</v>
      </c>
      <c r="T3036" t="s" s="57">
        <v>7813</v>
      </c>
      <c r="U3036" s="7"/>
      <c r="AA3036" s="14">
        <v>-111.572804</v>
      </c>
      <c r="AB3036" s="14">
        <v>36.276372</v>
      </c>
      <c r="AC3036" s="14">
        <v>1706.88</v>
      </c>
      <c r="AU3036" s="70"/>
      <c r="AV3036" s="70"/>
      <c r="AW3036" s="70"/>
      <c r="AX3036" s="70"/>
      <c r="AY3036" s="70"/>
      <c r="AZ3036" s="70"/>
      <c r="BA3036" s="70"/>
      <c r="BB3036" s="70"/>
      <c r="BC3036" s="70"/>
      <c r="BD3036" s="70"/>
      <c r="BL3036" s="70"/>
      <c r="BM3036" s="70"/>
      <c r="BN3036" s="70"/>
      <c r="BO3036" s="14">
        <v>-5.8018924937</v>
      </c>
      <c r="BP3036" s="14">
        <v>0.0259271852552266</v>
      </c>
      <c r="BX3036" s="60">
        <v>-37.3278193066</v>
      </c>
      <c r="BY3036" s="80">
        <v>0.122588146301335</v>
      </c>
    </row>
    <row r="3037" s="9" customFormat="1" ht="31" customHeight="1">
      <c r="A3037" t="s" s="6">
        <v>7814</v>
      </c>
      <c r="B3037" t="s" s="56">
        <v>7815</v>
      </c>
      <c r="C3037" t="s" s="56">
        <v>7517</v>
      </c>
      <c r="D3037" s="143">
        <v>42881.864583333336</v>
      </c>
      <c r="E3037" t="s" s="54">
        <v>7518</v>
      </c>
      <c r="F3037" t="s" s="55">
        <v>2230</v>
      </c>
      <c r="G3037" t="s" s="56">
        <v>1181</v>
      </c>
      <c r="H3037" t="s" s="56">
        <v>1181</v>
      </c>
      <c r="J3037" t="s" s="6">
        <v>7519</v>
      </c>
      <c r="L3037" s="84"/>
      <c r="M3037" t="s" s="55">
        <v>1138</v>
      </c>
      <c r="S3037" t="s" s="54">
        <v>7570</v>
      </c>
      <c r="T3037" t="s" s="57">
        <v>7774</v>
      </c>
      <c r="U3037" s="7"/>
      <c r="AA3037" s="14">
        <v>-110.329826</v>
      </c>
      <c r="AB3037" s="14">
        <v>35.39448</v>
      </c>
      <c r="AC3037" s="14">
        <v>1792.224</v>
      </c>
      <c r="AU3037" s="70"/>
      <c r="AV3037" s="70"/>
      <c r="AW3037" s="70"/>
      <c r="AX3037" s="70"/>
      <c r="AY3037" s="70"/>
      <c r="AZ3037" s="70"/>
      <c r="BA3037" s="70"/>
      <c r="BB3037" s="70"/>
      <c r="BC3037" s="70"/>
      <c r="BD3037" s="70"/>
      <c r="BL3037" s="70"/>
      <c r="BM3037" s="70"/>
      <c r="BN3037" s="70"/>
      <c r="BO3037" s="14">
        <v>-5.889033653</v>
      </c>
      <c r="BP3037" s="14">
        <v>0.0119602849988964</v>
      </c>
      <c r="BX3037" s="60">
        <v>-33.1248197636</v>
      </c>
      <c r="BY3037" s="80">
        <v>0.09497263525642551</v>
      </c>
    </row>
    <row r="3038" s="9" customFormat="1" ht="31" customHeight="1">
      <c r="A3038" t="s" s="6">
        <v>7816</v>
      </c>
      <c r="B3038" t="s" s="56">
        <v>7817</v>
      </c>
      <c r="C3038" t="s" s="56">
        <v>7517</v>
      </c>
      <c r="D3038" s="143">
        <v>42881.8125</v>
      </c>
      <c r="E3038" t="s" s="54">
        <v>7518</v>
      </c>
      <c r="F3038" t="s" s="55">
        <v>2230</v>
      </c>
      <c r="G3038" t="s" s="56">
        <v>1181</v>
      </c>
      <c r="H3038" t="s" s="56">
        <v>1181</v>
      </c>
      <c r="J3038" t="s" s="6">
        <v>7519</v>
      </c>
      <c r="L3038" s="84"/>
      <c r="M3038" t="s" s="55">
        <v>1138</v>
      </c>
      <c r="S3038" t="s" s="54">
        <v>7570</v>
      </c>
      <c r="T3038" t="s" s="57">
        <v>7771</v>
      </c>
      <c r="U3038" s="7"/>
      <c r="AA3038" s="14">
        <v>-110.836547</v>
      </c>
      <c r="AB3038" s="14">
        <v>35.320414</v>
      </c>
      <c r="AC3038" s="14">
        <v>1446.581</v>
      </c>
      <c r="AU3038" s="70"/>
      <c r="AV3038" s="70"/>
      <c r="AW3038" s="70"/>
      <c r="AX3038" s="70"/>
      <c r="AY3038" s="70"/>
      <c r="AZ3038" s="70"/>
      <c r="BA3038" s="70"/>
      <c r="BB3038" s="70"/>
      <c r="BC3038" s="70"/>
      <c r="BD3038" s="70"/>
      <c r="BL3038" s="70"/>
      <c r="BM3038" s="70"/>
      <c r="BN3038" s="70"/>
      <c r="BO3038" s="14">
        <v>-7.2969925464</v>
      </c>
      <c r="BP3038" s="14">
        <v>0.0227082242560884</v>
      </c>
      <c r="BX3038" s="60">
        <v>-38.991271617</v>
      </c>
      <c r="BY3038" s="80">
        <v>0.161376644930892</v>
      </c>
    </row>
    <row r="3039" s="9" customFormat="1" ht="31" customHeight="1">
      <c r="A3039" t="s" s="6">
        <v>7818</v>
      </c>
      <c r="B3039" t="s" s="56">
        <v>7819</v>
      </c>
      <c r="C3039" t="s" s="56">
        <v>7517</v>
      </c>
      <c r="D3039" s="143">
        <v>42898.795138888891</v>
      </c>
      <c r="E3039" t="s" s="54">
        <v>7518</v>
      </c>
      <c r="F3039" t="s" s="55">
        <v>2230</v>
      </c>
      <c r="G3039" t="s" s="56">
        <v>1181</v>
      </c>
      <c r="H3039" t="s" s="56">
        <v>1181</v>
      </c>
      <c r="J3039" t="s" s="6">
        <v>7519</v>
      </c>
      <c r="L3039" s="84"/>
      <c r="M3039" t="s" s="55">
        <v>1138</v>
      </c>
      <c r="S3039" t="s" s="54">
        <v>7570</v>
      </c>
      <c r="T3039" t="s" s="57">
        <v>7719</v>
      </c>
      <c r="U3039" s="7"/>
      <c r="AA3039" s="14">
        <v>-109.95602</v>
      </c>
      <c r="AB3039" s="14">
        <v>36.14098</v>
      </c>
      <c r="AC3039" s="14">
        <v>1992.782</v>
      </c>
      <c r="AU3039" s="70"/>
      <c r="AV3039" s="70"/>
      <c r="AW3039" s="70"/>
      <c r="AX3039" s="70"/>
      <c r="AY3039" s="70"/>
      <c r="AZ3039" s="70"/>
      <c r="BA3039" s="70"/>
      <c r="BB3039" s="70"/>
      <c r="BC3039" s="70"/>
      <c r="BD3039" s="70"/>
      <c r="BL3039" s="70"/>
      <c r="BM3039" s="70"/>
      <c r="BN3039" s="70"/>
      <c r="BO3039" s="14">
        <v>-11.3335979902</v>
      </c>
      <c r="BP3039" s="14">
        <v>0.0152964706265663</v>
      </c>
      <c r="BX3039" s="60">
        <v>-77.51803386650001</v>
      </c>
      <c r="BY3039" s="80">
        <v>0.0141522821667126</v>
      </c>
    </row>
    <row r="3040" s="9" customFormat="1" ht="31" customHeight="1">
      <c r="A3040" t="s" s="6">
        <v>7820</v>
      </c>
      <c r="B3040" t="s" s="56">
        <v>7821</v>
      </c>
      <c r="C3040" t="s" s="56">
        <v>7517</v>
      </c>
      <c r="D3040" s="143">
        <v>42880.829166666670</v>
      </c>
      <c r="E3040" t="s" s="54">
        <v>7518</v>
      </c>
      <c r="F3040" t="s" s="55">
        <v>2230</v>
      </c>
      <c r="G3040" t="s" s="56">
        <v>1181</v>
      </c>
      <c r="H3040" t="s" s="56">
        <v>1181</v>
      </c>
      <c r="J3040" t="s" s="6">
        <v>7519</v>
      </c>
      <c r="L3040" s="84"/>
      <c r="M3040" t="s" s="55">
        <v>1138</v>
      </c>
      <c r="S3040" t="s" s="54">
        <v>7570</v>
      </c>
      <c r="T3040" t="s" s="57">
        <v>7739</v>
      </c>
      <c r="U3040" s="7"/>
      <c r="AA3040" s="14">
        <v>-109.946396</v>
      </c>
      <c r="AB3040" s="14">
        <v>36.071225</v>
      </c>
      <c r="AC3040" s="14">
        <v>1931.822</v>
      </c>
      <c r="AU3040" s="70"/>
      <c r="AV3040" s="70"/>
      <c r="AW3040" s="70"/>
      <c r="AX3040" s="70"/>
      <c r="AY3040" s="70"/>
      <c r="AZ3040" s="70"/>
      <c r="BA3040" s="70"/>
      <c r="BB3040" s="70"/>
      <c r="BC3040" s="70"/>
      <c r="BD3040" s="70"/>
      <c r="BL3040" s="70"/>
      <c r="BM3040" s="70"/>
      <c r="BN3040" s="70"/>
      <c r="BO3040" s="14">
        <v>-9.0672939722</v>
      </c>
      <c r="BP3040" s="14">
        <v>0.0288310345798914</v>
      </c>
      <c r="BX3040" s="60">
        <v>-57.6831754697</v>
      </c>
      <c r="BY3040" s="80">
        <v>0.144758996394688</v>
      </c>
    </row>
    <row r="3041" s="9" customFormat="1" ht="31" customHeight="1">
      <c r="A3041" t="s" s="6">
        <v>7822</v>
      </c>
      <c r="B3041" t="s" s="56">
        <v>7823</v>
      </c>
      <c r="C3041" t="s" s="56">
        <v>7517</v>
      </c>
      <c r="D3041" s="143">
        <v>42880.884722222225</v>
      </c>
      <c r="E3041" t="s" s="54">
        <v>7518</v>
      </c>
      <c r="F3041" t="s" s="55">
        <v>2230</v>
      </c>
      <c r="G3041" t="s" s="56">
        <v>1181</v>
      </c>
      <c r="H3041" t="s" s="56">
        <v>1181</v>
      </c>
      <c r="J3041" t="s" s="6">
        <v>7519</v>
      </c>
      <c r="L3041" s="84"/>
      <c r="M3041" t="s" s="55">
        <v>1138</v>
      </c>
      <c r="S3041" t="s" s="54">
        <v>7570</v>
      </c>
      <c r="T3041" t="s" s="57">
        <v>7777</v>
      </c>
      <c r="U3041" s="7"/>
      <c r="AA3041" s="14">
        <v>-109.863385</v>
      </c>
      <c r="AB3041" s="14">
        <v>35.744474</v>
      </c>
      <c r="AC3041" s="14">
        <v>1932.432</v>
      </c>
      <c r="AU3041" s="70"/>
      <c r="AV3041" s="70"/>
      <c r="AW3041" s="70"/>
      <c r="AX3041" s="70"/>
      <c r="AY3041" s="70"/>
      <c r="AZ3041" s="70"/>
      <c r="BA3041" s="70"/>
      <c r="BB3041" s="70"/>
      <c r="BC3041" s="70"/>
      <c r="BD3041" s="70"/>
      <c r="BL3041" s="70"/>
      <c r="BM3041" s="70"/>
      <c r="BN3041" s="70"/>
      <c r="BO3041" s="14">
        <v>-8.016581059</v>
      </c>
      <c r="BP3041" s="14">
        <v>0.0323014587430979</v>
      </c>
      <c r="BX3041" s="60">
        <v>-46.3534708172</v>
      </c>
      <c r="BY3041" s="80">
        <v>0.138091379854915</v>
      </c>
    </row>
    <row r="3042" s="9" customFormat="1" ht="31" customHeight="1">
      <c r="A3042" t="s" s="6">
        <v>7824</v>
      </c>
      <c r="B3042" t="s" s="56">
        <v>7825</v>
      </c>
      <c r="C3042" t="s" s="56">
        <v>7517</v>
      </c>
      <c r="D3042" s="143">
        <v>42880.673611111109</v>
      </c>
      <c r="E3042" t="s" s="54">
        <v>7518</v>
      </c>
      <c r="F3042" t="s" s="55">
        <v>2230</v>
      </c>
      <c r="G3042" t="s" s="56">
        <v>1181</v>
      </c>
      <c r="H3042" t="s" s="56">
        <v>1181</v>
      </c>
      <c r="J3042" t="s" s="6">
        <v>7519</v>
      </c>
      <c r="L3042" s="84"/>
      <c r="M3042" t="s" s="55">
        <v>1138</v>
      </c>
      <c r="S3042" t="s" s="54">
        <v>7570</v>
      </c>
      <c r="T3042" t="s" s="57">
        <v>7751</v>
      </c>
      <c r="U3042" s="7"/>
      <c r="AA3042" s="14">
        <v>-110.251844</v>
      </c>
      <c r="AB3042" s="14">
        <v>36.7129</v>
      </c>
      <c r="AC3042" s="14">
        <v>1758.391</v>
      </c>
      <c r="AU3042" s="70"/>
      <c r="AV3042" s="70"/>
      <c r="AW3042" s="70"/>
      <c r="AX3042" s="70"/>
      <c r="AY3042" s="70"/>
      <c r="AZ3042" s="70"/>
      <c r="BA3042" s="70"/>
      <c r="BB3042" s="70"/>
      <c r="BC3042" s="70"/>
      <c r="BD3042" s="70"/>
      <c r="BL3042" s="70"/>
      <c r="BM3042" s="70"/>
      <c r="BN3042" s="70"/>
      <c r="BO3042" s="14">
        <v>-11.6571732433</v>
      </c>
      <c r="BP3042" s="14">
        <v>0.0503581151529659</v>
      </c>
      <c r="BX3042" s="60">
        <v>-79.3114662088</v>
      </c>
      <c r="BY3042" s="80">
        <v>0.126297540055832</v>
      </c>
    </row>
    <row r="3043" s="9" customFormat="1" ht="31" customHeight="1">
      <c r="A3043" t="s" s="6">
        <v>7826</v>
      </c>
      <c r="B3043" t="s" s="56">
        <v>7827</v>
      </c>
      <c r="C3043" t="s" s="56">
        <v>7517</v>
      </c>
      <c r="D3043" s="143">
        <v>42886.673611111109</v>
      </c>
      <c r="E3043" t="s" s="54">
        <v>7518</v>
      </c>
      <c r="F3043" t="s" s="55">
        <v>2230</v>
      </c>
      <c r="G3043" t="s" s="56">
        <v>1181</v>
      </c>
      <c r="H3043" t="s" s="56">
        <v>1181</v>
      </c>
      <c r="J3043" t="s" s="6">
        <v>7519</v>
      </c>
      <c r="L3043" s="84"/>
      <c r="M3043" t="s" s="55">
        <v>1138</v>
      </c>
      <c r="S3043" t="s" s="54">
        <v>7570</v>
      </c>
      <c r="T3043" t="s" s="57">
        <v>7762</v>
      </c>
      <c r="U3043" s="7"/>
      <c r="AA3043" s="14">
        <v>-108.142869</v>
      </c>
      <c r="AB3043" s="14">
        <v>35.531486</v>
      </c>
      <c r="AC3043" s="14">
        <v>2213.762</v>
      </c>
      <c r="AU3043" s="70"/>
      <c r="AV3043" s="70"/>
      <c r="AW3043" s="70"/>
      <c r="AX3043" s="70"/>
      <c r="AY3043" s="70"/>
      <c r="AZ3043" s="70"/>
      <c r="BA3043" s="70"/>
      <c r="BB3043" s="70"/>
      <c r="BC3043" s="70"/>
      <c r="BD3043" s="70"/>
      <c r="BL3043" s="70"/>
      <c r="BM3043" s="70"/>
      <c r="BN3043" s="70"/>
      <c r="BO3043" s="14">
        <v>-10.8918645945</v>
      </c>
      <c r="BP3043" s="14">
        <v>0.00777602851690478</v>
      </c>
      <c r="BX3043" s="60">
        <v>-73.19168470549999</v>
      </c>
      <c r="BY3043" s="80">
        <v>0.0721630770064476</v>
      </c>
    </row>
    <row r="3044" s="9" customFormat="1" ht="31" customHeight="1">
      <c r="A3044" t="s" s="6">
        <v>7828</v>
      </c>
      <c r="B3044" t="s" s="56">
        <v>7829</v>
      </c>
      <c r="C3044" t="s" s="56">
        <v>7517</v>
      </c>
      <c r="D3044" s="143">
        <v>42886.897222222222</v>
      </c>
      <c r="E3044" t="s" s="54">
        <v>7518</v>
      </c>
      <c r="F3044" t="s" s="55">
        <v>2230</v>
      </c>
      <c r="G3044" t="s" s="56">
        <v>1181</v>
      </c>
      <c r="H3044" t="s" s="56">
        <v>1181</v>
      </c>
      <c r="J3044" t="s" s="6">
        <v>7519</v>
      </c>
      <c r="L3044" s="84"/>
      <c r="M3044" t="s" s="55">
        <v>1138</v>
      </c>
      <c r="S3044" t="s" s="54">
        <v>7570</v>
      </c>
      <c r="T3044" t="s" s="57">
        <v>7690</v>
      </c>
      <c r="U3044" s="7"/>
      <c r="AA3044" s="14">
        <v>-109.131514</v>
      </c>
      <c r="AB3044" s="14">
        <v>36.076795</v>
      </c>
      <c r="AC3044" s="14">
        <v>2182.368</v>
      </c>
      <c r="AU3044" s="70"/>
      <c r="AV3044" s="70"/>
      <c r="AW3044" s="70"/>
      <c r="AX3044" s="70"/>
      <c r="AY3044" s="70"/>
      <c r="AZ3044" s="70"/>
      <c r="BA3044" s="70"/>
      <c r="BB3044" s="70"/>
      <c r="BC3044" s="70"/>
      <c r="BD3044" s="70"/>
      <c r="BL3044" s="70"/>
      <c r="BM3044" s="70"/>
      <c r="BN3044" s="70"/>
      <c r="BO3044" s="14">
        <v>-10.8830050827</v>
      </c>
      <c r="BP3044" s="14">
        <v>0.0403181647115006</v>
      </c>
      <c r="BX3044" s="60">
        <v>-70.01521527769999</v>
      </c>
      <c r="BY3044" s="80">
        <v>0.061616965609811</v>
      </c>
    </row>
    <row r="3045" s="9" customFormat="1" ht="31" customHeight="1">
      <c r="A3045" t="s" s="6">
        <v>7830</v>
      </c>
      <c r="B3045" t="s" s="56">
        <v>7831</v>
      </c>
      <c r="C3045" t="s" s="56">
        <v>7517</v>
      </c>
      <c r="D3045" s="143">
        <v>42880.690972222219</v>
      </c>
      <c r="E3045" t="s" s="54">
        <v>7518</v>
      </c>
      <c r="F3045" t="s" s="55">
        <v>2230</v>
      </c>
      <c r="G3045" t="s" s="56">
        <v>1181</v>
      </c>
      <c r="H3045" t="s" s="56">
        <v>1181</v>
      </c>
      <c r="J3045" t="s" s="6">
        <v>7519</v>
      </c>
      <c r="L3045" s="84"/>
      <c r="M3045" t="s" s="55">
        <v>1138</v>
      </c>
      <c r="S3045" t="s" s="54">
        <v>7570</v>
      </c>
      <c r="T3045" t="s" s="57">
        <v>7792</v>
      </c>
      <c r="U3045" s="7"/>
      <c r="AA3045" s="14">
        <v>-109.929773</v>
      </c>
      <c r="AB3045" s="14">
        <v>36.393701</v>
      </c>
      <c r="AC3045" s="14">
        <v>2250.948</v>
      </c>
      <c r="AU3045" s="70"/>
      <c r="AV3045" s="70"/>
      <c r="AW3045" s="70"/>
      <c r="AX3045" s="70"/>
      <c r="AY3045" s="70"/>
      <c r="AZ3045" s="70"/>
      <c r="BA3045" s="70"/>
      <c r="BB3045" s="70"/>
      <c r="BC3045" s="70"/>
      <c r="BD3045" s="70"/>
      <c r="BL3045" s="70"/>
      <c r="BM3045" s="70"/>
      <c r="BN3045" s="70"/>
      <c r="BO3045" s="14">
        <v>-10.414342296</v>
      </c>
      <c r="BP3045" s="14">
        <v>0.0240110166343986</v>
      </c>
      <c r="BX3045" s="60">
        <v>-69.7021340789</v>
      </c>
      <c r="BY3045" s="80">
        <v>0.0515879694713834</v>
      </c>
    </row>
    <row r="3046" s="9" customFormat="1" ht="31" customHeight="1">
      <c r="A3046" t="s" s="6">
        <v>7832</v>
      </c>
      <c r="B3046" t="s" s="56">
        <v>7833</v>
      </c>
      <c r="C3046" t="s" s="56">
        <v>7517</v>
      </c>
      <c r="D3046" s="143">
        <v>42880.791666666664</v>
      </c>
      <c r="E3046" t="s" s="54">
        <v>7518</v>
      </c>
      <c r="F3046" t="s" s="55">
        <v>2230</v>
      </c>
      <c r="G3046" t="s" s="56">
        <v>1181</v>
      </c>
      <c r="H3046" t="s" s="56">
        <v>1181</v>
      </c>
      <c r="J3046" t="s" s="6">
        <v>7519</v>
      </c>
      <c r="L3046" s="84"/>
      <c r="M3046" t="s" s="55">
        <v>1138</v>
      </c>
      <c r="S3046" t="s" s="54">
        <v>7570</v>
      </c>
      <c r="T3046" t="s" s="57">
        <v>7834</v>
      </c>
      <c r="U3046" s="7"/>
      <c r="AA3046" s="14">
        <v>-110.762509</v>
      </c>
      <c r="AB3046" s="14">
        <v>36.651721</v>
      </c>
      <c r="AC3046" s="14">
        <v>2052.828</v>
      </c>
      <c r="AU3046" s="70"/>
      <c r="AV3046" s="70"/>
      <c r="AW3046" s="70"/>
      <c r="AX3046" s="70"/>
      <c r="AY3046" s="70"/>
      <c r="AZ3046" s="70"/>
      <c r="BA3046" s="70"/>
      <c r="BB3046" s="70"/>
      <c r="BC3046" s="70"/>
      <c r="BD3046" s="70"/>
      <c r="BL3046" s="70"/>
      <c r="BM3046" s="70"/>
      <c r="BN3046" s="70"/>
      <c r="BO3046" s="14">
        <v>-11.9526436654</v>
      </c>
      <c r="BP3046" s="14">
        <v>0.0196521583961526</v>
      </c>
      <c r="BX3046" s="60">
        <v>-82.5517240833</v>
      </c>
      <c r="BY3046" s="80">
        <v>0.153476856432174</v>
      </c>
    </row>
    <row r="3047" s="9" customFormat="1" ht="31" customHeight="1">
      <c r="A3047" t="s" s="6">
        <v>7835</v>
      </c>
      <c r="B3047" t="s" s="56">
        <v>7836</v>
      </c>
      <c r="C3047" t="s" s="56">
        <v>7517</v>
      </c>
      <c r="D3047" s="143">
        <v>42879.754861111112</v>
      </c>
      <c r="E3047" t="s" s="54">
        <v>7518</v>
      </c>
      <c r="F3047" t="s" s="55">
        <v>2230</v>
      </c>
      <c r="G3047" t="s" s="56">
        <v>1181</v>
      </c>
      <c r="H3047" t="s" s="56">
        <v>1181</v>
      </c>
      <c r="J3047" t="s" s="6">
        <v>7519</v>
      </c>
      <c r="L3047" s="84"/>
      <c r="M3047" t="s" s="55">
        <v>1138</v>
      </c>
      <c r="S3047" t="s" s="54">
        <v>7570</v>
      </c>
      <c r="T3047" t="s" s="57">
        <v>7699</v>
      </c>
      <c r="U3047" t="s" s="6">
        <v>1263</v>
      </c>
      <c r="AA3047" s="14">
        <v>-107.733227</v>
      </c>
      <c r="AB3047" s="14">
        <v>36.246692</v>
      </c>
      <c r="AC3047" s="14">
        <v>2127.504</v>
      </c>
      <c r="AU3047" s="70"/>
      <c r="AV3047" s="70"/>
      <c r="AW3047" s="70"/>
      <c r="AX3047" s="70"/>
      <c r="AY3047" s="70"/>
      <c r="AZ3047" s="70"/>
      <c r="BA3047" s="70"/>
      <c r="BB3047" s="70"/>
      <c r="BC3047" s="70"/>
      <c r="BD3047" s="70"/>
      <c r="BL3047" s="70"/>
      <c r="BM3047" s="70"/>
      <c r="BN3047" s="70"/>
      <c r="BO3047" s="14">
        <v>-10.7687865783</v>
      </c>
      <c r="BP3047" s="14">
        <v>0.016075019540072</v>
      </c>
      <c r="BX3047" s="60">
        <v>-69.86459334769999</v>
      </c>
      <c r="BY3047" s="80">
        <v>0.142150048841416</v>
      </c>
    </row>
    <row r="3048" s="9" customFormat="1" ht="31" customHeight="1">
      <c r="A3048" t="s" s="6">
        <v>7837</v>
      </c>
      <c r="B3048" t="s" s="56">
        <v>7838</v>
      </c>
      <c r="C3048" t="s" s="56">
        <v>7517</v>
      </c>
      <c r="D3048" s="143">
        <v>42879.895833333336</v>
      </c>
      <c r="E3048" t="s" s="54">
        <v>7518</v>
      </c>
      <c r="F3048" t="s" s="55">
        <v>2230</v>
      </c>
      <c r="G3048" t="s" s="56">
        <v>1181</v>
      </c>
      <c r="H3048" t="s" s="56">
        <v>1181</v>
      </c>
      <c r="J3048" t="s" s="6">
        <v>7519</v>
      </c>
      <c r="L3048" s="84"/>
      <c r="M3048" t="s" s="55">
        <v>1138</v>
      </c>
      <c r="S3048" t="s" s="54">
        <v>7570</v>
      </c>
      <c r="T3048" t="s" s="57">
        <v>7693</v>
      </c>
      <c r="U3048" s="7"/>
      <c r="AA3048" s="14">
        <v>-109.194553</v>
      </c>
      <c r="AB3048" s="14">
        <v>35.674181</v>
      </c>
      <c r="AC3048" s="14">
        <v>2330.806</v>
      </c>
      <c r="AU3048" s="70"/>
      <c r="AV3048" s="70"/>
      <c r="AW3048" s="70"/>
      <c r="AX3048" s="70"/>
      <c r="AY3048" s="70"/>
      <c r="AZ3048" s="70"/>
      <c r="BA3048" s="70"/>
      <c r="BB3048" s="70"/>
      <c r="BC3048" s="70"/>
      <c r="BD3048" s="70"/>
      <c r="BL3048" s="70"/>
      <c r="BM3048" s="70"/>
      <c r="BN3048" s="70"/>
      <c r="BO3048" s="14">
        <v>-10.2049304287</v>
      </c>
      <c r="BP3048" s="14">
        <v>0.0214301794801958</v>
      </c>
      <c r="BX3048" s="60">
        <v>-62.3078215202</v>
      </c>
      <c r="BY3048" s="80">
        <v>0.13053207552216</v>
      </c>
    </row>
    <row r="3049" s="9" customFormat="1" ht="31" customHeight="1">
      <c r="A3049" t="s" s="6">
        <v>7839</v>
      </c>
      <c r="B3049" t="s" s="56">
        <v>7840</v>
      </c>
      <c r="C3049" t="s" s="56">
        <v>7517</v>
      </c>
      <c r="D3049" s="143">
        <v>42880.979166666664</v>
      </c>
      <c r="E3049" t="s" s="54">
        <v>7518</v>
      </c>
      <c r="F3049" t="s" s="55">
        <v>2230</v>
      </c>
      <c r="G3049" t="s" s="56">
        <v>1181</v>
      </c>
      <c r="H3049" t="s" s="56">
        <v>1181</v>
      </c>
      <c r="J3049" t="s" s="6">
        <v>7519</v>
      </c>
      <c r="L3049" s="84"/>
      <c r="M3049" t="s" s="55">
        <v>1138</v>
      </c>
      <c r="S3049" t="s" s="54">
        <v>7570</v>
      </c>
      <c r="T3049" t="s" s="57">
        <v>7841</v>
      </c>
      <c r="U3049" s="7"/>
      <c r="AA3049" s="14">
        <v>-111.235274</v>
      </c>
      <c r="AB3049" s="14">
        <v>36.129566</v>
      </c>
      <c r="AC3049" s="14">
        <v>1498.702</v>
      </c>
      <c r="AU3049" s="70"/>
      <c r="AV3049" s="70"/>
      <c r="AW3049" s="70"/>
      <c r="AX3049" s="70"/>
      <c r="AY3049" s="70"/>
      <c r="AZ3049" s="70"/>
      <c r="BA3049" s="70"/>
      <c r="BB3049" s="70"/>
      <c r="BC3049" s="70"/>
      <c r="BD3049" s="70"/>
      <c r="BL3049" s="70"/>
      <c r="BM3049" s="70"/>
      <c r="BN3049" s="70"/>
      <c r="BO3049" s="14">
        <v>-8.4432578301</v>
      </c>
      <c r="BP3049" s="14">
        <v>0.0156170608498097</v>
      </c>
      <c r="BX3049" s="60">
        <v>-54.2692765848</v>
      </c>
      <c r="BY3049" s="80">
        <v>0.140000861209269</v>
      </c>
    </row>
    <row r="3050" s="9" customFormat="1" ht="31" customHeight="1">
      <c r="A3050" t="s" s="6">
        <v>7842</v>
      </c>
      <c r="B3050" t="s" s="56">
        <v>7843</v>
      </c>
      <c r="C3050" t="s" s="56">
        <v>7517</v>
      </c>
      <c r="D3050" s="143">
        <v>42881.78125</v>
      </c>
      <c r="E3050" t="s" s="54">
        <v>7518</v>
      </c>
      <c r="F3050" t="s" s="55">
        <v>2230</v>
      </c>
      <c r="G3050" t="s" s="56">
        <v>1181</v>
      </c>
      <c r="H3050" t="s" s="56">
        <v>1181</v>
      </c>
      <c r="J3050" t="s" s="6">
        <v>7519</v>
      </c>
      <c r="L3050" s="84"/>
      <c r="M3050" t="s" s="55">
        <v>1138</v>
      </c>
      <c r="S3050" t="s" s="54">
        <v>7570</v>
      </c>
      <c r="T3050" t="s" s="57">
        <v>7844</v>
      </c>
      <c r="U3050" s="7"/>
      <c r="AA3050" s="14">
        <v>-111.004225</v>
      </c>
      <c r="AB3050" s="14">
        <v>35.335926</v>
      </c>
      <c r="AC3050" s="14">
        <v>1426.464</v>
      </c>
      <c r="AU3050" s="70"/>
      <c r="AV3050" s="70"/>
      <c r="AW3050" s="70"/>
      <c r="AX3050" s="70"/>
      <c r="AY3050" s="70"/>
      <c r="AZ3050" s="70"/>
      <c r="BA3050" s="70"/>
      <c r="BB3050" s="70"/>
      <c r="BC3050" s="70"/>
      <c r="BD3050" s="70"/>
      <c r="BL3050" s="70"/>
      <c r="BM3050" s="70"/>
      <c r="BN3050" s="70"/>
      <c r="BO3050" s="14">
        <v>-7.0661263193</v>
      </c>
      <c r="BP3050" s="14">
        <v>0.0189506199918149</v>
      </c>
      <c r="BX3050" s="60">
        <v>-37.0669513266</v>
      </c>
      <c r="BY3050" s="80">
        <v>0.130169820331445</v>
      </c>
    </row>
    <row r="3051" s="9" customFormat="1" ht="31" customHeight="1">
      <c r="A3051" t="s" s="6">
        <v>7845</v>
      </c>
      <c r="B3051" t="s" s="56">
        <v>7846</v>
      </c>
      <c r="C3051" t="s" s="56">
        <v>7517</v>
      </c>
      <c r="D3051" s="143">
        <v>42881.586805555555</v>
      </c>
      <c r="E3051" t="s" s="54">
        <v>7518</v>
      </c>
      <c r="F3051" t="s" s="55">
        <v>2230</v>
      </c>
      <c r="G3051" t="s" s="56">
        <v>1181</v>
      </c>
      <c r="H3051" t="s" s="56">
        <v>1181</v>
      </c>
      <c r="J3051" t="s" s="6">
        <v>7519</v>
      </c>
      <c r="L3051" s="84"/>
      <c r="M3051" t="s" s="55">
        <v>1138</v>
      </c>
      <c r="S3051" t="s" s="54">
        <v>7570</v>
      </c>
      <c r="T3051" t="s" s="57">
        <v>7847</v>
      </c>
      <c r="U3051" s="7"/>
      <c r="AA3051" s="14">
        <v>-111.690301</v>
      </c>
      <c r="AB3051" s="14">
        <v>35.912882</v>
      </c>
      <c r="AC3051" s="14">
        <v>2151.278</v>
      </c>
      <c r="AU3051" s="70"/>
      <c r="AV3051" s="70"/>
      <c r="AW3051" s="70"/>
      <c r="AX3051" s="70"/>
      <c r="AY3051" s="70"/>
      <c r="AZ3051" s="70"/>
      <c r="BA3051" s="70"/>
      <c r="BB3051" s="70"/>
      <c r="BC3051" s="70"/>
      <c r="BD3051" s="70"/>
      <c r="BL3051" s="70"/>
      <c r="BM3051" s="70"/>
      <c r="BN3051" s="70"/>
      <c r="BO3051" s="14">
        <v>-9.137211239599999</v>
      </c>
      <c r="BP3051" s="14">
        <v>0.0213446704709967</v>
      </c>
      <c r="BX3051" s="60">
        <v>-56.4813618723</v>
      </c>
      <c r="BY3051" s="80">
        <v>0.166400253737979</v>
      </c>
    </row>
    <row r="3052" s="9" customFormat="1" ht="31" customHeight="1">
      <c r="A3052" t="s" s="6">
        <v>7848</v>
      </c>
      <c r="B3052" t="s" s="56">
        <v>7849</v>
      </c>
      <c r="C3052" t="s" s="56">
        <v>7517</v>
      </c>
      <c r="D3052" s="143">
        <v>42880.895833333336</v>
      </c>
      <c r="E3052" t="s" s="54">
        <v>7518</v>
      </c>
      <c r="F3052" t="s" s="55">
        <v>2230</v>
      </c>
      <c r="G3052" t="s" s="56">
        <v>1181</v>
      </c>
      <c r="H3052" t="s" s="56">
        <v>1181</v>
      </c>
      <c r="J3052" t="s" s="6">
        <v>7519</v>
      </c>
      <c r="L3052" s="84"/>
      <c r="M3052" t="s" s="55">
        <v>1138</v>
      </c>
      <c r="S3052" t="s" s="54">
        <v>7570</v>
      </c>
      <c r="T3052" t="s" s="57">
        <v>7850</v>
      </c>
      <c r="U3052" s="7"/>
      <c r="AA3052" s="14">
        <v>-111.654074</v>
      </c>
      <c r="AB3052" s="14">
        <v>36.665838</v>
      </c>
      <c r="AC3052" s="14">
        <v>1501.75</v>
      </c>
      <c r="AU3052" s="70"/>
      <c r="AV3052" s="70"/>
      <c r="AW3052" s="70"/>
      <c r="AX3052" s="70"/>
      <c r="AY3052" s="70"/>
      <c r="AZ3052" s="70"/>
      <c r="BA3052" s="70"/>
      <c r="BB3052" s="70"/>
      <c r="BC3052" s="70"/>
      <c r="BD3052" s="70"/>
      <c r="BL3052" s="70"/>
      <c r="BM3052" s="70"/>
      <c r="BN3052" s="70"/>
      <c r="BO3052" s="14">
        <v>-7.844077316</v>
      </c>
      <c r="BP3052" s="14">
        <v>0.0103362735041767</v>
      </c>
      <c r="BX3052" s="60">
        <v>-51.4430734436</v>
      </c>
      <c r="BY3052" s="80">
        <v>0.0812809387534332</v>
      </c>
    </row>
    <row r="3053" s="9" customFormat="1" ht="31" customHeight="1">
      <c r="A3053" t="s" s="6">
        <v>7851</v>
      </c>
      <c r="B3053" t="s" s="56">
        <v>7852</v>
      </c>
      <c r="C3053" t="s" s="56">
        <v>7517</v>
      </c>
      <c r="D3053" s="143">
        <v>42881.855555555558</v>
      </c>
      <c r="E3053" t="s" s="54">
        <v>7518</v>
      </c>
      <c r="F3053" t="s" s="55">
        <v>2230</v>
      </c>
      <c r="G3053" t="s" s="56">
        <v>1181</v>
      </c>
      <c r="H3053" t="s" s="56">
        <v>1181</v>
      </c>
      <c r="J3053" t="s" s="6">
        <v>7519</v>
      </c>
      <c r="L3053" s="84"/>
      <c r="M3053" t="s" s="55">
        <v>1138</v>
      </c>
      <c r="S3053" t="s" s="54">
        <v>7570</v>
      </c>
      <c r="T3053" t="s" s="57">
        <v>7711</v>
      </c>
      <c r="U3053" s="7"/>
      <c r="AA3053" s="14">
        <v>-108.350578</v>
      </c>
      <c r="AB3053" s="14">
        <v>36.639773</v>
      </c>
      <c r="AC3053" s="14">
        <v>1737.36</v>
      </c>
      <c r="AU3053" s="70"/>
      <c r="AV3053" s="70"/>
      <c r="AW3053" s="70"/>
      <c r="AX3053" s="70"/>
      <c r="AY3053" s="70"/>
      <c r="AZ3053" s="70"/>
      <c r="BA3053" s="70"/>
      <c r="BB3053" s="70"/>
      <c r="BC3053" s="70"/>
      <c r="BD3053" s="70"/>
      <c r="BL3053" s="70"/>
      <c r="BM3053" s="70"/>
      <c r="BN3053" s="70"/>
      <c r="BO3053" s="14">
        <v>-10.7098262512</v>
      </c>
      <c r="BP3053" s="14">
        <v>0.0150797408804061</v>
      </c>
      <c r="BX3053" s="60">
        <v>-73.7625498069</v>
      </c>
      <c r="BY3053" s="80">
        <v>0.017340681255751</v>
      </c>
    </row>
    <row r="3054" s="9" customFormat="1" ht="31" customHeight="1">
      <c r="A3054" t="s" s="6">
        <v>7853</v>
      </c>
      <c r="B3054" t="s" s="56">
        <v>7854</v>
      </c>
      <c r="C3054" t="s" s="56">
        <v>7517</v>
      </c>
      <c r="D3054" s="143">
        <v>42879.704861111109</v>
      </c>
      <c r="E3054" t="s" s="54">
        <v>7518</v>
      </c>
      <c r="F3054" t="s" s="55">
        <v>2230</v>
      </c>
      <c r="G3054" t="s" s="56">
        <v>1181</v>
      </c>
      <c r="H3054" t="s" s="56">
        <v>1181</v>
      </c>
      <c r="J3054" t="s" s="6">
        <v>7519</v>
      </c>
      <c r="L3054" s="84"/>
      <c r="M3054" t="s" s="55">
        <v>1138</v>
      </c>
      <c r="S3054" t="s" s="54">
        <v>7570</v>
      </c>
      <c r="T3054" t="s" s="57">
        <v>7708</v>
      </c>
      <c r="U3054" s="7"/>
      <c r="AA3054" s="14">
        <v>-107.344873</v>
      </c>
      <c r="AB3054" s="14">
        <v>35.958355</v>
      </c>
      <c r="AC3054" s="14">
        <v>2069.592</v>
      </c>
      <c r="AU3054" s="70"/>
      <c r="AV3054" s="70"/>
      <c r="AW3054" s="70"/>
      <c r="AX3054" s="70"/>
      <c r="AY3054" s="70"/>
      <c r="AZ3054" s="70"/>
      <c r="BA3054" s="70"/>
      <c r="BB3054" s="70"/>
      <c r="BC3054" s="70"/>
      <c r="BD3054" s="70"/>
      <c r="BL3054" s="70"/>
      <c r="BM3054" s="70"/>
      <c r="BN3054" s="70"/>
      <c r="BO3054" s="14">
        <v>-8.3896957502</v>
      </c>
      <c r="BP3054" s="14">
        <v>0.0321721185929334</v>
      </c>
      <c r="BX3054" s="60">
        <v>-47.7987871649</v>
      </c>
      <c r="BY3054" s="80">
        <v>0.0390952369634636</v>
      </c>
    </row>
    <row r="3055" s="9" customFormat="1" ht="31" customHeight="1">
      <c r="A3055" t="s" s="6">
        <v>7855</v>
      </c>
      <c r="B3055" t="s" s="56">
        <v>7856</v>
      </c>
      <c r="C3055" t="s" s="56">
        <v>7517</v>
      </c>
      <c r="D3055" s="143">
        <v>42881.677083333336</v>
      </c>
      <c r="E3055" t="s" s="54">
        <v>7518</v>
      </c>
      <c r="F3055" t="s" s="55">
        <v>2230</v>
      </c>
      <c r="G3055" t="s" s="56">
        <v>1181</v>
      </c>
      <c r="H3055" t="s" s="56">
        <v>1181</v>
      </c>
      <c r="J3055" t="s" s="6">
        <v>7519</v>
      </c>
      <c r="L3055" s="84"/>
      <c r="M3055" t="s" s="55">
        <v>1138</v>
      </c>
      <c r="S3055" t="s" s="54">
        <v>7570</v>
      </c>
      <c r="T3055" t="s" s="57">
        <v>7742</v>
      </c>
      <c r="U3055" s="7"/>
      <c r="AA3055" s="14">
        <v>-109.58782</v>
      </c>
      <c r="AB3055" s="14">
        <v>37.18536</v>
      </c>
      <c r="AC3055" s="14">
        <v>1556.918</v>
      </c>
      <c r="AU3055" s="70"/>
      <c r="AV3055" s="70"/>
      <c r="AW3055" s="70"/>
      <c r="AX3055" s="70"/>
      <c r="AY3055" s="70"/>
      <c r="AZ3055" s="70"/>
      <c r="BA3055" s="70"/>
      <c r="BB3055" s="70"/>
      <c r="BC3055" s="70"/>
      <c r="BD3055" s="70"/>
      <c r="BL3055" s="70"/>
      <c r="BM3055" s="70"/>
      <c r="BN3055" s="70"/>
      <c r="BO3055" s="14">
        <v>-8.153556355999999</v>
      </c>
      <c r="BP3055" s="14">
        <v>0.0210434975749524</v>
      </c>
      <c r="BX3055" s="60">
        <v>-57.0514684414</v>
      </c>
      <c r="BY3055" s="80">
        <v>0.184201849212483</v>
      </c>
    </row>
    <row r="3056" s="9" customFormat="1" ht="31" customHeight="1">
      <c r="A3056" t="s" s="6">
        <v>7857</v>
      </c>
      <c r="B3056" t="s" s="56">
        <v>7858</v>
      </c>
      <c r="C3056" t="s" s="56">
        <v>7517</v>
      </c>
      <c r="D3056" s="143">
        <v>42880.631944444445</v>
      </c>
      <c r="E3056" t="s" s="54">
        <v>7518</v>
      </c>
      <c r="F3056" t="s" s="55">
        <v>2230</v>
      </c>
      <c r="G3056" t="s" s="56">
        <v>1181</v>
      </c>
      <c r="H3056" t="s" s="56">
        <v>1181</v>
      </c>
      <c r="J3056" t="s" s="6">
        <v>7519</v>
      </c>
      <c r="L3056" s="84"/>
      <c r="M3056" t="s" s="55">
        <v>1138</v>
      </c>
      <c r="S3056" t="s" s="54">
        <v>7570</v>
      </c>
      <c r="T3056" t="s" s="57">
        <v>7765</v>
      </c>
      <c r="U3056" s="7"/>
      <c r="AA3056" s="14">
        <v>-110.318788</v>
      </c>
      <c r="AB3056" s="14">
        <v>37.036461</v>
      </c>
      <c r="AC3056" s="14">
        <v>1469.136</v>
      </c>
      <c r="AU3056" s="70"/>
      <c r="AV3056" s="70"/>
      <c r="AW3056" s="70"/>
      <c r="AX3056" s="70"/>
      <c r="AY3056" s="70"/>
      <c r="AZ3056" s="70"/>
      <c r="BA3056" s="70"/>
      <c r="BB3056" s="70"/>
      <c r="BC3056" s="70"/>
      <c r="BD3056" s="70"/>
      <c r="BL3056" s="70"/>
      <c r="BM3056" s="70"/>
      <c r="BN3056" s="70"/>
      <c r="BO3056" s="14">
        <v>-11.514314009</v>
      </c>
      <c r="BP3056" s="14">
        <v>0.0305495025223983</v>
      </c>
      <c r="BX3056" s="60">
        <v>-81.7550097387</v>
      </c>
      <c r="BY3056" s="80">
        <v>0.145278922998908</v>
      </c>
    </row>
    <row r="3057" s="9" customFormat="1" ht="31" customHeight="1">
      <c r="A3057" t="s" s="6">
        <v>7859</v>
      </c>
      <c r="B3057" t="s" s="56">
        <v>7860</v>
      </c>
      <c r="C3057" t="s" s="56">
        <v>7517</v>
      </c>
      <c r="D3057" s="143">
        <v>42891.661111111112</v>
      </c>
      <c r="E3057" t="s" s="54">
        <v>7518</v>
      </c>
      <c r="F3057" t="s" s="55">
        <v>2230</v>
      </c>
      <c r="G3057" t="s" s="56">
        <v>1181</v>
      </c>
      <c r="H3057" t="s" s="56">
        <v>1181</v>
      </c>
      <c r="J3057" t="s" s="6">
        <v>7519</v>
      </c>
      <c r="L3057" s="84"/>
      <c r="M3057" t="s" s="55">
        <v>1138</v>
      </c>
      <c r="S3057" t="s" s="54">
        <v>7570</v>
      </c>
      <c r="T3057" t="s" s="57">
        <v>7722</v>
      </c>
      <c r="U3057" s="7"/>
      <c r="AA3057" s="14">
        <v>-109.072078</v>
      </c>
      <c r="AB3057" s="14">
        <v>35.744653</v>
      </c>
      <c r="AC3057" s="14">
        <v>2086.356</v>
      </c>
      <c r="AU3057" s="70"/>
      <c r="AV3057" s="70"/>
      <c r="AW3057" s="70"/>
      <c r="AX3057" s="70"/>
      <c r="AY3057" s="70"/>
      <c r="AZ3057" s="70"/>
      <c r="BA3057" s="70"/>
      <c r="BB3057" s="70"/>
      <c r="BC3057" s="70"/>
      <c r="BD3057" s="70"/>
      <c r="BL3057" s="70"/>
      <c r="BM3057" s="70"/>
      <c r="BN3057" s="70"/>
      <c r="BO3057" s="14">
        <v>-5.3979465893</v>
      </c>
      <c r="BP3057" s="14">
        <v>0.0101053865168539</v>
      </c>
      <c r="BX3057" s="60">
        <v>-38.0680250543</v>
      </c>
      <c r="BY3057" s="80">
        <v>0.210454020940821</v>
      </c>
    </row>
    <row r="3058" s="9" customFormat="1" ht="31" customHeight="1">
      <c r="A3058" t="s" s="6">
        <v>7861</v>
      </c>
      <c r="B3058" t="s" s="56">
        <v>7862</v>
      </c>
      <c r="C3058" t="s" s="56">
        <v>7517</v>
      </c>
      <c r="D3058" s="143">
        <v>42888.759027777778</v>
      </c>
      <c r="E3058" t="s" s="54">
        <v>7518</v>
      </c>
      <c r="F3058" t="s" s="55">
        <v>2230</v>
      </c>
      <c r="G3058" t="s" s="56">
        <v>1181</v>
      </c>
      <c r="H3058" t="s" s="56">
        <v>1181</v>
      </c>
      <c r="J3058" t="s" s="6">
        <v>7519</v>
      </c>
      <c r="L3058" s="84"/>
      <c r="M3058" t="s" s="55">
        <v>1138</v>
      </c>
      <c r="S3058" t="s" s="54">
        <v>7570</v>
      </c>
      <c r="T3058" t="s" s="57">
        <v>7863</v>
      </c>
      <c r="U3058" s="7"/>
      <c r="AA3058" s="14">
        <v>-109.050135</v>
      </c>
      <c r="AB3058" s="14">
        <v>36.32589</v>
      </c>
      <c r="AC3058" s="14">
        <v>2813.304</v>
      </c>
      <c r="AU3058" s="70"/>
      <c r="AV3058" s="70"/>
      <c r="AW3058" s="70"/>
      <c r="AX3058" s="70"/>
      <c r="AY3058" s="70"/>
      <c r="AZ3058" s="70"/>
      <c r="BA3058" s="70"/>
      <c r="BB3058" s="70"/>
      <c r="BC3058" s="70"/>
      <c r="BD3058" s="70"/>
      <c r="BL3058" s="70"/>
      <c r="BM3058" s="70"/>
      <c r="BN3058" s="70"/>
      <c r="BO3058" s="14">
        <v>-8.717463800799999</v>
      </c>
      <c r="BP3058" s="14">
        <v>0.0279395716283228</v>
      </c>
      <c r="BX3058" s="60">
        <v>-50.5069958871</v>
      </c>
      <c r="BY3058" s="80">
        <v>0.242284745090922</v>
      </c>
    </row>
    <row r="3059" s="9" customFormat="1" ht="31" customHeight="1">
      <c r="A3059" t="s" s="6">
        <v>7864</v>
      </c>
      <c r="B3059" t="s" s="56">
        <v>7865</v>
      </c>
      <c r="C3059" t="s" s="56">
        <v>7517</v>
      </c>
      <c r="D3059" s="143">
        <v>42885.809722222220</v>
      </c>
      <c r="E3059" t="s" s="54">
        <v>7518</v>
      </c>
      <c r="F3059" t="s" s="55">
        <v>2230</v>
      </c>
      <c r="G3059" t="s" s="56">
        <v>1181</v>
      </c>
      <c r="H3059" t="s" s="56">
        <v>1181</v>
      </c>
      <c r="J3059" t="s" s="6">
        <v>7519</v>
      </c>
      <c r="L3059" s="84"/>
      <c r="M3059" t="s" s="55">
        <v>1138</v>
      </c>
      <c r="S3059" t="s" s="54">
        <v>7570</v>
      </c>
      <c r="T3059" t="s" s="57">
        <v>7748</v>
      </c>
      <c r="U3059" s="7"/>
      <c r="AA3059" s="14">
        <v>-108.238455</v>
      </c>
      <c r="AB3059" s="14">
        <v>35.887169</v>
      </c>
      <c r="AC3059" s="14">
        <v>1897.685</v>
      </c>
      <c r="AU3059" s="70"/>
      <c r="AV3059" s="70"/>
      <c r="AW3059" s="70"/>
      <c r="AX3059" s="70"/>
      <c r="AY3059" s="70"/>
      <c r="AZ3059" s="70"/>
      <c r="BA3059" s="70"/>
      <c r="BB3059" s="70"/>
      <c r="BC3059" s="70"/>
      <c r="BD3059" s="70"/>
      <c r="BL3059" s="70"/>
      <c r="BM3059" s="70"/>
      <c r="BN3059" s="70"/>
      <c r="BO3059" s="14">
        <v>-8.3108049997</v>
      </c>
      <c r="BP3059" s="14">
        <v>0.0118395388135638</v>
      </c>
      <c r="BX3059" s="60">
        <v>-45.9251253871</v>
      </c>
      <c r="BY3059" s="80">
        <v>0.132823868776524</v>
      </c>
    </row>
    <row r="3060" s="9" customFormat="1" ht="31" customHeight="1">
      <c r="A3060" t="s" s="6">
        <v>7866</v>
      </c>
      <c r="B3060" t="s" s="56">
        <v>7867</v>
      </c>
      <c r="C3060" t="s" s="56">
        <v>7517</v>
      </c>
      <c r="D3060" s="143">
        <v>42881.944444444445</v>
      </c>
      <c r="E3060" t="s" s="54">
        <v>7518</v>
      </c>
      <c r="F3060" t="s" s="55">
        <v>2230</v>
      </c>
      <c r="G3060" t="s" s="56">
        <v>1181</v>
      </c>
      <c r="H3060" t="s" s="56">
        <v>1181</v>
      </c>
      <c r="J3060" t="s" s="6">
        <v>7519</v>
      </c>
      <c r="L3060" s="84"/>
      <c r="M3060" t="s" s="55">
        <v>1138</v>
      </c>
      <c r="S3060" t="s" s="54">
        <v>7570</v>
      </c>
      <c r="T3060" t="s" s="57">
        <v>7783</v>
      </c>
      <c r="U3060" t="s" s="6">
        <v>1263</v>
      </c>
      <c r="AA3060" s="14">
        <v>-109.514629</v>
      </c>
      <c r="AB3060" s="14">
        <v>35.380616</v>
      </c>
      <c r="AC3060" s="14">
        <v>1850.746</v>
      </c>
      <c r="AU3060" s="70"/>
      <c r="AV3060" s="70"/>
      <c r="AW3060" s="70"/>
      <c r="AX3060" s="70"/>
      <c r="AY3060" s="70"/>
      <c r="AZ3060" s="70"/>
      <c r="BA3060" s="70"/>
      <c r="BB3060" s="70"/>
      <c r="BC3060" s="70"/>
      <c r="BD3060" s="70"/>
      <c r="BL3060" s="70"/>
      <c r="BM3060" s="70"/>
      <c r="BN3060" s="70"/>
      <c r="BO3060" s="14">
        <v>-7.8989130595</v>
      </c>
      <c r="BP3060" s="14">
        <v>0.0295005181387305</v>
      </c>
      <c r="BX3060" s="60">
        <v>-44.2398417111</v>
      </c>
      <c r="BY3060" s="80">
        <v>0.20740346532447</v>
      </c>
    </row>
    <row r="3061" s="9" customFormat="1" ht="31" customHeight="1">
      <c r="A3061" t="s" s="6">
        <v>7868</v>
      </c>
      <c r="B3061" t="s" s="56">
        <v>7869</v>
      </c>
      <c r="C3061" t="s" s="56">
        <v>7517</v>
      </c>
      <c r="D3061" s="143">
        <v>42881.593055555553</v>
      </c>
      <c r="E3061" t="s" s="54">
        <v>7518</v>
      </c>
      <c r="F3061" t="s" s="55">
        <v>2230</v>
      </c>
      <c r="G3061" t="s" s="56">
        <v>1181</v>
      </c>
      <c r="H3061" t="s" s="56">
        <v>1181</v>
      </c>
      <c r="J3061" t="s" s="6">
        <v>7519</v>
      </c>
      <c r="L3061" s="84"/>
      <c r="M3061" t="s" s="55">
        <v>1138</v>
      </c>
      <c r="S3061" t="s" s="54">
        <v>7570</v>
      </c>
      <c r="T3061" t="s" s="57">
        <v>7870</v>
      </c>
      <c r="U3061" s="7"/>
      <c r="AA3061" s="14">
        <v>-109.469908</v>
      </c>
      <c r="AB3061" s="14">
        <v>36.507125</v>
      </c>
      <c r="AC3061" s="14">
        <v>1643.786</v>
      </c>
      <c r="AU3061" s="70"/>
      <c r="AV3061" s="70"/>
      <c r="AW3061" s="70"/>
      <c r="AX3061" s="70"/>
      <c r="AY3061" s="70"/>
      <c r="AZ3061" s="70"/>
      <c r="BA3061" s="70"/>
      <c r="BB3061" s="70"/>
      <c r="BC3061" s="70"/>
      <c r="BD3061" s="70"/>
      <c r="BL3061" s="70"/>
      <c r="BM3061" s="70"/>
      <c r="BN3061" s="70"/>
      <c r="BO3061" s="14">
        <v>-9.7263575157</v>
      </c>
      <c r="BP3061" s="14">
        <v>0.0330815887787226</v>
      </c>
      <c r="BX3061" s="60">
        <v>-63.6985490598</v>
      </c>
      <c r="BY3061" s="80">
        <v>0.0360582944502692</v>
      </c>
    </row>
    <row r="3062" s="9" customFormat="1" ht="31" customHeight="1">
      <c r="A3062" t="s" s="6">
        <v>7871</v>
      </c>
      <c r="B3062" t="s" s="56">
        <v>7872</v>
      </c>
      <c r="C3062" t="s" s="56">
        <v>7517</v>
      </c>
      <c r="D3062" s="143">
        <v>42881.894444444442</v>
      </c>
      <c r="E3062" t="s" s="54">
        <v>7518</v>
      </c>
      <c r="F3062" t="s" s="55">
        <v>2230</v>
      </c>
      <c r="G3062" t="s" s="56">
        <v>1181</v>
      </c>
      <c r="H3062" t="s" s="56">
        <v>1181</v>
      </c>
      <c r="J3062" t="s" s="6">
        <v>7519</v>
      </c>
      <c r="L3062" s="84"/>
      <c r="M3062" t="s" s="55">
        <v>1138</v>
      </c>
      <c r="S3062" t="s" s="54">
        <v>7570</v>
      </c>
      <c r="T3062" t="s" s="57">
        <v>7714</v>
      </c>
      <c r="U3062" s="7"/>
      <c r="AA3062" s="14">
        <v>-108.496084</v>
      </c>
      <c r="AB3062" s="14">
        <v>36.365305</v>
      </c>
      <c r="AC3062" s="14">
        <v>1654.759</v>
      </c>
      <c r="AU3062" s="70"/>
      <c r="AV3062" s="70"/>
      <c r="AW3062" s="70"/>
      <c r="AX3062" s="70"/>
      <c r="AY3062" s="70"/>
      <c r="AZ3062" s="70"/>
      <c r="BA3062" s="70"/>
      <c r="BB3062" s="70"/>
      <c r="BC3062" s="70"/>
      <c r="BD3062" s="70"/>
      <c r="BL3062" s="70"/>
      <c r="BM3062" s="70"/>
      <c r="BN3062" s="70"/>
      <c r="BO3062" s="14">
        <v>-10.2483847959</v>
      </c>
      <c r="BP3062" s="14">
        <v>0.017330119385123</v>
      </c>
      <c r="BX3062" s="60">
        <v>-66.44517193279999</v>
      </c>
      <c r="BY3062" s="80">
        <v>0.163081044953411</v>
      </c>
    </row>
    <row r="3063" s="9" customFormat="1" ht="31" customHeight="1">
      <c r="A3063" t="s" s="6">
        <v>7873</v>
      </c>
      <c r="B3063" t="s" s="56">
        <v>7874</v>
      </c>
      <c r="C3063" t="s" s="56">
        <v>7517</v>
      </c>
      <c r="D3063" s="143">
        <v>42881.545138888891</v>
      </c>
      <c r="E3063" t="s" s="54">
        <v>7518</v>
      </c>
      <c r="F3063" t="s" s="55">
        <v>2230</v>
      </c>
      <c r="G3063" t="s" s="56">
        <v>1181</v>
      </c>
      <c r="H3063" t="s" s="56">
        <v>1181</v>
      </c>
      <c r="J3063" t="s" s="6">
        <v>7519</v>
      </c>
      <c r="L3063" s="84"/>
      <c r="M3063" t="s" s="55">
        <v>1138</v>
      </c>
      <c r="S3063" t="s" s="54">
        <v>7570</v>
      </c>
      <c r="T3063" t="s" s="57">
        <v>7875</v>
      </c>
      <c r="U3063" s="7"/>
      <c r="AA3063" s="14">
        <v>-111.415636</v>
      </c>
      <c r="AB3063" s="14">
        <v>35.869455</v>
      </c>
      <c r="AC3063" s="14">
        <v>1310.64</v>
      </c>
      <c r="AU3063" s="70"/>
      <c r="AV3063" s="70"/>
      <c r="AW3063" s="70"/>
      <c r="AX3063" s="70"/>
      <c r="AY3063" s="70"/>
      <c r="AZ3063" s="70"/>
      <c r="BA3063" s="70"/>
      <c r="BB3063" s="70"/>
      <c r="BC3063" s="70"/>
      <c r="BD3063" s="70"/>
      <c r="BL3063" s="70"/>
      <c r="BM3063" s="70"/>
      <c r="BN3063" s="70"/>
      <c r="BO3063" s="14">
        <v>-7.2318675017</v>
      </c>
      <c r="BP3063" s="14">
        <v>0.0350088483938223</v>
      </c>
      <c r="BX3063" s="60">
        <v>-44.2173785287</v>
      </c>
      <c r="BY3063" s="80">
        <v>0.242886746080208</v>
      </c>
    </row>
    <row r="3064" s="9" customFormat="1" ht="31" customHeight="1">
      <c r="A3064" t="s" s="6">
        <v>7876</v>
      </c>
      <c r="B3064" t="s" s="56">
        <v>7877</v>
      </c>
      <c r="C3064" t="s" s="56">
        <v>7517</v>
      </c>
      <c r="D3064" s="143">
        <v>42891.659027777780</v>
      </c>
      <c r="E3064" t="s" s="54">
        <v>7518</v>
      </c>
      <c r="F3064" t="s" s="55">
        <v>2230</v>
      </c>
      <c r="G3064" t="s" s="56">
        <v>1181</v>
      </c>
      <c r="H3064" t="s" s="56">
        <v>1181</v>
      </c>
      <c r="J3064" t="s" s="6">
        <v>7519</v>
      </c>
      <c r="L3064" s="84"/>
      <c r="M3064" t="s" s="55">
        <v>1138</v>
      </c>
      <c r="S3064" t="s" s="54">
        <v>7570</v>
      </c>
      <c r="T3064" t="s" s="57">
        <v>7722</v>
      </c>
      <c r="U3064" s="7"/>
      <c r="AA3064" s="14">
        <v>-109.072078</v>
      </c>
      <c r="AB3064" s="14">
        <v>35.744653</v>
      </c>
      <c r="AC3064" s="14">
        <v>2086.356</v>
      </c>
      <c r="AU3064" s="70"/>
      <c r="AV3064" s="70"/>
      <c r="AW3064" s="70"/>
      <c r="AX3064" s="70"/>
      <c r="AY3064" s="70"/>
      <c r="AZ3064" s="70"/>
      <c r="BA3064" s="70"/>
      <c r="BB3064" s="70"/>
      <c r="BC3064" s="70"/>
      <c r="BD3064" s="70"/>
      <c r="BL3064" s="70"/>
      <c r="BM3064" s="70"/>
      <c r="BN3064" s="70"/>
      <c r="BO3064" s="14">
        <v>-7.249881303</v>
      </c>
      <c r="BP3064" s="14">
        <v>0.0135570757496998</v>
      </c>
      <c r="BX3064" s="60">
        <v>-44.0845974945</v>
      </c>
      <c r="BY3064" s="80">
        <v>0.213363672733474</v>
      </c>
    </row>
    <row r="3065" s="9" customFormat="1" ht="31" customHeight="1">
      <c r="A3065" t="s" s="6">
        <v>7878</v>
      </c>
      <c r="B3065" t="s" s="56">
        <v>7879</v>
      </c>
      <c r="C3065" t="s" s="56">
        <v>7517</v>
      </c>
      <c r="D3065" s="143">
        <v>42881.895833333336</v>
      </c>
      <c r="E3065" t="s" s="54">
        <v>7518</v>
      </c>
      <c r="F3065" t="s" s="55">
        <v>2230</v>
      </c>
      <c r="G3065" t="s" s="56">
        <v>1181</v>
      </c>
      <c r="H3065" t="s" s="56">
        <v>1181</v>
      </c>
      <c r="J3065" t="s" s="6">
        <v>7519</v>
      </c>
      <c r="L3065" s="84"/>
      <c r="M3065" t="s" s="55">
        <v>1138</v>
      </c>
      <c r="S3065" t="s" s="54">
        <v>7570</v>
      </c>
      <c r="T3065" t="s" s="57">
        <v>7745</v>
      </c>
      <c r="U3065" s="7"/>
      <c r="AA3065" s="14">
        <v>-109.847351</v>
      </c>
      <c r="AB3065" s="14">
        <v>35.536757</v>
      </c>
      <c r="AC3065" s="14">
        <v>1813.56</v>
      </c>
      <c r="AU3065" s="70"/>
      <c r="AV3065" s="70"/>
      <c r="AW3065" s="70"/>
      <c r="AX3065" s="70"/>
      <c r="AY3065" s="70"/>
      <c r="AZ3065" s="70"/>
      <c r="BA3065" s="70"/>
      <c r="BB3065" s="70"/>
      <c r="BC3065" s="70"/>
      <c r="BD3065" s="70"/>
      <c r="BL3065" s="70"/>
      <c r="BM3065" s="70"/>
      <c r="BN3065" s="70"/>
      <c r="BO3065" s="14">
        <v>-7.978512078</v>
      </c>
      <c r="BP3065" s="14">
        <v>0.0193884856456004</v>
      </c>
      <c r="BX3065" s="60">
        <v>-44.5423570694</v>
      </c>
      <c r="BY3065" s="80">
        <v>0.157262991335325</v>
      </c>
    </row>
    <row r="3066" s="9" customFormat="1" ht="31" customHeight="1">
      <c r="A3066" t="s" s="6">
        <v>7880</v>
      </c>
      <c r="B3066" t="s" s="56">
        <v>7881</v>
      </c>
      <c r="C3066" t="s" s="56">
        <v>7517</v>
      </c>
      <c r="D3066" s="143">
        <v>42916.782638888886</v>
      </c>
      <c r="E3066" t="s" s="54">
        <v>7518</v>
      </c>
      <c r="F3066" t="s" s="55">
        <v>2230</v>
      </c>
      <c r="G3066" t="s" s="56">
        <v>1181</v>
      </c>
      <c r="H3066" t="s" s="56">
        <v>1181</v>
      </c>
      <c r="J3066" t="s" s="6">
        <v>7519</v>
      </c>
      <c r="L3066" s="84"/>
      <c r="M3066" t="s" s="55">
        <v>1138</v>
      </c>
      <c r="S3066" t="s" s="54">
        <v>7570</v>
      </c>
      <c r="T3066" t="s" s="57">
        <v>7690</v>
      </c>
      <c r="U3066" s="7"/>
      <c r="AA3066" s="14">
        <v>-109.131514</v>
      </c>
      <c r="AB3066" s="14">
        <v>36.076795</v>
      </c>
      <c r="AC3066" s="14">
        <v>2182.368</v>
      </c>
      <c r="AU3066" s="70"/>
      <c r="AV3066" s="70"/>
      <c r="AW3066" s="70"/>
      <c r="AX3066" s="70"/>
      <c r="AY3066" s="70"/>
      <c r="AZ3066" s="70"/>
      <c r="BA3066" s="70"/>
      <c r="BB3066" s="70"/>
      <c r="BC3066" s="70"/>
      <c r="BD3066" s="70"/>
      <c r="BL3066" s="70"/>
      <c r="BM3066" s="70"/>
      <c r="BN3066" s="70"/>
      <c r="BO3066" s="14">
        <v>-0.8314880568</v>
      </c>
      <c r="BP3066" s="14">
        <v>0.0291348127309835</v>
      </c>
      <c r="BX3066" s="60">
        <v>-12.2190642436</v>
      </c>
      <c r="BY3066" s="80">
        <v>0.0900186756858123</v>
      </c>
    </row>
    <row r="3067" s="9" customFormat="1" ht="31" customHeight="1">
      <c r="A3067" t="s" s="6">
        <v>7882</v>
      </c>
      <c r="B3067" t="s" s="56">
        <v>7883</v>
      </c>
      <c r="C3067" t="s" s="56">
        <v>7517</v>
      </c>
      <c r="D3067" s="143">
        <v>42921.784027777780</v>
      </c>
      <c r="E3067" t="s" s="54">
        <v>7518</v>
      </c>
      <c r="F3067" t="s" s="55">
        <v>2230</v>
      </c>
      <c r="G3067" t="s" s="56">
        <v>1181</v>
      </c>
      <c r="H3067" t="s" s="56">
        <v>1181</v>
      </c>
      <c r="J3067" t="s" s="6">
        <v>7519</v>
      </c>
      <c r="L3067" s="84"/>
      <c r="M3067" t="s" s="55">
        <v>1138</v>
      </c>
      <c r="S3067" t="s" s="54">
        <v>7570</v>
      </c>
      <c r="T3067" t="s" s="57">
        <v>7722</v>
      </c>
      <c r="U3067" s="7"/>
      <c r="AA3067" s="14">
        <v>-109.072078</v>
      </c>
      <c r="AB3067" s="14">
        <v>35.744653</v>
      </c>
      <c r="AC3067" s="14">
        <v>2086.356</v>
      </c>
      <c r="AU3067" s="70"/>
      <c r="AV3067" s="70"/>
      <c r="AW3067" s="70"/>
      <c r="AX3067" s="70"/>
      <c r="AY3067" s="70"/>
      <c r="AZ3067" s="70"/>
      <c r="BA3067" s="70"/>
      <c r="BB3067" s="70"/>
      <c r="BC3067" s="70"/>
      <c r="BD3067" s="70"/>
      <c r="BL3067" s="70"/>
      <c r="BM3067" s="70"/>
      <c r="BN3067" s="70"/>
      <c r="BO3067" s="14">
        <v>4.549988094</v>
      </c>
      <c r="BP3067" s="14">
        <v>0.0564822159466542</v>
      </c>
      <c r="BX3067" s="60">
        <v>-42.3369034614</v>
      </c>
      <c r="BY3067" s="80">
        <v>0.200298989271981</v>
      </c>
    </row>
    <row r="3068" s="9" customFormat="1" ht="31" customHeight="1">
      <c r="A3068" t="s" s="6">
        <v>7884</v>
      </c>
      <c r="B3068" t="s" s="56">
        <v>7885</v>
      </c>
      <c r="C3068" t="s" s="56">
        <v>7517</v>
      </c>
      <c r="D3068" s="143">
        <v>42915.822916666664</v>
      </c>
      <c r="E3068" t="s" s="54">
        <v>7518</v>
      </c>
      <c r="F3068" t="s" s="55">
        <v>2230</v>
      </c>
      <c r="G3068" t="s" s="56">
        <v>1181</v>
      </c>
      <c r="H3068" t="s" s="56">
        <v>1181</v>
      </c>
      <c r="J3068" t="s" s="6">
        <v>7519</v>
      </c>
      <c r="L3068" s="84"/>
      <c r="M3068" t="s" s="55">
        <v>1138</v>
      </c>
      <c r="S3068" t="s" s="54">
        <v>7570</v>
      </c>
      <c r="T3068" t="s" s="57">
        <v>7771</v>
      </c>
      <c r="U3068" s="7"/>
      <c r="AA3068" s="14">
        <v>-110.836547</v>
      </c>
      <c r="AB3068" s="14">
        <v>35.320414</v>
      </c>
      <c r="AC3068" s="14">
        <v>1446.581</v>
      </c>
      <c r="AU3068" s="70"/>
      <c r="AV3068" s="70"/>
      <c r="AW3068" s="70"/>
      <c r="AX3068" s="70"/>
      <c r="AY3068" s="70"/>
      <c r="AZ3068" s="70"/>
      <c r="BA3068" s="70"/>
      <c r="BB3068" s="70"/>
      <c r="BC3068" s="70"/>
      <c r="BD3068" s="70"/>
      <c r="BL3068" s="70"/>
      <c r="BM3068" s="70"/>
      <c r="BN3068" s="70"/>
      <c r="BO3068" s="14">
        <v>6.2750566433</v>
      </c>
      <c r="BP3068" s="14">
        <v>0.0302238026557048</v>
      </c>
      <c r="BX3068" s="60">
        <v>31.1557419629</v>
      </c>
      <c r="BY3068" s="80">
        <v>0.112653691377888</v>
      </c>
    </row>
    <row r="3069" s="9" customFormat="1" ht="31" customHeight="1">
      <c r="A3069" t="s" s="6">
        <v>7886</v>
      </c>
      <c r="B3069" t="s" s="56">
        <v>7887</v>
      </c>
      <c r="C3069" t="s" s="56">
        <v>7517</v>
      </c>
      <c r="D3069" s="143">
        <v>42914.90625</v>
      </c>
      <c r="E3069" t="s" s="54">
        <v>7518</v>
      </c>
      <c r="F3069" t="s" s="55">
        <v>2230</v>
      </c>
      <c r="G3069" t="s" s="56">
        <v>1181</v>
      </c>
      <c r="H3069" t="s" s="56">
        <v>1181</v>
      </c>
      <c r="J3069" t="s" s="6">
        <v>7519</v>
      </c>
      <c r="L3069" s="84"/>
      <c r="M3069" t="s" s="55">
        <v>1138</v>
      </c>
      <c r="S3069" t="s" s="54">
        <v>7570</v>
      </c>
      <c r="T3069" t="s" s="57">
        <v>7850</v>
      </c>
      <c r="U3069" s="7"/>
      <c r="AA3069" s="14">
        <v>-111.654074</v>
      </c>
      <c r="AB3069" s="14">
        <v>36.665838</v>
      </c>
      <c r="AC3069" s="14">
        <v>1501.75</v>
      </c>
      <c r="AU3069" s="70"/>
      <c r="AV3069" s="70"/>
      <c r="AW3069" s="70"/>
      <c r="AX3069" s="70"/>
      <c r="AY3069" s="70"/>
      <c r="AZ3069" s="70"/>
      <c r="BA3069" s="70"/>
      <c r="BB3069" s="70"/>
      <c r="BC3069" s="70"/>
      <c r="BD3069" s="70"/>
      <c r="BL3069" s="70"/>
      <c r="BM3069" s="70"/>
      <c r="BN3069" s="70"/>
      <c r="BO3069" s="14">
        <v>2.4821646375</v>
      </c>
      <c r="BP3069" s="14">
        <v>0.026203089669658</v>
      </c>
      <c r="BX3069" s="60">
        <v>-0.2846594446</v>
      </c>
      <c r="BY3069" s="80">
        <v>0.212851309484229</v>
      </c>
    </row>
    <row r="3070" s="9" customFormat="1" ht="31" customHeight="1">
      <c r="A3070" t="s" s="6">
        <v>7888</v>
      </c>
      <c r="B3070" t="s" s="56">
        <v>7889</v>
      </c>
      <c r="C3070" t="s" s="56">
        <v>7517</v>
      </c>
      <c r="D3070" s="143">
        <v>42914.701388888891</v>
      </c>
      <c r="E3070" t="s" s="54">
        <v>7518</v>
      </c>
      <c r="F3070" t="s" s="55">
        <v>2230</v>
      </c>
      <c r="G3070" t="s" s="56">
        <v>1181</v>
      </c>
      <c r="H3070" t="s" s="56">
        <v>1181</v>
      </c>
      <c r="J3070" t="s" s="6">
        <v>7519</v>
      </c>
      <c r="L3070" s="84"/>
      <c r="M3070" t="s" s="55">
        <v>1138</v>
      </c>
      <c r="S3070" t="s" s="54">
        <v>7570</v>
      </c>
      <c r="T3070" t="s" s="57">
        <v>7751</v>
      </c>
      <c r="U3070" s="7"/>
      <c r="AA3070" s="14">
        <v>-110.251844</v>
      </c>
      <c r="AB3070" s="14">
        <v>36.7129</v>
      </c>
      <c r="AC3070" s="14">
        <v>1758.391</v>
      </c>
      <c r="AU3070" s="70"/>
      <c r="AV3070" s="70"/>
      <c r="AW3070" s="70"/>
      <c r="AX3070" s="70"/>
      <c r="AY3070" s="70"/>
      <c r="AZ3070" s="70"/>
      <c r="BA3070" s="70"/>
      <c r="BB3070" s="70"/>
      <c r="BC3070" s="70"/>
      <c r="BD3070" s="70"/>
      <c r="BL3070" s="70"/>
      <c r="BM3070" s="70"/>
      <c r="BN3070" s="70"/>
      <c r="BO3070" s="14">
        <v>-0.0500145045</v>
      </c>
      <c r="BP3070" s="14">
        <v>0.0273265958019384</v>
      </c>
      <c r="BX3070" s="60">
        <v>-11.3015404684</v>
      </c>
      <c r="BY3070" s="80">
        <v>0.224276580857354</v>
      </c>
    </row>
    <row r="3071" s="9" customFormat="1" ht="31" customHeight="1">
      <c r="A3071" t="s" s="6">
        <v>7890</v>
      </c>
      <c r="B3071" t="s" s="56">
        <v>7891</v>
      </c>
      <c r="C3071" t="s" s="56">
        <v>7517</v>
      </c>
      <c r="D3071" s="143">
        <v>42914.774305555555</v>
      </c>
      <c r="E3071" t="s" s="54">
        <v>7518</v>
      </c>
      <c r="F3071" t="s" s="55">
        <v>2230</v>
      </c>
      <c r="G3071" t="s" s="56">
        <v>1181</v>
      </c>
      <c r="H3071" t="s" s="56">
        <v>1181</v>
      </c>
      <c r="J3071" t="s" s="6">
        <v>7519</v>
      </c>
      <c r="L3071" s="84"/>
      <c r="M3071" t="s" s="55">
        <v>1138</v>
      </c>
      <c r="S3071" t="s" s="54">
        <v>7570</v>
      </c>
      <c r="T3071" t="s" s="57">
        <v>7768</v>
      </c>
      <c r="U3071" s="7"/>
      <c r="AA3071" s="14">
        <v>-110.780493</v>
      </c>
      <c r="AB3071" s="14">
        <v>37.058189</v>
      </c>
      <c r="AC3071" s="14">
        <v>1717.548</v>
      </c>
      <c r="AU3071" s="70"/>
      <c r="AV3071" s="70"/>
      <c r="AW3071" s="70"/>
      <c r="AX3071" s="70"/>
      <c r="AY3071" s="70"/>
      <c r="AZ3071" s="70"/>
      <c r="BA3071" s="70"/>
      <c r="BB3071" s="70"/>
      <c r="BC3071" s="70"/>
      <c r="BD3071" s="70"/>
      <c r="BL3071" s="70"/>
      <c r="BM3071" s="70"/>
      <c r="BN3071" s="70"/>
      <c r="BO3071" s="14">
        <v>8.8581273315</v>
      </c>
      <c r="BP3071" s="14">
        <v>0.0379052644746003</v>
      </c>
      <c r="BX3071" s="60">
        <v>14.4316311363</v>
      </c>
      <c r="BY3071" s="80">
        <v>0.141850980351589</v>
      </c>
    </row>
    <row r="3072" s="9" customFormat="1" ht="31" customHeight="1">
      <c r="A3072" t="s" s="6">
        <v>7892</v>
      </c>
      <c r="B3072" t="s" s="56">
        <v>7893</v>
      </c>
      <c r="C3072" t="s" s="56">
        <v>7517</v>
      </c>
      <c r="D3072" s="143">
        <v>42914.815972222219</v>
      </c>
      <c r="E3072" t="s" s="54">
        <v>7518</v>
      </c>
      <c r="F3072" t="s" s="55">
        <v>2230</v>
      </c>
      <c r="G3072" t="s" s="56">
        <v>1181</v>
      </c>
      <c r="H3072" t="s" s="56">
        <v>1181</v>
      </c>
      <c r="J3072" t="s" s="6">
        <v>7519</v>
      </c>
      <c r="L3072" s="84"/>
      <c r="M3072" t="s" s="55">
        <v>1138</v>
      </c>
      <c r="S3072" t="s" s="54">
        <v>7570</v>
      </c>
      <c r="T3072" t="s" s="57">
        <v>7834</v>
      </c>
      <c r="U3072" s="7"/>
      <c r="AA3072" s="14">
        <v>-110.762509</v>
      </c>
      <c r="AB3072" s="14">
        <v>36.651721</v>
      </c>
      <c r="AC3072" s="14">
        <v>2052.828</v>
      </c>
      <c r="AU3072" s="70"/>
      <c r="AV3072" s="70"/>
      <c r="AW3072" s="70"/>
      <c r="AX3072" s="70"/>
      <c r="AY3072" s="70"/>
      <c r="AZ3072" s="70"/>
      <c r="BA3072" s="70"/>
      <c r="BB3072" s="70"/>
      <c r="BC3072" s="70"/>
      <c r="BD3072" s="70"/>
      <c r="BL3072" s="70"/>
      <c r="BM3072" s="70"/>
      <c r="BN3072" s="70"/>
      <c r="BO3072" s="14">
        <v>0.9139325103</v>
      </c>
      <c r="BP3072" s="14">
        <v>0.00777596899243572</v>
      </c>
      <c r="BX3072" s="60">
        <v>-9.065767840099999</v>
      </c>
      <c r="BY3072" s="80">
        <v>0.0801010860342603</v>
      </c>
    </row>
    <row r="3073" s="9" customFormat="1" ht="31" customHeight="1">
      <c r="A3073" t="s" s="6">
        <v>7894</v>
      </c>
      <c r="B3073" t="s" s="56">
        <v>7895</v>
      </c>
      <c r="C3073" t="s" s="56">
        <v>7517</v>
      </c>
      <c r="D3073" s="143">
        <v>42912.657638888886</v>
      </c>
      <c r="E3073" t="s" s="54">
        <v>7518</v>
      </c>
      <c r="F3073" t="s" s="55">
        <v>2230</v>
      </c>
      <c r="G3073" t="s" s="56">
        <v>1181</v>
      </c>
      <c r="H3073" t="s" s="56">
        <v>1181</v>
      </c>
      <c r="J3073" t="s" s="6">
        <v>7519</v>
      </c>
      <c r="L3073" s="84"/>
      <c r="M3073" t="s" s="55">
        <v>1138</v>
      </c>
      <c r="S3073" t="s" s="54">
        <v>7570</v>
      </c>
      <c r="T3073" t="s" s="57">
        <v>7693</v>
      </c>
      <c r="U3073" s="7"/>
      <c r="AA3073" s="14">
        <v>-109.194553</v>
      </c>
      <c r="AB3073" s="14">
        <v>35.674181</v>
      </c>
      <c r="AC3073" s="14">
        <v>2330.806</v>
      </c>
      <c r="AU3073" s="70"/>
      <c r="AV3073" s="70"/>
      <c r="AW3073" s="70"/>
      <c r="AX3073" s="70"/>
      <c r="AY3073" s="70"/>
      <c r="AZ3073" s="70"/>
      <c r="BA3073" s="70"/>
      <c r="BB3073" s="70"/>
      <c r="BC3073" s="70"/>
      <c r="BD3073" s="70"/>
      <c r="BL3073" s="70"/>
      <c r="BM3073" s="70"/>
      <c r="BN3073" s="70"/>
      <c r="BO3073" s="14">
        <v>4.3728431558</v>
      </c>
      <c r="BP3073" s="14">
        <v>0.0113490267208028</v>
      </c>
      <c r="BX3073" s="60">
        <v>20.5266977704</v>
      </c>
      <c r="BY3073" s="80">
        <v>0.19023828313737</v>
      </c>
    </row>
    <row r="3074" s="9" customFormat="1" ht="31" customHeight="1">
      <c r="A3074" t="s" s="6">
        <v>7896</v>
      </c>
      <c r="B3074" t="s" s="56">
        <v>7897</v>
      </c>
      <c r="C3074" t="s" s="56">
        <v>7517</v>
      </c>
      <c r="D3074" s="143">
        <v>42912.71875</v>
      </c>
      <c r="E3074" t="s" s="54">
        <v>7518</v>
      </c>
      <c r="F3074" t="s" s="55">
        <v>2230</v>
      </c>
      <c r="G3074" t="s" s="56">
        <v>1181</v>
      </c>
      <c r="H3074" t="s" s="56">
        <v>1181</v>
      </c>
      <c r="J3074" t="s" s="6">
        <v>7519</v>
      </c>
      <c r="L3074" s="84"/>
      <c r="M3074" t="s" s="55">
        <v>1138</v>
      </c>
      <c r="S3074" t="s" s="54">
        <v>7570</v>
      </c>
      <c r="T3074" t="s" s="57">
        <v>7759</v>
      </c>
      <c r="U3074" s="7"/>
      <c r="AA3074" s="14">
        <v>-108.758586</v>
      </c>
      <c r="AB3074" s="14">
        <v>35.252484</v>
      </c>
      <c r="AC3074" s="14">
        <v>2218.944</v>
      </c>
      <c r="AU3074" s="70"/>
      <c r="AV3074" s="70"/>
      <c r="AW3074" s="70"/>
      <c r="AX3074" s="70"/>
      <c r="AY3074" s="70"/>
      <c r="AZ3074" s="70"/>
      <c r="BA3074" s="70"/>
      <c r="BB3074" s="70"/>
      <c r="BC3074" s="70"/>
      <c r="BD3074" s="70"/>
      <c r="BL3074" s="70"/>
      <c r="BM3074" s="70"/>
      <c r="BN3074" s="70"/>
      <c r="BO3074" s="14">
        <v>0.3773863673</v>
      </c>
      <c r="BP3074" s="14">
        <v>0.0460558688966415</v>
      </c>
      <c r="BX3074" s="60">
        <v>-3.543989241</v>
      </c>
      <c r="BY3074" s="80">
        <v>0.0901946540189031</v>
      </c>
    </row>
    <row r="3075" s="9" customFormat="1" ht="31" customHeight="1">
      <c r="A3075" t="s" s="6">
        <v>7898</v>
      </c>
      <c r="B3075" t="s" s="56">
        <v>7899</v>
      </c>
      <c r="C3075" t="s" s="56">
        <v>7517</v>
      </c>
      <c r="D3075" s="143">
        <v>42912.833333333336</v>
      </c>
      <c r="E3075" t="s" s="54">
        <v>7518</v>
      </c>
      <c r="F3075" t="s" s="55">
        <v>2230</v>
      </c>
      <c r="G3075" t="s" s="56">
        <v>1181</v>
      </c>
      <c r="H3075" t="s" s="56">
        <v>1181</v>
      </c>
      <c r="J3075" t="s" s="6">
        <v>7519</v>
      </c>
      <c r="L3075" s="84"/>
      <c r="M3075" t="s" s="55">
        <v>1138</v>
      </c>
      <c r="S3075" t="s" s="54">
        <v>7570</v>
      </c>
      <c r="T3075" t="s" s="57">
        <v>7762</v>
      </c>
      <c r="U3075" s="7"/>
      <c r="AA3075" s="14">
        <v>-108.142869</v>
      </c>
      <c r="AB3075" s="14">
        <v>35.531486</v>
      </c>
      <c r="AC3075" s="14">
        <v>2213.762</v>
      </c>
      <c r="AU3075" s="70"/>
      <c r="AV3075" s="70"/>
      <c r="AW3075" s="70"/>
      <c r="AX3075" s="70"/>
      <c r="AY3075" s="70"/>
      <c r="AZ3075" s="70"/>
      <c r="BA3075" s="70"/>
      <c r="BB3075" s="70"/>
      <c r="BC3075" s="70"/>
      <c r="BD3075" s="70"/>
      <c r="BL3075" s="70"/>
      <c r="BM3075" s="70"/>
      <c r="BN3075" s="70"/>
      <c r="BO3075" s="14">
        <v>1.0921001608</v>
      </c>
      <c r="BP3075" s="14">
        <v>0.0548634549774035</v>
      </c>
      <c r="BX3075" s="60">
        <v>-5.5198736852</v>
      </c>
      <c r="BY3075" s="80">
        <v>0.195127892859673</v>
      </c>
    </row>
    <row r="3076" s="9" customFormat="1" ht="31" customHeight="1">
      <c r="A3076" t="s" s="6">
        <v>7900</v>
      </c>
      <c r="B3076" t="s" s="56">
        <v>7901</v>
      </c>
      <c r="C3076" t="s" s="56">
        <v>7517</v>
      </c>
      <c r="D3076" s="143">
        <v>42913.763888888891</v>
      </c>
      <c r="E3076" t="s" s="54">
        <v>7518</v>
      </c>
      <c r="F3076" t="s" s="55">
        <v>2230</v>
      </c>
      <c r="G3076" t="s" s="56">
        <v>1181</v>
      </c>
      <c r="H3076" t="s" s="56">
        <v>1181</v>
      </c>
      <c r="J3076" t="s" s="6">
        <v>7519</v>
      </c>
      <c r="L3076" s="84"/>
      <c r="M3076" t="s" s="55">
        <v>1138</v>
      </c>
      <c r="S3076" t="s" s="54">
        <v>7570</v>
      </c>
      <c r="T3076" t="s" s="57">
        <v>7702</v>
      </c>
      <c r="U3076" t="s" s="6">
        <v>1263</v>
      </c>
      <c r="AA3076" s="14">
        <v>-108.750919</v>
      </c>
      <c r="AB3076" s="14">
        <v>36.119902</v>
      </c>
      <c r="AC3076" s="14">
        <v>2116.226</v>
      </c>
      <c r="AU3076" s="70"/>
      <c r="AV3076" s="70"/>
      <c r="AW3076" s="70"/>
      <c r="AX3076" s="70"/>
      <c r="AY3076" s="70"/>
      <c r="AZ3076" s="70"/>
      <c r="BA3076" s="70"/>
      <c r="BB3076" s="70"/>
      <c r="BC3076" s="70"/>
      <c r="BD3076" s="70"/>
      <c r="BL3076" s="70"/>
      <c r="BM3076" s="70"/>
      <c r="BN3076" s="70"/>
      <c r="BO3076" s="14">
        <v>-6.093400333</v>
      </c>
      <c r="BP3076" s="14">
        <v>0.0380116447564216</v>
      </c>
      <c r="BX3076" s="60">
        <v>-42.0917437482</v>
      </c>
      <c r="BY3076" s="80">
        <v>0.184747521802791</v>
      </c>
    </row>
    <row r="3077" s="9" customFormat="1" ht="31" customHeight="1">
      <c r="A3077" t="s" s="6">
        <v>7902</v>
      </c>
      <c r="B3077" t="s" s="56">
        <v>7903</v>
      </c>
      <c r="C3077" t="s" s="56">
        <v>7517</v>
      </c>
      <c r="D3077" s="143">
        <v>42912.861111111109</v>
      </c>
      <c r="E3077" t="s" s="54">
        <v>7518</v>
      </c>
      <c r="F3077" t="s" s="55">
        <v>2230</v>
      </c>
      <c r="G3077" t="s" s="56">
        <v>1181</v>
      </c>
      <c r="H3077" t="s" s="56">
        <v>1181</v>
      </c>
      <c r="J3077" t="s" s="6">
        <v>7519</v>
      </c>
      <c r="L3077" s="84"/>
      <c r="M3077" t="s" s="55">
        <v>1138</v>
      </c>
      <c r="S3077" t="s" s="54">
        <v>7570</v>
      </c>
      <c r="T3077" t="s" s="57">
        <v>7783</v>
      </c>
      <c r="U3077" t="s" s="6">
        <v>1263</v>
      </c>
      <c r="AA3077" s="14">
        <v>-109.514629</v>
      </c>
      <c r="AB3077" s="14">
        <v>35.380616</v>
      </c>
      <c r="AC3077" s="14">
        <v>1850.746</v>
      </c>
      <c r="AU3077" s="70"/>
      <c r="AV3077" s="70"/>
      <c r="AW3077" s="70"/>
      <c r="AX3077" s="70"/>
      <c r="AY3077" s="70"/>
      <c r="AZ3077" s="70"/>
      <c r="BA3077" s="70"/>
      <c r="BB3077" s="70"/>
      <c r="BC3077" s="70"/>
      <c r="BD3077" s="70"/>
      <c r="BL3077" s="70"/>
      <c r="BM3077" s="70"/>
      <c r="BN3077" s="70"/>
      <c r="BO3077" s="14">
        <v>3.1812095551</v>
      </c>
      <c r="BP3077" s="14">
        <v>0.0314228296334146</v>
      </c>
      <c r="BX3077" s="60">
        <v>7.1632396405</v>
      </c>
      <c r="BY3077" s="80">
        <v>0.388550019136307</v>
      </c>
    </row>
    <row r="3078" s="9" customFormat="1" ht="31" customHeight="1">
      <c r="A3078" t="s" s="6">
        <v>7904</v>
      </c>
      <c r="B3078" t="s" s="56">
        <v>7905</v>
      </c>
      <c r="C3078" t="s" s="56">
        <v>7517</v>
      </c>
      <c r="D3078" s="143">
        <v>42913.772222222222</v>
      </c>
      <c r="E3078" t="s" s="54">
        <v>7518</v>
      </c>
      <c r="F3078" t="s" s="55">
        <v>2230</v>
      </c>
      <c r="G3078" t="s" s="56">
        <v>1181</v>
      </c>
      <c r="H3078" t="s" s="56">
        <v>1181</v>
      </c>
      <c r="J3078" t="s" s="6">
        <v>7519</v>
      </c>
      <c r="L3078" s="84"/>
      <c r="M3078" t="s" s="55">
        <v>1138</v>
      </c>
      <c r="S3078" t="s" s="54">
        <v>7570</v>
      </c>
      <c r="T3078" t="s" s="57">
        <v>7780</v>
      </c>
      <c r="U3078" s="7"/>
      <c r="AA3078" s="14">
        <v>-108.880581</v>
      </c>
      <c r="AB3078" s="14">
        <v>36.095532</v>
      </c>
      <c r="AC3078" s="14">
        <v>2656.332</v>
      </c>
      <c r="AU3078" s="70"/>
      <c r="AV3078" s="70"/>
      <c r="AW3078" s="70"/>
      <c r="AX3078" s="70"/>
      <c r="AY3078" s="70"/>
      <c r="AZ3078" s="70"/>
      <c r="BA3078" s="70"/>
      <c r="BB3078" s="70"/>
      <c r="BC3078" s="70"/>
      <c r="BD3078" s="70"/>
      <c r="BL3078" s="70"/>
      <c r="BM3078" s="70"/>
      <c r="BN3078" s="70"/>
      <c r="BO3078" s="14">
        <v>-4.5614519484</v>
      </c>
      <c r="BP3078" s="14">
        <v>0.0218345901249383</v>
      </c>
      <c r="BX3078" s="60">
        <v>-33.4408554293</v>
      </c>
      <c r="BY3078" s="80">
        <v>0.0998471898730226</v>
      </c>
    </row>
    <row r="3079" s="9" customFormat="1" ht="31" customHeight="1">
      <c r="A3079" t="s" s="6">
        <v>7906</v>
      </c>
      <c r="B3079" t="s" s="56">
        <v>7907</v>
      </c>
      <c r="C3079" t="s" s="56">
        <v>7517</v>
      </c>
      <c r="D3079" s="143">
        <v>42913.769444444442</v>
      </c>
      <c r="E3079" t="s" s="54">
        <v>7518</v>
      </c>
      <c r="F3079" t="s" s="55">
        <v>2230</v>
      </c>
      <c r="G3079" t="s" s="56">
        <v>1181</v>
      </c>
      <c r="H3079" t="s" s="56">
        <v>1181</v>
      </c>
      <c r="J3079" t="s" s="6">
        <v>7519</v>
      </c>
      <c r="L3079" s="84"/>
      <c r="M3079" t="s" s="55">
        <v>1138</v>
      </c>
      <c r="S3079" t="s" s="54">
        <v>7570</v>
      </c>
      <c r="T3079" t="s" s="57">
        <v>7708</v>
      </c>
      <c r="U3079" s="7"/>
      <c r="AA3079" s="14">
        <v>-107.344873</v>
      </c>
      <c r="AB3079" s="14">
        <v>35.958355</v>
      </c>
      <c r="AC3079" s="14">
        <v>2069.592</v>
      </c>
      <c r="AU3079" s="70"/>
      <c r="AV3079" s="70"/>
      <c r="AW3079" s="70"/>
      <c r="AX3079" s="70"/>
      <c r="AY3079" s="70"/>
      <c r="AZ3079" s="70"/>
      <c r="BA3079" s="70"/>
      <c r="BB3079" s="70"/>
      <c r="BC3079" s="70"/>
      <c r="BD3079" s="70"/>
      <c r="BL3079" s="70"/>
      <c r="BM3079" s="70"/>
      <c r="BN3079" s="70"/>
      <c r="BO3079" s="14">
        <v>-4.145819731</v>
      </c>
      <c r="BP3079" s="14">
        <v>0.0587097852920506</v>
      </c>
      <c r="BX3079" s="60">
        <v>-32.2578398662</v>
      </c>
      <c r="BY3079" s="80">
        <v>0.141548312991539</v>
      </c>
    </row>
    <row r="3080" s="9" customFormat="1" ht="31" customHeight="1">
      <c r="A3080" t="s" s="6">
        <v>7908</v>
      </c>
      <c r="B3080" t="s" s="56">
        <v>7909</v>
      </c>
      <c r="C3080" t="s" s="56">
        <v>7517</v>
      </c>
      <c r="D3080" s="143">
        <v>42914.805555555555</v>
      </c>
      <c r="E3080" t="s" s="54">
        <v>7518</v>
      </c>
      <c r="F3080" t="s" s="55">
        <v>2230</v>
      </c>
      <c r="G3080" t="s" s="56">
        <v>1181</v>
      </c>
      <c r="H3080" t="s" s="56">
        <v>1181</v>
      </c>
      <c r="J3080" t="s" s="6">
        <v>7519</v>
      </c>
      <c r="L3080" s="84"/>
      <c r="M3080" t="s" s="55">
        <v>1138</v>
      </c>
      <c r="S3080" t="s" s="54">
        <v>7570</v>
      </c>
      <c r="T3080" t="s" s="57">
        <v>7789</v>
      </c>
      <c r="U3080" s="7"/>
      <c r="AA3080" s="14">
        <v>-110.381113</v>
      </c>
      <c r="AB3080" s="14">
        <v>36.279063</v>
      </c>
      <c r="AC3080" s="14">
        <v>1959.864</v>
      </c>
      <c r="AU3080" s="70"/>
      <c r="AV3080" s="70"/>
      <c r="AW3080" s="70"/>
      <c r="AX3080" s="70"/>
      <c r="AY3080" s="70"/>
      <c r="AZ3080" s="70"/>
      <c r="BA3080" s="70"/>
      <c r="BB3080" s="70"/>
      <c r="BC3080" s="70"/>
      <c r="BD3080" s="70"/>
      <c r="BL3080" s="70"/>
      <c r="BM3080" s="70"/>
      <c r="BN3080" s="70"/>
      <c r="BO3080" s="14">
        <v>9.3077172735</v>
      </c>
      <c r="BP3080" s="14">
        <v>0.0285756641250617</v>
      </c>
      <c r="BX3080" s="60">
        <v>35.8226029391</v>
      </c>
      <c r="BY3080" s="80">
        <v>0.163663183879844</v>
      </c>
    </row>
    <row r="3081" s="9" customFormat="1" ht="31" customHeight="1">
      <c r="A3081" t="s" s="6">
        <v>7910</v>
      </c>
      <c r="B3081" t="s" s="56">
        <v>7911</v>
      </c>
      <c r="C3081" t="s" s="56">
        <v>7517</v>
      </c>
      <c r="D3081" s="143">
        <v>42927.611111111109</v>
      </c>
      <c r="E3081" t="s" s="54">
        <v>7518</v>
      </c>
      <c r="F3081" t="s" s="55">
        <v>2230</v>
      </c>
      <c r="G3081" t="s" s="56">
        <v>1181</v>
      </c>
      <c r="H3081" t="s" s="56">
        <v>1181</v>
      </c>
      <c r="J3081" t="s" s="6">
        <v>7519</v>
      </c>
      <c r="L3081" s="84"/>
      <c r="M3081" t="s" s="55">
        <v>1138</v>
      </c>
      <c r="S3081" t="s" s="54">
        <v>7912</v>
      </c>
      <c r="T3081" t="s" s="57">
        <v>7913</v>
      </c>
      <c r="U3081" s="7"/>
      <c r="AA3081" s="14">
        <v>-109.8515463</v>
      </c>
      <c r="AB3081" s="14">
        <v>36.837895</v>
      </c>
      <c r="AC3081" s="14">
        <v>1539.392</v>
      </c>
      <c r="AU3081" s="70"/>
      <c r="AV3081" s="70"/>
      <c r="AW3081" s="70"/>
      <c r="AX3081" s="70"/>
      <c r="AY3081" s="70"/>
      <c r="AZ3081" s="70"/>
      <c r="BA3081" s="70"/>
      <c r="BB3081" s="70"/>
      <c r="BC3081" s="70"/>
      <c r="BD3081" s="70"/>
      <c r="BL3081" s="70"/>
      <c r="BM3081" s="70"/>
      <c r="BN3081" s="70"/>
      <c r="BO3081" s="14">
        <v>-9.0058615663</v>
      </c>
      <c r="BP3081" s="14">
        <v>0.0409730507127756</v>
      </c>
      <c r="BX3081" s="60">
        <v>-75.182983956</v>
      </c>
      <c r="BY3081" s="80">
        <v>0.131237652862331</v>
      </c>
    </row>
    <row r="3082" s="9" customFormat="1" ht="31" customHeight="1">
      <c r="A3082" t="s" s="6">
        <v>7914</v>
      </c>
      <c r="B3082" t="s" s="56">
        <v>7915</v>
      </c>
      <c r="C3082" t="s" s="56">
        <v>7517</v>
      </c>
      <c r="D3082" s="143">
        <v>42927.722222222219</v>
      </c>
      <c r="E3082" t="s" s="54">
        <v>7518</v>
      </c>
      <c r="F3082" t="s" s="55">
        <v>2230</v>
      </c>
      <c r="G3082" t="s" s="56">
        <v>1181</v>
      </c>
      <c r="H3082" t="s" s="56">
        <v>1181</v>
      </c>
      <c r="J3082" t="s" s="6">
        <v>7519</v>
      </c>
      <c r="L3082" s="84"/>
      <c r="M3082" t="s" s="55">
        <v>1138</v>
      </c>
      <c r="S3082" t="s" s="54">
        <v>7912</v>
      </c>
      <c r="T3082" t="s" s="57">
        <v>7916</v>
      </c>
      <c r="U3082" s="7"/>
      <c r="AA3082" s="14">
        <v>-110.2294308</v>
      </c>
      <c r="AB3082" s="14">
        <v>36.7081144</v>
      </c>
      <c r="AC3082" s="14">
        <v>1729.74</v>
      </c>
      <c r="AU3082" s="70"/>
      <c r="AV3082" s="70"/>
      <c r="AW3082" s="70"/>
      <c r="AX3082" s="70"/>
      <c r="AY3082" s="70"/>
      <c r="AZ3082" s="70"/>
      <c r="BA3082" s="70"/>
      <c r="BB3082" s="70"/>
      <c r="BC3082" s="70"/>
      <c r="BD3082" s="70"/>
      <c r="BL3082" s="70"/>
      <c r="BM3082" s="70"/>
      <c r="BN3082" s="70"/>
      <c r="BO3082" s="14">
        <v>-13.7923774066</v>
      </c>
      <c r="BP3082" s="14">
        <v>0.029013836085266</v>
      </c>
      <c r="BX3082" s="60">
        <v>-106.9230477291</v>
      </c>
      <c r="BY3082" s="80">
        <v>0.07559591795085729</v>
      </c>
    </row>
    <row r="3083" s="9" customFormat="1" ht="31" customHeight="1">
      <c r="A3083" t="s" s="6">
        <v>7917</v>
      </c>
      <c r="B3083" t="s" s="56">
        <v>7918</v>
      </c>
      <c r="C3083" t="s" s="56">
        <v>7517</v>
      </c>
      <c r="D3083" s="143">
        <v>42927.736111111109</v>
      </c>
      <c r="E3083" t="s" s="54">
        <v>7518</v>
      </c>
      <c r="F3083" t="s" s="55">
        <v>2230</v>
      </c>
      <c r="G3083" t="s" s="56">
        <v>1181</v>
      </c>
      <c r="H3083" t="s" s="56">
        <v>1181</v>
      </c>
      <c r="J3083" t="s" s="6">
        <v>7519</v>
      </c>
      <c r="L3083" s="84"/>
      <c r="M3083" t="s" s="55">
        <v>1138</v>
      </c>
      <c r="S3083" t="s" s="54">
        <v>7912</v>
      </c>
      <c r="T3083" t="s" s="57">
        <v>7919</v>
      </c>
      <c r="U3083" s="7"/>
      <c r="AA3083" s="14">
        <v>-110.253066</v>
      </c>
      <c r="AB3083" s="14">
        <v>36.6999716</v>
      </c>
      <c r="AC3083" s="14">
        <v>1734.312</v>
      </c>
      <c r="AU3083" s="70"/>
      <c r="AV3083" s="70"/>
      <c r="AW3083" s="70"/>
      <c r="AX3083" s="70"/>
      <c r="AY3083" s="70"/>
      <c r="AZ3083" s="70"/>
      <c r="BA3083" s="70"/>
      <c r="BB3083" s="70"/>
      <c r="BC3083" s="70"/>
      <c r="BD3083" s="70"/>
      <c r="BL3083" s="70"/>
      <c r="BM3083" s="70"/>
      <c r="BN3083" s="70"/>
      <c r="BO3083" s="14">
        <v>-14.3896549415</v>
      </c>
      <c r="BP3083" s="14">
        <v>0.0531194255596146</v>
      </c>
      <c r="BX3083" s="60">
        <v>-110.7684545106</v>
      </c>
      <c r="BY3083" s="80">
        <v>0.155882645448884</v>
      </c>
    </row>
    <row r="3084" s="9" customFormat="1" ht="31" customHeight="1">
      <c r="A3084" t="s" s="6">
        <v>7920</v>
      </c>
      <c r="B3084" t="s" s="56">
        <v>7921</v>
      </c>
      <c r="C3084" t="s" s="56">
        <v>7517</v>
      </c>
      <c r="D3084" s="143">
        <v>42926.625</v>
      </c>
      <c r="E3084" t="s" s="54">
        <v>7518</v>
      </c>
      <c r="F3084" t="s" s="55">
        <v>2230</v>
      </c>
      <c r="G3084" t="s" s="56">
        <v>1181</v>
      </c>
      <c r="H3084" t="s" s="56">
        <v>1181</v>
      </c>
      <c r="J3084" t="s" s="6">
        <v>7519</v>
      </c>
      <c r="L3084" s="84"/>
      <c r="M3084" t="s" s="55">
        <v>1138</v>
      </c>
      <c r="S3084" t="s" s="54">
        <v>7912</v>
      </c>
      <c r="T3084" t="s" s="57">
        <v>7922</v>
      </c>
      <c r="U3084" s="7"/>
      <c r="AA3084" s="14">
        <v>-110.301086</v>
      </c>
      <c r="AB3084" s="14">
        <v>36.2935898</v>
      </c>
      <c r="AC3084" s="14">
        <v>2030.273</v>
      </c>
      <c r="AU3084" s="70"/>
      <c r="AV3084" s="70"/>
      <c r="AW3084" s="70"/>
      <c r="AX3084" s="70"/>
      <c r="AY3084" s="70"/>
      <c r="AZ3084" s="70"/>
      <c r="BA3084" s="70"/>
      <c r="BB3084" s="70"/>
      <c r="BC3084" s="70"/>
      <c r="BD3084" s="70"/>
      <c r="BL3084" s="70"/>
      <c r="BM3084" s="70"/>
      <c r="BN3084" s="70"/>
      <c r="BO3084" s="14">
        <v>-14.0130314816</v>
      </c>
      <c r="BP3084" s="14">
        <v>0.0369600843385709</v>
      </c>
      <c r="BX3084" s="60">
        <v>-108.2231891792</v>
      </c>
      <c r="BY3084" s="80">
        <v>0.149998093943998</v>
      </c>
    </row>
    <row r="3085" s="9" customFormat="1" ht="31" customHeight="1">
      <c r="A3085" t="s" s="6">
        <v>7923</v>
      </c>
      <c r="B3085" t="s" s="56">
        <v>7924</v>
      </c>
      <c r="C3085" t="s" s="56">
        <v>7517</v>
      </c>
      <c r="D3085" s="143">
        <v>42927.600694444445</v>
      </c>
      <c r="E3085" t="s" s="54">
        <v>7518</v>
      </c>
      <c r="F3085" t="s" s="55">
        <v>2230</v>
      </c>
      <c r="G3085" t="s" s="56">
        <v>1181</v>
      </c>
      <c r="H3085" t="s" s="56">
        <v>1181</v>
      </c>
      <c r="J3085" t="s" s="6">
        <v>7519</v>
      </c>
      <c r="L3085" s="84"/>
      <c r="M3085" t="s" s="55">
        <v>1138</v>
      </c>
      <c r="S3085" t="s" s="54">
        <v>7912</v>
      </c>
      <c r="T3085" t="s" s="57">
        <v>7925</v>
      </c>
      <c r="U3085" s="7"/>
      <c r="AA3085" s="14">
        <v>-110.2657267</v>
      </c>
      <c r="AB3085" s="14">
        <v>36.6988785</v>
      </c>
      <c r="AC3085" s="14">
        <v>1770.888</v>
      </c>
      <c r="AU3085" s="70"/>
      <c r="AV3085" s="70"/>
      <c r="AW3085" s="70"/>
      <c r="AX3085" s="70"/>
      <c r="AY3085" s="70"/>
      <c r="AZ3085" s="70"/>
      <c r="BA3085" s="70"/>
      <c r="BB3085" s="70"/>
      <c r="BC3085" s="70"/>
      <c r="BD3085" s="70"/>
      <c r="BL3085" s="70"/>
      <c r="BM3085" s="70"/>
      <c r="BN3085" s="70"/>
      <c r="BO3085" s="14">
        <v>-14.6809589999</v>
      </c>
      <c r="BP3085" s="14">
        <v>0.0372390201086971</v>
      </c>
      <c r="BX3085" s="60">
        <v>-112.9793639228</v>
      </c>
      <c r="BY3085" s="80">
        <v>0.192190572823067</v>
      </c>
    </row>
    <row r="3086" s="9" customFormat="1" ht="31" customHeight="1">
      <c r="A3086" t="s" s="6">
        <v>7926</v>
      </c>
      <c r="B3086" t="s" s="56">
        <v>7927</v>
      </c>
      <c r="C3086" t="s" s="56">
        <v>7517</v>
      </c>
      <c r="D3086" s="143">
        <v>42927.695833333331</v>
      </c>
      <c r="E3086" t="s" s="54">
        <v>7518</v>
      </c>
      <c r="F3086" t="s" s="55">
        <v>2230</v>
      </c>
      <c r="G3086" t="s" s="56">
        <v>1181</v>
      </c>
      <c r="H3086" t="s" s="56">
        <v>1181</v>
      </c>
      <c r="J3086" t="s" s="6">
        <v>7519</v>
      </c>
      <c r="L3086" s="84"/>
      <c r="M3086" t="s" s="55">
        <v>1138</v>
      </c>
      <c r="S3086" t="s" s="54">
        <v>7912</v>
      </c>
      <c r="T3086" t="s" s="57">
        <v>7928</v>
      </c>
      <c r="U3086" s="7"/>
      <c r="AA3086" s="14">
        <v>-110.2595066</v>
      </c>
      <c r="AB3086" s="14">
        <v>36.7287686</v>
      </c>
      <c r="AC3086" s="14">
        <v>1722.12</v>
      </c>
      <c r="AU3086" s="70"/>
      <c r="AV3086" s="70"/>
      <c r="AW3086" s="70"/>
      <c r="AX3086" s="70"/>
      <c r="AY3086" s="70"/>
      <c r="AZ3086" s="70"/>
      <c r="BA3086" s="70"/>
      <c r="BB3086" s="70"/>
      <c r="BC3086" s="70"/>
      <c r="BD3086" s="70"/>
      <c r="BL3086" s="70"/>
      <c r="BM3086" s="70"/>
      <c r="BN3086" s="70"/>
      <c r="BO3086" s="14">
        <v>-9.5464518188</v>
      </c>
      <c r="BP3086" s="14">
        <v>0.0197001192020234</v>
      </c>
      <c r="BX3086" s="60">
        <v>-75.296012883</v>
      </c>
      <c r="BY3086" s="80">
        <v>0.0579412497231917</v>
      </c>
    </row>
    <row r="3087" s="9" customFormat="1" ht="31" customHeight="1">
      <c r="A3087" t="s" s="6">
        <v>7929</v>
      </c>
      <c r="B3087" t="s" s="56">
        <v>7930</v>
      </c>
      <c r="C3087" t="s" s="56">
        <v>7517</v>
      </c>
      <c r="D3087" s="143">
        <v>42927.686111111114</v>
      </c>
      <c r="E3087" t="s" s="54">
        <v>7518</v>
      </c>
      <c r="F3087" t="s" s="55">
        <v>2230</v>
      </c>
      <c r="G3087" t="s" s="56">
        <v>1181</v>
      </c>
      <c r="H3087" t="s" s="56">
        <v>1181</v>
      </c>
      <c r="J3087" t="s" s="6">
        <v>7519</v>
      </c>
      <c r="L3087" s="84"/>
      <c r="M3087" t="s" s="55">
        <v>1138</v>
      </c>
      <c r="S3087" t="s" s="54">
        <v>7912</v>
      </c>
      <c r="T3087" t="s" s="57">
        <v>7931</v>
      </c>
      <c r="U3087" s="7"/>
      <c r="AA3087" s="14">
        <v>-110.3171647</v>
      </c>
      <c r="AB3087" s="14">
        <v>37.0363677</v>
      </c>
      <c r="AC3087" s="14">
        <v>1474.952</v>
      </c>
      <c r="AU3087" s="70"/>
      <c r="AV3087" s="70"/>
      <c r="AW3087" s="70"/>
      <c r="AX3087" s="70"/>
      <c r="AY3087" s="70"/>
      <c r="AZ3087" s="70"/>
      <c r="BA3087" s="70"/>
      <c r="BB3087" s="70"/>
      <c r="BC3087" s="70"/>
      <c r="BD3087" s="70"/>
      <c r="BL3087" s="70"/>
      <c r="BM3087" s="70"/>
      <c r="BN3087" s="70"/>
      <c r="BO3087" s="14">
        <v>-9.0766964751</v>
      </c>
      <c r="BP3087" s="14">
        <v>0.009225766796307201</v>
      </c>
      <c r="BX3087" s="60">
        <v>-68.34667104499999</v>
      </c>
      <c r="BY3087" s="80">
        <v>0.219092499069525</v>
      </c>
    </row>
    <row r="3088" s="9" customFormat="1" ht="31" customHeight="1">
      <c r="A3088" t="s" s="6">
        <v>7932</v>
      </c>
      <c r="B3088" t="s" s="56">
        <v>7933</v>
      </c>
      <c r="C3088" t="s" s="56">
        <v>7517</v>
      </c>
      <c r="D3088" s="143">
        <v>42927.704166666670</v>
      </c>
      <c r="E3088" t="s" s="54">
        <v>7518</v>
      </c>
      <c r="F3088" t="s" s="55">
        <v>2230</v>
      </c>
      <c r="G3088" t="s" s="56">
        <v>1181</v>
      </c>
      <c r="H3088" t="s" s="56">
        <v>1181</v>
      </c>
      <c r="J3088" t="s" s="6">
        <v>7519</v>
      </c>
      <c r="L3088" s="84"/>
      <c r="M3088" t="s" s="55">
        <v>1138</v>
      </c>
      <c r="S3088" t="s" s="54">
        <v>7912</v>
      </c>
      <c r="T3088" t="s" s="57">
        <v>7934</v>
      </c>
      <c r="U3088" s="7"/>
      <c r="AA3088" s="14">
        <v>-110.3047307</v>
      </c>
      <c r="AB3088" s="14">
        <v>37.0218652</v>
      </c>
      <c r="AC3088" s="14">
        <v>1499.793</v>
      </c>
      <c r="AU3088" s="70"/>
      <c r="AV3088" s="70"/>
      <c r="AW3088" s="70"/>
      <c r="AX3088" s="70"/>
      <c r="AY3088" s="70"/>
      <c r="AZ3088" s="70"/>
      <c r="BA3088" s="70"/>
      <c r="BB3088" s="70"/>
      <c r="BC3088" s="70"/>
      <c r="BD3088" s="70"/>
      <c r="BL3088" s="70"/>
      <c r="BM3088" s="70"/>
      <c r="BN3088" s="70"/>
      <c r="BO3088" s="14">
        <v>-10.1297455224</v>
      </c>
      <c r="BP3088" s="14">
        <v>0.0326573433021733</v>
      </c>
      <c r="BX3088" s="60">
        <v>-73.658587201</v>
      </c>
      <c r="BY3088" s="80">
        <v>0.133983688538596</v>
      </c>
    </row>
    <row r="3089" s="9" customFormat="1" ht="31" customHeight="1">
      <c r="A3089" t="s" s="6">
        <v>7935</v>
      </c>
      <c r="B3089" t="s" s="56">
        <v>7936</v>
      </c>
      <c r="C3089" t="s" s="56">
        <v>7517</v>
      </c>
      <c r="D3089" s="143">
        <v>42927.708333333336</v>
      </c>
      <c r="E3089" t="s" s="54">
        <v>7518</v>
      </c>
      <c r="F3089" t="s" s="55">
        <v>2230</v>
      </c>
      <c r="G3089" t="s" s="56">
        <v>1181</v>
      </c>
      <c r="H3089" t="s" s="56">
        <v>1181</v>
      </c>
      <c r="J3089" t="s" s="6">
        <v>7519</v>
      </c>
      <c r="L3089" s="84"/>
      <c r="M3089" t="s" s="55">
        <v>1138</v>
      </c>
      <c r="S3089" t="s" s="54">
        <v>7912</v>
      </c>
      <c r="T3089" t="s" s="57">
        <v>7937</v>
      </c>
      <c r="U3089" s="7"/>
      <c r="AA3089" s="14">
        <v>-110.579975</v>
      </c>
      <c r="AB3089" s="14">
        <v>36.604332</v>
      </c>
      <c r="AC3089" s="14">
        <v>2044.903</v>
      </c>
      <c r="AU3089" s="70"/>
      <c r="AV3089" s="70"/>
      <c r="AW3089" s="70"/>
      <c r="AX3089" s="70"/>
      <c r="AY3089" s="70"/>
      <c r="AZ3089" s="70"/>
      <c r="BA3089" s="70"/>
      <c r="BB3089" s="70"/>
      <c r="BC3089" s="70"/>
      <c r="BD3089" s="70"/>
      <c r="BL3089" s="70"/>
      <c r="BM3089" s="70"/>
      <c r="BN3089" s="70"/>
      <c r="BO3089" s="14">
        <v>-11.4297912462</v>
      </c>
      <c r="BP3089" s="14">
        <v>0.0186859001772748</v>
      </c>
      <c r="BX3089" s="60">
        <v>-90.1087825676</v>
      </c>
      <c r="BY3089" s="80">
        <v>0.114533054177662</v>
      </c>
    </row>
    <row r="3090" s="9" customFormat="1" ht="31" customHeight="1">
      <c r="A3090" t="s" s="6">
        <v>7938</v>
      </c>
      <c r="B3090" t="s" s="56">
        <v>7939</v>
      </c>
      <c r="C3090" t="s" s="56">
        <v>7517</v>
      </c>
      <c r="D3090" s="143">
        <v>42927.721527777780</v>
      </c>
      <c r="E3090" t="s" s="54">
        <v>7518</v>
      </c>
      <c r="F3090" t="s" s="55">
        <v>2230</v>
      </c>
      <c r="G3090" t="s" s="56">
        <v>1181</v>
      </c>
      <c r="H3090" t="s" s="56">
        <v>1181</v>
      </c>
      <c r="J3090" t="s" s="6">
        <v>7519</v>
      </c>
      <c r="L3090" s="84"/>
      <c r="M3090" t="s" s="55">
        <v>1138</v>
      </c>
      <c r="S3090" t="s" s="54">
        <v>7912</v>
      </c>
      <c r="T3090" t="s" s="57">
        <v>7940</v>
      </c>
      <c r="U3090" s="7"/>
      <c r="AA3090" s="14">
        <v>-110.3000669</v>
      </c>
      <c r="AB3090" s="14">
        <v>37.0161858</v>
      </c>
      <c r="AC3090" s="14">
        <v>1513.942</v>
      </c>
      <c r="AU3090" s="70"/>
      <c r="AV3090" s="70"/>
      <c r="AW3090" s="70"/>
      <c r="AX3090" s="70"/>
      <c r="AY3090" s="70"/>
      <c r="AZ3090" s="70"/>
      <c r="BA3090" s="70"/>
      <c r="BB3090" s="70"/>
      <c r="BC3090" s="70"/>
      <c r="BD3090" s="70"/>
      <c r="BL3090" s="70"/>
      <c r="BM3090" s="70"/>
      <c r="BN3090" s="70"/>
      <c r="BO3090" s="14">
        <v>-10.1272188335</v>
      </c>
      <c r="BP3090" s="14">
        <v>0.0406429313803304</v>
      </c>
      <c r="BX3090" s="60">
        <v>-73.2272855656</v>
      </c>
      <c r="BY3090" s="80">
        <v>0.177869832335901</v>
      </c>
    </row>
    <row r="3091" s="9" customFormat="1" ht="31" customHeight="1">
      <c r="A3091" t="s" s="6">
        <v>7941</v>
      </c>
      <c r="B3091" t="s" s="56">
        <v>7942</v>
      </c>
      <c r="C3091" t="s" s="56">
        <v>7517</v>
      </c>
      <c r="D3091" s="143">
        <v>42906.75</v>
      </c>
      <c r="E3091" t="s" s="54">
        <v>7518</v>
      </c>
      <c r="F3091" t="s" s="55">
        <v>2230</v>
      </c>
      <c r="G3091" t="s" s="56">
        <v>1181</v>
      </c>
      <c r="H3091" t="s" s="56">
        <v>1181</v>
      </c>
      <c r="J3091" t="s" s="6">
        <v>7519</v>
      </c>
      <c r="L3091" s="84"/>
      <c r="M3091" t="s" s="55">
        <v>1138</v>
      </c>
      <c r="S3091" t="s" s="54">
        <v>7912</v>
      </c>
      <c r="T3091" t="s" s="57">
        <v>7943</v>
      </c>
      <c r="U3091" s="7"/>
      <c r="AA3091" s="14">
        <v>-109.8510615</v>
      </c>
      <c r="AB3091" s="14">
        <v>36.4133364</v>
      </c>
      <c r="AC3091" s="14">
        <v>1888.236</v>
      </c>
      <c r="AU3091" s="70"/>
      <c r="AV3091" s="70"/>
      <c r="AW3091" s="70"/>
      <c r="AX3091" s="70"/>
      <c r="AY3091" s="70"/>
      <c r="AZ3091" s="70"/>
      <c r="BA3091" s="70"/>
      <c r="BB3091" s="70"/>
      <c r="BC3091" s="70"/>
      <c r="BD3091" s="70"/>
      <c r="BL3091" s="70"/>
      <c r="BM3091" s="70"/>
      <c r="BN3091" s="70"/>
      <c r="BO3091" s="14">
        <v>-12.8658753937</v>
      </c>
      <c r="BP3091" s="14">
        <v>0.0340586914714381</v>
      </c>
      <c r="BX3091" s="60">
        <v>-98.19833362449999</v>
      </c>
      <c r="BY3091" s="80">
        <v>0.109618517582582</v>
      </c>
    </row>
    <row r="3092" s="9" customFormat="1" ht="31" customHeight="1">
      <c r="A3092" t="s" s="6">
        <v>7944</v>
      </c>
      <c r="B3092" t="s" s="56">
        <v>7945</v>
      </c>
      <c r="C3092" t="s" s="56">
        <v>7517</v>
      </c>
      <c r="D3092" s="143">
        <v>42914.845833333333</v>
      </c>
      <c r="E3092" t="s" s="54">
        <v>7518</v>
      </c>
      <c r="F3092" t="s" s="55">
        <v>2230</v>
      </c>
      <c r="G3092" t="s" s="56">
        <v>1181</v>
      </c>
      <c r="H3092" t="s" s="56">
        <v>1181</v>
      </c>
      <c r="J3092" t="s" s="6">
        <v>7519</v>
      </c>
      <c r="L3092" s="84"/>
      <c r="M3092" t="s" s="55">
        <v>1138</v>
      </c>
      <c r="S3092" t="s" s="54">
        <v>7570</v>
      </c>
      <c r="T3092" t="s" s="57">
        <v>7739</v>
      </c>
      <c r="U3092" s="7"/>
      <c r="AA3092" s="14">
        <v>-109.946396</v>
      </c>
      <c r="AB3092" s="14">
        <v>36.071225</v>
      </c>
      <c r="AC3092" s="14">
        <v>1931.822</v>
      </c>
      <c r="AU3092" s="70"/>
      <c r="AV3092" s="70"/>
      <c r="AW3092" s="70"/>
      <c r="AX3092" s="70"/>
      <c r="AY3092" s="70"/>
      <c r="AZ3092" s="70"/>
      <c r="BA3092" s="70"/>
      <c r="BB3092" s="70"/>
      <c r="BC3092" s="70"/>
      <c r="BD3092" s="70"/>
      <c r="BL3092" s="70"/>
      <c r="BM3092" s="70"/>
      <c r="BN3092" s="70"/>
      <c r="BO3092" s="14">
        <v>-1.3247821018</v>
      </c>
      <c r="BP3092" s="14">
        <v>0.0221082634663408</v>
      </c>
      <c r="BX3092" s="60">
        <v>-18.6570954597</v>
      </c>
      <c r="BY3092" s="80">
        <v>0.145366008803619</v>
      </c>
    </row>
    <row r="3093" s="9" customFormat="1" ht="31" customHeight="1">
      <c r="A3093" t="s" s="6">
        <v>7946</v>
      </c>
      <c r="B3093" t="s" s="56">
        <v>7947</v>
      </c>
      <c r="C3093" t="s" s="56">
        <v>7517</v>
      </c>
      <c r="D3093" s="143">
        <v>42913.822916666664</v>
      </c>
      <c r="E3093" t="s" s="54">
        <v>7518</v>
      </c>
      <c r="F3093" t="s" s="55">
        <v>2230</v>
      </c>
      <c r="G3093" t="s" s="56">
        <v>1181</v>
      </c>
      <c r="H3093" t="s" s="56">
        <v>1181</v>
      </c>
      <c r="J3093" t="s" s="6">
        <v>7519</v>
      </c>
      <c r="L3093" s="84"/>
      <c r="M3093" t="s" s="55">
        <v>1138</v>
      </c>
      <c r="S3093" t="s" s="54">
        <v>7570</v>
      </c>
      <c r="T3093" t="s" s="57">
        <v>7699</v>
      </c>
      <c r="U3093" t="s" s="6">
        <v>1263</v>
      </c>
      <c r="AA3093" s="14">
        <v>-107.733227</v>
      </c>
      <c r="AB3093" s="14">
        <v>36.246692</v>
      </c>
      <c r="AC3093" s="14">
        <v>2127.504</v>
      </c>
      <c r="AU3093" s="70"/>
      <c r="AV3093" s="70"/>
      <c r="AW3093" s="70"/>
      <c r="AX3093" s="70"/>
      <c r="AY3093" s="70"/>
      <c r="AZ3093" s="70"/>
      <c r="BA3093" s="70"/>
      <c r="BB3093" s="70"/>
      <c r="BC3093" s="70"/>
      <c r="BD3093" s="70"/>
      <c r="BL3093" s="70"/>
      <c r="BM3093" s="70"/>
      <c r="BN3093" s="70"/>
      <c r="BO3093" s="14">
        <v>-2.7674071829</v>
      </c>
      <c r="BP3093" s="14">
        <v>0.0133388334777487</v>
      </c>
      <c r="BX3093" s="60">
        <v>-18.4910187038</v>
      </c>
      <c r="BY3093" s="80">
        <v>0.161695879428518</v>
      </c>
    </row>
    <row r="3094" s="9" customFormat="1" ht="31" customHeight="1">
      <c r="A3094" t="s" s="6">
        <v>7948</v>
      </c>
      <c r="B3094" t="s" s="56">
        <v>7949</v>
      </c>
      <c r="C3094" t="s" s="56">
        <v>7517</v>
      </c>
      <c r="D3094" s="143">
        <v>42914.894444444442</v>
      </c>
      <c r="E3094" t="s" s="54">
        <v>7518</v>
      </c>
      <c r="F3094" t="s" s="55">
        <v>2230</v>
      </c>
      <c r="G3094" t="s" s="56">
        <v>1181</v>
      </c>
      <c r="H3094" t="s" s="56">
        <v>1181</v>
      </c>
      <c r="J3094" t="s" s="6">
        <v>7519</v>
      </c>
      <c r="L3094" s="84"/>
      <c r="M3094" t="s" s="55">
        <v>1138</v>
      </c>
      <c r="S3094" t="s" s="54">
        <v>7570</v>
      </c>
      <c r="T3094" t="s" s="57">
        <v>7777</v>
      </c>
      <c r="U3094" s="7"/>
      <c r="AA3094" s="14">
        <v>-109.863385</v>
      </c>
      <c r="AB3094" s="14">
        <v>35.744474</v>
      </c>
      <c r="AC3094" s="14">
        <v>1932.432</v>
      </c>
      <c r="AU3094" s="70"/>
      <c r="AV3094" s="70"/>
      <c r="AW3094" s="70"/>
      <c r="AX3094" s="70"/>
      <c r="AY3094" s="70"/>
      <c r="AZ3094" s="70"/>
      <c r="BA3094" s="70"/>
      <c r="BB3094" s="70"/>
      <c r="BC3094" s="70"/>
      <c r="BD3094" s="70"/>
      <c r="BL3094" s="70"/>
      <c r="BM3094" s="70"/>
      <c r="BN3094" s="70"/>
      <c r="BO3094" s="14">
        <v>-5.8707847431</v>
      </c>
      <c r="BP3094" s="14">
        <v>0.0225267406206131</v>
      </c>
      <c r="BX3094" s="60">
        <v>-33.7916310799</v>
      </c>
      <c r="BY3094" s="80">
        <v>0.0617761209392454</v>
      </c>
    </row>
    <row r="3095" s="9" customFormat="1" ht="31" customHeight="1">
      <c r="A3095" t="s" s="6">
        <v>7950</v>
      </c>
      <c r="B3095" t="s" s="56">
        <v>7951</v>
      </c>
      <c r="C3095" t="s" s="56">
        <v>7517</v>
      </c>
      <c r="D3095" s="143">
        <v>42919.8</v>
      </c>
      <c r="E3095" t="s" s="54">
        <v>7518</v>
      </c>
      <c r="F3095" t="s" s="55">
        <v>2230</v>
      </c>
      <c r="G3095" t="s" s="56">
        <v>1181</v>
      </c>
      <c r="H3095" t="s" s="56">
        <v>1181</v>
      </c>
      <c r="J3095" t="s" s="6">
        <v>7519</v>
      </c>
      <c r="L3095" s="84"/>
      <c r="M3095" t="s" s="55">
        <v>1138</v>
      </c>
      <c r="S3095" t="s" s="54">
        <v>7570</v>
      </c>
      <c r="T3095" t="s" s="57">
        <v>7863</v>
      </c>
      <c r="U3095" s="7"/>
      <c r="AA3095" s="14">
        <v>-109.050135</v>
      </c>
      <c r="AB3095" s="14">
        <v>36.32589</v>
      </c>
      <c r="AC3095" s="14">
        <v>2813.304</v>
      </c>
      <c r="AU3095" s="70"/>
      <c r="AV3095" s="70"/>
      <c r="AW3095" s="70"/>
      <c r="AX3095" s="70"/>
      <c r="AY3095" s="70"/>
      <c r="AZ3095" s="70"/>
      <c r="BA3095" s="70"/>
      <c r="BB3095" s="70"/>
      <c r="BC3095" s="70"/>
      <c r="BD3095" s="70"/>
      <c r="BL3095" s="70"/>
      <c r="BM3095" s="70"/>
      <c r="BN3095" s="70"/>
      <c r="BO3095" s="14">
        <v>-4.9569458418</v>
      </c>
      <c r="BP3095" s="14">
        <v>0.0181314382483612</v>
      </c>
      <c r="BX3095" s="60">
        <v>-42.103642683</v>
      </c>
      <c r="BY3095" s="80">
        <v>0.152817146669038</v>
      </c>
    </row>
    <row r="3096" s="9" customFormat="1" ht="31" customHeight="1">
      <c r="A3096" t="s" s="6">
        <v>7952</v>
      </c>
      <c r="B3096" t="s" s="56">
        <v>7953</v>
      </c>
      <c r="C3096" t="s" s="56">
        <v>7517</v>
      </c>
      <c r="D3096" s="143">
        <v>42915.741666666669</v>
      </c>
      <c r="E3096" t="s" s="54">
        <v>7518</v>
      </c>
      <c r="F3096" t="s" s="55">
        <v>2230</v>
      </c>
      <c r="G3096" t="s" s="56">
        <v>1181</v>
      </c>
      <c r="H3096" t="s" s="56">
        <v>1181</v>
      </c>
      <c r="J3096" t="s" s="6">
        <v>7519</v>
      </c>
      <c r="L3096" s="84"/>
      <c r="M3096" t="s" s="55">
        <v>1138</v>
      </c>
      <c r="S3096" t="s" s="54">
        <v>7570</v>
      </c>
      <c r="T3096" t="s" s="57">
        <v>7742</v>
      </c>
      <c r="U3096" s="7"/>
      <c r="AA3096" s="14">
        <v>-109.58782</v>
      </c>
      <c r="AB3096" s="14">
        <v>37.18536</v>
      </c>
      <c r="AC3096" s="14">
        <v>1556.918</v>
      </c>
      <c r="AU3096" s="70"/>
      <c r="AV3096" s="70"/>
      <c r="AW3096" s="70"/>
      <c r="AX3096" s="70"/>
      <c r="AY3096" s="70"/>
      <c r="AZ3096" s="70"/>
      <c r="BA3096" s="70"/>
      <c r="BB3096" s="70"/>
      <c r="BC3096" s="70"/>
      <c r="BD3096" s="70"/>
      <c r="BL3096" s="70"/>
      <c r="BM3096" s="70"/>
      <c r="BN3096" s="70"/>
      <c r="BO3096" s="14">
        <v>4.2509208479</v>
      </c>
      <c r="BP3096" s="14">
        <v>0.0118439998285343</v>
      </c>
      <c r="BX3096" s="60">
        <v>15.0614700513</v>
      </c>
      <c r="BY3096" s="80">
        <v>0.127707070467878</v>
      </c>
    </row>
    <row r="3097" s="9" customFormat="1" ht="31" customHeight="1">
      <c r="A3097" t="s" s="6">
        <v>7954</v>
      </c>
      <c r="B3097" t="s" s="56">
        <v>7955</v>
      </c>
      <c r="C3097" t="s" s="56">
        <v>7517</v>
      </c>
      <c r="D3097" s="143">
        <v>42915.668055555558</v>
      </c>
      <c r="E3097" t="s" s="54">
        <v>7518</v>
      </c>
      <c r="F3097" t="s" s="55">
        <v>2230</v>
      </c>
      <c r="G3097" t="s" s="56">
        <v>1181</v>
      </c>
      <c r="H3097" t="s" s="56">
        <v>1181</v>
      </c>
      <c r="J3097" t="s" s="6">
        <v>7519</v>
      </c>
      <c r="L3097" s="84"/>
      <c r="M3097" t="s" s="55">
        <v>1138</v>
      </c>
      <c r="S3097" t="s" s="54">
        <v>7570</v>
      </c>
      <c r="T3097" t="s" s="57">
        <v>7870</v>
      </c>
      <c r="U3097" s="7"/>
      <c r="AA3097" s="14">
        <v>-109.469908</v>
      </c>
      <c r="AB3097" s="14">
        <v>36.507125</v>
      </c>
      <c r="AC3097" s="14">
        <v>1643.786</v>
      </c>
      <c r="AU3097" s="70"/>
      <c r="AV3097" s="70"/>
      <c r="AW3097" s="70"/>
      <c r="AX3097" s="70"/>
      <c r="AY3097" s="70"/>
      <c r="AZ3097" s="70"/>
      <c r="BA3097" s="70"/>
      <c r="BB3097" s="70"/>
      <c r="BC3097" s="70"/>
      <c r="BD3097" s="70"/>
      <c r="BL3097" s="70"/>
      <c r="BM3097" s="70"/>
      <c r="BN3097" s="70"/>
      <c r="BO3097" s="14">
        <v>2.7365062469</v>
      </c>
      <c r="BP3097" s="14">
        <v>0.0347151183723325</v>
      </c>
      <c r="BX3097" s="60">
        <v>1.4640310865</v>
      </c>
      <c r="BY3097" s="80">
        <v>0.350271636467176</v>
      </c>
    </row>
    <row r="3098" s="9" customFormat="1" ht="31" customHeight="1">
      <c r="A3098" t="s" s="6">
        <v>7956</v>
      </c>
      <c r="B3098" t="s" s="56">
        <v>7957</v>
      </c>
      <c r="C3098" t="s" s="56">
        <v>7517</v>
      </c>
      <c r="D3098" s="143">
        <v>42921.103472222225</v>
      </c>
      <c r="E3098" t="s" s="54">
        <v>7518</v>
      </c>
      <c r="F3098" t="s" s="55">
        <v>2230</v>
      </c>
      <c r="G3098" t="s" s="56">
        <v>1181</v>
      </c>
      <c r="H3098" t="s" s="56">
        <v>1181</v>
      </c>
      <c r="J3098" t="s" s="6">
        <v>7519</v>
      </c>
      <c r="L3098" s="84"/>
      <c r="M3098" t="s" s="55">
        <v>1138</v>
      </c>
      <c r="S3098" t="s" s="54">
        <v>7570</v>
      </c>
      <c r="T3098" t="s" s="57">
        <v>7571</v>
      </c>
      <c r="U3098" s="7"/>
      <c r="AA3098" s="14">
        <v>-108.823239</v>
      </c>
      <c r="AB3098" s="14">
        <v>35.608006</v>
      </c>
      <c r="AC3098" s="14">
        <v>2006.803</v>
      </c>
      <c r="AU3098" s="70"/>
      <c r="AV3098" s="70"/>
      <c r="AW3098" s="70"/>
      <c r="AX3098" s="70"/>
      <c r="AY3098" s="70"/>
      <c r="AZ3098" s="70"/>
      <c r="BA3098" s="70"/>
      <c r="BB3098" s="70"/>
      <c r="BC3098" s="70"/>
      <c r="BD3098" s="70"/>
      <c r="BL3098" s="70"/>
      <c r="BM3098" s="70"/>
      <c r="BN3098" s="70"/>
      <c r="BO3098" s="14">
        <v>0.8302076317</v>
      </c>
      <c r="BP3098" s="14">
        <v>0.041346120752233</v>
      </c>
      <c r="BX3098" s="60">
        <v>-18.477781133</v>
      </c>
      <c r="BY3098" s="80">
        <v>0.154140556607171</v>
      </c>
    </row>
    <row r="3099" s="9" customFormat="1" ht="31" customHeight="1">
      <c r="A3099" t="s" s="6">
        <v>7958</v>
      </c>
      <c r="B3099" t="s" s="56">
        <v>7959</v>
      </c>
      <c r="C3099" t="s" s="56">
        <v>7517</v>
      </c>
      <c r="D3099" s="143">
        <v>42924.555555555555</v>
      </c>
      <c r="E3099" t="s" s="54">
        <v>7518</v>
      </c>
      <c r="F3099" t="s" s="55">
        <v>2230</v>
      </c>
      <c r="G3099" t="s" s="56">
        <v>1181</v>
      </c>
      <c r="H3099" t="s" s="56">
        <v>1181</v>
      </c>
      <c r="J3099" t="s" s="6">
        <v>7519</v>
      </c>
      <c r="L3099" s="84"/>
      <c r="M3099" t="s" s="55">
        <v>1138</v>
      </c>
      <c r="S3099" t="s" s="54">
        <v>7570</v>
      </c>
      <c r="T3099" t="s" s="57">
        <v>7571</v>
      </c>
      <c r="U3099" s="7"/>
      <c r="AA3099" s="14">
        <v>-108.823239</v>
      </c>
      <c r="AB3099" s="14">
        <v>35.608006</v>
      </c>
      <c r="AC3099" s="14">
        <v>2006.803</v>
      </c>
      <c r="AU3099" s="70"/>
      <c r="AV3099" s="70"/>
      <c r="AW3099" s="70"/>
      <c r="AX3099" s="70"/>
      <c r="AY3099" s="70"/>
      <c r="AZ3099" s="70"/>
      <c r="BA3099" s="70"/>
      <c r="BB3099" s="70"/>
      <c r="BC3099" s="70"/>
      <c r="BD3099" s="70"/>
      <c r="BL3099" s="70"/>
      <c r="BM3099" s="70"/>
      <c r="BN3099" s="70"/>
      <c r="BO3099" s="14">
        <v>-1.2514184169</v>
      </c>
      <c r="BP3099" s="14">
        <v>0.039010516242817</v>
      </c>
      <c r="BX3099" s="60">
        <v>-13.9931869448</v>
      </c>
      <c r="BY3099" s="80">
        <v>0.251235753592312</v>
      </c>
    </row>
    <row r="3100" s="9" customFormat="1" ht="31" customHeight="1">
      <c r="A3100" t="s" s="6">
        <v>7960</v>
      </c>
      <c r="B3100" t="s" s="56">
        <v>7961</v>
      </c>
      <c r="C3100" t="s" s="56">
        <v>7517</v>
      </c>
      <c r="D3100" s="143">
        <v>42926.038194444445</v>
      </c>
      <c r="E3100" t="s" s="54">
        <v>7518</v>
      </c>
      <c r="F3100" t="s" s="55">
        <v>2230</v>
      </c>
      <c r="G3100" t="s" s="56">
        <v>1181</v>
      </c>
      <c r="H3100" t="s" s="56">
        <v>1181</v>
      </c>
      <c r="J3100" t="s" s="6">
        <v>7519</v>
      </c>
      <c r="L3100" s="84"/>
      <c r="M3100" t="s" s="55">
        <v>1138</v>
      </c>
      <c r="S3100" t="s" s="54">
        <v>7570</v>
      </c>
      <c r="T3100" t="s" s="57">
        <v>7571</v>
      </c>
      <c r="U3100" s="7"/>
      <c r="AA3100" s="14">
        <v>-108.823239</v>
      </c>
      <c r="AB3100" s="14">
        <v>35.608006</v>
      </c>
      <c r="AC3100" s="14">
        <v>2006.803</v>
      </c>
      <c r="AU3100" s="70"/>
      <c r="AV3100" s="70"/>
      <c r="AW3100" s="70"/>
      <c r="AX3100" s="70"/>
      <c r="AY3100" s="70"/>
      <c r="AZ3100" s="70"/>
      <c r="BA3100" s="70"/>
      <c r="BB3100" s="70"/>
      <c r="BC3100" s="70"/>
      <c r="BD3100" s="70"/>
      <c r="BL3100" s="70"/>
      <c r="BM3100" s="70"/>
      <c r="BN3100" s="70"/>
      <c r="BO3100" s="14">
        <v>0.8323098567</v>
      </c>
      <c r="BP3100" s="14">
        <v>0.0298835053011564</v>
      </c>
      <c r="BX3100" s="60">
        <v>-3.5277061911</v>
      </c>
      <c r="BY3100" s="80">
        <v>0.245715699135928</v>
      </c>
    </row>
    <row r="3101" s="9" customFormat="1" ht="31" customHeight="1">
      <c r="A3101" t="s" s="6">
        <v>7962</v>
      </c>
      <c r="B3101" t="s" s="56">
        <v>7963</v>
      </c>
      <c r="C3101" t="s" s="56">
        <v>7517</v>
      </c>
      <c r="D3101" s="143">
        <v>42932.583333333336</v>
      </c>
      <c r="E3101" t="s" s="54">
        <v>7518</v>
      </c>
      <c r="F3101" t="s" s="55">
        <v>2230</v>
      </c>
      <c r="G3101" t="s" s="56">
        <v>1181</v>
      </c>
      <c r="H3101" t="s" s="56">
        <v>1181</v>
      </c>
      <c r="J3101" t="s" s="6">
        <v>7519</v>
      </c>
      <c r="L3101" s="84"/>
      <c r="M3101" t="s" s="55">
        <v>1138</v>
      </c>
      <c r="S3101" t="s" s="54">
        <v>7570</v>
      </c>
      <c r="T3101" t="s" s="57">
        <v>7571</v>
      </c>
      <c r="U3101" s="7"/>
      <c r="AA3101" s="14">
        <v>-108.823239</v>
      </c>
      <c r="AB3101" s="14">
        <v>35.608006</v>
      </c>
      <c r="AC3101" s="14">
        <v>2006.803</v>
      </c>
      <c r="AU3101" s="70"/>
      <c r="AV3101" s="70"/>
      <c r="AW3101" s="70"/>
      <c r="AX3101" s="70"/>
      <c r="AY3101" s="70"/>
      <c r="AZ3101" s="70"/>
      <c r="BA3101" s="70"/>
      <c r="BB3101" s="70"/>
      <c r="BC3101" s="70"/>
      <c r="BD3101" s="70"/>
      <c r="BL3101" s="70"/>
      <c r="BM3101" s="70"/>
      <c r="BN3101" s="70"/>
      <c r="BO3101" s="14">
        <v>3.8341401667</v>
      </c>
      <c r="BP3101" s="14">
        <v>0.00697860010176258</v>
      </c>
      <c r="BX3101" s="60">
        <v>-2.2132212706</v>
      </c>
      <c r="BY3101" s="80">
        <v>0.0995084077203798</v>
      </c>
    </row>
    <row r="3102" s="9" customFormat="1" ht="31" customHeight="1">
      <c r="A3102" t="s" s="6">
        <v>7964</v>
      </c>
      <c r="B3102" t="s" s="56">
        <v>7965</v>
      </c>
      <c r="C3102" t="s" s="56">
        <v>7517</v>
      </c>
      <c r="D3102" s="143">
        <v>42933.572916666664</v>
      </c>
      <c r="E3102" t="s" s="54">
        <v>7518</v>
      </c>
      <c r="F3102" t="s" s="55">
        <v>2230</v>
      </c>
      <c r="G3102" t="s" s="56">
        <v>1181</v>
      </c>
      <c r="H3102" t="s" s="56">
        <v>1181</v>
      </c>
      <c r="J3102" t="s" s="6">
        <v>7519</v>
      </c>
      <c r="L3102" s="84"/>
      <c r="M3102" t="s" s="55">
        <v>1138</v>
      </c>
      <c r="S3102" t="s" s="54">
        <v>7570</v>
      </c>
      <c r="T3102" t="s" s="57">
        <v>7571</v>
      </c>
      <c r="U3102" s="7"/>
      <c r="AA3102" s="14">
        <v>-108.823239</v>
      </c>
      <c r="AB3102" s="14">
        <v>35.608006</v>
      </c>
      <c r="AC3102" s="14">
        <v>2006.803</v>
      </c>
      <c r="AU3102" s="70"/>
      <c r="AV3102" s="70"/>
      <c r="AW3102" s="70"/>
      <c r="AX3102" s="70"/>
      <c r="AY3102" s="70"/>
      <c r="AZ3102" s="70"/>
      <c r="BA3102" s="70"/>
      <c r="BB3102" s="70"/>
      <c r="BC3102" s="70"/>
      <c r="BD3102" s="70"/>
      <c r="BL3102" s="70"/>
      <c r="BM3102" s="70"/>
      <c r="BN3102" s="70"/>
      <c r="BO3102" s="14">
        <v>-5.9372377158</v>
      </c>
      <c r="BP3102" s="14">
        <v>0.0218285403405916</v>
      </c>
      <c r="BX3102" s="60">
        <v>-45.9759722166</v>
      </c>
      <c r="BY3102" s="80">
        <v>0.159734007355835</v>
      </c>
    </row>
    <row r="3103" s="9" customFormat="1" ht="31" customHeight="1">
      <c r="A3103" t="s" s="6">
        <v>7966</v>
      </c>
      <c r="B3103" t="s" s="56">
        <v>7967</v>
      </c>
      <c r="C3103" t="s" s="56">
        <v>7517</v>
      </c>
      <c r="D3103" s="143">
        <v>42935.659027777780</v>
      </c>
      <c r="E3103" t="s" s="54">
        <v>7518</v>
      </c>
      <c r="F3103" t="s" s="55">
        <v>2230</v>
      </c>
      <c r="G3103" t="s" s="56">
        <v>1181</v>
      </c>
      <c r="H3103" t="s" s="56">
        <v>1181</v>
      </c>
      <c r="J3103" t="s" s="6">
        <v>7519</v>
      </c>
      <c r="L3103" s="84"/>
      <c r="M3103" t="s" s="55">
        <v>1138</v>
      </c>
      <c r="S3103" t="s" s="54">
        <v>7570</v>
      </c>
      <c r="T3103" t="s" s="57">
        <v>7571</v>
      </c>
      <c r="U3103" s="7"/>
      <c r="AA3103" s="14">
        <v>-108.823239</v>
      </c>
      <c r="AB3103" s="14">
        <v>35.608006</v>
      </c>
      <c r="AC3103" s="14">
        <v>2006.803</v>
      </c>
      <c r="AU3103" s="70"/>
      <c r="AV3103" s="70"/>
      <c r="AW3103" s="70"/>
      <c r="AX3103" s="70"/>
      <c r="AY3103" s="70"/>
      <c r="AZ3103" s="70"/>
      <c r="BA3103" s="70"/>
      <c r="BB3103" s="70"/>
      <c r="BC3103" s="70"/>
      <c r="BD3103" s="70"/>
      <c r="BL3103" s="70"/>
      <c r="BM3103" s="70"/>
      <c r="BN3103" s="70"/>
      <c r="BO3103" s="14">
        <v>-3.0522407338</v>
      </c>
      <c r="BP3103" s="14">
        <v>0.0261786419831766</v>
      </c>
      <c r="BX3103" s="60">
        <v>-34.2878283035</v>
      </c>
      <c r="BY3103" s="80">
        <v>0.145228307985982</v>
      </c>
    </row>
    <row r="3104" s="9" customFormat="1" ht="31" customHeight="1">
      <c r="A3104" t="s" s="6">
        <v>7968</v>
      </c>
      <c r="B3104" t="s" s="56">
        <v>7969</v>
      </c>
      <c r="C3104" t="s" s="56">
        <v>7517</v>
      </c>
      <c r="D3104" s="143">
        <v>42937.572916666664</v>
      </c>
      <c r="E3104" t="s" s="54">
        <v>7518</v>
      </c>
      <c r="F3104" t="s" s="55">
        <v>2230</v>
      </c>
      <c r="G3104" t="s" s="56">
        <v>1181</v>
      </c>
      <c r="H3104" t="s" s="56">
        <v>1181</v>
      </c>
      <c r="J3104" t="s" s="6">
        <v>7519</v>
      </c>
      <c r="L3104" s="84"/>
      <c r="M3104" t="s" s="55">
        <v>1138</v>
      </c>
      <c r="S3104" t="s" s="54">
        <v>7570</v>
      </c>
      <c r="T3104" t="s" s="57">
        <v>7571</v>
      </c>
      <c r="U3104" s="7"/>
      <c r="AA3104" s="14">
        <v>-108.823239</v>
      </c>
      <c r="AB3104" s="14">
        <v>35.608006</v>
      </c>
      <c r="AC3104" s="14">
        <v>2006.803</v>
      </c>
      <c r="AU3104" s="70"/>
      <c r="AV3104" s="70"/>
      <c r="AW3104" s="70"/>
      <c r="AX3104" s="70"/>
      <c r="AY3104" s="70"/>
      <c r="AZ3104" s="70"/>
      <c r="BA3104" s="70"/>
      <c r="BB3104" s="70"/>
      <c r="BC3104" s="70"/>
      <c r="BD3104" s="70"/>
      <c r="BL3104" s="70"/>
      <c r="BM3104" s="70"/>
      <c r="BN3104" s="70"/>
      <c r="BO3104" s="14">
        <v>-1.6496744944</v>
      </c>
      <c r="BP3104" s="14">
        <v>0.0338313116481704</v>
      </c>
      <c r="BX3104" s="60">
        <v>-28.7154965647</v>
      </c>
      <c r="BY3104" s="80">
        <v>0.178377821838858</v>
      </c>
    </row>
    <row r="3105" s="9" customFormat="1" ht="31" customHeight="1">
      <c r="A3105" t="s" s="6">
        <v>7970</v>
      </c>
      <c r="B3105" t="s" s="56">
        <v>7971</v>
      </c>
      <c r="C3105" t="s" s="56">
        <v>7517</v>
      </c>
      <c r="D3105" s="143">
        <v>42941.791666666664</v>
      </c>
      <c r="E3105" t="s" s="54">
        <v>7518</v>
      </c>
      <c r="F3105" t="s" s="55">
        <v>2230</v>
      </c>
      <c r="G3105" t="s" s="56">
        <v>1181</v>
      </c>
      <c r="H3105" t="s" s="56">
        <v>1181</v>
      </c>
      <c r="J3105" t="s" s="6">
        <v>7519</v>
      </c>
      <c r="L3105" s="84"/>
      <c r="M3105" t="s" s="55">
        <v>1138</v>
      </c>
      <c r="S3105" t="s" s="54">
        <v>7570</v>
      </c>
      <c r="T3105" t="s" s="57">
        <v>7762</v>
      </c>
      <c r="U3105" s="7"/>
      <c r="AA3105" s="14">
        <v>-108.142869</v>
      </c>
      <c r="AB3105" s="14">
        <v>35.531486</v>
      </c>
      <c r="AC3105" s="14">
        <v>2213.762</v>
      </c>
      <c r="AU3105" s="70"/>
      <c r="AV3105" s="70"/>
      <c r="AW3105" s="70"/>
      <c r="AX3105" s="70"/>
      <c r="AY3105" s="70"/>
      <c r="AZ3105" s="70"/>
      <c r="BA3105" s="70"/>
      <c r="BB3105" s="70"/>
      <c r="BC3105" s="70"/>
      <c r="BD3105" s="70"/>
      <c r="BL3105" s="70"/>
      <c r="BM3105" s="70"/>
      <c r="BN3105" s="70"/>
      <c r="BO3105" s="14">
        <v>-3.5658626069</v>
      </c>
      <c r="BP3105" s="14">
        <v>0.009542654738084719</v>
      </c>
      <c r="BX3105" s="60">
        <v>-21.5612922747</v>
      </c>
      <c r="BY3105" s="80">
        <v>0.116317820774536</v>
      </c>
    </row>
    <row r="3106" s="9" customFormat="1" ht="31" customHeight="1">
      <c r="A3106" t="s" s="6">
        <v>7972</v>
      </c>
      <c r="B3106" t="s" s="56">
        <v>7973</v>
      </c>
      <c r="C3106" t="s" s="56">
        <v>7517</v>
      </c>
      <c r="D3106" s="143">
        <v>42938.650694444441</v>
      </c>
      <c r="E3106" t="s" s="54">
        <v>7518</v>
      </c>
      <c r="F3106" t="s" s="55">
        <v>2230</v>
      </c>
      <c r="G3106" t="s" s="56">
        <v>1181</v>
      </c>
      <c r="H3106" t="s" s="56">
        <v>1181</v>
      </c>
      <c r="J3106" t="s" s="6">
        <v>7519</v>
      </c>
      <c r="L3106" s="84"/>
      <c r="M3106" t="s" s="55">
        <v>1138</v>
      </c>
      <c r="S3106" t="s" s="54">
        <v>7570</v>
      </c>
      <c r="T3106" t="s" s="57">
        <v>7571</v>
      </c>
      <c r="U3106" s="7"/>
      <c r="AA3106" s="14">
        <v>-108.823239</v>
      </c>
      <c r="AB3106" s="14">
        <v>35.608006</v>
      </c>
      <c r="AC3106" s="14">
        <v>2006.803</v>
      </c>
      <c r="AU3106" s="70"/>
      <c r="AV3106" s="70"/>
      <c r="AW3106" s="70"/>
      <c r="AX3106" s="70"/>
      <c r="AY3106" s="70"/>
      <c r="AZ3106" s="70"/>
      <c r="BA3106" s="70"/>
      <c r="BB3106" s="70"/>
      <c r="BC3106" s="70"/>
      <c r="BD3106" s="70"/>
      <c r="BL3106" s="70"/>
      <c r="BM3106" s="70"/>
      <c r="BN3106" s="70"/>
      <c r="BO3106" s="14">
        <v>-6.6294037066</v>
      </c>
      <c r="BP3106" s="14">
        <v>0.00790839010368421</v>
      </c>
      <c r="BX3106" s="60">
        <v>-52.8406163171</v>
      </c>
      <c r="BY3106" s="80">
        <v>0.0592240229036104</v>
      </c>
    </row>
    <row r="3107" s="9" customFormat="1" ht="31" customHeight="1">
      <c r="A3107" t="s" s="6">
        <v>7974</v>
      </c>
      <c r="B3107" t="s" s="56">
        <v>7975</v>
      </c>
      <c r="C3107" t="s" s="56">
        <v>7517</v>
      </c>
      <c r="D3107" s="143">
        <v>42941.857638888891</v>
      </c>
      <c r="E3107" t="s" s="54">
        <v>7518</v>
      </c>
      <c r="F3107" t="s" s="55">
        <v>2230</v>
      </c>
      <c r="G3107" t="s" s="56">
        <v>1181</v>
      </c>
      <c r="H3107" t="s" s="56">
        <v>1181</v>
      </c>
      <c r="J3107" t="s" s="6">
        <v>7519</v>
      </c>
      <c r="L3107" s="84"/>
      <c r="M3107" t="s" s="55">
        <v>1138</v>
      </c>
      <c r="S3107" t="s" s="54">
        <v>7570</v>
      </c>
      <c r="T3107" t="s" s="57">
        <v>7705</v>
      </c>
      <c r="U3107" s="7"/>
      <c r="AA3107" s="14">
        <v>-108.621248</v>
      </c>
      <c r="AB3107" s="14">
        <v>35.775474</v>
      </c>
      <c r="AC3107" s="14">
        <v>1863.852</v>
      </c>
      <c r="AU3107" s="70"/>
      <c r="AV3107" s="70"/>
      <c r="AW3107" s="70"/>
      <c r="AX3107" s="70"/>
      <c r="AY3107" s="70"/>
      <c r="AZ3107" s="70"/>
      <c r="BA3107" s="70"/>
      <c r="BB3107" s="70"/>
      <c r="BC3107" s="70"/>
      <c r="BD3107" s="70"/>
      <c r="BL3107" s="70"/>
      <c r="BM3107" s="70"/>
      <c r="BN3107" s="70"/>
      <c r="BO3107" s="14">
        <v>-5.626296869</v>
      </c>
      <c r="BP3107" s="14">
        <v>0.03681266935212</v>
      </c>
      <c r="BX3107" s="60">
        <v>-36.3604073793</v>
      </c>
      <c r="BY3107" s="80">
        <v>0.244081733214554</v>
      </c>
    </row>
    <row r="3108" s="9" customFormat="1" ht="31" customHeight="1">
      <c r="A3108" t="s" s="6">
        <v>7976</v>
      </c>
      <c r="B3108" t="s" s="56">
        <v>7977</v>
      </c>
      <c r="C3108" t="s" s="56">
        <v>7517</v>
      </c>
      <c r="D3108" s="143">
        <v>42941.7625</v>
      </c>
      <c r="E3108" t="s" s="54">
        <v>7518</v>
      </c>
      <c r="F3108" t="s" s="55">
        <v>2230</v>
      </c>
      <c r="G3108" t="s" s="56">
        <v>1181</v>
      </c>
      <c r="H3108" t="s" s="56">
        <v>1181</v>
      </c>
      <c r="J3108" t="s" s="6">
        <v>7519</v>
      </c>
      <c r="L3108" s="84"/>
      <c r="M3108" t="s" s="55">
        <v>1138</v>
      </c>
      <c r="S3108" t="s" s="54">
        <v>7570</v>
      </c>
      <c r="T3108" t="s" s="57">
        <v>7786</v>
      </c>
      <c r="U3108" s="7"/>
      <c r="AA3108" s="14">
        <v>-109.463403</v>
      </c>
      <c r="AB3108" s="14">
        <v>35.809158</v>
      </c>
      <c r="AC3108" s="14">
        <v>2067.763</v>
      </c>
      <c r="AU3108" s="70"/>
      <c r="AV3108" s="70"/>
      <c r="AW3108" s="70"/>
      <c r="AX3108" s="70"/>
      <c r="AY3108" s="70"/>
      <c r="AZ3108" s="70"/>
      <c r="BA3108" s="70"/>
      <c r="BB3108" s="70"/>
      <c r="BC3108" s="70"/>
      <c r="BD3108" s="70"/>
      <c r="BL3108" s="70"/>
      <c r="BM3108" s="70"/>
      <c r="BN3108" s="70"/>
      <c r="BO3108" s="14">
        <v>-6.7215389248</v>
      </c>
      <c r="BP3108" s="14">
        <v>0.0266349025975557</v>
      </c>
      <c r="BX3108" s="60">
        <v>-45.4276866433</v>
      </c>
      <c r="BY3108" s="80">
        <v>0.046601161291581</v>
      </c>
    </row>
    <row r="3109" s="9" customFormat="1" ht="31" customHeight="1">
      <c r="A3109" t="s" s="6">
        <v>7978</v>
      </c>
      <c r="B3109" t="s" s="56">
        <v>7979</v>
      </c>
      <c r="C3109" t="s" s="56">
        <v>7517</v>
      </c>
      <c r="D3109" s="143">
        <v>42941.677083333336</v>
      </c>
      <c r="E3109" t="s" s="54">
        <v>7518</v>
      </c>
      <c r="F3109" t="s" s="55">
        <v>2230</v>
      </c>
      <c r="G3109" t="s" s="56">
        <v>1181</v>
      </c>
      <c r="H3109" t="s" s="56">
        <v>1181</v>
      </c>
      <c r="J3109" t="s" s="6">
        <v>7519</v>
      </c>
      <c r="L3109" s="84"/>
      <c r="M3109" t="s" s="55">
        <v>1138</v>
      </c>
      <c r="S3109" t="s" s="54">
        <v>7570</v>
      </c>
      <c r="T3109" t="s" s="57">
        <v>7759</v>
      </c>
      <c r="U3109" s="7"/>
      <c r="AA3109" s="14">
        <v>-108.758586</v>
      </c>
      <c r="AB3109" s="14">
        <v>35.252484</v>
      </c>
      <c r="AC3109" s="14">
        <v>2218.944</v>
      </c>
      <c r="AU3109" s="70"/>
      <c r="AV3109" s="70"/>
      <c r="AW3109" s="70"/>
      <c r="AX3109" s="70"/>
      <c r="AY3109" s="70"/>
      <c r="AZ3109" s="70"/>
      <c r="BA3109" s="70"/>
      <c r="BB3109" s="70"/>
      <c r="BC3109" s="70"/>
      <c r="BD3109" s="70"/>
      <c r="BL3109" s="70"/>
      <c r="BM3109" s="70"/>
      <c r="BN3109" s="70"/>
      <c r="BO3109" s="14">
        <v>-4.8032044264</v>
      </c>
      <c r="BP3109" s="14">
        <v>0.00612923912516109</v>
      </c>
      <c r="BX3109" s="60">
        <v>-30.9298222672</v>
      </c>
      <c r="BY3109" s="80">
        <v>0.172334662341451</v>
      </c>
    </row>
    <row r="3110" s="9" customFormat="1" ht="31" customHeight="1">
      <c r="A3110" t="s" s="6">
        <v>7980</v>
      </c>
      <c r="B3110" t="s" s="56">
        <v>7981</v>
      </c>
      <c r="C3110" t="s" s="56">
        <v>7517</v>
      </c>
      <c r="D3110" s="143">
        <v>42912.861805555556</v>
      </c>
      <c r="E3110" t="s" s="54">
        <v>7518</v>
      </c>
      <c r="F3110" t="s" s="55">
        <v>2230</v>
      </c>
      <c r="G3110" t="s" s="56">
        <v>1181</v>
      </c>
      <c r="H3110" t="s" s="56">
        <v>1181</v>
      </c>
      <c r="J3110" t="s" s="6">
        <v>7519</v>
      </c>
      <c r="L3110" s="84"/>
      <c r="M3110" t="s" s="55">
        <v>1138</v>
      </c>
      <c r="S3110" t="s" s="54">
        <v>7570</v>
      </c>
      <c r="T3110" t="s" s="57">
        <v>7783</v>
      </c>
      <c r="U3110" t="s" s="6">
        <v>1263</v>
      </c>
      <c r="AA3110" s="14">
        <v>-109.514629</v>
      </c>
      <c r="AB3110" s="14">
        <v>35.380616</v>
      </c>
      <c r="AC3110" s="14">
        <v>1850.746</v>
      </c>
      <c r="AU3110" s="70"/>
      <c r="AV3110" s="70"/>
      <c r="AW3110" s="70"/>
      <c r="AX3110" s="70"/>
      <c r="AY3110" s="70"/>
      <c r="AZ3110" s="70"/>
      <c r="BA3110" s="70"/>
      <c r="BB3110" s="70"/>
      <c r="BC3110" s="70"/>
      <c r="BD3110" s="70"/>
      <c r="BL3110" s="70"/>
      <c r="BM3110" s="70"/>
      <c r="BN3110" s="70"/>
      <c r="BO3110" s="14">
        <v>-4.9334134395</v>
      </c>
      <c r="BP3110" s="14">
        <v>0.0193532211510442</v>
      </c>
      <c r="BX3110" s="60">
        <v>-32.9960893177</v>
      </c>
      <c r="BY3110" s="80">
        <v>0.191024564497195</v>
      </c>
    </row>
    <row r="3111" s="9" customFormat="1" ht="31" customHeight="1">
      <c r="A3111" t="s" s="6">
        <v>7982</v>
      </c>
      <c r="B3111" t="s" s="56">
        <v>7983</v>
      </c>
      <c r="C3111" t="s" s="56">
        <v>7517</v>
      </c>
      <c r="D3111" s="143">
        <v>42943.788194444445</v>
      </c>
      <c r="E3111" t="s" s="54">
        <v>7518</v>
      </c>
      <c r="F3111" t="s" s="55">
        <v>2230</v>
      </c>
      <c r="G3111" t="s" s="56">
        <v>1181</v>
      </c>
      <c r="H3111" t="s" s="56">
        <v>1181</v>
      </c>
      <c r="J3111" t="s" s="6">
        <v>7519</v>
      </c>
      <c r="L3111" s="84"/>
      <c r="M3111" t="s" s="55">
        <v>1138</v>
      </c>
      <c r="S3111" t="s" s="54">
        <v>7570</v>
      </c>
      <c r="T3111" t="s" s="57">
        <v>7834</v>
      </c>
      <c r="U3111" s="7"/>
      <c r="AA3111" s="14">
        <v>-110.762509</v>
      </c>
      <c r="AB3111" s="14">
        <v>36.651721</v>
      </c>
      <c r="AC3111" s="14">
        <v>2052.828</v>
      </c>
      <c r="AU3111" s="70"/>
      <c r="AV3111" s="70"/>
      <c r="AW3111" s="70"/>
      <c r="AX3111" s="70"/>
      <c r="AY3111" s="70"/>
      <c r="AZ3111" s="70"/>
      <c r="BA3111" s="70"/>
      <c r="BB3111" s="70"/>
      <c r="BC3111" s="70"/>
      <c r="BD3111" s="70"/>
      <c r="BL3111" s="70"/>
      <c r="BM3111" s="70"/>
      <c r="BN3111" s="70"/>
      <c r="BO3111" s="14">
        <v>-5.4829074706</v>
      </c>
      <c r="BP3111" s="14">
        <v>0.0197726772604319</v>
      </c>
      <c r="BX3111" s="60">
        <v>-38.613499321</v>
      </c>
      <c r="BY3111" s="80">
        <v>0.117460408626749</v>
      </c>
    </row>
    <row r="3112" s="9" customFormat="1" ht="31" customHeight="1">
      <c r="A3112" t="s" s="6">
        <v>7984</v>
      </c>
      <c r="B3112" t="s" s="56">
        <v>7985</v>
      </c>
      <c r="C3112" t="s" s="56">
        <v>7517</v>
      </c>
      <c r="D3112" s="143">
        <v>42941.861111111109</v>
      </c>
      <c r="E3112" t="s" s="54">
        <v>7518</v>
      </c>
      <c r="F3112" t="s" s="55">
        <v>2230</v>
      </c>
      <c r="G3112" t="s" s="56">
        <v>1181</v>
      </c>
      <c r="H3112" t="s" s="56">
        <v>1181</v>
      </c>
      <c r="J3112" t="s" s="6">
        <v>7519</v>
      </c>
      <c r="L3112" s="84"/>
      <c r="M3112" t="s" s="55">
        <v>1138</v>
      </c>
      <c r="S3112" t="s" s="54">
        <v>7570</v>
      </c>
      <c r="T3112" t="s" s="57">
        <v>7777</v>
      </c>
      <c r="U3112" s="7"/>
      <c r="AA3112" s="14">
        <v>-109.863385</v>
      </c>
      <c r="AB3112" s="14">
        <v>35.744474</v>
      </c>
      <c r="AC3112" s="14">
        <v>1932.432</v>
      </c>
      <c r="AU3112" s="70"/>
      <c r="AV3112" s="70"/>
      <c r="AW3112" s="70"/>
      <c r="AX3112" s="70"/>
      <c r="AY3112" s="70"/>
      <c r="AZ3112" s="70"/>
      <c r="BA3112" s="70"/>
      <c r="BB3112" s="70"/>
      <c r="BC3112" s="70"/>
      <c r="BD3112" s="70"/>
      <c r="BL3112" s="70"/>
      <c r="BM3112" s="70"/>
      <c r="BN3112" s="70"/>
      <c r="BO3112" s="14">
        <v>-5.1272898366</v>
      </c>
      <c r="BP3112" s="14">
        <v>0.0244740830721853</v>
      </c>
      <c r="BX3112" s="60">
        <v>-32.9914758814</v>
      </c>
      <c r="BY3112" s="80">
        <v>0.0823923960978034</v>
      </c>
    </row>
    <row r="3113" s="9" customFormat="1" ht="31" customHeight="1">
      <c r="A3113" t="s" s="6">
        <v>7986</v>
      </c>
      <c r="B3113" t="s" s="56">
        <v>7987</v>
      </c>
      <c r="C3113" t="s" s="56">
        <v>7517</v>
      </c>
      <c r="D3113" s="143">
        <v>42942.899305555555</v>
      </c>
      <c r="E3113" t="s" s="54">
        <v>7518</v>
      </c>
      <c r="F3113" t="s" s="55">
        <v>2230</v>
      </c>
      <c r="G3113" t="s" s="56">
        <v>1181</v>
      </c>
      <c r="H3113" t="s" s="56">
        <v>1181</v>
      </c>
      <c r="J3113" t="s" s="6">
        <v>7519</v>
      </c>
      <c r="L3113" s="84"/>
      <c r="M3113" t="s" s="55">
        <v>1138</v>
      </c>
      <c r="S3113" t="s" s="54">
        <v>7570</v>
      </c>
      <c r="T3113" t="s" s="57">
        <v>7748</v>
      </c>
      <c r="U3113" s="7"/>
      <c r="AA3113" s="14">
        <v>-108.238455</v>
      </c>
      <c r="AB3113" s="14">
        <v>35.887169</v>
      </c>
      <c r="AC3113" s="14">
        <v>1897.685</v>
      </c>
      <c r="AU3113" s="70"/>
      <c r="AV3113" s="70"/>
      <c r="AW3113" s="70"/>
      <c r="AX3113" s="70"/>
      <c r="AY3113" s="70"/>
      <c r="AZ3113" s="70"/>
      <c r="BA3113" s="70"/>
      <c r="BB3113" s="70"/>
      <c r="BC3113" s="70"/>
      <c r="BD3113" s="70"/>
      <c r="BL3113" s="70"/>
      <c r="BM3113" s="70"/>
      <c r="BN3113" s="70"/>
      <c r="BO3113" s="14">
        <v>-2.1051676958</v>
      </c>
      <c r="BP3113" s="14">
        <v>0.0166384875451612</v>
      </c>
      <c r="BX3113" s="60">
        <v>-14.2735845674</v>
      </c>
      <c r="BY3113" s="80">
        <v>0.0937646054181373</v>
      </c>
    </row>
    <row r="3114" s="9" customFormat="1" ht="31" customHeight="1">
      <c r="A3114" t="s" s="6">
        <v>7988</v>
      </c>
      <c r="B3114" t="s" s="56">
        <v>7989</v>
      </c>
      <c r="C3114" t="s" s="56">
        <v>7517</v>
      </c>
      <c r="D3114" s="143">
        <v>42941.677083333336</v>
      </c>
      <c r="E3114" t="s" s="54">
        <v>7518</v>
      </c>
      <c r="F3114" t="s" s="55">
        <v>2230</v>
      </c>
      <c r="G3114" t="s" s="56">
        <v>1181</v>
      </c>
      <c r="H3114" t="s" s="56">
        <v>1181</v>
      </c>
      <c r="J3114" t="s" s="6">
        <v>7519</v>
      </c>
      <c r="L3114" s="84"/>
      <c r="M3114" t="s" s="55">
        <v>1138</v>
      </c>
      <c r="S3114" t="s" s="54">
        <v>7570</v>
      </c>
      <c r="T3114" t="s" s="57">
        <v>7690</v>
      </c>
      <c r="U3114" s="7"/>
      <c r="AA3114" s="14">
        <v>-109.131514</v>
      </c>
      <c r="AB3114" s="14">
        <v>36.076795</v>
      </c>
      <c r="AC3114" s="14">
        <v>2182.368</v>
      </c>
      <c r="AU3114" s="70"/>
      <c r="AV3114" s="70"/>
      <c r="AW3114" s="70"/>
      <c r="AX3114" s="70"/>
      <c r="AY3114" s="70"/>
      <c r="AZ3114" s="70"/>
      <c r="BA3114" s="70"/>
      <c r="BB3114" s="70"/>
      <c r="BC3114" s="70"/>
      <c r="BD3114" s="70"/>
      <c r="BL3114" s="70"/>
      <c r="BM3114" s="70"/>
      <c r="BN3114" s="70"/>
      <c r="BO3114" s="14">
        <v>-4.8885247635</v>
      </c>
      <c r="BP3114" s="14">
        <v>0.0298714548858133</v>
      </c>
      <c r="BX3114" s="60">
        <v>-31.1999071884</v>
      </c>
      <c r="BY3114" s="80">
        <v>0.0491013598186836</v>
      </c>
    </row>
    <row r="3115" s="9" customFormat="1" ht="31" customHeight="1">
      <c r="A3115" t="s" s="6">
        <v>7990</v>
      </c>
      <c r="B3115" t="s" s="56">
        <v>7991</v>
      </c>
      <c r="C3115" t="s" s="56">
        <v>7517</v>
      </c>
      <c r="D3115" s="143">
        <v>42948.618055555555</v>
      </c>
      <c r="E3115" t="s" s="54">
        <v>7518</v>
      </c>
      <c r="F3115" t="s" s="55">
        <v>2230</v>
      </c>
      <c r="G3115" t="s" s="56">
        <v>1181</v>
      </c>
      <c r="H3115" t="s" s="56">
        <v>1181</v>
      </c>
      <c r="J3115" t="s" s="6">
        <v>7519</v>
      </c>
      <c r="L3115" s="84"/>
      <c r="M3115" t="s" s="55">
        <v>1138</v>
      </c>
      <c r="S3115" t="s" s="54">
        <v>7570</v>
      </c>
      <c r="T3115" t="s" s="57">
        <v>7722</v>
      </c>
      <c r="U3115" s="7"/>
      <c r="AA3115" s="14">
        <v>-109.072078</v>
      </c>
      <c r="AB3115" s="14">
        <v>35.744653</v>
      </c>
      <c r="AC3115" s="14">
        <v>2086.356</v>
      </c>
      <c r="AU3115" s="70"/>
      <c r="AV3115" s="70"/>
      <c r="AW3115" s="70"/>
      <c r="AX3115" s="70"/>
      <c r="AY3115" s="70"/>
      <c r="AZ3115" s="70"/>
      <c r="BA3115" s="70"/>
      <c r="BB3115" s="70"/>
      <c r="BC3115" s="70"/>
      <c r="BD3115" s="70"/>
      <c r="BL3115" s="70"/>
      <c r="BM3115" s="70"/>
      <c r="BN3115" s="70"/>
      <c r="BO3115" s="14">
        <v>-6.0822565766</v>
      </c>
      <c r="BP3115" s="14">
        <v>0.022407756130379</v>
      </c>
      <c r="BX3115" s="60">
        <v>-43.2963758781</v>
      </c>
      <c r="BY3115" s="80">
        <v>0.0923067384679393</v>
      </c>
    </row>
    <row r="3116" s="9" customFormat="1" ht="31" customHeight="1">
      <c r="A3116" t="s" s="6">
        <v>7992</v>
      </c>
      <c r="B3116" t="s" s="56">
        <v>7993</v>
      </c>
      <c r="C3116" t="s" s="56">
        <v>7517</v>
      </c>
      <c r="D3116" s="143">
        <v>42947.934027777781</v>
      </c>
      <c r="E3116" t="s" s="54">
        <v>7518</v>
      </c>
      <c r="F3116" t="s" s="55">
        <v>2230</v>
      </c>
      <c r="G3116" t="s" s="56">
        <v>1181</v>
      </c>
      <c r="H3116" t="s" s="56">
        <v>1181</v>
      </c>
      <c r="J3116" t="s" s="6">
        <v>7519</v>
      </c>
      <c r="L3116" s="84"/>
      <c r="M3116" t="s" s="55">
        <v>1138</v>
      </c>
      <c r="S3116" t="s" s="54">
        <v>7570</v>
      </c>
      <c r="T3116" t="s" s="57">
        <v>7702</v>
      </c>
      <c r="U3116" t="s" s="6">
        <v>1263</v>
      </c>
      <c r="AA3116" s="14">
        <v>-108.750919</v>
      </c>
      <c r="AB3116" s="14">
        <v>36.119902</v>
      </c>
      <c r="AC3116" s="14">
        <v>2116.226</v>
      </c>
      <c r="AU3116" s="70"/>
      <c r="AV3116" s="70"/>
      <c r="AW3116" s="70"/>
      <c r="AX3116" s="70"/>
      <c r="AY3116" s="70"/>
      <c r="AZ3116" s="70"/>
      <c r="BA3116" s="70"/>
      <c r="BB3116" s="70"/>
      <c r="BC3116" s="70"/>
      <c r="BD3116" s="70"/>
      <c r="BL3116" s="70"/>
      <c r="BM3116" s="70"/>
      <c r="BN3116" s="70"/>
      <c r="BO3116" s="14">
        <v>-6.9876677818</v>
      </c>
      <c r="BP3116" s="14">
        <v>0.0112904033705102</v>
      </c>
      <c r="BX3116" s="60">
        <v>-50.754014675</v>
      </c>
      <c r="BY3116" s="80">
        <v>0.0908175176572321</v>
      </c>
    </row>
    <row r="3117" s="9" customFormat="1" ht="31" customHeight="1">
      <c r="A3117" t="s" s="6">
        <v>7994</v>
      </c>
      <c r="B3117" t="s" s="56">
        <v>7995</v>
      </c>
      <c r="C3117" t="s" s="56">
        <v>7517</v>
      </c>
      <c r="D3117" s="143">
        <v>42947.684027777781</v>
      </c>
      <c r="E3117" t="s" s="54">
        <v>7518</v>
      </c>
      <c r="F3117" t="s" s="55">
        <v>2230</v>
      </c>
      <c r="G3117" t="s" s="56">
        <v>1181</v>
      </c>
      <c r="H3117" t="s" s="56">
        <v>1181</v>
      </c>
      <c r="J3117" t="s" s="6">
        <v>7519</v>
      </c>
      <c r="L3117" s="84"/>
      <c r="M3117" t="s" s="55">
        <v>1138</v>
      </c>
      <c r="S3117" t="s" s="54">
        <v>7570</v>
      </c>
      <c r="T3117" t="s" s="57">
        <v>7780</v>
      </c>
      <c r="U3117" s="7"/>
      <c r="AA3117" s="14">
        <v>-108.880581</v>
      </c>
      <c r="AB3117" s="14">
        <v>36.095532</v>
      </c>
      <c r="AC3117" s="14">
        <v>2656.332</v>
      </c>
      <c r="AU3117" s="70"/>
      <c r="AV3117" s="70"/>
      <c r="AW3117" s="70"/>
      <c r="AX3117" s="70"/>
      <c r="AY3117" s="70"/>
      <c r="AZ3117" s="70"/>
      <c r="BA3117" s="70"/>
      <c r="BB3117" s="70"/>
      <c r="BC3117" s="70"/>
      <c r="BD3117" s="70"/>
      <c r="BL3117" s="70"/>
      <c r="BM3117" s="70"/>
      <c r="BN3117" s="70"/>
      <c r="BO3117" s="14">
        <v>-7.6974654877</v>
      </c>
      <c r="BP3117" s="14">
        <v>0.0275348219423789</v>
      </c>
      <c r="BX3117" s="60">
        <v>-52.8630663132</v>
      </c>
      <c r="BY3117" s="80">
        <v>0.112751445125177</v>
      </c>
    </row>
    <row r="3118" s="9" customFormat="1" ht="31" customHeight="1">
      <c r="A3118" t="s" s="6">
        <v>7996</v>
      </c>
      <c r="B3118" t="s" s="56">
        <v>7997</v>
      </c>
      <c r="C3118" t="s" s="56">
        <v>7517</v>
      </c>
      <c r="D3118" s="143">
        <v>42939.788194444445</v>
      </c>
      <c r="E3118" t="s" s="54">
        <v>7518</v>
      </c>
      <c r="F3118" t="s" s="55">
        <v>2230</v>
      </c>
      <c r="G3118" t="s" s="56">
        <v>1181</v>
      </c>
      <c r="H3118" t="s" s="56">
        <v>1181</v>
      </c>
      <c r="J3118" t="s" s="6">
        <v>7519</v>
      </c>
      <c r="L3118" s="84"/>
      <c r="M3118" t="s" s="55">
        <v>1138</v>
      </c>
      <c r="S3118" t="s" s="54">
        <v>7570</v>
      </c>
      <c r="T3118" t="s" s="57">
        <v>7571</v>
      </c>
      <c r="U3118" s="7"/>
      <c r="AA3118" s="14">
        <v>-108.823239</v>
      </c>
      <c r="AB3118" s="14">
        <v>35.608006</v>
      </c>
      <c r="AC3118" s="14">
        <v>2006.803</v>
      </c>
      <c r="AU3118" s="70"/>
      <c r="AV3118" s="70"/>
      <c r="AW3118" s="70"/>
      <c r="AX3118" s="70"/>
      <c r="AY3118" s="70"/>
      <c r="AZ3118" s="70"/>
      <c r="BA3118" s="70"/>
      <c r="BB3118" s="70"/>
      <c r="BC3118" s="70"/>
      <c r="BD3118" s="70"/>
      <c r="BL3118" s="70"/>
      <c r="BM3118" s="70"/>
      <c r="BN3118" s="70"/>
      <c r="BO3118" s="14">
        <v>-5.8722836536</v>
      </c>
      <c r="BP3118" s="14">
        <v>0.0281236062027574</v>
      </c>
      <c r="BX3118" s="60">
        <v>-43.4104501722</v>
      </c>
      <c r="BY3118" s="80">
        <v>0.159546184558039</v>
      </c>
    </row>
    <row r="3119" s="9" customFormat="1" ht="31" customHeight="1">
      <c r="A3119" t="s" s="6">
        <v>7998</v>
      </c>
      <c r="B3119" t="s" s="56">
        <v>7999</v>
      </c>
      <c r="C3119" t="s" s="56">
        <v>7517</v>
      </c>
      <c r="D3119" s="143">
        <v>42943.958333333336</v>
      </c>
      <c r="E3119" t="s" s="54">
        <v>7518</v>
      </c>
      <c r="F3119" t="s" s="55">
        <v>2230</v>
      </c>
      <c r="G3119" t="s" s="56">
        <v>1181</v>
      </c>
      <c r="H3119" t="s" s="56">
        <v>1181</v>
      </c>
      <c r="J3119" t="s" s="6">
        <v>7519</v>
      </c>
      <c r="L3119" s="84"/>
      <c r="M3119" t="s" s="55">
        <v>1138</v>
      </c>
      <c r="S3119" t="s" s="54">
        <v>7570</v>
      </c>
      <c r="T3119" t="s" s="57">
        <v>7571</v>
      </c>
      <c r="U3119" s="7"/>
      <c r="AA3119" s="14">
        <v>-108.823239</v>
      </c>
      <c r="AB3119" s="14">
        <v>35.608006</v>
      </c>
      <c r="AC3119" s="14">
        <v>2006.803</v>
      </c>
      <c r="AU3119" s="70"/>
      <c r="AV3119" s="70"/>
      <c r="AW3119" s="70"/>
      <c r="AX3119" s="70"/>
      <c r="AY3119" s="70"/>
      <c r="AZ3119" s="70"/>
      <c r="BA3119" s="70"/>
      <c r="BB3119" s="70"/>
      <c r="BC3119" s="70"/>
      <c r="BD3119" s="70"/>
      <c r="BL3119" s="70"/>
      <c r="BM3119" s="70"/>
      <c r="BN3119" s="70"/>
      <c r="BO3119" s="14">
        <v>-8.329148757900001</v>
      </c>
      <c r="BP3119" s="14">
        <v>0.0483578017180576</v>
      </c>
      <c r="BX3119" s="60">
        <v>-54.0166617731</v>
      </c>
      <c r="BY3119" s="80">
        <v>0.137616730977628</v>
      </c>
    </row>
    <row r="3120" s="9" customFormat="1" ht="31" customHeight="1">
      <c r="A3120" t="s" s="6">
        <v>8000</v>
      </c>
      <c r="B3120" t="s" s="56">
        <v>8001</v>
      </c>
      <c r="C3120" t="s" s="56">
        <v>7517</v>
      </c>
      <c r="D3120" s="143">
        <v>42945.541666666664</v>
      </c>
      <c r="E3120" t="s" s="54">
        <v>7518</v>
      </c>
      <c r="F3120" t="s" s="55">
        <v>2230</v>
      </c>
      <c r="G3120" t="s" s="56">
        <v>1181</v>
      </c>
      <c r="H3120" t="s" s="56">
        <v>1181</v>
      </c>
      <c r="J3120" t="s" s="6">
        <v>7519</v>
      </c>
      <c r="L3120" s="84"/>
      <c r="M3120" t="s" s="55">
        <v>1138</v>
      </c>
      <c r="S3120" t="s" s="54">
        <v>7570</v>
      </c>
      <c r="T3120" t="s" s="57">
        <v>7571</v>
      </c>
      <c r="U3120" s="7"/>
      <c r="AA3120" s="14">
        <v>-108.823239</v>
      </c>
      <c r="AB3120" s="14">
        <v>35.608006</v>
      </c>
      <c r="AC3120" s="14">
        <v>2006.803</v>
      </c>
      <c r="AU3120" s="70"/>
      <c r="AV3120" s="70"/>
      <c r="AW3120" s="70"/>
      <c r="AX3120" s="70"/>
      <c r="AY3120" s="70"/>
      <c r="AZ3120" s="70"/>
      <c r="BA3120" s="70"/>
      <c r="BB3120" s="70"/>
      <c r="BC3120" s="70"/>
      <c r="BD3120" s="70"/>
      <c r="BL3120" s="70"/>
      <c r="BM3120" s="70"/>
      <c r="BN3120" s="70"/>
      <c r="BO3120" s="14">
        <v>-6.4039582197</v>
      </c>
      <c r="BP3120" s="14">
        <v>0.0265032914955647</v>
      </c>
      <c r="BX3120" s="60">
        <v>-45.8596427298</v>
      </c>
      <c r="BY3120" s="80">
        <v>0.0400002236211635</v>
      </c>
    </row>
    <row r="3121" s="9" customFormat="1" ht="31" customHeight="1">
      <c r="A3121" t="s" s="6">
        <v>8002</v>
      </c>
      <c r="B3121" t="s" s="56">
        <v>8003</v>
      </c>
      <c r="C3121" t="s" s="56">
        <v>7517</v>
      </c>
      <c r="D3121" s="143">
        <v>42948.805555555555</v>
      </c>
      <c r="E3121" t="s" s="54">
        <v>7518</v>
      </c>
      <c r="F3121" t="s" s="55">
        <v>2230</v>
      </c>
      <c r="G3121" t="s" s="56">
        <v>1181</v>
      </c>
      <c r="H3121" t="s" s="56">
        <v>1181</v>
      </c>
      <c r="J3121" t="s" s="6">
        <v>7519</v>
      </c>
      <c r="L3121" s="84"/>
      <c r="M3121" t="s" s="55">
        <v>1138</v>
      </c>
      <c r="S3121" t="s" s="54">
        <v>7570</v>
      </c>
      <c r="T3121" t="s" s="57">
        <v>7863</v>
      </c>
      <c r="U3121" s="7"/>
      <c r="AA3121" s="14">
        <v>-109.050135</v>
      </c>
      <c r="AB3121" s="14">
        <v>36.32589</v>
      </c>
      <c r="AC3121" s="14">
        <v>2813.304</v>
      </c>
      <c r="AU3121" s="70"/>
      <c r="AV3121" s="70"/>
      <c r="AW3121" s="70"/>
      <c r="AX3121" s="70"/>
      <c r="AY3121" s="70"/>
      <c r="AZ3121" s="70"/>
      <c r="BA3121" s="70"/>
      <c r="BB3121" s="70"/>
      <c r="BC3121" s="70"/>
      <c r="BD3121" s="70"/>
      <c r="BL3121" s="70"/>
      <c r="BM3121" s="70"/>
      <c r="BN3121" s="70"/>
      <c r="BO3121" s="14">
        <v>-9.0419582885</v>
      </c>
      <c r="BP3121" s="14">
        <v>0.019992802050965</v>
      </c>
      <c r="BX3121" s="60">
        <v>-59.4207307053</v>
      </c>
      <c r="BY3121" s="80">
        <v>0.0436662330847143</v>
      </c>
    </row>
    <row r="3122" s="9" customFormat="1" ht="31" customHeight="1">
      <c r="A3122" t="s" s="6">
        <v>8004</v>
      </c>
      <c r="B3122" t="s" s="56">
        <v>8005</v>
      </c>
      <c r="C3122" t="s" s="56">
        <v>7517</v>
      </c>
      <c r="D3122" s="143">
        <v>42943.827777777777</v>
      </c>
      <c r="E3122" t="s" s="54">
        <v>7518</v>
      </c>
      <c r="F3122" t="s" s="55">
        <v>2230</v>
      </c>
      <c r="G3122" t="s" s="56">
        <v>1181</v>
      </c>
      <c r="H3122" t="s" s="56">
        <v>1181</v>
      </c>
      <c r="J3122" t="s" s="6">
        <v>7519</v>
      </c>
      <c r="L3122" s="84"/>
      <c r="M3122" t="s" s="55">
        <v>1138</v>
      </c>
      <c r="S3122" t="s" s="54">
        <v>7570</v>
      </c>
      <c r="T3122" t="s" s="57">
        <v>7768</v>
      </c>
      <c r="U3122" s="7"/>
      <c r="AA3122" s="14">
        <v>-110.780493</v>
      </c>
      <c r="AB3122" s="14">
        <v>37.058189</v>
      </c>
      <c r="AC3122" s="14">
        <v>1717.548</v>
      </c>
      <c r="AU3122" s="70"/>
      <c r="AV3122" s="70"/>
      <c r="AW3122" s="70"/>
      <c r="AX3122" s="70"/>
      <c r="AY3122" s="70"/>
      <c r="AZ3122" s="70"/>
      <c r="BA3122" s="70"/>
      <c r="BB3122" s="70"/>
      <c r="BC3122" s="70"/>
      <c r="BD3122" s="70"/>
      <c r="BL3122" s="70"/>
      <c r="BM3122" s="70"/>
      <c r="BN3122" s="70"/>
      <c r="BO3122" s="14">
        <v>-5.7111705101</v>
      </c>
      <c r="BP3122" s="14">
        <v>0.0412802428984493</v>
      </c>
      <c r="BX3122" s="60">
        <v>-39.5665031126</v>
      </c>
      <c r="BY3122" s="80">
        <v>0.020264072892317</v>
      </c>
    </row>
    <row r="3123" s="9" customFormat="1" ht="31" customHeight="1">
      <c r="A3123" t="s" s="6">
        <v>8006</v>
      </c>
      <c r="B3123" t="s" s="56">
        <v>8007</v>
      </c>
      <c r="C3123" t="s" s="56">
        <v>7517</v>
      </c>
      <c r="D3123" s="143">
        <v>42947.583333333336</v>
      </c>
      <c r="E3123" t="s" s="54">
        <v>7518</v>
      </c>
      <c r="F3123" t="s" s="55">
        <v>2230</v>
      </c>
      <c r="G3123" t="s" s="56">
        <v>1181</v>
      </c>
      <c r="H3123" t="s" s="56">
        <v>1181</v>
      </c>
      <c r="J3123" t="s" s="6">
        <v>7519</v>
      </c>
      <c r="L3123" s="84"/>
      <c r="M3123" t="s" s="55">
        <v>1138</v>
      </c>
      <c r="S3123" t="s" s="54">
        <v>7570</v>
      </c>
      <c r="T3123" t="s" s="57">
        <v>7571</v>
      </c>
      <c r="U3123" s="7"/>
      <c r="AA3123" s="14">
        <v>-108.823239</v>
      </c>
      <c r="AB3123" s="14">
        <v>35.608006</v>
      </c>
      <c r="AC3123" s="14">
        <v>2006.803</v>
      </c>
      <c r="AU3123" s="70"/>
      <c r="AV3123" s="70"/>
      <c r="AW3123" s="70"/>
      <c r="AX3123" s="70"/>
      <c r="AY3123" s="70"/>
      <c r="AZ3123" s="70"/>
      <c r="BA3123" s="70"/>
      <c r="BB3123" s="70"/>
      <c r="BC3123" s="70"/>
      <c r="BD3123" s="70"/>
      <c r="BL3123" s="70"/>
      <c r="BM3123" s="70"/>
      <c r="BN3123" s="70"/>
      <c r="BO3123" s="14">
        <v>-9.256543390799999</v>
      </c>
      <c r="BP3123" s="14">
        <v>0.0167864819559814</v>
      </c>
      <c r="BX3123" s="60">
        <v>-63.3873308273</v>
      </c>
      <c r="BY3123" s="80">
        <v>0.127999648462397</v>
      </c>
    </row>
    <row r="3124" s="9" customFormat="1" ht="31" customHeight="1">
      <c r="A3124" t="s" s="6">
        <v>8008</v>
      </c>
      <c r="B3124" t="s" s="56">
        <v>8009</v>
      </c>
      <c r="C3124" t="s" s="56">
        <v>7517</v>
      </c>
      <c r="D3124" s="143">
        <v>42941.697916666664</v>
      </c>
      <c r="E3124" t="s" s="54">
        <v>7518</v>
      </c>
      <c r="F3124" t="s" s="55">
        <v>2230</v>
      </c>
      <c r="G3124" t="s" s="56">
        <v>1181</v>
      </c>
      <c r="H3124" t="s" s="56">
        <v>1181</v>
      </c>
      <c r="J3124" t="s" s="6">
        <v>7519</v>
      </c>
      <c r="L3124" s="84"/>
      <c r="M3124" t="s" s="55">
        <v>1138</v>
      </c>
      <c r="S3124" t="s" s="54">
        <v>7570</v>
      </c>
      <c r="T3124" t="s" s="57">
        <v>7693</v>
      </c>
      <c r="U3124" s="7"/>
      <c r="AA3124" s="14">
        <v>-109.194553</v>
      </c>
      <c r="AB3124" s="14">
        <v>35.674181</v>
      </c>
      <c r="AC3124" s="14">
        <v>2330.806</v>
      </c>
      <c r="AU3124" s="70"/>
      <c r="AV3124" s="70"/>
      <c r="AW3124" s="70"/>
      <c r="AX3124" s="70"/>
      <c r="AY3124" s="70"/>
      <c r="AZ3124" s="70"/>
      <c r="BA3124" s="70"/>
      <c r="BB3124" s="70"/>
      <c r="BC3124" s="70"/>
      <c r="BD3124" s="70"/>
      <c r="BL3124" s="70"/>
      <c r="BM3124" s="70"/>
      <c r="BN3124" s="70"/>
      <c r="BO3124" s="14">
        <v>-7.2082096122</v>
      </c>
      <c r="BP3124" s="14">
        <v>0.0265014689986072</v>
      </c>
      <c r="BX3124" s="60">
        <v>-48.069162869</v>
      </c>
      <c r="BY3124" s="80">
        <v>0.0931862506874058</v>
      </c>
    </row>
    <row r="3125" s="9" customFormat="1" ht="31" customHeight="1">
      <c r="A3125" t="s" s="6">
        <v>8010</v>
      </c>
      <c r="B3125" t="s" s="56">
        <v>8011</v>
      </c>
      <c r="C3125" t="s" s="56">
        <v>7517</v>
      </c>
      <c r="D3125" s="143">
        <v>42943.671527777777</v>
      </c>
      <c r="E3125" t="s" s="54">
        <v>7518</v>
      </c>
      <c r="F3125" t="s" s="55">
        <v>2230</v>
      </c>
      <c r="G3125" t="s" s="56">
        <v>1181</v>
      </c>
      <c r="H3125" t="s" s="56">
        <v>1181</v>
      </c>
      <c r="J3125" t="s" s="6">
        <v>7519</v>
      </c>
      <c r="L3125" s="84"/>
      <c r="M3125" t="s" s="55">
        <v>1138</v>
      </c>
      <c r="S3125" t="s" s="54">
        <v>7570</v>
      </c>
      <c r="T3125" t="s" s="57">
        <v>7765</v>
      </c>
      <c r="U3125" s="7"/>
      <c r="AA3125" s="14">
        <v>-110.318788</v>
      </c>
      <c r="AB3125" s="14">
        <v>37.036461</v>
      </c>
      <c r="AC3125" s="14">
        <v>1469.136</v>
      </c>
      <c r="AU3125" s="70"/>
      <c r="AV3125" s="70"/>
      <c r="AW3125" s="70"/>
      <c r="AX3125" s="70"/>
      <c r="AY3125" s="70"/>
      <c r="AZ3125" s="70"/>
      <c r="BA3125" s="70"/>
      <c r="BB3125" s="70"/>
      <c r="BC3125" s="70"/>
      <c r="BD3125" s="70"/>
      <c r="BL3125" s="70"/>
      <c r="BM3125" s="70"/>
      <c r="BN3125" s="70"/>
      <c r="BO3125" s="14">
        <v>-5.9740428019</v>
      </c>
      <c r="BP3125" s="14">
        <v>0.030881504778282</v>
      </c>
      <c r="BX3125" s="60">
        <v>-36.781873849</v>
      </c>
      <c r="BY3125" s="80">
        <v>0.208969576776031</v>
      </c>
    </row>
    <row r="3126" s="9" customFormat="1" ht="31" customHeight="1">
      <c r="A3126" t="s" s="6">
        <v>8012</v>
      </c>
      <c r="B3126" t="s" s="56">
        <v>8013</v>
      </c>
      <c r="C3126" t="s" s="56">
        <v>7517</v>
      </c>
      <c r="D3126" s="143">
        <v>42948.916666666664</v>
      </c>
      <c r="E3126" t="s" s="54">
        <v>7518</v>
      </c>
      <c r="F3126" t="s" s="55">
        <v>2230</v>
      </c>
      <c r="G3126" t="s" s="56">
        <v>1181</v>
      </c>
      <c r="H3126" t="s" s="56">
        <v>1181</v>
      </c>
      <c r="J3126" t="s" s="6">
        <v>7519</v>
      </c>
      <c r="L3126" s="84"/>
      <c r="M3126" t="s" s="55">
        <v>1138</v>
      </c>
      <c r="S3126" t="s" s="54">
        <v>7570</v>
      </c>
      <c r="T3126" t="s" s="57">
        <v>7571</v>
      </c>
      <c r="U3126" s="7"/>
      <c r="AA3126" s="14">
        <v>-108.823239</v>
      </c>
      <c r="AB3126" s="14">
        <v>35.608006</v>
      </c>
      <c r="AC3126" s="14">
        <v>2006.803</v>
      </c>
      <c r="AU3126" s="70"/>
      <c r="AV3126" s="70"/>
      <c r="AW3126" s="70"/>
      <c r="AX3126" s="70"/>
      <c r="AY3126" s="70"/>
      <c r="AZ3126" s="70"/>
      <c r="BA3126" s="70"/>
      <c r="BB3126" s="70"/>
      <c r="BC3126" s="70"/>
      <c r="BD3126" s="70"/>
      <c r="BL3126" s="70"/>
      <c r="BM3126" s="70"/>
      <c r="BN3126" s="70"/>
      <c r="BO3126" s="14">
        <v>-7.269450145</v>
      </c>
      <c r="BP3126" s="14">
        <v>0.0243458727889886</v>
      </c>
      <c r="BX3126" s="60">
        <v>-49.5481733887</v>
      </c>
      <c r="BY3126" s="80">
        <v>0.0306244791576967</v>
      </c>
    </row>
    <row r="3127" s="9" customFormat="1" ht="31" customHeight="1">
      <c r="A3127" t="s" s="6">
        <v>8014</v>
      </c>
      <c r="B3127" t="s" s="56">
        <v>8015</v>
      </c>
      <c r="C3127" t="s" s="56">
        <v>7517</v>
      </c>
      <c r="D3127" s="143">
        <v>42942.732638888891</v>
      </c>
      <c r="E3127" t="s" s="54">
        <v>7518</v>
      </c>
      <c r="F3127" t="s" s="55">
        <v>2230</v>
      </c>
      <c r="G3127" t="s" s="56">
        <v>1181</v>
      </c>
      <c r="H3127" t="s" s="56">
        <v>1181</v>
      </c>
      <c r="J3127" t="s" s="6">
        <v>7519</v>
      </c>
      <c r="L3127" s="84"/>
      <c r="M3127" t="s" s="55">
        <v>1138</v>
      </c>
      <c r="S3127" t="s" s="54">
        <v>7570</v>
      </c>
      <c r="T3127" t="s" s="57">
        <v>7699</v>
      </c>
      <c r="U3127" t="s" s="6">
        <v>1263</v>
      </c>
      <c r="AA3127" s="14">
        <v>-107.733227</v>
      </c>
      <c r="AB3127" s="14">
        <v>36.246692</v>
      </c>
      <c r="AC3127" s="14">
        <v>2127.504</v>
      </c>
      <c r="AU3127" s="70"/>
      <c r="AV3127" s="70"/>
      <c r="AW3127" s="70"/>
      <c r="AX3127" s="70"/>
      <c r="AY3127" s="70"/>
      <c r="AZ3127" s="70"/>
      <c r="BA3127" s="70"/>
      <c r="BB3127" s="70"/>
      <c r="BC3127" s="70"/>
      <c r="BD3127" s="70"/>
      <c r="BL3127" s="70"/>
      <c r="BM3127" s="70"/>
      <c r="BN3127" s="70"/>
      <c r="BO3127" s="14">
        <v>-3.6983711424</v>
      </c>
      <c r="BP3127" s="14">
        <v>0.0370413498422874</v>
      </c>
      <c r="BX3127" s="60">
        <v>-26.5771519938</v>
      </c>
      <c r="BY3127" s="80">
        <v>0.224306326462193</v>
      </c>
    </row>
    <row r="3128" s="9" customFormat="1" ht="31" customHeight="1">
      <c r="A3128" t="s" s="6">
        <v>8016</v>
      </c>
      <c r="B3128" t="s" s="56">
        <v>8017</v>
      </c>
      <c r="C3128" t="s" s="56">
        <v>7517</v>
      </c>
      <c r="D3128" s="143">
        <v>42942.741666666669</v>
      </c>
      <c r="E3128" t="s" s="54">
        <v>7518</v>
      </c>
      <c r="F3128" t="s" s="55">
        <v>2230</v>
      </c>
      <c r="G3128" t="s" s="56">
        <v>1181</v>
      </c>
      <c r="H3128" t="s" s="56">
        <v>1181</v>
      </c>
      <c r="J3128" t="s" s="6">
        <v>7519</v>
      </c>
      <c r="L3128" s="84"/>
      <c r="M3128" t="s" s="55">
        <v>1138</v>
      </c>
      <c r="S3128" t="s" s="54">
        <v>7570</v>
      </c>
      <c r="T3128" t="s" s="57">
        <v>7742</v>
      </c>
      <c r="U3128" s="7"/>
      <c r="AA3128" s="14">
        <v>-109.58782</v>
      </c>
      <c r="AB3128" s="14">
        <v>37.18536</v>
      </c>
      <c r="AC3128" s="14">
        <v>1556.918</v>
      </c>
      <c r="AU3128" s="70"/>
      <c r="AV3128" s="70"/>
      <c r="AW3128" s="70"/>
      <c r="AX3128" s="70"/>
      <c r="AY3128" s="70"/>
      <c r="AZ3128" s="70"/>
      <c r="BA3128" s="70"/>
      <c r="BB3128" s="70"/>
      <c r="BC3128" s="70"/>
      <c r="BD3128" s="70"/>
      <c r="BL3128" s="70"/>
      <c r="BM3128" s="70"/>
      <c r="BN3128" s="70"/>
      <c r="BO3128" s="14">
        <v>-1.0069956699</v>
      </c>
      <c r="BP3128" s="14">
        <v>0.0275918013182708</v>
      </c>
      <c r="BX3128" s="60">
        <v>-15.2514319933</v>
      </c>
      <c r="BY3128" s="80">
        <v>0.102147175635911</v>
      </c>
    </row>
    <row r="3129" s="9" customFormat="1" ht="31" customHeight="1">
      <c r="A3129" t="s" s="6">
        <v>8018</v>
      </c>
      <c r="B3129" t="s" s="56">
        <v>8019</v>
      </c>
      <c r="C3129" t="s" s="56">
        <v>7517</v>
      </c>
      <c r="D3129" s="143">
        <v>42944.809027777781</v>
      </c>
      <c r="E3129" t="s" s="54">
        <v>7518</v>
      </c>
      <c r="F3129" t="s" s="55">
        <v>2230</v>
      </c>
      <c r="G3129" t="s" s="56">
        <v>1181</v>
      </c>
      <c r="H3129" t="s" s="56">
        <v>1181</v>
      </c>
      <c r="J3129" t="s" s="6">
        <v>7519</v>
      </c>
      <c r="L3129" s="84"/>
      <c r="M3129" t="s" s="55">
        <v>1138</v>
      </c>
      <c r="S3129" t="s" s="54">
        <v>7570</v>
      </c>
      <c r="T3129" t="s" s="57">
        <v>7771</v>
      </c>
      <c r="U3129" s="7"/>
      <c r="AA3129" s="14">
        <v>-110.836547</v>
      </c>
      <c r="AB3129" s="14">
        <v>35.320414</v>
      </c>
      <c r="AC3129" s="14">
        <v>1446.581</v>
      </c>
      <c r="AU3129" s="70"/>
      <c r="AV3129" s="70"/>
      <c r="AW3129" s="70"/>
      <c r="AX3129" s="70"/>
      <c r="AY3129" s="70"/>
      <c r="AZ3129" s="70"/>
      <c r="BA3129" s="70"/>
      <c r="BB3129" s="70"/>
      <c r="BC3129" s="70"/>
      <c r="BD3129" s="70"/>
      <c r="BL3129" s="70"/>
      <c r="BM3129" s="70"/>
      <c r="BN3129" s="70"/>
      <c r="BO3129" s="14">
        <v>-4.0960384145</v>
      </c>
      <c r="BP3129" s="14">
        <v>0.193350142948722</v>
      </c>
      <c r="BX3129" s="60">
        <v>-30.8317634037</v>
      </c>
      <c r="BY3129" s="80">
        <v>0.484874975397198</v>
      </c>
    </row>
    <row r="3130" s="9" customFormat="1" ht="31" customHeight="1">
      <c r="A3130" t="s" s="6">
        <v>8020</v>
      </c>
      <c r="B3130" t="s" s="56">
        <v>8021</v>
      </c>
      <c r="C3130" t="s" s="56">
        <v>7517</v>
      </c>
      <c r="D3130" s="143">
        <v>42943.71875</v>
      </c>
      <c r="E3130" t="s" s="54">
        <v>7518</v>
      </c>
      <c r="F3130" t="s" s="55">
        <v>2230</v>
      </c>
      <c r="G3130" t="s" s="56">
        <v>1181</v>
      </c>
      <c r="H3130" t="s" s="56">
        <v>1181</v>
      </c>
      <c r="J3130" t="s" s="6">
        <v>7519</v>
      </c>
      <c r="L3130" s="84"/>
      <c r="M3130" t="s" s="55">
        <v>1138</v>
      </c>
      <c r="S3130" t="s" s="54">
        <v>7570</v>
      </c>
      <c r="T3130" t="s" s="57">
        <v>7751</v>
      </c>
      <c r="U3130" s="7"/>
      <c r="AA3130" s="14">
        <v>-110.251844</v>
      </c>
      <c r="AB3130" s="14">
        <v>36.7129</v>
      </c>
      <c r="AC3130" s="14">
        <v>1758.391</v>
      </c>
      <c r="AU3130" s="70"/>
      <c r="AV3130" s="70"/>
      <c r="AW3130" s="70"/>
      <c r="AX3130" s="70"/>
      <c r="AY3130" s="70"/>
      <c r="AZ3130" s="70"/>
      <c r="BA3130" s="70"/>
      <c r="BB3130" s="70"/>
      <c r="BC3130" s="70"/>
      <c r="BD3130" s="70"/>
      <c r="BL3130" s="70"/>
      <c r="BM3130" s="70"/>
      <c r="BN3130" s="70"/>
      <c r="BO3130" s="14">
        <v>-4.5448705336</v>
      </c>
      <c r="BP3130" s="14">
        <v>0.0178548650272312</v>
      </c>
      <c r="BX3130" s="60">
        <v>-29.9168880436</v>
      </c>
      <c r="BY3130" s="80">
        <v>0.142693883212911</v>
      </c>
    </row>
    <row r="3131" s="9" customFormat="1" ht="31" customHeight="1">
      <c r="A3131" t="s" s="6">
        <v>8022</v>
      </c>
      <c r="B3131" t="s" s="56">
        <v>8023</v>
      </c>
      <c r="C3131" t="s" s="56">
        <v>7517</v>
      </c>
      <c r="D3131" s="143">
        <v>42933.596527777780</v>
      </c>
      <c r="E3131" t="s" s="54">
        <v>7518</v>
      </c>
      <c r="F3131" t="s" s="55">
        <v>2230</v>
      </c>
      <c r="G3131" t="s" s="56">
        <v>1181</v>
      </c>
      <c r="H3131" t="s" s="56">
        <v>1181</v>
      </c>
      <c r="J3131" t="s" s="6">
        <v>7519</v>
      </c>
      <c r="L3131" s="84"/>
      <c r="M3131" t="s" s="55">
        <v>1138</v>
      </c>
      <c r="S3131" t="s" s="54">
        <v>7570</v>
      </c>
      <c r="T3131" t="s" s="57">
        <v>7722</v>
      </c>
      <c r="U3131" s="7"/>
      <c r="AA3131" s="14">
        <v>-109.072078</v>
      </c>
      <c r="AB3131" s="14">
        <v>35.744653</v>
      </c>
      <c r="AC3131" s="14">
        <v>2086.356</v>
      </c>
      <c r="AU3131" s="70"/>
      <c r="AV3131" s="70"/>
      <c r="AW3131" s="70"/>
      <c r="AX3131" s="70"/>
      <c r="AY3131" s="70"/>
      <c r="AZ3131" s="70"/>
      <c r="BA3131" s="70"/>
      <c r="BB3131" s="70"/>
      <c r="BC3131" s="70"/>
      <c r="BD3131" s="70"/>
      <c r="BL3131" s="70"/>
      <c r="BM3131" s="70"/>
      <c r="BN3131" s="70"/>
      <c r="BO3131" s="14">
        <v>-5.2805760977</v>
      </c>
      <c r="BP3131" s="14">
        <v>0.00726648992180029</v>
      </c>
      <c r="BX3131" s="60">
        <v>-38.2401054969</v>
      </c>
      <c r="BY3131" s="80">
        <v>0.108706669665211</v>
      </c>
    </row>
    <row r="3132" s="9" customFormat="1" ht="31" customHeight="1">
      <c r="A3132" t="s" s="6">
        <v>8024</v>
      </c>
      <c r="B3132" t="s" s="56">
        <v>8025</v>
      </c>
      <c r="C3132" t="s" s="56">
        <v>7517</v>
      </c>
      <c r="D3132" s="143">
        <v>42935.603472222225</v>
      </c>
      <c r="E3132" t="s" s="54">
        <v>7518</v>
      </c>
      <c r="F3132" t="s" s="55">
        <v>2230</v>
      </c>
      <c r="G3132" t="s" s="56">
        <v>1181</v>
      </c>
      <c r="H3132" t="s" s="56">
        <v>1181</v>
      </c>
      <c r="J3132" t="s" s="6">
        <v>7519</v>
      </c>
      <c r="L3132" s="84"/>
      <c r="M3132" t="s" s="55">
        <v>1138</v>
      </c>
      <c r="S3132" t="s" s="54">
        <v>7570</v>
      </c>
      <c r="T3132" t="s" s="57">
        <v>7722</v>
      </c>
      <c r="U3132" s="7"/>
      <c r="AA3132" s="14">
        <v>-109.072078</v>
      </c>
      <c r="AB3132" s="14">
        <v>35.744653</v>
      </c>
      <c r="AC3132" s="14">
        <v>2086.356</v>
      </c>
      <c r="AU3132" s="70"/>
      <c r="AV3132" s="70"/>
      <c r="AW3132" s="70"/>
      <c r="AX3132" s="70"/>
      <c r="AY3132" s="70"/>
      <c r="AZ3132" s="70"/>
      <c r="BA3132" s="70"/>
      <c r="BB3132" s="70"/>
      <c r="BC3132" s="70"/>
      <c r="BD3132" s="70"/>
      <c r="BL3132" s="70"/>
      <c r="BM3132" s="70"/>
      <c r="BN3132" s="70"/>
      <c r="BO3132" s="14">
        <v>-6.7974775446</v>
      </c>
      <c r="BP3132" s="14">
        <v>0.136503546460288</v>
      </c>
      <c r="BX3132" s="60">
        <v>-47.9582007241</v>
      </c>
      <c r="BY3132" s="80">
        <v>0.353961515341279</v>
      </c>
    </row>
    <row r="3133" s="9" customFormat="1" ht="31" customHeight="1">
      <c r="A3133" t="s" s="6">
        <v>8026</v>
      </c>
      <c r="B3133" t="s" s="56">
        <v>8027</v>
      </c>
      <c r="C3133" t="s" s="56">
        <v>7517</v>
      </c>
      <c r="D3133" s="143">
        <v>42940.613194444442</v>
      </c>
      <c r="E3133" t="s" s="54">
        <v>7518</v>
      </c>
      <c r="F3133" t="s" s="55">
        <v>2230</v>
      </c>
      <c r="G3133" t="s" s="56">
        <v>1181</v>
      </c>
      <c r="H3133" t="s" s="56">
        <v>1181</v>
      </c>
      <c r="J3133" t="s" s="6">
        <v>7519</v>
      </c>
      <c r="L3133" s="84"/>
      <c r="M3133" t="s" s="55">
        <v>1138</v>
      </c>
      <c r="S3133" t="s" s="54">
        <v>7570</v>
      </c>
      <c r="T3133" t="s" s="57">
        <v>7722</v>
      </c>
      <c r="U3133" s="7"/>
      <c r="AA3133" s="14">
        <v>-109.072078</v>
      </c>
      <c r="AB3133" s="14">
        <v>35.744653</v>
      </c>
      <c r="AC3133" s="14">
        <v>2086.356</v>
      </c>
      <c r="AU3133" s="70"/>
      <c r="AV3133" s="70"/>
      <c r="AW3133" s="70"/>
      <c r="AX3133" s="70"/>
      <c r="AY3133" s="70"/>
      <c r="AZ3133" s="70"/>
      <c r="BA3133" s="70"/>
      <c r="BB3133" s="70"/>
      <c r="BC3133" s="70"/>
      <c r="BD3133" s="70"/>
      <c r="BL3133" s="70"/>
      <c r="BM3133" s="70"/>
      <c r="BN3133" s="70"/>
      <c r="BO3133" s="14">
        <v>-7.1108751296</v>
      </c>
      <c r="BP3133" s="14">
        <v>0.0191768218781284</v>
      </c>
      <c r="BX3133" s="60">
        <v>-47.0416454387</v>
      </c>
      <c r="BY3133" s="80">
        <v>0.11167006532316</v>
      </c>
    </row>
    <row r="3134" s="9" customFormat="1" ht="31" customHeight="1">
      <c r="A3134" t="s" s="6">
        <v>8028</v>
      </c>
      <c r="B3134" t="s" s="56">
        <v>8029</v>
      </c>
      <c r="C3134" t="s" s="56">
        <v>7517</v>
      </c>
      <c r="D3134" s="143">
        <v>42947.659722222219</v>
      </c>
      <c r="E3134" t="s" s="54">
        <v>7518</v>
      </c>
      <c r="F3134" t="s" s="55">
        <v>2230</v>
      </c>
      <c r="G3134" t="s" s="56">
        <v>1181</v>
      </c>
      <c r="H3134" t="s" s="56">
        <v>1181</v>
      </c>
      <c r="J3134" t="s" s="6">
        <v>7519</v>
      </c>
      <c r="L3134" s="84"/>
      <c r="M3134" t="s" s="55">
        <v>1138</v>
      </c>
      <c r="S3134" t="s" s="54">
        <v>7570</v>
      </c>
      <c r="T3134" t="s" s="57">
        <v>7722</v>
      </c>
      <c r="U3134" s="7"/>
      <c r="AA3134" s="14">
        <v>-109.072078</v>
      </c>
      <c r="AB3134" s="14">
        <v>35.744653</v>
      </c>
      <c r="AC3134" s="14">
        <v>2086.356</v>
      </c>
      <c r="AU3134" s="70"/>
      <c r="AV3134" s="70"/>
      <c r="AW3134" s="70"/>
      <c r="AX3134" s="70"/>
      <c r="AY3134" s="70"/>
      <c r="AZ3134" s="70"/>
      <c r="BA3134" s="70"/>
      <c r="BB3134" s="70"/>
      <c r="BC3134" s="70"/>
      <c r="BD3134" s="70"/>
      <c r="BL3134" s="70"/>
      <c r="BM3134" s="70"/>
      <c r="BN3134" s="70"/>
      <c r="BO3134" s="14">
        <v>-6.8582107017</v>
      </c>
      <c r="BP3134" s="14">
        <v>0.0350704064715798</v>
      </c>
      <c r="BX3134" s="60">
        <v>-50.0408462986</v>
      </c>
      <c r="BY3134" s="80">
        <v>0.0965199234063521</v>
      </c>
    </row>
    <row r="3135" s="9" customFormat="1" ht="31" customHeight="1">
      <c r="A3135" t="s" s="6">
        <v>8030</v>
      </c>
      <c r="B3135" t="s" s="56">
        <v>8031</v>
      </c>
      <c r="C3135" t="s" s="56">
        <v>7517</v>
      </c>
      <c r="D3135" s="143">
        <v>42906.8125</v>
      </c>
      <c r="E3135" t="s" s="54">
        <v>7518</v>
      </c>
      <c r="F3135" t="s" s="55">
        <v>2230</v>
      </c>
      <c r="G3135" t="s" s="56">
        <v>1181</v>
      </c>
      <c r="H3135" t="s" s="56">
        <v>1181</v>
      </c>
      <c r="J3135" t="s" s="6">
        <v>7519</v>
      </c>
      <c r="L3135" s="84"/>
      <c r="M3135" t="s" s="55">
        <v>1138</v>
      </c>
      <c r="S3135" t="s" s="54">
        <v>7912</v>
      </c>
      <c r="T3135" t="s" s="57">
        <v>8032</v>
      </c>
      <c r="U3135" s="7"/>
      <c r="AA3135" s="14">
        <v>-109.22205</v>
      </c>
      <c r="AB3135" s="14">
        <v>36.30224</v>
      </c>
      <c r="AC3135" s="14">
        <v>2145.182</v>
      </c>
      <c r="AU3135" s="70"/>
      <c r="AV3135" s="70"/>
      <c r="AW3135" s="70"/>
      <c r="AX3135" s="70"/>
      <c r="AY3135" s="70"/>
      <c r="AZ3135" s="70"/>
      <c r="BA3135" s="70"/>
      <c r="BB3135" s="70"/>
      <c r="BC3135" s="70"/>
      <c r="BD3135" s="70"/>
      <c r="BL3135" s="70"/>
      <c r="BM3135" s="70"/>
      <c r="BN3135" s="70"/>
      <c r="BO3135" s="14">
        <v>-13.0079890131</v>
      </c>
      <c r="BP3135" s="14">
        <v>0.0136702040832973</v>
      </c>
      <c r="BX3135" s="60">
        <v>-95.4477988452</v>
      </c>
      <c r="BY3135" s="80">
        <v>0.0485414400233465</v>
      </c>
    </row>
    <row r="3136" s="9" customFormat="1" ht="31" customHeight="1">
      <c r="A3136" t="s" s="6">
        <v>8033</v>
      </c>
      <c r="B3136" t="s" s="56">
        <v>8034</v>
      </c>
      <c r="C3136" t="s" s="56">
        <v>7517</v>
      </c>
      <c r="D3136" s="143">
        <v>42906.847222222219</v>
      </c>
      <c r="E3136" t="s" s="54">
        <v>7518</v>
      </c>
      <c r="F3136" t="s" s="55">
        <v>2230</v>
      </c>
      <c r="G3136" t="s" s="56">
        <v>1181</v>
      </c>
      <c r="H3136" t="s" s="56">
        <v>1181</v>
      </c>
      <c r="J3136" t="s" s="6">
        <v>7519</v>
      </c>
      <c r="L3136" s="84"/>
      <c r="M3136" t="s" s="55">
        <v>1138</v>
      </c>
      <c r="S3136" t="s" s="54">
        <v>7912</v>
      </c>
      <c r="T3136" t="s" s="57">
        <v>8035</v>
      </c>
      <c r="U3136" s="7"/>
      <c r="AA3136" s="14">
        <v>-109.541749</v>
      </c>
      <c r="AB3136" s="14">
        <v>35.713965</v>
      </c>
      <c r="AC3136" s="14">
        <v>1942.49</v>
      </c>
      <c r="AU3136" s="70"/>
      <c r="AV3136" s="70"/>
      <c r="AW3136" s="70"/>
      <c r="AX3136" s="70"/>
      <c r="AY3136" s="70"/>
      <c r="AZ3136" s="70"/>
      <c r="BA3136" s="70"/>
      <c r="BB3136" s="70"/>
      <c r="BC3136" s="70"/>
      <c r="BD3136" s="70"/>
      <c r="BL3136" s="70"/>
      <c r="BM3136" s="70"/>
      <c r="BN3136" s="70"/>
      <c r="BO3136" s="14">
        <v>-11.1488688106</v>
      </c>
      <c r="BP3136" s="14">
        <v>0.0204487916257513</v>
      </c>
      <c r="BX3136" s="60">
        <v>-84.2647337321</v>
      </c>
      <c r="BY3136" s="80">
        <v>0.0903495763325744</v>
      </c>
    </row>
    <row r="3137" s="9" customFormat="1" ht="31" customHeight="1">
      <c r="A3137" t="s" s="6">
        <v>8036</v>
      </c>
      <c r="B3137" t="s" s="56">
        <v>8037</v>
      </c>
      <c r="C3137" t="s" s="56">
        <v>7517</v>
      </c>
      <c r="D3137" s="143">
        <v>42906.78125</v>
      </c>
      <c r="E3137" t="s" s="54">
        <v>7518</v>
      </c>
      <c r="F3137" t="s" s="55">
        <v>2230</v>
      </c>
      <c r="G3137" t="s" s="56">
        <v>1181</v>
      </c>
      <c r="H3137" t="s" s="56">
        <v>1181</v>
      </c>
      <c r="J3137" t="s" s="6">
        <v>7519</v>
      </c>
      <c r="L3137" s="84"/>
      <c r="M3137" t="s" s="55">
        <v>1138</v>
      </c>
      <c r="S3137" t="s" s="54">
        <v>7912</v>
      </c>
      <c r="T3137" t="s" s="57">
        <v>8038</v>
      </c>
      <c r="U3137" s="7"/>
      <c r="AA3137" s="14">
        <v>-109.5539086</v>
      </c>
      <c r="AB3137" s="14">
        <v>35.708271</v>
      </c>
      <c r="AC3137" s="14">
        <v>1936.699</v>
      </c>
      <c r="AU3137" s="70"/>
      <c r="AV3137" s="70"/>
      <c r="AW3137" s="70"/>
      <c r="AX3137" s="70"/>
      <c r="AY3137" s="70"/>
      <c r="AZ3137" s="70"/>
      <c r="BA3137" s="70"/>
      <c r="BB3137" s="70"/>
      <c r="BC3137" s="70"/>
      <c r="BD3137" s="70"/>
      <c r="BL3137" s="70"/>
      <c r="BM3137" s="70"/>
      <c r="BN3137" s="70"/>
      <c r="BO3137" s="14">
        <v>-11.6757068084</v>
      </c>
      <c r="BP3137" s="14">
        <v>0.0115894349571797</v>
      </c>
      <c r="BX3137" s="60">
        <v>-87.4490514613</v>
      </c>
      <c r="BY3137" s="80">
        <v>0.0685811303548733</v>
      </c>
    </row>
    <row r="3138" s="9" customFormat="1" ht="31" customHeight="1">
      <c r="A3138" t="s" s="6">
        <v>8039</v>
      </c>
      <c r="B3138" t="s" s="56">
        <v>8040</v>
      </c>
      <c r="C3138" t="s" s="56">
        <v>7517</v>
      </c>
      <c r="D3138" s="143">
        <v>42906.861111111109</v>
      </c>
      <c r="E3138" t="s" s="54">
        <v>7518</v>
      </c>
      <c r="F3138" t="s" s="55">
        <v>2230</v>
      </c>
      <c r="G3138" t="s" s="56">
        <v>1181</v>
      </c>
      <c r="H3138" t="s" s="56">
        <v>1181</v>
      </c>
      <c r="J3138" t="s" s="6">
        <v>7519</v>
      </c>
      <c r="L3138" s="84"/>
      <c r="M3138" t="s" s="55">
        <v>1138</v>
      </c>
      <c r="S3138" t="s" s="54">
        <v>7912</v>
      </c>
      <c r="T3138" t="s" s="57">
        <v>8041</v>
      </c>
      <c r="U3138" s="7"/>
      <c r="AA3138" s="14">
        <v>-109.5360429</v>
      </c>
      <c r="AB3138" s="14">
        <v>35.7089183</v>
      </c>
      <c r="AC3138" s="14">
        <v>1967.484</v>
      </c>
      <c r="AU3138" s="70"/>
      <c r="AV3138" s="70"/>
      <c r="AW3138" s="70"/>
      <c r="AX3138" s="70"/>
      <c r="AY3138" s="70"/>
      <c r="AZ3138" s="70"/>
      <c r="BA3138" s="70"/>
      <c r="BB3138" s="70"/>
      <c r="BC3138" s="70"/>
      <c r="BD3138" s="70"/>
      <c r="BL3138" s="70"/>
      <c r="BM3138" s="70"/>
      <c r="BN3138" s="70"/>
      <c r="BO3138" s="14">
        <v>-11.7943169182</v>
      </c>
      <c r="BP3138" s="14">
        <v>0.0174848537221769</v>
      </c>
      <c r="BX3138" s="60">
        <v>-88.38186609180001</v>
      </c>
      <c r="BY3138" s="80">
        <v>0.0806885712073148</v>
      </c>
    </row>
    <row r="3139" s="9" customFormat="1" ht="31" customHeight="1">
      <c r="A3139" t="s" s="6">
        <v>8042</v>
      </c>
      <c r="B3139" t="s" s="56">
        <v>8043</v>
      </c>
      <c r="C3139" t="s" s="56">
        <v>7517</v>
      </c>
      <c r="D3139" s="143">
        <v>42923.764583333330</v>
      </c>
      <c r="E3139" t="s" s="54">
        <v>7518</v>
      </c>
      <c r="F3139" t="s" s="55">
        <v>2230</v>
      </c>
      <c r="G3139" t="s" s="56">
        <v>1181</v>
      </c>
      <c r="H3139" t="s" s="56">
        <v>1181</v>
      </c>
      <c r="J3139" t="s" s="6">
        <v>7519</v>
      </c>
      <c r="L3139" s="84"/>
      <c r="M3139" t="s" s="55">
        <v>1138</v>
      </c>
      <c r="S3139" t="s" s="54">
        <v>7912</v>
      </c>
      <c r="T3139" t="s" s="57">
        <v>8044</v>
      </c>
      <c r="U3139" s="7"/>
      <c r="AA3139" s="14">
        <v>-109.497755</v>
      </c>
      <c r="AB3139" s="14">
        <v>35.112397</v>
      </c>
      <c r="AC3139" s="70"/>
      <c r="AU3139" s="70"/>
      <c r="AV3139" s="70"/>
      <c r="AW3139" s="70"/>
      <c r="AX3139" s="70"/>
      <c r="AY3139" s="70"/>
      <c r="AZ3139" s="70"/>
      <c r="BA3139" s="70"/>
      <c r="BB3139" s="70"/>
      <c r="BC3139" s="70"/>
      <c r="BD3139" s="70"/>
      <c r="BL3139" s="70"/>
      <c r="BM3139" s="70"/>
      <c r="BN3139" s="70"/>
      <c r="BO3139" s="14">
        <v>-10.9763907714</v>
      </c>
      <c r="BP3139" s="14">
        <v>0.0192582966863414</v>
      </c>
      <c r="BX3139" s="60">
        <v>-83.1232075958</v>
      </c>
      <c r="BY3139" s="80">
        <v>0.0615666538543935</v>
      </c>
    </row>
    <row r="3140" s="9" customFormat="1" ht="31" customHeight="1">
      <c r="A3140" t="s" s="6">
        <v>8045</v>
      </c>
      <c r="B3140" t="s" s="56">
        <v>8046</v>
      </c>
      <c r="C3140" t="s" s="56">
        <v>7517</v>
      </c>
      <c r="D3140" s="143">
        <v>42923.763888888891</v>
      </c>
      <c r="E3140" t="s" s="54">
        <v>7518</v>
      </c>
      <c r="F3140" t="s" s="55">
        <v>2230</v>
      </c>
      <c r="G3140" t="s" s="56">
        <v>1181</v>
      </c>
      <c r="H3140" t="s" s="56">
        <v>1181</v>
      </c>
      <c r="J3140" t="s" s="6">
        <v>7519</v>
      </c>
      <c r="L3140" s="84"/>
      <c r="M3140" t="s" s="55">
        <v>1138</v>
      </c>
      <c r="S3140" t="s" s="54">
        <v>7912</v>
      </c>
      <c r="T3140" t="s" s="57">
        <v>8047</v>
      </c>
      <c r="U3140" s="7"/>
      <c r="AA3140" s="14">
        <v>-109.426722</v>
      </c>
      <c r="AB3140" s="14">
        <v>35.120245</v>
      </c>
      <c r="AC3140" s="14">
        <v>1757.782</v>
      </c>
      <c r="AU3140" s="70"/>
      <c r="AV3140" s="70"/>
      <c r="AW3140" s="70"/>
      <c r="AX3140" s="70"/>
      <c r="AY3140" s="70"/>
      <c r="AZ3140" s="70"/>
      <c r="BA3140" s="70"/>
      <c r="BB3140" s="70"/>
      <c r="BC3140" s="70"/>
      <c r="BD3140" s="70"/>
      <c r="BL3140" s="70"/>
      <c r="BM3140" s="70"/>
      <c r="BN3140" s="70"/>
      <c r="BO3140" s="14">
        <v>-11.1195780531</v>
      </c>
      <c r="BP3140" s="14">
        <v>0.0167999825793535</v>
      </c>
      <c r="BX3140" s="60">
        <v>-84.349849678</v>
      </c>
      <c r="BY3140" s="80">
        <v>0.0986529310891136</v>
      </c>
    </row>
    <row r="3141" s="9" customFormat="1" ht="31" customHeight="1">
      <c r="A3141" t="s" s="6">
        <v>8048</v>
      </c>
      <c r="B3141" t="s" s="56">
        <v>8049</v>
      </c>
      <c r="C3141" t="s" s="56">
        <v>7517</v>
      </c>
      <c r="D3141" s="143">
        <v>42926.940972222219</v>
      </c>
      <c r="E3141" t="s" s="54">
        <v>7518</v>
      </c>
      <c r="F3141" t="s" s="55">
        <v>2230</v>
      </c>
      <c r="G3141" t="s" s="56">
        <v>1181</v>
      </c>
      <c r="H3141" t="s" s="56">
        <v>1181</v>
      </c>
      <c r="J3141" t="s" s="6">
        <v>7519</v>
      </c>
      <c r="L3141" s="84"/>
      <c r="M3141" t="s" s="55">
        <v>1138</v>
      </c>
      <c r="S3141" t="s" s="54">
        <v>7912</v>
      </c>
      <c r="T3141" t="s" s="57">
        <v>8050</v>
      </c>
      <c r="U3141" s="7"/>
      <c r="AA3141" s="14">
        <v>-109.868896</v>
      </c>
      <c r="AB3141" s="14">
        <v>36.916483</v>
      </c>
      <c r="AC3141" s="14">
        <v>1501.75</v>
      </c>
      <c r="AU3141" s="70"/>
      <c r="AV3141" s="70"/>
      <c r="AW3141" s="70"/>
      <c r="AX3141" s="70"/>
      <c r="AY3141" s="70"/>
      <c r="AZ3141" s="70"/>
      <c r="BA3141" s="70"/>
      <c r="BB3141" s="70"/>
      <c r="BC3141" s="70"/>
      <c r="BD3141" s="70"/>
      <c r="BL3141" s="70"/>
      <c r="BM3141" s="70"/>
      <c r="BN3141" s="70"/>
      <c r="BO3141" s="14">
        <v>-11.8477391216</v>
      </c>
      <c r="BP3141" s="14">
        <v>0.0216595311702985</v>
      </c>
      <c r="BX3141" s="60">
        <v>-87.6428337859</v>
      </c>
      <c r="BY3141" s="80">
        <v>0.0974510329812391</v>
      </c>
    </row>
    <row r="3142" s="9" customFormat="1" ht="31" customHeight="1">
      <c r="A3142" t="s" s="6">
        <v>8051</v>
      </c>
      <c r="B3142" t="s" s="56">
        <v>8052</v>
      </c>
      <c r="C3142" t="s" s="56">
        <v>7517</v>
      </c>
      <c r="D3142" s="143">
        <v>42927.604166666664</v>
      </c>
      <c r="E3142" t="s" s="54">
        <v>7518</v>
      </c>
      <c r="F3142" t="s" s="55">
        <v>2230</v>
      </c>
      <c r="G3142" t="s" s="56">
        <v>1181</v>
      </c>
      <c r="H3142" t="s" s="56">
        <v>1181</v>
      </c>
      <c r="J3142" t="s" s="6">
        <v>7519</v>
      </c>
      <c r="L3142" s="84"/>
      <c r="M3142" t="s" s="55">
        <v>1138</v>
      </c>
      <c r="S3142" t="s" s="54">
        <v>7912</v>
      </c>
      <c r="T3142" t="s" s="57">
        <v>8053</v>
      </c>
      <c r="U3142" s="7"/>
      <c r="AA3142" s="14">
        <v>-109.883011</v>
      </c>
      <c r="AB3142" s="14">
        <v>36.8195553</v>
      </c>
      <c r="AC3142" s="14">
        <v>1533.891</v>
      </c>
      <c r="AU3142" s="70"/>
      <c r="AV3142" s="70"/>
      <c r="AW3142" s="70"/>
      <c r="AX3142" s="70"/>
      <c r="AY3142" s="70"/>
      <c r="AZ3142" s="70"/>
      <c r="BA3142" s="70"/>
      <c r="BB3142" s="70"/>
      <c r="BC3142" s="70"/>
      <c r="BD3142" s="70"/>
      <c r="BL3142" s="70"/>
      <c r="BM3142" s="70"/>
      <c r="BN3142" s="70"/>
      <c r="BO3142" s="14">
        <v>-9.7639753005</v>
      </c>
      <c r="BP3142" s="14">
        <v>0.0102503489884011</v>
      </c>
      <c r="BX3142" s="60">
        <v>-80.614662229</v>
      </c>
      <c r="BY3142" s="80">
        <v>0.07073195598106451</v>
      </c>
    </row>
    <row r="3143" s="9" customFormat="1" ht="31" customHeight="1">
      <c r="A3143" t="s" s="6">
        <v>8054</v>
      </c>
      <c r="B3143" t="s" s="56">
        <v>8055</v>
      </c>
      <c r="C3143" t="s" s="56">
        <v>7517</v>
      </c>
      <c r="D3143" s="143">
        <v>42927.715277777781</v>
      </c>
      <c r="E3143" t="s" s="54">
        <v>7518</v>
      </c>
      <c r="F3143" t="s" s="55">
        <v>2230</v>
      </c>
      <c r="G3143" t="s" s="56">
        <v>1181</v>
      </c>
      <c r="H3143" t="s" s="56">
        <v>1181</v>
      </c>
      <c r="J3143" t="s" s="6">
        <v>7519</v>
      </c>
      <c r="L3143" s="84"/>
      <c r="M3143" t="s" s="55">
        <v>1138</v>
      </c>
      <c r="S3143" t="s" s="54">
        <v>7912</v>
      </c>
      <c r="T3143" t="s" s="57">
        <v>8056</v>
      </c>
      <c r="U3143" s="7"/>
      <c r="AA3143" s="14">
        <v>-110.2530169</v>
      </c>
      <c r="AB3143" s="14">
        <v>36.7166123</v>
      </c>
      <c r="AC3143" s="14">
        <v>1720.596</v>
      </c>
      <c r="AU3143" s="70"/>
      <c r="AV3143" s="70"/>
      <c r="AW3143" s="70"/>
      <c r="AX3143" s="70"/>
      <c r="AY3143" s="70"/>
      <c r="AZ3143" s="70"/>
      <c r="BA3143" s="70"/>
      <c r="BB3143" s="70"/>
      <c r="BC3143" s="70"/>
      <c r="BD3143" s="70"/>
      <c r="BL3143" s="70"/>
      <c r="BM3143" s="70"/>
      <c r="BN3143" s="70"/>
      <c r="BO3143" s="14">
        <v>-12.7587711909</v>
      </c>
      <c r="BP3143" s="14">
        <v>0.032969890736353</v>
      </c>
      <c r="BX3143" s="60">
        <v>-99.3906747047</v>
      </c>
      <c r="BY3143" s="80">
        <v>0.0334333171568047</v>
      </c>
    </row>
    <row r="3144" s="9" customFormat="1" ht="31" customHeight="1">
      <c r="A3144" t="s" s="6">
        <v>8057</v>
      </c>
      <c r="B3144" t="s" s="56">
        <v>8058</v>
      </c>
      <c r="C3144" t="s" s="56">
        <v>7517</v>
      </c>
      <c r="D3144" s="143">
        <v>42899.771527777775</v>
      </c>
      <c r="E3144" t="s" s="54">
        <v>7518</v>
      </c>
      <c r="F3144" t="s" s="55">
        <v>2230</v>
      </c>
      <c r="G3144" t="s" s="56">
        <v>1181</v>
      </c>
      <c r="H3144" t="s" s="56">
        <v>1181</v>
      </c>
      <c r="J3144" t="s" s="6">
        <v>7519</v>
      </c>
      <c r="L3144" s="84"/>
      <c r="M3144" t="s" s="55">
        <v>1138</v>
      </c>
      <c r="S3144" t="s" s="54">
        <v>7912</v>
      </c>
      <c r="T3144" t="s" s="57">
        <v>8059</v>
      </c>
      <c r="U3144" s="7"/>
      <c r="AA3144" s="14">
        <v>-109.8316912</v>
      </c>
      <c r="AB3144" s="14">
        <v>35.5381418</v>
      </c>
      <c r="AC3144" s="14">
        <v>1801.673</v>
      </c>
      <c r="AU3144" s="70"/>
      <c r="AV3144" s="70"/>
      <c r="AW3144" s="70"/>
      <c r="AX3144" s="70"/>
      <c r="AY3144" s="70"/>
      <c r="AZ3144" s="70"/>
      <c r="BA3144" s="70"/>
      <c r="BB3144" s="70"/>
      <c r="BC3144" s="70"/>
      <c r="BD3144" s="70"/>
      <c r="BL3144" s="70"/>
      <c r="BM3144" s="70"/>
      <c r="BN3144" s="70"/>
      <c r="BO3144" s="14">
        <v>-11.6128108755</v>
      </c>
      <c r="BP3144" s="14">
        <v>0.00213197181270271</v>
      </c>
      <c r="BX3144" s="60">
        <v>-87.37852174069999</v>
      </c>
      <c r="BY3144" s="80">
        <v>0.0391818053847523</v>
      </c>
    </row>
    <row r="3145" s="9" customFormat="1" ht="31" customHeight="1">
      <c r="A3145" t="s" s="6">
        <v>8060</v>
      </c>
      <c r="B3145" t="s" s="56">
        <v>8061</v>
      </c>
      <c r="C3145" t="s" s="56">
        <v>7517</v>
      </c>
      <c r="D3145" s="143">
        <v>42899.802777777775</v>
      </c>
      <c r="E3145" t="s" s="54">
        <v>7518</v>
      </c>
      <c r="F3145" t="s" s="55">
        <v>2230</v>
      </c>
      <c r="G3145" t="s" s="56">
        <v>1181</v>
      </c>
      <c r="H3145" t="s" s="56">
        <v>1181</v>
      </c>
      <c r="J3145" t="s" s="6">
        <v>7519</v>
      </c>
      <c r="L3145" s="84"/>
      <c r="M3145" t="s" s="55">
        <v>1138</v>
      </c>
      <c r="S3145" t="s" s="54">
        <v>7912</v>
      </c>
      <c r="T3145" t="s" s="57">
        <v>8062</v>
      </c>
      <c r="U3145" s="7"/>
      <c r="AA3145" s="14">
        <v>-109.527703</v>
      </c>
      <c r="AB3145" s="14">
        <v>35.501264</v>
      </c>
      <c r="AC3145" s="14">
        <v>1959.254</v>
      </c>
      <c r="AU3145" s="70"/>
      <c r="AV3145" s="70"/>
      <c r="AW3145" s="70"/>
      <c r="AX3145" s="70"/>
      <c r="AY3145" s="70"/>
      <c r="AZ3145" s="70"/>
      <c r="BA3145" s="70"/>
      <c r="BB3145" s="70"/>
      <c r="BC3145" s="70"/>
      <c r="BD3145" s="70"/>
      <c r="BL3145" s="70"/>
      <c r="BM3145" s="70"/>
      <c r="BN3145" s="70"/>
      <c r="BO3145" s="14">
        <v>-11.2781235288</v>
      </c>
      <c r="BP3145" s="14">
        <v>0.0208851753547161</v>
      </c>
      <c r="BX3145" s="60">
        <v>-84.9049678327</v>
      </c>
      <c r="BY3145" s="80">
        <v>0.0502112315265607</v>
      </c>
    </row>
    <row r="3146" s="9" customFormat="1" ht="31" customHeight="1">
      <c r="A3146" t="s" s="6">
        <v>8063</v>
      </c>
      <c r="B3146" t="s" s="56">
        <v>8064</v>
      </c>
      <c r="C3146" t="s" s="56">
        <v>7517</v>
      </c>
      <c r="D3146" s="143">
        <v>42899.697916666664</v>
      </c>
      <c r="E3146" t="s" s="54">
        <v>7518</v>
      </c>
      <c r="F3146" t="s" s="55">
        <v>2230</v>
      </c>
      <c r="G3146" t="s" s="56">
        <v>1181</v>
      </c>
      <c r="H3146" t="s" s="56">
        <v>1181</v>
      </c>
      <c r="J3146" t="s" s="6">
        <v>7519</v>
      </c>
      <c r="L3146" s="84"/>
      <c r="M3146" t="s" s="55">
        <v>1138</v>
      </c>
      <c r="S3146" t="s" s="54">
        <v>7912</v>
      </c>
      <c r="T3146" t="s" s="57">
        <v>8065</v>
      </c>
      <c r="U3146" s="7"/>
      <c r="AA3146" s="14">
        <v>-111.0062324</v>
      </c>
      <c r="AB3146" s="14">
        <v>35.2934682</v>
      </c>
      <c r="AC3146" s="14">
        <v>1450.848</v>
      </c>
      <c r="AU3146" s="70"/>
      <c r="AV3146" s="70"/>
      <c r="AW3146" s="70"/>
      <c r="AX3146" s="70"/>
      <c r="AY3146" s="70"/>
      <c r="AZ3146" s="70"/>
      <c r="BA3146" s="70"/>
      <c r="BB3146" s="70"/>
      <c r="BC3146" s="70"/>
      <c r="BD3146" s="70"/>
      <c r="BL3146" s="70"/>
      <c r="BM3146" s="70"/>
      <c r="BN3146" s="70"/>
      <c r="BO3146" s="14">
        <v>-11.4006982158</v>
      </c>
      <c r="BP3146" s="14">
        <v>0.0267555852048568</v>
      </c>
      <c r="BX3146" s="60">
        <v>-81.1694278529</v>
      </c>
      <c r="BY3146" s="80">
        <v>0.103189823189757</v>
      </c>
    </row>
    <row r="3147" s="9" customFormat="1" ht="31" customHeight="1">
      <c r="A3147" t="s" s="6">
        <v>8066</v>
      </c>
      <c r="B3147" t="s" s="56">
        <v>8067</v>
      </c>
      <c r="C3147" t="s" s="56">
        <v>7517</v>
      </c>
      <c r="D3147" s="143">
        <v>42899.701388888891</v>
      </c>
      <c r="E3147" t="s" s="54">
        <v>7518</v>
      </c>
      <c r="F3147" t="s" s="55">
        <v>2230</v>
      </c>
      <c r="G3147" t="s" s="56">
        <v>1181</v>
      </c>
      <c r="H3147" t="s" s="56">
        <v>1181</v>
      </c>
      <c r="J3147" t="s" s="6">
        <v>7519</v>
      </c>
      <c r="L3147" s="84"/>
      <c r="M3147" t="s" s="55">
        <v>1138</v>
      </c>
      <c r="S3147" t="s" s="54">
        <v>7912</v>
      </c>
      <c r="T3147" t="s" s="57">
        <v>8068</v>
      </c>
      <c r="U3147" s="7"/>
      <c r="AA3147" s="14">
        <v>-111.0086825</v>
      </c>
      <c r="AB3147" s="14">
        <v>35.2928086</v>
      </c>
      <c r="AC3147" s="14">
        <v>1450.848</v>
      </c>
      <c r="AU3147" s="70"/>
      <c r="AV3147" s="70"/>
      <c r="AW3147" s="70"/>
      <c r="AX3147" s="70"/>
      <c r="AY3147" s="70"/>
      <c r="AZ3147" s="70"/>
      <c r="BA3147" s="70"/>
      <c r="BB3147" s="70"/>
      <c r="BC3147" s="70"/>
      <c r="BD3147" s="70"/>
      <c r="BL3147" s="70"/>
      <c r="BM3147" s="70"/>
      <c r="BN3147" s="70"/>
      <c r="BO3147" s="14">
        <v>-11.3529597678</v>
      </c>
      <c r="BP3147" s="14">
        <v>0.0362545342766199</v>
      </c>
      <c r="BX3147" s="60">
        <v>-80.9587080081</v>
      </c>
      <c r="BY3147" s="80">
        <v>0.07396960843979521</v>
      </c>
    </row>
    <row r="3148" s="9" customFormat="1" ht="31" customHeight="1">
      <c r="A3148" t="s" s="6">
        <v>8069</v>
      </c>
      <c r="B3148" t="s" s="56">
        <v>8070</v>
      </c>
      <c r="C3148" t="s" s="56">
        <v>7517</v>
      </c>
      <c r="D3148" s="143">
        <v>42899.847916666666</v>
      </c>
      <c r="E3148" t="s" s="54">
        <v>7518</v>
      </c>
      <c r="F3148" t="s" s="55">
        <v>2230</v>
      </c>
      <c r="G3148" t="s" s="56">
        <v>1181</v>
      </c>
      <c r="H3148" t="s" s="56">
        <v>1181</v>
      </c>
      <c r="J3148" t="s" s="6">
        <v>7519</v>
      </c>
      <c r="L3148" s="84"/>
      <c r="M3148" t="s" s="55">
        <v>1138</v>
      </c>
      <c r="S3148" t="s" s="54">
        <v>7912</v>
      </c>
      <c r="T3148" t="s" s="57">
        <v>8071</v>
      </c>
      <c r="U3148" s="7"/>
      <c r="AA3148" s="14">
        <v>-109.111428</v>
      </c>
      <c r="AB3148" s="14">
        <v>36.229508</v>
      </c>
      <c r="AC3148" s="14">
        <v>2210.714</v>
      </c>
      <c r="AU3148" s="70"/>
      <c r="AV3148" s="70"/>
      <c r="AW3148" s="70"/>
      <c r="AX3148" s="70"/>
      <c r="AY3148" s="70"/>
      <c r="AZ3148" s="70"/>
      <c r="BA3148" s="70"/>
      <c r="BB3148" s="70"/>
      <c r="BC3148" s="70"/>
      <c r="BD3148" s="70"/>
      <c r="BL3148" s="70"/>
      <c r="BM3148" s="70"/>
      <c r="BN3148" s="70"/>
      <c r="BO3148" s="14">
        <v>-13.6734416942</v>
      </c>
      <c r="BP3148" s="14">
        <v>0.0944080686710039</v>
      </c>
      <c r="BX3148" s="60">
        <v>-100.0183279628</v>
      </c>
      <c r="BY3148" s="80">
        <v>0.202786594136834</v>
      </c>
    </row>
    <row r="3149" s="9" customFormat="1" ht="31" customHeight="1">
      <c r="A3149" t="s" s="6">
        <v>8072</v>
      </c>
      <c r="B3149" t="s" s="56">
        <v>8073</v>
      </c>
      <c r="C3149" t="s" s="56">
        <v>7517</v>
      </c>
      <c r="D3149" s="143">
        <v>42898.854166666664</v>
      </c>
      <c r="E3149" t="s" s="54">
        <v>7518</v>
      </c>
      <c r="F3149" t="s" s="55">
        <v>2230</v>
      </c>
      <c r="G3149" t="s" s="56">
        <v>1181</v>
      </c>
      <c r="H3149" t="s" s="56">
        <v>1181</v>
      </c>
      <c r="J3149" t="s" s="6">
        <v>7519</v>
      </c>
      <c r="L3149" s="84"/>
      <c r="M3149" t="s" s="55">
        <v>1138</v>
      </c>
      <c r="S3149" t="s" s="54">
        <v>7912</v>
      </c>
      <c r="T3149" t="s" s="57">
        <v>8074</v>
      </c>
      <c r="U3149" s="7"/>
      <c r="AA3149" s="14">
        <v>-109.628909</v>
      </c>
      <c r="AB3149" s="14">
        <v>36.721569</v>
      </c>
      <c r="AC3149" s="14">
        <v>1527.048</v>
      </c>
      <c r="AU3149" s="70"/>
      <c r="AV3149" s="70"/>
      <c r="AW3149" s="70"/>
      <c r="AX3149" s="70"/>
      <c r="AY3149" s="70"/>
      <c r="AZ3149" s="70"/>
      <c r="BA3149" s="70"/>
      <c r="BB3149" s="70"/>
      <c r="BC3149" s="70"/>
      <c r="BD3149" s="70"/>
      <c r="BL3149" s="70"/>
      <c r="BM3149" s="70"/>
      <c r="BN3149" s="70"/>
      <c r="BO3149" s="14">
        <v>-14.6323325345</v>
      </c>
      <c r="BP3149" s="14">
        <v>0.08886791602787369</v>
      </c>
      <c r="BX3149" s="60">
        <v>-107.7781837154</v>
      </c>
      <c r="BY3149" s="80">
        <v>0.256526033162772</v>
      </c>
    </row>
    <row r="3150" s="9" customFormat="1" ht="31" customHeight="1">
      <c r="A3150" t="s" s="6">
        <v>8075</v>
      </c>
      <c r="B3150" t="s" s="56">
        <v>8076</v>
      </c>
      <c r="C3150" t="s" s="56">
        <v>7517</v>
      </c>
      <c r="D3150" s="143">
        <v>42899.726388888892</v>
      </c>
      <c r="E3150" t="s" s="54">
        <v>7518</v>
      </c>
      <c r="F3150" t="s" s="55">
        <v>2230</v>
      </c>
      <c r="G3150" t="s" s="56">
        <v>1181</v>
      </c>
      <c r="H3150" t="s" s="56">
        <v>1181</v>
      </c>
      <c r="J3150" t="s" s="6">
        <v>7519</v>
      </c>
      <c r="L3150" s="84"/>
      <c r="M3150" t="s" s="55">
        <v>1138</v>
      </c>
      <c r="S3150" t="s" s="54">
        <v>7912</v>
      </c>
      <c r="T3150" t="s" s="57">
        <v>8077</v>
      </c>
      <c r="U3150" s="7"/>
      <c r="AA3150" s="14">
        <v>-109.200743</v>
      </c>
      <c r="AB3150" s="14">
        <v>36.3046371</v>
      </c>
      <c r="AC3150" s="14">
        <v>2177.796</v>
      </c>
      <c r="AU3150" s="70"/>
      <c r="AV3150" s="70"/>
      <c r="AW3150" s="70"/>
      <c r="AX3150" s="70"/>
      <c r="AY3150" s="70"/>
      <c r="AZ3150" s="70"/>
      <c r="BA3150" s="70"/>
      <c r="BB3150" s="70"/>
      <c r="BC3150" s="70"/>
      <c r="BD3150" s="70"/>
      <c r="BL3150" s="70"/>
      <c r="BM3150" s="70"/>
      <c r="BN3150" s="70"/>
      <c r="BO3150" s="14">
        <v>-13.2519214438</v>
      </c>
      <c r="BP3150" s="14">
        <v>0.140347182949422</v>
      </c>
      <c r="BX3150" s="60">
        <v>-96.56733914100001</v>
      </c>
      <c r="BY3150" s="80">
        <v>0.455767006086444</v>
      </c>
    </row>
    <row r="3151" s="9" customFormat="1" ht="31" customHeight="1">
      <c r="A3151" t="s" s="6">
        <v>8078</v>
      </c>
      <c r="B3151" t="s" s="56">
        <v>8079</v>
      </c>
      <c r="C3151" t="s" s="56">
        <v>7517</v>
      </c>
      <c r="D3151" s="143">
        <v>42899.795138888891</v>
      </c>
      <c r="E3151" t="s" s="54">
        <v>7518</v>
      </c>
      <c r="F3151" t="s" s="55">
        <v>2230</v>
      </c>
      <c r="G3151" t="s" s="56">
        <v>1181</v>
      </c>
      <c r="H3151" t="s" s="56">
        <v>1181</v>
      </c>
      <c r="J3151" t="s" s="6">
        <v>7519</v>
      </c>
      <c r="L3151" s="84"/>
      <c r="M3151" t="s" s="55">
        <v>1138</v>
      </c>
      <c r="S3151" t="s" s="54">
        <v>7912</v>
      </c>
      <c r="T3151" t="s" s="57">
        <v>8080</v>
      </c>
      <c r="U3151" s="7"/>
      <c r="AA3151" s="14">
        <v>-109.1874984</v>
      </c>
      <c r="AB3151" s="14">
        <v>36.2874281</v>
      </c>
      <c r="AC3151" s="14">
        <v>2164.69</v>
      </c>
      <c r="AU3151" s="70"/>
      <c r="AV3151" s="70"/>
      <c r="AW3151" s="70"/>
      <c r="AX3151" s="70"/>
      <c r="AY3151" s="70"/>
      <c r="AZ3151" s="70"/>
      <c r="BA3151" s="70"/>
      <c r="BB3151" s="70"/>
      <c r="BC3151" s="70"/>
      <c r="BD3151" s="70"/>
      <c r="BL3151" s="70"/>
      <c r="BM3151" s="70"/>
      <c r="BN3151" s="70"/>
      <c r="BO3151" s="14">
        <v>-13.0474617353</v>
      </c>
      <c r="BP3151" s="14">
        <v>0.0200944642430408</v>
      </c>
      <c r="BX3151" s="60">
        <v>-95.8470566151</v>
      </c>
      <c r="BY3151" s="80">
        <v>0.0966954099344602</v>
      </c>
    </row>
    <row r="3152" s="9" customFormat="1" ht="31" customHeight="1">
      <c r="A3152" t="s" s="6">
        <v>8081</v>
      </c>
      <c r="B3152" t="s" s="56">
        <v>8082</v>
      </c>
      <c r="C3152" t="s" s="56">
        <v>7517</v>
      </c>
      <c r="D3152" s="143">
        <v>42898</v>
      </c>
      <c r="E3152" t="s" s="54">
        <v>7518</v>
      </c>
      <c r="F3152" t="s" s="55">
        <v>2230</v>
      </c>
      <c r="G3152" t="s" s="56">
        <v>1181</v>
      </c>
      <c r="H3152" t="s" s="56">
        <v>1181</v>
      </c>
      <c r="J3152" t="s" s="6">
        <v>7519</v>
      </c>
      <c r="L3152" s="84"/>
      <c r="M3152" t="s" s="55">
        <v>1138</v>
      </c>
      <c r="S3152" t="s" s="54">
        <v>7912</v>
      </c>
      <c r="T3152" t="s" s="57">
        <v>8083</v>
      </c>
      <c r="U3152" s="7"/>
      <c r="AA3152" s="14">
        <v>-109.546259</v>
      </c>
      <c r="AB3152" s="14">
        <v>36.155089</v>
      </c>
      <c r="AC3152" s="14">
        <v>1686.458</v>
      </c>
      <c r="AU3152" s="70"/>
      <c r="AV3152" s="70"/>
      <c r="AW3152" s="70"/>
      <c r="AX3152" s="70"/>
      <c r="AY3152" s="70"/>
      <c r="AZ3152" s="70"/>
      <c r="BA3152" s="70"/>
      <c r="BB3152" s="70"/>
      <c r="BC3152" s="70"/>
      <c r="BD3152" s="70"/>
      <c r="BL3152" s="70"/>
      <c r="BM3152" s="70"/>
      <c r="BN3152" s="70"/>
      <c r="BO3152" s="14">
        <v>-10.5451155705</v>
      </c>
      <c r="BP3152" s="14">
        <v>0.180600292917313</v>
      </c>
      <c r="BX3152" s="60">
        <v>-80.2201610244</v>
      </c>
      <c r="BY3152" s="80">
        <v>0.506506991654452</v>
      </c>
    </row>
    <row r="3153" s="9" customFormat="1" ht="31" customHeight="1">
      <c r="A3153" t="s" s="6">
        <v>8084</v>
      </c>
      <c r="B3153" t="s" s="56">
        <v>8085</v>
      </c>
      <c r="C3153" t="s" s="56">
        <v>7517</v>
      </c>
      <c r="D3153" s="143">
        <v>42899.756944444445</v>
      </c>
      <c r="E3153" t="s" s="54">
        <v>7518</v>
      </c>
      <c r="F3153" t="s" s="55">
        <v>2230</v>
      </c>
      <c r="G3153" t="s" s="56">
        <v>1181</v>
      </c>
      <c r="H3153" t="s" s="56">
        <v>1181</v>
      </c>
      <c r="J3153" t="s" s="6">
        <v>7519</v>
      </c>
      <c r="L3153" s="84"/>
      <c r="M3153" t="s" s="55">
        <v>1138</v>
      </c>
      <c r="S3153" t="s" s="54">
        <v>7912</v>
      </c>
      <c r="T3153" t="s" s="57">
        <v>8086</v>
      </c>
      <c r="U3153" s="7"/>
      <c r="AA3153" s="14">
        <v>-109.651846</v>
      </c>
      <c r="AB3153" s="14">
        <v>36.758501</v>
      </c>
      <c r="AC3153" s="14">
        <v>1515.77</v>
      </c>
      <c r="AU3153" s="70"/>
      <c r="AV3153" s="70"/>
      <c r="AW3153" s="70"/>
      <c r="AX3153" s="70"/>
      <c r="AY3153" s="70"/>
      <c r="AZ3153" s="70"/>
      <c r="BA3153" s="70"/>
      <c r="BB3153" s="70"/>
      <c r="BC3153" s="70"/>
      <c r="BD3153" s="70"/>
      <c r="BL3153" s="70"/>
      <c r="BM3153" s="70"/>
      <c r="BN3153" s="70"/>
      <c r="BO3153" s="14">
        <v>-14.7617631586</v>
      </c>
      <c r="BP3153" s="14">
        <v>0.009542283208422091</v>
      </c>
      <c r="BX3153" s="60">
        <v>-108.2218015517</v>
      </c>
      <c r="BY3153" s="80">
        <v>0.039259402809118</v>
      </c>
    </row>
    <row r="3154" s="9" customFormat="1" ht="31" customHeight="1">
      <c r="A3154" t="s" s="6">
        <v>8087</v>
      </c>
      <c r="B3154" t="s" s="56">
        <v>8088</v>
      </c>
      <c r="C3154" t="s" s="56">
        <v>7517</v>
      </c>
      <c r="D3154" s="143">
        <v>42891.75</v>
      </c>
      <c r="E3154" t="s" s="54">
        <v>7518</v>
      </c>
      <c r="F3154" t="s" s="55">
        <v>2230</v>
      </c>
      <c r="G3154" t="s" s="56">
        <v>1181</v>
      </c>
      <c r="H3154" t="s" s="56">
        <v>1181</v>
      </c>
      <c r="J3154" t="s" s="6">
        <v>7519</v>
      </c>
      <c r="L3154" s="84"/>
      <c r="M3154" t="s" s="55">
        <v>1138</v>
      </c>
      <c r="S3154" t="s" s="54">
        <v>7912</v>
      </c>
      <c r="T3154" t="s" s="57">
        <v>8089</v>
      </c>
      <c r="U3154" s="7"/>
      <c r="AA3154" s="14">
        <v>-109.091489</v>
      </c>
      <c r="AB3154" s="14">
        <v>36.216142</v>
      </c>
      <c r="AC3154" s="14">
        <v>2228.393</v>
      </c>
      <c r="AU3154" s="70"/>
      <c r="AV3154" s="70"/>
      <c r="AW3154" s="70"/>
      <c r="AX3154" s="70"/>
      <c r="AY3154" s="70"/>
      <c r="AZ3154" s="70"/>
      <c r="BA3154" s="70"/>
      <c r="BB3154" s="70"/>
      <c r="BC3154" s="70"/>
      <c r="BD3154" s="70"/>
      <c r="BL3154" s="70"/>
      <c r="BM3154" s="70"/>
      <c r="BN3154" s="70"/>
      <c r="BO3154" s="14">
        <v>-13.4192992105</v>
      </c>
      <c r="BP3154" s="14">
        <v>0.0960740530378391</v>
      </c>
      <c r="BX3154" s="60">
        <v>-98.1183057441</v>
      </c>
      <c r="BY3154" s="80">
        <v>0.206321917494956</v>
      </c>
    </row>
    <row r="3155" s="9" customFormat="1" ht="31" customHeight="1">
      <c r="A3155" t="s" s="6">
        <v>8090</v>
      </c>
      <c r="B3155" t="s" s="56">
        <v>8091</v>
      </c>
      <c r="C3155" t="s" s="56">
        <v>7517</v>
      </c>
      <c r="D3155" s="143">
        <v>42891.6875</v>
      </c>
      <c r="E3155" t="s" s="54">
        <v>7518</v>
      </c>
      <c r="F3155" t="s" s="55">
        <v>2230</v>
      </c>
      <c r="G3155" t="s" s="56">
        <v>1181</v>
      </c>
      <c r="H3155" t="s" s="56">
        <v>1181</v>
      </c>
      <c r="J3155" t="s" s="6">
        <v>7519</v>
      </c>
      <c r="L3155" s="84"/>
      <c r="M3155" t="s" s="55">
        <v>1138</v>
      </c>
      <c r="S3155" t="s" s="54">
        <v>7912</v>
      </c>
      <c r="T3155" t="s" s="57">
        <v>8092</v>
      </c>
      <c r="U3155" s="7"/>
      <c r="AA3155" s="14">
        <v>-109.479995</v>
      </c>
      <c r="AB3155" s="14">
        <v>36.513997</v>
      </c>
      <c r="AC3155" s="14">
        <v>1634.642</v>
      </c>
      <c r="AU3155" s="70"/>
      <c r="AV3155" s="70"/>
      <c r="AW3155" s="70"/>
      <c r="AX3155" s="70"/>
      <c r="AY3155" s="70"/>
      <c r="AZ3155" s="70"/>
      <c r="BA3155" s="70"/>
      <c r="BB3155" s="70"/>
      <c r="BC3155" s="70"/>
      <c r="BD3155" s="70"/>
      <c r="BL3155" s="70"/>
      <c r="BM3155" s="70"/>
      <c r="BN3155" s="70"/>
      <c r="BO3155" s="14">
        <v>-14.7319147477</v>
      </c>
      <c r="BP3155" s="14">
        <v>0.120768116725361</v>
      </c>
      <c r="BX3155" s="60">
        <v>-109.6773238722</v>
      </c>
      <c r="BY3155" s="80">
        <v>0.248247838499932</v>
      </c>
    </row>
    <row r="3156" s="9" customFormat="1" ht="31" customHeight="1">
      <c r="A3156" t="s" s="6">
        <v>8093</v>
      </c>
      <c r="B3156" t="s" s="56">
        <v>8094</v>
      </c>
      <c r="C3156" t="s" s="56">
        <v>7517</v>
      </c>
      <c r="D3156" s="143">
        <v>42891.863194444442</v>
      </c>
      <c r="E3156" t="s" s="54">
        <v>7518</v>
      </c>
      <c r="F3156" t="s" s="55">
        <v>2230</v>
      </c>
      <c r="G3156" t="s" s="56">
        <v>1181</v>
      </c>
      <c r="H3156" t="s" s="56">
        <v>1181</v>
      </c>
      <c r="J3156" t="s" s="6">
        <v>7519</v>
      </c>
      <c r="L3156" s="84"/>
      <c r="M3156" t="s" s="55">
        <v>1138</v>
      </c>
      <c r="S3156" t="s" s="54">
        <v>7912</v>
      </c>
      <c r="T3156" t="s" s="57">
        <v>8095</v>
      </c>
      <c r="U3156" s="7"/>
      <c r="AA3156" s="14">
        <v>-109.430137</v>
      </c>
      <c r="AB3156" s="14">
        <v>35.7381303</v>
      </c>
      <c r="AC3156" s="14">
        <v>2054.657</v>
      </c>
      <c r="AU3156" s="70"/>
      <c r="AV3156" s="70"/>
      <c r="AW3156" s="70"/>
      <c r="AX3156" s="70"/>
      <c r="AY3156" s="70"/>
      <c r="AZ3156" s="70"/>
      <c r="BA3156" s="70"/>
      <c r="BB3156" s="70"/>
      <c r="BC3156" s="70"/>
      <c r="BD3156" s="70"/>
      <c r="BL3156" s="70"/>
      <c r="BM3156" s="70"/>
      <c r="BN3156" s="70"/>
      <c r="BO3156" s="14">
        <v>-11.7807363883</v>
      </c>
      <c r="BP3156" s="14">
        <v>0.09648602988483659</v>
      </c>
      <c r="BX3156" s="60">
        <v>-89.023587229</v>
      </c>
      <c r="BY3156" s="80">
        <v>0.334413911312937</v>
      </c>
    </row>
    <row r="3157" s="9" customFormat="1" ht="31" customHeight="1">
      <c r="A3157" t="s" s="6">
        <v>8096</v>
      </c>
      <c r="B3157" t="s" s="56">
        <v>8097</v>
      </c>
      <c r="C3157" t="s" s="56">
        <v>7517</v>
      </c>
      <c r="D3157" s="143">
        <v>42891.802083333336</v>
      </c>
      <c r="E3157" t="s" s="54">
        <v>7518</v>
      </c>
      <c r="F3157" t="s" s="55">
        <v>2230</v>
      </c>
      <c r="G3157" t="s" s="56">
        <v>1181</v>
      </c>
      <c r="H3157" t="s" s="56">
        <v>1181</v>
      </c>
      <c r="J3157" t="s" s="6">
        <v>7519</v>
      </c>
      <c r="L3157" s="84"/>
      <c r="M3157" t="s" s="55">
        <v>1138</v>
      </c>
      <c r="S3157" t="s" s="54">
        <v>7912</v>
      </c>
      <c r="T3157" t="s" s="57">
        <v>8098</v>
      </c>
      <c r="U3157" s="7"/>
      <c r="AA3157" s="14">
        <v>-109.4477298</v>
      </c>
      <c r="AB3157" s="14">
        <v>35.7347074</v>
      </c>
      <c r="AC3157" s="14">
        <v>2039.112</v>
      </c>
      <c r="AU3157" s="70"/>
      <c r="AV3157" s="70"/>
      <c r="AW3157" s="70"/>
      <c r="AX3157" s="70"/>
      <c r="AY3157" s="70"/>
      <c r="AZ3157" s="70"/>
      <c r="BA3157" s="70"/>
      <c r="BB3157" s="70"/>
      <c r="BC3157" s="70"/>
      <c r="BD3157" s="70"/>
      <c r="BL3157" s="70"/>
      <c r="BM3157" s="70"/>
      <c r="BN3157" s="70"/>
      <c r="BO3157" s="14">
        <v>-11.8205733467</v>
      </c>
      <c r="BP3157" s="14">
        <v>0.0060973415443919</v>
      </c>
      <c r="BX3157" s="60">
        <v>-88.7797871475</v>
      </c>
      <c r="BY3157" s="80">
        <v>0.100911829093292</v>
      </c>
    </row>
    <row r="3158" s="9" customFormat="1" ht="31" customHeight="1">
      <c r="A3158" t="s" s="6">
        <v>8099</v>
      </c>
      <c r="B3158" t="s" s="56">
        <v>8100</v>
      </c>
      <c r="C3158" t="s" s="56">
        <v>7517</v>
      </c>
      <c r="D3158" s="143">
        <v>42891.875</v>
      </c>
      <c r="E3158" t="s" s="54">
        <v>7518</v>
      </c>
      <c r="F3158" t="s" s="55">
        <v>2230</v>
      </c>
      <c r="G3158" t="s" s="56">
        <v>1181</v>
      </c>
      <c r="H3158" t="s" s="56">
        <v>1181</v>
      </c>
      <c r="J3158" t="s" s="6">
        <v>7519</v>
      </c>
      <c r="L3158" s="84"/>
      <c r="M3158" t="s" s="55">
        <v>1138</v>
      </c>
      <c r="S3158" t="s" s="54">
        <v>7912</v>
      </c>
      <c r="T3158" t="s" s="57">
        <v>8101</v>
      </c>
      <c r="U3158" s="7"/>
      <c r="AA3158" s="14">
        <v>-110.20768</v>
      </c>
      <c r="AB3158" s="14">
        <v>36.090556</v>
      </c>
      <c r="AC3158" s="14">
        <v>1931.518</v>
      </c>
      <c r="AU3158" s="70"/>
      <c r="AV3158" s="70"/>
      <c r="AW3158" s="70"/>
      <c r="AX3158" s="70"/>
      <c r="AY3158" s="70"/>
      <c r="AZ3158" s="70"/>
      <c r="BA3158" s="70"/>
      <c r="BB3158" s="70"/>
      <c r="BC3158" s="70"/>
      <c r="BD3158" s="70"/>
      <c r="BL3158" s="70"/>
      <c r="BM3158" s="70"/>
      <c r="BN3158" s="70"/>
      <c r="BO3158" s="14">
        <v>-13.970054843</v>
      </c>
      <c r="BP3158" s="14">
        <v>0.0318126265241641</v>
      </c>
      <c r="BX3158" s="60">
        <v>-104.2003136185</v>
      </c>
      <c r="BY3158" s="80">
        <v>0.0303866253643244</v>
      </c>
    </row>
    <row r="3159" s="9" customFormat="1" ht="31" customHeight="1">
      <c r="A3159" t="s" s="6">
        <v>8102</v>
      </c>
      <c r="B3159" t="s" s="56">
        <v>8103</v>
      </c>
      <c r="C3159" t="s" s="56">
        <v>7517</v>
      </c>
      <c r="D3159" s="143">
        <v>42892.75</v>
      </c>
      <c r="E3159" t="s" s="54">
        <v>7518</v>
      </c>
      <c r="F3159" t="s" s="55">
        <v>2230</v>
      </c>
      <c r="G3159" t="s" s="56">
        <v>1181</v>
      </c>
      <c r="H3159" t="s" s="56">
        <v>1181</v>
      </c>
      <c r="J3159" t="s" s="6">
        <v>7519</v>
      </c>
      <c r="L3159" s="84"/>
      <c r="M3159" t="s" s="55">
        <v>1138</v>
      </c>
      <c r="S3159" t="s" s="54">
        <v>7912</v>
      </c>
      <c r="T3159" t="s" s="57">
        <v>8104</v>
      </c>
      <c r="U3159" s="7"/>
      <c r="AA3159" s="14">
        <v>-109.8759561</v>
      </c>
      <c r="AB3159" s="14">
        <v>36.0573525</v>
      </c>
      <c r="AC3159" s="14">
        <v>1865.425</v>
      </c>
      <c r="AU3159" s="70"/>
      <c r="AV3159" s="70"/>
      <c r="AW3159" s="70"/>
      <c r="AX3159" s="70"/>
      <c r="AY3159" s="70"/>
      <c r="AZ3159" s="70"/>
      <c r="BA3159" s="70"/>
      <c r="BB3159" s="70"/>
      <c r="BC3159" s="70"/>
      <c r="BD3159" s="70"/>
      <c r="BL3159" s="70"/>
      <c r="BM3159" s="70"/>
      <c r="BN3159" s="70"/>
      <c r="BO3159" s="14">
        <v>-12.8678152255</v>
      </c>
      <c r="BP3159" s="14">
        <v>0.0118584042738588</v>
      </c>
      <c r="BX3159" s="60">
        <v>-98.9005107559</v>
      </c>
      <c r="BY3159" s="80">
        <v>0.0355347407985282</v>
      </c>
    </row>
    <row r="3160" s="9" customFormat="1" ht="31" customHeight="1">
      <c r="A3160" t="s" s="6">
        <v>8105</v>
      </c>
      <c r="B3160" t="s" s="56">
        <v>8106</v>
      </c>
      <c r="C3160" t="s" s="56">
        <v>7517</v>
      </c>
      <c r="D3160" s="143">
        <v>42891.84375</v>
      </c>
      <c r="E3160" t="s" s="54">
        <v>7518</v>
      </c>
      <c r="F3160" t="s" s="55">
        <v>2230</v>
      </c>
      <c r="G3160" t="s" s="56">
        <v>1181</v>
      </c>
      <c r="H3160" t="s" s="56">
        <v>1181</v>
      </c>
      <c r="J3160" t="s" s="6">
        <v>7519</v>
      </c>
      <c r="L3160" s="84"/>
      <c r="M3160" t="s" s="55">
        <v>1138</v>
      </c>
      <c r="S3160" t="s" s="54">
        <v>7912</v>
      </c>
      <c r="T3160" t="s" s="57">
        <v>8107</v>
      </c>
      <c r="U3160" s="7"/>
      <c r="AA3160" s="14">
        <v>-109.070224</v>
      </c>
      <c r="AB3160" s="14">
        <v>35.361133</v>
      </c>
      <c r="AC3160" s="14">
        <v>1901.952</v>
      </c>
      <c r="AU3160" s="70"/>
      <c r="AV3160" s="70"/>
      <c r="AW3160" s="70"/>
      <c r="AX3160" s="70"/>
      <c r="AY3160" s="70"/>
      <c r="AZ3160" s="70"/>
      <c r="BA3160" s="70"/>
      <c r="BB3160" s="70"/>
      <c r="BC3160" s="70"/>
      <c r="BD3160" s="70"/>
      <c r="BL3160" s="70"/>
      <c r="BM3160" s="70"/>
      <c r="BN3160" s="70"/>
      <c r="BO3160" s="14">
        <v>-13.0097225838</v>
      </c>
      <c r="BP3160" s="14">
        <v>0.00569025125130348</v>
      </c>
      <c r="BX3160" s="60">
        <v>-100.074165347</v>
      </c>
      <c r="BY3160" s="80">
        <v>0.0314601685505247</v>
      </c>
    </row>
    <row r="3161" s="9" customFormat="1" ht="31" customHeight="1">
      <c r="A3161" t="s" s="6">
        <v>8108</v>
      </c>
      <c r="B3161" t="s" s="56">
        <v>8109</v>
      </c>
      <c r="C3161" t="s" s="56">
        <v>7517</v>
      </c>
      <c r="D3161" s="143">
        <v>42891.930555555555</v>
      </c>
      <c r="E3161" t="s" s="54">
        <v>7518</v>
      </c>
      <c r="F3161" t="s" s="55">
        <v>2230</v>
      </c>
      <c r="G3161" t="s" s="56">
        <v>1181</v>
      </c>
      <c r="H3161" t="s" s="56">
        <v>1181</v>
      </c>
      <c r="J3161" t="s" s="6">
        <v>7519</v>
      </c>
      <c r="L3161" s="84"/>
      <c r="M3161" t="s" s="55">
        <v>1138</v>
      </c>
      <c r="S3161" t="s" s="54">
        <v>7912</v>
      </c>
      <c r="T3161" t="s" s="57">
        <v>8110</v>
      </c>
      <c r="U3161" s="7"/>
      <c r="AA3161" s="14">
        <v>-110.123771</v>
      </c>
      <c r="AB3161" s="14">
        <v>36.061759</v>
      </c>
      <c r="AC3161" s="14">
        <v>1891.284</v>
      </c>
      <c r="AU3161" s="70"/>
      <c r="AV3161" s="70"/>
      <c r="AW3161" s="70"/>
      <c r="AX3161" s="70"/>
      <c r="AY3161" s="70"/>
      <c r="AZ3161" s="70"/>
      <c r="BA3161" s="70"/>
      <c r="BB3161" s="70"/>
      <c r="BC3161" s="70"/>
      <c r="BD3161" s="70"/>
      <c r="BL3161" s="70"/>
      <c r="BM3161" s="70"/>
      <c r="BN3161" s="70"/>
      <c r="BO3161" s="14">
        <v>-13.2593765603</v>
      </c>
      <c r="BP3161" s="14">
        <v>0.0463564619454418</v>
      </c>
      <c r="BX3161" s="60">
        <v>-102.2262398126</v>
      </c>
      <c r="BY3161" s="80">
        <v>0.161953057598631</v>
      </c>
    </row>
    <row r="3162" s="9" customFormat="1" ht="31" customHeight="1">
      <c r="A3162" t="s" s="6">
        <v>8111</v>
      </c>
      <c r="B3162" t="s" s="56">
        <v>8112</v>
      </c>
      <c r="C3162" t="s" s="56">
        <v>7517</v>
      </c>
      <c r="D3162" s="143">
        <v>42891.770833333336</v>
      </c>
      <c r="E3162" t="s" s="54">
        <v>7518</v>
      </c>
      <c r="F3162" t="s" s="55">
        <v>2230</v>
      </c>
      <c r="G3162" t="s" s="56">
        <v>1181</v>
      </c>
      <c r="H3162" t="s" s="56">
        <v>1181</v>
      </c>
      <c r="J3162" t="s" s="6">
        <v>7519</v>
      </c>
      <c r="L3162" s="84"/>
      <c r="M3162" t="s" s="55">
        <v>1138</v>
      </c>
      <c r="S3162" t="s" s="54">
        <v>7912</v>
      </c>
      <c r="T3162" t="s" s="57">
        <v>8113</v>
      </c>
      <c r="U3162" s="7"/>
      <c r="AA3162" s="14">
        <v>-110.0531702</v>
      </c>
      <c r="AB3162" s="14">
        <v>36.3413499</v>
      </c>
      <c r="AC3162" s="14">
        <v>2079.346</v>
      </c>
      <c r="AU3162" s="70"/>
      <c r="AV3162" s="70"/>
      <c r="AW3162" s="70"/>
      <c r="AX3162" s="70"/>
      <c r="AY3162" s="70"/>
      <c r="AZ3162" s="70"/>
      <c r="BA3162" s="70"/>
      <c r="BB3162" s="70"/>
      <c r="BC3162" s="70"/>
      <c r="BD3162" s="70"/>
      <c r="BL3162" s="70"/>
      <c r="BM3162" s="70"/>
      <c r="BN3162" s="70"/>
      <c r="BO3162" s="14">
        <v>-12.9754886253</v>
      </c>
      <c r="BP3162" s="14">
        <v>0.008780405707232691</v>
      </c>
      <c r="BX3162" s="60">
        <v>-100.7584961488</v>
      </c>
      <c r="BY3162" s="80">
        <v>0.0666093325136143</v>
      </c>
    </row>
    <row r="3163" s="9" customFormat="1" ht="31" customHeight="1">
      <c r="A3163" t="s" s="6">
        <v>8114</v>
      </c>
      <c r="B3163" t="s" s="56">
        <v>8115</v>
      </c>
      <c r="C3163" t="s" s="56">
        <v>7517</v>
      </c>
      <c r="D3163" s="143">
        <v>42899.778472222220</v>
      </c>
      <c r="E3163" t="s" s="54">
        <v>7518</v>
      </c>
      <c r="F3163" t="s" s="55">
        <v>2230</v>
      </c>
      <c r="G3163" t="s" s="56">
        <v>1181</v>
      </c>
      <c r="H3163" t="s" s="56">
        <v>1181</v>
      </c>
      <c r="J3163" t="s" s="6">
        <v>7519</v>
      </c>
      <c r="L3163" s="84"/>
      <c r="M3163" t="s" s="55">
        <v>1138</v>
      </c>
      <c r="S3163" t="s" s="54">
        <v>7912</v>
      </c>
      <c r="T3163" t="s" s="57">
        <v>8116</v>
      </c>
      <c r="U3163" s="7"/>
      <c r="AA3163" s="14">
        <v>-109.8284373</v>
      </c>
      <c r="AB3163" s="14">
        <v>35.5444103</v>
      </c>
      <c r="AC3163" s="14">
        <v>1805.94</v>
      </c>
      <c r="AU3163" s="70"/>
      <c r="AV3163" s="70"/>
      <c r="AW3163" s="70"/>
      <c r="AX3163" s="70"/>
      <c r="AY3163" s="70"/>
      <c r="AZ3163" s="70"/>
      <c r="BA3163" s="70"/>
      <c r="BB3163" s="70"/>
      <c r="BC3163" s="70"/>
      <c r="BD3163" s="70"/>
      <c r="BL3163" s="70"/>
      <c r="BM3163" s="70"/>
      <c r="BN3163" s="70"/>
      <c r="BO3163" s="14">
        <v>-11.8192820574</v>
      </c>
      <c r="BP3163" s="14">
        <v>0.0186722074902803</v>
      </c>
      <c r="BX3163" s="60">
        <v>-88.51115550820001</v>
      </c>
      <c r="BY3163" s="80">
        <v>0.0573206989926134</v>
      </c>
    </row>
    <row r="3164" s="9" customFormat="1" ht="31" customHeight="1">
      <c r="A3164" t="s" s="6">
        <v>8117</v>
      </c>
      <c r="B3164" t="s" s="56">
        <v>8118</v>
      </c>
      <c r="C3164" t="s" s="56">
        <v>7517</v>
      </c>
      <c r="D3164" s="143">
        <v>42941.8375</v>
      </c>
      <c r="E3164" t="s" s="54">
        <v>7518</v>
      </c>
      <c r="F3164" t="s" s="55">
        <v>2230</v>
      </c>
      <c r="G3164" t="s" s="56">
        <v>1181</v>
      </c>
      <c r="H3164" t="s" s="56">
        <v>1181</v>
      </c>
      <c r="J3164" t="s" s="6">
        <v>7519</v>
      </c>
      <c r="L3164" s="84"/>
      <c r="M3164" t="s" s="55">
        <v>1138</v>
      </c>
      <c r="S3164" t="s" s="54">
        <v>7912</v>
      </c>
      <c r="T3164" t="s" s="57">
        <v>8119</v>
      </c>
      <c r="U3164" s="7"/>
      <c r="AA3164" s="14">
        <v>-108.8147051</v>
      </c>
      <c r="AB3164" s="14">
        <v>35.6084526</v>
      </c>
      <c r="AC3164" s="14">
        <v>1987.601</v>
      </c>
      <c r="AU3164" s="70"/>
      <c r="AV3164" s="70"/>
      <c r="AW3164" s="70"/>
      <c r="AX3164" s="70"/>
      <c r="AY3164" s="70"/>
      <c r="AZ3164" s="70"/>
      <c r="BA3164" s="70"/>
      <c r="BB3164" s="70"/>
      <c r="BC3164" s="70"/>
      <c r="BD3164" s="70"/>
      <c r="BL3164" s="70"/>
      <c r="BM3164" s="70"/>
      <c r="BN3164" s="70"/>
      <c r="BO3164" s="14">
        <v>-14.7806299216</v>
      </c>
      <c r="BP3164" s="14">
        <v>0.09076453715249511</v>
      </c>
      <c r="BX3164" s="60">
        <v>-110.8830833444</v>
      </c>
      <c r="BY3164" s="80">
        <v>0.2112308949541</v>
      </c>
    </row>
    <row r="3165" s="9" customFormat="1" ht="31" customHeight="1">
      <c r="A3165" t="s" s="6">
        <v>8120</v>
      </c>
      <c r="B3165" t="s" s="56">
        <v>8121</v>
      </c>
      <c r="C3165" t="s" s="56">
        <v>7517</v>
      </c>
      <c r="D3165" s="143">
        <v>42941.75</v>
      </c>
      <c r="E3165" t="s" s="54">
        <v>7518</v>
      </c>
      <c r="F3165" t="s" s="55">
        <v>2230</v>
      </c>
      <c r="G3165" t="s" s="56">
        <v>1181</v>
      </c>
      <c r="H3165" t="s" s="56">
        <v>1181</v>
      </c>
      <c r="J3165" t="s" s="6">
        <v>7519</v>
      </c>
      <c r="L3165" s="84"/>
      <c r="M3165" t="s" s="55">
        <v>1138</v>
      </c>
      <c r="S3165" t="s" s="54">
        <v>7912</v>
      </c>
      <c r="T3165" t="s" s="57">
        <v>8122</v>
      </c>
      <c r="U3165" s="7"/>
      <c r="AA3165" s="14">
        <v>-108.7771714</v>
      </c>
      <c r="AB3165" s="14">
        <v>35.7058623</v>
      </c>
      <c r="AC3165" s="14">
        <v>1953.768</v>
      </c>
      <c r="AU3165" s="70"/>
      <c r="AV3165" s="70"/>
      <c r="AW3165" s="70"/>
      <c r="AX3165" s="70"/>
      <c r="AY3165" s="70"/>
      <c r="AZ3165" s="70"/>
      <c r="BA3165" s="70"/>
      <c r="BB3165" s="70"/>
      <c r="BC3165" s="70"/>
      <c r="BD3165" s="70"/>
      <c r="BL3165" s="70"/>
      <c r="BM3165" s="70"/>
      <c r="BN3165" s="70"/>
      <c r="BO3165" s="14">
        <v>-14.1291074211</v>
      </c>
      <c r="BP3165" s="14">
        <v>0.00608176509257255</v>
      </c>
      <c r="BX3165" s="60">
        <v>-106.1166291826</v>
      </c>
      <c r="BY3165" s="80">
        <v>0.028687117416428</v>
      </c>
    </row>
    <row r="3166" s="9" customFormat="1" ht="31" customHeight="1">
      <c r="A3166" t="s" s="6">
        <v>8123</v>
      </c>
      <c r="B3166" t="s" s="56">
        <v>8124</v>
      </c>
      <c r="C3166" t="s" s="56">
        <v>7517</v>
      </c>
      <c r="D3166" s="143">
        <v>42941.802777777775</v>
      </c>
      <c r="E3166" t="s" s="54">
        <v>7518</v>
      </c>
      <c r="F3166" t="s" s="55">
        <v>2230</v>
      </c>
      <c r="G3166" t="s" s="56">
        <v>1181</v>
      </c>
      <c r="H3166" t="s" s="56">
        <v>1181</v>
      </c>
      <c r="J3166" t="s" s="6">
        <v>7519</v>
      </c>
      <c r="L3166" s="84"/>
      <c r="M3166" t="s" s="55">
        <v>1138</v>
      </c>
      <c r="S3166" t="s" s="54">
        <v>7912</v>
      </c>
      <c r="T3166" t="s" s="57">
        <v>8125</v>
      </c>
      <c r="U3166" t="s" s="6">
        <v>1263</v>
      </c>
      <c r="AA3166" s="14">
        <v>-108.7664317</v>
      </c>
      <c r="AB3166" s="14">
        <v>35.8550957</v>
      </c>
      <c r="AC3166" s="14">
        <v>1967.179</v>
      </c>
      <c r="AU3166" s="70"/>
      <c r="AV3166" s="70"/>
      <c r="AW3166" s="70"/>
      <c r="AX3166" s="70"/>
      <c r="AY3166" s="70"/>
      <c r="AZ3166" s="70"/>
      <c r="BA3166" s="70"/>
      <c r="BB3166" s="70"/>
      <c r="BC3166" s="70"/>
      <c r="BD3166" s="70"/>
      <c r="BL3166" s="70"/>
      <c r="BM3166" s="70"/>
      <c r="BN3166" s="70"/>
      <c r="BO3166" s="14">
        <v>-13.0928884077</v>
      </c>
      <c r="BP3166" s="14">
        <v>0.0301655395144471</v>
      </c>
      <c r="BX3166" s="60">
        <v>-96.94041222369999</v>
      </c>
      <c r="BY3166" s="80">
        <v>0.133547188056483</v>
      </c>
    </row>
    <row r="3167" s="9" customFormat="1" ht="31" customHeight="1">
      <c r="A3167" t="s" s="6">
        <v>8126</v>
      </c>
      <c r="B3167" t="s" s="56">
        <v>8127</v>
      </c>
      <c r="C3167" t="s" s="56">
        <v>7517</v>
      </c>
      <c r="D3167" s="143">
        <v>42941.878472222219</v>
      </c>
      <c r="E3167" t="s" s="54">
        <v>7518</v>
      </c>
      <c r="F3167" t="s" s="55">
        <v>2230</v>
      </c>
      <c r="G3167" t="s" s="56">
        <v>1181</v>
      </c>
      <c r="H3167" t="s" s="56">
        <v>1181</v>
      </c>
      <c r="J3167" t="s" s="6">
        <v>7519</v>
      </c>
      <c r="L3167" s="84"/>
      <c r="M3167" t="s" s="55">
        <v>1138</v>
      </c>
      <c r="S3167" t="s" s="54">
        <v>7912</v>
      </c>
      <c r="T3167" t="s" s="57">
        <v>8128</v>
      </c>
      <c r="U3167" s="7"/>
      <c r="AA3167" s="14">
        <v>-109.0504408</v>
      </c>
      <c r="AB3167" s="14">
        <v>35.8295925</v>
      </c>
      <c r="AC3167" s="14">
        <v>2107.387</v>
      </c>
      <c r="AU3167" s="70"/>
      <c r="AV3167" s="70"/>
      <c r="AW3167" s="70"/>
      <c r="AX3167" s="70"/>
      <c r="AY3167" s="70"/>
      <c r="AZ3167" s="70"/>
      <c r="BA3167" s="70"/>
      <c r="BB3167" s="70"/>
      <c r="BC3167" s="70"/>
      <c r="BD3167" s="70"/>
      <c r="BL3167" s="70"/>
      <c r="BM3167" s="70"/>
      <c r="BN3167" s="70"/>
      <c r="BO3167" s="14">
        <v>-14.1315496169</v>
      </c>
      <c r="BP3167" s="14">
        <v>0.080943649249338</v>
      </c>
      <c r="BX3167" s="60">
        <v>-106.1588395346</v>
      </c>
      <c r="BY3167" s="80">
        <v>0.214162059930504</v>
      </c>
    </row>
    <row r="3168" s="9" customFormat="1" ht="31" customHeight="1">
      <c r="A3168" t="s" s="6">
        <v>8129</v>
      </c>
      <c r="B3168" t="s" s="56">
        <v>8130</v>
      </c>
      <c r="C3168" t="s" s="56">
        <v>7517</v>
      </c>
      <c r="D3168" s="143">
        <v>42942.714583333334</v>
      </c>
      <c r="E3168" t="s" s="54">
        <v>7518</v>
      </c>
      <c r="F3168" t="s" s="55">
        <v>2230</v>
      </c>
      <c r="G3168" t="s" s="56">
        <v>1181</v>
      </c>
      <c r="H3168" t="s" s="56">
        <v>1181</v>
      </c>
      <c r="J3168" t="s" s="6">
        <v>7519</v>
      </c>
      <c r="L3168" s="84"/>
      <c r="M3168" t="s" s="55">
        <v>1138</v>
      </c>
      <c r="S3168" t="s" s="54">
        <v>7912</v>
      </c>
      <c r="T3168" t="s" s="57">
        <v>8131</v>
      </c>
      <c r="U3168" s="7"/>
      <c r="AA3168" s="14">
        <v>-109.1489782</v>
      </c>
      <c r="AB3168" s="14">
        <v>35.4589037</v>
      </c>
      <c r="AC3168" s="14">
        <v>2044.294</v>
      </c>
      <c r="AU3168" s="70"/>
      <c r="AV3168" s="70"/>
      <c r="AW3168" s="70"/>
      <c r="AX3168" s="70"/>
      <c r="AY3168" s="70"/>
      <c r="AZ3168" s="70"/>
      <c r="BA3168" s="70"/>
      <c r="BB3168" s="70"/>
      <c r="BC3168" s="70"/>
      <c r="BD3168" s="70"/>
      <c r="BL3168" s="70"/>
      <c r="BM3168" s="70"/>
      <c r="BN3168" s="70"/>
      <c r="BO3168" s="14">
        <v>-11.9751061596</v>
      </c>
      <c r="BP3168" s="14">
        <v>0.09178366850616181</v>
      </c>
      <c r="BX3168" s="60">
        <v>-89.45750090520001</v>
      </c>
      <c r="BY3168" s="80">
        <v>0.30002842480132</v>
      </c>
    </row>
    <row r="3169" s="9" customFormat="1" ht="31" customHeight="1">
      <c r="A3169" t="s" s="6">
        <v>8132</v>
      </c>
      <c r="B3169" t="s" s="56">
        <v>8133</v>
      </c>
      <c r="C3169" t="s" s="56">
        <v>7517</v>
      </c>
      <c r="D3169" s="143">
        <v>42933.980555555558</v>
      </c>
      <c r="E3169" t="s" s="54">
        <v>7518</v>
      </c>
      <c r="F3169" t="s" s="55">
        <v>2230</v>
      </c>
      <c r="G3169" t="s" s="56">
        <v>1181</v>
      </c>
      <c r="H3169" t="s" s="56">
        <v>1181</v>
      </c>
      <c r="J3169" t="s" s="6">
        <v>7519</v>
      </c>
      <c r="L3169" s="84"/>
      <c r="M3169" t="s" s="55">
        <v>1138</v>
      </c>
      <c r="S3169" t="s" s="54">
        <v>7912</v>
      </c>
      <c r="T3169" t="s" s="57">
        <v>8134</v>
      </c>
      <c r="U3169" s="7"/>
      <c r="AA3169" s="14">
        <v>-110.691227</v>
      </c>
      <c r="AB3169" s="14">
        <v>36.4578948</v>
      </c>
      <c r="AC3169" s="14">
        <v>1878.787</v>
      </c>
      <c r="AU3169" s="70"/>
      <c r="AV3169" s="70"/>
      <c r="AW3169" s="70"/>
      <c r="AX3169" s="70"/>
      <c r="AY3169" s="70"/>
      <c r="AZ3169" s="70"/>
      <c r="BA3169" s="70"/>
      <c r="BB3169" s="70"/>
      <c r="BC3169" s="70"/>
      <c r="BD3169" s="70"/>
      <c r="BL3169" s="70"/>
      <c r="BM3169" s="70"/>
      <c r="BN3169" s="70"/>
      <c r="BO3169" s="14">
        <v>-10.6731295591</v>
      </c>
      <c r="BP3169" s="14">
        <v>0.162530981516028</v>
      </c>
      <c r="BX3169" s="60">
        <v>-83.9016930377</v>
      </c>
      <c r="BY3169" s="80">
        <v>0.540702710014373</v>
      </c>
    </row>
    <row r="3170" s="9" customFormat="1" ht="31" customHeight="1">
      <c r="A3170" t="s" s="6">
        <v>8135</v>
      </c>
      <c r="B3170" t="s" s="56">
        <v>8136</v>
      </c>
      <c r="C3170" t="s" s="56">
        <v>7517</v>
      </c>
      <c r="D3170" s="143">
        <v>42933.034027777780</v>
      </c>
      <c r="E3170" t="s" s="54">
        <v>7518</v>
      </c>
      <c r="F3170" t="s" s="55">
        <v>2230</v>
      </c>
      <c r="G3170" t="s" s="56">
        <v>1181</v>
      </c>
      <c r="H3170" t="s" s="56">
        <v>1181</v>
      </c>
      <c r="J3170" t="s" s="6">
        <v>7519</v>
      </c>
      <c r="L3170" s="84"/>
      <c r="M3170" t="s" s="55">
        <v>1138</v>
      </c>
      <c r="S3170" t="s" s="54">
        <v>7912</v>
      </c>
      <c r="T3170" t="s" s="57">
        <v>8137</v>
      </c>
      <c r="U3170" s="7"/>
      <c r="AA3170" s="14">
        <v>-110.7314163</v>
      </c>
      <c r="AB3170" s="14">
        <v>36.467017</v>
      </c>
      <c r="AC3170" s="14">
        <v>1827.072</v>
      </c>
      <c r="AU3170" s="70"/>
      <c r="AV3170" s="70"/>
      <c r="AW3170" s="70"/>
      <c r="AX3170" s="70"/>
      <c r="AY3170" s="70"/>
      <c r="AZ3170" s="70"/>
      <c r="BA3170" s="70"/>
      <c r="BB3170" s="70"/>
      <c r="BC3170" s="70"/>
      <c r="BD3170" s="70"/>
      <c r="BL3170" s="70"/>
      <c r="BM3170" s="70"/>
      <c r="BN3170" s="70"/>
      <c r="BO3170" s="14">
        <v>-10.6351091423</v>
      </c>
      <c r="BP3170" s="14">
        <v>0.141710346302654</v>
      </c>
      <c r="BX3170" s="60">
        <v>-82.72494695749999</v>
      </c>
      <c r="BY3170" s="80">
        <v>0.366228125502013</v>
      </c>
    </row>
    <row r="3171" s="9" customFormat="1" ht="31" customHeight="1">
      <c r="A3171" t="s" s="6">
        <v>8138</v>
      </c>
      <c r="B3171" t="s" s="56">
        <v>8139</v>
      </c>
      <c r="C3171" t="s" s="56">
        <v>7517</v>
      </c>
      <c r="D3171" s="143">
        <v>42934.934722222220</v>
      </c>
      <c r="E3171" t="s" s="54">
        <v>7518</v>
      </c>
      <c r="F3171" t="s" s="55">
        <v>2230</v>
      </c>
      <c r="G3171" t="s" s="56">
        <v>1181</v>
      </c>
      <c r="H3171" t="s" s="56">
        <v>1181</v>
      </c>
      <c r="J3171" t="s" s="6">
        <v>7519</v>
      </c>
      <c r="L3171" s="84"/>
      <c r="M3171" t="s" s="55">
        <v>1138</v>
      </c>
      <c r="S3171" t="s" s="54">
        <v>7912</v>
      </c>
      <c r="T3171" t="s" s="57">
        <v>8140</v>
      </c>
      <c r="U3171" s="7"/>
      <c r="AA3171" s="14">
        <v>-108.9237732</v>
      </c>
      <c r="AB3171" s="14">
        <v>35.5240449</v>
      </c>
      <c r="AC3171" s="14">
        <v>1970.837</v>
      </c>
      <c r="AU3171" s="70"/>
      <c r="AV3171" s="70"/>
      <c r="AW3171" s="70"/>
      <c r="AX3171" s="70"/>
      <c r="AY3171" s="70"/>
      <c r="AZ3171" s="70"/>
      <c r="BA3171" s="70"/>
      <c r="BB3171" s="70"/>
      <c r="BC3171" s="70"/>
      <c r="BD3171" s="70"/>
      <c r="BL3171" s="70"/>
      <c r="BM3171" s="70"/>
      <c r="BN3171" s="70"/>
      <c r="BO3171" s="14">
        <v>-15.0388492686</v>
      </c>
      <c r="BP3171" s="14">
        <v>0.009148054200721791</v>
      </c>
      <c r="BX3171" s="60">
        <v>-112.4551344063</v>
      </c>
      <c r="BY3171" s="80">
        <v>0.0536163873653242</v>
      </c>
    </row>
    <row r="3172" s="9" customFormat="1" ht="31" customHeight="1">
      <c r="A3172" t="s" s="6">
        <v>8141</v>
      </c>
      <c r="B3172" t="s" s="56">
        <v>8142</v>
      </c>
      <c r="C3172" t="s" s="56">
        <v>7517</v>
      </c>
      <c r="D3172" s="143">
        <v>42940.850694444445</v>
      </c>
      <c r="E3172" t="s" s="54">
        <v>7518</v>
      </c>
      <c r="F3172" t="s" s="55">
        <v>2230</v>
      </c>
      <c r="G3172" t="s" s="56">
        <v>1181</v>
      </c>
      <c r="H3172" t="s" s="56">
        <v>1181</v>
      </c>
      <c r="J3172" t="s" s="6">
        <v>7519</v>
      </c>
      <c r="L3172" s="84"/>
      <c r="M3172" t="s" s="55">
        <v>1138</v>
      </c>
      <c r="S3172" t="s" s="54">
        <v>7912</v>
      </c>
      <c r="T3172" t="s" s="57">
        <v>8143</v>
      </c>
      <c r="U3172" s="7"/>
      <c r="AA3172" s="14">
        <v>-108.8770616</v>
      </c>
      <c r="AB3172" s="14">
        <v>35.8333967</v>
      </c>
      <c r="AC3172" s="14">
        <v>2048.561</v>
      </c>
      <c r="AU3172" s="70"/>
      <c r="AV3172" s="70"/>
      <c r="AW3172" s="70"/>
      <c r="AX3172" s="70"/>
      <c r="AY3172" s="70"/>
      <c r="AZ3172" s="70"/>
      <c r="BA3172" s="70"/>
      <c r="BB3172" s="70"/>
      <c r="BC3172" s="70"/>
      <c r="BD3172" s="70"/>
      <c r="BL3172" s="70"/>
      <c r="BM3172" s="70"/>
      <c r="BN3172" s="70"/>
      <c r="BO3172" s="14">
        <v>-12.188834364</v>
      </c>
      <c r="BP3172" s="14">
        <v>0.0432195284302888</v>
      </c>
      <c r="BX3172" s="60">
        <v>-90.8300806678</v>
      </c>
      <c r="BY3172" s="80">
        <v>0.166874640192617</v>
      </c>
    </row>
    <row r="3173" s="9" customFormat="1" ht="31" customHeight="1">
      <c r="A3173" t="s" s="6">
        <v>8144</v>
      </c>
      <c r="B3173" t="s" s="56">
        <v>8145</v>
      </c>
      <c r="C3173" t="s" s="56">
        <v>7517</v>
      </c>
      <c r="D3173" s="143">
        <v>42940.877083333333</v>
      </c>
      <c r="E3173" t="s" s="54">
        <v>7518</v>
      </c>
      <c r="F3173" t="s" s="55">
        <v>2230</v>
      </c>
      <c r="G3173" t="s" s="56">
        <v>1181</v>
      </c>
      <c r="H3173" t="s" s="56">
        <v>1181</v>
      </c>
      <c r="J3173" t="s" s="6">
        <v>7519</v>
      </c>
      <c r="L3173" s="84"/>
      <c r="M3173" t="s" s="55">
        <v>1138</v>
      </c>
      <c r="S3173" t="s" s="54">
        <v>7912</v>
      </c>
      <c r="T3173" t="s" s="57">
        <v>8146</v>
      </c>
      <c r="U3173" s="7"/>
      <c r="AA3173" s="14">
        <v>-108.8676097</v>
      </c>
      <c r="AB3173" s="14">
        <v>35.830114</v>
      </c>
      <c r="AC3173" s="14">
        <v>2083.003</v>
      </c>
      <c r="AU3173" s="70"/>
      <c r="AV3173" s="70"/>
      <c r="AW3173" s="70"/>
      <c r="AX3173" s="70"/>
      <c r="AY3173" s="70"/>
      <c r="AZ3173" s="70"/>
      <c r="BA3173" s="70"/>
      <c r="BB3173" s="70"/>
      <c r="BC3173" s="70"/>
      <c r="BD3173" s="70"/>
      <c r="BL3173" s="70"/>
      <c r="BM3173" s="70"/>
      <c r="BN3173" s="70"/>
      <c r="BO3173" s="14">
        <v>-12.9006661966</v>
      </c>
      <c r="BP3173" s="14">
        <v>0.104507153726362</v>
      </c>
      <c r="BX3173" s="60">
        <v>-95.5606964533</v>
      </c>
      <c r="BY3173" s="80">
        <v>0.383336386379729</v>
      </c>
    </row>
    <row r="3174" s="9" customFormat="1" ht="31" customHeight="1">
      <c r="A3174" t="s" s="6">
        <v>8147</v>
      </c>
      <c r="B3174" t="s" s="56">
        <v>8148</v>
      </c>
      <c r="C3174" t="s" s="56">
        <v>7517</v>
      </c>
      <c r="D3174" s="143">
        <v>42940.879166666666</v>
      </c>
      <c r="E3174" t="s" s="54">
        <v>7518</v>
      </c>
      <c r="F3174" t="s" s="55">
        <v>2230</v>
      </c>
      <c r="G3174" t="s" s="56">
        <v>1181</v>
      </c>
      <c r="H3174" t="s" s="56">
        <v>1181</v>
      </c>
      <c r="J3174" t="s" s="6">
        <v>7519</v>
      </c>
      <c r="L3174" s="84"/>
      <c r="M3174" t="s" s="55">
        <v>1138</v>
      </c>
      <c r="S3174" t="s" s="54">
        <v>7912</v>
      </c>
      <c r="T3174" t="s" s="57">
        <v>8149</v>
      </c>
      <c r="U3174" s="7"/>
      <c r="AA3174" s="14">
        <v>-109.147235</v>
      </c>
      <c r="AB3174" s="14">
        <v>35.865463</v>
      </c>
      <c r="AC3174" s="14">
        <v>2288.438</v>
      </c>
      <c r="AU3174" s="70"/>
      <c r="AV3174" s="70"/>
      <c r="AW3174" s="70"/>
      <c r="AX3174" s="70"/>
      <c r="AY3174" s="70"/>
      <c r="AZ3174" s="70"/>
      <c r="BA3174" s="70"/>
      <c r="BB3174" s="70"/>
      <c r="BC3174" s="70"/>
      <c r="BD3174" s="70"/>
      <c r="BL3174" s="70"/>
      <c r="BM3174" s="70"/>
      <c r="BN3174" s="70"/>
      <c r="BO3174" s="14">
        <v>-11.6985517537</v>
      </c>
      <c r="BP3174" s="14">
        <v>0.10164403966349</v>
      </c>
      <c r="BX3174" s="60">
        <v>-88.43544204139999</v>
      </c>
      <c r="BY3174" s="80">
        <v>0.26687712981335</v>
      </c>
    </row>
    <row r="3175" s="9" customFormat="1" ht="31" customHeight="1">
      <c r="A3175" t="s" s="6">
        <v>8150</v>
      </c>
      <c r="B3175" t="s" s="56">
        <v>8151</v>
      </c>
      <c r="C3175" t="s" s="56">
        <v>7517</v>
      </c>
      <c r="D3175" s="143">
        <v>42940.918055555558</v>
      </c>
      <c r="E3175" t="s" s="54">
        <v>7518</v>
      </c>
      <c r="F3175" t="s" s="55">
        <v>2230</v>
      </c>
      <c r="G3175" t="s" s="56">
        <v>1181</v>
      </c>
      <c r="H3175" t="s" s="56">
        <v>1181</v>
      </c>
      <c r="J3175" t="s" s="6">
        <v>7519</v>
      </c>
      <c r="L3175" s="84"/>
      <c r="M3175" t="s" s="55">
        <v>1138</v>
      </c>
      <c r="S3175" t="s" s="54">
        <v>7912</v>
      </c>
      <c r="T3175" t="s" s="57">
        <v>7705</v>
      </c>
      <c r="U3175" s="7"/>
      <c r="AA3175" s="14">
        <v>-108.6578628</v>
      </c>
      <c r="AB3175" s="14">
        <v>35.7354236</v>
      </c>
      <c r="AC3175" s="14">
        <v>1908.048</v>
      </c>
      <c r="AU3175" s="70"/>
      <c r="AV3175" s="70"/>
      <c r="AW3175" s="70"/>
      <c r="AX3175" s="70"/>
      <c r="AY3175" s="70"/>
      <c r="AZ3175" s="70"/>
      <c r="BA3175" s="70"/>
      <c r="BB3175" s="70"/>
      <c r="BC3175" s="70"/>
      <c r="BD3175" s="70"/>
      <c r="BL3175" s="70"/>
      <c r="BM3175" s="70"/>
      <c r="BN3175" s="70"/>
      <c r="BO3175" s="14">
        <v>-14.2077140244</v>
      </c>
      <c r="BP3175" s="14">
        <v>0.146875745224917</v>
      </c>
      <c r="BX3175" s="60">
        <v>-106.5941759716</v>
      </c>
      <c r="BY3175" s="80">
        <v>0.447050058515143</v>
      </c>
    </row>
    <row r="3176" s="9" customFormat="1" ht="31" customHeight="1">
      <c r="A3176" t="s" s="6">
        <v>8152</v>
      </c>
      <c r="B3176" t="s" s="56">
        <v>8153</v>
      </c>
      <c r="C3176" t="s" s="56">
        <v>7517</v>
      </c>
      <c r="D3176" s="143">
        <v>42940.879166666666</v>
      </c>
      <c r="E3176" t="s" s="54">
        <v>7518</v>
      </c>
      <c r="F3176" t="s" s="55">
        <v>2230</v>
      </c>
      <c r="G3176" t="s" s="56">
        <v>1181</v>
      </c>
      <c r="H3176" t="s" s="56">
        <v>1181</v>
      </c>
      <c r="J3176" t="s" s="6">
        <v>7519</v>
      </c>
      <c r="L3176" s="84"/>
      <c r="M3176" t="s" s="55">
        <v>1138</v>
      </c>
      <c r="S3176" t="s" s="54">
        <v>7912</v>
      </c>
      <c r="T3176" t="s" s="57">
        <v>8154</v>
      </c>
      <c r="U3176" s="7"/>
      <c r="AA3176" s="14">
        <v>-109.2787939</v>
      </c>
      <c r="AB3176" s="14">
        <v>35.0893797</v>
      </c>
      <c r="AC3176" s="14">
        <v>1935.48</v>
      </c>
      <c r="AU3176" s="70"/>
      <c r="AV3176" s="70"/>
      <c r="AW3176" s="70"/>
      <c r="AX3176" s="70"/>
      <c r="AY3176" s="70"/>
      <c r="AZ3176" s="70"/>
      <c r="BA3176" s="70"/>
      <c r="BB3176" s="70"/>
      <c r="BC3176" s="70"/>
      <c r="BD3176" s="70"/>
      <c r="BL3176" s="70"/>
      <c r="BM3176" s="70"/>
      <c r="BN3176" s="70"/>
      <c r="BO3176" s="14">
        <v>-10.3219008375</v>
      </c>
      <c r="BP3176" s="14">
        <v>0.0207617623285917</v>
      </c>
      <c r="BX3176" s="60">
        <v>-78.3220177945</v>
      </c>
      <c r="BY3176" s="80">
        <v>0.06696916282170309</v>
      </c>
    </row>
    <row r="3177" s="9" customFormat="1" ht="31" customHeight="1">
      <c r="A3177" t="s" s="6">
        <v>8155</v>
      </c>
      <c r="B3177" t="s" s="56">
        <v>8156</v>
      </c>
      <c r="C3177" t="s" s="56">
        <v>7517</v>
      </c>
      <c r="D3177" s="143">
        <v>42940.899305555555</v>
      </c>
      <c r="E3177" t="s" s="54">
        <v>7518</v>
      </c>
      <c r="F3177" t="s" s="55">
        <v>2230</v>
      </c>
      <c r="G3177" t="s" s="56">
        <v>1181</v>
      </c>
      <c r="H3177" t="s" s="56">
        <v>1181</v>
      </c>
      <c r="J3177" t="s" s="6">
        <v>7519</v>
      </c>
      <c r="L3177" s="84"/>
      <c r="M3177" t="s" s="55">
        <v>1138</v>
      </c>
      <c r="S3177" t="s" s="54">
        <v>7912</v>
      </c>
      <c r="T3177" t="s" s="57">
        <v>8157</v>
      </c>
      <c r="U3177" s="7"/>
      <c r="AA3177" s="14">
        <v>-109.1083913</v>
      </c>
      <c r="AB3177" s="14">
        <v>34.9932898</v>
      </c>
      <c r="AC3177" s="14">
        <v>1981.2</v>
      </c>
      <c r="AU3177" s="70"/>
      <c r="AV3177" s="70"/>
      <c r="AW3177" s="70"/>
      <c r="AX3177" s="70"/>
      <c r="AY3177" s="70"/>
      <c r="AZ3177" s="70"/>
      <c r="BA3177" s="70"/>
      <c r="BB3177" s="70"/>
      <c r="BC3177" s="70"/>
      <c r="BD3177" s="70"/>
      <c r="BL3177" s="70"/>
      <c r="BM3177" s="70"/>
      <c r="BN3177" s="70"/>
      <c r="BO3177" s="14">
        <v>-8.877236527199999</v>
      </c>
      <c r="BP3177" s="14">
        <v>0.0152399272049352</v>
      </c>
      <c r="BX3177" s="60">
        <v>-69.0503100438</v>
      </c>
      <c r="BY3177" s="80">
        <v>0.120107228310894</v>
      </c>
    </row>
    <row r="3178" s="9" customFormat="1" ht="31" customHeight="1">
      <c r="A3178" t="s" s="6">
        <v>8158</v>
      </c>
      <c r="B3178" t="s" s="56">
        <v>8159</v>
      </c>
      <c r="C3178" t="s" s="56">
        <v>7517</v>
      </c>
      <c r="D3178" s="143">
        <v>42941.767361111109</v>
      </c>
      <c r="E3178" t="s" s="54">
        <v>7518</v>
      </c>
      <c r="F3178" t="s" s="55">
        <v>2230</v>
      </c>
      <c r="G3178" t="s" s="56">
        <v>1181</v>
      </c>
      <c r="H3178" t="s" s="56">
        <v>1181</v>
      </c>
      <c r="J3178" t="s" s="6">
        <v>7519</v>
      </c>
      <c r="L3178" s="84"/>
      <c r="M3178" t="s" s="55">
        <v>1138</v>
      </c>
      <c r="S3178" t="s" s="54">
        <v>7912</v>
      </c>
      <c r="T3178" t="s" s="57">
        <v>8160</v>
      </c>
      <c r="U3178" s="7"/>
      <c r="AA3178" s="14">
        <v>-108.8291708</v>
      </c>
      <c r="AB3178" s="14">
        <v>35.6315297</v>
      </c>
      <c r="AC3178" s="14">
        <v>2029.663</v>
      </c>
      <c r="AU3178" s="70"/>
      <c r="AV3178" s="70"/>
      <c r="AW3178" s="70"/>
      <c r="AX3178" s="70"/>
      <c r="AY3178" s="70"/>
      <c r="AZ3178" s="70"/>
      <c r="BA3178" s="70"/>
      <c r="BB3178" s="70"/>
      <c r="BC3178" s="70"/>
      <c r="BD3178" s="70"/>
      <c r="BL3178" s="70"/>
      <c r="BM3178" s="70"/>
      <c r="BN3178" s="70"/>
      <c r="BO3178" s="14">
        <v>-14.0367565781</v>
      </c>
      <c r="BP3178" s="14">
        <v>0.0194520914333756</v>
      </c>
      <c r="BX3178" s="60">
        <v>-104.3400901421</v>
      </c>
      <c r="BY3178" s="80">
        <v>0.172033297425154</v>
      </c>
    </row>
    <row r="3179" s="9" customFormat="1" ht="31" customHeight="1">
      <c r="A3179" t="s" s="6">
        <v>8161</v>
      </c>
      <c r="B3179" t="s" s="56">
        <v>8162</v>
      </c>
      <c r="C3179" t="s" s="56">
        <v>7517</v>
      </c>
      <c r="D3179" s="143">
        <v>42934.868055555555</v>
      </c>
      <c r="E3179" t="s" s="54">
        <v>7518</v>
      </c>
      <c r="F3179" t="s" s="55">
        <v>2230</v>
      </c>
      <c r="G3179" t="s" s="56">
        <v>1181</v>
      </c>
      <c r="H3179" t="s" s="56">
        <v>1181</v>
      </c>
      <c r="J3179" t="s" s="6">
        <v>7519</v>
      </c>
      <c r="L3179" s="84"/>
      <c r="M3179" t="s" s="55">
        <v>1138</v>
      </c>
      <c r="S3179" t="s" s="54">
        <v>7912</v>
      </c>
      <c r="T3179" t="s" s="57">
        <v>8163</v>
      </c>
      <c r="U3179" s="7"/>
      <c r="AA3179" s="14">
        <v>-109.10063</v>
      </c>
      <c r="AB3179" s="14">
        <v>35.59403</v>
      </c>
      <c r="AC3179" s="14">
        <v>2026.92</v>
      </c>
      <c r="AU3179" s="70"/>
      <c r="AV3179" s="70"/>
      <c r="AW3179" s="70"/>
      <c r="AX3179" s="70"/>
      <c r="AY3179" s="70"/>
      <c r="AZ3179" s="70"/>
      <c r="BA3179" s="70"/>
      <c r="BB3179" s="70"/>
      <c r="BC3179" s="70"/>
      <c r="BD3179" s="70"/>
      <c r="BL3179" s="70"/>
      <c r="BM3179" s="70"/>
      <c r="BN3179" s="70"/>
      <c r="BO3179" s="14">
        <v>-12.6552373367</v>
      </c>
      <c r="BP3179" s="14">
        <v>0.0391205764224172</v>
      </c>
      <c r="BX3179" s="60">
        <v>-94.24692282460001</v>
      </c>
      <c r="BY3179" s="80">
        <v>0.0816875545904252</v>
      </c>
    </row>
    <row r="3180" s="9" customFormat="1" ht="31" customHeight="1">
      <c r="A3180" t="s" s="6">
        <v>8164</v>
      </c>
      <c r="B3180" t="s" s="56">
        <v>8165</v>
      </c>
      <c r="C3180" t="s" s="56">
        <v>7517</v>
      </c>
      <c r="D3180" s="143">
        <v>42934.772222222222</v>
      </c>
      <c r="E3180" t="s" s="54">
        <v>7518</v>
      </c>
      <c r="F3180" t="s" s="55">
        <v>2230</v>
      </c>
      <c r="G3180" t="s" s="56">
        <v>1181</v>
      </c>
      <c r="H3180" t="s" s="56">
        <v>1181</v>
      </c>
      <c r="J3180" t="s" s="6">
        <v>7519</v>
      </c>
      <c r="L3180" s="84"/>
      <c r="M3180" t="s" s="55">
        <v>1138</v>
      </c>
      <c r="S3180" t="s" s="54">
        <v>7912</v>
      </c>
      <c r="T3180" t="s" s="57">
        <v>8166</v>
      </c>
      <c r="U3180" s="7"/>
      <c r="AA3180" s="14">
        <v>-108.678063</v>
      </c>
      <c r="AB3180" s="14">
        <v>36.050789</v>
      </c>
      <c r="AC3180" s="14">
        <v>1777.289</v>
      </c>
      <c r="AU3180" s="70"/>
      <c r="AV3180" s="70"/>
      <c r="AW3180" s="70"/>
      <c r="AX3180" s="70"/>
      <c r="AY3180" s="70"/>
      <c r="AZ3180" s="70"/>
      <c r="BA3180" s="70"/>
      <c r="BB3180" s="70"/>
      <c r="BC3180" s="70"/>
      <c r="BD3180" s="70"/>
      <c r="BL3180" s="70"/>
      <c r="BM3180" s="70"/>
      <c r="BN3180" s="70"/>
      <c r="BO3180" s="14">
        <v>-14.6574135176</v>
      </c>
      <c r="BP3180" s="14">
        <v>0.0355570337136527</v>
      </c>
      <c r="BX3180" s="60">
        <v>-109.4346368215</v>
      </c>
      <c r="BY3180" s="80">
        <v>0.168508298254962</v>
      </c>
    </row>
    <row r="3181" s="9" customFormat="1" ht="31" customHeight="1">
      <c r="A3181" t="s" s="6">
        <v>8167</v>
      </c>
      <c r="B3181" t="s" s="56">
        <v>8168</v>
      </c>
      <c r="C3181" t="s" s="56">
        <v>7517</v>
      </c>
      <c r="D3181" s="143">
        <v>42934.820138888892</v>
      </c>
      <c r="E3181" t="s" s="54">
        <v>7518</v>
      </c>
      <c r="F3181" t="s" s="55">
        <v>2230</v>
      </c>
      <c r="G3181" t="s" s="56">
        <v>1181</v>
      </c>
      <c r="H3181" t="s" s="56">
        <v>1181</v>
      </c>
      <c r="J3181" t="s" s="6">
        <v>7519</v>
      </c>
      <c r="L3181" s="84"/>
      <c r="M3181" t="s" s="55">
        <v>1138</v>
      </c>
      <c r="S3181" t="s" s="54">
        <v>7912</v>
      </c>
      <c r="T3181" t="s" s="57">
        <v>8169</v>
      </c>
      <c r="U3181" s="7"/>
      <c r="AA3181" s="14">
        <v>-108.6624325</v>
      </c>
      <c r="AB3181" s="14">
        <v>35.9332127</v>
      </c>
      <c r="AC3181" s="14">
        <v>1859.28</v>
      </c>
      <c r="AU3181" s="70"/>
      <c r="AV3181" s="70"/>
      <c r="AW3181" s="70"/>
      <c r="AX3181" s="70"/>
      <c r="AY3181" s="70"/>
      <c r="AZ3181" s="70"/>
      <c r="BA3181" s="70"/>
      <c r="BB3181" s="70"/>
      <c r="BC3181" s="70"/>
      <c r="BD3181" s="70"/>
      <c r="BL3181" s="70"/>
      <c r="BM3181" s="70"/>
      <c r="BN3181" s="70"/>
      <c r="BO3181" s="14">
        <v>-14.5843723865</v>
      </c>
      <c r="BP3181" s="14">
        <v>0.0136151684239275</v>
      </c>
      <c r="BX3181" s="60">
        <v>-107.7342298839</v>
      </c>
      <c r="BY3181" s="80">
        <v>0.0818117532075566</v>
      </c>
    </row>
    <row r="3182" s="9" customFormat="1" ht="31" customHeight="1">
      <c r="A3182" t="s" s="6">
        <v>8170</v>
      </c>
      <c r="B3182" t="s" s="56">
        <v>8171</v>
      </c>
      <c r="C3182" t="s" s="56">
        <v>7517</v>
      </c>
      <c r="D3182" s="143">
        <v>42934.730555555558</v>
      </c>
      <c r="E3182" t="s" s="54">
        <v>7518</v>
      </c>
      <c r="F3182" t="s" s="55">
        <v>2230</v>
      </c>
      <c r="G3182" t="s" s="56">
        <v>1181</v>
      </c>
      <c r="H3182" t="s" s="56">
        <v>1181</v>
      </c>
      <c r="J3182" t="s" s="6">
        <v>7519</v>
      </c>
      <c r="L3182" s="84"/>
      <c r="M3182" t="s" s="55">
        <v>1138</v>
      </c>
      <c r="S3182" t="s" s="54">
        <v>7912</v>
      </c>
      <c r="T3182" t="s" s="57">
        <v>8172</v>
      </c>
      <c r="U3182" s="7"/>
      <c r="AA3182" s="14">
        <v>-108.678065</v>
      </c>
      <c r="AB3182" s="14">
        <v>36.050784</v>
      </c>
      <c r="AC3182" s="14">
        <v>1786.128</v>
      </c>
      <c r="AU3182" s="70"/>
      <c r="AV3182" s="70"/>
      <c r="AW3182" s="70"/>
      <c r="AX3182" s="70"/>
      <c r="AY3182" s="70"/>
      <c r="AZ3182" s="70"/>
      <c r="BA3182" s="70"/>
      <c r="BB3182" s="70"/>
      <c r="BC3182" s="70"/>
      <c r="BD3182" s="70"/>
      <c r="BL3182" s="70"/>
      <c r="BM3182" s="70"/>
      <c r="BN3182" s="70"/>
      <c r="BO3182" s="14">
        <v>-14.6492498749</v>
      </c>
      <c r="BP3182" s="14">
        <v>0.0154372905130712</v>
      </c>
      <c r="BX3182" s="60">
        <v>-109.4168674063</v>
      </c>
      <c r="BY3182" s="80">
        <v>0.0883234350792336</v>
      </c>
    </row>
    <row r="3183" s="9" customFormat="1" ht="31" customHeight="1">
      <c r="A3183" t="s" s="6">
        <v>8173</v>
      </c>
      <c r="B3183" t="s" s="56">
        <v>8174</v>
      </c>
      <c r="C3183" t="s" s="56">
        <v>7517</v>
      </c>
      <c r="D3183" s="143">
        <v>42933.905555555553</v>
      </c>
      <c r="E3183" t="s" s="54">
        <v>7518</v>
      </c>
      <c r="F3183" t="s" s="55">
        <v>2230</v>
      </c>
      <c r="G3183" t="s" s="56">
        <v>1181</v>
      </c>
      <c r="H3183" t="s" s="56">
        <v>1181</v>
      </c>
      <c r="J3183" t="s" s="6">
        <v>7519</v>
      </c>
      <c r="L3183" s="84"/>
      <c r="M3183" t="s" s="55">
        <v>1138</v>
      </c>
      <c r="S3183" t="s" s="54">
        <v>7912</v>
      </c>
      <c r="T3183" t="s" s="57">
        <v>8175</v>
      </c>
      <c r="U3183" s="7"/>
      <c r="AA3183" s="14">
        <v>-110.075095</v>
      </c>
      <c r="AB3183" s="14">
        <v>36.521657</v>
      </c>
      <c r="AC3183" s="14">
        <v>1818.071</v>
      </c>
      <c r="AU3183" s="70"/>
      <c r="AV3183" s="70"/>
      <c r="AW3183" s="70"/>
      <c r="AX3183" s="70"/>
      <c r="AY3183" s="70"/>
      <c r="AZ3183" s="70"/>
      <c r="BA3183" s="70"/>
      <c r="BB3183" s="70"/>
      <c r="BC3183" s="70"/>
      <c r="BD3183" s="70"/>
      <c r="BL3183" s="70"/>
      <c r="BM3183" s="70"/>
      <c r="BN3183" s="70"/>
      <c r="BO3183" s="14">
        <v>-13.4247160343</v>
      </c>
      <c r="BP3183" s="14">
        <v>0.0127430429684475</v>
      </c>
      <c r="BX3183" s="60">
        <v>-103.3624375684</v>
      </c>
      <c r="BY3183" s="80">
        <v>0.121017484233482</v>
      </c>
    </row>
    <row r="3184" s="9" customFormat="1" ht="31" customHeight="1">
      <c r="A3184" t="s" s="6">
        <v>8176</v>
      </c>
      <c r="B3184" t="s" s="56">
        <v>8177</v>
      </c>
      <c r="C3184" t="s" s="56">
        <v>7517</v>
      </c>
      <c r="D3184" s="143">
        <v>42933.864583333336</v>
      </c>
      <c r="E3184" t="s" s="54">
        <v>7518</v>
      </c>
      <c r="F3184" t="s" s="55">
        <v>2230</v>
      </c>
      <c r="G3184" t="s" s="56">
        <v>1181</v>
      </c>
      <c r="H3184" t="s" s="56">
        <v>1181</v>
      </c>
      <c r="J3184" t="s" s="6">
        <v>7519</v>
      </c>
      <c r="L3184" s="84"/>
      <c r="M3184" t="s" s="55">
        <v>1138</v>
      </c>
      <c r="S3184" t="s" s="54">
        <v>7912</v>
      </c>
      <c r="T3184" t="s" s="57">
        <v>8178</v>
      </c>
      <c r="U3184" s="7"/>
      <c r="AA3184" s="14">
        <v>-110.7957858</v>
      </c>
      <c r="AB3184" s="14">
        <v>36.5869465</v>
      </c>
      <c r="AC3184" s="14">
        <v>1932.432</v>
      </c>
      <c r="AU3184" s="70"/>
      <c r="AV3184" s="70"/>
      <c r="AW3184" s="70"/>
      <c r="AX3184" s="70"/>
      <c r="AY3184" s="70"/>
      <c r="AZ3184" s="70"/>
      <c r="BA3184" s="70"/>
      <c r="BB3184" s="70"/>
      <c r="BC3184" s="70"/>
      <c r="BD3184" s="70"/>
      <c r="BL3184" s="70"/>
      <c r="BM3184" s="70"/>
      <c r="BN3184" s="70"/>
      <c r="BO3184" s="14">
        <v>-10.5820119429</v>
      </c>
      <c r="BP3184" s="14">
        <v>0.0176506274488608</v>
      </c>
      <c r="BX3184" s="60">
        <v>-84.09028544429999</v>
      </c>
      <c r="BY3184" s="80">
        <v>0.0852624962348696</v>
      </c>
    </row>
    <row r="3185" s="9" customFormat="1" ht="31" customHeight="1">
      <c r="A3185" t="s" s="6">
        <v>8179</v>
      </c>
      <c r="B3185" t="s" s="56">
        <v>8180</v>
      </c>
      <c r="C3185" t="s" s="56">
        <v>7517</v>
      </c>
      <c r="D3185" s="143">
        <v>42933.782638888886</v>
      </c>
      <c r="E3185" t="s" s="54">
        <v>7518</v>
      </c>
      <c r="F3185" t="s" s="55">
        <v>2230</v>
      </c>
      <c r="G3185" t="s" s="56">
        <v>1181</v>
      </c>
      <c r="H3185" t="s" s="56">
        <v>1181</v>
      </c>
      <c r="J3185" t="s" s="6">
        <v>7519</v>
      </c>
      <c r="L3185" s="84"/>
      <c r="M3185" t="s" s="55">
        <v>1138</v>
      </c>
      <c r="S3185" t="s" s="54">
        <v>7912</v>
      </c>
      <c r="T3185" t="s" s="57">
        <v>8181</v>
      </c>
      <c r="U3185" s="7"/>
      <c r="AA3185" s="14">
        <v>-110.805526</v>
      </c>
      <c r="AB3185" s="14">
        <v>36.602329</v>
      </c>
      <c r="AC3185" s="14">
        <v>1965.521</v>
      </c>
      <c r="AU3185" s="70"/>
      <c r="AV3185" s="70"/>
      <c r="AW3185" s="70"/>
      <c r="AX3185" s="70"/>
      <c r="AY3185" s="70"/>
      <c r="AZ3185" s="70"/>
      <c r="BA3185" s="70"/>
      <c r="BB3185" s="70"/>
      <c r="BC3185" s="70"/>
      <c r="BD3185" s="70"/>
      <c r="BL3185" s="70"/>
      <c r="BM3185" s="70"/>
      <c r="BN3185" s="70"/>
      <c r="BO3185" s="14">
        <v>-10.5574150982</v>
      </c>
      <c r="BP3185" s="14">
        <v>0.0163218435590183</v>
      </c>
      <c r="BX3185" s="60">
        <v>-83.9720882629</v>
      </c>
      <c r="BY3185" s="80">
        <v>0.07922947287800799</v>
      </c>
    </row>
    <row r="3186" s="9" customFormat="1" ht="31" customHeight="1">
      <c r="A3186" t="s" s="6">
        <v>8182</v>
      </c>
      <c r="B3186" t="s" s="56">
        <v>8183</v>
      </c>
      <c r="C3186" t="s" s="56">
        <v>7517</v>
      </c>
      <c r="D3186" s="143">
        <v>42933.80625</v>
      </c>
      <c r="E3186" t="s" s="54">
        <v>7518</v>
      </c>
      <c r="F3186" t="s" s="55">
        <v>2230</v>
      </c>
      <c r="G3186" t="s" s="56">
        <v>1181</v>
      </c>
      <c r="H3186" t="s" s="56">
        <v>1181</v>
      </c>
      <c r="J3186" t="s" s="6">
        <v>7519</v>
      </c>
      <c r="L3186" s="84"/>
      <c r="M3186" t="s" s="55">
        <v>1138</v>
      </c>
      <c r="S3186" t="s" s="54">
        <v>7912</v>
      </c>
      <c r="T3186" t="s" s="57">
        <v>8175</v>
      </c>
      <c r="U3186" s="7"/>
      <c r="AA3186" s="14">
        <v>-110.075095</v>
      </c>
      <c r="AB3186" s="14">
        <v>36.521657</v>
      </c>
      <c r="AC3186" s="14">
        <v>1818.071</v>
      </c>
      <c r="AU3186" s="70"/>
      <c r="AV3186" s="70"/>
      <c r="AW3186" s="70"/>
      <c r="AX3186" s="70"/>
      <c r="AY3186" s="70"/>
      <c r="AZ3186" s="70"/>
      <c r="BA3186" s="70"/>
      <c r="BB3186" s="70"/>
      <c r="BC3186" s="70"/>
      <c r="BD3186" s="70"/>
      <c r="BL3186" s="70"/>
      <c r="BM3186" s="70"/>
      <c r="BN3186" s="70"/>
      <c r="BO3186" s="14">
        <v>-13.3385617465</v>
      </c>
      <c r="BP3186" s="14">
        <v>0.016637632150026</v>
      </c>
      <c r="BX3186" s="60">
        <v>-103.0014314959</v>
      </c>
      <c r="BY3186" s="80">
        <v>0.0846712997151437</v>
      </c>
    </row>
    <row r="3187" s="9" customFormat="1" ht="31" customHeight="1">
      <c r="A3187" t="s" s="6">
        <v>8184</v>
      </c>
      <c r="B3187" t="s" s="56">
        <v>8185</v>
      </c>
      <c r="C3187" t="s" s="56">
        <v>7517</v>
      </c>
      <c r="D3187" s="143">
        <v>42933.930555555555</v>
      </c>
      <c r="E3187" t="s" s="54">
        <v>7518</v>
      </c>
      <c r="F3187" t="s" s="55">
        <v>2230</v>
      </c>
      <c r="G3187" t="s" s="56">
        <v>1181</v>
      </c>
      <c r="H3187" t="s" s="56">
        <v>1181</v>
      </c>
      <c r="J3187" t="s" s="6">
        <v>7519</v>
      </c>
      <c r="L3187" s="84"/>
      <c r="M3187" t="s" s="55">
        <v>1138</v>
      </c>
      <c r="S3187" t="s" s="54">
        <v>7912</v>
      </c>
      <c r="T3187" t="s" s="57">
        <v>8186</v>
      </c>
      <c r="U3187" s="7"/>
      <c r="AA3187" s="14">
        <v>-110.6604739</v>
      </c>
      <c r="AB3187" s="14">
        <v>36.6108521</v>
      </c>
      <c r="AC3187" s="14">
        <v>2001.926</v>
      </c>
      <c r="AU3187" s="70"/>
      <c r="AV3187" s="70"/>
      <c r="AW3187" s="70"/>
      <c r="AX3187" s="70"/>
      <c r="AY3187" s="70"/>
      <c r="AZ3187" s="70"/>
      <c r="BA3187" s="70"/>
      <c r="BB3187" s="70"/>
      <c r="BC3187" s="70"/>
      <c r="BD3187" s="70"/>
      <c r="BL3187" s="70"/>
      <c r="BM3187" s="70"/>
      <c r="BN3187" s="70"/>
      <c r="BO3187" s="14">
        <v>-11.2896808407</v>
      </c>
      <c r="BP3187" s="14">
        <v>0.0187061478662084</v>
      </c>
      <c r="BX3187" s="60">
        <v>-89.338740348</v>
      </c>
      <c r="BY3187" s="80">
        <v>0.117855690750991</v>
      </c>
    </row>
    <row r="3188" s="9" customFormat="1" ht="31" customHeight="1">
      <c r="A3188" t="s" s="6">
        <v>8187</v>
      </c>
      <c r="B3188" t="s" s="56">
        <v>8188</v>
      </c>
      <c r="C3188" t="s" s="56">
        <v>7517</v>
      </c>
      <c r="D3188" s="143">
        <v>42933.943055555559</v>
      </c>
      <c r="E3188" t="s" s="54">
        <v>7518</v>
      </c>
      <c r="F3188" t="s" s="55">
        <v>2230</v>
      </c>
      <c r="G3188" t="s" s="56">
        <v>1181</v>
      </c>
      <c r="H3188" t="s" s="56">
        <v>1181</v>
      </c>
      <c r="J3188" t="s" s="6">
        <v>7519</v>
      </c>
      <c r="L3188" s="84"/>
      <c r="M3188" t="s" s="55">
        <v>1138</v>
      </c>
      <c r="S3188" t="s" s="54">
        <v>7912</v>
      </c>
      <c r="T3188" t="s" s="57">
        <v>8189</v>
      </c>
      <c r="U3188" s="7"/>
      <c r="AA3188" s="14">
        <v>-110.6697904</v>
      </c>
      <c r="AB3188" s="14">
        <v>36.6025845</v>
      </c>
      <c r="AC3188" s="14">
        <v>1973.885</v>
      </c>
      <c r="AU3188" s="70"/>
      <c r="AV3188" s="70"/>
      <c r="AW3188" s="70"/>
      <c r="AX3188" s="70"/>
      <c r="AY3188" s="70"/>
      <c r="AZ3188" s="70"/>
      <c r="BA3188" s="70"/>
      <c r="BB3188" s="70"/>
      <c r="BC3188" s="70"/>
      <c r="BD3188" s="70"/>
      <c r="BL3188" s="70"/>
      <c r="BM3188" s="70"/>
      <c r="BN3188" s="70"/>
      <c r="BO3188" s="14">
        <v>-11.2924816525</v>
      </c>
      <c r="BP3188" s="14">
        <v>0.013077473017381</v>
      </c>
      <c r="BX3188" s="60">
        <v>-89.31909969100001</v>
      </c>
      <c r="BY3188" s="80">
        <v>0.0592001694804954</v>
      </c>
    </row>
    <row r="3189" s="9" customFormat="1" ht="31" customHeight="1">
      <c r="A3189" t="s" s="6">
        <v>8190</v>
      </c>
      <c r="B3189" t="s" s="56">
        <v>8191</v>
      </c>
      <c r="C3189" t="s" s="56">
        <v>7517</v>
      </c>
      <c r="D3189" s="143">
        <v>42933.770833333336</v>
      </c>
      <c r="E3189" t="s" s="54">
        <v>7518</v>
      </c>
      <c r="F3189" t="s" s="55">
        <v>2230</v>
      </c>
      <c r="G3189" t="s" s="56">
        <v>1181</v>
      </c>
      <c r="H3189" t="s" s="56">
        <v>1181</v>
      </c>
      <c r="J3189" t="s" s="6">
        <v>7519</v>
      </c>
      <c r="L3189" s="84"/>
      <c r="M3189" t="s" s="55">
        <v>1138</v>
      </c>
      <c r="S3189" t="s" s="54">
        <v>7912</v>
      </c>
      <c r="T3189" t="s" s="57">
        <v>8192</v>
      </c>
      <c r="U3189" s="7"/>
      <c r="AA3189" s="14">
        <v>-108.9326443</v>
      </c>
      <c r="AB3189" s="14">
        <v>36.0672636</v>
      </c>
      <c r="AC3189" s="14">
        <v>2380.034</v>
      </c>
      <c r="AU3189" s="70"/>
      <c r="AV3189" s="70"/>
      <c r="AW3189" s="70"/>
      <c r="AX3189" s="70"/>
      <c r="AY3189" s="70"/>
      <c r="AZ3189" s="70"/>
      <c r="BA3189" s="70"/>
      <c r="BB3189" s="70"/>
      <c r="BC3189" s="70"/>
      <c r="BD3189" s="70"/>
      <c r="BL3189" s="70"/>
      <c r="BM3189" s="70"/>
      <c r="BN3189" s="70"/>
      <c r="BO3189" s="14">
        <v>-13.7245437354</v>
      </c>
      <c r="BP3189" s="14">
        <v>0.0263720456715037</v>
      </c>
      <c r="BX3189" s="60">
        <v>-100.1497131011</v>
      </c>
      <c r="BY3189" s="80">
        <v>0.0460813792193476</v>
      </c>
    </row>
    <row r="3190" s="9" customFormat="1" ht="31" customHeight="1">
      <c r="A3190" t="s" s="6">
        <v>8193</v>
      </c>
      <c r="B3190" t="s" s="56">
        <v>8194</v>
      </c>
      <c r="C3190" t="s" s="56">
        <v>7517</v>
      </c>
      <c r="D3190" s="143">
        <v>42933.8125</v>
      </c>
      <c r="E3190" t="s" s="54">
        <v>7518</v>
      </c>
      <c r="F3190" t="s" s="55">
        <v>2230</v>
      </c>
      <c r="G3190" t="s" s="56">
        <v>1181</v>
      </c>
      <c r="H3190" t="s" s="56">
        <v>1181</v>
      </c>
      <c r="J3190" t="s" s="6">
        <v>7519</v>
      </c>
      <c r="L3190" s="84"/>
      <c r="M3190" t="s" s="55">
        <v>1138</v>
      </c>
      <c r="S3190" t="s" s="54">
        <v>7912</v>
      </c>
      <c r="T3190" t="s" s="57">
        <v>8195</v>
      </c>
      <c r="U3190" s="7"/>
      <c r="AA3190" s="14">
        <v>-109.299962</v>
      </c>
      <c r="AB3190" s="14">
        <v>35.42236</v>
      </c>
      <c r="AC3190" s="14">
        <v>2175.967</v>
      </c>
      <c r="AU3190" s="70"/>
      <c r="AV3190" s="70"/>
      <c r="AW3190" s="70"/>
      <c r="AX3190" s="70"/>
      <c r="AY3190" s="70"/>
      <c r="AZ3190" s="70"/>
      <c r="BA3190" s="70"/>
      <c r="BB3190" s="70"/>
      <c r="BC3190" s="70"/>
      <c r="BD3190" s="70"/>
      <c r="BL3190" s="70"/>
      <c r="BM3190" s="70"/>
      <c r="BN3190" s="70"/>
      <c r="BO3190" s="14">
        <v>-12.0672626276</v>
      </c>
      <c r="BP3190" s="14">
        <v>0.0288343034805153</v>
      </c>
      <c r="BX3190" s="60">
        <v>-90.7214768067</v>
      </c>
      <c r="BY3190" s="80">
        <v>0.06949063256366909</v>
      </c>
    </row>
    <row r="3191" s="9" customFormat="1" ht="31" customHeight="1">
      <c r="A3191" t="s" s="6">
        <v>8196</v>
      </c>
      <c r="B3191" t="s" s="56">
        <v>8197</v>
      </c>
      <c r="C3191" t="s" s="56">
        <v>7517</v>
      </c>
      <c r="D3191" s="143">
        <v>42933.913194444445</v>
      </c>
      <c r="E3191" t="s" s="54">
        <v>7518</v>
      </c>
      <c r="F3191" t="s" s="55">
        <v>2230</v>
      </c>
      <c r="G3191" t="s" s="56">
        <v>1181</v>
      </c>
      <c r="H3191" t="s" s="56">
        <v>1181</v>
      </c>
      <c r="J3191" t="s" s="6">
        <v>7519</v>
      </c>
      <c r="L3191" s="84"/>
      <c r="M3191" t="s" s="55">
        <v>1138</v>
      </c>
      <c r="S3191" t="s" s="54">
        <v>7912</v>
      </c>
      <c r="T3191" t="s" s="57">
        <v>8198</v>
      </c>
      <c r="U3191" s="7"/>
      <c r="AA3191" s="14">
        <v>-109.2209796</v>
      </c>
      <c r="AB3191" s="14">
        <v>35.2953376</v>
      </c>
      <c r="AC3191" s="14">
        <v>1826.666</v>
      </c>
      <c r="AU3191" s="70"/>
      <c r="AV3191" s="70"/>
      <c r="AW3191" s="70"/>
      <c r="AX3191" s="70"/>
      <c r="AY3191" s="70"/>
      <c r="AZ3191" s="70"/>
      <c r="BA3191" s="70"/>
      <c r="BB3191" s="70"/>
      <c r="BC3191" s="70"/>
      <c r="BD3191" s="70"/>
      <c r="BL3191" s="70"/>
      <c r="BM3191" s="70"/>
      <c r="BN3191" s="70"/>
      <c r="BO3191" s="14">
        <v>-10.0981701508</v>
      </c>
      <c r="BP3191" s="14">
        <v>0.0472710548538003</v>
      </c>
      <c r="BX3191" s="60">
        <v>-77.2463062636</v>
      </c>
      <c r="BY3191" s="80">
        <v>0.08079943894999</v>
      </c>
    </row>
    <row r="3192" s="9" customFormat="1" ht="31" customHeight="1">
      <c r="A3192" t="s" s="6">
        <v>8199</v>
      </c>
      <c r="B3192" t="s" s="56">
        <v>8200</v>
      </c>
      <c r="C3192" t="s" s="56">
        <v>7517</v>
      </c>
      <c r="D3192" s="143">
        <v>42933.9375</v>
      </c>
      <c r="E3192" t="s" s="54">
        <v>7518</v>
      </c>
      <c r="F3192" t="s" s="55">
        <v>2230</v>
      </c>
      <c r="G3192" t="s" s="56">
        <v>1181</v>
      </c>
      <c r="H3192" t="s" s="56">
        <v>1181</v>
      </c>
      <c r="J3192" t="s" s="6">
        <v>7519</v>
      </c>
      <c r="L3192" s="84"/>
      <c r="M3192" t="s" s="55">
        <v>1138</v>
      </c>
      <c r="S3192" t="s" s="54">
        <v>7912</v>
      </c>
      <c r="T3192" t="s" s="57">
        <v>8201</v>
      </c>
      <c r="U3192" s="7"/>
      <c r="AA3192" s="14">
        <v>-109.215407</v>
      </c>
      <c r="AB3192" s="14">
        <v>35.283889</v>
      </c>
      <c r="AC3192" s="14">
        <v>1823.618</v>
      </c>
      <c r="AU3192" s="70"/>
      <c r="AV3192" s="70"/>
      <c r="AW3192" s="70"/>
      <c r="AX3192" s="70"/>
      <c r="AY3192" s="70"/>
      <c r="AZ3192" s="70"/>
      <c r="BA3192" s="70"/>
      <c r="BB3192" s="70"/>
      <c r="BC3192" s="70"/>
      <c r="BD3192" s="70"/>
      <c r="BL3192" s="70"/>
      <c r="BM3192" s="70"/>
      <c r="BN3192" s="70"/>
      <c r="BO3192" s="14">
        <v>-10.1607942875</v>
      </c>
      <c r="BP3192" s="14">
        <v>0.0354765608067223</v>
      </c>
      <c r="BX3192" s="60">
        <v>-77.1083885072</v>
      </c>
      <c r="BY3192" s="80">
        <v>0.180384775469456</v>
      </c>
    </row>
    <row r="3193" s="9" customFormat="1" ht="31" customHeight="1">
      <c r="A3193" t="s" s="6">
        <v>8202</v>
      </c>
      <c r="B3193" t="s" s="56">
        <v>8203</v>
      </c>
      <c r="C3193" t="s" s="56">
        <v>7517</v>
      </c>
      <c r="D3193" s="143">
        <v>42933.794444444444</v>
      </c>
      <c r="E3193" t="s" s="54">
        <v>7518</v>
      </c>
      <c r="F3193" t="s" s="55">
        <v>2230</v>
      </c>
      <c r="G3193" t="s" s="56">
        <v>1181</v>
      </c>
      <c r="H3193" t="s" s="56">
        <v>1181</v>
      </c>
      <c r="J3193" t="s" s="6">
        <v>7519</v>
      </c>
      <c r="L3193" s="84"/>
      <c r="M3193" t="s" s="55">
        <v>1138</v>
      </c>
      <c r="S3193" t="s" s="54">
        <v>7912</v>
      </c>
      <c r="T3193" t="s" s="57">
        <v>8204</v>
      </c>
      <c r="U3193" s="7"/>
      <c r="AA3193" s="14">
        <v>-109.298825</v>
      </c>
      <c r="AB3193" s="14">
        <v>35.41852</v>
      </c>
      <c r="AC3193" s="14">
        <v>2166.518</v>
      </c>
      <c r="AU3193" s="70"/>
      <c r="AV3193" s="70"/>
      <c r="AW3193" s="70"/>
      <c r="AX3193" s="70"/>
      <c r="AY3193" s="70"/>
      <c r="AZ3193" s="70"/>
      <c r="BA3193" s="70"/>
      <c r="BB3193" s="70"/>
      <c r="BC3193" s="70"/>
      <c r="BD3193" s="70"/>
      <c r="BL3193" s="70"/>
      <c r="BM3193" s="70"/>
      <c r="BN3193" s="70"/>
      <c r="BO3193" s="14">
        <v>-12.0076257406</v>
      </c>
      <c r="BP3193" s="14">
        <v>0.028290761187388</v>
      </c>
      <c r="BX3193" s="60">
        <v>-90.5512042279</v>
      </c>
      <c r="BY3193" s="80">
        <v>0.10983511903505</v>
      </c>
    </row>
    <row r="3194" s="9" customFormat="1" ht="31" customHeight="1">
      <c r="A3194" t="s" s="6">
        <v>8205</v>
      </c>
      <c r="B3194" t="s" s="56">
        <v>8206</v>
      </c>
      <c r="C3194" t="s" s="56">
        <v>7517</v>
      </c>
      <c r="D3194" s="143">
        <v>42934.745138888888</v>
      </c>
      <c r="E3194" t="s" s="54">
        <v>7518</v>
      </c>
      <c r="F3194" t="s" s="55">
        <v>2230</v>
      </c>
      <c r="G3194" t="s" s="56">
        <v>1181</v>
      </c>
      <c r="H3194" t="s" s="56">
        <v>1181</v>
      </c>
      <c r="J3194" t="s" s="6">
        <v>7519</v>
      </c>
      <c r="L3194" s="84"/>
      <c r="M3194" t="s" s="55">
        <v>1138</v>
      </c>
      <c r="S3194" t="s" s="54">
        <v>7912</v>
      </c>
      <c r="T3194" t="s" s="57">
        <v>8207</v>
      </c>
      <c r="U3194" s="7"/>
      <c r="AA3194" s="14">
        <v>-108.8900884</v>
      </c>
      <c r="AB3194" s="14">
        <v>35.4763626</v>
      </c>
      <c r="AC3194" s="14">
        <v>1947.367</v>
      </c>
      <c r="AU3194" s="70"/>
      <c r="AV3194" s="70"/>
      <c r="AW3194" s="70"/>
      <c r="AX3194" s="70"/>
      <c r="AY3194" s="70"/>
      <c r="AZ3194" s="70"/>
      <c r="BA3194" s="70"/>
      <c r="BB3194" s="70"/>
      <c r="BC3194" s="70"/>
      <c r="BD3194" s="70"/>
      <c r="BL3194" s="70"/>
      <c r="BM3194" s="70"/>
      <c r="BN3194" s="70"/>
      <c r="BO3194" s="14">
        <v>-13.2787525281</v>
      </c>
      <c r="BP3194" s="14">
        <v>0.0313316005342506</v>
      </c>
      <c r="BX3194" s="60">
        <v>-99.20327839390001</v>
      </c>
      <c r="BY3194" s="80">
        <v>0.0977161571886771</v>
      </c>
    </row>
    <row r="3195" s="9" customFormat="1" ht="31" customHeight="1">
      <c r="A3195" t="s" s="6">
        <v>8208</v>
      </c>
      <c r="B3195" t="s" s="56">
        <v>8209</v>
      </c>
      <c r="C3195" t="s" s="56">
        <v>7517</v>
      </c>
      <c r="D3195" s="143">
        <v>42934.734027777777</v>
      </c>
      <c r="E3195" t="s" s="54">
        <v>7518</v>
      </c>
      <c r="F3195" t="s" s="55">
        <v>2230</v>
      </c>
      <c r="G3195" t="s" s="56">
        <v>1181</v>
      </c>
      <c r="H3195" t="s" s="56">
        <v>1181</v>
      </c>
      <c r="J3195" t="s" s="6">
        <v>7519</v>
      </c>
      <c r="L3195" s="84"/>
      <c r="M3195" t="s" s="55">
        <v>1138</v>
      </c>
      <c r="S3195" t="s" s="54">
        <v>7912</v>
      </c>
      <c r="T3195" t="s" s="57">
        <v>8210</v>
      </c>
      <c r="U3195" s="7"/>
      <c r="AA3195" s="14">
        <v>-108.9143389</v>
      </c>
      <c r="AB3195" s="14">
        <v>35.4776829</v>
      </c>
      <c r="AC3195" s="14">
        <v>1929.689</v>
      </c>
      <c r="AU3195" s="70"/>
      <c r="AV3195" s="70"/>
      <c r="AW3195" s="70"/>
      <c r="AX3195" s="70"/>
      <c r="AY3195" s="70"/>
      <c r="AZ3195" s="70"/>
      <c r="BA3195" s="70"/>
      <c r="BB3195" s="70"/>
      <c r="BC3195" s="70"/>
      <c r="BD3195" s="70"/>
      <c r="BL3195" s="70"/>
      <c r="BM3195" s="70"/>
      <c r="BN3195" s="70"/>
      <c r="BO3195" s="14">
        <v>-13.9343338151</v>
      </c>
      <c r="BP3195" s="14">
        <v>0.0323874885332073</v>
      </c>
      <c r="BX3195" s="60">
        <v>-103.88860049</v>
      </c>
      <c r="BY3195" s="80">
        <v>0.116544861208778</v>
      </c>
    </row>
    <row r="3196" s="9" customFormat="1" ht="31" customHeight="1">
      <c r="A3196" t="s" s="6">
        <v>8211</v>
      </c>
      <c r="B3196" t="s" s="56">
        <v>8212</v>
      </c>
      <c r="C3196" t="s" s="56">
        <v>7517</v>
      </c>
      <c r="D3196" s="143">
        <v>42934.777777777781</v>
      </c>
      <c r="E3196" t="s" s="54">
        <v>7518</v>
      </c>
      <c r="F3196" t="s" s="55">
        <v>2230</v>
      </c>
      <c r="G3196" t="s" s="56">
        <v>1181</v>
      </c>
      <c r="H3196" t="s" s="56">
        <v>1181</v>
      </c>
      <c r="J3196" t="s" s="6">
        <v>7519</v>
      </c>
      <c r="L3196" s="84"/>
      <c r="M3196" t="s" s="55">
        <v>1138</v>
      </c>
      <c r="S3196" t="s" s="54">
        <v>7912</v>
      </c>
      <c r="T3196" t="s" s="57">
        <v>8213</v>
      </c>
      <c r="U3196" s="7"/>
      <c r="AA3196" s="14">
        <v>-109.080401</v>
      </c>
      <c r="AB3196" s="14">
        <v>35.900111</v>
      </c>
      <c r="AC3196" s="14">
        <v>2189.988</v>
      </c>
      <c r="AU3196" s="70"/>
      <c r="AV3196" s="70"/>
      <c r="AW3196" s="70"/>
      <c r="AX3196" s="70"/>
      <c r="AY3196" s="70"/>
      <c r="AZ3196" s="70"/>
      <c r="BA3196" s="70"/>
      <c r="BB3196" s="70"/>
      <c r="BC3196" s="70"/>
      <c r="BD3196" s="70"/>
      <c r="BL3196" s="70"/>
      <c r="BM3196" s="70"/>
      <c r="BN3196" s="70"/>
      <c r="BO3196" s="14">
        <v>-11.9893682232</v>
      </c>
      <c r="BP3196" s="14">
        <v>0.0362555636706477</v>
      </c>
      <c r="BX3196" s="60">
        <v>-90.372144334</v>
      </c>
      <c r="BY3196" s="80">
        <v>0.101493445284148</v>
      </c>
    </row>
    <row r="3197" s="9" customFormat="1" ht="31" customHeight="1">
      <c r="A3197" t="s" s="6">
        <v>8214</v>
      </c>
      <c r="B3197" t="s" s="56">
        <v>8215</v>
      </c>
      <c r="C3197" t="s" s="56">
        <v>7517</v>
      </c>
      <c r="D3197" s="143">
        <v>42938.829861111109</v>
      </c>
      <c r="E3197" t="s" s="54">
        <v>7518</v>
      </c>
      <c r="F3197" t="s" s="55">
        <v>2230</v>
      </c>
      <c r="G3197" t="s" s="56">
        <v>1181</v>
      </c>
      <c r="H3197" t="s" s="56">
        <v>1181</v>
      </c>
      <c r="J3197" t="s" s="6">
        <v>7519</v>
      </c>
      <c r="L3197" s="84"/>
      <c r="M3197" t="s" s="55">
        <v>1138</v>
      </c>
      <c r="S3197" t="s" s="54">
        <v>7520</v>
      </c>
      <c r="T3197" t="s" s="57">
        <v>7558</v>
      </c>
      <c r="U3197" s="7"/>
      <c r="AA3197" s="14">
        <v>-109.176</v>
      </c>
      <c r="AB3197" s="14">
        <v>36.282028</v>
      </c>
      <c r="AC3197" s="14">
        <v>2172.31</v>
      </c>
      <c r="AU3197" s="70"/>
      <c r="AV3197" s="70"/>
      <c r="AW3197" s="70"/>
      <c r="AX3197" s="70"/>
      <c r="AY3197" s="70"/>
      <c r="AZ3197" s="70"/>
      <c r="BA3197" s="70"/>
      <c r="BB3197" s="70"/>
      <c r="BC3197" s="70"/>
      <c r="BD3197" s="70"/>
      <c r="BL3197" s="70"/>
      <c r="BM3197" s="70"/>
      <c r="BN3197" s="70"/>
      <c r="BO3197" s="14">
        <v>-12.2504754857</v>
      </c>
      <c r="BP3197" s="14">
        <v>0.0259612942086042</v>
      </c>
      <c r="BX3197" s="60">
        <v>-89.0588842351</v>
      </c>
      <c r="BY3197" s="80">
        <v>0.09893988550250821</v>
      </c>
    </row>
    <row r="3198" s="9" customFormat="1" ht="31" customHeight="1">
      <c r="A3198" t="s" s="6">
        <v>8216</v>
      </c>
      <c r="B3198" t="s" s="56">
        <v>8217</v>
      </c>
      <c r="C3198" t="s" s="56">
        <v>7517</v>
      </c>
      <c r="D3198" s="143">
        <v>42938.784027777780</v>
      </c>
      <c r="E3198" t="s" s="54">
        <v>7518</v>
      </c>
      <c r="F3198" t="s" s="55">
        <v>2230</v>
      </c>
      <c r="G3198" t="s" s="56">
        <v>1181</v>
      </c>
      <c r="H3198" t="s" s="56">
        <v>1181</v>
      </c>
      <c r="J3198" t="s" s="6">
        <v>7519</v>
      </c>
      <c r="L3198" s="84"/>
      <c r="M3198" t="s" s="55">
        <v>1138</v>
      </c>
      <c r="S3198" t="s" s="54">
        <v>7524</v>
      </c>
      <c r="T3198" t="s" s="57">
        <v>7604</v>
      </c>
      <c r="U3198" s="7"/>
      <c r="AA3198" s="14">
        <v>-108.93051</v>
      </c>
      <c r="AB3198" s="14">
        <v>35.97894</v>
      </c>
      <c r="AC3198" s="14">
        <v>2288.743</v>
      </c>
      <c r="AU3198" s="70"/>
      <c r="AV3198" s="70"/>
      <c r="AW3198" s="70"/>
      <c r="AX3198" s="70"/>
      <c r="AY3198" s="70"/>
      <c r="AZ3198" s="70"/>
      <c r="BA3198" s="70"/>
      <c r="BB3198" s="70"/>
      <c r="BC3198" s="70"/>
      <c r="BD3198" s="70"/>
      <c r="BL3198" s="70"/>
      <c r="BM3198" s="70"/>
      <c r="BN3198" s="70"/>
      <c r="BO3198" s="14">
        <v>-9.645325811099999</v>
      </c>
      <c r="BP3198" s="14">
        <v>0.0246641217717087</v>
      </c>
      <c r="BX3198" s="60">
        <v>-77.3110628922</v>
      </c>
      <c r="BY3198" s="80">
        <v>0.164476236994203</v>
      </c>
    </row>
    <row r="3199" s="9" customFormat="1" ht="31" customHeight="1">
      <c r="A3199" t="s" s="6">
        <v>8218</v>
      </c>
      <c r="B3199" t="s" s="56">
        <v>8219</v>
      </c>
      <c r="C3199" t="s" s="56">
        <v>7517</v>
      </c>
      <c r="D3199" s="143">
        <v>42938.9875</v>
      </c>
      <c r="E3199" t="s" s="54">
        <v>7518</v>
      </c>
      <c r="F3199" t="s" s="55">
        <v>2230</v>
      </c>
      <c r="G3199" t="s" s="56">
        <v>1181</v>
      </c>
      <c r="H3199" t="s" s="56">
        <v>1181</v>
      </c>
      <c r="J3199" t="s" s="6">
        <v>7519</v>
      </c>
      <c r="L3199" s="84"/>
      <c r="M3199" t="s" s="55">
        <v>1138</v>
      </c>
      <c r="S3199" t="s" s="54">
        <v>7524</v>
      </c>
      <c r="T3199" t="s" s="57">
        <v>7552</v>
      </c>
      <c r="U3199" s="7"/>
      <c r="AA3199" s="14">
        <v>-109.520389</v>
      </c>
      <c r="AB3199" s="14">
        <v>35.731558</v>
      </c>
      <c r="AC3199" s="14">
        <v>1960.169</v>
      </c>
      <c r="AU3199" s="70"/>
      <c r="AV3199" s="70"/>
      <c r="AW3199" s="70"/>
      <c r="AX3199" s="70"/>
      <c r="AY3199" s="70"/>
      <c r="AZ3199" s="70"/>
      <c r="BA3199" s="70"/>
      <c r="BB3199" s="70"/>
      <c r="BC3199" s="70"/>
      <c r="BD3199" s="70"/>
      <c r="BL3199" s="70"/>
      <c r="BM3199" s="70"/>
      <c r="BN3199" s="70"/>
      <c r="BO3199" s="14">
        <v>-5.2372167133</v>
      </c>
      <c r="BP3199" s="14">
        <v>0.02380991830373</v>
      </c>
      <c r="BX3199" s="60">
        <v>-57.0939928539</v>
      </c>
      <c r="BY3199" s="80">
        <v>0.149892516966405</v>
      </c>
    </row>
    <row r="3200" s="9" customFormat="1" ht="31" customHeight="1">
      <c r="A3200" t="s" s="6">
        <v>8220</v>
      </c>
      <c r="B3200" t="s" s="56">
        <v>8221</v>
      </c>
      <c r="C3200" t="s" s="56">
        <v>7517</v>
      </c>
      <c r="D3200" s="143">
        <v>42938.773611111108</v>
      </c>
      <c r="E3200" t="s" s="54">
        <v>7518</v>
      </c>
      <c r="F3200" t="s" s="55">
        <v>2230</v>
      </c>
      <c r="G3200" t="s" s="56">
        <v>1181</v>
      </c>
      <c r="H3200" t="s" s="56">
        <v>1181</v>
      </c>
      <c r="J3200" t="s" s="6">
        <v>7519</v>
      </c>
      <c r="L3200" s="84"/>
      <c r="M3200" t="s" s="55">
        <v>1138</v>
      </c>
      <c r="S3200" t="s" s="54">
        <v>7520</v>
      </c>
      <c r="T3200" t="s" s="57">
        <v>7528</v>
      </c>
      <c r="U3200" s="7"/>
      <c r="AA3200" s="14">
        <v>-108.91633</v>
      </c>
      <c r="AB3200" s="14">
        <v>35.9452</v>
      </c>
      <c r="AC3200" s="14">
        <v>2296</v>
      </c>
      <c r="AU3200" s="70"/>
      <c r="AV3200" s="70"/>
      <c r="AW3200" s="70"/>
      <c r="AX3200" s="70"/>
      <c r="AY3200" s="70"/>
      <c r="AZ3200" s="70"/>
      <c r="BA3200" s="70"/>
      <c r="BB3200" s="70"/>
      <c r="BC3200" s="70"/>
      <c r="BD3200" s="70"/>
      <c r="BL3200" s="70"/>
      <c r="BM3200" s="70"/>
      <c r="BN3200" s="70"/>
      <c r="BO3200" s="14">
        <v>-12.2863111722</v>
      </c>
      <c r="BP3200" s="14">
        <v>0.0123143691221319</v>
      </c>
      <c r="BX3200" s="60">
        <v>-90.5942016322</v>
      </c>
      <c r="BY3200" s="80">
        <v>0.06870133531543569</v>
      </c>
    </row>
    <row r="3201" s="9" customFormat="1" ht="31" customHeight="1">
      <c r="A3201" t="s" s="6">
        <v>8222</v>
      </c>
      <c r="B3201" t="s" s="56">
        <v>8223</v>
      </c>
      <c r="C3201" t="s" s="56">
        <v>7517</v>
      </c>
      <c r="D3201" s="143">
        <v>42938.814583333333</v>
      </c>
      <c r="E3201" t="s" s="54">
        <v>7518</v>
      </c>
      <c r="F3201" t="s" s="55">
        <v>2230</v>
      </c>
      <c r="G3201" t="s" s="56">
        <v>1181</v>
      </c>
      <c r="H3201" t="s" s="56">
        <v>1181</v>
      </c>
      <c r="J3201" t="s" s="6">
        <v>7519</v>
      </c>
      <c r="L3201" s="84"/>
      <c r="M3201" t="s" s="55">
        <v>1138</v>
      </c>
      <c r="S3201" t="s" s="54">
        <v>7524</v>
      </c>
      <c r="T3201" t="s" s="57">
        <v>7525</v>
      </c>
      <c r="U3201" s="7"/>
      <c r="AA3201" s="14">
        <v>-109.098111</v>
      </c>
      <c r="AB3201" s="14">
        <v>36.207789</v>
      </c>
      <c r="AC3201" s="14">
        <v>2226.869</v>
      </c>
      <c r="AU3201" s="70"/>
      <c r="AV3201" s="70"/>
      <c r="AW3201" s="70"/>
      <c r="AX3201" s="70"/>
      <c r="AY3201" s="70"/>
      <c r="AZ3201" s="70"/>
      <c r="BA3201" s="70"/>
      <c r="BB3201" s="70"/>
      <c r="BC3201" s="70"/>
      <c r="BD3201" s="70"/>
      <c r="BL3201" s="70"/>
      <c r="BM3201" s="70"/>
      <c r="BN3201" s="70"/>
      <c r="BO3201" s="14">
        <v>-2.1339661582</v>
      </c>
      <c r="BP3201" s="14">
        <v>0.0374004640720015</v>
      </c>
      <c r="BX3201" s="60">
        <v>-39.3415362284</v>
      </c>
      <c r="BY3201" s="80">
        <v>0.216358568545541</v>
      </c>
    </row>
    <row r="3202" s="9" customFormat="1" ht="31" customHeight="1">
      <c r="A3202" t="s" s="6">
        <v>8224</v>
      </c>
      <c r="B3202" t="s" s="56">
        <v>8225</v>
      </c>
      <c r="C3202" t="s" s="56">
        <v>7517</v>
      </c>
      <c r="D3202" s="143">
        <v>42938.840972222220</v>
      </c>
      <c r="E3202" t="s" s="54">
        <v>7518</v>
      </c>
      <c r="F3202" t="s" s="55">
        <v>2230</v>
      </c>
      <c r="G3202" t="s" s="56">
        <v>1181</v>
      </c>
      <c r="H3202" t="s" s="56">
        <v>1181</v>
      </c>
      <c r="J3202" t="s" s="6">
        <v>7519</v>
      </c>
      <c r="L3202" s="84"/>
      <c r="M3202" t="s" s="55">
        <v>1138</v>
      </c>
      <c r="S3202" t="s" s="54">
        <v>7524</v>
      </c>
      <c r="T3202" t="s" s="57">
        <v>7534</v>
      </c>
      <c r="U3202" s="7"/>
      <c r="AA3202" s="14">
        <v>-109.203125</v>
      </c>
      <c r="AB3202" s="14">
        <v>36.273939</v>
      </c>
      <c r="AC3202" s="14">
        <v>2143.658</v>
      </c>
      <c r="AU3202" s="70"/>
      <c r="AV3202" s="70"/>
      <c r="AW3202" s="70"/>
      <c r="AX3202" s="70"/>
      <c r="AY3202" s="70"/>
      <c r="AZ3202" s="70"/>
      <c r="BA3202" s="70"/>
      <c r="BB3202" s="70"/>
      <c r="BC3202" s="70"/>
      <c r="BD3202" s="70"/>
      <c r="BL3202" s="70"/>
      <c r="BM3202" s="70"/>
      <c r="BN3202" s="70"/>
      <c r="BO3202" s="14">
        <v>-9.7624611889</v>
      </c>
      <c r="BP3202" s="14">
        <v>0.0163803759193378</v>
      </c>
      <c r="BX3202" s="60">
        <v>-80.7674757091</v>
      </c>
      <c r="BY3202" s="80">
        <v>0.111410397904067</v>
      </c>
    </row>
    <row r="3203" s="9" customFormat="1" ht="31" customHeight="1">
      <c r="A3203" t="s" s="6">
        <v>8226</v>
      </c>
      <c r="B3203" t="s" s="56">
        <v>8227</v>
      </c>
      <c r="C3203" t="s" s="56">
        <v>7517</v>
      </c>
      <c r="D3203" s="143">
        <v>42938.78125</v>
      </c>
      <c r="E3203" t="s" s="54">
        <v>7518</v>
      </c>
      <c r="F3203" t="s" s="55">
        <v>2230</v>
      </c>
      <c r="G3203" t="s" s="56">
        <v>1181</v>
      </c>
      <c r="H3203" t="s" s="56">
        <v>1181</v>
      </c>
      <c r="J3203" t="s" s="6">
        <v>7519</v>
      </c>
      <c r="L3203" s="84"/>
      <c r="M3203" t="s" s="55">
        <v>1138</v>
      </c>
      <c r="S3203" t="s" s="54">
        <v>7520</v>
      </c>
      <c r="T3203" t="s" s="57">
        <v>7564</v>
      </c>
      <c r="U3203" s="7"/>
      <c r="AA3203" s="14">
        <v>-108.92138</v>
      </c>
      <c r="AB3203" s="14">
        <v>35.9872</v>
      </c>
      <c r="AC3203" s="14">
        <v>2301.545</v>
      </c>
      <c r="AU3203" s="70"/>
      <c r="AV3203" s="70"/>
      <c r="AW3203" s="70"/>
      <c r="AX3203" s="70"/>
      <c r="AY3203" s="70"/>
      <c r="AZ3203" s="70"/>
      <c r="BA3203" s="70"/>
      <c r="BB3203" s="70"/>
      <c r="BC3203" s="70"/>
      <c r="BD3203" s="70"/>
      <c r="BL3203" s="70"/>
      <c r="BM3203" s="70"/>
      <c r="BN3203" s="70"/>
      <c r="BO3203" s="14">
        <v>-11.7311499804</v>
      </c>
      <c r="BP3203" s="14">
        <v>0.0200690167056377</v>
      </c>
      <c r="BX3203" s="60">
        <v>-86.724038179</v>
      </c>
      <c r="BY3203" s="80">
        <v>0.12623707692208</v>
      </c>
    </row>
    <row r="3204" s="9" customFormat="1" ht="31" customHeight="1">
      <c r="A3204" t="s" s="6">
        <v>8228</v>
      </c>
      <c r="B3204" t="s" s="56">
        <v>8229</v>
      </c>
      <c r="C3204" t="s" s="56">
        <v>7517</v>
      </c>
      <c r="D3204" s="143">
        <v>42938.903472222220</v>
      </c>
      <c r="E3204" t="s" s="54">
        <v>7518</v>
      </c>
      <c r="F3204" t="s" s="55">
        <v>2230</v>
      </c>
      <c r="G3204" t="s" s="56">
        <v>1181</v>
      </c>
      <c r="H3204" t="s" s="56">
        <v>1181</v>
      </c>
      <c r="J3204" t="s" s="6">
        <v>7519</v>
      </c>
      <c r="L3204" s="84"/>
      <c r="M3204" t="s" s="55">
        <v>1138</v>
      </c>
      <c r="S3204" t="s" s="54">
        <v>7520</v>
      </c>
      <c r="T3204" t="s" s="57">
        <v>7531</v>
      </c>
      <c r="U3204" s="7"/>
      <c r="AA3204" s="14">
        <v>-109.536747</v>
      </c>
      <c r="AB3204" s="14">
        <v>36.153258</v>
      </c>
      <c r="AC3204" s="14">
        <v>1688.287</v>
      </c>
      <c r="AU3204" s="70"/>
      <c r="AV3204" s="70"/>
      <c r="AW3204" s="70"/>
      <c r="AX3204" s="70"/>
      <c r="AY3204" s="70"/>
      <c r="AZ3204" s="70"/>
      <c r="BA3204" s="70"/>
      <c r="BB3204" s="70"/>
      <c r="BC3204" s="70"/>
      <c r="BD3204" s="70"/>
      <c r="BL3204" s="70"/>
      <c r="BM3204" s="70"/>
      <c r="BN3204" s="70"/>
      <c r="BO3204" s="14">
        <v>-7.0851562563</v>
      </c>
      <c r="BP3204" s="14">
        <v>0.0424614471783132</v>
      </c>
      <c r="BX3204" s="60">
        <v>-50.2205299502</v>
      </c>
      <c r="BY3204" s="80">
        <v>0.130924814035107</v>
      </c>
    </row>
    <row r="3205" s="9" customFormat="1" ht="31" customHeight="1">
      <c r="A3205" t="s" s="6">
        <v>8230</v>
      </c>
      <c r="B3205" t="s" s="56">
        <v>8231</v>
      </c>
      <c r="C3205" t="s" s="56">
        <v>7517</v>
      </c>
      <c r="D3205" s="143">
        <v>42938.820833333331</v>
      </c>
      <c r="E3205" t="s" s="54">
        <v>7518</v>
      </c>
      <c r="F3205" t="s" s="55">
        <v>2230</v>
      </c>
      <c r="G3205" t="s" s="56">
        <v>1181</v>
      </c>
      <c r="H3205" t="s" s="56">
        <v>1181</v>
      </c>
      <c r="J3205" t="s" s="6">
        <v>7519</v>
      </c>
      <c r="L3205" s="84"/>
      <c r="M3205" t="s" s="55">
        <v>1138</v>
      </c>
      <c r="S3205" t="s" s="54">
        <v>7520</v>
      </c>
      <c r="T3205" t="s" s="57">
        <v>7521</v>
      </c>
      <c r="U3205" s="7"/>
      <c r="AA3205" s="14">
        <v>-109.082914</v>
      </c>
      <c r="AB3205" s="14">
        <v>36.214119</v>
      </c>
      <c r="AC3205" s="14">
        <v>2233.27</v>
      </c>
      <c r="AU3205" s="70"/>
      <c r="AV3205" s="70"/>
      <c r="AW3205" s="70"/>
      <c r="AX3205" s="70"/>
      <c r="AY3205" s="70"/>
      <c r="AZ3205" s="70"/>
      <c r="BA3205" s="70"/>
      <c r="BB3205" s="70"/>
      <c r="BC3205" s="70"/>
      <c r="BD3205" s="70"/>
      <c r="BL3205" s="70"/>
      <c r="BM3205" s="70"/>
      <c r="BN3205" s="70"/>
      <c r="BO3205" s="14">
        <v>-12.5539067729</v>
      </c>
      <c r="BP3205" s="14">
        <v>0.0243574442686959</v>
      </c>
      <c r="BX3205" s="60">
        <v>-91.9383414954</v>
      </c>
      <c r="BY3205" s="80">
        <v>0.128951558810289</v>
      </c>
    </row>
    <row r="3206" s="9" customFormat="1" ht="31" customHeight="1">
      <c r="A3206" t="s" s="6">
        <v>8232</v>
      </c>
      <c r="B3206" t="s" s="56">
        <v>8233</v>
      </c>
      <c r="C3206" t="s" s="56">
        <v>7517</v>
      </c>
      <c r="D3206" s="143">
        <v>42938.925</v>
      </c>
      <c r="E3206" t="s" s="54">
        <v>7518</v>
      </c>
      <c r="F3206" t="s" s="55">
        <v>2230</v>
      </c>
      <c r="G3206" t="s" s="56">
        <v>1181</v>
      </c>
      <c r="H3206" t="s" s="56">
        <v>1181</v>
      </c>
      <c r="J3206" t="s" s="6">
        <v>7519</v>
      </c>
      <c r="L3206" s="84"/>
      <c r="M3206" t="s" s="55">
        <v>1138</v>
      </c>
      <c r="S3206" t="s" s="54">
        <v>7524</v>
      </c>
      <c r="T3206" t="s" s="57">
        <v>7543</v>
      </c>
      <c r="U3206" s="7"/>
      <c r="AA3206" s="14">
        <v>-109.598519</v>
      </c>
      <c r="AB3206" s="14">
        <v>36.354008</v>
      </c>
      <c r="AC3206" s="14">
        <v>1620.317</v>
      </c>
      <c r="AU3206" s="70"/>
      <c r="AV3206" s="70"/>
      <c r="AW3206" s="70"/>
      <c r="AX3206" s="70"/>
      <c r="AY3206" s="70"/>
      <c r="AZ3206" s="70"/>
      <c r="BA3206" s="70"/>
      <c r="BB3206" s="70"/>
      <c r="BC3206" s="70"/>
      <c r="BD3206" s="70"/>
      <c r="BL3206" s="70"/>
      <c r="BM3206" s="70"/>
      <c r="BN3206" s="70"/>
      <c r="BO3206" s="14">
        <v>0.4472445084</v>
      </c>
      <c r="BP3206" s="14">
        <v>0.0214213620536151</v>
      </c>
      <c r="BX3206" s="60">
        <v>-24.6106158426</v>
      </c>
      <c r="BY3206" s="80">
        <v>0.160781067660917</v>
      </c>
    </row>
    <row r="3207" s="9" customFormat="1" ht="31" customHeight="1">
      <c r="A3207" t="s" s="6">
        <v>8234</v>
      </c>
      <c r="B3207" t="s" s="56">
        <v>8235</v>
      </c>
      <c r="C3207" t="s" s="56">
        <v>7517</v>
      </c>
      <c r="D3207" s="143">
        <v>42947.708333333336</v>
      </c>
      <c r="E3207" t="s" s="54">
        <v>7518</v>
      </c>
      <c r="F3207" t="s" s="55">
        <v>2230</v>
      </c>
      <c r="G3207" t="s" s="56">
        <v>1181</v>
      </c>
      <c r="H3207" t="s" s="56">
        <v>1181</v>
      </c>
      <c r="J3207" t="s" s="6">
        <v>7519</v>
      </c>
      <c r="L3207" s="84"/>
      <c r="M3207" t="s" s="55">
        <v>1138</v>
      </c>
      <c r="S3207" t="s" s="54">
        <v>7570</v>
      </c>
      <c r="T3207" t="s" s="57">
        <v>7719</v>
      </c>
      <c r="U3207" s="7"/>
      <c r="AA3207" s="14">
        <v>-109.95602</v>
      </c>
      <c r="AB3207" s="14">
        <v>36.14098</v>
      </c>
      <c r="AC3207" s="14">
        <v>1992.782</v>
      </c>
      <c r="AU3207" s="70"/>
      <c r="AV3207" s="70"/>
      <c r="AW3207" s="70"/>
      <c r="AX3207" s="70"/>
      <c r="AY3207" s="70"/>
      <c r="AZ3207" s="70"/>
      <c r="BA3207" s="70"/>
      <c r="BB3207" s="70"/>
      <c r="BC3207" s="70"/>
      <c r="BD3207" s="70"/>
      <c r="BL3207" s="70"/>
      <c r="BM3207" s="70"/>
      <c r="BN3207" s="70"/>
      <c r="BO3207" s="14">
        <v>-8.049622254200001</v>
      </c>
      <c r="BP3207" s="14">
        <v>0.0136278300652705</v>
      </c>
      <c r="BX3207" s="60">
        <v>-50.9101503052</v>
      </c>
      <c r="BY3207" s="80">
        <v>0.23141593432826</v>
      </c>
    </row>
    <row r="3208" s="9" customFormat="1" ht="31" customHeight="1">
      <c r="A3208" t="s" s="6">
        <v>8236</v>
      </c>
      <c r="B3208" t="s" s="56">
        <v>8237</v>
      </c>
      <c r="C3208" t="s" s="56">
        <v>7517</v>
      </c>
      <c r="D3208" s="143">
        <v>42942.634722222225</v>
      </c>
      <c r="E3208" t="s" s="54">
        <v>7518</v>
      </c>
      <c r="F3208" t="s" s="55">
        <v>2230</v>
      </c>
      <c r="G3208" t="s" s="56">
        <v>1181</v>
      </c>
      <c r="H3208" t="s" s="56">
        <v>1181</v>
      </c>
      <c r="J3208" t="s" s="6">
        <v>7519</v>
      </c>
      <c r="L3208" s="84"/>
      <c r="M3208" t="s" s="55">
        <v>1138</v>
      </c>
      <c r="S3208" t="s" s="54">
        <v>7570</v>
      </c>
      <c r="T3208" t="s" s="57">
        <v>7870</v>
      </c>
      <c r="U3208" s="7"/>
      <c r="AA3208" s="14">
        <v>-109.469908</v>
      </c>
      <c r="AB3208" s="14">
        <v>36.507125</v>
      </c>
      <c r="AC3208" s="14">
        <v>1643.786</v>
      </c>
      <c r="AU3208" s="70"/>
      <c r="AV3208" s="70"/>
      <c r="AW3208" s="70"/>
      <c r="AX3208" s="70"/>
      <c r="AY3208" s="70"/>
      <c r="AZ3208" s="70"/>
      <c r="BA3208" s="70"/>
      <c r="BB3208" s="70"/>
      <c r="BC3208" s="70"/>
      <c r="BD3208" s="70"/>
      <c r="BL3208" s="70"/>
      <c r="BM3208" s="70"/>
      <c r="BN3208" s="70"/>
      <c r="BO3208" s="14">
        <v>-3.8653037031</v>
      </c>
      <c r="BP3208" s="14">
        <v>0.0239413514502352</v>
      </c>
      <c r="BX3208" s="60">
        <v>-34.3599610075</v>
      </c>
      <c r="BY3208" s="80">
        <v>0.0517204664777573</v>
      </c>
    </row>
    <row r="3209" s="9" customFormat="1" ht="31" customHeight="1">
      <c r="A3209" t="s" s="6">
        <v>8238</v>
      </c>
      <c r="B3209" t="s" s="56">
        <v>8239</v>
      </c>
      <c r="C3209" t="s" s="56">
        <v>7517</v>
      </c>
      <c r="D3209" s="143">
        <v>42943.726388888892</v>
      </c>
      <c r="E3209" t="s" s="54">
        <v>7518</v>
      </c>
      <c r="F3209" t="s" s="55">
        <v>2230</v>
      </c>
      <c r="G3209" t="s" s="56">
        <v>1181</v>
      </c>
      <c r="H3209" t="s" s="56">
        <v>1181</v>
      </c>
      <c r="J3209" t="s" s="6">
        <v>7519</v>
      </c>
      <c r="L3209" s="84"/>
      <c r="M3209" t="s" s="55">
        <v>1138</v>
      </c>
      <c r="S3209" t="s" s="54">
        <v>7570</v>
      </c>
      <c r="T3209" t="s" s="57">
        <v>7792</v>
      </c>
      <c r="U3209" s="7"/>
      <c r="AA3209" s="14">
        <v>-109.929773</v>
      </c>
      <c r="AB3209" s="14">
        <v>36.393701</v>
      </c>
      <c r="AC3209" s="14">
        <v>2250.948</v>
      </c>
      <c r="AU3209" s="70"/>
      <c r="AV3209" s="70"/>
      <c r="AW3209" s="70"/>
      <c r="AX3209" s="70"/>
      <c r="AY3209" s="70"/>
      <c r="AZ3209" s="70"/>
      <c r="BA3209" s="70"/>
      <c r="BB3209" s="70"/>
      <c r="BC3209" s="70"/>
      <c r="BD3209" s="70"/>
      <c r="BL3209" s="70"/>
      <c r="BM3209" s="70"/>
      <c r="BN3209" s="70"/>
      <c r="BO3209" s="14">
        <v>-6.067597411</v>
      </c>
      <c r="BP3209" s="14">
        <v>0.0288505698041475</v>
      </c>
      <c r="BX3209" s="60">
        <v>-41.4029652604</v>
      </c>
      <c r="BY3209" s="80">
        <v>0.117293058588908</v>
      </c>
    </row>
    <row r="3210" s="9" customFormat="1" ht="31" customHeight="1">
      <c r="A3210" t="s" s="6">
        <v>8240</v>
      </c>
      <c r="B3210" t="s" s="56">
        <v>8241</v>
      </c>
      <c r="C3210" t="s" s="56">
        <v>7517</v>
      </c>
      <c r="D3210" s="143">
        <v>42944.743055555555</v>
      </c>
      <c r="E3210" t="s" s="54">
        <v>7518</v>
      </c>
      <c r="F3210" t="s" s="55">
        <v>2230</v>
      </c>
      <c r="G3210" t="s" s="56">
        <v>1181</v>
      </c>
      <c r="H3210" t="s" s="56">
        <v>1181</v>
      </c>
      <c r="J3210" t="s" s="6">
        <v>7519</v>
      </c>
      <c r="L3210" s="84"/>
      <c r="M3210" t="s" s="55">
        <v>1138</v>
      </c>
      <c r="S3210" t="s" s="54">
        <v>7570</v>
      </c>
      <c r="T3210" t="s" s="57">
        <v>7774</v>
      </c>
      <c r="U3210" s="7"/>
      <c r="AA3210" s="14">
        <v>-110.329826</v>
      </c>
      <c r="AB3210" s="14">
        <v>35.39448</v>
      </c>
      <c r="AC3210" s="14">
        <v>1792.224</v>
      </c>
      <c r="AU3210" s="70"/>
      <c r="AV3210" s="70"/>
      <c r="AW3210" s="70"/>
      <c r="AX3210" s="70"/>
      <c r="AY3210" s="70"/>
      <c r="AZ3210" s="70"/>
      <c r="BA3210" s="70"/>
      <c r="BB3210" s="70"/>
      <c r="BC3210" s="70"/>
      <c r="BD3210" s="70"/>
      <c r="BL3210" s="70"/>
      <c r="BM3210" s="70"/>
      <c r="BN3210" s="70"/>
      <c r="BO3210" s="14">
        <v>-8.8408362619</v>
      </c>
      <c r="BP3210" s="14">
        <v>0.0178129207835395</v>
      </c>
      <c r="BX3210" s="60">
        <v>-61.2835158323</v>
      </c>
      <c r="BY3210" s="80">
        <v>0.0778267245678983</v>
      </c>
    </row>
    <row r="3211" s="9" customFormat="1" ht="31" customHeight="1">
      <c r="A3211" t="s" s="6">
        <v>8242</v>
      </c>
      <c r="B3211" t="s" s="56">
        <v>8243</v>
      </c>
      <c r="C3211" t="s" s="56">
        <v>7517</v>
      </c>
      <c r="D3211" s="143">
        <v>42943</v>
      </c>
      <c r="E3211" t="s" s="54">
        <v>7518</v>
      </c>
      <c r="F3211" t="s" s="55">
        <v>2230</v>
      </c>
      <c r="G3211" t="s" s="56">
        <v>1181</v>
      </c>
      <c r="H3211" t="s" s="56">
        <v>1181</v>
      </c>
      <c r="J3211" t="s" s="6">
        <v>7519</v>
      </c>
      <c r="L3211" s="84"/>
      <c r="M3211" t="s" s="55">
        <v>1138</v>
      </c>
      <c r="S3211" t="s" s="54">
        <v>7570</v>
      </c>
      <c r="T3211" t="s" s="57">
        <v>7875</v>
      </c>
      <c r="U3211" s="7"/>
      <c r="AA3211" s="14">
        <v>-111.415636</v>
      </c>
      <c r="AB3211" s="14">
        <v>35.869455</v>
      </c>
      <c r="AC3211" s="14">
        <v>1310.64</v>
      </c>
      <c r="AU3211" s="70"/>
      <c r="AV3211" s="70"/>
      <c r="AW3211" s="70"/>
      <c r="AX3211" s="70"/>
      <c r="AY3211" s="70"/>
      <c r="AZ3211" s="70"/>
      <c r="BA3211" s="70"/>
      <c r="BB3211" s="70"/>
      <c r="BC3211" s="70"/>
      <c r="BD3211" s="70"/>
      <c r="BL3211" s="70"/>
      <c r="BM3211" s="70"/>
      <c r="BN3211" s="70"/>
      <c r="BO3211" s="14">
        <v>-4.6751913527</v>
      </c>
      <c r="BP3211" s="14">
        <v>0.010724116946729</v>
      </c>
      <c r="BX3211" s="60">
        <v>-33.8803686735</v>
      </c>
      <c r="BY3211" s="80">
        <v>0.103551570298742</v>
      </c>
    </row>
    <row r="3212" s="9" customFormat="1" ht="31" customHeight="1">
      <c r="A3212" t="s" s="6">
        <v>8244</v>
      </c>
      <c r="B3212" t="s" s="56">
        <v>8245</v>
      </c>
      <c r="C3212" t="s" s="56">
        <v>7517</v>
      </c>
      <c r="D3212" s="143">
        <v>42942.922916666670</v>
      </c>
      <c r="E3212" t="s" s="54">
        <v>7518</v>
      </c>
      <c r="F3212" t="s" s="55">
        <v>2230</v>
      </c>
      <c r="G3212" t="s" s="56">
        <v>1181</v>
      </c>
      <c r="H3212" t="s" s="56">
        <v>1181</v>
      </c>
      <c r="J3212" t="s" s="6">
        <v>7519</v>
      </c>
      <c r="L3212" s="84"/>
      <c r="M3212" t="s" s="55">
        <v>1138</v>
      </c>
      <c r="S3212" t="s" s="54">
        <v>7570</v>
      </c>
      <c r="T3212" t="s" s="57">
        <v>7714</v>
      </c>
      <c r="U3212" s="7"/>
      <c r="AA3212" s="14">
        <v>-108.496084</v>
      </c>
      <c r="AB3212" s="14">
        <v>36.365305</v>
      </c>
      <c r="AC3212" s="14">
        <v>1654.759</v>
      </c>
      <c r="AU3212" s="70"/>
      <c r="AV3212" s="70"/>
      <c r="AW3212" s="70"/>
      <c r="AX3212" s="70"/>
      <c r="AY3212" s="70"/>
      <c r="AZ3212" s="70"/>
      <c r="BA3212" s="70"/>
      <c r="BB3212" s="70"/>
      <c r="BC3212" s="70"/>
      <c r="BD3212" s="70"/>
      <c r="BL3212" s="70"/>
      <c r="BM3212" s="70"/>
      <c r="BN3212" s="70"/>
      <c r="BO3212" s="14">
        <v>-5.2829321571</v>
      </c>
      <c r="BP3212" s="14">
        <v>0.0346625290890804</v>
      </c>
      <c r="BX3212" s="60">
        <v>-38.077236953</v>
      </c>
      <c r="BY3212" s="80">
        <v>0.130503229845675</v>
      </c>
    </row>
    <row r="3213" s="9" customFormat="1" ht="31" customHeight="1">
      <c r="A3213" t="s" s="6">
        <v>8246</v>
      </c>
      <c r="B3213" t="s" s="56">
        <v>8247</v>
      </c>
      <c r="C3213" t="s" s="56">
        <v>7517</v>
      </c>
      <c r="D3213" s="143">
        <v>42942.804861111108</v>
      </c>
      <c r="E3213" t="s" s="54">
        <v>7518</v>
      </c>
      <c r="F3213" t="s" s="55">
        <v>2230</v>
      </c>
      <c r="G3213" t="s" s="56">
        <v>1181</v>
      </c>
      <c r="H3213" t="s" s="56">
        <v>1181</v>
      </c>
      <c r="J3213" t="s" s="6">
        <v>7519</v>
      </c>
      <c r="L3213" s="84"/>
      <c r="M3213" t="s" s="55">
        <v>1138</v>
      </c>
      <c r="S3213" t="s" s="54">
        <v>7570</v>
      </c>
      <c r="T3213" t="s" s="57">
        <v>7722</v>
      </c>
      <c r="U3213" s="7"/>
      <c r="AA3213" s="14">
        <v>-109.072078</v>
      </c>
      <c r="AB3213" s="14">
        <v>35.744653</v>
      </c>
      <c r="AC3213" s="14">
        <v>2086.356</v>
      </c>
      <c r="AU3213" s="70"/>
      <c r="AV3213" s="70"/>
      <c r="AW3213" s="70"/>
      <c r="AX3213" s="70"/>
      <c r="AY3213" s="70"/>
      <c r="AZ3213" s="70"/>
      <c r="BA3213" s="70"/>
      <c r="BB3213" s="70"/>
      <c r="BC3213" s="70"/>
      <c r="BD3213" s="70"/>
      <c r="BL3213" s="70"/>
      <c r="BM3213" s="70"/>
      <c r="BN3213" s="70"/>
      <c r="BO3213" s="14">
        <v>-4.6865395217</v>
      </c>
      <c r="BP3213" s="14">
        <v>0.0103777517958606</v>
      </c>
      <c r="BX3213" s="60">
        <v>-37.8601601179</v>
      </c>
      <c r="BY3213" s="80">
        <v>0.107077879913552</v>
      </c>
    </row>
    <row r="3214" s="9" customFormat="1" ht="31" customHeight="1">
      <c r="A3214" t="s" s="6">
        <v>8248</v>
      </c>
      <c r="B3214" t="s" s="56">
        <v>8249</v>
      </c>
      <c r="C3214" t="s" s="56">
        <v>7517</v>
      </c>
      <c r="D3214" s="143">
        <v>42942.818055555559</v>
      </c>
      <c r="E3214" t="s" s="54">
        <v>7518</v>
      </c>
      <c r="F3214" t="s" s="55">
        <v>2230</v>
      </c>
      <c r="G3214" t="s" s="56">
        <v>1181</v>
      </c>
      <c r="H3214" t="s" s="56">
        <v>1181</v>
      </c>
      <c r="J3214" t="s" s="6">
        <v>7519</v>
      </c>
      <c r="L3214" s="84"/>
      <c r="M3214" t="s" s="55">
        <v>1138</v>
      </c>
      <c r="S3214" t="s" s="54">
        <v>7570</v>
      </c>
      <c r="T3214" t="s" s="57">
        <v>7754</v>
      </c>
      <c r="U3214" t="s" s="6">
        <v>1263</v>
      </c>
      <c r="AA3214" s="14">
        <v>-108.694038</v>
      </c>
      <c r="AB3214" s="14">
        <v>36.765384</v>
      </c>
      <c r="AC3214" s="14">
        <v>1527.658</v>
      </c>
      <c r="AU3214" s="70"/>
      <c r="AV3214" s="70"/>
      <c r="AW3214" s="70"/>
      <c r="AX3214" s="70"/>
      <c r="AY3214" s="70"/>
      <c r="AZ3214" s="70"/>
      <c r="BA3214" s="70"/>
      <c r="BB3214" s="70"/>
      <c r="BC3214" s="70"/>
      <c r="BD3214" s="70"/>
      <c r="BL3214" s="70"/>
      <c r="BM3214" s="70"/>
      <c r="BN3214" s="70"/>
      <c r="BO3214" s="14">
        <v>-5.9207064654</v>
      </c>
      <c r="BP3214" s="14">
        <v>0.0207519315074336</v>
      </c>
      <c r="BX3214" s="60">
        <v>-48.6626950611</v>
      </c>
      <c r="BY3214" s="80">
        <v>0.0920824753888493</v>
      </c>
    </row>
    <row r="3215" s="9" customFormat="1" ht="31" customHeight="1">
      <c r="A3215" t="s" s="6">
        <v>8250</v>
      </c>
      <c r="B3215" t="s" s="56">
        <v>8251</v>
      </c>
      <c r="C3215" t="s" s="56">
        <v>7517</v>
      </c>
      <c r="D3215" s="143">
        <v>42943.098611111112</v>
      </c>
      <c r="E3215" t="s" s="54">
        <v>7518</v>
      </c>
      <c r="F3215" t="s" s="55">
        <v>2230</v>
      </c>
      <c r="G3215" t="s" s="56">
        <v>1181</v>
      </c>
      <c r="H3215" t="s" s="56">
        <v>1181</v>
      </c>
      <c r="J3215" t="s" s="6">
        <v>7519</v>
      </c>
      <c r="L3215" s="84"/>
      <c r="M3215" t="s" s="55">
        <v>1138</v>
      </c>
      <c r="S3215" t="s" s="54">
        <v>7570</v>
      </c>
      <c r="T3215" t="s" s="57">
        <v>7739</v>
      </c>
      <c r="U3215" s="7"/>
      <c r="AA3215" s="14">
        <v>-109.946396</v>
      </c>
      <c r="AB3215" s="14">
        <v>36.071225</v>
      </c>
      <c r="AC3215" s="14">
        <v>1931.822</v>
      </c>
      <c r="AU3215" s="70"/>
      <c r="AV3215" s="70"/>
      <c r="AW3215" s="70"/>
      <c r="AX3215" s="70"/>
      <c r="AY3215" s="70"/>
      <c r="AZ3215" s="70"/>
      <c r="BA3215" s="70"/>
      <c r="BB3215" s="70"/>
      <c r="BC3215" s="70"/>
      <c r="BD3215" s="70"/>
      <c r="BL3215" s="70"/>
      <c r="BM3215" s="70"/>
      <c r="BN3215" s="70"/>
      <c r="BO3215" s="14">
        <v>-8.1042406818</v>
      </c>
      <c r="BP3215" s="14">
        <v>0.0368774621303919</v>
      </c>
      <c r="BX3215" s="60">
        <v>-53.5807815769</v>
      </c>
      <c r="BY3215" s="80">
        <v>0.0842641581157149</v>
      </c>
    </row>
    <row r="3216" s="9" customFormat="1" ht="31" customHeight="1">
      <c r="A3216" t="s" s="6">
        <v>8252</v>
      </c>
      <c r="B3216" t="s" s="56">
        <v>8253</v>
      </c>
      <c r="C3216" t="s" s="56">
        <v>7517</v>
      </c>
      <c r="D3216" s="143">
        <v>42943.722222222219</v>
      </c>
      <c r="E3216" t="s" s="54">
        <v>7518</v>
      </c>
      <c r="F3216" t="s" s="55">
        <v>2230</v>
      </c>
      <c r="G3216" t="s" s="56">
        <v>1181</v>
      </c>
      <c r="H3216" t="s" s="56">
        <v>1181</v>
      </c>
      <c r="J3216" t="s" s="6">
        <v>7519</v>
      </c>
      <c r="L3216" s="84"/>
      <c r="M3216" t="s" s="55">
        <v>1138</v>
      </c>
      <c r="S3216" t="s" s="54">
        <v>7570</v>
      </c>
      <c r="T3216" t="s" s="57">
        <v>7850</v>
      </c>
      <c r="U3216" s="7"/>
      <c r="AA3216" s="14">
        <v>-111.654074</v>
      </c>
      <c r="AB3216" s="14">
        <v>36.665838</v>
      </c>
      <c r="AC3216" s="14">
        <v>1501.75</v>
      </c>
      <c r="AU3216" s="70"/>
      <c r="AV3216" s="70"/>
      <c r="AW3216" s="70"/>
      <c r="AX3216" s="70"/>
      <c r="AY3216" s="70"/>
      <c r="AZ3216" s="70"/>
      <c r="BA3216" s="70"/>
      <c r="BB3216" s="70"/>
      <c r="BC3216" s="70"/>
      <c r="BD3216" s="70"/>
      <c r="BL3216" s="70"/>
      <c r="BM3216" s="70"/>
      <c r="BN3216" s="70"/>
      <c r="BO3216" s="14">
        <v>0.1886078885</v>
      </c>
      <c r="BP3216" s="14">
        <v>0.016959179464711</v>
      </c>
      <c r="BX3216" s="60">
        <v>-7.8873587243</v>
      </c>
      <c r="BY3216" s="80">
        <v>0.119867676458977</v>
      </c>
    </row>
    <row r="3217" s="9" customFormat="1" ht="31" customHeight="1">
      <c r="A3217" t="s" s="6">
        <v>8254</v>
      </c>
      <c r="B3217" t="s" s="56">
        <v>8255</v>
      </c>
      <c r="C3217" t="s" s="56">
        <v>7517</v>
      </c>
      <c r="D3217" s="143">
        <v>42943.663194444445</v>
      </c>
      <c r="E3217" t="s" s="54">
        <v>7518</v>
      </c>
      <c r="F3217" t="s" s="55">
        <v>2230</v>
      </c>
      <c r="G3217" t="s" s="56">
        <v>1181</v>
      </c>
      <c r="H3217" t="s" s="56">
        <v>1181</v>
      </c>
      <c r="J3217" t="s" s="6">
        <v>7519</v>
      </c>
      <c r="L3217" s="84"/>
      <c r="M3217" t="s" s="55">
        <v>1138</v>
      </c>
      <c r="S3217" t="s" s="54">
        <v>7570</v>
      </c>
      <c r="T3217" t="s" s="57">
        <v>7841</v>
      </c>
      <c r="U3217" s="7"/>
      <c r="AA3217" s="14">
        <v>-111.235274</v>
      </c>
      <c r="AB3217" s="14">
        <v>36.129566</v>
      </c>
      <c r="AC3217" s="14">
        <v>1498.702</v>
      </c>
      <c r="AU3217" s="70"/>
      <c r="AV3217" s="70"/>
      <c r="AW3217" s="70"/>
      <c r="AX3217" s="70"/>
      <c r="AY3217" s="70"/>
      <c r="AZ3217" s="70"/>
      <c r="BA3217" s="70"/>
      <c r="BB3217" s="70"/>
      <c r="BC3217" s="70"/>
      <c r="BD3217" s="70"/>
      <c r="BL3217" s="70"/>
      <c r="BM3217" s="70"/>
      <c r="BN3217" s="70"/>
      <c r="BO3217" s="14">
        <v>-3.6403571682</v>
      </c>
      <c r="BP3217" s="14">
        <v>0.0357912053006694</v>
      </c>
      <c r="BX3217" s="60">
        <v>-26.2562964479</v>
      </c>
      <c r="BY3217" s="80">
        <v>0.09967468280985239</v>
      </c>
    </row>
    <row r="3218" s="9" customFormat="1" ht="31" customHeight="1">
      <c r="A3218" t="s" s="6">
        <v>8256</v>
      </c>
      <c r="B3218" t="s" s="56">
        <v>8257</v>
      </c>
      <c r="C3218" t="s" s="56">
        <v>7517</v>
      </c>
      <c r="D3218" s="143">
        <v>42943.840277777781</v>
      </c>
      <c r="E3218" t="s" s="54">
        <v>7518</v>
      </c>
      <c r="F3218" t="s" s="55">
        <v>2230</v>
      </c>
      <c r="G3218" t="s" s="56">
        <v>1181</v>
      </c>
      <c r="H3218" t="s" s="56">
        <v>1181</v>
      </c>
      <c r="J3218" t="s" s="6">
        <v>7519</v>
      </c>
      <c r="L3218" s="84"/>
      <c r="M3218" t="s" s="55">
        <v>1138</v>
      </c>
      <c r="S3218" t="s" s="54">
        <v>7570</v>
      </c>
      <c r="T3218" t="s" s="57">
        <v>7847</v>
      </c>
      <c r="U3218" s="7"/>
      <c r="AA3218" s="14">
        <v>-111.690301</v>
      </c>
      <c r="AB3218" s="14">
        <v>35.912882</v>
      </c>
      <c r="AC3218" s="14">
        <v>2151.278</v>
      </c>
      <c r="AU3218" s="70"/>
      <c r="AV3218" s="70"/>
      <c r="AW3218" s="70"/>
      <c r="AX3218" s="70"/>
      <c r="AY3218" s="70"/>
      <c r="AZ3218" s="70"/>
      <c r="BA3218" s="70"/>
      <c r="BB3218" s="70"/>
      <c r="BC3218" s="70"/>
      <c r="BD3218" s="70"/>
      <c r="BL3218" s="70"/>
      <c r="BM3218" s="70"/>
      <c r="BN3218" s="70"/>
      <c r="BO3218" s="14">
        <v>-7.7407867569</v>
      </c>
      <c r="BP3218" s="14">
        <v>0.0139054300188463</v>
      </c>
      <c r="BX3218" s="60">
        <v>-52.8343605003</v>
      </c>
      <c r="BY3218" s="80">
        <v>0.0926025119541737</v>
      </c>
    </row>
    <row r="3219" s="9" customFormat="1" ht="31" customHeight="1">
      <c r="A3219" t="s" s="6">
        <v>8258</v>
      </c>
      <c r="B3219" t="s" s="56">
        <v>8259</v>
      </c>
      <c r="C3219" t="s" s="56">
        <v>7517</v>
      </c>
      <c r="D3219" s="143">
        <v>42942.695833333331</v>
      </c>
      <c r="E3219" t="s" s="54">
        <v>7518</v>
      </c>
      <c r="F3219" t="s" s="55">
        <v>2230</v>
      </c>
      <c r="G3219" t="s" s="56">
        <v>1181</v>
      </c>
      <c r="H3219" t="s" s="56">
        <v>1181</v>
      </c>
      <c r="J3219" t="s" s="6">
        <v>7519</v>
      </c>
      <c r="L3219" s="84"/>
      <c r="M3219" t="s" s="55">
        <v>1138</v>
      </c>
      <c r="S3219" t="s" s="54">
        <v>7570</v>
      </c>
      <c r="T3219" t="s" s="57">
        <v>7696</v>
      </c>
      <c r="U3219" s="7"/>
      <c r="AA3219" s="14">
        <v>-109.852523</v>
      </c>
      <c r="AB3219" s="14">
        <v>36.84186</v>
      </c>
      <c r="AC3219" s="14">
        <v>1554.48</v>
      </c>
      <c r="AU3219" s="70"/>
      <c r="AV3219" s="70"/>
      <c r="AW3219" s="70"/>
      <c r="AX3219" s="70"/>
      <c r="AY3219" s="70"/>
      <c r="AZ3219" s="70"/>
      <c r="BA3219" s="70"/>
      <c r="BB3219" s="70"/>
      <c r="BC3219" s="70"/>
      <c r="BD3219" s="70"/>
      <c r="BL3219" s="70"/>
      <c r="BM3219" s="70"/>
      <c r="BN3219" s="70"/>
      <c r="BO3219" s="14">
        <v>-4.6356066971</v>
      </c>
      <c r="BP3219" s="14">
        <v>0.0296414171806545</v>
      </c>
      <c r="BX3219" s="60">
        <v>-36.2962125903</v>
      </c>
      <c r="BY3219" s="80">
        <v>0.0689580584385389</v>
      </c>
    </row>
    <row r="3220" s="9" customFormat="1" ht="31" customHeight="1">
      <c r="A3220" t="s" s="6">
        <v>8260</v>
      </c>
      <c r="B3220" t="s" s="56">
        <v>8261</v>
      </c>
      <c r="C3220" t="s" s="56">
        <v>7517</v>
      </c>
      <c r="D3220" s="143">
        <v>42943.845833333333</v>
      </c>
      <c r="E3220" t="s" s="54">
        <v>7518</v>
      </c>
      <c r="F3220" t="s" s="55">
        <v>2230</v>
      </c>
      <c r="G3220" t="s" s="56">
        <v>1181</v>
      </c>
      <c r="H3220" t="s" s="56">
        <v>1181</v>
      </c>
      <c r="J3220" t="s" s="6">
        <v>7519</v>
      </c>
      <c r="L3220" s="84"/>
      <c r="M3220" t="s" s="55">
        <v>1138</v>
      </c>
      <c r="S3220" t="s" s="54">
        <v>7570</v>
      </c>
      <c r="T3220" t="s" s="57">
        <v>7789</v>
      </c>
      <c r="U3220" s="7"/>
      <c r="AA3220" s="14">
        <v>-110.381113</v>
      </c>
      <c r="AB3220" s="14">
        <v>36.279063</v>
      </c>
      <c r="AC3220" s="14">
        <v>1959.864</v>
      </c>
      <c r="AU3220" s="70"/>
      <c r="AV3220" s="70"/>
      <c r="AW3220" s="70"/>
      <c r="AX3220" s="70"/>
      <c r="AY3220" s="70"/>
      <c r="AZ3220" s="70"/>
      <c r="BA3220" s="70"/>
      <c r="BB3220" s="70"/>
      <c r="BC3220" s="70"/>
      <c r="BD3220" s="70"/>
      <c r="BL3220" s="70"/>
      <c r="BM3220" s="70"/>
      <c r="BN3220" s="70"/>
      <c r="BO3220" s="14">
        <v>-4.4695852243</v>
      </c>
      <c r="BP3220" s="14">
        <v>0.0269959698797984</v>
      </c>
      <c r="BX3220" s="60">
        <v>-30.1999348938</v>
      </c>
      <c r="BY3220" s="80">
        <v>0.0674363888879065</v>
      </c>
    </row>
    <row r="3221" s="9" customFormat="1" ht="31" customHeight="1">
      <c r="A3221" t="s" s="6">
        <v>8262</v>
      </c>
      <c r="B3221" t="s" s="56">
        <v>8263</v>
      </c>
      <c r="C3221" t="s" s="56">
        <v>7517</v>
      </c>
      <c r="D3221" s="143">
        <v>42928.592361111114</v>
      </c>
      <c r="E3221" t="s" s="54">
        <v>7518</v>
      </c>
      <c r="F3221" t="s" s="55">
        <v>2230</v>
      </c>
      <c r="G3221" t="s" s="56">
        <v>1181</v>
      </c>
      <c r="H3221" t="s" s="56">
        <v>1181</v>
      </c>
      <c r="J3221" t="s" s="6">
        <v>7519</v>
      </c>
      <c r="L3221" s="84"/>
      <c r="M3221" t="s" s="55">
        <v>1138</v>
      </c>
      <c r="S3221" t="s" s="54">
        <v>7570</v>
      </c>
      <c r="T3221" t="s" s="57">
        <v>7722</v>
      </c>
      <c r="U3221" s="7"/>
      <c r="AA3221" s="14">
        <v>-109.072078</v>
      </c>
      <c r="AB3221" s="14">
        <v>35.744653</v>
      </c>
      <c r="AC3221" s="14">
        <v>2086.356</v>
      </c>
      <c r="AU3221" s="70"/>
      <c r="AV3221" s="70"/>
      <c r="AW3221" s="70"/>
      <c r="AX3221" s="70"/>
      <c r="AY3221" s="70"/>
      <c r="AZ3221" s="70"/>
      <c r="BA3221" s="70"/>
      <c r="BB3221" s="70"/>
      <c r="BC3221" s="70"/>
      <c r="BD3221" s="70"/>
      <c r="BL3221" s="70"/>
      <c r="BM3221" s="70"/>
      <c r="BN3221" s="70"/>
      <c r="BO3221" s="14">
        <v>-0.08130606009999999</v>
      </c>
      <c r="BP3221" s="14">
        <v>0.0353601999266073</v>
      </c>
      <c r="BX3221" s="60">
        <v>-7.5566350922</v>
      </c>
      <c r="BY3221" s="80">
        <v>0.13907328936665</v>
      </c>
    </row>
    <row r="3222" s="9" customFormat="1" ht="31" customHeight="1">
      <c r="A3222" t="s" s="6">
        <v>8264</v>
      </c>
      <c r="B3222" t="s" s="56">
        <v>8265</v>
      </c>
      <c r="C3222" t="s" s="56">
        <v>7517</v>
      </c>
      <c r="D3222" s="143">
        <v>42944.711805555555</v>
      </c>
      <c r="E3222" t="s" s="54">
        <v>7518</v>
      </c>
      <c r="F3222" t="s" s="55">
        <v>2230</v>
      </c>
      <c r="G3222" t="s" s="56">
        <v>1181</v>
      </c>
      <c r="H3222" t="s" s="56">
        <v>1181</v>
      </c>
      <c r="J3222" t="s" s="6">
        <v>7519</v>
      </c>
      <c r="L3222" s="84"/>
      <c r="M3222" t="s" s="55">
        <v>1138</v>
      </c>
      <c r="S3222" t="s" s="54">
        <v>7570</v>
      </c>
      <c r="T3222" t="s" s="57">
        <v>7745</v>
      </c>
      <c r="U3222" s="7"/>
      <c r="AA3222" s="14">
        <v>-109.847351</v>
      </c>
      <c r="AB3222" s="14">
        <v>35.536757</v>
      </c>
      <c r="AC3222" s="14">
        <v>1813.56</v>
      </c>
      <c r="AU3222" s="70"/>
      <c r="AV3222" s="70"/>
      <c r="AW3222" s="70"/>
      <c r="AX3222" s="70"/>
      <c r="AY3222" s="70"/>
      <c r="AZ3222" s="70"/>
      <c r="BA3222" s="70"/>
      <c r="BB3222" s="70"/>
      <c r="BC3222" s="70"/>
      <c r="BD3222" s="70"/>
      <c r="BL3222" s="70"/>
      <c r="BM3222" s="70"/>
      <c r="BN3222" s="70"/>
      <c r="BO3222" s="14">
        <v>-4.9038993842</v>
      </c>
      <c r="BP3222" s="14">
        <v>0.0133271033146544</v>
      </c>
      <c r="BX3222" s="60">
        <v>-31.5707284244</v>
      </c>
      <c r="BY3222" s="80">
        <v>0.116538378662997</v>
      </c>
    </row>
    <row r="3223" s="9" customFormat="1" ht="31" customHeight="1">
      <c r="A3223" t="s" s="6">
        <v>8266</v>
      </c>
      <c r="B3223" t="s" s="56">
        <v>8267</v>
      </c>
      <c r="C3223" t="s" s="56">
        <v>7517</v>
      </c>
      <c r="D3223" s="143">
        <v>42943.763888888891</v>
      </c>
      <c r="E3223" t="s" s="54">
        <v>7518</v>
      </c>
      <c r="F3223" t="s" s="55">
        <v>2230</v>
      </c>
      <c r="G3223" t="s" s="56">
        <v>1181</v>
      </c>
      <c r="H3223" t="s" s="56">
        <v>1181</v>
      </c>
      <c r="J3223" t="s" s="6">
        <v>7519</v>
      </c>
      <c r="L3223" s="84"/>
      <c r="M3223" t="s" s="55">
        <v>1138</v>
      </c>
      <c r="S3223" t="s" s="54">
        <v>7570</v>
      </c>
      <c r="T3223" t="s" s="57">
        <v>7813</v>
      </c>
      <c r="U3223" s="7"/>
      <c r="AA3223" s="14">
        <v>-111.572804</v>
      </c>
      <c r="AB3223" s="14">
        <v>36.276372</v>
      </c>
      <c r="AC3223" s="14">
        <v>1706.88</v>
      </c>
      <c r="AU3223" s="70"/>
      <c r="AV3223" s="70"/>
      <c r="AW3223" s="70"/>
      <c r="AX3223" s="70"/>
      <c r="AY3223" s="70"/>
      <c r="AZ3223" s="70"/>
      <c r="BA3223" s="70"/>
      <c r="BB3223" s="70"/>
      <c r="BC3223" s="70"/>
      <c r="BD3223" s="70"/>
      <c r="BL3223" s="70"/>
      <c r="BM3223" s="70"/>
      <c r="BN3223" s="70"/>
      <c r="BO3223" s="14">
        <v>-5.0093175107</v>
      </c>
      <c r="BP3223" s="14">
        <v>0.020300140677583</v>
      </c>
      <c r="BX3223" s="60">
        <v>-34.8752883747</v>
      </c>
      <c r="BY3223" s="80">
        <v>0.165736183207229</v>
      </c>
    </row>
    <row r="3224" s="9" customFormat="1" ht="31" customHeight="1">
      <c r="A3224" t="s" s="6">
        <v>8268</v>
      </c>
      <c r="B3224" t="s" s="56">
        <v>8269</v>
      </c>
      <c r="C3224" t="s" s="56">
        <v>7517</v>
      </c>
      <c r="D3224" s="143">
        <v>42942.875694444447</v>
      </c>
      <c r="E3224" t="s" s="54">
        <v>7518</v>
      </c>
      <c r="F3224" t="s" s="55">
        <v>2230</v>
      </c>
      <c r="G3224" t="s" s="56">
        <v>1181</v>
      </c>
      <c r="H3224" t="s" s="56">
        <v>1181</v>
      </c>
      <c r="J3224" t="s" s="6">
        <v>7519</v>
      </c>
      <c r="L3224" s="84"/>
      <c r="M3224" t="s" s="55">
        <v>1138</v>
      </c>
      <c r="S3224" t="s" s="54">
        <v>7570</v>
      </c>
      <c r="T3224" t="s" s="57">
        <v>7711</v>
      </c>
      <c r="U3224" s="7"/>
      <c r="AA3224" s="14">
        <v>-108.350578</v>
      </c>
      <c r="AB3224" s="14">
        <v>36.639773</v>
      </c>
      <c r="AC3224" s="14">
        <v>1737.36</v>
      </c>
      <c r="AU3224" s="70"/>
      <c r="AV3224" s="70"/>
      <c r="AW3224" s="70"/>
      <c r="AX3224" s="70"/>
      <c r="AY3224" s="70"/>
      <c r="AZ3224" s="70"/>
      <c r="BA3224" s="70"/>
      <c r="BB3224" s="70"/>
      <c r="BC3224" s="70"/>
      <c r="BD3224" s="70"/>
      <c r="BL3224" s="70"/>
      <c r="BM3224" s="70"/>
      <c r="BN3224" s="70"/>
      <c r="BO3224" s="14">
        <v>-1.2593771598</v>
      </c>
      <c r="BP3224" s="14">
        <v>0.0199988509831859</v>
      </c>
      <c r="BX3224" s="60">
        <v>-13.5648458064</v>
      </c>
      <c r="BY3224" s="80">
        <v>0.16946094630408</v>
      </c>
    </row>
    <row r="3225" s="9" customFormat="1" ht="31" customHeight="1">
      <c r="A3225" t="s" s="6">
        <v>8270</v>
      </c>
      <c r="B3225" t="s" s="56">
        <v>8271</v>
      </c>
      <c r="C3225" t="s" s="56">
        <v>7517</v>
      </c>
      <c r="D3225" s="143">
        <v>42944.833333333336</v>
      </c>
      <c r="E3225" t="s" s="54">
        <v>7518</v>
      </c>
      <c r="F3225" t="s" s="55">
        <v>2230</v>
      </c>
      <c r="G3225" t="s" s="56">
        <v>1181</v>
      </c>
      <c r="H3225" t="s" s="56">
        <v>1181</v>
      </c>
      <c r="J3225" t="s" s="6">
        <v>7519</v>
      </c>
      <c r="L3225" s="84"/>
      <c r="M3225" t="s" s="55">
        <v>1138</v>
      </c>
      <c r="S3225" t="s" s="54">
        <v>7570</v>
      </c>
      <c r="T3225" t="s" s="57">
        <v>7844</v>
      </c>
      <c r="U3225" s="7"/>
      <c r="AA3225" s="14">
        <v>-111.004225</v>
      </c>
      <c r="AB3225" s="14">
        <v>35.335926</v>
      </c>
      <c r="AC3225" s="14">
        <v>1426.464</v>
      </c>
      <c r="AU3225" s="70"/>
      <c r="AV3225" s="70"/>
      <c r="AW3225" s="70"/>
      <c r="AX3225" s="70"/>
      <c r="AY3225" s="70"/>
      <c r="AZ3225" s="70"/>
      <c r="BA3225" s="70"/>
      <c r="BB3225" s="70"/>
      <c r="BC3225" s="70"/>
      <c r="BD3225" s="70"/>
      <c r="BL3225" s="70"/>
      <c r="BM3225" s="70"/>
      <c r="BN3225" s="70"/>
      <c r="BO3225" s="14">
        <v>-4.5062052114</v>
      </c>
      <c r="BP3225" s="14">
        <v>0.0155005625122518</v>
      </c>
      <c r="BX3225" s="60">
        <v>-32.503375775</v>
      </c>
      <c r="BY3225" s="80">
        <v>0.109830446340403</v>
      </c>
    </row>
    <row r="3226" s="9" customFormat="1" ht="31" customHeight="1">
      <c r="A3226" t="s" s="6">
        <v>8272</v>
      </c>
      <c r="B3226" t="s" s="56">
        <v>8273</v>
      </c>
      <c r="C3226" t="s" s="56">
        <v>7517</v>
      </c>
      <c r="D3226" s="143">
        <v>42942.786111111112</v>
      </c>
      <c r="E3226" t="s" s="54">
        <v>7518</v>
      </c>
      <c r="F3226" t="s" s="55">
        <v>2230</v>
      </c>
      <c r="G3226" t="s" s="56">
        <v>1181</v>
      </c>
      <c r="H3226" t="s" s="56">
        <v>1181</v>
      </c>
      <c r="J3226" t="s" s="6">
        <v>7519</v>
      </c>
      <c r="L3226" s="84"/>
      <c r="M3226" t="s" s="55">
        <v>1138</v>
      </c>
      <c r="S3226" t="s" s="54">
        <v>7570</v>
      </c>
      <c r="T3226" t="s" s="57">
        <v>7708</v>
      </c>
      <c r="U3226" s="7"/>
      <c r="AA3226" s="14">
        <v>-107.344873</v>
      </c>
      <c r="AB3226" s="14">
        <v>35.958355</v>
      </c>
      <c r="AC3226" s="14">
        <v>2069.592</v>
      </c>
      <c r="AU3226" s="70"/>
      <c r="AV3226" s="70"/>
      <c r="AW3226" s="70"/>
      <c r="AX3226" s="70"/>
      <c r="AY3226" s="70"/>
      <c r="AZ3226" s="70"/>
      <c r="BA3226" s="70"/>
      <c r="BB3226" s="70"/>
      <c r="BC3226" s="70"/>
      <c r="BD3226" s="70"/>
      <c r="BL3226" s="70"/>
      <c r="BM3226" s="70"/>
      <c r="BN3226" s="70"/>
      <c r="BO3226" s="14">
        <v>-2.2280934221</v>
      </c>
      <c r="BP3226" s="14">
        <v>0.0131943908903917</v>
      </c>
      <c r="BX3226" s="60">
        <v>-15.5760476169</v>
      </c>
      <c r="BY3226" s="80">
        <v>0.06456716244653619</v>
      </c>
    </row>
    <row r="3227" s="9" customFormat="1" ht="31" customHeight="1">
      <c r="A3227" t="s" s="6">
        <v>8274</v>
      </c>
      <c r="B3227" t="s" s="56">
        <v>8275</v>
      </c>
      <c r="C3227" t="s" s="56">
        <v>7517</v>
      </c>
      <c r="D3227" s="143">
        <v>42971.939583333333</v>
      </c>
      <c r="E3227" t="s" s="54">
        <v>7518</v>
      </c>
      <c r="F3227" t="s" s="55">
        <v>2230</v>
      </c>
      <c r="G3227" t="s" s="56">
        <v>1181</v>
      </c>
      <c r="H3227" t="s" s="56">
        <v>1181</v>
      </c>
      <c r="J3227" t="s" s="6">
        <v>7519</v>
      </c>
      <c r="L3227" s="84"/>
      <c r="M3227" t="s" s="55">
        <v>1138</v>
      </c>
      <c r="S3227" t="s" s="54">
        <v>7520</v>
      </c>
      <c r="T3227" t="s" s="57">
        <v>7567</v>
      </c>
      <c r="U3227" s="7"/>
      <c r="AA3227" s="14">
        <v>-109.047364</v>
      </c>
      <c r="AB3227" s="14">
        <v>36.141125</v>
      </c>
      <c r="AC3227" s="14">
        <v>2232.355</v>
      </c>
      <c r="AU3227" s="70"/>
      <c r="AV3227" s="70"/>
      <c r="AW3227" s="70"/>
      <c r="AX3227" s="70"/>
      <c r="AY3227" s="70"/>
      <c r="AZ3227" s="70"/>
      <c r="BA3227" s="70"/>
      <c r="BB3227" s="70"/>
      <c r="BC3227" s="70"/>
      <c r="BD3227" s="70"/>
      <c r="BL3227" s="70"/>
      <c r="BM3227" s="70"/>
      <c r="BN3227" s="70"/>
      <c r="BO3227" s="14">
        <v>-12.0078218329</v>
      </c>
      <c r="BP3227" s="14">
        <v>0.148950994313794</v>
      </c>
      <c r="BX3227" s="60">
        <v>-88.8911985365</v>
      </c>
      <c r="BY3227" s="80">
        <v>0.400427698400134</v>
      </c>
    </row>
    <row r="3228" s="9" customFormat="1" ht="31" customHeight="1">
      <c r="A3228" t="s" s="6">
        <v>8276</v>
      </c>
      <c r="B3228" t="s" s="56">
        <v>8277</v>
      </c>
      <c r="C3228" t="s" s="56">
        <v>7517</v>
      </c>
      <c r="D3228" s="143">
        <v>42971.965277777781</v>
      </c>
      <c r="E3228" t="s" s="54">
        <v>7518</v>
      </c>
      <c r="F3228" t="s" s="55">
        <v>2230</v>
      </c>
      <c r="G3228" t="s" s="56">
        <v>1181</v>
      </c>
      <c r="H3228" t="s" s="56">
        <v>1181</v>
      </c>
      <c r="J3228" t="s" s="6">
        <v>7519</v>
      </c>
      <c r="L3228" s="84"/>
      <c r="M3228" t="s" s="55">
        <v>1138</v>
      </c>
      <c r="S3228" t="s" s="54">
        <v>7520</v>
      </c>
      <c r="T3228" t="s" s="57">
        <v>7558</v>
      </c>
      <c r="U3228" s="7"/>
      <c r="AA3228" s="14">
        <v>-109.176</v>
      </c>
      <c r="AB3228" s="14">
        <v>36.282028</v>
      </c>
      <c r="AC3228" s="14">
        <v>2172.31</v>
      </c>
      <c r="AU3228" s="70"/>
      <c r="AV3228" s="70"/>
      <c r="AW3228" s="70"/>
      <c r="AX3228" s="70"/>
      <c r="AY3228" s="70"/>
      <c r="AZ3228" s="70"/>
      <c r="BA3228" s="70"/>
      <c r="BB3228" s="70"/>
      <c r="BC3228" s="70"/>
      <c r="BD3228" s="70"/>
      <c r="BL3228" s="70"/>
      <c r="BM3228" s="70"/>
      <c r="BN3228" s="70"/>
      <c r="BO3228" s="14">
        <v>-12.3027450403</v>
      </c>
      <c r="BP3228" s="14">
        <v>0.023034903648919</v>
      </c>
      <c r="BX3228" s="60">
        <v>-90.8651890129</v>
      </c>
      <c r="BY3228" s="80">
        <v>0.0620153451580744</v>
      </c>
    </row>
    <row r="3229" s="9" customFormat="1" ht="31" customHeight="1">
      <c r="A3229" t="s" s="6">
        <v>8278</v>
      </c>
      <c r="B3229" t="s" s="56">
        <v>8279</v>
      </c>
      <c r="C3229" t="s" s="56">
        <v>7517</v>
      </c>
      <c r="D3229" s="143">
        <v>42971.947222222225</v>
      </c>
      <c r="E3229" t="s" s="54">
        <v>7518</v>
      </c>
      <c r="F3229" t="s" s="55">
        <v>2230</v>
      </c>
      <c r="G3229" t="s" s="56">
        <v>1181</v>
      </c>
      <c r="H3229" t="s" s="56">
        <v>1181</v>
      </c>
      <c r="J3229" t="s" s="6">
        <v>7519</v>
      </c>
      <c r="L3229" s="84"/>
      <c r="M3229" t="s" s="55">
        <v>1138</v>
      </c>
      <c r="S3229" t="s" s="54">
        <v>7520</v>
      </c>
      <c r="T3229" t="s" s="57">
        <v>7521</v>
      </c>
      <c r="U3229" s="7"/>
      <c r="AA3229" s="14">
        <v>-109.082914</v>
      </c>
      <c r="AB3229" s="14">
        <v>36.214119</v>
      </c>
      <c r="AC3229" s="14">
        <v>2233.27</v>
      </c>
      <c r="AU3229" s="70"/>
      <c r="AV3229" s="70"/>
      <c r="AW3229" s="70"/>
      <c r="AX3229" s="70"/>
      <c r="AY3229" s="70"/>
      <c r="AZ3229" s="70"/>
      <c r="BA3229" s="70"/>
      <c r="BB3229" s="70"/>
      <c r="BC3229" s="70"/>
      <c r="BD3229" s="70"/>
      <c r="BL3229" s="70"/>
      <c r="BM3229" s="70"/>
      <c r="BN3229" s="70"/>
      <c r="BO3229" s="14">
        <v>-12.5367536721</v>
      </c>
      <c r="BP3229" s="14">
        <v>0.0137309218978337</v>
      </c>
      <c r="BX3229" s="60">
        <v>-92.5297187481</v>
      </c>
      <c r="BY3229" s="80">
        <v>0.07341146098104701</v>
      </c>
    </row>
    <row r="3230" s="9" customFormat="1" ht="31" customHeight="1">
      <c r="A3230" t="s" s="6">
        <v>8280</v>
      </c>
      <c r="B3230" t="s" s="56">
        <v>8281</v>
      </c>
      <c r="C3230" t="s" s="56">
        <v>7517</v>
      </c>
      <c r="D3230" s="143">
        <v>42971.0625</v>
      </c>
      <c r="E3230" t="s" s="54">
        <v>7518</v>
      </c>
      <c r="F3230" t="s" s="55">
        <v>2230</v>
      </c>
      <c r="G3230" t="s" s="56">
        <v>1181</v>
      </c>
      <c r="H3230" t="s" s="56">
        <v>1181</v>
      </c>
      <c r="J3230" t="s" s="6">
        <v>7519</v>
      </c>
      <c r="L3230" s="84"/>
      <c r="M3230" t="s" s="55">
        <v>1138</v>
      </c>
      <c r="S3230" t="s" s="54">
        <v>7524</v>
      </c>
      <c r="T3230" t="s" s="57">
        <v>7543</v>
      </c>
      <c r="U3230" s="7"/>
      <c r="AA3230" s="14">
        <v>-109.598519</v>
      </c>
      <c r="AB3230" s="14">
        <v>36.354008</v>
      </c>
      <c r="AC3230" s="14">
        <v>1620.317</v>
      </c>
      <c r="AU3230" s="70"/>
      <c r="AV3230" s="70"/>
      <c r="AW3230" s="70"/>
      <c r="AX3230" s="70"/>
      <c r="AY3230" s="70"/>
      <c r="AZ3230" s="70"/>
      <c r="BA3230" s="70"/>
      <c r="BB3230" s="70"/>
      <c r="BC3230" s="70"/>
      <c r="BD3230" s="70"/>
      <c r="BL3230" s="70"/>
      <c r="BM3230" s="70"/>
      <c r="BN3230" s="70"/>
      <c r="BO3230" s="14">
        <v>1.4690012017</v>
      </c>
      <c r="BP3230" s="14">
        <v>0.0144733083560794</v>
      </c>
      <c r="BX3230" s="60">
        <v>-16.3508136663</v>
      </c>
      <c r="BY3230" s="80">
        <v>0.145519475673383</v>
      </c>
    </row>
    <row r="3231" s="9" customFormat="1" ht="31" customHeight="1">
      <c r="A3231" t="s" s="6">
        <v>8282</v>
      </c>
      <c r="B3231" t="s" s="56">
        <v>8283</v>
      </c>
      <c r="C3231" t="s" s="56">
        <v>7517</v>
      </c>
      <c r="D3231" s="143">
        <v>42971</v>
      </c>
      <c r="E3231" t="s" s="54">
        <v>7518</v>
      </c>
      <c r="F3231" t="s" s="55">
        <v>2230</v>
      </c>
      <c r="G3231" t="s" s="56">
        <v>1181</v>
      </c>
      <c r="H3231" t="s" s="56">
        <v>1181</v>
      </c>
      <c r="J3231" t="s" s="6">
        <v>7519</v>
      </c>
      <c r="L3231" s="84"/>
      <c r="M3231" t="s" s="55">
        <v>1138</v>
      </c>
      <c r="S3231" t="s" s="54">
        <v>7524</v>
      </c>
      <c r="T3231" t="s" s="57">
        <v>7534</v>
      </c>
      <c r="U3231" s="7"/>
      <c r="AA3231" s="14">
        <v>-109.203125</v>
      </c>
      <c r="AB3231" s="14">
        <v>36.273939</v>
      </c>
      <c r="AC3231" s="14">
        <v>2143.658</v>
      </c>
      <c r="AU3231" s="70"/>
      <c r="AV3231" s="70"/>
      <c r="AW3231" s="70"/>
      <c r="AX3231" s="70"/>
      <c r="AY3231" s="70"/>
      <c r="AZ3231" s="70"/>
      <c r="BA3231" s="70"/>
      <c r="BB3231" s="70"/>
      <c r="BC3231" s="70"/>
      <c r="BD3231" s="70"/>
      <c r="BL3231" s="70"/>
      <c r="BM3231" s="70"/>
      <c r="BN3231" s="70"/>
      <c r="BO3231" s="14">
        <v>-8.865953611</v>
      </c>
      <c r="BP3231" s="14">
        <v>0.0347113409762979</v>
      </c>
      <c r="BX3231" s="60">
        <v>-75.79592724530001</v>
      </c>
      <c r="BY3231" s="80">
        <v>0.151786435279038</v>
      </c>
    </row>
    <row r="3232" s="9" customFormat="1" ht="31" customHeight="1">
      <c r="A3232" t="s" s="6">
        <v>8284</v>
      </c>
      <c r="B3232" t="s" s="56">
        <v>8285</v>
      </c>
      <c r="C3232" t="s" s="56">
        <v>7517</v>
      </c>
      <c r="D3232" s="143">
        <v>42971.944444444445</v>
      </c>
      <c r="E3232" t="s" s="54">
        <v>7518</v>
      </c>
      <c r="F3232" t="s" s="55">
        <v>2230</v>
      </c>
      <c r="G3232" t="s" s="56">
        <v>1181</v>
      </c>
      <c r="H3232" t="s" s="56">
        <v>1181</v>
      </c>
      <c r="J3232" t="s" s="6">
        <v>7519</v>
      </c>
      <c r="L3232" s="84"/>
      <c r="M3232" t="s" s="55">
        <v>1138</v>
      </c>
      <c r="S3232" t="s" s="54">
        <v>7524</v>
      </c>
      <c r="T3232" t="s" s="57">
        <v>7525</v>
      </c>
      <c r="U3232" s="7"/>
      <c r="AA3232" s="14">
        <v>-109.098111</v>
      </c>
      <c r="AB3232" s="14">
        <v>36.207789</v>
      </c>
      <c r="AC3232" s="14">
        <v>2226.869</v>
      </c>
      <c r="AU3232" s="70"/>
      <c r="AV3232" s="70"/>
      <c r="AW3232" s="70"/>
      <c r="AX3232" s="70"/>
      <c r="AY3232" s="70"/>
      <c r="AZ3232" s="70"/>
      <c r="BA3232" s="70"/>
      <c r="BB3232" s="70"/>
      <c r="BC3232" s="70"/>
      <c r="BD3232" s="70"/>
      <c r="BL3232" s="70"/>
      <c r="BM3232" s="70"/>
      <c r="BN3232" s="70"/>
      <c r="BO3232" s="14">
        <v>-1.8678989883</v>
      </c>
      <c r="BP3232" s="14">
        <v>0.0575043921851428</v>
      </c>
      <c r="BX3232" s="60">
        <v>-37.3497864319</v>
      </c>
      <c r="BY3232" s="80">
        <v>0.187662141433407</v>
      </c>
    </row>
    <row r="3233" s="9" customFormat="1" ht="31" customHeight="1">
      <c r="A3233" t="s" s="6">
        <v>8286</v>
      </c>
      <c r="B3233" t="s" s="56">
        <v>8287</v>
      </c>
      <c r="C3233" t="s" s="56">
        <v>7517</v>
      </c>
      <c r="D3233" s="143">
        <v>42971.917361111111</v>
      </c>
      <c r="E3233" t="s" s="54">
        <v>7518</v>
      </c>
      <c r="F3233" t="s" s="55">
        <v>2230</v>
      </c>
      <c r="G3233" t="s" s="56">
        <v>1181</v>
      </c>
      <c r="H3233" t="s" s="56">
        <v>1181</v>
      </c>
      <c r="J3233" t="s" s="6">
        <v>7519</v>
      </c>
      <c r="L3233" s="84"/>
      <c r="M3233" t="s" s="55">
        <v>1138</v>
      </c>
      <c r="S3233" t="s" s="54">
        <v>7524</v>
      </c>
      <c r="T3233" t="s" s="57">
        <v>7537</v>
      </c>
      <c r="U3233" s="7"/>
      <c r="AA3233" s="14">
        <v>-108.928825</v>
      </c>
      <c r="AB3233" s="14">
        <v>35.983372</v>
      </c>
      <c r="AC3233" s="14">
        <v>2294.839</v>
      </c>
      <c r="AU3233" s="70"/>
      <c r="AV3233" s="70"/>
      <c r="AW3233" s="70"/>
      <c r="AX3233" s="70"/>
      <c r="AY3233" s="70"/>
      <c r="AZ3233" s="70"/>
      <c r="BA3233" s="70"/>
      <c r="BB3233" s="70"/>
      <c r="BC3233" s="70"/>
      <c r="BD3233" s="70"/>
      <c r="BL3233" s="70"/>
      <c r="BM3233" s="70"/>
      <c r="BN3233" s="70"/>
      <c r="BO3233" s="14">
        <v>-9.0857466859</v>
      </c>
      <c r="BP3233" s="14">
        <v>0.0350297566552987</v>
      </c>
      <c r="BX3233" s="60">
        <v>-74.1845832697</v>
      </c>
      <c r="BY3233" s="80">
        <v>0.0337122298990701</v>
      </c>
    </row>
    <row r="3234" s="9" customFormat="1" ht="31" customHeight="1">
      <c r="A3234" t="s" s="6">
        <v>8288</v>
      </c>
      <c r="B3234" t="s" s="56">
        <v>8289</v>
      </c>
      <c r="C3234" t="s" s="56">
        <v>7517</v>
      </c>
      <c r="D3234" s="143">
        <v>42971.843055555553</v>
      </c>
      <c r="E3234" t="s" s="54">
        <v>7518</v>
      </c>
      <c r="F3234" t="s" s="55">
        <v>2230</v>
      </c>
      <c r="G3234" t="s" s="56">
        <v>1181</v>
      </c>
      <c r="H3234" t="s" s="56">
        <v>1181</v>
      </c>
      <c r="J3234" t="s" s="6">
        <v>7519</v>
      </c>
      <c r="L3234" s="84"/>
      <c r="M3234" t="s" s="55">
        <v>1138</v>
      </c>
      <c r="S3234" t="s" s="54">
        <v>7524</v>
      </c>
      <c r="T3234" t="s" s="57">
        <v>7552</v>
      </c>
      <c r="U3234" s="7"/>
      <c r="AA3234" s="14">
        <v>-109.520389</v>
      </c>
      <c r="AB3234" s="14">
        <v>35.731558</v>
      </c>
      <c r="AC3234" s="14">
        <v>1960.169</v>
      </c>
      <c r="AU3234" s="70"/>
      <c r="AV3234" s="70"/>
      <c r="AW3234" s="70"/>
      <c r="AX3234" s="70"/>
      <c r="AY3234" s="70"/>
      <c r="AZ3234" s="70"/>
      <c r="BA3234" s="70"/>
      <c r="BB3234" s="70"/>
      <c r="BC3234" s="70"/>
      <c r="BD3234" s="70"/>
      <c r="BL3234" s="70"/>
      <c r="BM3234" s="70"/>
      <c r="BN3234" s="70"/>
      <c r="BO3234" s="14">
        <v>-5.4224319905</v>
      </c>
      <c r="BP3234" s="14">
        <v>0.021631569146901</v>
      </c>
      <c r="BX3234" s="60">
        <v>-55.5988084512</v>
      </c>
      <c r="BY3234" s="80">
        <v>0.113941572438699</v>
      </c>
    </row>
    <row r="3235" s="9" customFormat="1" ht="31" customHeight="1">
      <c r="A3235" t="s" s="6">
        <v>8290</v>
      </c>
      <c r="B3235" t="s" s="56">
        <v>8291</v>
      </c>
      <c r="C3235" t="s" s="56">
        <v>7517</v>
      </c>
      <c r="D3235" s="143">
        <v>42971.920833333330</v>
      </c>
      <c r="E3235" t="s" s="54">
        <v>7518</v>
      </c>
      <c r="F3235" t="s" s="55">
        <v>2230</v>
      </c>
      <c r="G3235" t="s" s="56">
        <v>1181</v>
      </c>
      <c r="H3235" t="s" s="56">
        <v>1181</v>
      </c>
      <c r="J3235" t="s" s="6">
        <v>7519</v>
      </c>
      <c r="L3235" s="84"/>
      <c r="M3235" t="s" s="55">
        <v>1138</v>
      </c>
      <c r="S3235" t="s" s="54">
        <v>7520</v>
      </c>
      <c r="T3235" t="s" s="57">
        <v>7564</v>
      </c>
      <c r="U3235" s="7"/>
      <c r="AA3235" s="14">
        <v>-108.92138</v>
      </c>
      <c r="AB3235" s="14">
        <v>35.9872</v>
      </c>
      <c r="AC3235" s="14">
        <v>2301.545</v>
      </c>
      <c r="AU3235" s="70"/>
      <c r="AV3235" s="70"/>
      <c r="AW3235" s="70"/>
      <c r="AX3235" s="70"/>
      <c r="AY3235" s="70"/>
      <c r="AZ3235" s="70"/>
      <c r="BA3235" s="70"/>
      <c r="BB3235" s="70"/>
      <c r="BC3235" s="70"/>
      <c r="BD3235" s="70"/>
      <c r="BL3235" s="70"/>
      <c r="BM3235" s="70"/>
      <c r="BN3235" s="70"/>
      <c r="BO3235" s="14">
        <v>-11.7620213922</v>
      </c>
      <c r="BP3235" s="14">
        <v>0.0233544251997055</v>
      </c>
      <c r="BX3235" s="60">
        <v>-88.3305698221</v>
      </c>
      <c r="BY3235" s="80">
        <v>0.134584115576446</v>
      </c>
    </row>
    <row r="3236" s="9" customFormat="1" ht="31" customHeight="1">
      <c r="A3236" t="s" s="6">
        <v>8292</v>
      </c>
      <c r="B3236" t="s" s="56">
        <v>8293</v>
      </c>
      <c r="C3236" t="s" s="56">
        <v>7517</v>
      </c>
      <c r="D3236" s="143">
        <v>42955.9375</v>
      </c>
      <c r="E3236" t="s" s="54">
        <v>7518</v>
      </c>
      <c r="F3236" t="s" s="55">
        <v>2230</v>
      </c>
      <c r="G3236" t="s" s="56">
        <v>1181</v>
      </c>
      <c r="H3236" t="s" s="56">
        <v>1181</v>
      </c>
      <c r="J3236" t="s" s="6">
        <v>7519</v>
      </c>
      <c r="L3236" s="84"/>
      <c r="M3236" t="s" s="55">
        <v>1138</v>
      </c>
      <c r="S3236" t="s" s="54">
        <v>7912</v>
      </c>
      <c r="T3236" t="s" s="57">
        <v>8294</v>
      </c>
      <c r="U3236" s="7"/>
      <c r="AA3236" s="14">
        <v>-111.2347151</v>
      </c>
      <c r="AB3236" s="14">
        <v>36.12835</v>
      </c>
      <c r="AC3236" s="14">
        <v>1513.637</v>
      </c>
      <c r="AU3236" s="70"/>
      <c r="AV3236" s="70"/>
      <c r="AW3236" s="70"/>
      <c r="AX3236" s="70"/>
      <c r="AY3236" s="70"/>
      <c r="AZ3236" s="70"/>
      <c r="BA3236" s="70"/>
      <c r="BB3236" s="70"/>
      <c r="BC3236" s="70"/>
      <c r="BD3236" s="70"/>
      <c r="BL3236" s="70"/>
      <c r="BM3236" s="70"/>
      <c r="BN3236" s="70"/>
      <c r="BO3236" s="14">
        <v>-13.6119295538</v>
      </c>
      <c r="BP3236" s="14">
        <v>0.032237041106726</v>
      </c>
      <c r="BX3236" s="60">
        <v>-111.2913645043</v>
      </c>
      <c r="BY3236" s="80">
        <v>0.119797052459786</v>
      </c>
    </row>
    <row r="3237" s="9" customFormat="1" ht="31" customHeight="1">
      <c r="A3237" t="s" s="6">
        <v>8295</v>
      </c>
      <c r="B3237" t="s" s="56">
        <v>8296</v>
      </c>
      <c r="C3237" t="s" s="56">
        <v>7517</v>
      </c>
      <c r="D3237" s="143">
        <v>42955.778472222220</v>
      </c>
      <c r="E3237" t="s" s="54">
        <v>7518</v>
      </c>
      <c r="F3237" t="s" s="55">
        <v>2230</v>
      </c>
      <c r="G3237" t="s" s="56">
        <v>1181</v>
      </c>
      <c r="H3237" t="s" s="56">
        <v>1181</v>
      </c>
      <c r="J3237" t="s" s="6">
        <v>7519</v>
      </c>
      <c r="L3237" s="84"/>
      <c r="M3237" t="s" s="55">
        <v>1138</v>
      </c>
      <c r="S3237" t="s" s="54">
        <v>7912</v>
      </c>
      <c r="T3237" t="s" s="57">
        <v>8297</v>
      </c>
      <c r="U3237" s="7"/>
      <c r="AA3237" s="14">
        <v>-111.0962617</v>
      </c>
      <c r="AB3237" s="14">
        <v>36.5918879</v>
      </c>
      <c r="AC3237" s="14">
        <v>1836.045096</v>
      </c>
      <c r="AU3237" s="70"/>
      <c r="AV3237" s="70"/>
      <c r="AW3237" s="70"/>
      <c r="AX3237" s="70"/>
      <c r="AY3237" s="70"/>
      <c r="AZ3237" s="70"/>
      <c r="BA3237" s="70"/>
      <c r="BB3237" s="70"/>
      <c r="BC3237" s="70"/>
      <c r="BD3237" s="70"/>
      <c r="BL3237" s="70"/>
      <c r="BM3237" s="70"/>
      <c r="BN3237" s="70"/>
      <c r="BO3237" s="14">
        <v>-11.2073556609</v>
      </c>
      <c r="BP3237" s="14">
        <v>0.00763843432861146</v>
      </c>
      <c r="BX3237" s="60">
        <v>-86.45055693819999</v>
      </c>
      <c r="BY3237" s="80">
        <v>0.125948106447543</v>
      </c>
    </row>
    <row r="3238" s="9" customFormat="1" ht="31" customHeight="1">
      <c r="A3238" t="s" s="6">
        <v>8298</v>
      </c>
      <c r="B3238" t="s" s="56">
        <v>8299</v>
      </c>
      <c r="C3238" t="s" s="56">
        <v>7517</v>
      </c>
      <c r="D3238" s="143">
        <v>42955.743055555555</v>
      </c>
      <c r="E3238" t="s" s="54">
        <v>7518</v>
      </c>
      <c r="F3238" t="s" s="55">
        <v>2230</v>
      </c>
      <c r="G3238" t="s" s="56">
        <v>1181</v>
      </c>
      <c r="H3238" t="s" s="56">
        <v>1181</v>
      </c>
      <c r="J3238" t="s" s="6">
        <v>7519</v>
      </c>
      <c r="L3238" s="84"/>
      <c r="M3238" t="s" s="55">
        <v>1138</v>
      </c>
      <c r="S3238" t="s" s="54">
        <v>7912</v>
      </c>
      <c r="T3238" t="s" s="57">
        <v>8300</v>
      </c>
      <c r="U3238" s="7"/>
      <c r="AA3238" s="14">
        <v>-110.4909988</v>
      </c>
      <c r="AB3238" s="14">
        <v>36.096866</v>
      </c>
      <c r="AC3238" s="14">
        <v>1888.236</v>
      </c>
      <c r="AU3238" s="70"/>
      <c r="AV3238" s="70"/>
      <c r="AW3238" s="70"/>
      <c r="AX3238" s="70"/>
      <c r="AY3238" s="70"/>
      <c r="AZ3238" s="70"/>
      <c r="BA3238" s="70"/>
      <c r="BB3238" s="70"/>
      <c r="BC3238" s="70"/>
      <c r="BD3238" s="70"/>
      <c r="BL3238" s="70"/>
      <c r="BM3238" s="70"/>
      <c r="BN3238" s="70"/>
      <c r="BO3238" s="14">
        <v>-13.9380204261</v>
      </c>
      <c r="BP3238" s="14">
        <v>0.0394014913476162</v>
      </c>
      <c r="BX3238" s="60">
        <v>-107.2205176665</v>
      </c>
      <c r="BY3238" s="80">
        <v>0.18693216955489</v>
      </c>
    </row>
    <row r="3239" s="9" customFormat="1" ht="31" customHeight="1">
      <c r="A3239" t="s" s="6">
        <v>8301</v>
      </c>
      <c r="B3239" t="s" s="56">
        <v>8302</v>
      </c>
      <c r="C3239" t="s" s="56">
        <v>7517</v>
      </c>
      <c r="D3239" s="143">
        <v>42955.875</v>
      </c>
      <c r="E3239" t="s" s="54">
        <v>7518</v>
      </c>
      <c r="F3239" t="s" s="55">
        <v>2230</v>
      </c>
      <c r="G3239" t="s" s="56">
        <v>1181</v>
      </c>
      <c r="H3239" t="s" s="56">
        <v>1181</v>
      </c>
      <c r="J3239" t="s" s="6">
        <v>7519</v>
      </c>
      <c r="L3239" s="84"/>
      <c r="M3239" t="s" s="55">
        <v>1138</v>
      </c>
      <c r="S3239" t="s" s="54">
        <v>7912</v>
      </c>
      <c r="T3239" t="s" s="57">
        <v>8303</v>
      </c>
      <c r="U3239" s="7"/>
      <c r="AA3239" s="14">
        <v>-111.4159198</v>
      </c>
      <c r="AB3239" s="14">
        <v>36.3155642</v>
      </c>
      <c r="AC3239" s="14">
        <v>1653.662</v>
      </c>
      <c r="AU3239" s="70"/>
      <c r="AV3239" s="70"/>
      <c r="AW3239" s="70"/>
      <c r="AX3239" s="70"/>
      <c r="AY3239" s="70"/>
      <c r="AZ3239" s="70"/>
      <c r="BA3239" s="70"/>
      <c r="BB3239" s="70"/>
      <c r="BC3239" s="70"/>
      <c r="BD3239" s="70"/>
      <c r="BL3239" s="70"/>
      <c r="BM3239" s="70"/>
      <c r="BN3239" s="70"/>
      <c r="BO3239" s="14">
        <v>-9.272015891900001</v>
      </c>
      <c r="BP3239" s="14">
        <v>0.0387301037735143</v>
      </c>
      <c r="BX3239" s="60">
        <v>-75.6255547258</v>
      </c>
      <c r="BY3239" s="80">
        <v>0.144525004975006</v>
      </c>
    </row>
    <row r="3240" s="9" customFormat="1" ht="31" customHeight="1">
      <c r="A3240" t="s" s="6">
        <v>8304</v>
      </c>
      <c r="B3240" t="s" s="56">
        <v>8305</v>
      </c>
      <c r="C3240" t="s" s="56">
        <v>7517</v>
      </c>
      <c r="D3240" s="143">
        <v>42955.881944444445</v>
      </c>
      <c r="E3240" t="s" s="54">
        <v>7518</v>
      </c>
      <c r="F3240" t="s" s="55">
        <v>2230</v>
      </c>
      <c r="G3240" t="s" s="56">
        <v>1181</v>
      </c>
      <c r="H3240" t="s" s="56">
        <v>1181</v>
      </c>
      <c r="J3240" t="s" s="6">
        <v>7519</v>
      </c>
      <c r="L3240" s="84"/>
      <c r="M3240" t="s" s="55">
        <v>1138</v>
      </c>
      <c r="S3240" t="s" s="54">
        <v>7912</v>
      </c>
      <c r="T3240" t="s" s="57">
        <v>8306</v>
      </c>
      <c r="U3240" s="7"/>
      <c r="AA3240" s="14">
        <v>-110.9605706</v>
      </c>
      <c r="AB3240" s="14">
        <v>36.3246806</v>
      </c>
      <c r="AC3240" s="14">
        <v>1723.723</v>
      </c>
      <c r="AU3240" s="70"/>
      <c r="AV3240" s="70"/>
      <c r="AW3240" s="70"/>
      <c r="AX3240" s="70"/>
      <c r="AY3240" s="70"/>
      <c r="AZ3240" s="70"/>
      <c r="BA3240" s="70"/>
      <c r="BB3240" s="70"/>
      <c r="BC3240" s="70"/>
      <c r="BD3240" s="70"/>
      <c r="BL3240" s="70"/>
      <c r="BM3240" s="70"/>
      <c r="BN3240" s="70"/>
      <c r="BO3240" s="14">
        <v>-13.1406587156</v>
      </c>
      <c r="BP3240" s="14">
        <v>0.0456986354977941</v>
      </c>
      <c r="BX3240" s="60">
        <v>-102.9011410778</v>
      </c>
      <c r="BY3240" s="80">
        <v>0.142637464882214</v>
      </c>
    </row>
    <row r="3241" s="9" customFormat="1" ht="31" customHeight="1">
      <c r="A3241" t="s" s="6">
        <v>8307</v>
      </c>
      <c r="B3241" t="s" s="56">
        <v>8308</v>
      </c>
      <c r="C3241" t="s" s="56">
        <v>7517</v>
      </c>
      <c r="D3241" s="143">
        <v>42955.861111111109</v>
      </c>
      <c r="E3241" t="s" s="54">
        <v>7518</v>
      </c>
      <c r="F3241" t="s" s="55">
        <v>2230</v>
      </c>
      <c r="G3241" t="s" s="56">
        <v>1181</v>
      </c>
      <c r="H3241" t="s" s="56">
        <v>1181</v>
      </c>
      <c r="J3241" t="s" s="6">
        <v>7519</v>
      </c>
      <c r="L3241" s="84"/>
      <c r="M3241" t="s" s="55">
        <v>1138</v>
      </c>
      <c r="S3241" t="s" s="54">
        <v>7912</v>
      </c>
      <c r="T3241" t="s" s="57">
        <v>8309</v>
      </c>
      <c r="U3241" s="7"/>
      <c r="AA3241" s="14">
        <v>-111.050701</v>
      </c>
      <c r="AB3241" s="14">
        <v>36.4597703</v>
      </c>
      <c r="AC3241" s="14">
        <v>1915.668</v>
      </c>
      <c r="AU3241" s="70"/>
      <c r="AV3241" s="70"/>
      <c r="AW3241" s="70"/>
      <c r="AX3241" s="70"/>
      <c r="AY3241" s="70"/>
      <c r="AZ3241" s="70"/>
      <c r="BA3241" s="70"/>
      <c r="BB3241" s="70"/>
      <c r="BC3241" s="70"/>
      <c r="BD3241" s="70"/>
      <c r="BL3241" s="70"/>
      <c r="BM3241" s="70"/>
      <c r="BN3241" s="70"/>
      <c r="BO3241" s="14">
        <v>-9.813411408</v>
      </c>
      <c r="BP3241" s="14">
        <v>0.0552870199419737</v>
      </c>
      <c r="BX3241" s="60">
        <v>-79.8344287182</v>
      </c>
      <c r="BY3241" s="80">
        <v>0.09249207166562751</v>
      </c>
    </row>
    <row r="3242" s="9" customFormat="1" ht="31" customHeight="1">
      <c r="A3242" t="s" s="6">
        <v>8310</v>
      </c>
      <c r="B3242" t="s" s="56">
        <v>8311</v>
      </c>
      <c r="C3242" t="s" s="56">
        <v>7517</v>
      </c>
      <c r="D3242" s="143">
        <v>42955.000694444447</v>
      </c>
      <c r="E3242" t="s" s="54">
        <v>7518</v>
      </c>
      <c r="F3242" t="s" s="55">
        <v>2230</v>
      </c>
      <c r="G3242" t="s" s="56">
        <v>1181</v>
      </c>
      <c r="H3242" t="s" s="56">
        <v>1181</v>
      </c>
      <c r="J3242" t="s" s="6">
        <v>7519</v>
      </c>
      <c r="L3242" s="84"/>
      <c r="M3242" t="s" s="55">
        <v>1138</v>
      </c>
      <c r="S3242" t="s" s="54">
        <v>7912</v>
      </c>
      <c r="T3242" t="s" s="57">
        <v>8312</v>
      </c>
      <c r="U3242" s="7"/>
      <c r="AA3242" s="14">
        <v>-111.240776</v>
      </c>
      <c r="AB3242" s="14">
        <v>36.164894</v>
      </c>
      <c r="AC3242" s="14">
        <v>1587.703</v>
      </c>
      <c r="AU3242" s="70"/>
      <c r="AV3242" s="70"/>
      <c r="AW3242" s="70"/>
      <c r="AX3242" s="70"/>
      <c r="AY3242" s="70"/>
      <c r="AZ3242" s="70"/>
      <c r="BA3242" s="70"/>
      <c r="BB3242" s="70"/>
      <c r="BC3242" s="70"/>
      <c r="BD3242" s="70"/>
      <c r="BL3242" s="70"/>
      <c r="BM3242" s="70"/>
      <c r="BN3242" s="70"/>
      <c r="BO3242" s="14">
        <v>-9.451159240499999</v>
      </c>
      <c r="BP3242" s="14">
        <v>0.0456596490486208</v>
      </c>
      <c r="BX3242" s="60">
        <v>-78.3995116573</v>
      </c>
      <c r="BY3242" s="80">
        <v>0.186561345335497</v>
      </c>
    </row>
    <row r="3243" s="9" customFormat="1" ht="31" customHeight="1">
      <c r="A3243" t="s" s="6">
        <v>8313</v>
      </c>
      <c r="B3243" t="s" s="56">
        <v>8314</v>
      </c>
      <c r="C3243" t="s" s="56">
        <v>7517</v>
      </c>
      <c r="D3243" s="143">
        <v>42955.95</v>
      </c>
      <c r="E3243" t="s" s="54">
        <v>7518</v>
      </c>
      <c r="F3243" t="s" s="55">
        <v>2230</v>
      </c>
      <c r="G3243" t="s" s="56">
        <v>1181</v>
      </c>
      <c r="H3243" t="s" s="56">
        <v>1181</v>
      </c>
      <c r="J3243" t="s" s="6">
        <v>7519</v>
      </c>
      <c r="L3243" s="84"/>
      <c r="M3243" t="s" s="55">
        <v>1138</v>
      </c>
      <c r="S3243" t="s" s="54">
        <v>7912</v>
      </c>
      <c r="T3243" t="s" s="57">
        <v>8315</v>
      </c>
      <c r="U3243" s="7"/>
      <c r="AA3243" s="14">
        <v>-111.2337467</v>
      </c>
      <c r="AB3243" s="14">
        <v>36.1559057</v>
      </c>
      <c r="AC3243" s="14">
        <v>1566.672</v>
      </c>
      <c r="AU3243" s="70"/>
      <c r="AV3243" s="70"/>
      <c r="AW3243" s="70"/>
      <c r="AX3243" s="70"/>
      <c r="AY3243" s="70"/>
      <c r="AZ3243" s="70"/>
      <c r="BA3243" s="70"/>
      <c r="BB3243" s="70"/>
      <c r="BC3243" s="70"/>
      <c r="BD3243" s="70"/>
      <c r="BL3243" s="70"/>
      <c r="BM3243" s="70"/>
      <c r="BN3243" s="70"/>
      <c r="BO3243" s="14">
        <v>-9.2067358977</v>
      </c>
      <c r="BP3243" s="14">
        <v>0.0426798076204119</v>
      </c>
      <c r="BX3243" s="60">
        <v>-77.8247569025</v>
      </c>
      <c r="BY3243" s="80">
        <v>0.06924906480633911</v>
      </c>
    </row>
    <row r="3244" s="9" customFormat="1" ht="31" customHeight="1">
      <c r="A3244" t="s" s="6">
        <v>8316</v>
      </c>
      <c r="B3244" t="s" s="56">
        <v>8317</v>
      </c>
      <c r="C3244" t="s" s="56">
        <v>7517</v>
      </c>
      <c r="D3244" s="143">
        <v>42955.845833333333</v>
      </c>
      <c r="E3244" t="s" s="54">
        <v>7518</v>
      </c>
      <c r="F3244" t="s" s="55">
        <v>2230</v>
      </c>
      <c r="G3244" t="s" s="56">
        <v>1181</v>
      </c>
      <c r="H3244" t="s" s="56">
        <v>1181</v>
      </c>
      <c r="J3244" t="s" s="6">
        <v>7519</v>
      </c>
      <c r="L3244" s="84"/>
      <c r="M3244" t="s" s="55">
        <v>1138</v>
      </c>
      <c r="S3244" t="s" s="54">
        <v>7912</v>
      </c>
      <c r="T3244" t="s" s="57">
        <v>8318</v>
      </c>
      <c r="U3244" s="7"/>
      <c r="AA3244" s="14">
        <v>-111.4151509</v>
      </c>
      <c r="AB3244" s="14">
        <v>36.5000883</v>
      </c>
      <c r="AC3244" s="14">
        <v>1719.072</v>
      </c>
      <c r="AU3244" s="70"/>
      <c r="AV3244" s="70"/>
      <c r="AW3244" s="70"/>
      <c r="AX3244" s="70"/>
      <c r="AY3244" s="70"/>
      <c r="AZ3244" s="70"/>
      <c r="BA3244" s="70"/>
      <c r="BB3244" s="70"/>
      <c r="BC3244" s="70"/>
      <c r="BD3244" s="70"/>
      <c r="BL3244" s="70"/>
      <c r="BM3244" s="70"/>
      <c r="BN3244" s="70"/>
      <c r="BO3244" s="14">
        <v>-9.935402331500001</v>
      </c>
      <c r="BP3244" s="14">
        <v>0.035223802393911</v>
      </c>
      <c r="BX3244" s="60">
        <v>-78.613756767</v>
      </c>
      <c r="BY3244" s="80">
        <v>0.235164281309129</v>
      </c>
    </row>
    <row r="3245" s="9" customFormat="1" ht="31" customHeight="1">
      <c r="A3245" t="s" s="6">
        <v>8319</v>
      </c>
      <c r="B3245" t="s" s="56">
        <v>8320</v>
      </c>
      <c r="C3245" t="s" s="56">
        <v>7517</v>
      </c>
      <c r="D3245" s="143">
        <v>42955.065972222219</v>
      </c>
      <c r="E3245" t="s" s="54">
        <v>7518</v>
      </c>
      <c r="F3245" t="s" s="55">
        <v>2230</v>
      </c>
      <c r="G3245" t="s" s="56">
        <v>1181</v>
      </c>
      <c r="H3245" t="s" s="56">
        <v>1181</v>
      </c>
      <c r="J3245" t="s" s="6">
        <v>7519</v>
      </c>
      <c r="L3245" s="84"/>
      <c r="M3245" t="s" s="55">
        <v>1138</v>
      </c>
      <c r="S3245" t="s" s="54">
        <v>7912</v>
      </c>
      <c r="T3245" t="s" s="57">
        <v>8321</v>
      </c>
      <c r="U3245" s="7"/>
      <c r="AA3245" s="14">
        <v>-111.2406252</v>
      </c>
      <c r="AB3245" s="14">
        <v>36.1721105</v>
      </c>
      <c r="AC3245" s="14">
        <v>1591.361</v>
      </c>
      <c r="AU3245" s="70"/>
      <c r="AV3245" s="70"/>
      <c r="AW3245" s="70"/>
      <c r="AX3245" s="70"/>
      <c r="AY3245" s="70"/>
      <c r="AZ3245" s="70"/>
      <c r="BA3245" s="70"/>
      <c r="BB3245" s="70"/>
      <c r="BC3245" s="70"/>
      <c r="BD3245" s="70"/>
      <c r="BL3245" s="70"/>
      <c r="BM3245" s="70"/>
      <c r="BN3245" s="70"/>
      <c r="BO3245" s="14">
        <v>-9.354966750399999</v>
      </c>
      <c r="BP3245" s="14">
        <v>0.0274170671444267</v>
      </c>
      <c r="BX3245" s="60">
        <v>-78.2515155765</v>
      </c>
      <c r="BY3245" s="80">
        <v>0.151508384725895</v>
      </c>
    </row>
    <row r="3246" s="9" customFormat="1" ht="31" customHeight="1">
      <c r="A3246" t="s" s="6">
        <v>8322</v>
      </c>
      <c r="B3246" t="s" s="56">
        <v>8323</v>
      </c>
      <c r="C3246" t="s" s="56">
        <v>7517</v>
      </c>
      <c r="D3246" s="143">
        <v>42955.822916666664</v>
      </c>
      <c r="E3246" t="s" s="54">
        <v>7518</v>
      </c>
      <c r="F3246" t="s" s="55">
        <v>2230</v>
      </c>
      <c r="G3246" t="s" s="56">
        <v>1181</v>
      </c>
      <c r="H3246" t="s" s="56">
        <v>1181</v>
      </c>
      <c r="J3246" t="s" s="6">
        <v>7519</v>
      </c>
      <c r="L3246" s="84"/>
      <c r="M3246" t="s" s="55">
        <v>1138</v>
      </c>
      <c r="S3246" t="s" s="54">
        <v>7912</v>
      </c>
      <c r="T3246" t="s" s="57">
        <v>8324</v>
      </c>
      <c r="U3246" s="7"/>
      <c r="AA3246" s="14">
        <v>-110.9389215</v>
      </c>
      <c r="AB3246" s="14">
        <v>36.4986584</v>
      </c>
      <c r="AC3246" s="14">
        <v>1895.856</v>
      </c>
      <c r="AU3246" s="70"/>
      <c r="AV3246" s="70"/>
      <c r="AW3246" s="70"/>
      <c r="AX3246" s="70"/>
      <c r="AY3246" s="70"/>
      <c r="AZ3246" s="70"/>
      <c r="BA3246" s="70"/>
      <c r="BB3246" s="70"/>
      <c r="BC3246" s="70"/>
      <c r="BD3246" s="70"/>
      <c r="BL3246" s="70"/>
      <c r="BM3246" s="70"/>
      <c r="BN3246" s="70"/>
      <c r="BO3246" s="14">
        <v>-10.4124878331</v>
      </c>
      <c r="BP3246" s="14">
        <v>0.0203016819439048</v>
      </c>
      <c r="BX3246" s="60">
        <v>-81.2280704768</v>
      </c>
      <c r="BY3246" s="80">
        <v>0.059658245715778</v>
      </c>
    </row>
    <row r="3247" s="9" customFormat="1" ht="31" customHeight="1">
      <c r="A3247" t="s" s="6">
        <v>8325</v>
      </c>
      <c r="B3247" t="s" s="56">
        <v>8326</v>
      </c>
      <c r="C3247" t="s" s="56">
        <v>7517</v>
      </c>
      <c r="D3247" s="143">
        <v>42955.793055555558</v>
      </c>
      <c r="E3247" t="s" s="54">
        <v>7518</v>
      </c>
      <c r="F3247" t="s" s="55">
        <v>2230</v>
      </c>
      <c r="G3247" t="s" s="56">
        <v>1181</v>
      </c>
      <c r="H3247" t="s" s="56">
        <v>1181</v>
      </c>
      <c r="J3247" t="s" s="6">
        <v>7519</v>
      </c>
      <c r="L3247" s="84"/>
      <c r="M3247" t="s" s="55">
        <v>1138</v>
      </c>
      <c r="S3247" t="s" s="54">
        <v>7912</v>
      </c>
      <c r="T3247" t="s" s="57">
        <v>8327</v>
      </c>
      <c r="U3247" s="7"/>
      <c r="AA3247" s="14">
        <v>-111.0889027</v>
      </c>
      <c r="AB3247" s="14">
        <v>36.5765055</v>
      </c>
      <c r="AC3247" s="14">
        <v>1838.554</v>
      </c>
      <c r="AU3247" s="70"/>
      <c r="AV3247" s="70"/>
      <c r="AW3247" s="70"/>
      <c r="AX3247" s="70"/>
      <c r="AY3247" s="70"/>
      <c r="AZ3247" s="70"/>
      <c r="BA3247" s="70"/>
      <c r="BB3247" s="70"/>
      <c r="BC3247" s="70"/>
      <c r="BD3247" s="70"/>
      <c r="BL3247" s="70"/>
      <c r="BM3247" s="70"/>
      <c r="BN3247" s="70"/>
      <c r="BO3247" s="14">
        <v>-11.2673680894</v>
      </c>
      <c r="BP3247" s="14">
        <v>0.0285796515042399</v>
      </c>
      <c r="BX3247" s="60">
        <v>-86.75653017</v>
      </c>
      <c r="BY3247" s="80">
        <v>0.130674851540893</v>
      </c>
    </row>
    <row r="3248" s="9" customFormat="1" ht="31" customHeight="1">
      <c r="A3248" t="s" s="6">
        <v>8328</v>
      </c>
      <c r="B3248" t="s" s="56">
        <v>8329</v>
      </c>
      <c r="C3248" t="s" s="56">
        <v>7517</v>
      </c>
      <c r="D3248" s="143">
        <v>42955.991666666669</v>
      </c>
      <c r="E3248" t="s" s="54">
        <v>7518</v>
      </c>
      <c r="F3248" t="s" s="55">
        <v>2230</v>
      </c>
      <c r="G3248" t="s" s="56">
        <v>1181</v>
      </c>
      <c r="H3248" t="s" s="56">
        <v>1181</v>
      </c>
      <c r="J3248" t="s" s="6">
        <v>7519</v>
      </c>
      <c r="L3248" s="84"/>
      <c r="M3248" t="s" s="55">
        <v>1138</v>
      </c>
      <c r="S3248" t="s" s="54">
        <v>7912</v>
      </c>
      <c r="T3248" t="s" s="57">
        <v>8330</v>
      </c>
      <c r="U3248" s="7"/>
      <c r="AA3248" s="14">
        <v>-111.2407922</v>
      </c>
      <c r="AB3248" s="14">
        <v>36.1821238</v>
      </c>
      <c r="AC3248" s="14">
        <v>1599.59</v>
      </c>
      <c r="AU3248" s="70"/>
      <c r="AV3248" s="70"/>
      <c r="AW3248" s="70"/>
      <c r="AX3248" s="70"/>
      <c r="AY3248" s="70"/>
      <c r="AZ3248" s="70"/>
      <c r="BA3248" s="70"/>
      <c r="BB3248" s="70"/>
      <c r="BC3248" s="70"/>
      <c r="BD3248" s="70"/>
      <c r="BL3248" s="70"/>
      <c r="BM3248" s="70"/>
      <c r="BN3248" s="70"/>
      <c r="BO3248" s="14">
        <v>-9.4483320358</v>
      </c>
      <c r="BP3248" s="14">
        <v>0.0271873083040342</v>
      </c>
      <c r="BX3248" s="60">
        <v>-78.263382576</v>
      </c>
      <c r="BY3248" s="80">
        <v>0.095250376836996</v>
      </c>
    </row>
    <row r="3249" s="9" customFormat="1" ht="31" customHeight="1">
      <c r="A3249" t="s" s="6">
        <v>8331</v>
      </c>
      <c r="B3249" t="s" s="56">
        <v>8332</v>
      </c>
      <c r="C3249" t="s" s="56">
        <v>7517</v>
      </c>
      <c r="D3249" s="143">
        <v>42955.782638888886</v>
      </c>
      <c r="E3249" t="s" s="54">
        <v>7518</v>
      </c>
      <c r="F3249" t="s" s="55">
        <v>2230</v>
      </c>
      <c r="G3249" t="s" s="56">
        <v>1181</v>
      </c>
      <c r="H3249" t="s" s="56">
        <v>1181</v>
      </c>
      <c r="J3249" t="s" s="6">
        <v>7519</v>
      </c>
      <c r="L3249" s="84"/>
      <c r="M3249" t="s" s="55">
        <v>1138</v>
      </c>
      <c r="S3249" t="s" s="54">
        <v>7912</v>
      </c>
      <c r="T3249" t="s" s="57">
        <v>8333</v>
      </c>
      <c r="U3249" s="7"/>
      <c r="AA3249" s="14">
        <v>-110.5042557</v>
      </c>
      <c r="AB3249" s="14">
        <v>36.0525999</v>
      </c>
      <c r="AC3249" s="14">
        <v>1822.399</v>
      </c>
      <c r="AU3249" s="70"/>
      <c r="AV3249" s="70"/>
      <c r="AW3249" s="70"/>
      <c r="AX3249" s="70"/>
      <c r="AY3249" s="70"/>
      <c r="AZ3249" s="70"/>
      <c r="BA3249" s="70"/>
      <c r="BB3249" s="70"/>
      <c r="BC3249" s="70"/>
      <c r="BD3249" s="70"/>
      <c r="BL3249" s="70"/>
      <c r="BM3249" s="70"/>
      <c r="BN3249" s="70"/>
      <c r="BO3249" s="14">
        <v>-13.5653995619</v>
      </c>
      <c r="BP3249" s="14">
        <v>0.0324189392888163</v>
      </c>
      <c r="BX3249" s="60">
        <v>-103.6105107259</v>
      </c>
      <c r="BY3249" s="80">
        <v>0.08704727508582261</v>
      </c>
    </row>
    <row r="3250" s="9" customFormat="1" ht="31" customHeight="1">
      <c r="A3250" t="s" s="6">
        <v>8334</v>
      </c>
      <c r="B3250" t="s" s="56">
        <v>8335</v>
      </c>
      <c r="C3250" t="s" s="56">
        <v>7517</v>
      </c>
      <c r="D3250" s="143">
        <v>42955.84375</v>
      </c>
      <c r="E3250" t="s" s="54">
        <v>7518</v>
      </c>
      <c r="F3250" t="s" s="55">
        <v>2230</v>
      </c>
      <c r="G3250" t="s" s="56">
        <v>1181</v>
      </c>
      <c r="H3250" t="s" s="56">
        <v>1181</v>
      </c>
      <c r="J3250" t="s" s="6">
        <v>7519</v>
      </c>
      <c r="L3250" s="84"/>
      <c r="M3250" t="s" s="55">
        <v>1138</v>
      </c>
      <c r="S3250" t="s" s="54">
        <v>7912</v>
      </c>
      <c r="T3250" t="s" s="57">
        <v>8336</v>
      </c>
      <c r="U3250" s="7"/>
      <c r="AA3250" s="14">
        <v>-111.4137265</v>
      </c>
      <c r="AB3250" s="14">
        <v>36.5010038</v>
      </c>
      <c r="AC3250" s="14">
        <v>1719.072</v>
      </c>
      <c r="AU3250" s="70"/>
      <c r="AV3250" s="70"/>
      <c r="AW3250" s="70"/>
      <c r="AX3250" s="70"/>
      <c r="AY3250" s="70"/>
      <c r="AZ3250" s="70"/>
      <c r="BA3250" s="70"/>
      <c r="BB3250" s="70"/>
      <c r="BC3250" s="70"/>
      <c r="BD3250" s="70"/>
      <c r="BL3250" s="70"/>
      <c r="BM3250" s="70"/>
      <c r="BN3250" s="70"/>
      <c r="BO3250" s="14">
        <v>-9.642599194000001</v>
      </c>
      <c r="BP3250" s="14">
        <v>0.030116781255869</v>
      </c>
      <c r="BX3250" s="60">
        <v>-76.9314798218</v>
      </c>
      <c r="BY3250" s="80">
        <v>0.13857764415624</v>
      </c>
    </row>
    <row r="3251" s="9" customFormat="1" ht="31" customHeight="1">
      <c r="A3251" t="s" s="6">
        <v>8337</v>
      </c>
      <c r="B3251" t="s" s="56">
        <v>8338</v>
      </c>
      <c r="C3251" t="s" s="56">
        <v>7517</v>
      </c>
      <c r="D3251" s="143">
        <v>42957.84375</v>
      </c>
      <c r="E3251" t="s" s="54">
        <v>7518</v>
      </c>
      <c r="F3251" t="s" s="55">
        <v>2230</v>
      </c>
      <c r="G3251" t="s" s="56">
        <v>1181</v>
      </c>
      <c r="H3251" t="s" s="56">
        <v>1181</v>
      </c>
      <c r="J3251" t="s" s="6">
        <v>7519</v>
      </c>
      <c r="L3251" s="84"/>
      <c r="M3251" t="s" s="55">
        <v>1138</v>
      </c>
      <c r="S3251" t="s" s="54">
        <v>7912</v>
      </c>
      <c r="T3251" t="s" s="57">
        <v>8339</v>
      </c>
      <c r="U3251" t="s" s="6">
        <v>1263</v>
      </c>
      <c r="AA3251" s="14">
        <v>-108.7725453</v>
      </c>
      <c r="AB3251" s="14">
        <v>36.1169082</v>
      </c>
      <c r="AC3251" s="14">
        <v>2099.158</v>
      </c>
      <c r="AU3251" s="70"/>
      <c r="AV3251" s="70"/>
      <c r="AW3251" s="70"/>
      <c r="AX3251" s="70"/>
      <c r="AY3251" s="70"/>
      <c r="AZ3251" s="70"/>
      <c r="BA3251" s="70"/>
      <c r="BB3251" s="70"/>
      <c r="BC3251" s="70"/>
      <c r="BD3251" s="70"/>
      <c r="BL3251" s="70"/>
      <c r="BM3251" s="70"/>
      <c r="BN3251" s="70"/>
      <c r="BO3251" s="14">
        <v>-13.4655639622</v>
      </c>
      <c r="BP3251" s="14">
        <v>0.0289965624264001</v>
      </c>
      <c r="BX3251" s="60">
        <v>-100.6139320039</v>
      </c>
      <c r="BY3251" s="80">
        <v>0.0214549806239192</v>
      </c>
    </row>
    <row r="3252" s="9" customFormat="1" ht="31" customHeight="1">
      <c r="A3252" t="s" s="6">
        <v>8340</v>
      </c>
      <c r="B3252" t="s" s="56">
        <v>8341</v>
      </c>
      <c r="C3252" t="s" s="56">
        <v>7517</v>
      </c>
      <c r="D3252" s="143">
        <v>42957.854166666664</v>
      </c>
      <c r="E3252" t="s" s="54">
        <v>7518</v>
      </c>
      <c r="F3252" t="s" s="55">
        <v>2230</v>
      </c>
      <c r="G3252" t="s" s="56">
        <v>1181</v>
      </c>
      <c r="H3252" t="s" s="56">
        <v>1181</v>
      </c>
      <c r="J3252" t="s" s="6">
        <v>7519</v>
      </c>
      <c r="L3252" s="84"/>
      <c r="M3252" t="s" s="55">
        <v>1138</v>
      </c>
      <c r="S3252" t="s" s="54">
        <v>7912</v>
      </c>
      <c r="T3252" t="s" s="57">
        <v>8342</v>
      </c>
      <c r="U3252" t="s" s="6">
        <v>1263</v>
      </c>
      <c r="AA3252" s="14">
        <v>-108.9119234</v>
      </c>
      <c r="AB3252" s="14">
        <v>36.4326792</v>
      </c>
      <c r="AC3252" s="14">
        <v>1855.013</v>
      </c>
      <c r="AU3252" s="70"/>
      <c r="AV3252" s="70"/>
      <c r="AW3252" s="70"/>
      <c r="AX3252" s="70"/>
      <c r="AY3252" s="70"/>
      <c r="AZ3252" s="70"/>
      <c r="BA3252" s="70"/>
      <c r="BB3252" s="70"/>
      <c r="BC3252" s="70"/>
      <c r="BD3252" s="70"/>
      <c r="BL3252" s="70"/>
      <c r="BM3252" s="70"/>
      <c r="BN3252" s="70"/>
      <c r="BO3252" s="14">
        <v>-14.1920727748</v>
      </c>
      <c r="BP3252" s="14">
        <v>0.0314397856365091</v>
      </c>
      <c r="BX3252" s="60">
        <v>-104.7229078044</v>
      </c>
      <c r="BY3252" s="80">
        <v>0.151586869990464</v>
      </c>
    </row>
    <row r="3253" s="9" customFormat="1" ht="31" customHeight="1">
      <c r="A3253" t="s" s="6">
        <v>8343</v>
      </c>
      <c r="B3253" t="s" s="56">
        <v>8344</v>
      </c>
      <c r="C3253" t="s" s="56">
        <v>7517</v>
      </c>
      <c r="D3253" s="143">
        <v>42957.861111111109</v>
      </c>
      <c r="E3253" t="s" s="54">
        <v>7518</v>
      </c>
      <c r="F3253" t="s" s="55">
        <v>2230</v>
      </c>
      <c r="G3253" t="s" s="56">
        <v>1181</v>
      </c>
      <c r="H3253" t="s" s="56">
        <v>1181</v>
      </c>
      <c r="J3253" t="s" s="6">
        <v>7519</v>
      </c>
      <c r="L3253" s="84"/>
      <c r="M3253" t="s" s="55">
        <v>1138</v>
      </c>
      <c r="S3253" t="s" s="54">
        <v>7912</v>
      </c>
      <c r="T3253" t="s" s="57">
        <v>8345</v>
      </c>
      <c r="U3253" t="s" s="6">
        <v>1263</v>
      </c>
      <c r="AA3253" s="14">
        <v>-108.873989</v>
      </c>
      <c r="AB3253" s="14">
        <v>36.4319511</v>
      </c>
      <c r="AC3253" s="14">
        <v>1808.378</v>
      </c>
      <c r="AU3253" s="70"/>
      <c r="AV3253" s="70"/>
      <c r="AW3253" s="70"/>
      <c r="AX3253" s="70"/>
      <c r="AY3253" s="70"/>
      <c r="AZ3253" s="70"/>
      <c r="BA3253" s="70"/>
      <c r="BB3253" s="70"/>
      <c r="BC3253" s="70"/>
      <c r="BD3253" s="70"/>
      <c r="BL3253" s="70"/>
      <c r="BM3253" s="70"/>
      <c r="BN3253" s="70"/>
      <c r="BO3253" s="14">
        <v>-14.002663617</v>
      </c>
      <c r="BP3253" s="14">
        <v>0.0386429979599971</v>
      </c>
      <c r="BX3253" s="60">
        <v>-103.9890514502</v>
      </c>
      <c r="BY3253" s="80">
        <v>0.0640095715715876</v>
      </c>
    </row>
    <row r="3254" s="9" customFormat="1" ht="31" customHeight="1">
      <c r="A3254" t="s" s="6">
        <v>8346</v>
      </c>
      <c r="B3254" t="s" s="56">
        <v>8347</v>
      </c>
      <c r="C3254" t="s" s="56">
        <v>7517</v>
      </c>
      <c r="D3254" s="143">
        <v>42957.868055555555</v>
      </c>
      <c r="E3254" t="s" s="54">
        <v>7518</v>
      </c>
      <c r="F3254" t="s" s="55">
        <v>2230</v>
      </c>
      <c r="G3254" t="s" s="56">
        <v>1181</v>
      </c>
      <c r="H3254" t="s" s="56">
        <v>1181</v>
      </c>
      <c r="J3254" t="s" s="6">
        <v>7519</v>
      </c>
      <c r="L3254" s="84"/>
      <c r="M3254" t="s" s="55">
        <v>1138</v>
      </c>
      <c r="S3254" t="s" s="54">
        <v>7912</v>
      </c>
      <c r="T3254" t="s" s="57">
        <v>8348</v>
      </c>
      <c r="U3254" t="s" s="6">
        <v>1263</v>
      </c>
      <c r="AA3254" s="14">
        <v>-108.8699292</v>
      </c>
      <c r="AB3254" s="14">
        <v>36.4067606</v>
      </c>
      <c r="AC3254" s="14">
        <v>1835.506</v>
      </c>
      <c r="AU3254" s="70"/>
      <c r="AV3254" s="70"/>
      <c r="AW3254" s="70"/>
      <c r="AX3254" s="70"/>
      <c r="AY3254" s="70"/>
      <c r="AZ3254" s="70"/>
      <c r="BA3254" s="70"/>
      <c r="BB3254" s="70"/>
      <c r="BC3254" s="70"/>
      <c r="BD3254" s="70"/>
      <c r="BL3254" s="70"/>
      <c r="BM3254" s="70"/>
      <c r="BN3254" s="70"/>
      <c r="BO3254" s="14">
        <v>-13.5505978478</v>
      </c>
      <c r="BP3254" s="14">
        <v>0.0215727185086117</v>
      </c>
      <c r="BX3254" s="60">
        <v>-99.45988448350001</v>
      </c>
      <c r="BY3254" s="80">
        <v>0.158435943502737</v>
      </c>
    </row>
    <row r="3255" s="9" customFormat="1" ht="31" customHeight="1">
      <c r="A3255" t="s" s="6">
        <v>8349</v>
      </c>
      <c r="B3255" t="s" s="56">
        <v>8350</v>
      </c>
      <c r="C3255" t="s" s="56">
        <v>7517</v>
      </c>
      <c r="D3255" s="143">
        <v>42957.824305555558</v>
      </c>
      <c r="E3255" t="s" s="54">
        <v>7518</v>
      </c>
      <c r="F3255" t="s" s="55">
        <v>2230</v>
      </c>
      <c r="G3255" t="s" s="56">
        <v>1181</v>
      </c>
      <c r="H3255" t="s" s="56">
        <v>1181</v>
      </c>
      <c r="J3255" t="s" s="6">
        <v>7519</v>
      </c>
      <c r="L3255" s="84"/>
      <c r="M3255" t="s" s="55">
        <v>1138</v>
      </c>
      <c r="S3255" t="s" s="54">
        <v>7912</v>
      </c>
      <c r="T3255" t="s" s="57">
        <v>8351</v>
      </c>
      <c r="U3255" t="s" s="6">
        <v>1263</v>
      </c>
      <c r="AA3255" s="14">
        <v>-108.7184664</v>
      </c>
      <c r="AB3255" s="14">
        <v>36.1445259</v>
      </c>
      <c r="AC3255" s="14">
        <v>1818.284</v>
      </c>
      <c r="AU3255" s="70"/>
      <c r="AV3255" s="70"/>
      <c r="AW3255" s="70"/>
      <c r="AX3255" s="70"/>
      <c r="AY3255" s="70"/>
      <c r="AZ3255" s="70"/>
      <c r="BA3255" s="70"/>
      <c r="BB3255" s="70"/>
      <c r="BC3255" s="70"/>
      <c r="BD3255" s="70"/>
      <c r="BL3255" s="70"/>
      <c r="BM3255" s="70"/>
      <c r="BN3255" s="70"/>
      <c r="BO3255" s="14">
        <v>-13.59393019</v>
      </c>
      <c r="BP3255" s="14">
        <v>0.0321343352118765</v>
      </c>
      <c r="BX3255" s="60">
        <v>-101.8473447763</v>
      </c>
      <c r="BY3255" s="80">
        <v>0.111488135338514</v>
      </c>
    </row>
    <row r="3256" s="9" customFormat="1" ht="31" customHeight="1">
      <c r="A3256" t="s" s="6">
        <v>8352</v>
      </c>
      <c r="B3256" t="s" s="56">
        <v>8353</v>
      </c>
      <c r="C3256" t="s" s="56">
        <v>7517</v>
      </c>
      <c r="D3256" s="143">
        <v>42957.813888888886</v>
      </c>
      <c r="E3256" t="s" s="54">
        <v>7518</v>
      </c>
      <c r="F3256" t="s" s="55">
        <v>2230</v>
      </c>
      <c r="G3256" t="s" s="56">
        <v>1181</v>
      </c>
      <c r="H3256" t="s" s="56">
        <v>1181</v>
      </c>
      <c r="J3256" t="s" s="6">
        <v>7519</v>
      </c>
      <c r="L3256" s="84"/>
      <c r="M3256" t="s" s="55">
        <v>1138</v>
      </c>
      <c r="S3256" t="s" s="54">
        <v>7912</v>
      </c>
      <c r="T3256" t="s" s="57">
        <v>8354</v>
      </c>
      <c r="U3256" t="s" s="6">
        <v>1263</v>
      </c>
      <c r="AA3256" s="14">
        <v>-108.7075297</v>
      </c>
      <c r="AB3256" s="14">
        <v>36.2821057</v>
      </c>
      <c r="AC3256" s="14">
        <v>1693.286</v>
      </c>
      <c r="AU3256" s="70"/>
      <c r="AV3256" s="70"/>
      <c r="AW3256" s="70"/>
      <c r="AX3256" s="70"/>
      <c r="AY3256" s="70"/>
      <c r="AZ3256" s="70"/>
      <c r="BA3256" s="70"/>
      <c r="BB3256" s="70"/>
      <c r="BC3256" s="70"/>
      <c r="BD3256" s="70"/>
      <c r="BL3256" s="70"/>
      <c r="BM3256" s="70"/>
      <c r="BN3256" s="70"/>
      <c r="BO3256" s="14">
        <v>-13.8111292493</v>
      </c>
      <c r="BP3256" s="14">
        <v>0.0243770943434626</v>
      </c>
      <c r="BX3256" s="60">
        <v>-103.0465494297</v>
      </c>
      <c r="BY3256" s="80">
        <v>0.156258575014734</v>
      </c>
    </row>
    <row r="3257" s="9" customFormat="1" ht="31" customHeight="1">
      <c r="A3257" t="s" s="6">
        <v>8355</v>
      </c>
      <c r="B3257" t="s" s="56">
        <v>8356</v>
      </c>
      <c r="C3257" t="s" s="56">
        <v>7517</v>
      </c>
      <c r="D3257" s="143">
        <v>42957.8125</v>
      </c>
      <c r="E3257" t="s" s="54">
        <v>7518</v>
      </c>
      <c r="F3257" t="s" s="55">
        <v>2230</v>
      </c>
      <c r="G3257" t="s" s="56">
        <v>1181</v>
      </c>
      <c r="H3257" t="s" s="56">
        <v>1181</v>
      </c>
      <c r="J3257" t="s" s="6">
        <v>7519</v>
      </c>
      <c r="L3257" s="84"/>
      <c r="M3257" t="s" s="55">
        <v>1138</v>
      </c>
      <c r="S3257" t="s" s="54">
        <v>7912</v>
      </c>
      <c r="T3257" t="s" s="57">
        <v>8357</v>
      </c>
      <c r="U3257" s="7"/>
      <c r="AA3257" s="14">
        <v>-109.172371</v>
      </c>
      <c r="AB3257" s="14">
        <v>36.60125</v>
      </c>
      <c r="AC3257" s="14">
        <v>1826.057</v>
      </c>
      <c r="AU3257" s="70"/>
      <c r="AV3257" s="70"/>
      <c r="AW3257" s="70"/>
      <c r="AX3257" s="70"/>
      <c r="AY3257" s="70"/>
      <c r="AZ3257" s="70"/>
      <c r="BA3257" s="70"/>
      <c r="BB3257" s="70"/>
      <c r="BC3257" s="70"/>
      <c r="BD3257" s="70"/>
      <c r="BL3257" s="70"/>
      <c r="BM3257" s="70"/>
      <c r="BN3257" s="70"/>
      <c r="BO3257" s="14">
        <v>-13.9185570973</v>
      </c>
      <c r="BP3257" s="14">
        <v>0.0240126014317765</v>
      </c>
      <c r="BX3257" s="60">
        <v>-101.7306916211</v>
      </c>
      <c r="BY3257" s="80">
        <v>0.166102011275734</v>
      </c>
    </row>
    <row r="3258" s="9" customFormat="1" ht="31" customHeight="1">
      <c r="A3258" t="s" s="6">
        <v>8358</v>
      </c>
      <c r="B3258" t="s" s="56">
        <v>8359</v>
      </c>
      <c r="C3258" t="s" s="56">
        <v>7517</v>
      </c>
      <c r="D3258" s="143">
        <v>42957.801388888889</v>
      </c>
      <c r="E3258" t="s" s="54">
        <v>7518</v>
      </c>
      <c r="F3258" t="s" s="55">
        <v>2230</v>
      </c>
      <c r="G3258" t="s" s="56">
        <v>1181</v>
      </c>
      <c r="H3258" t="s" s="56">
        <v>1181</v>
      </c>
      <c r="J3258" t="s" s="6">
        <v>7519</v>
      </c>
      <c r="L3258" s="84"/>
      <c r="M3258" t="s" s="55">
        <v>1138</v>
      </c>
      <c r="S3258" t="s" s="54">
        <v>7912</v>
      </c>
      <c r="T3258" t="s" s="57">
        <v>8360</v>
      </c>
      <c r="U3258" t="s" s="6">
        <v>1263</v>
      </c>
      <c r="AA3258" s="14">
        <v>-108.7269457</v>
      </c>
      <c r="AB3258" s="14">
        <v>36.286105</v>
      </c>
      <c r="AC3258" s="14">
        <v>1705.661</v>
      </c>
      <c r="AU3258" s="70"/>
      <c r="AV3258" s="70"/>
      <c r="AW3258" s="70"/>
      <c r="AX3258" s="70"/>
      <c r="AY3258" s="70"/>
      <c r="AZ3258" s="70"/>
      <c r="BA3258" s="70"/>
      <c r="BB3258" s="70"/>
      <c r="BC3258" s="70"/>
      <c r="BD3258" s="70"/>
      <c r="BL3258" s="70"/>
      <c r="BM3258" s="70"/>
      <c r="BN3258" s="70"/>
      <c r="BO3258" s="14">
        <v>-13.7254994146</v>
      </c>
      <c r="BP3258" s="14">
        <v>0.0485452342064274</v>
      </c>
      <c r="BX3258" s="60">
        <v>-103.0442692798</v>
      </c>
      <c r="BY3258" s="80">
        <v>0.230776274763083</v>
      </c>
    </row>
    <row r="3259" s="9" customFormat="1" ht="31" customHeight="1">
      <c r="A3259" t="s" s="6">
        <v>8361</v>
      </c>
      <c r="B3259" t="s" s="56">
        <v>8362</v>
      </c>
      <c r="C3259" t="s" s="56">
        <v>7517</v>
      </c>
      <c r="D3259" s="143">
        <v>42957.774305555555</v>
      </c>
      <c r="E3259" t="s" s="54">
        <v>7518</v>
      </c>
      <c r="F3259" t="s" s="55">
        <v>2230</v>
      </c>
      <c r="G3259" t="s" s="56">
        <v>1181</v>
      </c>
      <c r="H3259" t="s" s="56">
        <v>1181</v>
      </c>
      <c r="J3259" t="s" s="6">
        <v>7519</v>
      </c>
      <c r="L3259" s="84"/>
      <c r="M3259" t="s" s="55">
        <v>1138</v>
      </c>
      <c r="S3259" t="s" s="54">
        <v>7912</v>
      </c>
      <c r="T3259" t="s" s="57">
        <v>8363</v>
      </c>
      <c r="U3259" s="7"/>
      <c r="AA3259" s="14">
        <v>-109.0777727</v>
      </c>
      <c r="AB3259" s="14">
        <v>36.5178737</v>
      </c>
      <c r="AC3259" s="14">
        <v>2008.114</v>
      </c>
      <c r="AU3259" s="70"/>
      <c r="AV3259" s="70"/>
      <c r="AW3259" s="70"/>
      <c r="AX3259" s="70"/>
      <c r="AY3259" s="70"/>
      <c r="AZ3259" s="70"/>
      <c r="BA3259" s="70"/>
      <c r="BB3259" s="70"/>
      <c r="BC3259" s="70"/>
      <c r="BD3259" s="70"/>
      <c r="BL3259" s="70"/>
      <c r="BM3259" s="70"/>
      <c r="BN3259" s="70"/>
      <c r="BO3259" s="14">
        <v>-13.5826594233</v>
      </c>
      <c r="BP3259" s="14">
        <v>0.0295131035651887</v>
      </c>
      <c r="BX3259" s="60">
        <v>-99.1551469971</v>
      </c>
      <c r="BY3259" s="80">
        <v>0.07280819120564121</v>
      </c>
    </row>
    <row r="3260" s="9" customFormat="1" ht="31" customHeight="1">
      <c r="A3260" t="s" s="6">
        <v>8364</v>
      </c>
      <c r="B3260" t="s" s="56">
        <v>8365</v>
      </c>
      <c r="C3260" t="s" s="56">
        <v>7517</v>
      </c>
      <c r="D3260" s="143">
        <v>42957.770833333336</v>
      </c>
      <c r="E3260" t="s" s="54">
        <v>7518</v>
      </c>
      <c r="F3260" t="s" s="55">
        <v>2230</v>
      </c>
      <c r="G3260" t="s" s="56">
        <v>1181</v>
      </c>
      <c r="H3260" t="s" s="56">
        <v>1181</v>
      </c>
      <c r="J3260" t="s" s="6">
        <v>7519</v>
      </c>
      <c r="L3260" s="84"/>
      <c r="M3260" t="s" s="55">
        <v>1138</v>
      </c>
      <c r="S3260" t="s" s="54">
        <v>7912</v>
      </c>
      <c r="T3260" t="s" s="57">
        <v>8366</v>
      </c>
      <c r="U3260" s="7"/>
      <c r="AA3260" s="14">
        <v>-108.8918875</v>
      </c>
      <c r="AB3260" s="14">
        <v>36.229883</v>
      </c>
      <c r="AC3260" s="14">
        <v>2095.195</v>
      </c>
      <c r="AU3260" s="70"/>
      <c r="AV3260" s="70"/>
      <c r="AW3260" s="70"/>
      <c r="AX3260" s="70"/>
      <c r="AY3260" s="70"/>
      <c r="AZ3260" s="70"/>
      <c r="BA3260" s="70"/>
      <c r="BB3260" s="70"/>
      <c r="BC3260" s="70"/>
      <c r="BD3260" s="70"/>
      <c r="BL3260" s="70"/>
      <c r="BM3260" s="70"/>
      <c r="BN3260" s="70"/>
      <c r="BO3260" s="14">
        <v>-13.6303927233</v>
      </c>
      <c r="BP3260" s="14">
        <v>0.0131369274065541</v>
      </c>
      <c r="BX3260" s="60">
        <v>-99.6650563937</v>
      </c>
      <c r="BY3260" s="80">
        <v>0.126768862214529</v>
      </c>
    </row>
    <row r="3261" s="9" customFormat="1" ht="31" customHeight="1">
      <c r="A3261" t="s" s="6">
        <v>8367</v>
      </c>
      <c r="B3261" t="s" s="56">
        <v>8368</v>
      </c>
      <c r="C3261" t="s" s="56">
        <v>7517</v>
      </c>
      <c r="D3261" s="143">
        <v>42957.760416666664</v>
      </c>
      <c r="E3261" t="s" s="54">
        <v>7518</v>
      </c>
      <c r="F3261" t="s" s="55">
        <v>2230</v>
      </c>
      <c r="G3261" t="s" s="56">
        <v>1181</v>
      </c>
      <c r="H3261" t="s" s="56">
        <v>1181</v>
      </c>
      <c r="J3261" t="s" s="6">
        <v>7519</v>
      </c>
      <c r="L3261" s="84"/>
      <c r="M3261" t="s" s="55">
        <v>1138</v>
      </c>
      <c r="S3261" t="s" s="54">
        <v>7912</v>
      </c>
      <c r="T3261" t="s" s="57">
        <v>8369</v>
      </c>
      <c r="U3261" s="7"/>
      <c r="AA3261" s="14">
        <v>-109.076895</v>
      </c>
      <c r="AB3261" s="14">
        <v>36.596799</v>
      </c>
      <c r="AC3261" s="14">
        <v>1794.662</v>
      </c>
      <c r="AU3261" s="70"/>
      <c r="AV3261" s="70"/>
      <c r="AW3261" s="70"/>
      <c r="AX3261" s="70"/>
      <c r="AY3261" s="70"/>
      <c r="AZ3261" s="70"/>
      <c r="BA3261" s="70"/>
      <c r="BB3261" s="70"/>
      <c r="BC3261" s="70"/>
      <c r="BD3261" s="70"/>
      <c r="BL3261" s="70"/>
      <c r="BM3261" s="70"/>
      <c r="BN3261" s="70"/>
      <c r="BO3261" s="14">
        <v>-14.5608994692</v>
      </c>
      <c r="BP3261" s="14">
        <v>0.0202956880328154</v>
      </c>
      <c r="BX3261" s="60">
        <v>-106.5650632957</v>
      </c>
      <c r="BY3261" s="80">
        <v>0.121529546896824</v>
      </c>
    </row>
    <row r="3262" s="9" customFormat="1" ht="31" customHeight="1">
      <c r="A3262" t="s" s="6">
        <v>8370</v>
      </c>
      <c r="B3262" t="s" s="56">
        <v>8371</v>
      </c>
      <c r="C3262" t="s" s="56">
        <v>7517</v>
      </c>
      <c r="D3262" s="143">
        <v>42957.703472222223</v>
      </c>
      <c r="E3262" t="s" s="54">
        <v>7518</v>
      </c>
      <c r="F3262" t="s" s="55">
        <v>2230</v>
      </c>
      <c r="G3262" t="s" s="56">
        <v>1181</v>
      </c>
      <c r="H3262" t="s" s="56">
        <v>1181</v>
      </c>
      <c r="J3262" t="s" s="6">
        <v>7519</v>
      </c>
      <c r="L3262" s="84"/>
      <c r="M3262" t="s" s="55">
        <v>1138</v>
      </c>
      <c r="S3262" t="s" s="54">
        <v>7912</v>
      </c>
      <c r="T3262" t="s" s="57">
        <v>8372</v>
      </c>
      <c r="U3262" t="s" s="6">
        <v>1263</v>
      </c>
      <c r="AA3262" s="14">
        <v>-108.7976245</v>
      </c>
      <c r="AB3262" s="14">
        <v>36.4216181</v>
      </c>
      <c r="AC3262" s="14">
        <v>1777.289</v>
      </c>
      <c r="AU3262" s="70"/>
      <c r="AV3262" s="70"/>
      <c r="AW3262" s="70"/>
      <c r="AX3262" s="70"/>
      <c r="AY3262" s="70"/>
      <c r="AZ3262" s="70"/>
      <c r="BA3262" s="70"/>
      <c r="BB3262" s="70"/>
      <c r="BC3262" s="70"/>
      <c r="BD3262" s="70"/>
      <c r="BL3262" s="70"/>
      <c r="BM3262" s="70"/>
      <c r="BN3262" s="70"/>
      <c r="BO3262" s="14">
        <v>-14.9582002049</v>
      </c>
      <c r="BP3262" s="14">
        <v>0.0451540064828004</v>
      </c>
      <c r="BX3262" s="60">
        <v>-109.814155299</v>
      </c>
      <c r="BY3262" s="80">
        <v>0.060216283265692</v>
      </c>
    </row>
    <row r="3263" s="9" customFormat="1" ht="31" customHeight="1">
      <c r="A3263" t="s" s="6">
        <v>8373</v>
      </c>
      <c r="B3263" t="s" s="56">
        <v>8374</v>
      </c>
      <c r="C3263" t="s" s="56">
        <v>7517</v>
      </c>
      <c r="D3263" s="143">
        <v>42957.697916666664</v>
      </c>
      <c r="E3263" t="s" s="54">
        <v>7518</v>
      </c>
      <c r="F3263" t="s" s="55">
        <v>2230</v>
      </c>
      <c r="G3263" t="s" s="56">
        <v>1181</v>
      </c>
      <c r="H3263" t="s" s="56">
        <v>1181</v>
      </c>
      <c r="J3263" t="s" s="6">
        <v>7519</v>
      </c>
      <c r="L3263" s="84"/>
      <c r="M3263" t="s" s="55">
        <v>1138</v>
      </c>
      <c r="S3263" t="s" s="54">
        <v>7912</v>
      </c>
      <c r="T3263" t="s" s="57">
        <v>8375</v>
      </c>
      <c r="U3263" s="7"/>
      <c r="AA3263" s="14">
        <v>-108.8795057</v>
      </c>
      <c r="AB3263" s="14">
        <v>36.6198869</v>
      </c>
      <c r="AC3263" s="14">
        <v>1678.534</v>
      </c>
      <c r="AU3263" s="70"/>
      <c r="AV3263" s="70"/>
      <c r="AW3263" s="70"/>
      <c r="AX3263" s="70"/>
      <c r="AY3263" s="70"/>
      <c r="AZ3263" s="70"/>
      <c r="BA3263" s="70"/>
      <c r="BB3263" s="70"/>
      <c r="BC3263" s="70"/>
      <c r="BD3263" s="70"/>
      <c r="BL3263" s="70"/>
      <c r="BM3263" s="70"/>
      <c r="BN3263" s="70"/>
      <c r="BO3263" s="14">
        <v>-15.4283819992</v>
      </c>
      <c r="BP3263" s="14">
        <v>0.0277716369787708</v>
      </c>
      <c r="BX3263" s="60">
        <v>-113.8330586507</v>
      </c>
      <c r="BY3263" s="80">
        <v>0.126715518091404</v>
      </c>
    </row>
    <row r="3264" s="9" customFormat="1" ht="31" customHeight="1">
      <c r="A3264" t="s" s="6">
        <v>8376</v>
      </c>
      <c r="B3264" t="s" s="56">
        <v>8377</v>
      </c>
      <c r="C3264" t="s" s="56">
        <v>7517</v>
      </c>
      <c r="D3264" s="143">
        <v>42968.895833333336</v>
      </c>
      <c r="E3264" t="s" s="54">
        <v>7518</v>
      </c>
      <c r="F3264" t="s" s="55">
        <v>2230</v>
      </c>
      <c r="G3264" t="s" s="56">
        <v>1181</v>
      </c>
      <c r="H3264" t="s" s="56">
        <v>1181</v>
      </c>
      <c r="J3264" t="s" s="6">
        <v>7519</v>
      </c>
      <c r="L3264" s="84"/>
      <c r="M3264" t="s" s="55">
        <v>1138</v>
      </c>
      <c r="S3264" t="s" s="54">
        <v>7912</v>
      </c>
      <c r="T3264" t="s" s="57">
        <v>8378</v>
      </c>
      <c r="U3264" s="7"/>
      <c r="AA3264" s="14">
        <v>-107.8347045</v>
      </c>
      <c r="AB3264" s="14">
        <v>36.3939211</v>
      </c>
      <c r="AC3264" s="14">
        <v>2060.448</v>
      </c>
      <c r="AU3264" s="70"/>
      <c r="AV3264" s="70"/>
      <c r="AW3264" s="70"/>
      <c r="AX3264" s="70"/>
      <c r="AY3264" s="70"/>
      <c r="AZ3264" s="70"/>
      <c r="BA3264" s="70"/>
      <c r="BB3264" s="70"/>
      <c r="BC3264" s="70"/>
      <c r="BD3264" s="70"/>
      <c r="BL3264" s="70"/>
      <c r="BM3264" s="70"/>
      <c r="BN3264" s="70"/>
      <c r="BO3264" s="14">
        <v>-14.2038136907</v>
      </c>
      <c r="BP3264" s="14">
        <v>0.0269896516432399</v>
      </c>
      <c r="BX3264" s="60">
        <v>-109.1051175883</v>
      </c>
      <c r="BY3264" s="80">
        <v>0.111495652736879</v>
      </c>
    </row>
    <row r="3265" s="9" customFormat="1" ht="31" customHeight="1">
      <c r="A3265" t="s" s="6">
        <v>8379</v>
      </c>
      <c r="B3265" t="s" s="56">
        <v>8380</v>
      </c>
      <c r="C3265" t="s" s="56">
        <v>7517</v>
      </c>
      <c r="D3265" s="143">
        <v>42970.53125</v>
      </c>
      <c r="E3265" t="s" s="54">
        <v>7518</v>
      </c>
      <c r="F3265" t="s" s="55">
        <v>2230</v>
      </c>
      <c r="G3265" t="s" s="56">
        <v>1181</v>
      </c>
      <c r="H3265" t="s" s="56">
        <v>1181</v>
      </c>
      <c r="J3265" t="s" s="6">
        <v>7519</v>
      </c>
      <c r="L3265" s="84"/>
      <c r="M3265" t="s" s="55">
        <v>1138</v>
      </c>
      <c r="S3265" t="s" s="54">
        <v>7912</v>
      </c>
      <c r="T3265" t="s" s="57">
        <v>8381</v>
      </c>
      <c r="U3265" t="s" s="6">
        <v>1263</v>
      </c>
      <c r="AA3265" s="14">
        <v>-107.740963</v>
      </c>
      <c r="AB3265" s="14">
        <v>36.257247</v>
      </c>
      <c r="AC3265" s="14">
        <v>2112.874</v>
      </c>
      <c r="AU3265" s="70"/>
      <c r="AV3265" s="70"/>
      <c r="AW3265" s="70"/>
      <c r="AX3265" s="70"/>
      <c r="AY3265" s="70"/>
      <c r="AZ3265" s="70"/>
      <c r="BA3265" s="70"/>
      <c r="BB3265" s="70"/>
      <c r="BC3265" s="70"/>
      <c r="BD3265" s="70"/>
      <c r="BL3265" s="70"/>
      <c r="BM3265" s="70"/>
      <c r="BN3265" s="70"/>
      <c r="BO3265" s="14">
        <v>-9.9604241498</v>
      </c>
      <c r="BP3265" s="14">
        <v>0.0409653581452377</v>
      </c>
      <c r="BX3265" s="60">
        <v>-77.1699020139</v>
      </c>
      <c r="BY3265" s="80">
        <v>0.130549627775337</v>
      </c>
    </row>
    <row r="3266" s="9" customFormat="1" ht="31" customHeight="1">
      <c r="A3266" t="s" s="6">
        <v>8382</v>
      </c>
      <c r="B3266" t="s" s="56">
        <v>8383</v>
      </c>
      <c r="C3266" t="s" s="56">
        <v>7517</v>
      </c>
      <c r="D3266" s="143">
        <v>42970.541666666664</v>
      </c>
      <c r="E3266" t="s" s="54">
        <v>7518</v>
      </c>
      <c r="F3266" t="s" s="55">
        <v>2230</v>
      </c>
      <c r="G3266" t="s" s="56">
        <v>1181</v>
      </c>
      <c r="H3266" t="s" s="56">
        <v>1181</v>
      </c>
      <c r="J3266" t="s" s="6">
        <v>7519</v>
      </c>
      <c r="L3266" s="84"/>
      <c r="M3266" t="s" s="55">
        <v>1138</v>
      </c>
      <c r="S3266" t="s" s="54">
        <v>7912</v>
      </c>
      <c r="T3266" t="s" s="57">
        <v>8384</v>
      </c>
      <c r="U3266" t="s" s="6">
        <v>1263</v>
      </c>
      <c r="AA3266" s="14">
        <v>-107.744891</v>
      </c>
      <c r="AB3266" s="14">
        <v>36.26035</v>
      </c>
      <c r="AC3266" s="14">
        <v>2121.408</v>
      </c>
      <c r="AU3266" s="70"/>
      <c r="AV3266" s="70"/>
      <c r="AW3266" s="70"/>
      <c r="AX3266" s="70"/>
      <c r="AY3266" s="70"/>
      <c r="AZ3266" s="70"/>
      <c r="BA3266" s="70"/>
      <c r="BB3266" s="70"/>
      <c r="BC3266" s="70"/>
      <c r="BD3266" s="70"/>
      <c r="BL3266" s="70"/>
      <c r="BM3266" s="70"/>
      <c r="BN3266" s="70"/>
      <c r="BO3266" s="14">
        <v>-10.0693511799</v>
      </c>
      <c r="BP3266" s="14">
        <v>0.0447590283383241</v>
      </c>
      <c r="BX3266" s="60">
        <v>-77.6313609006</v>
      </c>
      <c r="BY3266" s="80">
        <v>0.129745047195029</v>
      </c>
    </row>
    <row r="3267" s="9" customFormat="1" ht="31" customHeight="1">
      <c r="A3267" t="s" s="6">
        <v>8385</v>
      </c>
      <c r="B3267" t="s" s="56">
        <v>8386</v>
      </c>
      <c r="C3267" t="s" s="56">
        <v>7517</v>
      </c>
      <c r="D3267" s="143">
        <v>42969.6875</v>
      </c>
      <c r="E3267" t="s" s="54">
        <v>7518</v>
      </c>
      <c r="F3267" t="s" s="55">
        <v>2230</v>
      </c>
      <c r="G3267" t="s" s="56">
        <v>1181</v>
      </c>
      <c r="H3267" t="s" s="56">
        <v>1181</v>
      </c>
      <c r="J3267" t="s" s="6">
        <v>7519</v>
      </c>
      <c r="L3267" s="84"/>
      <c r="M3267" t="s" s="55">
        <v>1138</v>
      </c>
      <c r="S3267" t="s" s="54">
        <v>7912</v>
      </c>
      <c r="T3267" t="s" s="57">
        <v>8387</v>
      </c>
      <c r="U3267" s="7"/>
      <c r="AA3267" s="14">
        <v>-107.925745</v>
      </c>
      <c r="AB3267" s="14">
        <v>36.365287</v>
      </c>
      <c r="AC3267" s="14">
        <v>2059.229</v>
      </c>
      <c r="AU3267" s="70"/>
      <c r="AV3267" s="70"/>
      <c r="AW3267" s="70"/>
      <c r="AX3267" s="70"/>
      <c r="AY3267" s="70"/>
      <c r="AZ3267" s="70"/>
      <c r="BA3267" s="70"/>
      <c r="BB3267" s="70"/>
      <c r="BC3267" s="70"/>
      <c r="BD3267" s="70"/>
      <c r="BL3267" s="70"/>
      <c r="BM3267" s="70"/>
      <c r="BN3267" s="70"/>
      <c r="BO3267" s="14">
        <v>-13.6211543549</v>
      </c>
      <c r="BP3267" s="14">
        <v>0.0909349195939801</v>
      </c>
      <c r="BX3267" s="60">
        <v>-104.6513738383</v>
      </c>
      <c r="BY3267" s="80">
        <v>0.592429646905977</v>
      </c>
    </row>
    <row r="3268" s="9" customFormat="1" ht="31" customHeight="1">
      <c r="A3268" t="s" s="6">
        <v>8388</v>
      </c>
      <c r="B3268" t="s" s="56">
        <v>8389</v>
      </c>
      <c r="C3268" t="s" s="56">
        <v>7517</v>
      </c>
      <c r="D3268" s="143">
        <v>42969.75</v>
      </c>
      <c r="E3268" t="s" s="54">
        <v>7518</v>
      </c>
      <c r="F3268" t="s" s="55">
        <v>2230</v>
      </c>
      <c r="G3268" t="s" s="56">
        <v>1181</v>
      </c>
      <c r="H3268" t="s" s="56">
        <v>1181</v>
      </c>
      <c r="J3268" t="s" s="6">
        <v>7519</v>
      </c>
      <c r="L3268" s="84"/>
      <c r="M3268" t="s" s="55">
        <v>1138</v>
      </c>
      <c r="S3268" t="s" s="54">
        <v>7912</v>
      </c>
      <c r="T3268" t="s" s="57">
        <v>8390</v>
      </c>
      <c r="U3268" s="7"/>
      <c r="AA3268" s="14">
        <v>-108.0947234</v>
      </c>
      <c r="AB3268" s="14">
        <v>36.5812971</v>
      </c>
      <c r="AC3268" s="14">
        <v>1799.387</v>
      </c>
      <c r="AU3268" s="70"/>
      <c r="AV3268" s="70"/>
      <c r="AW3268" s="70"/>
      <c r="AX3268" s="70"/>
      <c r="AY3268" s="70"/>
      <c r="AZ3268" s="70"/>
      <c r="BA3268" s="70"/>
      <c r="BB3268" s="70"/>
      <c r="BC3268" s="70"/>
      <c r="BD3268" s="70"/>
      <c r="BL3268" s="70"/>
      <c r="BM3268" s="70"/>
      <c r="BN3268" s="70"/>
      <c r="BO3268" s="14">
        <v>-14.6204400283</v>
      </c>
      <c r="BP3268" s="14">
        <v>0.0439309177104118</v>
      </c>
      <c r="BX3268" s="60">
        <v>-113.117875357</v>
      </c>
      <c r="BY3268" s="80">
        <v>0.364883510503393</v>
      </c>
    </row>
    <row r="3269" s="9" customFormat="1" ht="31" customHeight="1">
      <c r="A3269" t="s" s="6">
        <v>8391</v>
      </c>
      <c r="B3269" t="s" s="56">
        <v>8392</v>
      </c>
      <c r="C3269" t="s" s="56">
        <v>7517</v>
      </c>
      <c r="D3269" s="143">
        <v>42968.9375</v>
      </c>
      <c r="E3269" t="s" s="54">
        <v>7518</v>
      </c>
      <c r="F3269" t="s" s="55">
        <v>2230</v>
      </c>
      <c r="G3269" t="s" s="56">
        <v>1181</v>
      </c>
      <c r="H3269" t="s" s="56">
        <v>1181</v>
      </c>
      <c r="J3269" t="s" s="6">
        <v>7519</v>
      </c>
      <c r="L3269" s="84"/>
      <c r="M3269" t="s" s="55">
        <v>1138</v>
      </c>
      <c r="S3269" t="s" s="54">
        <v>7912</v>
      </c>
      <c r="T3269" t="s" s="57">
        <v>8393</v>
      </c>
      <c r="U3269" s="7"/>
      <c r="AA3269" s="14">
        <v>-108.0107974</v>
      </c>
      <c r="AB3269" s="14">
        <v>36.4539423</v>
      </c>
      <c r="AC3269" s="14">
        <v>1875.739</v>
      </c>
      <c r="AU3269" s="70"/>
      <c r="AV3269" s="70"/>
      <c r="AW3269" s="70"/>
      <c r="AX3269" s="70"/>
      <c r="AY3269" s="70"/>
      <c r="AZ3269" s="70"/>
      <c r="BA3269" s="70"/>
      <c r="BB3269" s="70"/>
      <c r="BC3269" s="70"/>
      <c r="BD3269" s="70"/>
      <c r="BL3269" s="70"/>
      <c r="BM3269" s="70"/>
      <c r="BN3269" s="70"/>
      <c r="BO3269" s="14">
        <v>-14.2935578113</v>
      </c>
      <c r="BP3269" s="14">
        <v>0.0345692688188776</v>
      </c>
      <c r="BX3269" s="60">
        <v>-109.7238975391</v>
      </c>
      <c r="BY3269" s="80">
        <v>0.162713986599718</v>
      </c>
    </row>
    <row r="3270" s="9" customFormat="1" ht="31" customHeight="1">
      <c r="A3270" t="s" s="6">
        <v>8394</v>
      </c>
      <c r="B3270" t="s" s="56">
        <v>8395</v>
      </c>
      <c r="C3270" t="s" s="56">
        <v>7517</v>
      </c>
      <c r="D3270" s="143">
        <v>42976.652777777781</v>
      </c>
      <c r="E3270" t="s" s="54">
        <v>7518</v>
      </c>
      <c r="F3270" t="s" s="55">
        <v>2230</v>
      </c>
      <c r="G3270" t="s" s="56">
        <v>1181</v>
      </c>
      <c r="H3270" t="s" s="56">
        <v>1181</v>
      </c>
      <c r="J3270" t="s" s="6">
        <v>7519</v>
      </c>
      <c r="L3270" s="84"/>
      <c r="M3270" t="s" s="55">
        <v>1138</v>
      </c>
      <c r="S3270" t="s" s="54">
        <v>7912</v>
      </c>
      <c r="T3270" t="s" s="57">
        <v>8396</v>
      </c>
      <c r="U3270" t="s" s="6">
        <v>1263</v>
      </c>
      <c r="AA3270" s="14">
        <v>-107.741683</v>
      </c>
      <c r="AB3270" s="14">
        <v>36.259541</v>
      </c>
      <c r="AC3270" s="14">
        <v>2121.408</v>
      </c>
      <c r="AU3270" s="70"/>
      <c r="AV3270" s="70"/>
      <c r="AW3270" s="70"/>
      <c r="AX3270" s="70"/>
      <c r="AY3270" s="70"/>
      <c r="AZ3270" s="70"/>
      <c r="BA3270" s="70"/>
      <c r="BB3270" s="70"/>
      <c r="BC3270" s="70"/>
      <c r="BD3270" s="70"/>
      <c r="BL3270" s="70"/>
      <c r="BM3270" s="70"/>
      <c r="BN3270" s="70"/>
      <c r="BO3270" s="14">
        <v>-9.9686399283</v>
      </c>
      <c r="BP3270" s="14">
        <v>0.100082095296503</v>
      </c>
      <c r="BX3270" s="60">
        <v>-76.992436469</v>
      </c>
      <c r="BY3270" s="80">
        <v>0.570574256829636</v>
      </c>
    </row>
    <row r="3271" s="9" customFormat="1" ht="31" customHeight="1">
      <c r="A3271" t="s" s="6">
        <v>8397</v>
      </c>
      <c r="B3271" t="s" s="56">
        <v>8398</v>
      </c>
      <c r="C3271" t="s" s="56">
        <v>7517</v>
      </c>
      <c r="D3271" s="143">
        <v>42990.708333333336</v>
      </c>
      <c r="E3271" t="s" s="54">
        <v>7518</v>
      </c>
      <c r="F3271" t="s" s="55">
        <v>2230</v>
      </c>
      <c r="G3271" t="s" s="56">
        <v>1181</v>
      </c>
      <c r="H3271" t="s" s="56">
        <v>1181</v>
      </c>
      <c r="J3271" t="s" s="6">
        <v>7519</v>
      </c>
      <c r="L3271" s="84"/>
      <c r="M3271" t="s" s="55">
        <v>1138</v>
      </c>
      <c r="S3271" t="s" s="54">
        <v>7912</v>
      </c>
      <c r="T3271" t="s" s="57">
        <v>8399</v>
      </c>
      <c r="U3271" s="7"/>
      <c r="AA3271" s="14">
        <v>-109.3013708</v>
      </c>
      <c r="AB3271" s="14">
        <v>37.2584051</v>
      </c>
      <c r="AC3271" s="14">
        <v>1353.922</v>
      </c>
      <c r="AU3271" s="70"/>
      <c r="AV3271" s="70"/>
      <c r="AW3271" s="70"/>
      <c r="AX3271" s="70"/>
      <c r="AY3271" s="70"/>
      <c r="AZ3271" s="70"/>
      <c r="BA3271" s="70"/>
      <c r="BB3271" s="70"/>
      <c r="BC3271" s="70"/>
      <c r="BD3271" s="70"/>
      <c r="BL3271" s="70"/>
      <c r="BM3271" s="70"/>
      <c r="BN3271" s="70"/>
      <c r="BO3271" s="14">
        <v>-13.5889174643</v>
      </c>
      <c r="BP3271" s="14">
        <v>0.0541128536861745</v>
      </c>
      <c r="BX3271" s="60">
        <v>-102.1228721664</v>
      </c>
      <c r="BY3271" s="80">
        <v>0.321549008476716</v>
      </c>
    </row>
    <row r="3272" s="9" customFormat="1" ht="31" customHeight="1">
      <c r="A3272" t="s" s="6">
        <v>8400</v>
      </c>
      <c r="B3272" t="s" s="56">
        <v>8401</v>
      </c>
      <c r="C3272" t="s" s="56">
        <v>7517</v>
      </c>
      <c r="D3272" s="143">
        <v>42990.6875</v>
      </c>
      <c r="E3272" t="s" s="54">
        <v>7518</v>
      </c>
      <c r="F3272" t="s" s="55">
        <v>2230</v>
      </c>
      <c r="G3272" t="s" s="56">
        <v>1181</v>
      </c>
      <c r="H3272" t="s" s="56">
        <v>1181</v>
      </c>
      <c r="J3272" t="s" s="6">
        <v>7519</v>
      </c>
      <c r="L3272" s="84"/>
      <c r="M3272" t="s" s="55">
        <v>1138</v>
      </c>
      <c r="S3272" t="s" s="54">
        <v>7912</v>
      </c>
      <c r="T3272" t="s" s="57">
        <v>8402</v>
      </c>
      <c r="U3272" s="7"/>
      <c r="AA3272" s="14">
        <v>-109.314222</v>
      </c>
      <c r="AB3272" s="14">
        <v>37.2647495</v>
      </c>
      <c r="AC3272" s="14">
        <v>1350.264</v>
      </c>
      <c r="AU3272" s="70"/>
      <c r="AV3272" s="70"/>
      <c r="AW3272" s="70"/>
      <c r="AX3272" s="70"/>
      <c r="AY3272" s="70"/>
      <c r="AZ3272" s="70"/>
      <c r="BA3272" s="70"/>
      <c r="BB3272" s="70"/>
      <c r="BC3272" s="70"/>
      <c r="BD3272" s="70"/>
      <c r="BL3272" s="70"/>
      <c r="BM3272" s="70"/>
      <c r="BN3272" s="70"/>
      <c r="BO3272" s="14">
        <v>-14.0499251254</v>
      </c>
      <c r="BP3272" s="14">
        <v>0.0465305094593388</v>
      </c>
      <c r="BX3272" s="60">
        <v>-107.5205040683</v>
      </c>
      <c r="BY3272" s="80">
        <v>0.457245005648325</v>
      </c>
    </row>
    <row r="3273" s="9" customFormat="1" ht="31" customHeight="1">
      <c r="A3273" t="s" s="6">
        <v>8403</v>
      </c>
      <c r="B3273" t="s" s="56">
        <v>8404</v>
      </c>
      <c r="C3273" t="s" s="56">
        <v>7517</v>
      </c>
      <c r="D3273" s="143">
        <v>42990.643055555556</v>
      </c>
      <c r="E3273" t="s" s="54">
        <v>7518</v>
      </c>
      <c r="F3273" t="s" s="55">
        <v>2230</v>
      </c>
      <c r="G3273" t="s" s="56">
        <v>1181</v>
      </c>
      <c r="H3273" t="s" s="56">
        <v>1181</v>
      </c>
      <c r="J3273" t="s" s="6">
        <v>7519</v>
      </c>
      <c r="L3273" s="84"/>
      <c r="M3273" t="s" s="55">
        <v>1138</v>
      </c>
      <c r="S3273" t="s" s="54">
        <v>7912</v>
      </c>
      <c r="T3273" t="s" s="57">
        <v>8405</v>
      </c>
      <c r="U3273" s="7"/>
      <c r="AA3273" s="14">
        <v>-109.437927</v>
      </c>
      <c r="AB3273" s="14">
        <v>37.13264</v>
      </c>
      <c r="AC3273" s="14">
        <v>1627.937</v>
      </c>
      <c r="AU3273" s="70"/>
      <c r="AV3273" s="70"/>
      <c r="AW3273" s="70"/>
      <c r="AX3273" s="70"/>
      <c r="AY3273" s="70"/>
      <c r="AZ3273" s="70"/>
      <c r="BA3273" s="70"/>
      <c r="BB3273" s="70"/>
      <c r="BC3273" s="70"/>
      <c r="BD3273" s="70"/>
      <c r="BL3273" s="70"/>
      <c r="BM3273" s="70"/>
      <c r="BN3273" s="70"/>
      <c r="BO3273" s="14">
        <v>-13.4678703151</v>
      </c>
      <c r="BP3273" s="14">
        <v>0.06730670751961169</v>
      </c>
      <c r="BX3273" s="60">
        <v>-108.3078320153</v>
      </c>
      <c r="BY3273" s="80">
        <v>0.28983663492358</v>
      </c>
    </row>
    <row r="3274" s="9" customFormat="1" ht="31" customHeight="1">
      <c r="A3274" t="s" s="6">
        <v>8406</v>
      </c>
      <c r="B3274" t="s" s="56">
        <v>8407</v>
      </c>
      <c r="C3274" t="s" s="56">
        <v>7517</v>
      </c>
      <c r="D3274" s="143">
        <v>42990.607638888891</v>
      </c>
      <c r="E3274" t="s" s="54">
        <v>7518</v>
      </c>
      <c r="F3274" t="s" s="55">
        <v>2230</v>
      </c>
      <c r="G3274" t="s" s="56">
        <v>1181</v>
      </c>
      <c r="H3274" t="s" s="56">
        <v>1181</v>
      </c>
      <c r="J3274" t="s" s="6">
        <v>7519</v>
      </c>
      <c r="L3274" s="84"/>
      <c r="M3274" t="s" s="55">
        <v>1138</v>
      </c>
      <c r="S3274" t="s" s="54">
        <v>7912</v>
      </c>
      <c r="T3274" t="s" s="57">
        <v>8408</v>
      </c>
      <c r="U3274" s="7"/>
      <c r="AA3274" s="14">
        <v>-109.107976</v>
      </c>
      <c r="AB3274" s="14">
        <v>36.928785</v>
      </c>
      <c r="AC3274" s="14">
        <v>1526.134</v>
      </c>
      <c r="AU3274" s="70"/>
      <c r="AV3274" s="70"/>
      <c r="AW3274" s="70"/>
      <c r="AX3274" s="70"/>
      <c r="AY3274" s="70"/>
      <c r="AZ3274" s="70"/>
      <c r="BA3274" s="70"/>
      <c r="BB3274" s="70"/>
      <c r="BC3274" s="70"/>
      <c r="BD3274" s="70"/>
      <c r="BL3274" s="70"/>
      <c r="BM3274" s="70"/>
      <c r="BN3274" s="70"/>
      <c r="BO3274" s="14">
        <v>-14.7364238809</v>
      </c>
      <c r="BP3274" s="14">
        <v>0.0312583280715721</v>
      </c>
      <c r="BX3274" s="60">
        <v>-109.5704604209</v>
      </c>
      <c r="BY3274" s="80">
        <v>0.0884805299421124</v>
      </c>
    </row>
    <row r="3275" s="9" customFormat="1" ht="31" customHeight="1">
      <c r="A3275" t="s" s="6">
        <v>8409</v>
      </c>
      <c r="B3275" t="s" s="56">
        <v>8410</v>
      </c>
      <c r="C3275" t="s" s="56">
        <v>7517</v>
      </c>
      <c r="D3275" s="143">
        <v>42990.583333333336</v>
      </c>
      <c r="E3275" t="s" s="54">
        <v>7518</v>
      </c>
      <c r="F3275" t="s" s="55">
        <v>2230</v>
      </c>
      <c r="G3275" t="s" s="56">
        <v>1181</v>
      </c>
      <c r="H3275" t="s" s="56">
        <v>1181</v>
      </c>
      <c r="J3275" t="s" s="6">
        <v>7519</v>
      </c>
      <c r="L3275" s="84"/>
      <c r="M3275" t="s" s="55">
        <v>1138</v>
      </c>
      <c r="S3275" t="s" s="54">
        <v>7912</v>
      </c>
      <c r="T3275" t="s" s="57">
        <v>8411</v>
      </c>
      <c r="U3275" s="7"/>
      <c r="AA3275" s="14">
        <v>-109.1427078</v>
      </c>
      <c r="AB3275" s="14">
        <v>37.3290086</v>
      </c>
      <c r="AC3275" s="14">
        <v>1610.563</v>
      </c>
      <c r="AU3275" s="70"/>
      <c r="AV3275" s="70"/>
      <c r="AW3275" s="70"/>
      <c r="AX3275" s="70"/>
      <c r="AY3275" s="70"/>
      <c r="AZ3275" s="70"/>
      <c r="BA3275" s="70"/>
      <c r="BB3275" s="70"/>
      <c r="BC3275" s="70"/>
      <c r="BD3275" s="70"/>
      <c r="BL3275" s="70"/>
      <c r="BM3275" s="70"/>
      <c r="BN3275" s="70"/>
      <c r="BO3275" s="14">
        <v>-15.0951215527</v>
      </c>
      <c r="BP3275" s="14">
        <v>0.0161051534083547</v>
      </c>
      <c r="BX3275" s="60">
        <v>-113.9479999053</v>
      </c>
      <c r="BY3275" s="80">
        <v>0.08191378921931571</v>
      </c>
    </row>
    <row r="3276" s="9" customFormat="1" ht="31" customHeight="1">
      <c r="A3276" t="s" s="6">
        <v>8412</v>
      </c>
      <c r="B3276" t="s" s="56">
        <v>8413</v>
      </c>
      <c r="C3276" t="s" s="56">
        <v>7517</v>
      </c>
      <c r="D3276" s="143">
        <v>42983.840277777781</v>
      </c>
      <c r="E3276" t="s" s="54">
        <v>7518</v>
      </c>
      <c r="F3276" t="s" s="55">
        <v>2230</v>
      </c>
      <c r="G3276" t="s" s="56">
        <v>1181</v>
      </c>
      <c r="H3276" t="s" s="56">
        <v>1181</v>
      </c>
      <c r="J3276" t="s" s="6">
        <v>7519</v>
      </c>
      <c r="L3276" s="84"/>
      <c r="M3276" t="s" s="55">
        <v>1138</v>
      </c>
      <c r="S3276" t="s" s="54">
        <v>7912</v>
      </c>
      <c r="T3276" t="s" s="57">
        <v>8414</v>
      </c>
      <c r="U3276" s="7"/>
      <c r="AA3276" s="14">
        <v>-108.084102</v>
      </c>
      <c r="AB3276" s="14">
        <v>35.513454</v>
      </c>
      <c r="AC3276" s="14">
        <v>2171.09</v>
      </c>
      <c r="AU3276" s="70"/>
      <c r="AV3276" s="70"/>
      <c r="AW3276" s="70"/>
      <c r="AX3276" s="70"/>
      <c r="AY3276" s="70"/>
      <c r="AZ3276" s="70"/>
      <c r="BA3276" s="70"/>
      <c r="BB3276" s="70"/>
      <c r="BC3276" s="70"/>
      <c r="BD3276" s="70"/>
      <c r="BL3276" s="70"/>
      <c r="BM3276" s="70"/>
      <c r="BN3276" s="70"/>
      <c r="BO3276" s="14">
        <v>-13.6260226249</v>
      </c>
      <c r="BP3276" s="14">
        <v>0.0135269266130296</v>
      </c>
      <c r="BX3276" s="60">
        <v>-102.5031363983</v>
      </c>
      <c r="BY3276" s="80">
        <v>0.0578154754506377</v>
      </c>
    </row>
    <row r="3277" s="9" customFormat="1" ht="31" customHeight="1">
      <c r="A3277" t="s" s="6">
        <v>8415</v>
      </c>
      <c r="B3277" t="s" s="56">
        <v>8416</v>
      </c>
      <c r="C3277" t="s" s="56">
        <v>7517</v>
      </c>
      <c r="D3277" s="143">
        <v>42983.785416666666</v>
      </c>
      <c r="E3277" t="s" s="54">
        <v>7518</v>
      </c>
      <c r="F3277" t="s" s="55">
        <v>2230</v>
      </c>
      <c r="G3277" t="s" s="56">
        <v>1181</v>
      </c>
      <c r="H3277" t="s" s="56">
        <v>1181</v>
      </c>
      <c r="J3277" t="s" s="6">
        <v>7519</v>
      </c>
      <c r="L3277" s="84"/>
      <c r="M3277" t="s" s="55">
        <v>1138</v>
      </c>
      <c r="S3277" t="s" s="54">
        <v>7912</v>
      </c>
      <c r="T3277" t="s" s="57">
        <v>8417</v>
      </c>
      <c r="U3277" s="7"/>
      <c r="AA3277" s="14">
        <v>-107.752624</v>
      </c>
      <c r="AB3277" s="14">
        <v>35.788523</v>
      </c>
      <c r="AC3277" s="14">
        <v>2089.099</v>
      </c>
      <c r="AU3277" s="70"/>
      <c r="AV3277" s="70"/>
      <c r="AW3277" s="70"/>
      <c r="AX3277" s="70"/>
      <c r="AY3277" s="70"/>
      <c r="AZ3277" s="70"/>
      <c r="BA3277" s="70"/>
      <c r="BB3277" s="70"/>
      <c r="BC3277" s="70"/>
      <c r="BD3277" s="70"/>
      <c r="BL3277" s="70"/>
      <c r="BM3277" s="70"/>
      <c r="BN3277" s="70"/>
      <c r="BO3277" s="14">
        <v>-14.5023744389</v>
      </c>
      <c r="BP3277" s="14">
        <v>0.0605657227571926</v>
      </c>
      <c r="BX3277" s="60">
        <v>-107.9870988292</v>
      </c>
      <c r="BY3277" s="80">
        <v>0.427482977551145</v>
      </c>
    </row>
    <row r="3278" s="9" customFormat="1" ht="31" customHeight="1">
      <c r="A3278" t="s" s="6">
        <v>8418</v>
      </c>
      <c r="B3278" t="s" s="56">
        <v>8419</v>
      </c>
      <c r="C3278" t="s" s="56">
        <v>7517</v>
      </c>
      <c r="D3278" s="143">
        <v>42983.743055555555</v>
      </c>
      <c r="E3278" t="s" s="54">
        <v>7518</v>
      </c>
      <c r="F3278" t="s" s="55">
        <v>2230</v>
      </c>
      <c r="G3278" t="s" s="56">
        <v>1181</v>
      </c>
      <c r="H3278" t="s" s="56">
        <v>1181</v>
      </c>
      <c r="J3278" t="s" s="6">
        <v>7519</v>
      </c>
      <c r="L3278" s="84"/>
      <c r="M3278" t="s" s="55">
        <v>1138</v>
      </c>
      <c r="S3278" t="s" s="54">
        <v>7912</v>
      </c>
      <c r="T3278" t="s" s="57">
        <v>8420</v>
      </c>
      <c r="U3278" s="7"/>
      <c r="AA3278" s="14">
        <v>-107.7523925</v>
      </c>
      <c r="AB3278" s="14">
        <v>35.809634</v>
      </c>
      <c r="AC3278" s="14">
        <v>2059.534</v>
      </c>
      <c r="AU3278" s="70"/>
      <c r="AV3278" s="70"/>
      <c r="AW3278" s="70"/>
      <c r="AX3278" s="70"/>
      <c r="AY3278" s="70"/>
      <c r="AZ3278" s="70"/>
      <c r="BA3278" s="70"/>
      <c r="BB3278" s="70"/>
      <c r="BC3278" s="70"/>
      <c r="BD3278" s="70"/>
      <c r="BL3278" s="70"/>
      <c r="BM3278" s="70"/>
      <c r="BN3278" s="70"/>
      <c r="BO3278" s="14">
        <v>-14.2198796587</v>
      </c>
      <c r="BP3278" s="14">
        <v>0.0584003005666353</v>
      </c>
      <c r="BX3278" s="60">
        <v>-106.2350098324</v>
      </c>
      <c r="BY3278" s="80">
        <v>0.444274550872722</v>
      </c>
    </row>
    <row r="3279" s="9" customFormat="1" ht="31" customHeight="1">
      <c r="A3279" t="s" s="6">
        <v>8421</v>
      </c>
      <c r="B3279" t="s" s="56">
        <v>8422</v>
      </c>
      <c r="C3279" t="s" s="56">
        <v>7517</v>
      </c>
      <c r="D3279" s="143">
        <v>42988.743055555555</v>
      </c>
      <c r="E3279" t="s" s="54">
        <v>7518</v>
      </c>
      <c r="F3279" t="s" s="55">
        <v>2230</v>
      </c>
      <c r="G3279" t="s" s="56">
        <v>1181</v>
      </c>
      <c r="H3279" t="s" s="56">
        <v>1181</v>
      </c>
      <c r="J3279" t="s" s="6">
        <v>7519</v>
      </c>
      <c r="L3279" s="84"/>
      <c r="M3279" t="s" s="55">
        <v>1138</v>
      </c>
      <c r="S3279" t="s" s="54">
        <v>7912</v>
      </c>
      <c r="T3279" t="s" s="57">
        <v>8423</v>
      </c>
      <c r="U3279" s="7"/>
      <c r="AA3279" s="14">
        <v>-108.176201</v>
      </c>
      <c r="AB3279" s="14">
        <v>36.1221835</v>
      </c>
      <c r="AC3279" s="14">
        <v>1787.347</v>
      </c>
      <c r="AU3279" s="70"/>
      <c r="AV3279" s="70"/>
      <c r="AW3279" s="70"/>
      <c r="AX3279" s="70"/>
      <c r="AY3279" s="70"/>
      <c r="AZ3279" s="70"/>
      <c r="BA3279" s="70"/>
      <c r="BB3279" s="70"/>
      <c r="BC3279" s="70"/>
      <c r="BD3279" s="70"/>
      <c r="BL3279" s="70"/>
      <c r="BM3279" s="70"/>
      <c r="BN3279" s="70"/>
      <c r="BO3279" s="14">
        <v>-9.7352264657</v>
      </c>
      <c r="BP3279" s="14">
        <v>0.0304530037251397</v>
      </c>
      <c r="BX3279" s="60">
        <v>-73.3438239021</v>
      </c>
      <c r="BY3279" s="80">
        <v>0.181729827641966</v>
      </c>
    </row>
    <row r="3280" s="9" customFormat="1" ht="31" customHeight="1">
      <c r="A3280" t="s" s="6">
        <v>8424</v>
      </c>
      <c r="B3280" t="s" s="56">
        <v>8425</v>
      </c>
      <c r="C3280" t="s" s="56">
        <v>7517</v>
      </c>
      <c r="D3280" s="143">
        <v>42988.767361111109</v>
      </c>
      <c r="E3280" t="s" s="54">
        <v>7518</v>
      </c>
      <c r="F3280" t="s" s="55">
        <v>2230</v>
      </c>
      <c r="G3280" t="s" s="56">
        <v>1181</v>
      </c>
      <c r="H3280" t="s" s="56">
        <v>1181</v>
      </c>
      <c r="J3280" t="s" s="6">
        <v>7519</v>
      </c>
      <c r="L3280" s="84"/>
      <c r="M3280" t="s" s="55">
        <v>1138</v>
      </c>
      <c r="S3280" t="s" s="54">
        <v>7912</v>
      </c>
      <c r="T3280" t="s" s="57">
        <v>8426</v>
      </c>
      <c r="U3280" t="s" s="6">
        <v>1263</v>
      </c>
      <c r="AA3280" s="14">
        <v>-108.2734644</v>
      </c>
      <c r="AB3280" s="14">
        <v>36.0916854</v>
      </c>
      <c r="AC3280" s="14">
        <v>1836.42</v>
      </c>
      <c r="AU3280" s="70"/>
      <c r="AV3280" s="70"/>
      <c r="AW3280" s="70"/>
      <c r="AX3280" s="70"/>
      <c r="AY3280" s="70"/>
      <c r="AZ3280" s="70"/>
      <c r="BA3280" s="70"/>
      <c r="BB3280" s="70"/>
      <c r="BC3280" s="70"/>
      <c r="BD3280" s="70"/>
      <c r="BL3280" s="70"/>
      <c r="BM3280" s="70"/>
      <c r="BN3280" s="70"/>
      <c r="BO3280" s="14">
        <v>-13.3910327715</v>
      </c>
      <c r="BP3280" s="14">
        <v>0.0462049011605442</v>
      </c>
      <c r="BX3280" s="60">
        <v>-102.7530961746</v>
      </c>
      <c r="BY3280" s="80">
        <v>0.406830865243627</v>
      </c>
    </row>
    <row r="3281" s="9" customFormat="1" ht="31" customHeight="1">
      <c r="A3281" t="s" s="6">
        <v>8427</v>
      </c>
      <c r="B3281" t="s" s="56">
        <v>8428</v>
      </c>
      <c r="C3281" t="s" s="56">
        <v>7517</v>
      </c>
      <c r="D3281" s="143">
        <v>42990.570138888892</v>
      </c>
      <c r="E3281" t="s" s="54">
        <v>7518</v>
      </c>
      <c r="F3281" t="s" s="55">
        <v>2230</v>
      </c>
      <c r="G3281" t="s" s="56">
        <v>1181</v>
      </c>
      <c r="H3281" t="s" s="56">
        <v>1181</v>
      </c>
      <c r="J3281" t="s" s="6">
        <v>7519</v>
      </c>
      <c r="L3281" s="84"/>
      <c r="M3281" t="s" s="55">
        <v>1138</v>
      </c>
      <c r="S3281" t="s" s="54">
        <v>7912</v>
      </c>
      <c r="T3281" t="s" s="57">
        <v>8429</v>
      </c>
      <c r="U3281" s="7"/>
      <c r="AA3281" s="14">
        <v>-109.3307368</v>
      </c>
      <c r="AB3281" s="14">
        <v>36.9322281</v>
      </c>
      <c r="AC3281" s="14">
        <v>1670.609</v>
      </c>
      <c r="AU3281" s="70"/>
      <c r="AV3281" s="70"/>
      <c r="AW3281" s="70"/>
      <c r="AX3281" s="70"/>
      <c r="AY3281" s="70"/>
      <c r="AZ3281" s="70"/>
      <c r="BA3281" s="70"/>
      <c r="BB3281" s="70"/>
      <c r="BC3281" s="70"/>
      <c r="BD3281" s="70"/>
      <c r="BL3281" s="70"/>
      <c r="BM3281" s="70"/>
      <c r="BN3281" s="70"/>
      <c r="BO3281" s="14">
        <v>-13.6543855251</v>
      </c>
      <c r="BP3281" s="14">
        <v>0.0541537357381252</v>
      </c>
      <c r="BX3281" s="60">
        <v>-105.4072681775</v>
      </c>
      <c r="BY3281" s="80">
        <v>0.287538198810355</v>
      </c>
    </row>
    <row r="3282" s="9" customFormat="1" ht="31" customHeight="1">
      <c r="A3282" t="s" s="6">
        <v>8430</v>
      </c>
      <c r="B3282" t="s" s="56">
        <v>8431</v>
      </c>
      <c r="C3282" t="s" s="56">
        <v>7517</v>
      </c>
      <c r="D3282" s="143">
        <v>42990.550694444442</v>
      </c>
      <c r="E3282" t="s" s="54">
        <v>7518</v>
      </c>
      <c r="F3282" t="s" s="55">
        <v>2230</v>
      </c>
      <c r="G3282" t="s" s="56">
        <v>1181</v>
      </c>
      <c r="H3282" t="s" s="56">
        <v>1181</v>
      </c>
      <c r="J3282" t="s" s="6">
        <v>7519</v>
      </c>
      <c r="L3282" s="84"/>
      <c r="M3282" t="s" s="55">
        <v>1138</v>
      </c>
      <c r="S3282" t="s" s="54">
        <v>7912</v>
      </c>
      <c r="T3282" t="s" s="57">
        <v>8432</v>
      </c>
      <c r="U3282" s="7"/>
      <c r="AA3282" s="14">
        <v>-109.296726</v>
      </c>
      <c r="AB3282" s="14">
        <v>36.964665</v>
      </c>
      <c r="AC3282" s="14">
        <v>1625.803</v>
      </c>
      <c r="AU3282" s="70"/>
      <c r="AV3282" s="70"/>
      <c r="AW3282" s="70"/>
      <c r="AX3282" s="70"/>
      <c r="AY3282" s="70"/>
      <c r="AZ3282" s="70"/>
      <c r="BA3282" s="70"/>
      <c r="BB3282" s="70"/>
      <c r="BC3282" s="70"/>
      <c r="BD3282" s="70"/>
      <c r="BL3282" s="70"/>
      <c r="BM3282" s="70"/>
      <c r="BN3282" s="70"/>
      <c r="BO3282" s="14">
        <v>-13.7763079941</v>
      </c>
      <c r="BP3282" s="14">
        <v>0.0388881283135232</v>
      </c>
      <c r="BX3282" s="60">
        <v>-107.1719285845</v>
      </c>
      <c r="BY3282" s="80">
        <v>0.147375242454916</v>
      </c>
    </row>
    <row r="3283" s="132" customFormat="1" ht="31" customHeight="1">
      <c r="A3283" t="s" s="6">
        <v>8433</v>
      </c>
      <c r="B3283" t="s" s="56">
        <v>8434</v>
      </c>
      <c r="C3283" t="s" s="56">
        <v>7517</v>
      </c>
      <c r="D3283" s="143">
        <v>42990.625</v>
      </c>
      <c r="E3283" t="s" s="54">
        <v>7518</v>
      </c>
      <c r="F3283" t="s" s="55">
        <v>2230</v>
      </c>
      <c r="G3283" t="s" s="56">
        <v>1181</v>
      </c>
      <c r="H3283" t="s" s="56">
        <v>1181</v>
      </c>
      <c r="I3283" s="70"/>
      <c r="J3283" t="s" s="6">
        <v>7519</v>
      </c>
      <c r="K3283" s="70"/>
      <c r="L3283" s="84"/>
      <c r="M3283" t="s" s="55">
        <v>1138</v>
      </c>
      <c r="N3283" s="70"/>
      <c r="O3283" s="70"/>
      <c r="P3283" s="70"/>
      <c r="Q3283" s="70"/>
      <c r="R3283" s="70"/>
      <c r="S3283" t="s" s="54">
        <v>7912</v>
      </c>
      <c r="T3283" t="s" s="57">
        <v>8435</v>
      </c>
      <c r="U3283" s="7"/>
      <c r="V3283" s="70"/>
      <c r="W3283" s="7"/>
      <c r="X3283" s="70"/>
      <c r="Y3283" s="70"/>
      <c r="Z3283" s="70"/>
      <c r="AA3283" s="14">
        <v>-109.1338284</v>
      </c>
      <c r="AB3283" s="14">
        <v>37.3217186</v>
      </c>
      <c r="AC3283" s="14">
        <v>1614.83</v>
      </c>
      <c r="AD3283" s="73"/>
      <c r="AE3283" s="74"/>
      <c r="AF3283" s="70"/>
      <c r="AG3283" s="70"/>
      <c r="AH3283" s="70"/>
      <c r="AI3283" s="70"/>
      <c r="AJ3283" s="84"/>
      <c r="AK3283" s="74"/>
      <c r="AL3283" s="70"/>
      <c r="AM3283" s="70"/>
      <c r="AN3283" s="70"/>
      <c r="AO3283" s="70"/>
      <c r="AP3283" s="70"/>
      <c r="AQ3283" s="73"/>
      <c r="AR3283" s="74"/>
      <c r="AS3283" s="70"/>
      <c r="AT3283" s="70"/>
      <c r="AU3283" s="70"/>
      <c r="AV3283" s="70"/>
      <c r="AW3283" s="70"/>
      <c r="AX3283" s="70"/>
      <c r="AY3283" s="70"/>
      <c r="AZ3283" s="70"/>
      <c r="BA3283" s="70"/>
      <c r="BB3283" s="70"/>
      <c r="BC3283" s="70"/>
      <c r="BD3283" s="70"/>
      <c r="BE3283" s="70"/>
      <c r="BF3283" s="70"/>
      <c r="BG3283" s="70"/>
      <c r="BH3283" s="73"/>
      <c r="BI3283" s="74"/>
      <c r="BJ3283" s="70"/>
      <c r="BK3283" s="70"/>
      <c r="BL3283" s="70"/>
      <c r="BM3283" s="70"/>
      <c r="BN3283" s="70"/>
      <c r="BO3283" s="14">
        <v>-14.9167496211</v>
      </c>
      <c r="BP3283" s="105">
        <v>0.0422587501346997</v>
      </c>
      <c r="BR3283" s="74"/>
      <c r="BS3283" s="70"/>
      <c r="BT3283" s="70"/>
      <c r="BU3283" s="70"/>
      <c r="BV3283" s="70"/>
      <c r="BW3283" s="73"/>
      <c r="BX3283" s="60">
        <v>-113.5262123501</v>
      </c>
      <c r="BY3283" s="80">
        <v>0.122069171546647</v>
      </c>
      <c r="BZ3283" s="74"/>
      <c r="CA3283" s="70"/>
      <c r="CB3283" s="70"/>
      <c r="CC3283" s="70"/>
      <c r="CD3283" s="70"/>
      <c r="CE3283" s="70"/>
      <c r="CF3283" s="70"/>
      <c r="CG3283" s="70"/>
      <c r="CH3283" s="70"/>
      <c r="CI3283" s="70"/>
      <c r="CJ3283" s="70"/>
      <c r="CK3283" s="70"/>
      <c r="CL3283" s="70"/>
      <c r="CM3283" s="70"/>
      <c r="CN3283" s="70"/>
      <c r="CO3283" s="70"/>
      <c r="CP3283" s="70"/>
      <c r="CQ3283" s="70"/>
      <c r="CR3283" s="70"/>
      <c r="CS3283" s="70"/>
      <c r="CT3283" s="70"/>
      <c r="CU3283" s="70"/>
      <c r="CV3283" s="70"/>
      <c r="CW3283" s="70"/>
      <c r="CX3283" s="70"/>
      <c r="CY3283" s="73"/>
    </row>
    <row r="3284" s="132" customFormat="1" ht="31" customHeight="1">
      <c r="A3284" t="s" s="6">
        <v>8436</v>
      </c>
      <c r="B3284" t="s" s="56">
        <v>8437</v>
      </c>
      <c r="C3284" t="s" s="56">
        <v>7517</v>
      </c>
      <c r="D3284" s="143">
        <v>42990.659722222219</v>
      </c>
      <c r="E3284" t="s" s="54">
        <v>7518</v>
      </c>
      <c r="F3284" t="s" s="55">
        <v>2230</v>
      </c>
      <c r="G3284" t="s" s="56">
        <v>1181</v>
      </c>
      <c r="H3284" t="s" s="56">
        <v>1181</v>
      </c>
      <c r="I3284" s="70"/>
      <c r="J3284" t="s" s="6">
        <v>7519</v>
      </c>
      <c r="K3284" s="70"/>
      <c r="L3284" s="84"/>
      <c r="M3284" t="s" s="55">
        <v>1138</v>
      </c>
      <c r="N3284" s="70"/>
      <c r="O3284" s="70"/>
      <c r="P3284" s="70"/>
      <c r="Q3284" s="70"/>
      <c r="R3284" s="70"/>
      <c r="S3284" t="s" s="54">
        <v>7912</v>
      </c>
      <c r="T3284" t="s" s="57">
        <v>8438</v>
      </c>
      <c r="U3284" s="7"/>
      <c r="V3284" s="70"/>
      <c r="W3284" s="7"/>
      <c r="X3284" s="70"/>
      <c r="Y3284" s="70"/>
      <c r="Z3284" s="70"/>
      <c r="AA3284" s="14">
        <v>-109.157199</v>
      </c>
      <c r="AB3284" s="14">
        <v>37.330173</v>
      </c>
      <c r="AC3284" s="14">
        <v>1602.943</v>
      </c>
      <c r="AD3284" s="73"/>
      <c r="AE3284" s="74"/>
      <c r="AF3284" s="70"/>
      <c r="AG3284" s="70"/>
      <c r="AH3284" s="70"/>
      <c r="AI3284" s="70"/>
      <c r="AJ3284" s="84"/>
      <c r="AK3284" s="74"/>
      <c r="AL3284" s="70"/>
      <c r="AM3284" s="70"/>
      <c r="AN3284" s="70"/>
      <c r="AO3284" s="70"/>
      <c r="AP3284" s="70"/>
      <c r="AQ3284" s="73"/>
      <c r="AR3284" s="74"/>
      <c r="AS3284" s="70"/>
      <c r="AT3284" s="70"/>
      <c r="AU3284" s="70"/>
      <c r="AV3284" s="70"/>
      <c r="AW3284" s="70"/>
      <c r="AX3284" s="70"/>
      <c r="AY3284" s="70"/>
      <c r="AZ3284" s="70"/>
      <c r="BA3284" s="70"/>
      <c r="BB3284" s="70"/>
      <c r="BC3284" s="70"/>
      <c r="BD3284" s="70"/>
      <c r="BE3284" s="70"/>
      <c r="BF3284" s="70"/>
      <c r="BG3284" s="70"/>
      <c r="BH3284" s="73"/>
      <c r="BI3284" s="74"/>
      <c r="BJ3284" s="70"/>
      <c r="BK3284" s="70"/>
      <c r="BL3284" s="70"/>
      <c r="BM3284" s="70"/>
      <c r="BN3284" s="70"/>
      <c r="BO3284" s="14">
        <v>-14.5747855115</v>
      </c>
      <c r="BP3284" s="105">
        <v>0.0507450941554025</v>
      </c>
      <c r="BR3284" s="74"/>
      <c r="BS3284" s="70"/>
      <c r="BT3284" s="70"/>
      <c r="BU3284" s="70"/>
      <c r="BV3284" s="70"/>
      <c r="BW3284" s="73"/>
      <c r="BX3284" s="60">
        <v>-112.0261012932</v>
      </c>
      <c r="BY3284" s="80">
        <v>0.446203710678683</v>
      </c>
      <c r="BZ3284" s="74"/>
      <c r="CA3284" s="70"/>
      <c r="CB3284" s="70"/>
      <c r="CC3284" s="70"/>
      <c r="CD3284" s="70"/>
      <c r="CE3284" s="70"/>
      <c r="CF3284" s="70"/>
      <c r="CG3284" s="70"/>
      <c r="CH3284" s="70"/>
      <c r="CI3284" s="70"/>
      <c r="CJ3284" s="70"/>
      <c r="CK3284" s="70"/>
      <c r="CL3284" s="70"/>
      <c r="CM3284" s="70"/>
      <c r="CN3284" s="70"/>
      <c r="CO3284" s="70"/>
      <c r="CP3284" s="70"/>
      <c r="CQ3284" s="70"/>
      <c r="CR3284" s="70"/>
      <c r="CS3284" s="70"/>
      <c r="CT3284" s="70"/>
      <c r="CU3284" s="70"/>
      <c r="CV3284" s="70"/>
      <c r="CW3284" s="70"/>
      <c r="CX3284" s="70"/>
      <c r="CY3284" s="73"/>
    </row>
    <row r="3285" s="9" customFormat="1" ht="31" customHeight="1">
      <c r="A3285" t="s" s="6">
        <v>8439</v>
      </c>
      <c r="B3285" t="s" s="56">
        <v>8440</v>
      </c>
      <c r="C3285" t="s" s="56">
        <v>7517</v>
      </c>
      <c r="D3285" s="143">
        <v>42990.555555555555</v>
      </c>
      <c r="E3285" t="s" s="54">
        <v>7518</v>
      </c>
      <c r="F3285" t="s" s="55">
        <v>2230</v>
      </c>
      <c r="G3285" t="s" s="56">
        <v>1181</v>
      </c>
      <c r="H3285" t="s" s="56">
        <v>1181</v>
      </c>
      <c r="J3285" t="s" s="6">
        <v>7519</v>
      </c>
      <c r="L3285" s="84"/>
      <c r="M3285" t="s" s="55">
        <v>1138</v>
      </c>
      <c r="S3285" t="s" s="54">
        <v>7912</v>
      </c>
      <c r="T3285" t="s" s="57">
        <v>8441</v>
      </c>
      <c r="U3285" t="s" s="6">
        <v>1263</v>
      </c>
      <c r="AA3285" s="14">
        <v>-109.3634344</v>
      </c>
      <c r="AB3285" s="14">
        <v>37.064938</v>
      </c>
      <c r="AC3285" s="14">
        <v>1609.954</v>
      </c>
      <c r="AU3285" s="70"/>
      <c r="AV3285" s="70"/>
      <c r="AW3285" s="70"/>
      <c r="AX3285" s="70"/>
      <c r="AY3285" s="70"/>
      <c r="AZ3285" s="70"/>
      <c r="BA3285" s="70"/>
      <c r="BB3285" s="70"/>
      <c r="BC3285" s="70"/>
      <c r="BD3285" s="70"/>
      <c r="BL3285" s="70"/>
      <c r="BM3285" s="70"/>
      <c r="BN3285" s="70"/>
      <c r="BO3285" s="14">
        <v>-10.4757762181</v>
      </c>
      <c r="BP3285" s="14">
        <v>0.0350298872345638</v>
      </c>
      <c r="BX3285" s="60">
        <v>-85.287196127</v>
      </c>
      <c r="BY3285" s="80">
        <v>0.0934458652962972</v>
      </c>
    </row>
    <row r="3286" s="9" customFormat="1" ht="31" customHeight="1">
      <c r="A3286" t="s" s="6">
        <v>8442</v>
      </c>
      <c r="B3286" t="s" s="56">
        <v>8443</v>
      </c>
      <c r="C3286" t="s" s="56">
        <v>7517</v>
      </c>
      <c r="D3286" s="143">
        <v>42992.988194444442</v>
      </c>
      <c r="E3286" t="s" s="54">
        <v>7518</v>
      </c>
      <c r="F3286" t="s" s="55">
        <v>2230</v>
      </c>
      <c r="G3286" t="s" s="56">
        <v>1181</v>
      </c>
      <c r="H3286" t="s" s="56">
        <v>1181</v>
      </c>
      <c r="J3286" t="s" s="6">
        <v>7519</v>
      </c>
      <c r="L3286" s="84"/>
      <c r="M3286" t="s" s="55">
        <v>1138</v>
      </c>
      <c r="S3286" t="s" s="54">
        <v>7524</v>
      </c>
      <c r="T3286" t="s" s="57">
        <v>7525</v>
      </c>
      <c r="U3286" s="7"/>
      <c r="AA3286" s="14">
        <v>-109.098111</v>
      </c>
      <c r="AB3286" s="14">
        <v>36.207789</v>
      </c>
      <c r="AC3286" s="14">
        <v>2226.869</v>
      </c>
      <c r="AU3286" s="70"/>
      <c r="AV3286" s="70"/>
      <c r="AW3286" s="70"/>
      <c r="AX3286" s="70"/>
      <c r="AY3286" s="70"/>
      <c r="AZ3286" s="70"/>
      <c r="BA3286" s="70"/>
      <c r="BB3286" s="70"/>
      <c r="BC3286" s="70"/>
      <c r="BD3286" s="70"/>
      <c r="BL3286" s="70"/>
      <c r="BM3286" s="70"/>
      <c r="BN3286" s="70"/>
      <c r="BO3286" s="14">
        <v>-2.0219984387</v>
      </c>
      <c r="BP3286" s="14">
        <v>0.0271021881407365</v>
      </c>
      <c r="BX3286" s="60">
        <v>-38.2657968818</v>
      </c>
      <c r="BY3286" s="80">
        <v>0.324907548043719</v>
      </c>
    </row>
    <row r="3287" s="9" customFormat="1" ht="31" customHeight="1">
      <c r="A3287" t="s" s="6">
        <v>8444</v>
      </c>
      <c r="B3287" t="s" s="56">
        <v>8445</v>
      </c>
      <c r="C3287" t="s" s="56">
        <v>7517</v>
      </c>
      <c r="D3287" s="143">
        <v>42992.072916666664</v>
      </c>
      <c r="E3287" t="s" s="54">
        <v>7518</v>
      </c>
      <c r="F3287" t="s" s="55">
        <v>2230</v>
      </c>
      <c r="G3287" t="s" s="56">
        <v>1181</v>
      </c>
      <c r="H3287" t="s" s="56">
        <v>1181</v>
      </c>
      <c r="J3287" t="s" s="6">
        <v>7519</v>
      </c>
      <c r="L3287" s="84"/>
      <c r="M3287" t="s" s="55">
        <v>1138</v>
      </c>
      <c r="S3287" t="s" s="54">
        <v>7524</v>
      </c>
      <c r="T3287" t="s" s="57">
        <v>7552</v>
      </c>
      <c r="U3287" s="7"/>
      <c r="AA3287" s="14">
        <v>-109.520389</v>
      </c>
      <c r="AB3287" s="14">
        <v>35.731558</v>
      </c>
      <c r="AC3287" s="14">
        <v>1960.169</v>
      </c>
      <c r="AU3287" s="70"/>
      <c r="AV3287" s="70"/>
      <c r="AW3287" s="70"/>
      <c r="AX3287" s="70"/>
      <c r="AY3287" s="70"/>
      <c r="AZ3287" s="70"/>
      <c r="BA3287" s="70"/>
      <c r="BB3287" s="70"/>
      <c r="BC3287" s="70"/>
      <c r="BD3287" s="70"/>
      <c r="BL3287" s="70"/>
      <c r="BM3287" s="70"/>
      <c r="BN3287" s="70"/>
      <c r="BO3287" s="14">
        <v>-4.7821761528</v>
      </c>
      <c r="BP3287" s="14">
        <v>0.069802811975564</v>
      </c>
      <c r="BX3287" s="60">
        <v>-52.4122715895</v>
      </c>
      <c r="BY3287" s="80">
        <v>0.0574331478057387</v>
      </c>
    </row>
    <row r="3288" s="9" customFormat="1" ht="31" customHeight="1">
      <c r="A3288" t="s" s="6">
        <v>8446</v>
      </c>
      <c r="B3288" t="s" s="56">
        <v>8447</v>
      </c>
      <c r="C3288" t="s" s="56">
        <v>7517</v>
      </c>
      <c r="D3288" s="143">
        <v>42992.995833333334</v>
      </c>
      <c r="E3288" t="s" s="54">
        <v>7518</v>
      </c>
      <c r="F3288" t="s" s="55">
        <v>2230</v>
      </c>
      <c r="G3288" t="s" s="56">
        <v>1181</v>
      </c>
      <c r="H3288" t="s" s="56">
        <v>1181</v>
      </c>
      <c r="J3288" t="s" s="6">
        <v>7519</v>
      </c>
      <c r="L3288" s="84"/>
      <c r="M3288" t="s" s="55">
        <v>1138</v>
      </c>
      <c r="S3288" t="s" s="54">
        <v>7520</v>
      </c>
      <c r="T3288" t="s" s="57">
        <v>7521</v>
      </c>
      <c r="U3288" s="7"/>
      <c r="AA3288" s="14">
        <v>-109.082914</v>
      </c>
      <c r="AB3288" s="14">
        <v>36.214119</v>
      </c>
      <c r="AC3288" s="14">
        <v>2233.27</v>
      </c>
      <c r="AU3288" s="70"/>
      <c r="AV3288" s="70"/>
      <c r="AW3288" s="70"/>
      <c r="AX3288" s="70"/>
      <c r="AY3288" s="70"/>
      <c r="AZ3288" s="70"/>
      <c r="BA3288" s="70"/>
      <c r="BB3288" s="70"/>
      <c r="BC3288" s="70"/>
      <c r="BD3288" s="70"/>
      <c r="BL3288" s="70"/>
      <c r="BM3288" s="70"/>
      <c r="BN3288" s="70"/>
      <c r="BO3288" s="14">
        <v>-12.4494779343</v>
      </c>
      <c r="BP3288" s="14">
        <v>0.0176691225347066</v>
      </c>
      <c r="BX3288" s="60">
        <v>-92.6169974566</v>
      </c>
      <c r="BY3288" s="80">
        <v>0.282246101592971</v>
      </c>
    </row>
    <row r="3289" s="9" customFormat="1" ht="31" customHeight="1">
      <c r="A3289" t="s" s="6">
        <v>8448</v>
      </c>
      <c r="B3289" t="s" s="56">
        <v>8449</v>
      </c>
      <c r="C3289" t="s" s="56">
        <v>7517</v>
      </c>
      <c r="D3289" s="143">
        <v>42992.944444444445</v>
      </c>
      <c r="E3289" t="s" s="54">
        <v>7518</v>
      </c>
      <c r="F3289" t="s" s="55">
        <v>2230</v>
      </c>
      <c r="G3289" t="s" s="56">
        <v>1181</v>
      </c>
      <c r="H3289" t="s" s="56">
        <v>1181</v>
      </c>
      <c r="J3289" t="s" s="6">
        <v>7519</v>
      </c>
      <c r="L3289" s="84"/>
      <c r="M3289" t="s" s="55">
        <v>1138</v>
      </c>
      <c r="S3289" t="s" s="54">
        <v>7524</v>
      </c>
      <c r="T3289" t="s" s="57">
        <v>7537</v>
      </c>
      <c r="U3289" s="7"/>
      <c r="AA3289" s="14">
        <v>-108.928825</v>
      </c>
      <c r="AB3289" s="14">
        <v>35.983372</v>
      </c>
      <c r="AC3289" s="14">
        <v>2294.839</v>
      </c>
      <c r="AU3289" s="70"/>
      <c r="AV3289" s="70"/>
      <c r="AW3289" s="70"/>
      <c r="AX3289" s="70"/>
      <c r="AY3289" s="70"/>
      <c r="AZ3289" s="70"/>
      <c r="BA3289" s="70"/>
      <c r="BB3289" s="70"/>
      <c r="BC3289" s="70"/>
      <c r="BD3289" s="70"/>
      <c r="BL3289" s="70"/>
      <c r="BM3289" s="70"/>
      <c r="BN3289" s="70"/>
      <c r="BO3289" s="14">
        <v>-10.1549951983</v>
      </c>
      <c r="BP3289" s="14">
        <v>0.0396598798992498</v>
      </c>
      <c r="BX3289" s="60">
        <v>-80.9409693338</v>
      </c>
      <c r="BY3289" s="80">
        <v>0.234706446359189</v>
      </c>
    </row>
    <row r="3290" s="9" customFormat="1" ht="31" customHeight="1">
      <c r="A3290" t="s" s="6">
        <v>8450</v>
      </c>
      <c r="B3290" t="s" s="56">
        <v>8451</v>
      </c>
      <c r="C3290" t="s" s="56">
        <v>7517</v>
      </c>
      <c r="D3290" s="143">
        <v>42992.930555555555</v>
      </c>
      <c r="E3290" t="s" s="54">
        <v>7518</v>
      </c>
      <c r="F3290" t="s" s="55">
        <v>2230</v>
      </c>
      <c r="G3290" t="s" s="56">
        <v>1181</v>
      </c>
      <c r="H3290" t="s" s="56">
        <v>1181</v>
      </c>
      <c r="J3290" t="s" s="6">
        <v>7519</v>
      </c>
      <c r="L3290" s="84"/>
      <c r="M3290" t="s" s="55">
        <v>1138</v>
      </c>
      <c r="S3290" t="s" s="54">
        <v>7524</v>
      </c>
      <c r="T3290" t="s" s="57">
        <v>7604</v>
      </c>
      <c r="U3290" s="7"/>
      <c r="AA3290" s="14">
        <v>-108.93051</v>
      </c>
      <c r="AB3290" s="14">
        <v>35.97894</v>
      </c>
      <c r="AC3290" s="14">
        <v>2288.743</v>
      </c>
      <c r="AU3290" s="70"/>
      <c r="AV3290" s="70"/>
      <c r="AW3290" s="70"/>
      <c r="AX3290" s="70"/>
      <c r="AY3290" s="70"/>
      <c r="AZ3290" s="70"/>
      <c r="BA3290" s="70"/>
      <c r="BB3290" s="70"/>
      <c r="BC3290" s="70"/>
      <c r="BD3290" s="70"/>
      <c r="BL3290" s="70"/>
      <c r="BM3290" s="70"/>
      <c r="BN3290" s="70"/>
      <c r="BO3290" s="14">
        <v>-9.8215737453</v>
      </c>
      <c r="BP3290" s="14">
        <v>0.0211522889699069</v>
      </c>
      <c r="BX3290" s="60">
        <v>-79.0001370131</v>
      </c>
      <c r="BY3290" s="80">
        <v>0.08071954536030559</v>
      </c>
    </row>
    <row r="3291" s="9" customFormat="1" ht="31" customHeight="1">
      <c r="A3291" t="s" s="6">
        <v>8452</v>
      </c>
      <c r="B3291" t="s" s="56">
        <v>8453</v>
      </c>
      <c r="C3291" t="s" s="56">
        <v>7517</v>
      </c>
      <c r="D3291" s="143">
        <v>42992.064583333333</v>
      </c>
      <c r="E3291" t="s" s="54">
        <v>7518</v>
      </c>
      <c r="F3291" t="s" s="55">
        <v>2230</v>
      </c>
      <c r="G3291" t="s" s="56">
        <v>1181</v>
      </c>
      <c r="H3291" t="s" s="56">
        <v>1181</v>
      </c>
      <c r="J3291" t="s" s="6">
        <v>7519</v>
      </c>
      <c r="L3291" s="84"/>
      <c r="M3291" t="s" s="55">
        <v>1138</v>
      </c>
      <c r="S3291" t="s" s="54">
        <v>7524</v>
      </c>
      <c r="T3291" t="s" s="57">
        <v>7543</v>
      </c>
      <c r="U3291" s="7"/>
      <c r="AA3291" s="14">
        <v>-109.598519</v>
      </c>
      <c r="AB3291" s="14">
        <v>36.354008</v>
      </c>
      <c r="AC3291" s="14">
        <v>1620.317</v>
      </c>
      <c r="AU3291" s="70"/>
      <c r="AV3291" s="70"/>
      <c r="AW3291" s="70"/>
      <c r="AX3291" s="70"/>
      <c r="AY3291" s="70"/>
      <c r="AZ3291" s="70"/>
      <c r="BA3291" s="70"/>
      <c r="BB3291" s="70"/>
      <c r="BC3291" s="70"/>
      <c r="BD3291" s="70"/>
      <c r="BL3291" s="70"/>
      <c r="BM3291" s="70"/>
      <c r="BN3291" s="70"/>
      <c r="BO3291" s="14">
        <v>1.751842119</v>
      </c>
      <c r="BP3291" s="14">
        <v>0.0189955231630774</v>
      </c>
      <c r="BX3291" s="60">
        <v>-14.1603791435</v>
      </c>
      <c r="BY3291" s="80">
        <v>0.261878374672573</v>
      </c>
    </row>
    <row r="3292" s="9" customFormat="1" ht="31" customHeight="1">
      <c r="A3292" t="s" s="6">
        <v>8454</v>
      </c>
      <c r="B3292" t="s" s="56">
        <v>8455</v>
      </c>
      <c r="C3292" t="s" s="56">
        <v>7517</v>
      </c>
      <c r="D3292" s="143">
        <v>42992.952777777777</v>
      </c>
      <c r="E3292" t="s" s="54">
        <v>7518</v>
      </c>
      <c r="F3292" t="s" s="55">
        <v>2230</v>
      </c>
      <c r="G3292" t="s" s="56">
        <v>1181</v>
      </c>
      <c r="H3292" t="s" s="56">
        <v>1181</v>
      </c>
      <c r="J3292" t="s" s="6">
        <v>7519</v>
      </c>
      <c r="L3292" s="84"/>
      <c r="M3292" t="s" s="55">
        <v>1138</v>
      </c>
      <c r="S3292" t="s" s="54">
        <v>7520</v>
      </c>
      <c r="T3292" t="s" s="57">
        <v>7564</v>
      </c>
      <c r="U3292" s="7"/>
      <c r="AA3292" s="14">
        <v>-108.92138</v>
      </c>
      <c r="AB3292" s="14">
        <v>35.9872</v>
      </c>
      <c r="AC3292" s="14">
        <v>2301.545</v>
      </c>
      <c r="AU3292" s="70"/>
      <c r="AV3292" s="70"/>
      <c r="AW3292" s="70"/>
      <c r="AX3292" s="70"/>
      <c r="AY3292" s="70"/>
      <c r="AZ3292" s="70"/>
      <c r="BA3292" s="70"/>
      <c r="BB3292" s="70"/>
      <c r="BC3292" s="70"/>
      <c r="BD3292" s="70"/>
      <c r="BL3292" s="70"/>
      <c r="BM3292" s="70"/>
      <c r="BN3292" s="70"/>
      <c r="BO3292" s="14">
        <v>-11.9252694797</v>
      </c>
      <c r="BP3292" s="14">
        <v>0.0251793513491246</v>
      </c>
      <c r="BX3292" s="60">
        <v>-89.219120971</v>
      </c>
      <c r="BY3292" s="80">
        <v>0.100420806411141</v>
      </c>
    </row>
    <row r="3293" s="9" customFormat="1" ht="31" customHeight="1">
      <c r="A3293" t="s" s="6">
        <v>8456</v>
      </c>
      <c r="B3293" t="s" s="56">
        <v>8457</v>
      </c>
      <c r="C3293" t="s" s="56">
        <v>7517</v>
      </c>
      <c r="D3293" s="143">
        <v>42992.004861111112</v>
      </c>
      <c r="E3293" t="s" s="54">
        <v>7518</v>
      </c>
      <c r="F3293" t="s" s="55">
        <v>2230</v>
      </c>
      <c r="G3293" t="s" s="56">
        <v>1181</v>
      </c>
      <c r="H3293" t="s" s="56">
        <v>1181</v>
      </c>
      <c r="J3293" t="s" s="6">
        <v>7519</v>
      </c>
      <c r="L3293" s="84"/>
      <c r="M3293" t="s" s="55">
        <v>1138</v>
      </c>
      <c r="S3293" t="s" s="54">
        <v>7520</v>
      </c>
      <c r="T3293" t="s" s="57">
        <v>7558</v>
      </c>
      <c r="U3293" s="7"/>
      <c r="AA3293" s="14">
        <v>-109.176</v>
      </c>
      <c r="AB3293" s="14">
        <v>36.282028</v>
      </c>
      <c r="AC3293" s="14">
        <v>2172.31</v>
      </c>
      <c r="AU3293" s="70"/>
      <c r="AV3293" s="70"/>
      <c r="AW3293" s="70"/>
      <c r="AX3293" s="70"/>
      <c r="AY3293" s="70"/>
      <c r="AZ3293" s="70"/>
      <c r="BA3293" s="70"/>
      <c r="BB3293" s="70"/>
      <c r="BC3293" s="70"/>
      <c r="BD3293" s="70"/>
      <c r="BL3293" s="70"/>
      <c r="BM3293" s="70"/>
      <c r="BN3293" s="70"/>
      <c r="BO3293" s="14">
        <v>-12.4367299081</v>
      </c>
      <c r="BP3293" s="14">
        <v>0.0380076005628378</v>
      </c>
      <c r="BX3293" s="60">
        <v>-92.15833345270001</v>
      </c>
      <c r="BY3293" s="80">
        <v>0.190468626635668</v>
      </c>
    </row>
    <row r="3294" s="9" customFormat="1" ht="31" customHeight="1">
      <c r="A3294" t="s" s="6">
        <v>8458</v>
      </c>
      <c r="B3294" t="s" s="56">
        <v>8459</v>
      </c>
      <c r="C3294" t="s" s="56">
        <v>7517</v>
      </c>
      <c r="D3294" s="143">
        <v>42992.925694444442</v>
      </c>
      <c r="E3294" t="s" s="54">
        <v>7518</v>
      </c>
      <c r="F3294" t="s" s="55">
        <v>2230</v>
      </c>
      <c r="G3294" t="s" s="56">
        <v>1181</v>
      </c>
      <c r="H3294" t="s" s="56">
        <v>1181</v>
      </c>
      <c r="J3294" t="s" s="6">
        <v>7519</v>
      </c>
      <c r="L3294" s="84"/>
      <c r="M3294" t="s" s="55">
        <v>1138</v>
      </c>
      <c r="S3294" t="s" s="54">
        <v>7520</v>
      </c>
      <c r="T3294" t="s" s="57">
        <v>7528</v>
      </c>
      <c r="U3294" s="7"/>
      <c r="AA3294" s="14">
        <v>-108.91633</v>
      </c>
      <c r="AB3294" s="14">
        <v>35.9452</v>
      </c>
      <c r="AC3294" s="14">
        <v>2296</v>
      </c>
      <c r="AU3294" s="70"/>
      <c r="AV3294" s="70"/>
      <c r="AW3294" s="70"/>
      <c r="AX3294" s="70"/>
      <c r="AY3294" s="70"/>
      <c r="AZ3294" s="70"/>
      <c r="BA3294" s="70"/>
      <c r="BB3294" s="70"/>
      <c r="BC3294" s="70"/>
      <c r="BD3294" s="70"/>
      <c r="BL3294" s="70"/>
      <c r="BM3294" s="70"/>
      <c r="BN3294" s="70"/>
      <c r="BO3294" s="14">
        <v>-12.0551802848</v>
      </c>
      <c r="BP3294" s="14">
        <v>0.0133985649982529</v>
      </c>
      <c r="BX3294" s="60">
        <v>-89.766283066</v>
      </c>
      <c r="BY3294" s="80">
        <v>0.174743113902601</v>
      </c>
    </row>
    <row r="3295" s="9" customFormat="1" ht="31" customHeight="1">
      <c r="A3295" t="s" s="6">
        <v>8460</v>
      </c>
      <c r="B3295" t="s" s="56">
        <v>8461</v>
      </c>
      <c r="C3295" t="s" s="56">
        <v>7517</v>
      </c>
      <c r="D3295" s="143">
        <v>42992.013888888891</v>
      </c>
      <c r="E3295" t="s" s="54">
        <v>7518</v>
      </c>
      <c r="F3295" t="s" s="55">
        <v>2230</v>
      </c>
      <c r="G3295" t="s" s="56">
        <v>1181</v>
      </c>
      <c r="H3295" t="s" s="56">
        <v>1181</v>
      </c>
      <c r="J3295" t="s" s="6">
        <v>7519</v>
      </c>
      <c r="L3295" s="84"/>
      <c r="M3295" t="s" s="55">
        <v>1138</v>
      </c>
      <c r="S3295" t="s" s="54">
        <v>7524</v>
      </c>
      <c r="T3295" t="s" s="57">
        <v>7534</v>
      </c>
      <c r="U3295" s="7"/>
      <c r="AA3295" s="14">
        <v>-109.203125</v>
      </c>
      <c r="AB3295" s="14">
        <v>36.273939</v>
      </c>
      <c r="AC3295" s="14">
        <v>2143.658</v>
      </c>
      <c r="AU3295" s="70"/>
      <c r="AV3295" s="70"/>
      <c r="AW3295" s="70"/>
      <c r="AX3295" s="70"/>
      <c r="AY3295" s="70"/>
      <c r="AZ3295" s="70"/>
      <c r="BA3295" s="70"/>
      <c r="BB3295" s="70"/>
      <c r="BC3295" s="70"/>
      <c r="BD3295" s="70"/>
      <c r="BL3295" s="70"/>
      <c r="BM3295" s="70"/>
      <c r="BN3295" s="70"/>
      <c r="BO3295" s="14">
        <v>-8.52646371</v>
      </c>
      <c r="BP3295" s="14">
        <v>0.0287076048062241</v>
      </c>
      <c r="BX3295" s="60">
        <v>-73.6333268643</v>
      </c>
      <c r="BY3295" s="80">
        <v>0.11088718595125</v>
      </c>
    </row>
    <row r="3296" s="9" customFormat="1" ht="31" customHeight="1">
      <c r="A3296" t="s" s="6">
        <v>8462</v>
      </c>
      <c r="B3296" t="s" s="56">
        <v>8463</v>
      </c>
      <c r="C3296" t="s" s="56">
        <v>7517</v>
      </c>
      <c r="D3296" s="143">
        <v>42992.972222222219</v>
      </c>
      <c r="E3296" t="s" s="54">
        <v>7518</v>
      </c>
      <c r="F3296" t="s" s="55">
        <v>2230</v>
      </c>
      <c r="G3296" t="s" s="56">
        <v>1181</v>
      </c>
      <c r="H3296" t="s" s="56">
        <v>1181</v>
      </c>
      <c r="J3296" t="s" s="6">
        <v>7519</v>
      </c>
      <c r="L3296" s="84"/>
      <c r="M3296" t="s" s="55">
        <v>1138</v>
      </c>
      <c r="S3296" t="s" s="54">
        <v>7520</v>
      </c>
      <c r="T3296" t="s" s="57">
        <v>7567</v>
      </c>
      <c r="U3296" s="7"/>
      <c r="AA3296" s="14">
        <v>-109.047364</v>
      </c>
      <c r="AB3296" s="14">
        <v>36.141125</v>
      </c>
      <c r="AC3296" s="14">
        <v>2232.355</v>
      </c>
      <c r="AU3296" s="70"/>
      <c r="AV3296" s="70"/>
      <c r="AW3296" s="70"/>
      <c r="AX3296" s="70"/>
      <c r="AY3296" s="70"/>
      <c r="AZ3296" s="70"/>
      <c r="BA3296" s="70"/>
      <c r="BB3296" s="70"/>
      <c r="BC3296" s="70"/>
      <c r="BD3296" s="70"/>
      <c r="BL3296" s="70"/>
      <c r="BM3296" s="70"/>
      <c r="BN3296" s="70"/>
      <c r="BO3296" s="14">
        <v>-12.0939617055</v>
      </c>
      <c r="BP3296" s="14">
        <v>0.0276475966196982</v>
      </c>
      <c r="BX3296" s="60">
        <v>-89.9815871732</v>
      </c>
      <c r="BY3296" s="80">
        <v>0.154031076312588</v>
      </c>
    </row>
    <row r="3297" s="9" customFormat="1" ht="31" customHeight="1">
      <c r="A3297" t="s" s="6">
        <v>8464</v>
      </c>
      <c r="B3297" t="s" s="56">
        <v>8465</v>
      </c>
      <c r="C3297" t="s" s="56">
        <v>7517</v>
      </c>
      <c r="D3297" s="143">
        <v>42955.875</v>
      </c>
      <c r="E3297" t="s" s="54">
        <v>7518</v>
      </c>
      <c r="F3297" t="s" s="55">
        <v>2230</v>
      </c>
      <c r="G3297" t="s" s="56">
        <v>1181</v>
      </c>
      <c r="H3297" t="s" s="56">
        <v>1181</v>
      </c>
      <c r="J3297" t="s" s="6">
        <v>7519</v>
      </c>
      <c r="L3297" s="84"/>
      <c r="M3297" t="s" s="55">
        <v>1138</v>
      </c>
      <c r="S3297" t="s" s="54">
        <v>7912</v>
      </c>
      <c r="T3297" t="s" s="57">
        <v>8466</v>
      </c>
      <c r="U3297" s="7"/>
      <c r="AA3297" s="14">
        <v>-111.4120267</v>
      </c>
      <c r="AB3297" s="14">
        <v>36.3152896</v>
      </c>
      <c r="AC3297" s="14">
        <v>1652.123</v>
      </c>
      <c r="AU3297" s="70"/>
      <c r="AV3297" s="70"/>
      <c r="AW3297" s="70"/>
      <c r="AX3297" s="70"/>
      <c r="AY3297" s="70"/>
      <c r="AZ3297" s="70"/>
      <c r="BA3297" s="70"/>
      <c r="BB3297" s="70"/>
      <c r="BC3297" s="70"/>
      <c r="BD3297" s="70"/>
      <c r="BL3297" s="70"/>
      <c r="BM3297" s="70"/>
      <c r="BN3297" s="70"/>
      <c r="BO3297" s="14">
        <v>-9.6809874131</v>
      </c>
      <c r="BP3297" s="14">
        <v>0.0306839490060584</v>
      </c>
      <c r="BX3297" s="60">
        <v>-77.45838429050001</v>
      </c>
      <c r="BY3297" s="80">
        <v>0.175144938038184</v>
      </c>
    </row>
    <row r="3298" s="132" customFormat="1" ht="31" customHeight="1">
      <c r="A3298" t="s" s="6">
        <v>8467</v>
      </c>
      <c r="B3298" t="s" s="56">
        <v>8468</v>
      </c>
      <c r="C3298" t="s" s="56">
        <v>7517</v>
      </c>
      <c r="D3298" s="143">
        <v>42957.75</v>
      </c>
      <c r="E3298" t="s" s="54">
        <v>7518</v>
      </c>
      <c r="F3298" t="s" s="55">
        <v>2230</v>
      </c>
      <c r="G3298" t="s" s="56">
        <v>1181</v>
      </c>
      <c r="H3298" t="s" s="56">
        <v>1181</v>
      </c>
      <c r="I3298" s="70"/>
      <c r="J3298" t="s" s="6">
        <v>7519</v>
      </c>
      <c r="K3298" s="70"/>
      <c r="L3298" s="84"/>
      <c r="M3298" t="s" s="55">
        <v>1138</v>
      </c>
      <c r="N3298" s="70"/>
      <c r="O3298" s="70"/>
      <c r="P3298" s="70"/>
      <c r="Q3298" s="70"/>
      <c r="R3298" s="70"/>
      <c r="S3298" t="s" s="54">
        <v>7912</v>
      </c>
      <c r="T3298" t="s" s="57">
        <v>8469</v>
      </c>
      <c r="U3298" s="7"/>
      <c r="V3298" s="70"/>
      <c r="W3298" s="7"/>
      <c r="X3298" s="70"/>
      <c r="Y3298" s="70"/>
      <c r="Z3298" s="70"/>
      <c r="AA3298" s="14">
        <v>-108.896655</v>
      </c>
      <c r="AB3298" s="14">
        <v>36.240381</v>
      </c>
      <c r="AC3298" s="14">
        <v>2095.195</v>
      </c>
      <c r="AD3298" s="73"/>
      <c r="AE3298" s="74"/>
      <c r="AF3298" s="70"/>
      <c r="AG3298" s="70"/>
      <c r="AH3298" s="70"/>
      <c r="AI3298" s="70"/>
      <c r="AJ3298" s="84"/>
      <c r="AK3298" s="74"/>
      <c r="AL3298" s="70"/>
      <c r="AM3298" s="70"/>
      <c r="AN3298" s="70"/>
      <c r="AO3298" s="70"/>
      <c r="AP3298" s="70"/>
      <c r="AQ3298" s="73"/>
      <c r="AR3298" s="74"/>
      <c r="AS3298" s="70"/>
      <c r="AT3298" s="70"/>
      <c r="AU3298" s="70"/>
      <c r="AV3298" s="70"/>
      <c r="AW3298" s="70"/>
      <c r="AX3298" s="70"/>
      <c r="AY3298" s="70"/>
      <c r="AZ3298" s="70"/>
      <c r="BA3298" s="70"/>
      <c r="BB3298" s="70"/>
      <c r="BC3298" s="70"/>
      <c r="BD3298" s="70"/>
      <c r="BE3298" s="70"/>
      <c r="BF3298" s="70"/>
      <c r="BG3298" s="70"/>
      <c r="BH3298" s="73"/>
      <c r="BI3298" s="74"/>
      <c r="BJ3298" s="70"/>
      <c r="BK3298" s="70"/>
      <c r="BL3298" s="70"/>
      <c r="BM3298" s="70"/>
      <c r="BN3298" s="70"/>
      <c r="BO3298" s="14">
        <v>-13.676694348</v>
      </c>
      <c r="BP3298" s="105">
        <v>0.0616063419551072</v>
      </c>
      <c r="BR3298" s="74"/>
      <c r="BS3298" s="70"/>
      <c r="BT3298" s="70"/>
      <c r="BU3298" s="70"/>
      <c r="BV3298" s="70"/>
      <c r="BW3298" s="73"/>
      <c r="BX3298" s="60">
        <v>-99.38622001420001</v>
      </c>
      <c r="BY3298" s="80">
        <v>0.378357520479246</v>
      </c>
      <c r="BZ3298" s="74"/>
      <c r="CA3298" s="70"/>
      <c r="CB3298" s="70"/>
      <c r="CC3298" s="70"/>
      <c r="CD3298" s="70"/>
      <c r="CE3298" s="70"/>
      <c r="CF3298" s="70"/>
      <c r="CG3298" s="70"/>
      <c r="CH3298" s="70"/>
      <c r="CI3298" s="70"/>
      <c r="CJ3298" s="70"/>
      <c r="CK3298" s="70"/>
      <c r="CL3298" s="70"/>
      <c r="CM3298" s="70"/>
      <c r="CN3298" s="70"/>
      <c r="CO3298" s="70"/>
      <c r="CP3298" s="70"/>
      <c r="CQ3298" s="70"/>
      <c r="CR3298" s="70"/>
      <c r="CS3298" s="70"/>
      <c r="CT3298" s="70"/>
      <c r="CU3298" s="70"/>
      <c r="CV3298" s="70"/>
      <c r="CW3298" s="70"/>
      <c r="CX3298" s="70"/>
      <c r="CY3298" s="73"/>
    </row>
    <row r="3299" s="9" customFormat="1" ht="31" customHeight="1">
      <c r="A3299" t="s" s="6">
        <v>8470</v>
      </c>
      <c r="B3299" t="s" s="56">
        <v>8471</v>
      </c>
      <c r="C3299" t="s" s="56">
        <v>7517</v>
      </c>
      <c r="D3299" s="143">
        <v>42972.850694444445</v>
      </c>
      <c r="E3299" t="s" s="54">
        <v>7518</v>
      </c>
      <c r="F3299" t="s" s="55">
        <v>2230</v>
      </c>
      <c r="G3299" t="s" s="56">
        <v>1181</v>
      </c>
      <c r="H3299" t="s" s="56">
        <v>1181</v>
      </c>
      <c r="J3299" t="s" s="6">
        <v>7519</v>
      </c>
      <c r="L3299" s="84"/>
      <c r="M3299" t="s" s="55">
        <v>1138</v>
      </c>
      <c r="S3299" t="s" s="54">
        <v>7570</v>
      </c>
      <c r="T3299" t="s" s="57">
        <v>7759</v>
      </c>
      <c r="U3299" s="7"/>
      <c r="AA3299" s="14">
        <v>-108.758586</v>
      </c>
      <c r="AB3299" s="14">
        <v>35.252484</v>
      </c>
      <c r="AC3299" s="14">
        <v>2218.944</v>
      </c>
      <c r="AU3299" s="70"/>
      <c r="AV3299" s="70"/>
      <c r="AW3299" s="70"/>
      <c r="AX3299" s="70"/>
      <c r="AY3299" s="70"/>
      <c r="AZ3299" s="70"/>
      <c r="BA3299" s="70"/>
      <c r="BB3299" s="70"/>
      <c r="BC3299" s="70"/>
      <c r="BD3299" s="70"/>
      <c r="BL3299" s="70"/>
      <c r="BM3299" s="70"/>
      <c r="BN3299" s="70"/>
      <c r="BO3299" s="14">
        <v>-8.1829798841</v>
      </c>
      <c r="BP3299" s="14">
        <v>0.0285570228039981</v>
      </c>
      <c r="BX3299" s="60">
        <v>-54.5360997457</v>
      </c>
      <c r="BY3299" s="80">
        <v>0.215079609651602</v>
      </c>
    </row>
    <row r="3300" s="9" customFormat="1" ht="31" customHeight="1">
      <c r="A3300" t="s" s="6">
        <v>8472</v>
      </c>
      <c r="B3300" t="s" s="56">
        <v>8473</v>
      </c>
      <c r="C3300" t="s" s="56">
        <v>7517</v>
      </c>
      <c r="D3300" s="143">
        <v>42976.854166666664</v>
      </c>
      <c r="E3300" t="s" s="54">
        <v>7518</v>
      </c>
      <c r="F3300" t="s" s="55">
        <v>2230</v>
      </c>
      <c r="G3300" t="s" s="56">
        <v>1181</v>
      </c>
      <c r="H3300" t="s" s="56">
        <v>1181</v>
      </c>
      <c r="J3300" t="s" s="6">
        <v>7519</v>
      </c>
      <c r="L3300" s="84"/>
      <c r="M3300" t="s" s="55">
        <v>1138</v>
      </c>
      <c r="S3300" t="s" s="54">
        <v>7570</v>
      </c>
      <c r="T3300" t="s" s="57">
        <v>7850</v>
      </c>
      <c r="U3300" s="7"/>
      <c r="AA3300" s="14">
        <v>-111.654074</v>
      </c>
      <c r="AB3300" s="14">
        <v>36.665838</v>
      </c>
      <c r="AC3300" s="14">
        <v>1501.75</v>
      </c>
      <c r="AU3300" s="70"/>
      <c r="AV3300" s="70"/>
      <c r="AW3300" s="70"/>
      <c r="AX3300" s="70"/>
      <c r="AY3300" s="70"/>
      <c r="AZ3300" s="70"/>
      <c r="BA3300" s="70"/>
      <c r="BB3300" s="70"/>
      <c r="BC3300" s="70"/>
      <c r="BD3300" s="70"/>
      <c r="BL3300" s="70"/>
      <c r="BM3300" s="70"/>
      <c r="BN3300" s="70"/>
      <c r="BO3300" s="14">
        <v>5.6670290533</v>
      </c>
      <c r="BP3300" s="14">
        <v>0.0357448431320128</v>
      </c>
      <c r="BX3300" s="60">
        <v>10.0757473514</v>
      </c>
      <c r="BY3300" s="80">
        <v>0.204290048539703</v>
      </c>
    </row>
    <row r="3301" s="9" customFormat="1" ht="31" customHeight="1">
      <c r="A3301" t="s" s="6">
        <v>8474</v>
      </c>
      <c r="B3301" t="s" s="56">
        <v>8475</v>
      </c>
      <c r="C3301" t="s" s="56">
        <v>7517</v>
      </c>
      <c r="D3301" s="143">
        <v>42976.75</v>
      </c>
      <c r="E3301" t="s" s="54">
        <v>7518</v>
      </c>
      <c r="F3301" t="s" s="55">
        <v>2230</v>
      </c>
      <c r="G3301" t="s" s="56">
        <v>1181</v>
      </c>
      <c r="H3301" t="s" s="56">
        <v>1181</v>
      </c>
      <c r="J3301" t="s" s="6">
        <v>7519</v>
      </c>
      <c r="L3301" s="84"/>
      <c r="M3301" t="s" s="55">
        <v>1138</v>
      </c>
      <c r="S3301" t="s" s="54">
        <v>7570</v>
      </c>
      <c r="T3301" t="s" s="57">
        <v>7834</v>
      </c>
      <c r="U3301" s="7"/>
      <c r="AA3301" s="14">
        <v>-110.762509</v>
      </c>
      <c r="AB3301" s="14">
        <v>36.651721</v>
      </c>
      <c r="AC3301" s="14">
        <v>2052.828</v>
      </c>
      <c r="AU3301" s="70"/>
      <c r="AV3301" s="70"/>
      <c r="AW3301" s="70"/>
      <c r="AX3301" s="70"/>
      <c r="AY3301" s="70"/>
      <c r="AZ3301" s="70"/>
      <c r="BA3301" s="70"/>
      <c r="BB3301" s="70"/>
      <c r="BC3301" s="70"/>
      <c r="BD3301" s="70"/>
      <c r="BL3301" s="70"/>
      <c r="BM3301" s="70"/>
      <c r="BN3301" s="70"/>
      <c r="BO3301" s="14">
        <v>-5.0819047614</v>
      </c>
      <c r="BP3301" s="14">
        <v>0.0353547909039829</v>
      </c>
      <c r="BX3301" s="60">
        <v>-33.4531859118</v>
      </c>
      <c r="BY3301" s="80">
        <v>0.110012821324568</v>
      </c>
    </row>
    <row r="3302" s="9" customFormat="1" ht="31" customHeight="1">
      <c r="A3302" t="s" s="6">
        <v>8476</v>
      </c>
      <c r="B3302" t="s" s="56">
        <v>8477</v>
      </c>
      <c r="C3302" t="s" s="56">
        <v>7517</v>
      </c>
      <c r="D3302" s="143">
        <v>42976.9</v>
      </c>
      <c r="E3302" t="s" s="54">
        <v>7518</v>
      </c>
      <c r="F3302" t="s" s="55">
        <v>2230</v>
      </c>
      <c r="G3302" t="s" s="56">
        <v>1181</v>
      </c>
      <c r="H3302" t="s" s="56">
        <v>1181</v>
      </c>
      <c r="J3302" t="s" s="6">
        <v>7519</v>
      </c>
      <c r="L3302" s="84"/>
      <c r="M3302" t="s" s="55">
        <v>1138</v>
      </c>
      <c r="S3302" t="s" s="54">
        <v>7570</v>
      </c>
      <c r="T3302" t="s" s="57">
        <v>7813</v>
      </c>
      <c r="U3302" s="7"/>
      <c r="AA3302" s="14">
        <v>-111.572804</v>
      </c>
      <c r="AB3302" s="14">
        <v>36.276372</v>
      </c>
      <c r="AC3302" s="14">
        <v>1706.88</v>
      </c>
      <c r="AU3302" s="70"/>
      <c r="AV3302" s="70"/>
      <c r="AW3302" s="70"/>
      <c r="AX3302" s="70"/>
      <c r="AY3302" s="70"/>
      <c r="AZ3302" s="70"/>
      <c r="BA3302" s="70"/>
      <c r="BB3302" s="70"/>
      <c r="BC3302" s="70"/>
      <c r="BD3302" s="70"/>
      <c r="BL3302" s="70"/>
      <c r="BM3302" s="70"/>
      <c r="BN3302" s="70"/>
      <c r="BO3302" s="14">
        <v>-1.0819231518</v>
      </c>
      <c r="BP3302" s="14">
        <v>0.0430172234069909</v>
      </c>
      <c r="BX3302" s="60">
        <v>-7.9554047983</v>
      </c>
      <c r="BY3302" s="80">
        <v>0.182255370317887</v>
      </c>
    </row>
    <row r="3303" s="9" customFormat="1" ht="31" customHeight="1">
      <c r="A3303" t="s" s="6">
        <v>8478</v>
      </c>
      <c r="B3303" t="s" s="56">
        <v>8479</v>
      </c>
      <c r="C3303" t="s" s="56">
        <v>7517</v>
      </c>
      <c r="D3303" s="143">
        <v>42976.943055555559</v>
      </c>
      <c r="E3303" t="s" s="54">
        <v>7518</v>
      </c>
      <c r="F3303" t="s" s="55">
        <v>2230</v>
      </c>
      <c r="G3303" t="s" s="56">
        <v>1181</v>
      </c>
      <c r="H3303" t="s" s="56">
        <v>1181</v>
      </c>
      <c r="J3303" t="s" s="6">
        <v>7519</v>
      </c>
      <c r="L3303" s="84"/>
      <c r="M3303" t="s" s="55">
        <v>1138</v>
      </c>
      <c r="S3303" t="s" s="54">
        <v>7570</v>
      </c>
      <c r="T3303" t="s" s="57">
        <v>7841</v>
      </c>
      <c r="U3303" s="7"/>
      <c r="AA3303" s="14">
        <v>-111.235274</v>
      </c>
      <c r="AB3303" s="14">
        <v>36.129566</v>
      </c>
      <c r="AC3303" s="14">
        <v>1498.702</v>
      </c>
      <c r="AU3303" s="70"/>
      <c r="AV3303" s="70"/>
      <c r="AW3303" s="70"/>
      <c r="AX3303" s="70"/>
      <c r="AY3303" s="70"/>
      <c r="AZ3303" s="70"/>
      <c r="BA3303" s="70"/>
      <c r="BB3303" s="70"/>
      <c r="BC3303" s="70"/>
      <c r="BD3303" s="70"/>
      <c r="BL3303" s="70"/>
      <c r="BM3303" s="70"/>
      <c r="BN3303" s="70"/>
      <c r="BO3303" s="14">
        <v>-1.2681828152</v>
      </c>
      <c r="BP3303" s="14">
        <v>0.0239022924217367</v>
      </c>
      <c r="BX3303" s="60">
        <v>-11.8681064994</v>
      </c>
      <c r="BY3303" s="80">
        <v>0.207243413682979</v>
      </c>
    </row>
    <row r="3304" s="9" customFormat="1" ht="31" customHeight="1">
      <c r="A3304" t="s" s="6">
        <v>8480</v>
      </c>
      <c r="B3304" t="s" s="56">
        <v>8481</v>
      </c>
      <c r="C3304" t="s" s="56">
        <v>7517</v>
      </c>
      <c r="D3304" s="143">
        <v>42975.756944444445</v>
      </c>
      <c r="E3304" t="s" s="54">
        <v>7518</v>
      </c>
      <c r="F3304" t="s" s="55">
        <v>2230</v>
      </c>
      <c r="G3304" t="s" s="56">
        <v>1181</v>
      </c>
      <c r="H3304" t="s" s="56">
        <v>1181</v>
      </c>
      <c r="J3304" t="s" s="6">
        <v>7519</v>
      </c>
      <c r="L3304" s="84"/>
      <c r="M3304" t="s" s="55">
        <v>1138</v>
      </c>
      <c r="S3304" t="s" s="54">
        <v>7570</v>
      </c>
      <c r="T3304" t="s" s="57">
        <v>7745</v>
      </c>
      <c r="U3304" s="7"/>
      <c r="AA3304" s="14">
        <v>-109.847351</v>
      </c>
      <c r="AB3304" s="14">
        <v>35.536757</v>
      </c>
      <c r="AC3304" s="14">
        <v>1813.56</v>
      </c>
      <c r="AU3304" s="70"/>
      <c r="AV3304" s="70"/>
      <c r="AW3304" s="70"/>
      <c r="AX3304" s="70"/>
      <c r="AY3304" s="70"/>
      <c r="AZ3304" s="70"/>
      <c r="BA3304" s="70"/>
      <c r="BB3304" s="70"/>
      <c r="BC3304" s="70"/>
      <c r="BD3304" s="70"/>
      <c r="BL3304" s="70"/>
      <c r="BM3304" s="70"/>
      <c r="BN3304" s="70"/>
      <c r="BO3304" s="14">
        <v>-9.366713907899999</v>
      </c>
      <c r="BP3304" s="14">
        <v>0.0181754392332429</v>
      </c>
      <c r="BX3304" s="60">
        <v>-64.7816566532</v>
      </c>
      <c r="BY3304" s="80">
        <v>0.063410080981013</v>
      </c>
    </row>
    <row r="3305" s="9" customFormat="1" ht="31" customHeight="1">
      <c r="A3305" t="s" s="6">
        <v>8482</v>
      </c>
      <c r="B3305" t="s" s="56">
        <v>8483</v>
      </c>
      <c r="C3305" t="s" s="56">
        <v>7517</v>
      </c>
      <c r="D3305" s="143">
        <v>42975.913888888892</v>
      </c>
      <c r="E3305" t="s" s="54">
        <v>7518</v>
      </c>
      <c r="F3305" t="s" s="55">
        <v>2230</v>
      </c>
      <c r="G3305" t="s" s="56">
        <v>1181</v>
      </c>
      <c r="H3305" t="s" s="56">
        <v>1181</v>
      </c>
      <c r="J3305" t="s" s="6">
        <v>7519</v>
      </c>
      <c r="L3305" s="84"/>
      <c r="M3305" t="s" s="55">
        <v>1138</v>
      </c>
      <c r="S3305" t="s" s="54">
        <v>7570</v>
      </c>
      <c r="T3305" t="s" s="57">
        <v>7739</v>
      </c>
      <c r="U3305" s="7"/>
      <c r="AA3305" s="14">
        <v>-109.946396</v>
      </c>
      <c r="AB3305" s="14">
        <v>36.071225</v>
      </c>
      <c r="AC3305" s="14">
        <v>1931.822</v>
      </c>
      <c r="AU3305" s="70"/>
      <c r="AV3305" s="70"/>
      <c r="AW3305" s="70"/>
      <c r="AX3305" s="70"/>
      <c r="AY3305" s="70"/>
      <c r="AZ3305" s="70"/>
      <c r="BA3305" s="70"/>
      <c r="BB3305" s="70"/>
      <c r="BC3305" s="70"/>
      <c r="BD3305" s="70"/>
      <c r="BL3305" s="70"/>
      <c r="BM3305" s="70"/>
      <c r="BN3305" s="70"/>
      <c r="BO3305" s="14">
        <v>-8.456264686700001</v>
      </c>
      <c r="BP3305" s="14">
        <v>0.010187832804057</v>
      </c>
      <c r="BX3305" s="60">
        <v>-54.2555287758</v>
      </c>
      <c r="BY3305" s="80">
        <v>0.162901272589795</v>
      </c>
    </row>
    <row r="3306" s="9" customFormat="1" ht="31" customHeight="1">
      <c r="A3306" t="s" s="6">
        <v>8484</v>
      </c>
      <c r="B3306" t="s" s="56">
        <v>8485</v>
      </c>
      <c r="C3306" t="s" s="56">
        <v>7517</v>
      </c>
      <c r="D3306" s="143">
        <v>42975.802083333336</v>
      </c>
      <c r="E3306" t="s" s="54">
        <v>7518</v>
      </c>
      <c r="F3306" t="s" s="55">
        <v>2230</v>
      </c>
      <c r="G3306" t="s" s="56">
        <v>1181</v>
      </c>
      <c r="H3306" t="s" s="56">
        <v>1181</v>
      </c>
      <c r="J3306" t="s" s="6">
        <v>7519</v>
      </c>
      <c r="L3306" s="84"/>
      <c r="M3306" t="s" s="55">
        <v>1138</v>
      </c>
      <c r="S3306" t="s" s="54">
        <v>7570</v>
      </c>
      <c r="T3306" t="s" s="57">
        <v>7783</v>
      </c>
      <c r="U3306" t="s" s="6">
        <v>1263</v>
      </c>
      <c r="AA3306" s="14">
        <v>-109.514629</v>
      </c>
      <c r="AB3306" s="14">
        <v>35.380616</v>
      </c>
      <c r="AC3306" s="14">
        <v>1850.746</v>
      </c>
      <c r="AU3306" s="70"/>
      <c r="AV3306" s="70"/>
      <c r="AW3306" s="70"/>
      <c r="AX3306" s="70"/>
      <c r="AY3306" s="70"/>
      <c r="AZ3306" s="70"/>
      <c r="BA3306" s="70"/>
      <c r="BB3306" s="70"/>
      <c r="BC3306" s="70"/>
      <c r="BD3306" s="70"/>
      <c r="BL3306" s="70"/>
      <c r="BM3306" s="70"/>
      <c r="BN3306" s="70"/>
      <c r="BO3306" s="14">
        <v>-6.2568034322</v>
      </c>
      <c r="BP3306" s="14">
        <v>0.0195602453609358</v>
      </c>
      <c r="BX3306" s="60">
        <v>-44.5467299853</v>
      </c>
      <c r="BY3306" s="80">
        <v>0.142742680419004</v>
      </c>
    </row>
    <row r="3307" s="9" customFormat="1" ht="31" customHeight="1">
      <c r="A3307" t="s" s="6">
        <v>8486</v>
      </c>
      <c r="B3307" t="s" s="56">
        <v>8487</v>
      </c>
      <c r="C3307" t="s" s="56">
        <v>7517</v>
      </c>
      <c r="D3307" s="143">
        <v>42976.706944444442</v>
      </c>
      <c r="E3307" t="s" s="54">
        <v>7518</v>
      </c>
      <c r="F3307" t="s" s="55">
        <v>2230</v>
      </c>
      <c r="G3307" t="s" s="56">
        <v>1181</v>
      </c>
      <c r="H3307" t="s" s="56">
        <v>1181</v>
      </c>
      <c r="J3307" t="s" s="6">
        <v>7519</v>
      </c>
      <c r="L3307" s="84"/>
      <c r="M3307" t="s" s="55">
        <v>1138</v>
      </c>
      <c r="S3307" t="s" s="54">
        <v>7570</v>
      </c>
      <c r="T3307" t="s" s="57">
        <v>7768</v>
      </c>
      <c r="U3307" s="7"/>
      <c r="AA3307" s="14">
        <v>-110.780493</v>
      </c>
      <c r="AB3307" s="14">
        <v>37.058189</v>
      </c>
      <c r="AC3307" s="14">
        <v>1717.548</v>
      </c>
      <c r="AU3307" s="70"/>
      <c r="AV3307" s="70"/>
      <c r="AW3307" s="70"/>
      <c r="AX3307" s="70"/>
      <c r="AY3307" s="70"/>
      <c r="AZ3307" s="70"/>
      <c r="BA3307" s="70"/>
      <c r="BB3307" s="70"/>
      <c r="BC3307" s="70"/>
      <c r="BD3307" s="70"/>
      <c r="BL3307" s="70"/>
      <c r="BM3307" s="70"/>
      <c r="BN3307" s="70"/>
      <c r="BO3307" s="14">
        <v>-0.4733074066</v>
      </c>
      <c r="BP3307" s="14">
        <v>0.0092354741027604</v>
      </c>
      <c r="BX3307" s="60">
        <v>-17.003358779</v>
      </c>
      <c r="BY3307" s="80">
        <v>0.06903489847512249</v>
      </c>
    </row>
    <row r="3308" s="9" customFormat="1" ht="31" customHeight="1">
      <c r="A3308" t="s" s="6">
        <v>8488</v>
      </c>
      <c r="B3308" t="s" s="56">
        <v>8489</v>
      </c>
      <c r="C3308" t="s" s="56">
        <v>7517</v>
      </c>
      <c r="D3308" s="143">
        <v>42977.590277777781</v>
      </c>
      <c r="E3308" t="s" s="54">
        <v>7518</v>
      </c>
      <c r="F3308" t="s" s="55">
        <v>2230</v>
      </c>
      <c r="G3308" t="s" s="56">
        <v>1181</v>
      </c>
      <c r="H3308" t="s" s="56">
        <v>1181</v>
      </c>
      <c r="J3308" t="s" s="6">
        <v>7519</v>
      </c>
      <c r="L3308" s="84"/>
      <c r="M3308" t="s" s="55">
        <v>1138</v>
      </c>
      <c r="S3308" t="s" s="54">
        <v>7570</v>
      </c>
      <c r="T3308" t="s" s="57">
        <v>7875</v>
      </c>
      <c r="U3308" s="7"/>
      <c r="AA3308" s="14">
        <v>-111.415636</v>
      </c>
      <c r="AB3308" s="14">
        <v>35.869455</v>
      </c>
      <c r="AC3308" s="14">
        <v>1310.64</v>
      </c>
      <c r="AU3308" s="70"/>
      <c r="AV3308" s="70"/>
      <c r="AW3308" s="70"/>
      <c r="AX3308" s="70"/>
      <c r="AY3308" s="70"/>
      <c r="AZ3308" s="70"/>
      <c r="BA3308" s="70"/>
      <c r="BB3308" s="70"/>
      <c r="BC3308" s="70"/>
      <c r="BD3308" s="70"/>
      <c r="BL3308" s="70"/>
      <c r="BM3308" s="70"/>
      <c r="BN3308" s="70"/>
      <c r="BO3308" s="14">
        <v>-6.2959802807</v>
      </c>
      <c r="BP3308" s="14">
        <v>0.00838998880634069</v>
      </c>
      <c r="BX3308" s="60">
        <v>-52.4782867723</v>
      </c>
      <c r="BY3308" s="80">
        <v>0.0901146617585699</v>
      </c>
    </row>
    <row r="3309" s="9" customFormat="1" ht="31" customHeight="1">
      <c r="A3309" t="s" s="6">
        <v>8490</v>
      </c>
      <c r="B3309" t="s" s="56">
        <v>8491</v>
      </c>
      <c r="C3309" t="s" s="56">
        <v>7517</v>
      </c>
      <c r="D3309" s="143">
        <v>42976.017361111109</v>
      </c>
      <c r="E3309" t="s" s="54">
        <v>7518</v>
      </c>
      <c r="F3309" t="s" s="55">
        <v>2230</v>
      </c>
      <c r="G3309" t="s" s="56">
        <v>1181</v>
      </c>
      <c r="H3309" t="s" s="56">
        <v>1181</v>
      </c>
      <c r="J3309" t="s" s="6">
        <v>7519</v>
      </c>
      <c r="L3309" s="84"/>
      <c r="M3309" t="s" s="55">
        <v>1138</v>
      </c>
      <c r="S3309" t="s" s="54">
        <v>7570</v>
      </c>
      <c r="T3309" t="s" s="57">
        <v>7847</v>
      </c>
      <c r="U3309" s="7"/>
      <c r="AA3309" s="14">
        <v>-111.690301</v>
      </c>
      <c r="AB3309" s="14">
        <v>35.912882</v>
      </c>
      <c r="AC3309" s="14">
        <v>2151.278</v>
      </c>
      <c r="AU3309" s="70"/>
      <c r="AV3309" s="70"/>
      <c r="AW3309" s="70"/>
      <c r="AX3309" s="70"/>
      <c r="AY3309" s="70"/>
      <c r="AZ3309" s="70"/>
      <c r="BA3309" s="70"/>
      <c r="BB3309" s="70"/>
      <c r="BC3309" s="70"/>
      <c r="BD3309" s="70"/>
      <c r="BL3309" s="70"/>
      <c r="BM3309" s="70"/>
      <c r="BN3309" s="70"/>
      <c r="BO3309" s="14">
        <v>-5.7460587012</v>
      </c>
      <c r="BP3309" s="14">
        <v>0.0202659911015054</v>
      </c>
      <c r="BX3309" s="60">
        <v>-36.4084711633</v>
      </c>
      <c r="BY3309" s="80">
        <v>0.1174448810777</v>
      </c>
    </row>
    <row r="3310" s="9" customFormat="1" ht="31" customHeight="1">
      <c r="A3310" t="s" s="6">
        <v>8492</v>
      </c>
      <c r="B3310" t="s" s="56">
        <v>8493</v>
      </c>
      <c r="C3310" t="s" s="56">
        <v>7517</v>
      </c>
      <c r="D3310" s="143">
        <v>42977.739583333336</v>
      </c>
      <c r="E3310" t="s" s="54">
        <v>7518</v>
      </c>
      <c r="F3310" t="s" s="55">
        <v>2230</v>
      </c>
      <c r="G3310" t="s" s="56">
        <v>1181</v>
      </c>
      <c r="H3310" t="s" s="56">
        <v>1181</v>
      </c>
      <c r="J3310" t="s" s="6">
        <v>7519</v>
      </c>
      <c r="L3310" s="84"/>
      <c r="M3310" t="s" s="55">
        <v>1138</v>
      </c>
      <c r="S3310" t="s" s="54">
        <v>7570</v>
      </c>
      <c r="T3310" t="s" s="57">
        <v>7844</v>
      </c>
      <c r="U3310" s="7"/>
      <c r="AA3310" s="14">
        <v>-111.004225</v>
      </c>
      <c r="AB3310" s="14">
        <v>35.335926</v>
      </c>
      <c r="AC3310" s="14">
        <v>1426.464</v>
      </c>
      <c r="AU3310" s="70"/>
      <c r="AV3310" s="70"/>
      <c r="AW3310" s="70"/>
      <c r="AX3310" s="70"/>
      <c r="AY3310" s="70"/>
      <c r="AZ3310" s="70"/>
      <c r="BA3310" s="70"/>
      <c r="BB3310" s="70"/>
      <c r="BC3310" s="70"/>
      <c r="BD3310" s="70"/>
      <c r="BL3310" s="70"/>
      <c r="BM3310" s="70"/>
      <c r="BN3310" s="70"/>
      <c r="BO3310" s="14">
        <v>-3.03864953</v>
      </c>
      <c r="BP3310" s="14">
        <v>0.0285353130587321</v>
      </c>
      <c r="BX3310" s="60">
        <v>-22.8378940012</v>
      </c>
      <c r="BY3310" s="80">
        <v>0.058176220459607</v>
      </c>
    </row>
    <row r="3311" s="9" customFormat="1" ht="31" customHeight="1">
      <c r="A3311" t="s" s="6">
        <v>8494</v>
      </c>
      <c r="B3311" t="s" s="56">
        <v>8495</v>
      </c>
      <c r="C3311" t="s" s="56">
        <v>7517</v>
      </c>
      <c r="D3311" s="143">
        <v>42982.945833333331</v>
      </c>
      <c r="E3311" t="s" s="54">
        <v>7518</v>
      </c>
      <c r="F3311" t="s" s="55">
        <v>2230</v>
      </c>
      <c r="G3311" t="s" s="56">
        <v>1181</v>
      </c>
      <c r="H3311" t="s" s="56">
        <v>1181</v>
      </c>
      <c r="J3311" t="s" s="6">
        <v>7519</v>
      </c>
      <c r="L3311" s="84"/>
      <c r="M3311" t="s" s="55">
        <v>1138</v>
      </c>
      <c r="S3311" t="s" s="54">
        <v>7570</v>
      </c>
      <c r="T3311" t="s" s="57">
        <v>7719</v>
      </c>
      <c r="U3311" s="7"/>
      <c r="AA3311" s="14">
        <v>-109.95602</v>
      </c>
      <c r="AB3311" s="14">
        <v>36.14098</v>
      </c>
      <c r="AC3311" s="14">
        <v>1992.782</v>
      </c>
      <c r="AU3311" s="70"/>
      <c r="AV3311" s="70"/>
      <c r="AW3311" s="70"/>
      <c r="AX3311" s="70"/>
      <c r="AY3311" s="70"/>
      <c r="AZ3311" s="70"/>
      <c r="BA3311" s="70"/>
      <c r="BB3311" s="70"/>
      <c r="BC3311" s="70"/>
      <c r="BD3311" s="70"/>
      <c r="BL3311" s="70"/>
      <c r="BM3311" s="70"/>
      <c r="BN3311" s="70"/>
      <c r="BO3311" s="14">
        <v>-5.1518914056</v>
      </c>
      <c r="BP3311" s="14">
        <v>0.0197010289944789</v>
      </c>
      <c r="BX3311" s="60">
        <v>-42.3789379318</v>
      </c>
      <c r="BY3311" s="80">
        <v>0.127979057769124</v>
      </c>
    </row>
    <row r="3312" s="9" customFormat="1" ht="31" customHeight="1">
      <c r="A3312" t="s" s="6">
        <v>8496</v>
      </c>
      <c r="B3312" t="s" s="56">
        <v>8497</v>
      </c>
      <c r="C3312" t="s" s="56">
        <v>7517</v>
      </c>
      <c r="D3312" s="143">
        <v>42972.868055555555</v>
      </c>
      <c r="E3312" t="s" s="54">
        <v>7518</v>
      </c>
      <c r="F3312" t="s" s="55">
        <v>2230</v>
      </c>
      <c r="G3312" t="s" s="56">
        <v>1181</v>
      </c>
      <c r="H3312" t="s" s="56">
        <v>1181</v>
      </c>
      <c r="J3312" t="s" s="6">
        <v>7519</v>
      </c>
      <c r="L3312" s="84"/>
      <c r="M3312" t="s" s="55">
        <v>1138</v>
      </c>
      <c r="S3312" t="s" s="54">
        <v>7570</v>
      </c>
      <c r="T3312" t="s" s="57">
        <v>7705</v>
      </c>
      <c r="U3312" s="7"/>
      <c r="AA3312" s="14">
        <v>-108.621248</v>
      </c>
      <c r="AB3312" s="14">
        <v>35.775474</v>
      </c>
      <c r="AC3312" s="14">
        <v>1863.852</v>
      </c>
      <c r="AU3312" s="70"/>
      <c r="AV3312" s="70"/>
      <c r="AW3312" s="70"/>
      <c r="AX3312" s="70"/>
      <c r="AY3312" s="70"/>
      <c r="AZ3312" s="70"/>
      <c r="BA3312" s="70"/>
      <c r="BB3312" s="70"/>
      <c r="BC3312" s="70"/>
      <c r="BD3312" s="70"/>
      <c r="BL3312" s="70"/>
      <c r="BM3312" s="70"/>
      <c r="BN3312" s="70"/>
      <c r="BO3312" s="14">
        <v>-8.7405753877</v>
      </c>
      <c r="BP3312" s="14">
        <v>0.0177703898106092</v>
      </c>
      <c r="BX3312" s="60">
        <v>-58.9808833532</v>
      </c>
      <c r="BY3312" s="80">
        <v>0.0394884208633734</v>
      </c>
    </row>
    <row r="3313" s="9" customFormat="1" ht="31" customHeight="1">
      <c r="A3313" t="s" s="6">
        <v>8498</v>
      </c>
      <c r="B3313" t="s" s="56">
        <v>8499</v>
      </c>
      <c r="C3313" t="s" s="56">
        <v>7517</v>
      </c>
      <c r="D3313" s="143">
        <v>42977.770833333336</v>
      </c>
      <c r="E3313" t="s" s="54">
        <v>7518</v>
      </c>
      <c r="F3313" t="s" s="55">
        <v>2230</v>
      </c>
      <c r="G3313" t="s" s="56">
        <v>1181</v>
      </c>
      <c r="H3313" t="s" s="56">
        <v>1181</v>
      </c>
      <c r="J3313" t="s" s="6">
        <v>7519</v>
      </c>
      <c r="L3313" s="84"/>
      <c r="M3313" t="s" s="55">
        <v>1138</v>
      </c>
      <c r="S3313" t="s" s="54">
        <v>7570</v>
      </c>
      <c r="T3313" t="s" s="57">
        <v>7771</v>
      </c>
      <c r="U3313" s="7"/>
      <c r="AA3313" s="14">
        <v>-110.836547</v>
      </c>
      <c r="AB3313" s="14">
        <v>35.320414</v>
      </c>
      <c r="AC3313" s="14">
        <v>1446.581</v>
      </c>
      <c r="AU3313" s="70"/>
      <c r="AV3313" s="70"/>
      <c r="AW3313" s="70"/>
      <c r="AX3313" s="70"/>
      <c r="AY3313" s="70"/>
      <c r="AZ3313" s="70"/>
      <c r="BA3313" s="70"/>
      <c r="BB3313" s="70"/>
      <c r="BC3313" s="70"/>
      <c r="BD3313" s="70"/>
      <c r="BL3313" s="70"/>
      <c r="BM3313" s="70"/>
      <c r="BN3313" s="70"/>
      <c r="BO3313" s="14">
        <v>-3.3564664911</v>
      </c>
      <c r="BP3313" s="14">
        <v>0.0103591394292488</v>
      </c>
      <c r="BX3313" s="60">
        <v>-25.351578559</v>
      </c>
      <c r="BY3313" s="80">
        <v>0.185035177091556</v>
      </c>
    </row>
    <row r="3314" s="9" customFormat="1" ht="31" customHeight="1">
      <c r="A3314" t="s" s="6">
        <v>8500</v>
      </c>
      <c r="B3314" t="s" s="56">
        <v>8501</v>
      </c>
      <c r="C3314" t="s" s="56">
        <v>7517</v>
      </c>
      <c r="D3314" s="143">
        <v>42977.819444444445</v>
      </c>
      <c r="E3314" t="s" s="54">
        <v>7518</v>
      </c>
      <c r="F3314" t="s" s="55">
        <v>2230</v>
      </c>
      <c r="G3314" t="s" s="56">
        <v>1181</v>
      </c>
      <c r="H3314" t="s" s="56">
        <v>1181</v>
      </c>
      <c r="J3314" t="s" s="6">
        <v>7519</v>
      </c>
      <c r="L3314" s="84"/>
      <c r="M3314" t="s" s="55">
        <v>1138</v>
      </c>
      <c r="S3314" t="s" s="54">
        <v>7570</v>
      </c>
      <c r="T3314" t="s" s="57">
        <v>7774</v>
      </c>
      <c r="U3314" s="7"/>
      <c r="AA3314" s="14">
        <v>-110.329826</v>
      </c>
      <c r="AB3314" s="14">
        <v>35.39448</v>
      </c>
      <c r="AC3314" s="14">
        <v>1792.224</v>
      </c>
      <c r="AU3314" s="70"/>
      <c r="AV3314" s="70"/>
      <c r="AW3314" s="70"/>
      <c r="AX3314" s="70"/>
      <c r="AY3314" s="70"/>
      <c r="AZ3314" s="70"/>
      <c r="BA3314" s="70"/>
      <c r="BB3314" s="70"/>
      <c r="BC3314" s="70"/>
      <c r="BD3314" s="70"/>
      <c r="BL3314" s="70"/>
      <c r="BM3314" s="70"/>
      <c r="BN3314" s="70"/>
      <c r="BO3314" s="14">
        <v>-6.7034483092</v>
      </c>
      <c r="BP3314" s="14">
        <v>0.0248952259501628</v>
      </c>
      <c r="BX3314" s="60">
        <v>-46.4838069194</v>
      </c>
      <c r="BY3314" s="80">
        <v>0.112352405851808</v>
      </c>
    </row>
    <row r="3315" s="9" customFormat="1" ht="31" customHeight="1">
      <c r="A3315" t="s" s="6">
        <v>8502</v>
      </c>
      <c r="B3315" t="s" s="56">
        <v>8503</v>
      </c>
      <c r="C3315" t="s" s="56">
        <v>7517</v>
      </c>
      <c r="D3315" s="143">
        <v>42975.833333333336</v>
      </c>
      <c r="E3315" t="s" s="54">
        <v>7518</v>
      </c>
      <c r="F3315" t="s" s="55">
        <v>2230</v>
      </c>
      <c r="G3315" t="s" s="56">
        <v>1181</v>
      </c>
      <c r="H3315" t="s" s="56">
        <v>1181</v>
      </c>
      <c r="J3315" t="s" s="6">
        <v>7519</v>
      </c>
      <c r="L3315" s="84"/>
      <c r="M3315" t="s" s="55">
        <v>1138</v>
      </c>
      <c r="S3315" t="s" s="54">
        <v>7570</v>
      </c>
      <c r="T3315" t="s" s="57">
        <v>7765</v>
      </c>
      <c r="U3315" s="7"/>
      <c r="AA3315" s="14">
        <v>-110.318788</v>
      </c>
      <c r="AB3315" s="14">
        <v>37.036461</v>
      </c>
      <c r="AC3315" s="14">
        <v>1469.136</v>
      </c>
      <c r="AU3315" s="70"/>
      <c r="AV3315" s="70"/>
      <c r="AW3315" s="70"/>
      <c r="AX3315" s="70"/>
      <c r="AY3315" s="70"/>
      <c r="AZ3315" s="70"/>
      <c r="BA3315" s="70"/>
      <c r="BB3315" s="70"/>
      <c r="BC3315" s="70"/>
      <c r="BD3315" s="70"/>
      <c r="BL3315" s="70"/>
      <c r="BM3315" s="70"/>
      <c r="BN3315" s="70"/>
      <c r="BO3315" s="14">
        <v>-0.529454698</v>
      </c>
      <c r="BP3315" s="14">
        <v>0.026351082028741</v>
      </c>
      <c r="BX3315" s="60">
        <v>-9.825799780500001</v>
      </c>
      <c r="BY3315" s="80">
        <v>0.0593363084752351</v>
      </c>
    </row>
    <row r="3316" s="9" customFormat="1" ht="31" customHeight="1">
      <c r="A3316" t="s" s="6">
        <v>8504</v>
      </c>
      <c r="B3316" t="s" s="56">
        <v>8505</v>
      </c>
      <c r="C3316" t="s" s="56">
        <v>7517</v>
      </c>
      <c r="D3316" s="143">
        <v>42972.291666666664</v>
      </c>
      <c r="E3316" t="s" s="54">
        <v>7518</v>
      </c>
      <c r="F3316" t="s" s="55">
        <v>2230</v>
      </c>
      <c r="G3316" t="s" s="56">
        <v>1181</v>
      </c>
      <c r="H3316" t="s" s="56">
        <v>1181</v>
      </c>
      <c r="J3316" t="s" s="6">
        <v>7519</v>
      </c>
      <c r="L3316" s="84"/>
      <c r="M3316" t="s" s="55">
        <v>1138</v>
      </c>
      <c r="S3316" t="s" s="54">
        <v>7570</v>
      </c>
      <c r="T3316" t="s" s="57">
        <v>7748</v>
      </c>
      <c r="U3316" s="7"/>
      <c r="AA3316" s="14">
        <v>-108.238455</v>
      </c>
      <c r="AB3316" s="14">
        <v>35.887169</v>
      </c>
      <c r="AC3316" s="14">
        <v>1897.685</v>
      </c>
      <c r="AU3316" s="70"/>
      <c r="AV3316" s="70"/>
      <c r="AW3316" s="70"/>
      <c r="AX3316" s="70"/>
      <c r="AY3316" s="70"/>
      <c r="AZ3316" s="70"/>
      <c r="BA3316" s="70"/>
      <c r="BB3316" s="70"/>
      <c r="BC3316" s="70"/>
      <c r="BD3316" s="70"/>
      <c r="BL3316" s="70"/>
      <c r="BM3316" s="70"/>
      <c r="BN3316" s="70"/>
      <c r="BO3316" s="14">
        <v>-5.5644403945</v>
      </c>
      <c r="BP3316" s="14">
        <v>0.0306907444934503</v>
      </c>
      <c r="BX3316" s="60">
        <v>-38.3383924828</v>
      </c>
      <c r="BY3316" s="80">
        <v>0.118006856122939</v>
      </c>
    </row>
    <row r="3317" s="9" customFormat="1" ht="31" customHeight="1">
      <c r="A3317" t="s" s="6">
        <v>8506</v>
      </c>
      <c r="B3317" t="s" s="56">
        <v>8507</v>
      </c>
      <c r="C3317" t="s" s="56">
        <v>7517</v>
      </c>
      <c r="D3317" s="143">
        <v>42975.885416666664</v>
      </c>
      <c r="E3317" t="s" s="54">
        <v>7518</v>
      </c>
      <c r="F3317" t="s" s="55">
        <v>2230</v>
      </c>
      <c r="G3317" t="s" s="56">
        <v>1181</v>
      </c>
      <c r="H3317" t="s" s="56">
        <v>1181</v>
      </c>
      <c r="J3317" t="s" s="6">
        <v>7519</v>
      </c>
      <c r="L3317" s="84"/>
      <c r="M3317" t="s" s="55">
        <v>1138</v>
      </c>
      <c r="S3317" t="s" s="54">
        <v>7570</v>
      </c>
      <c r="T3317" t="s" s="57">
        <v>7786</v>
      </c>
      <c r="U3317" s="7"/>
      <c r="AA3317" s="14">
        <v>-109.463403</v>
      </c>
      <c r="AB3317" s="14">
        <v>35.809158</v>
      </c>
      <c r="AC3317" s="14">
        <v>2067.763</v>
      </c>
      <c r="AU3317" s="70"/>
      <c r="AV3317" s="70"/>
      <c r="AW3317" s="70"/>
      <c r="AX3317" s="70"/>
      <c r="AY3317" s="70"/>
      <c r="AZ3317" s="70"/>
      <c r="BA3317" s="70"/>
      <c r="BB3317" s="70"/>
      <c r="BC3317" s="70"/>
      <c r="BD3317" s="70"/>
      <c r="BL3317" s="70"/>
      <c r="BM3317" s="70"/>
      <c r="BN3317" s="70"/>
      <c r="BO3317" s="14">
        <v>-8.0337398266</v>
      </c>
      <c r="BP3317" s="14">
        <v>0.00703657594366819</v>
      </c>
      <c r="BX3317" s="60">
        <v>-50.0722457106</v>
      </c>
      <c r="BY3317" s="80">
        <v>0.0470673766648245</v>
      </c>
    </row>
    <row r="3318" s="132" customFormat="1" ht="31" customHeight="1">
      <c r="A3318" t="s" s="6">
        <v>8508</v>
      </c>
      <c r="B3318" t="s" s="56">
        <v>8509</v>
      </c>
      <c r="C3318" t="s" s="56">
        <v>7517</v>
      </c>
      <c r="D3318" s="143">
        <v>42975.71875</v>
      </c>
      <c r="E3318" t="s" s="54">
        <v>7518</v>
      </c>
      <c r="F3318" t="s" s="55">
        <v>2230</v>
      </c>
      <c r="G3318" t="s" s="56">
        <v>1181</v>
      </c>
      <c r="H3318" t="s" s="56">
        <v>1181</v>
      </c>
      <c r="I3318" s="70"/>
      <c r="J3318" t="s" s="6">
        <v>7519</v>
      </c>
      <c r="K3318" s="70"/>
      <c r="L3318" s="84"/>
      <c r="M3318" t="s" s="55">
        <v>1138</v>
      </c>
      <c r="N3318" s="70"/>
      <c r="O3318" s="70"/>
      <c r="P3318" s="70"/>
      <c r="Q3318" s="70"/>
      <c r="R3318" s="70"/>
      <c r="S3318" t="s" s="54">
        <v>7570</v>
      </c>
      <c r="T3318" t="s" s="57">
        <v>7777</v>
      </c>
      <c r="U3318" s="7"/>
      <c r="V3318" s="70"/>
      <c r="W3318" s="7"/>
      <c r="X3318" s="70"/>
      <c r="Y3318" s="70"/>
      <c r="Z3318" s="70"/>
      <c r="AA3318" s="14">
        <v>-109.863385</v>
      </c>
      <c r="AB3318" s="14">
        <v>35.744474</v>
      </c>
      <c r="AC3318" s="14">
        <v>1932.432</v>
      </c>
      <c r="AD3318" s="73"/>
      <c r="AE3318" s="74"/>
      <c r="AF3318" s="70"/>
      <c r="AG3318" s="70"/>
      <c r="AH3318" s="70"/>
      <c r="AI3318" s="70"/>
      <c r="AJ3318" s="84"/>
      <c r="AK3318" s="74"/>
      <c r="AL3318" s="70"/>
      <c r="AM3318" s="70"/>
      <c r="AN3318" s="70"/>
      <c r="AO3318" s="70"/>
      <c r="AP3318" s="70"/>
      <c r="AQ3318" s="73"/>
      <c r="AR3318" s="74"/>
      <c r="AS3318" s="70"/>
      <c r="AT3318" s="70"/>
      <c r="AU3318" s="70"/>
      <c r="AV3318" s="70"/>
      <c r="AW3318" s="70"/>
      <c r="AX3318" s="70"/>
      <c r="AY3318" s="70"/>
      <c r="AZ3318" s="70"/>
      <c r="BA3318" s="70"/>
      <c r="BB3318" s="70"/>
      <c r="BC3318" s="70"/>
      <c r="BD3318" s="70"/>
      <c r="BE3318" s="70"/>
      <c r="BF3318" s="70"/>
      <c r="BG3318" s="70"/>
      <c r="BH3318" s="73"/>
      <c r="BI3318" s="74"/>
      <c r="BJ3318" s="70"/>
      <c r="BK3318" s="70"/>
      <c r="BL3318" s="70"/>
      <c r="BM3318" s="70"/>
      <c r="BN3318" s="70"/>
      <c r="BO3318" s="14">
        <v>-9.605399050000001</v>
      </c>
      <c r="BP3318" s="105">
        <v>0.0192318340501595</v>
      </c>
      <c r="BR3318" s="74"/>
      <c r="BS3318" s="70"/>
      <c r="BT3318" s="70"/>
      <c r="BU3318" s="70"/>
      <c r="BV3318" s="70"/>
      <c r="BW3318" s="73"/>
      <c r="BX3318" s="60">
        <v>-66.696239632</v>
      </c>
      <c r="BY3318" s="80">
        <v>0.091170818086416</v>
      </c>
      <c r="BZ3318" s="74"/>
      <c r="CA3318" s="70"/>
      <c r="CB3318" s="70"/>
      <c r="CC3318" s="70"/>
      <c r="CD3318" s="70"/>
      <c r="CE3318" s="70"/>
      <c r="CF3318" s="70"/>
      <c r="CG3318" s="70"/>
      <c r="CH3318" s="70"/>
      <c r="CI3318" s="70"/>
      <c r="CJ3318" s="70"/>
      <c r="CK3318" s="70"/>
      <c r="CL3318" s="70"/>
      <c r="CM3318" s="70"/>
      <c r="CN3318" s="70"/>
      <c r="CO3318" s="70"/>
      <c r="CP3318" s="70"/>
      <c r="CQ3318" s="70"/>
      <c r="CR3318" s="70"/>
      <c r="CS3318" s="70"/>
      <c r="CT3318" s="70"/>
      <c r="CU3318" s="70"/>
      <c r="CV3318" s="70"/>
      <c r="CW3318" s="70"/>
      <c r="CX3318" s="70"/>
      <c r="CY3318" s="73"/>
    </row>
    <row r="3319" s="9" customFormat="1" ht="31" customHeight="1">
      <c r="A3319" t="s" s="6">
        <v>8510</v>
      </c>
      <c r="B3319" t="s" s="56">
        <v>8511</v>
      </c>
      <c r="C3319" t="s" s="56">
        <v>7517</v>
      </c>
      <c r="D3319" s="143">
        <v>42975.878472222219</v>
      </c>
      <c r="E3319" t="s" s="54">
        <v>7518</v>
      </c>
      <c r="F3319" t="s" s="55">
        <v>2230</v>
      </c>
      <c r="G3319" t="s" s="56">
        <v>1181</v>
      </c>
      <c r="H3319" t="s" s="56">
        <v>1181</v>
      </c>
      <c r="J3319" t="s" s="6">
        <v>7519</v>
      </c>
      <c r="L3319" s="84"/>
      <c r="M3319" t="s" s="55">
        <v>1138</v>
      </c>
      <c r="S3319" t="s" s="54">
        <v>7570</v>
      </c>
      <c r="T3319" t="s" s="57">
        <v>7751</v>
      </c>
      <c r="U3319" s="7"/>
      <c r="AA3319" s="14">
        <v>-110.251844</v>
      </c>
      <c r="AB3319" s="14">
        <v>36.7129</v>
      </c>
      <c r="AC3319" s="14">
        <v>1758.391</v>
      </c>
      <c r="AU3319" s="70"/>
      <c r="AV3319" s="70"/>
      <c r="AW3319" s="70"/>
      <c r="AX3319" s="70"/>
      <c r="AY3319" s="70"/>
      <c r="AZ3319" s="70"/>
      <c r="BA3319" s="70"/>
      <c r="BB3319" s="70"/>
      <c r="BC3319" s="70"/>
      <c r="BD3319" s="70"/>
      <c r="BL3319" s="70"/>
      <c r="BM3319" s="70"/>
      <c r="BN3319" s="70"/>
      <c r="BO3319" s="14">
        <v>-3.8300647928</v>
      </c>
      <c r="BP3319" s="14">
        <v>0.00571319316922662</v>
      </c>
      <c r="BX3319" s="60">
        <v>-24.7477769338</v>
      </c>
      <c r="BY3319" s="80">
        <v>0.131449346765052</v>
      </c>
    </row>
    <row r="3320" s="9" customFormat="1" ht="31" customHeight="1">
      <c r="A3320" t="s" s="6">
        <v>8512</v>
      </c>
      <c r="B3320" t="s" s="56">
        <v>8513</v>
      </c>
      <c r="C3320" t="s" s="56">
        <v>7517</v>
      </c>
      <c r="D3320" s="143">
        <v>42976.693055555559</v>
      </c>
      <c r="E3320" t="s" s="54">
        <v>7518</v>
      </c>
      <c r="F3320" t="s" s="55">
        <v>2230</v>
      </c>
      <c r="G3320" t="s" s="56">
        <v>1181</v>
      </c>
      <c r="H3320" t="s" s="56">
        <v>1181</v>
      </c>
      <c r="J3320" t="s" s="6">
        <v>7519</v>
      </c>
      <c r="L3320" s="84"/>
      <c r="M3320" t="s" s="55">
        <v>1138</v>
      </c>
      <c r="S3320" t="s" s="54">
        <v>7570</v>
      </c>
      <c r="T3320" t="s" s="57">
        <v>7702</v>
      </c>
      <c r="U3320" t="s" s="6">
        <v>1263</v>
      </c>
      <c r="AA3320" s="14">
        <v>-108.750919</v>
      </c>
      <c r="AB3320" s="14">
        <v>36.119902</v>
      </c>
      <c r="AC3320" s="14">
        <v>2116.226</v>
      </c>
      <c r="AU3320" s="70"/>
      <c r="AV3320" s="70"/>
      <c r="AW3320" s="70"/>
      <c r="AX3320" s="70"/>
      <c r="AY3320" s="70"/>
      <c r="AZ3320" s="70"/>
      <c r="BA3320" s="70"/>
      <c r="BB3320" s="70"/>
      <c r="BC3320" s="70"/>
      <c r="BD3320" s="70"/>
      <c r="BL3320" s="70"/>
      <c r="BM3320" s="70"/>
      <c r="BN3320" s="70"/>
      <c r="BO3320" s="14">
        <v>-6.166062317</v>
      </c>
      <c r="BP3320" s="14">
        <v>0.0318084214498006</v>
      </c>
      <c r="BX3320" s="60">
        <v>-41.5215137689</v>
      </c>
      <c r="BY3320" s="80">
        <v>0.170339504123797</v>
      </c>
    </row>
    <row r="3321" s="9" customFormat="1" ht="31" customHeight="1">
      <c r="A3321" t="s" s="6">
        <v>8514</v>
      </c>
      <c r="B3321" t="s" s="56">
        <v>8515</v>
      </c>
      <c r="C3321" t="s" s="56">
        <v>7517</v>
      </c>
      <c r="D3321" s="143">
        <v>42971.838888888888</v>
      </c>
      <c r="E3321" t="s" s="54">
        <v>7518</v>
      </c>
      <c r="F3321" t="s" s="55">
        <v>2230</v>
      </c>
      <c r="G3321" t="s" s="56">
        <v>1181</v>
      </c>
      <c r="H3321" t="s" s="56">
        <v>1181</v>
      </c>
      <c r="J3321" t="s" s="6">
        <v>7519</v>
      </c>
      <c r="L3321" s="84"/>
      <c r="M3321" t="s" s="55">
        <v>1138</v>
      </c>
      <c r="S3321" t="s" s="54">
        <v>7570</v>
      </c>
      <c r="T3321" t="s" s="57">
        <v>7762</v>
      </c>
      <c r="U3321" s="7"/>
      <c r="AA3321" s="14">
        <v>-108.142869</v>
      </c>
      <c r="AB3321" s="14">
        <v>35.531486</v>
      </c>
      <c r="AC3321" s="14">
        <v>2213.762</v>
      </c>
      <c r="AU3321" s="70"/>
      <c r="AV3321" s="70"/>
      <c r="AW3321" s="70"/>
      <c r="AX3321" s="70"/>
      <c r="AY3321" s="70"/>
      <c r="AZ3321" s="70"/>
      <c r="BA3321" s="70"/>
      <c r="BB3321" s="70"/>
      <c r="BC3321" s="70"/>
      <c r="BD3321" s="70"/>
      <c r="BL3321" s="70"/>
      <c r="BM3321" s="70"/>
      <c r="BN3321" s="70"/>
      <c r="BO3321" s="14">
        <v>-8.603866159800001</v>
      </c>
      <c r="BP3321" s="14">
        <v>0.016473097933476</v>
      </c>
      <c r="BX3321" s="60">
        <v>-57.3573663684</v>
      </c>
      <c r="BY3321" s="80">
        <v>0.0547719243518773</v>
      </c>
    </row>
    <row r="3322" s="9" customFormat="1" ht="31" customHeight="1">
      <c r="A3322" t="s" s="6">
        <v>8516</v>
      </c>
      <c r="B3322" t="s" s="56">
        <v>8517</v>
      </c>
      <c r="C3322" t="s" s="56">
        <v>7517</v>
      </c>
      <c r="D3322" s="143">
        <v>42976.6875</v>
      </c>
      <c r="E3322" t="s" s="54">
        <v>7518</v>
      </c>
      <c r="F3322" t="s" s="55">
        <v>2230</v>
      </c>
      <c r="G3322" t="s" s="56">
        <v>1181</v>
      </c>
      <c r="H3322" t="s" s="56">
        <v>1181</v>
      </c>
      <c r="J3322" t="s" s="6">
        <v>7519</v>
      </c>
      <c r="L3322" s="84"/>
      <c r="M3322" t="s" s="55">
        <v>1138</v>
      </c>
      <c r="S3322" t="s" s="54">
        <v>7570</v>
      </c>
      <c r="T3322" t="s" s="57">
        <v>7690</v>
      </c>
      <c r="U3322" s="7"/>
      <c r="AA3322" s="14">
        <v>-109.131514</v>
      </c>
      <c r="AB3322" s="14">
        <v>36.076795</v>
      </c>
      <c r="AC3322" s="14">
        <v>2182.368</v>
      </c>
      <c r="AU3322" s="70"/>
      <c r="AV3322" s="70"/>
      <c r="AW3322" s="70"/>
      <c r="AX3322" s="70"/>
      <c r="AY3322" s="70"/>
      <c r="AZ3322" s="70"/>
      <c r="BA3322" s="70"/>
      <c r="BB3322" s="70"/>
      <c r="BC3322" s="70"/>
      <c r="BD3322" s="70"/>
      <c r="BL3322" s="70"/>
      <c r="BM3322" s="70"/>
      <c r="BN3322" s="70"/>
      <c r="BO3322" s="14">
        <v>-6.4424226602</v>
      </c>
      <c r="BP3322" s="14">
        <v>0.0140403476467694</v>
      </c>
      <c r="BX3322" s="60">
        <v>-42.2578052515</v>
      </c>
      <c r="BY3322" s="80">
        <v>0.0731858263642491</v>
      </c>
    </row>
    <row r="3323" s="132" customFormat="1" ht="31" customHeight="1">
      <c r="A3323" t="s" s="6">
        <v>8518</v>
      </c>
      <c r="B3323" t="s" s="56">
        <v>8519</v>
      </c>
      <c r="C3323" t="s" s="56">
        <v>7517</v>
      </c>
      <c r="D3323" s="143">
        <v>42975.754861111112</v>
      </c>
      <c r="E3323" t="s" s="54">
        <v>7518</v>
      </c>
      <c r="F3323" t="s" s="55">
        <v>2230</v>
      </c>
      <c r="G3323" t="s" s="56">
        <v>1181</v>
      </c>
      <c r="H3323" t="s" s="56">
        <v>1181</v>
      </c>
      <c r="I3323" s="70"/>
      <c r="J3323" t="s" s="6">
        <v>7519</v>
      </c>
      <c r="K3323" s="70"/>
      <c r="L3323" s="84"/>
      <c r="M3323" t="s" s="55">
        <v>1138</v>
      </c>
      <c r="N3323" s="70"/>
      <c r="O3323" s="70"/>
      <c r="P3323" s="70"/>
      <c r="Q3323" s="70"/>
      <c r="R3323" s="70"/>
      <c r="S3323" t="s" s="54">
        <v>7570</v>
      </c>
      <c r="T3323" t="s" s="57">
        <v>7792</v>
      </c>
      <c r="U3323" s="7"/>
      <c r="V3323" s="70"/>
      <c r="W3323" s="7"/>
      <c r="X3323" s="70"/>
      <c r="Y3323" s="70"/>
      <c r="Z3323" s="70"/>
      <c r="AA3323" s="14">
        <v>-109.929773</v>
      </c>
      <c r="AB3323" s="14">
        <v>36.393701</v>
      </c>
      <c r="AC3323" s="14">
        <v>2250.948</v>
      </c>
      <c r="AD3323" s="73"/>
      <c r="AE3323" s="74"/>
      <c r="AF3323" s="70"/>
      <c r="AG3323" s="70"/>
      <c r="AH3323" s="70"/>
      <c r="AI3323" s="70"/>
      <c r="AJ3323" s="84"/>
      <c r="AK3323" s="74"/>
      <c r="AL3323" s="70"/>
      <c r="AM3323" s="70"/>
      <c r="AN3323" s="70"/>
      <c r="AO3323" s="70"/>
      <c r="AP3323" s="70"/>
      <c r="AQ3323" s="73"/>
      <c r="AR3323" s="74"/>
      <c r="AS3323" s="70"/>
      <c r="AT3323" s="70"/>
      <c r="AU3323" s="70"/>
      <c r="AV3323" s="70"/>
      <c r="AW3323" s="70"/>
      <c r="AX3323" s="70"/>
      <c r="AY3323" s="70"/>
      <c r="AZ3323" s="70"/>
      <c r="BA3323" s="70"/>
      <c r="BB3323" s="70"/>
      <c r="BC3323" s="70"/>
      <c r="BD3323" s="70"/>
      <c r="BE3323" s="70"/>
      <c r="BF3323" s="70"/>
      <c r="BG3323" s="70"/>
      <c r="BH3323" s="73"/>
      <c r="BI3323" s="74"/>
      <c r="BJ3323" s="70"/>
      <c r="BK3323" s="70"/>
      <c r="BL3323" s="70"/>
      <c r="BM3323" s="70"/>
      <c r="BN3323" s="70"/>
      <c r="BO3323" s="14">
        <v>-6.4701357119</v>
      </c>
      <c r="BP3323" s="105">
        <v>0.0163493892624245</v>
      </c>
      <c r="BR3323" s="74"/>
      <c r="BS3323" s="70"/>
      <c r="BT3323" s="70"/>
      <c r="BU3323" s="70"/>
      <c r="BV3323" s="70"/>
      <c r="BW3323" s="73"/>
      <c r="BX3323" s="60">
        <v>-41.5510901376</v>
      </c>
      <c r="BY3323" s="80">
        <v>0.0403531714362758</v>
      </c>
      <c r="BZ3323" s="74"/>
      <c r="CA3323" s="70"/>
      <c r="CB3323" s="70"/>
      <c r="CC3323" s="70"/>
      <c r="CD3323" s="70"/>
      <c r="CE3323" s="70"/>
      <c r="CF3323" s="70"/>
      <c r="CG3323" s="70"/>
      <c r="CH3323" s="70"/>
      <c r="CI3323" s="70"/>
      <c r="CJ3323" s="70"/>
      <c r="CK3323" s="70"/>
      <c r="CL3323" s="70"/>
      <c r="CM3323" s="70"/>
      <c r="CN3323" s="70"/>
      <c r="CO3323" s="70"/>
      <c r="CP3323" s="70"/>
      <c r="CQ3323" s="70"/>
      <c r="CR3323" s="70"/>
      <c r="CS3323" s="70"/>
      <c r="CT3323" s="70"/>
      <c r="CU3323" s="70"/>
      <c r="CV3323" s="70"/>
      <c r="CW3323" s="70"/>
      <c r="CX3323" s="70"/>
      <c r="CY3323" s="73"/>
    </row>
    <row r="3324" s="9" customFormat="1" ht="31" customHeight="1">
      <c r="A3324" t="s" s="6">
        <v>8520</v>
      </c>
      <c r="B3324" t="s" s="56">
        <v>8521</v>
      </c>
      <c r="C3324" t="s" s="56">
        <v>7517</v>
      </c>
      <c r="D3324" s="143">
        <v>42975.679166666669</v>
      </c>
      <c r="E3324" t="s" s="54">
        <v>7518</v>
      </c>
      <c r="F3324" t="s" s="55">
        <v>2230</v>
      </c>
      <c r="G3324" t="s" s="56">
        <v>1181</v>
      </c>
      <c r="H3324" t="s" s="56">
        <v>1181</v>
      </c>
      <c r="J3324" t="s" s="6">
        <v>7519</v>
      </c>
      <c r="L3324" s="84"/>
      <c r="M3324" t="s" s="55">
        <v>1138</v>
      </c>
      <c r="S3324" t="s" s="54">
        <v>7570</v>
      </c>
      <c r="T3324" t="s" s="57">
        <v>7870</v>
      </c>
      <c r="U3324" s="7"/>
      <c r="AA3324" s="14">
        <v>-109.469908</v>
      </c>
      <c r="AB3324" s="14">
        <v>36.507125</v>
      </c>
      <c r="AC3324" s="14">
        <v>1643.786</v>
      </c>
      <c r="AU3324" s="70"/>
      <c r="AV3324" s="70"/>
      <c r="AW3324" s="70"/>
      <c r="AX3324" s="70"/>
      <c r="AY3324" s="70"/>
      <c r="AZ3324" s="70"/>
      <c r="BA3324" s="70"/>
      <c r="BB3324" s="70"/>
      <c r="BC3324" s="70"/>
      <c r="BD3324" s="70"/>
      <c r="BL3324" s="70"/>
      <c r="BM3324" s="70"/>
      <c r="BN3324" s="70"/>
      <c r="BO3324" s="14">
        <v>-4.1883971356</v>
      </c>
      <c r="BP3324" s="14">
        <v>0.0238325116032511</v>
      </c>
      <c r="BX3324" s="60">
        <v>-35.2498294027</v>
      </c>
      <c r="BY3324" s="80">
        <v>0.151575764782452</v>
      </c>
    </row>
    <row r="3325" s="9" customFormat="1" ht="31" customHeight="1">
      <c r="A3325" t="s" s="6">
        <v>8522</v>
      </c>
      <c r="B3325" t="s" s="56">
        <v>8523</v>
      </c>
      <c r="C3325" t="s" s="56">
        <v>7517</v>
      </c>
      <c r="D3325" s="143">
        <v>42978.797916666670</v>
      </c>
      <c r="E3325" t="s" s="54">
        <v>7518</v>
      </c>
      <c r="F3325" t="s" s="55">
        <v>2230</v>
      </c>
      <c r="G3325" t="s" s="56">
        <v>1181</v>
      </c>
      <c r="H3325" t="s" s="56">
        <v>1181</v>
      </c>
      <c r="J3325" t="s" s="6">
        <v>7519</v>
      </c>
      <c r="L3325" s="84"/>
      <c r="M3325" t="s" s="55">
        <v>1138</v>
      </c>
      <c r="S3325" t="s" s="54">
        <v>7570</v>
      </c>
      <c r="T3325" t="s" s="57">
        <v>7699</v>
      </c>
      <c r="U3325" t="s" s="6">
        <v>1263</v>
      </c>
      <c r="AA3325" s="14">
        <v>-107.733227</v>
      </c>
      <c r="AB3325" s="14">
        <v>36.246692</v>
      </c>
      <c r="AC3325" s="14">
        <v>2127.504</v>
      </c>
      <c r="AU3325" s="70"/>
      <c r="AV3325" s="70"/>
      <c r="AW3325" s="70"/>
      <c r="AX3325" s="70"/>
      <c r="AY3325" s="70"/>
      <c r="AZ3325" s="70"/>
      <c r="BA3325" s="70"/>
      <c r="BB3325" s="70"/>
      <c r="BC3325" s="70"/>
      <c r="BD3325" s="70"/>
      <c r="BL3325" s="70"/>
      <c r="BM3325" s="70"/>
      <c r="BN3325" s="70"/>
      <c r="BO3325" s="14">
        <v>-7.8413802839</v>
      </c>
      <c r="BP3325" s="14">
        <v>0.0117641521230542</v>
      </c>
      <c r="BX3325" s="60">
        <v>-50.9430307499</v>
      </c>
      <c r="BY3325" s="80">
        <v>0.121711397660691</v>
      </c>
    </row>
    <row r="3326" s="9" customFormat="1" ht="31" customHeight="1">
      <c r="A3326" t="s" s="6">
        <v>8524</v>
      </c>
      <c r="B3326" t="s" s="56">
        <v>8525</v>
      </c>
      <c r="C3326" t="s" s="56">
        <v>7517</v>
      </c>
      <c r="D3326" s="143">
        <v>42976.778472222220</v>
      </c>
      <c r="E3326" t="s" s="54">
        <v>7518</v>
      </c>
      <c r="F3326" t="s" s="55">
        <v>2230</v>
      </c>
      <c r="G3326" t="s" s="56">
        <v>1181</v>
      </c>
      <c r="H3326" t="s" s="56">
        <v>1181</v>
      </c>
      <c r="J3326" t="s" s="6">
        <v>7519</v>
      </c>
      <c r="L3326" s="84"/>
      <c r="M3326" t="s" s="55">
        <v>1138</v>
      </c>
      <c r="S3326" t="s" s="54">
        <v>7570</v>
      </c>
      <c r="T3326" t="s" s="57">
        <v>7754</v>
      </c>
      <c r="U3326" t="s" s="6">
        <v>1263</v>
      </c>
      <c r="AA3326" s="14">
        <v>-108.694038</v>
      </c>
      <c r="AB3326" s="14">
        <v>36.765384</v>
      </c>
      <c r="AC3326" s="14">
        <v>1527.658</v>
      </c>
      <c r="AU3326" s="70"/>
      <c r="AV3326" s="70"/>
      <c r="AW3326" s="70"/>
      <c r="AX3326" s="70"/>
      <c r="AY3326" s="70"/>
      <c r="AZ3326" s="70"/>
      <c r="BA3326" s="70"/>
      <c r="BB3326" s="70"/>
      <c r="BC3326" s="70"/>
      <c r="BD3326" s="70"/>
      <c r="BL3326" s="70"/>
      <c r="BM3326" s="70"/>
      <c r="BN3326" s="70"/>
      <c r="BO3326" s="14">
        <v>-4.5298235229</v>
      </c>
      <c r="BP3326" s="14">
        <v>0.0268067867765253</v>
      </c>
      <c r="BX3326" s="60">
        <v>-33.5625798249</v>
      </c>
      <c r="BY3326" s="80">
        <v>0.226847039004187</v>
      </c>
    </row>
    <row r="3327" s="9" customFormat="1" ht="31" customHeight="1">
      <c r="A3327" t="s" s="6">
        <v>8526</v>
      </c>
      <c r="B3327" t="s" s="56">
        <v>8527</v>
      </c>
      <c r="C3327" t="s" s="56">
        <v>7517</v>
      </c>
      <c r="D3327" s="143">
        <v>42977.718055555553</v>
      </c>
      <c r="E3327" t="s" s="54">
        <v>7518</v>
      </c>
      <c r="F3327" t="s" s="55">
        <v>2230</v>
      </c>
      <c r="G3327" t="s" s="56">
        <v>1181</v>
      </c>
      <c r="H3327" t="s" s="56">
        <v>1181</v>
      </c>
      <c r="J3327" t="s" s="6">
        <v>7519</v>
      </c>
      <c r="L3327" s="84"/>
      <c r="M3327" t="s" s="55">
        <v>1138</v>
      </c>
      <c r="S3327" t="s" s="54">
        <v>7570</v>
      </c>
      <c r="T3327" t="s" s="57">
        <v>7863</v>
      </c>
      <c r="U3327" s="7"/>
      <c r="AA3327" s="14">
        <v>-109.050135</v>
      </c>
      <c r="AB3327" s="14">
        <v>36.32589</v>
      </c>
      <c r="AC3327" s="14">
        <v>2813.304</v>
      </c>
      <c r="AU3327" s="70"/>
      <c r="AV3327" s="70"/>
      <c r="AW3327" s="70"/>
      <c r="AX3327" s="70"/>
      <c r="AY3327" s="70"/>
      <c r="AZ3327" s="70"/>
      <c r="BA3327" s="70"/>
      <c r="BB3327" s="70"/>
      <c r="BC3327" s="70"/>
      <c r="BD3327" s="70"/>
      <c r="BL3327" s="70"/>
      <c r="BM3327" s="70"/>
      <c r="BN3327" s="70"/>
      <c r="BO3327" s="14">
        <v>-3.8611432886</v>
      </c>
      <c r="BP3327" s="14">
        <v>0.0222345140415868</v>
      </c>
      <c r="BX3327" s="60">
        <v>-22.0305612598</v>
      </c>
      <c r="BY3327" s="80">
        <v>0.148625295531612</v>
      </c>
    </row>
    <row r="3328" s="9" customFormat="1" ht="31" customHeight="1">
      <c r="A3328" t="s" s="6">
        <v>8528</v>
      </c>
      <c r="B3328" t="s" s="56">
        <v>8529</v>
      </c>
      <c r="C3328" t="s" s="56">
        <v>7517</v>
      </c>
      <c r="D3328" s="143">
        <v>42976.825694444444</v>
      </c>
      <c r="E3328" t="s" s="54">
        <v>7518</v>
      </c>
      <c r="F3328" t="s" s="55">
        <v>2230</v>
      </c>
      <c r="G3328" t="s" s="56">
        <v>1181</v>
      </c>
      <c r="H3328" t="s" s="56">
        <v>1181</v>
      </c>
      <c r="J3328" t="s" s="6">
        <v>7519</v>
      </c>
      <c r="L3328" s="84"/>
      <c r="M3328" t="s" s="55">
        <v>1138</v>
      </c>
      <c r="S3328" t="s" s="54">
        <v>7570</v>
      </c>
      <c r="T3328" t="s" s="57">
        <v>7711</v>
      </c>
      <c r="U3328" s="7"/>
      <c r="AA3328" s="14">
        <v>-108.350578</v>
      </c>
      <c r="AB3328" s="14">
        <v>36.639773</v>
      </c>
      <c r="AC3328" s="14">
        <v>1737.36</v>
      </c>
      <c r="AU3328" s="70"/>
      <c r="AV3328" s="70"/>
      <c r="AW3328" s="70"/>
      <c r="AX3328" s="70"/>
      <c r="AY3328" s="70"/>
      <c r="AZ3328" s="70"/>
      <c r="BA3328" s="70"/>
      <c r="BB3328" s="70"/>
      <c r="BC3328" s="70"/>
      <c r="BD3328" s="70"/>
      <c r="BL3328" s="70"/>
      <c r="BM3328" s="70"/>
      <c r="BN3328" s="70"/>
      <c r="BO3328" s="14">
        <v>-6.4471372368</v>
      </c>
      <c r="BP3328" s="14">
        <v>0.00424073642576575</v>
      </c>
      <c r="BX3328" s="60">
        <v>-47.5185264375</v>
      </c>
      <c r="BY3328" s="80">
        <v>0.0830820560108866</v>
      </c>
    </row>
    <row r="3329" s="9" customFormat="1" ht="31" customHeight="1">
      <c r="A3329" t="s" s="6">
        <v>8530</v>
      </c>
      <c r="B3329" t="s" s="56">
        <v>8531</v>
      </c>
      <c r="C3329" t="s" s="56">
        <v>7517</v>
      </c>
      <c r="D3329" s="143">
        <v>42975.867361111108</v>
      </c>
      <c r="E3329" t="s" s="54">
        <v>7518</v>
      </c>
      <c r="F3329" t="s" s="55">
        <v>2230</v>
      </c>
      <c r="G3329" t="s" s="56">
        <v>1181</v>
      </c>
      <c r="H3329" t="s" s="56">
        <v>1181</v>
      </c>
      <c r="J3329" t="s" s="6">
        <v>7519</v>
      </c>
      <c r="L3329" s="84"/>
      <c r="M3329" t="s" s="55">
        <v>1138</v>
      </c>
      <c r="S3329" t="s" s="54">
        <v>7570</v>
      </c>
      <c r="T3329" t="s" s="57">
        <v>7789</v>
      </c>
      <c r="U3329" s="7"/>
      <c r="AA3329" s="14">
        <v>-110.381113</v>
      </c>
      <c r="AB3329" s="14">
        <v>36.279063</v>
      </c>
      <c r="AC3329" s="14">
        <v>1959.864</v>
      </c>
      <c r="AU3329" s="70"/>
      <c r="AV3329" s="70"/>
      <c r="AW3329" s="70"/>
      <c r="AX3329" s="70"/>
      <c r="AY3329" s="70"/>
      <c r="AZ3329" s="70"/>
      <c r="BA3329" s="70"/>
      <c r="BB3329" s="70"/>
      <c r="BC3329" s="70"/>
      <c r="BD3329" s="70"/>
      <c r="BL3329" s="70"/>
      <c r="BM3329" s="70"/>
      <c r="BN3329" s="70"/>
      <c r="BO3329" s="14">
        <v>-3.9026465015</v>
      </c>
      <c r="BP3329" s="14">
        <v>0.0176046166266836</v>
      </c>
      <c r="BX3329" s="60">
        <v>-33.161896365</v>
      </c>
      <c r="BY3329" s="80">
        <v>0.0809835748776401</v>
      </c>
    </row>
    <row r="3330" s="9" customFormat="1" ht="31" customHeight="1">
      <c r="A3330" t="s" s="6">
        <v>8532</v>
      </c>
      <c r="B3330" t="s" s="56">
        <v>8533</v>
      </c>
      <c r="C3330" t="s" s="56">
        <v>7517</v>
      </c>
      <c r="D3330" s="143">
        <v>42975.782638888886</v>
      </c>
      <c r="E3330" t="s" s="54">
        <v>7518</v>
      </c>
      <c r="F3330" t="s" s="55">
        <v>2230</v>
      </c>
      <c r="G3330" t="s" s="56">
        <v>1181</v>
      </c>
      <c r="H3330" t="s" s="56">
        <v>1181</v>
      </c>
      <c r="J3330" t="s" s="6">
        <v>7519</v>
      </c>
      <c r="L3330" s="84"/>
      <c r="M3330" t="s" s="55">
        <v>1138</v>
      </c>
      <c r="S3330" t="s" s="54">
        <v>7570</v>
      </c>
      <c r="T3330" t="s" s="57">
        <v>7742</v>
      </c>
      <c r="U3330" s="7"/>
      <c r="AA3330" s="14">
        <v>-109.58782</v>
      </c>
      <c r="AB3330" s="14">
        <v>37.18536</v>
      </c>
      <c r="AC3330" s="14">
        <v>1556.918</v>
      </c>
      <c r="AU3330" s="70"/>
      <c r="AV3330" s="70"/>
      <c r="AW3330" s="70"/>
      <c r="AX3330" s="70"/>
      <c r="AY3330" s="70"/>
      <c r="AZ3330" s="70"/>
      <c r="BA3330" s="70"/>
      <c r="BB3330" s="70"/>
      <c r="BC3330" s="70"/>
      <c r="BD3330" s="70"/>
      <c r="BL3330" s="70"/>
      <c r="BM3330" s="70"/>
      <c r="BN3330" s="70"/>
      <c r="BO3330" s="14">
        <v>-1.4042218256</v>
      </c>
      <c r="BP3330" s="14">
        <v>0.0220771469063203</v>
      </c>
      <c r="BX3330" s="60">
        <v>-16.6949154879</v>
      </c>
      <c r="BY3330" s="80">
        <v>0.134272354182609</v>
      </c>
    </row>
    <row r="3331" s="9" customFormat="1" ht="31" customHeight="1">
      <c r="A3331" t="s" s="6">
        <v>8534</v>
      </c>
      <c r="B3331" t="s" s="56">
        <v>8535</v>
      </c>
      <c r="C3331" t="s" s="56">
        <v>7517</v>
      </c>
      <c r="D3331" s="143">
        <v>42984.613194444442</v>
      </c>
      <c r="E3331" t="s" s="54">
        <v>7518</v>
      </c>
      <c r="F3331" t="s" s="55">
        <v>2230</v>
      </c>
      <c r="G3331" t="s" s="56">
        <v>1181</v>
      </c>
      <c r="H3331" t="s" s="56">
        <v>1181</v>
      </c>
      <c r="J3331" t="s" s="6">
        <v>7519</v>
      </c>
      <c r="L3331" s="84"/>
      <c r="M3331" t="s" s="55">
        <v>1138</v>
      </c>
      <c r="S3331" t="s" s="54">
        <v>7570</v>
      </c>
      <c r="T3331" t="s" s="57">
        <v>7722</v>
      </c>
      <c r="U3331" s="7"/>
      <c r="AA3331" s="14">
        <v>-109.072078</v>
      </c>
      <c r="AB3331" s="14">
        <v>35.744653</v>
      </c>
      <c r="AC3331" s="14">
        <v>2086.356</v>
      </c>
      <c r="AU3331" s="70"/>
      <c r="AV3331" s="70"/>
      <c r="AW3331" s="70"/>
      <c r="AX3331" s="70"/>
      <c r="AY3331" s="70"/>
      <c r="AZ3331" s="70"/>
      <c r="BA3331" s="70"/>
      <c r="BB3331" s="70"/>
      <c r="BC3331" s="70"/>
      <c r="BD3331" s="70"/>
      <c r="BL3331" s="70"/>
      <c r="BM3331" s="70"/>
      <c r="BN3331" s="70"/>
      <c r="BO3331" s="14">
        <v>-4.7620283873</v>
      </c>
      <c r="BP3331" s="14">
        <v>0.0195376216988608</v>
      </c>
      <c r="BX3331" s="60">
        <v>-32.1357105311</v>
      </c>
      <c r="BY3331" s="80">
        <v>0.113119696618432</v>
      </c>
    </row>
    <row r="3332" s="9" customFormat="1" ht="31" customHeight="1">
      <c r="A3332" t="s" s="6">
        <v>8536</v>
      </c>
      <c r="B3332" t="s" s="56">
        <v>8537</v>
      </c>
      <c r="C3332" t="s" s="56">
        <v>7517</v>
      </c>
      <c r="D3332" s="143">
        <v>42978.710416666669</v>
      </c>
      <c r="E3332" t="s" s="54">
        <v>7518</v>
      </c>
      <c r="F3332" t="s" s="55">
        <v>2230</v>
      </c>
      <c r="G3332" t="s" s="56">
        <v>1181</v>
      </c>
      <c r="H3332" t="s" s="56">
        <v>1181</v>
      </c>
      <c r="J3332" t="s" s="6">
        <v>7519</v>
      </c>
      <c r="L3332" s="84"/>
      <c r="M3332" t="s" s="55">
        <v>1138</v>
      </c>
      <c r="S3332" t="s" s="54">
        <v>7570</v>
      </c>
      <c r="T3332" t="s" s="57">
        <v>7693</v>
      </c>
      <c r="U3332" s="7"/>
      <c r="AA3332" s="14">
        <v>-109.194553</v>
      </c>
      <c r="AB3332" s="14">
        <v>35.674181</v>
      </c>
      <c r="AC3332" s="14">
        <v>2330.806</v>
      </c>
      <c r="AU3332" s="70"/>
      <c r="AV3332" s="70"/>
      <c r="AW3332" s="70"/>
      <c r="AX3332" s="70"/>
      <c r="AY3332" s="70"/>
      <c r="AZ3332" s="70"/>
      <c r="BA3332" s="70"/>
      <c r="BB3332" s="70"/>
      <c r="BC3332" s="70"/>
      <c r="BD3332" s="70"/>
      <c r="BL3332" s="70"/>
      <c r="BM3332" s="70"/>
      <c r="BN3332" s="70"/>
      <c r="BO3332" s="14">
        <v>-7.4584173434</v>
      </c>
      <c r="BP3332" s="14">
        <v>0.0151132517531035</v>
      </c>
      <c r="BX3332" s="60">
        <v>-48.0788903567</v>
      </c>
      <c r="BY3332" s="80">
        <v>0.0650762220420244</v>
      </c>
    </row>
    <row r="3333" s="132" customFormat="1" ht="31" customHeight="1">
      <c r="A3333" t="s" s="6">
        <v>8538</v>
      </c>
      <c r="B3333" t="s" s="56">
        <v>8539</v>
      </c>
      <c r="C3333" t="s" s="56">
        <v>7517</v>
      </c>
      <c r="D3333" s="143">
        <v>42977.85</v>
      </c>
      <c r="E3333" t="s" s="54">
        <v>7518</v>
      </c>
      <c r="F3333" t="s" s="55">
        <v>2230</v>
      </c>
      <c r="G3333" t="s" s="56">
        <v>1181</v>
      </c>
      <c r="H3333" t="s" s="56">
        <v>1181</v>
      </c>
      <c r="I3333" s="70"/>
      <c r="J3333" t="s" s="6">
        <v>7519</v>
      </c>
      <c r="K3333" s="70"/>
      <c r="L3333" s="84"/>
      <c r="M3333" t="s" s="55">
        <v>1138</v>
      </c>
      <c r="N3333" s="70"/>
      <c r="O3333" s="70"/>
      <c r="P3333" s="70"/>
      <c r="Q3333" s="70"/>
      <c r="R3333" s="70"/>
      <c r="S3333" t="s" s="54">
        <v>7570</v>
      </c>
      <c r="T3333" t="s" s="57">
        <v>7780</v>
      </c>
      <c r="U3333" s="7"/>
      <c r="V3333" s="70"/>
      <c r="W3333" s="7"/>
      <c r="X3333" s="70"/>
      <c r="Y3333" s="70"/>
      <c r="Z3333" s="70"/>
      <c r="AA3333" s="14">
        <v>-108.880581</v>
      </c>
      <c r="AB3333" s="14">
        <v>36.095532</v>
      </c>
      <c r="AC3333" s="14">
        <v>2656.332</v>
      </c>
      <c r="AD3333" s="73"/>
      <c r="AE3333" s="74"/>
      <c r="AF3333" s="70"/>
      <c r="AG3333" s="70"/>
      <c r="AH3333" s="70"/>
      <c r="AI3333" s="70"/>
      <c r="AJ3333" s="84"/>
      <c r="AK3333" s="74"/>
      <c r="AL3333" s="70"/>
      <c r="AM3333" s="70"/>
      <c r="AN3333" s="70"/>
      <c r="AO3333" s="70"/>
      <c r="AP3333" s="70"/>
      <c r="AQ3333" s="73"/>
      <c r="AR3333" s="74"/>
      <c r="AS3333" s="70"/>
      <c r="AT3333" s="70"/>
      <c r="AU3333" s="70"/>
      <c r="AV3333" s="70"/>
      <c r="AW3333" s="70"/>
      <c r="AX3333" s="70"/>
      <c r="AY3333" s="70"/>
      <c r="AZ3333" s="70"/>
      <c r="BA3333" s="70"/>
      <c r="BB3333" s="70"/>
      <c r="BC3333" s="70"/>
      <c r="BD3333" s="70"/>
      <c r="BE3333" s="70"/>
      <c r="BF3333" s="70"/>
      <c r="BG3333" s="70"/>
      <c r="BH3333" s="73"/>
      <c r="BI3333" s="74"/>
      <c r="BJ3333" s="70"/>
      <c r="BK3333" s="70"/>
      <c r="BL3333" s="70"/>
      <c r="BM3333" s="70"/>
      <c r="BN3333" s="70"/>
      <c r="BO3333" s="14">
        <v>-5.8033768955</v>
      </c>
      <c r="BP3333" s="105">
        <v>0.0229714718819922</v>
      </c>
      <c r="BR3333" s="74"/>
      <c r="BS3333" s="70"/>
      <c r="BT3333" s="70"/>
      <c r="BU3333" s="70"/>
      <c r="BV3333" s="70"/>
      <c r="BW3333" s="73"/>
      <c r="BX3333" s="60">
        <v>-37.636034053</v>
      </c>
      <c r="BY3333" s="80">
        <v>0.148848489259197</v>
      </c>
      <c r="BZ3333" s="74"/>
      <c r="CA3333" s="70"/>
      <c r="CB3333" s="70"/>
      <c r="CC3333" s="70"/>
      <c r="CD3333" s="70"/>
      <c r="CE3333" s="70"/>
      <c r="CF3333" s="70"/>
      <c r="CG3333" s="70"/>
      <c r="CH3333" s="70"/>
      <c r="CI3333" s="70"/>
      <c r="CJ3333" s="70"/>
      <c r="CK3333" s="70"/>
      <c r="CL3333" s="70"/>
      <c r="CM3333" s="70"/>
      <c r="CN3333" s="70"/>
      <c r="CO3333" s="70"/>
      <c r="CP3333" s="70"/>
      <c r="CQ3333" s="70"/>
      <c r="CR3333" s="70"/>
      <c r="CS3333" s="70"/>
      <c r="CT3333" s="70"/>
      <c r="CU3333" s="70"/>
      <c r="CV3333" s="70"/>
      <c r="CW3333" s="70"/>
      <c r="CX3333" s="70"/>
      <c r="CY3333" s="73"/>
    </row>
    <row r="3334" s="9" customFormat="1" ht="31" customHeight="1">
      <c r="A3334" t="s" s="6">
        <v>8540</v>
      </c>
      <c r="B3334" t="s" s="56">
        <v>8541</v>
      </c>
      <c r="C3334" t="s" s="56">
        <v>7517</v>
      </c>
      <c r="D3334" s="143">
        <v>42990.977777777778</v>
      </c>
      <c r="E3334" t="s" s="54">
        <v>7518</v>
      </c>
      <c r="F3334" t="s" s="55">
        <v>2230</v>
      </c>
      <c r="G3334" t="s" s="56">
        <v>1181</v>
      </c>
      <c r="H3334" t="s" s="56">
        <v>1181</v>
      </c>
      <c r="J3334" t="s" s="6">
        <v>7519</v>
      </c>
      <c r="L3334" s="84"/>
      <c r="M3334" t="s" s="55">
        <v>1138</v>
      </c>
      <c r="S3334" t="s" s="54">
        <v>7570</v>
      </c>
      <c r="T3334" t="s" s="57">
        <v>7571</v>
      </c>
      <c r="U3334" s="7"/>
      <c r="AA3334" s="14">
        <v>-108.823239</v>
      </c>
      <c r="AB3334" s="14">
        <v>35.608006</v>
      </c>
      <c r="AC3334" s="14">
        <v>2006.803</v>
      </c>
      <c r="AU3334" s="70"/>
      <c r="AV3334" s="70"/>
      <c r="AW3334" s="70"/>
      <c r="AX3334" s="70"/>
      <c r="AY3334" s="70"/>
      <c r="AZ3334" s="70"/>
      <c r="BA3334" s="70"/>
      <c r="BB3334" s="70"/>
      <c r="BC3334" s="70"/>
      <c r="BD3334" s="70"/>
      <c r="BL3334" s="70"/>
      <c r="BM3334" s="70"/>
      <c r="BN3334" s="70"/>
      <c r="BO3334" s="14">
        <v>-2.8308976115</v>
      </c>
      <c r="BP3334" s="14">
        <v>0.0209321663606459</v>
      </c>
      <c r="BX3334" s="60">
        <v>-20.1912430595</v>
      </c>
      <c r="BY3334" s="80">
        <v>0.209333781576085</v>
      </c>
    </row>
    <row r="3335" s="9" customFormat="1" ht="31" customHeight="1">
      <c r="A3335" t="s" s="6">
        <v>8542</v>
      </c>
      <c r="B3335" t="s" s="56">
        <v>8543</v>
      </c>
      <c r="C3335" t="s" s="56">
        <v>7517</v>
      </c>
      <c r="D3335" s="143">
        <v>42978.744444444441</v>
      </c>
      <c r="E3335" t="s" s="54">
        <v>7518</v>
      </c>
      <c r="F3335" t="s" s="55">
        <v>2230</v>
      </c>
      <c r="G3335" t="s" s="56">
        <v>1181</v>
      </c>
      <c r="H3335" t="s" s="56">
        <v>1181</v>
      </c>
      <c r="J3335" t="s" s="6">
        <v>7519</v>
      </c>
      <c r="L3335" s="84"/>
      <c r="M3335" t="s" s="55">
        <v>1138</v>
      </c>
      <c r="S3335" t="s" s="54">
        <v>7570</v>
      </c>
      <c r="T3335" t="s" s="57">
        <v>7708</v>
      </c>
      <c r="U3335" s="7"/>
      <c r="AA3335" s="14">
        <v>-107.344873</v>
      </c>
      <c r="AB3335" s="14">
        <v>35.958355</v>
      </c>
      <c r="AC3335" s="14">
        <v>2069.592</v>
      </c>
      <c r="AU3335" s="70"/>
      <c r="AV3335" s="70"/>
      <c r="AW3335" s="70"/>
      <c r="AX3335" s="70"/>
      <c r="AY3335" s="70"/>
      <c r="AZ3335" s="70"/>
      <c r="BA3335" s="70"/>
      <c r="BB3335" s="70"/>
      <c r="BC3335" s="70"/>
      <c r="BD3335" s="70"/>
      <c r="BL3335" s="70"/>
      <c r="BM3335" s="70"/>
      <c r="BN3335" s="70"/>
      <c r="BO3335" s="14">
        <v>-7.361968449</v>
      </c>
      <c r="BP3335" s="14">
        <v>0.0435754944341548</v>
      </c>
      <c r="BX3335" s="60">
        <v>-47.5339061529</v>
      </c>
      <c r="BY3335" s="80">
        <v>0.273877635319927</v>
      </c>
    </row>
    <row r="3336" s="9" customFormat="1" ht="31" customHeight="1">
      <c r="A3336" t="s" s="6">
        <v>8544</v>
      </c>
      <c r="B3336" t="s" s="56">
        <v>8545</v>
      </c>
      <c r="C3336" t="s" s="56">
        <v>7517</v>
      </c>
      <c r="D3336" s="143">
        <v>42976.881944444445</v>
      </c>
      <c r="E3336" t="s" s="54">
        <v>7518</v>
      </c>
      <c r="F3336" t="s" s="55">
        <v>2230</v>
      </c>
      <c r="G3336" t="s" s="56">
        <v>1181</v>
      </c>
      <c r="H3336" t="s" s="56">
        <v>1181</v>
      </c>
      <c r="J3336" t="s" s="6">
        <v>7519</v>
      </c>
      <c r="L3336" s="84"/>
      <c r="M3336" t="s" s="55">
        <v>1138</v>
      </c>
      <c r="S3336" t="s" s="54">
        <v>7570</v>
      </c>
      <c r="T3336" t="s" s="57">
        <v>7714</v>
      </c>
      <c r="U3336" s="7"/>
      <c r="AA3336" s="14">
        <v>-108.496084</v>
      </c>
      <c r="AB3336" s="14">
        <v>36.365305</v>
      </c>
      <c r="AC3336" s="14">
        <v>1654.759</v>
      </c>
      <c r="AU3336" s="70"/>
      <c r="AV3336" s="70"/>
      <c r="AW3336" s="70"/>
      <c r="AX3336" s="70"/>
      <c r="AY3336" s="70"/>
      <c r="AZ3336" s="70"/>
      <c r="BA3336" s="70"/>
      <c r="BB3336" s="70"/>
      <c r="BC3336" s="70"/>
      <c r="BD3336" s="70"/>
      <c r="BL3336" s="70"/>
      <c r="BM3336" s="70"/>
      <c r="BN3336" s="70"/>
      <c r="BO3336" s="14">
        <v>-7.0904433788</v>
      </c>
      <c r="BP3336" s="14">
        <v>0.0201142544308608</v>
      </c>
      <c r="BX3336" s="60">
        <v>-49.2118769427</v>
      </c>
      <c r="BY3336" s="80">
        <v>0.187477083404771</v>
      </c>
    </row>
    <row r="3337" s="9" customFormat="1" ht="31" customHeight="1">
      <c r="A3337" t="s" s="6">
        <v>8546</v>
      </c>
      <c r="B3337" t="s" s="56">
        <v>8547</v>
      </c>
      <c r="C3337" t="s" s="56">
        <v>7517</v>
      </c>
      <c r="D3337" s="143">
        <v>42975.729166666664</v>
      </c>
      <c r="E3337" t="s" s="54">
        <v>7518</v>
      </c>
      <c r="F3337" t="s" s="55">
        <v>2230</v>
      </c>
      <c r="G3337" t="s" s="56">
        <v>1181</v>
      </c>
      <c r="H3337" t="s" s="56">
        <v>1181</v>
      </c>
      <c r="J3337" t="s" s="6">
        <v>7519</v>
      </c>
      <c r="L3337" s="84"/>
      <c r="M3337" t="s" s="55">
        <v>1138</v>
      </c>
      <c r="S3337" t="s" s="54">
        <v>7570</v>
      </c>
      <c r="T3337" t="s" s="57">
        <v>7696</v>
      </c>
      <c r="U3337" s="7"/>
      <c r="AA3337" s="14">
        <v>-109.852523</v>
      </c>
      <c r="AB3337" s="14">
        <v>36.84186</v>
      </c>
      <c r="AC3337" s="14">
        <v>1554.48</v>
      </c>
      <c r="AU3337" s="70"/>
      <c r="AV3337" s="70"/>
      <c r="AW3337" s="70"/>
      <c r="AX3337" s="70"/>
      <c r="AY3337" s="70"/>
      <c r="AZ3337" s="70"/>
      <c r="BA3337" s="70"/>
      <c r="BB3337" s="70"/>
      <c r="BC3337" s="70"/>
      <c r="BD3337" s="70"/>
      <c r="BL3337" s="70"/>
      <c r="BM3337" s="70"/>
      <c r="BN3337" s="70"/>
      <c r="BO3337" s="14">
        <v>-5.2295256625</v>
      </c>
      <c r="BP3337" s="14">
        <v>0.013733058633296</v>
      </c>
      <c r="BX3337" s="60">
        <v>-33.9384612779</v>
      </c>
      <c r="BY3337" s="80">
        <v>0.0932987953462991</v>
      </c>
    </row>
    <row r="3338" s="9" customFormat="1" ht="31" customHeight="1">
      <c r="A3338" t="s" s="6">
        <v>8548</v>
      </c>
      <c r="B3338" t="s" s="56">
        <v>8549</v>
      </c>
      <c r="C3338" t="s" s="56">
        <v>7517</v>
      </c>
      <c r="D3338" s="143">
        <v>42969.613194444442</v>
      </c>
      <c r="E3338" t="s" s="54">
        <v>7518</v>
      </c>
      <c r="F3338" t="s" s="55">
        <v>2230</v>
      </c>
      <c r="G3338" t="s" s="56">
        <v>1181</v>
      </c>
      <c r="H3338" t="s" s="56">
        <v>1181</v>
      </c>
      <c r="J3338" t="s" s="6">
        <v>7519</v>
      </c>
      <c r="L3338" s="84"/>
      <c r="M3338" t="s" s="55">
        <v>1138</v>
      </c>
      <c r="S3338" t="s" s="54">
        <v>7570</v>
      </c>
      <c r="T3338" t="s" s="57">
        <v>7722</v>
      </c>
      <c r="U3338" s="7"/>
      <c r="AA3338" s="14">
        <v>-109.072078</v>
      </c>
      <c r="AB3338" s="14">
        <v>35.744653</v>
      </c>
      <c r="AC3338" s="14">
        <v>2086.356</v>
      </c>
      <c r="AU3338" s="70"/>
      <c r="AV3338" s="70"/>
      <c r="AW3338" s="70"/>
      <c r="AX3338" s="70"/>
      <c r="AY3338" s="70"/>
      <c r="AZ3338" s="70"/>
      <c r="BA3338" s="70"/>
      <c r="BB3338" s="70"/>
      <c r="BC3338" s="70"/>
      <c r="BD3338" s="70"/>
      <c r="BL3338" s="70"/>
      <c r="BM3338" s="70"/>
      <c r="BN3338" s="70"/>
      <c r="BO3338" s="14">
        <v>-3.4166592734</v>
      </c>
      <c r="BP3338" s="14">
        <v>0.0364282866777203</v>
      </c>
      <c r="BX3338" s="60">
        <v>-24.690814036</v>
      </c>
      <c r="BY3338" s="80">
        <v>0.2514069356976</v>
      </c>
    </row>
    <row r="3339" s="132" customFormat="1" ht="31" customHeight="1">
      <c r="A3339" t="s" s="6">
        <v>8550</v>
      </c>
      <c r="B3339" t="s" s="56">
        <v>8551</v>
      </c>
      <c r="C3339" t="s" s="56">
        <v>7517</v>
      </c>
      <c r="D3339" s="143">
        <v>42971.664583333331</v>
      </c>
      <c r="E3339" t="s" s="54">
        <v>7518</v>
      </c>
      <c r="F3339" t="s" s="55">
        <v>2230</v>
      </c>
      <c r="G3339" t="s" s="56">
        <v>1181</v>
      </c>
      <c r="H3339" t="s" s="56">
        <v>1181</v>
      </c>
      <c r="I3339" s="70"/>
      <c r="J3339" t="s" s="6">
        <v>7519</v>
      </c>
      <c r="K3339" s="70"/>
      <c r="L3339" s="84"/>
      <c r="M3339" t="s" s="55">
        <v>1138</v>
      </c>
      <c r="N3339" s="70"/>
      <c r="O3339" s="70"/>
      <c r="P3339" s="70"/>
      <c r="Q3339" s="70"/>
      <c r="R3339" s="70"/>
      <c r="S3339" t="s" s="54">
        <v>7570</v>
      </c>
      <c r="T3339" t="s" s="57">
        <v>7722</v>
      </c>
      <c r="U3339" s="7"/>
      <c r="V3339" s="70"/>
      <c r="W3339" s="7"/>
      <c r="X3339" s="70"/>
      <c r="Y3339" s="70"/>
      <c r="Z3339" s="70"/>
      <c r="AA3339" s="14">
        <v>-109.072078</v>
      </c>
      <c r="AB3339" s="14">
        <v>35.744653</v>
      </c>
      <c r="AC3339" s="14">
        <v>2086.356</v>
      </c>
      <c r="AD3339" s="73"/>
      <c r="AE3339" s="74"/>
      <c r="AF3339" s="70"/>
      <c r="AG3339" s="70"/>
      <c r="AH3339" s="70"/>
      <c r="AI3339" s="70"/>
      <c r="AJ3339" s="84"/>
      <c r="AK3339" s="74"/>
      <c r="AL3339" s="70"/>
      <c r="AM3339" s="70"/>
      <c r="AN3339" s="70"/>
      <c r="AO3339" s="70"/>
      <c r="AP3339" s="70"/>
      <c r="AQ3339" s="73"/>
      <c r="AR3339" s="74"/>
      <c r="AS3339" s="70"/>
      <c r="AT3339" s="70"/>
      <c r="AU3339" s="70"/>
      <c r="AV3339" s="70"/>
      <c r="AW3339" s="70"/>
      <c r="AX3339" s="70"/>
      <c r="AY3339" s="70"/>
      <c r="AZ3339" s="70"/>
      <c r="BA3339" s="70"/>
      <c r="BB3339" s="70"/>
      <c r="BC3339" s="70"/>
      <c r="BD3339" s="70"/>
      <c r="BE3339" s="70"/>
      <c r="BF3339" s="70"/>
      <c r="BG3339" s="70"/>
      <c r="BH3339" s="73"/>
      <c r="BI3339" s="74"/>
      <c r="BJ3339" s="70"/>
      <c r="BK3339" s="70"/>
      <c r="BL3339" s="70"/>
      <c r="BM3339" s="70"/>
      <c r="BN3339" s="70"/>
      <c r="BO3339" s="14">
        <v>-6.6118849301</v>
      </c>
      <c r="BP3339" s="105">
        <v>0.0252744537938894</v>
      </c>
      <c r="BR3339" s="74"/>
      <c r="BS3339" s="70"/>
      <c r="BT3339" s="70"/>
      <c r="BU3339" s="70"/>
      <c r="BV3339" s="70"/>
      <c r="BW3339" s="73"/>
      <c r="BX3339" s="60">
        <v>-45.762380173</v>
      </c>
      <c r="BY3339" s="80">
        <v>0.186835376677112</v>
      </c>
      <c r="BZ3339" s="74"/>
      <c r="CA3339" s="70"/>
      <c r="CB3339" s="70"/>
      <c r="CC3339" s="70"/>
      <c r="CD3339" s="70"/>
      <c r="CE3339" s="70"/>
      <c r="CF3339" s="70"/>
      <c r="CG3339" s="70"/>
      <c r="CH3339" s="70"/>
      <c r="CI3339" s="70"/>
      <c r="CJ3339" s="70"/>
      <c r="CK3339" s="70"/>
      <c r="CL3339" s="70"/>
      <c r="CM3339" s="70"/>
      <c r="CN3339" s="70"/>
      <c r="CO3339" s="70"/>
      <c r="CP3339" s="70"/>
      <c r="CQ3339" s="70"/>
      <c r="CR3339" s="70"/>
      <c r="CS3339" s="70"/>
      <c r="CT3339" s="70"/>
      <c r="CU3339" s="70"/>
      <c r="CV3339" s="70"/>
      <c r="CW3339" s="70"/>
      <c r="CX3339" s="70"/>
      <c r="CY3339" s="73"/>
    </row>
    <row r="3340" s="9" customFormat="1" ht="31" customHeight="1">
      <c r="A3340" t="s" s="6">
        <v>8552</v>
      </c>
      <c r="B3340" t="s" s="56">
        <v>8553</v>
      </c>
      <c r="C3340" t="s" s="56">
        <v>7517</v>
      </c>
      <c r="D3340" s="143">
        <v>42977.608333333330</v>
      </c>
      <c r="E3340" t="s" s="54">
        <v>7518</v>
      </c>
      <c r="F3340" t="s" s="55">
        <v>2230</v>
      </c>
      <c r="G3340" t="s" s="56">
        <v>1181</v>
      </c>
      <c r="H3340" t="s" s="56">
        <v>1181</v>
      </c>
      <c r="J3340" t="s" s="6">
        <v>7519</v>
      </c>
      <c r="L3340" s="84"/>
      <c r="M3340" t="s" s="55">
        <v>1138</v>
      </c>
      <c r="S3340" t="s" s="54">
        <v>7570</v>
      </c>
      <c r="T3340" t="s" s="57">
        <v>7722</v>
      </c>
      <c r="U3340" s="7"/>
      <c r="AA3340" s="14">
        <v>-109.072078</v>
      </c>
      <c r="AB3340" s="14">
        <v>35.744653</v>
      </c>
      <c r="AC3340" s="14">
        <v>2086.356</v>
      </c>
      <c r="AU3340" s="70"/>
      <c r="AV3340" s="70"/>
      <c r="AW3340" s="70"/>
      <c r="AX3340" s="70"/>
      <c r="AY3340" s="70"/>
      <c r="AZ3340" s="70"/>
      <c r="BA3340" s="70"/>
      <c r="BB3340" s="70"/>
      <c r="BC3340" s="70"/>
      <c r="BD3340" s="70"/>
      <c r="BL3340" s="70"/>
      <c r="BM3340" s="70"/>
      <c r="BN3340" s="70"/>
      <c r="BO3340" s="14">
        <v>-4.2579408511</v>
      </c>
      <c r="BP3340" s="14">
        <v>0.008865165328596981</v>
      </c>
      <c r="BX3340" s="60">
        <v>-28.2609318531</v>
      </c>
      <c r="BY3340" s="80">
        <v>0.109077697850752</v>
      </c>
    </row>
    <row r="3341" s="9" customFormat="1" ht="31" customHeight="1">
      <c r="A3341" t="s" s="6">
        <v>8554</v>
      </c>
      <c r="B3341" t="s" s="56">
        <v>8555</v>
      </c>
      <c r="C3341" t="s" s="56">
        <v>7517</v>
      </c>
      <c r="D3341" s="143">
        <v>42954.666666666664</v>
      </c>
      <c r="E3341" t="s" s="54">
        <v>7518</v>
      </c>
      <c r="F3341" t="s" s="55">
        <v>2230</v>
      </c>
      <c r="G3341" t="s" s="56">
        <v>1181</v>
      </c>
      <c r="H3341" t="s" s="56">
        <v>1181</v>
      </c>
      <c r="J3341" t="s" s="6">
        <v>7519</v>
      </c>
      <c r="L3341" s="84"/>
      <c r="M3341" t="s" s="55">
        <v>1138</v>
      </c>
      <c r="S3341" t="s" s="54">
        <v>7570</v>
      </c>
      <c r="T3341" t="s" s="57">
        <v>7571</v>
      </c>
      <c r="U3341" s="7"/>
      <c r="AA3341" s="14">
        <v>-108.823239</v>
      </c>
      <c r="AB3341" s="14">
        <v>35.608006</v>
      </c>
      <c r="AC3341" s="14">
        <v>2006.803</v>
      </c>
      <c r="AU3341" s="70"/>
      <c r="AV3341" s="70"/>
      <c r="AW3341" s="70"/>
      <c r="AX3341" s="70"/>
      <c r="AY3341" s="70"/>
      <c r="AZ3341" s="70"/>
      <c r="BA3341" s="70"/>
      <c r="BB3341" s="70"/>
      <c r="BC3341" s="70"/>
      <c r="BD3341" s="70"/>
      <c r="BL3341" s="70"/>
      <c r="BM3341" s="70"/>
      <c r="BN3341" s="70"/>
      <c r="BO3341" s="14">
        <v>-1.986815328</v>
      </c>
      <c r="BP3341" s="14">
        <v>0.0152899526805858</v>
      </c>
      <c r="BX3341" s="60">
        <v>-17.1937104559</v>
      </c>
      <c r="BY3341" s="80">
        <v>0.0554374271707959</v>
      </c>
    </row>
    <row r="3342" s="9" customFormat="1" ht="31" customHeight="1">
      <c r="A3342" t="s" s="6">
        <v>8556</v>
      </c>
      <c r="B3342" t="s" s="56">
        <v>8557</v>
      </c>
      <c r="C3342" t="s" s="56">
        <v>7517</v>
      </c>
      <c r="D3342" s="143">
        <v>42961.097222222219</v>
      </c>
      <c r="E3342" t="s" s="54">
        <v>7518</v>
      </c>
      <c r="F3342" t="s" s="55">
        <v>2230</v>
      </c>
      <c r="G3342" t="s" s="56">
        <v>1181</v>
      </c>
      <c r="H3342" t="s" s="56">
        <v>1181</v>
      </c>
      <c r="J3342" t="s" s="6">
        <v>7519</v>
      </c>
      <c r="L3342" s="84"/>
      <c r="M3342" t="s" s="55">
        <v>1138</v>
      </c>
      <c r="S3342" t="s" s="54">
        <v>7570</v>
      </c>
      <c r="T3342" t="s" s="57">
        <v>7571</v>
      </c>
      <c r="U3342" s="7"/>
      <c r="AA3342" s="14">
        <v>-108.823239</v>
      </c>
      <c r="AB3342" s="14">
        <v>35.608006</v>
      </c>
      <c r="AC3342" s="14">
        <v>2006.803</v>
      </c>
      <c r="AU3342" s="70"/>
      <c r="AV3342" s="70"/>
      <c r="AW3342" s="70"/>
      <c r="AX3342" s="70"/>
      <c r="AY3342" s="70"/>
      <c r="AZ3342" s="70"/>
      <c r="BA3342" s="70"/>
      <c r="BB3342" s="70"/>
      <c r="BC3342" s="70"/>
      <c r="BD3342" s="70"/>
      <c r="BL3342" s="70"/>
      <c r="BM3342" s="70"/>
      <c r="BN3342" s="70"/>
      <c r="BO3342" s="14">
        <v>-0.8862761220000001</v>
      </c>
      <c r="BP3342" s="14">
        <v>0.0469311539586599</v>
      </c>
      <c r="BX3342" s="60">
        <v>-8.8325261754</v>
      </c>
      <c r="BY3342" s="80">
        <v>0.0510767953879651</v>
      </c>
    </row>
    <row r="3343" s="9" customFormat="1" ht="31" customHeight="1">
      <c r="A3343" t="s" s="6">
        <v>8558</v>
      </c>
      <c r="B3343" t="s" s="56">
        <v>8559</v>
      </c>
      <c r="C3343" t="s" s="56">
        <v>7517</v>
      </c>
      <c r="D3343" s="143">
        <v>42968.675694444442</v>
      </c>
      <c r="E3343" t="s" s="54">
        <v>7518</v>
      </c>
      <c r="F3343" t="s" s="55">
        <v>2230</v>
      </c>
      <c r="G3343" t="s" s="56">
        <v>1181</v>
      </c>
      <c r="H3343" t="s" s="56">
        <v>1181</v>
      </c>
      <c r="J3343" t="s" s="6">
        <v>7519</v>
      </c>
      <c r="L3343" s="84"/>
      <c r="M3343" t="s" s="55">
        <v>1138</v>
      </c>
      <c r="S3343" t="s" s="54">
        <v>7570</v>
      </c>
      <c r="T3343" t="s" s="57">
        <v>7571</v>
      </c>
      <c r="U3343" s="7"/>
      <c r="AA3343" s="14">
        <v>-108.823239</v>
      </c>
      <c r="AB3343" s="14">
        <v>35.608006</v>
      </c>
      <c r="AC3343" s="14">
        <v>2006.803</v>
      </c>
      <c r="AU3343" s="70"/>
      <c r="AV3343" s="70"/>
      <c r="AW3343" s="70"/>
      <c r="AX3343" s="70"/>
      <c r="AY3343" s="70"/>
      <c r="AZ3343" s="70"/>
      <c r="BA3343" s="70"/>
      <c r="BB3343" s="70"/>
      <c r="BC3343" s="70"/>
      <c r="BD3343" s="70"/>
      <c r="BL3343" s="70"/>
      <c r="BM3343" s="70"/>
      <c r="BN3343" s="70"/>
      <c r="BO3343" s="14">
        <v>-5.3229863276</v>
      </c>
      <c r="BP3343" s="14">
        <v>0.00997690065411481</v>
      </c>
      <c r="BX3343" s="60">
        <v>-30.6209690853</v>
      </c>
      <c r="BY3343" s="80">
        <v>0.137761969158138</v>
      </c>
    </row>
    <row r="3344" s="9" customFormat="1" ht="31" customHeight="1">
      <c r="A3344" t="s" s="6">
        <v>8560</v>
      </c>
      <c r="B3344" t="s" s="56">
        <v>8561</v>
      </c>
      <c r="C3344" t="s" s="56">
        <v>7517</v>
      </c>
      <c r="D3344" s="143">
        <v>42971.663888888892</v>
      </c>
      <c r="E3344" t="s" s="54">
        <v>7518</v>
      </c>
      <c r="F3344" t="s" s="55">
        <v>2230</v>
      </c>
      <c r="G3344" t="s" s="56">
        <v>1181</v>
      </c>
      <c r="H3344" t="s" s="56">
        <v>1181</v>
      </c>
      <c r="J3344" t="s" s="6">
        <v>7519</v>
      </c>
      <c r="L3344" s="84"/>
      <c r="M3344" t="s" s="55">
        <v>1138</v>
      </c>
      <c r="S3344" t="s" s="54">
        <v>7570</v>
      </c>
      <c r="T3344" t="s" s="57">
        <v>7571</v>
      </c>
      <c r="U3344" s="7"/>
      <c r="AA3344" s="14">
        <v>-108.823239</v>
      </c>
      <c r="AB3344" s="14">
        <v>35.608006</v>
      </c>
      <c r="AC3344" s="14">
        <v>2006.803</v>
      </c>
      <c r="AU3344" s="70"/>
      <c r="AV3344" s="70"/>
      <c r="AW3344" s="70"/>
      <c r="AX3344" s="70"/>
      <c r="AY3344" s="70"/>
      <c r="AZ3344" s="70"/>
      <c r="BA3344" s="70"/>
      <c r="BB3344" s="70"/>
      <c r="BC3344" s="70"/>
      <c r="BD3344" s="70"/>
      <c r="BL3344" s="70"/>
      <c r="BM3344" s="70"/>
      <c r="BN3344" s="70"/>
      <c r="BO3344" s="14">
        <v>-1.751237864</v>
      </c>
      <c r="BP3344" s="14">
        <v>0.0295875062579484</v>
      </c>
      <c r="BX3344" s="60">
        <v>-20.7328470892</v>
      </c>
      <c r="BY3344" s="80">
        <v>0.109313452980489</v>
      </c>
    </row>
    <row r="3345" s="9" customFormat="1" ht="31" customHeight="1">
      <c r="A3345" t="s" s="6">
        <v>8562</v>
      </c>
      <c r="B3345" t="s" s="56">
        <v>8563</v>
      </c>
      <c r="C3345" t="s" s="56">
        <v>7517</v>
      </c>
      <c r="D3345" s="143">
        <v>42988.027083333334</v>
      </c>
      <c r="E3345" t="s" s="54">
        <v>7518</v>
      </c>
      <c r="F3345" t="s" s="55">
        <v>2230</v>
      </c>
      <c r="G3345" t="s" s="56">
        <v>1181</v>
      </c>
      <c r="H3345" t="s" s="56">
        <v>1181</v>
      </c>
      <c r="J3345" t="s" s="6">
        <v>7519</v>
      </c>
      <c r="L3345" s="84"/>
      <c r="M3345" t="s" s="55">
        <v>1138</v>
      </c>
      <c r="S3345" t="s" s="54">
        <v>7570</v>
      </c>
      <c r="T3345" t="s" s="57">
        <v>7571</v>
      </c>
      <c r="U3345" s="7"/>
      <c r="AA3345" s="14">
        <v>-108.823239</v>
      </c>
      <c r="AB3345" s="14">
        <v>35.608006</v>
      </c>
      <c r="AC3345" s="14">
        <v>2006.803</v>
      </c>
      <c r="AU3345" s="70"/>
      <c r="AV3345" s="70"/>
      <c r="AW3345" s="70"/>
      <c r="AX3345" s="70"/>
      <c r="AY3345" s="70"/>
      <c r="AZ3345" s="70"/>
      <c r="BA3345" s="70"/>
      <c r="BB3345" s="70"/>
      <c r="BC3345" s="70"/>
      <c r="BD3345" s="70"/>
      <c r="BL3345" s="70"/>
      <c r="BM3345" s="70"/>
      <c r="BN3345" s="70"/>
      <c r="BO3345" s="14">
        <v>-2.5148479486</v>
      </c>
      <c r="BP3345" s="14">
        <v>0.0324954507213744</v>
      </c>
      <c r="BX3345" s="60">
        <v>-17.9982814051</v>
      </c>
      <c r="BY3345" s="80">
        <v>0.19025525060304</v>
      </c>
    </row>
    <row r="3346" s="9" customFormat="1" ht="31" customHeight="1">
      <c r="A3346" t="s" s="6">
        <v>8564</v>
      </c>
      <c r="B3346" t="s" s="56">
        <v>8565</v>
      </c>
      <c r="C3346" t="s" s="56">
        <v>7517</v>
      </c>
      <c r="D3346" s="143">
        <v>42992.03125</v>
      </c>
      <c r="E3346" t="s" s="54">
        <v>7518</v>
      </c>
      <c r="F3346" t="s" s="55">
        <v>2230</v>
      </c>
      <c r="G3346" t="s" s="56">
        <v>1181</v>
      </c>
      <c r="H3346" t="s" s="56">
        <v>1181</v>
      </c>
      <c r="J3346" t="s" s="6">
        <v>7519</v>
      </c>
      <c r="L3346" s="84"/>
      <c r="M3346" t="s" s="55">
        <v>1138</v>
      </c>
      <c r="S3346" t="s" s="54">
        <v>7570</v>
      </c>
      <c r="T3346" t="s" s="57">
        <v>7571</v>
      </c>
      <c r="U3346" s="7"/>
      <c r="AA3346" s="14">
        <v>-108.823239</v>
      </c>
      <c r="AB3346" s="14">
        <v>35.608006</v>
      </c>
      <c r="AC3346" s="14">
        <v>2006.803</v>
      </c>
      <c r="AU3346" s="70"/>
      <c r="AV3346" s="70"/>
      <c r="AW3346" s="70"/>
      <c r="AX3346" s="70"/>
      <c r="AY3346" s="70"/>
      <c r="AZ3346" s="70"/>
      <c r="BA3346" s="70"/>
      <c r="BB3346" s="70"/>
      <c r="BC3346" s="70"/>
      <c r="BD3346" s="70"/>
      <c r="BL3346" s="70"/>
      <c r="BM3346" s="70"/>
      <c r="BN3346" s="70"/>
      <c r="BO3346" s="14">
        <v>-8.332982765200001</v>
      </c>
      <c r="BP3346" s="14">
        <v>0.0264466353819302</v>
      </c>
      <c r="BX3346" s="60">
        <v>-61.666729226</v>
      </c>
      <c r="BY3346" s="80">
        <v>0.103939936902307</v>
      </c>
    </row>
    <row r="3347" s="9" customFormat="1" ht="31" customHeight="1">
      <c r="A3347" t="s" s="6">
        <v>8566</v>
      </c>
      <c r="B3347" t="s" s="56">
        <v>8567</v>
      </c>
      <c r="C3347" t="s" s="56">
        <v>7517</v>
      </c>
      <c r="D3347" s="143">
        <v>42995.760416666664</v>
      </c>
      <c r="E3347" t="s" s="54">
        <v>7518</v>
      </c>
      <c r="F3347" t="s" s="55">
        <v>2230</v>
      </c>
      <c r="G3347" t="s" s="56">
        <v>1181</v>
      </c>
      <c r="H3347" t="s" s="56">
        <v>1181</v>
      </c>
      <c r="J3347" t="s" s="6">
        <v>7519</v>
      </c>
      <c r="L3347" s="84"/>
      <c r="M3347" t="s" s="55">
        <v>1138</v>
      </c>
      <c r="S3347" t="s" s="54">
        <v>7912</v>
      </c>
      <c r="T3347" t="s" s="57">
        <v>8568</v>
      </c>
      <c r="U3347" s="7"/>
      <c r="AA3347" s="14">
        <v>-107.1865097</v>
      </c>
      <c r="AB3347" s="14">
        <v>35.9733008</v>
      </c>
      <c r="AC3347" s="14">
        <v>2097.542</v>
      </c>
      <c r="AU3347" s="70"/>
      <c r="AV3347" s="70"/>
      <c r="AW3347" s="70"/>
      <c r="AX3347" s="70"/>
      <c r="AY3347" s="70"/>
      <c r="AZ3347" s="70"/>
      <c r="BA3347" s="70"/>
      <c r="BB3347" s="70"/>
      <c r="BC3347" s="70"/>
      <c r="BD3347" s="70"/>
      <c r="BL3347" s="70"/>
      <c r="BM3347" s="70"/>
      <c r="BN3347" s="70"/>
      <c r="BO3347" s="14">
        <v>-12.2157348452</v>
      </c>
      <c r="BP3347" s="14">
        <v>0.0368659871012178</v>
      </c>
      <c r="BX3347" s="60">
        <v>-93.460190969</v>
      </c>
      <c r="BY3347" s="80">
        <v>0.179776393558749</v>
      </c>
    </row>
    <row r="3348" s="9" customFormat="1" ht="31" customHeight="1">
      <c r="A3348" t="s" s="6">
        <v>8569</v>
      </c>
      <c r="B3348" t="s" s="56">
        <v>8570</v>
      </c>
      <c r="C3348" t="s" s="56">
        <v>7517</v>
      </c>
      <c r="D3348" s="143">
        <v>42990.791666666664</v>
      </c>
      <c r="E3348" t="s" s="54">
        <v>7518</v>
      </c>
      <c r="F3348" t="s" s="55">
        <v>2230</v>
      </c>
      <c r="G3348" t="s" s="56">
        <v>1181</v>
      </c>
      <c r="H3348" t="s" s="56">
        <v>1181</v>
      </c>
      <c r="J3348" t="s" s="6">
        <v>7519</v>
      </c>
      <c r="L3348" s="84"/>
      <c r="M3348" t="s" s="55">
        <v>1138</v>
      </c>
      <c r="S3348" t="s" s="54">
        <v>7912</v>
      </c>
      <c r="T3348" t="s" s="57">
        <v>8571</v>
      </c>
      <c r="U3348" s="7"/>
      <c r="AA3348" s="14">
        <v>-107.1673556</v>
      </c>
      <c r="AB3348" s="14">
        <v>35.9748561</v>
      </c>
      <c r="AC3348" s="14">
        <v>2080.87</v>
      </c>
      <c r="AU3348" s="70"/>
      <c r="AV3348" s="70"/>
      <c r="AW3348" s="70"/>
      <c r="AX3348" s="70"/>
      <c r="AY3348" s="70"/>
      <c r="AZ3348" s="70"/>
      <c r="BA3348" s="70"/>
      <c r="BB3348" s="70"/>
      <c r="BC3348" s="70"/>
      <c r="BD3348" s="70"/>
      <c r="BL3348" s="70"/>
      <c r="BM3348" s="70"/>
      <c r="BN3348" s="70"/>
      <c r="BO3348" s="14">
        <v>-11.6310319047</v>
      </c>
      <c r="BP3348" s="14">
        <v>0.0325396887619329</v>
      </c>
      <c r="BX3348" s="60">
        <v>-89.5092294369</v>
      </c>
      <c r="BY3348" s="80">
        <v>0.29935196694832</v>
      </c>
    </row>
    <row r="3349" s="9" customFormat="1" ht="31" customHeight="1">
      <c r="A3349" t="s" s="6">
        <v>8572</v>
      </c>
      <c r="B3349" t="s" s="56">
        <v>8573</v>
      </c>
      <c r="C3349" t="s" s="56">
        <v>7517</v>
      </c>
      <c r="D3349" s="143">
        <v>42997.897222222222</v>
      </c>
      <c r="E3349" t="s" s="54">
        <v>7518</v>
      </c>
      <c r="F3349" t="s" s="55">
        <v>2230</v>
      </c>
      <c r="G3349" t="s" s="56">
        <v>1181</v>
      </c>
      <c r="H3349" t="s" s="56">
        <v>1181</v>
      </c>
      <c r="J3349" t="s" s="6">
        <v>7519</v>
      </c>
      <c r="L3349" s="84"/>
      <c r="M3349" t="s" s="55">
        <v>1138</v>
      </c>
      <c r="S3349" t="s" s="54">
        <v>7912</v>
      </c>
      <c r="T3349" t="s" s="57">
        <v>8574</v>
      </c>
      <c r="U3349" t="s" s="6">
        <v>1263</v>
      </c>
      <c r="AA3349" s="14">
        <v>-107.1854527</v>
      </c>
      <c r="AB3349" s="14">
        <v>35.986897</v>
      </c>
      <c r="AC3349" s="14">
        <v>2126.437</v>
      </c>
      <c r="AU3349" s="70"/>
      <c r="AV3349" s="70"/>
      <c r="AW3349" s="70"/>
      <c r="AX3349" s="70"/>
      <c r="AY3349" s="70"/>
      <c r="AZ3349" s="70"/>
      <c r="BA3349" s="70"/>
      <c r="BB3349" s="70"/>
      <c r="BC3349" s="70"/>
      <c r="BD3349" s="70"/>
      <c r="BL3349" s="70"/>
      <c r="BM3349" s="70"/>
      <c r="BN3349" s="70"/>
      <c r="BO3349" s="14">
        <v>-11.9145029233</v>
      </c>
      <c r="BP3349" s="14">
        <v>0.0213999905484531</v>
      </c>
      <c r="BX3349" s="60">
        <v>-91.1137407659</v>
      </c>
      <c r="BY3349" s="80">
        <v>0.134518831313024</v>
      </c>
    </row>
    <row r="3350" s="9" customFormat="1" ht="31" customHeight="1">
      <c r="A3350" t="s" s="6">
        <v>8575</v>
      </c>
      <c r="B3350" t="s" s="56">
        <v>8576</v>
      </c>
      <c r="C3350" t="s" s="56">
        <v>7517</v>
      </c>
      <c r="D3350" s="143">
        <v>42995.869444444441</v>
      </c>
      <c r="E3350" t="s" s="54">
        <v>7518</v>
      </c>
      <c r="F3350" t="s" s="55">
        <v>2230</v>
      </c>
      <c r="G3350" t="s" s="56">
        <v>1181</v>
      </c>
      <c r="H3350" t="s" s="56">
        <v>1181</v>
      </c>
      <c r="J3350" t="s" s="6">
        <v>7519</v>
      </c>
      <c r="L3350" s="84"/>
      <c r="M3350" t="s" s="55">
        <v>1138</v>
      </c>
      <c r="S3350" t="s" s="54">
        <v>7912</v>
      </c>
      <c r="T3350" t="s" s="57">
        <v>8577</v>
      </c>
      <c r="U3350" s="7"/>
      <c r="AA3350" s="14">
        <v>-107.413033</v>
      </c>
      <c r="AB3350" s="14">
        <v>36.028105</v>
      </c>
      <c r="AC3350" s="14">
        <v>2127.199</v>
      </c>
      <c r="AU3350" s="70"/>
      <c r="AV3350" s="70"/>
      <c r="AW3350" s="70"/>
      <c r="AX3350" s="70"/>
      <c r="AY3350" s="70"/>
      <c r="AZ3350" s="70"/>
      <c r="BA3350" s="70"/>
      <c r="BB3350" s="70"/>
      <c r="BC3350" s="70"/>
      <c r="BD3350" s="70"/>
      <c r="BL3350" s="70"/>
      <c r="BM3350" s="70"/>
      <c r="BN3350" s="70"/>
      <c r="BO3350" s="14">
        <v>-13.295584044</v>
      </c>
      <c r="BP3350" s="14">
        <v>0.0292333387592451</v>
      </c>
      <c r="BX3350" s="60">
        <v>-102.0945880614</v>
      </c>
      <c r="BY3350" s="80">
        <v>0.173402709283699</v>
      </c>
    </row>
    <row r="3351" s="9" customFormat="1" ht="31" customHeight="1">
      <c r="A3351" t="s" s="6">
        <v>8578</v>
      </c>
      <c r="B3351" t="s" s="56">
        <v>8579</v>
      </c>
      <c r="C3351" t="s" s="56">
        <v>7517</v>
      </c>
      <c r="D3351" s="143">
        <v>42995.909027777780</v>
      </c>
      <c r="E3351" t="s" s="54">
        <v>7518</v>
      </c>
      <c r="F3351" t="s" s="55">
        <v>2230</v>
      </c>
      <c r="G3351" t="s" s="56">
        <v>1181</v>
      </c>
      <c r="H3351" t="s" s="56">
        <v>1181</v>
      </c>
      <c r="J3351" t="s" s="6">
        <v>7519</v>
      </c>
      <c r="L3351" s="84"/>
      <c r="M3351" t="s" s="55">
        <v>1138</v>
      </c>
      <c r="S3351" t="s" s="54">
        <v>7912</v>
      </c>
      <c r="T3351" t="s" s="57">
        <v>8580</v>
      </c>
      <c r="U3351" s="7"/>
      <c r="AA3351" s="14">
        <v>-107.4132204</v>
      </c>
      <c r="AB3351" s="14">
        <v>36.0587662</v>
      </c>
      <c r="AC3351" s="14">
        <v>2163.47</v>
      </c>
      <c r="AU3351" s="70"/>
      <c r="AV3351" s="70"/>
      <c r="AW3351" s="70"/>
      <c r="AX3351" s="70"/>
      <c r="AY3351" s="70"/>
      <c r="AZ3351" s="70"/>
      <c r="BA3351" s="70"/>
      <c r="BB3351" s="70"/>
      <c r="BC3351" s="70"/>
      <c r="BD3351" s="70"/>
      <c r="BL3351" s="70"/>
      <c r="BM3351" s="70"/>
      <c r="BN3351" s="70"/>
      <c r="BO3351" s="14">
        <v>-12.5064455603</v>
      </c>
      <c r="BP3351" s="14">
        <v>0.0453852351050056</v>
      </c>
      <c r="BX3351" s="60">
        <v>-95.39590003070001</v>
      </c>
      <c r="BY3351" s="80">
        <v>0.191400674581208</v>
      </c>
    </row>
    <row r="3352" s="9" customFormat="1" ht="31" customHeight="1">
      <c r="A3352" t="s" s="6">
        <v>8581</v>
      </c>
      <c r="B3352" t="s" s="56">
        <v>8582</v>
      </c>
      <c r="C3352" t="s" s="56">
        <v>7517</v>
      </c>
      <c r="D3352" s="143">
        <v>42997.583333333336</v>
      </c>
      <c r="E3352" t="s" s="54">
        <v>7518</v>
      </c>
      <c r="F3352" t="s" s="55">
        <v>2230</v>
      </c>
      <c r="G3352" t="s" s="56">
        <v>1181</v>
      </c>
      <c r="H3352" t="s" s="56">
        <v>1181</v>
      </c>
      <c r="J3352" t="s" s="6">
        <v>7519</v>
      </c>
      <c r="L3352" s="84"/>
      <c r="M3352" t="s" s="55">
        <v>1138</v>
      </c>
      <c r="S3352" t="s" s="54">
        <v>7912</v>
      </c>
      <c r="T3352" t="s" s="57">
        <v>8583</v>
      </c>
      <c r="U3352" s="7"/>
      <c r="AA3352" s="14">
        <v>-109.3059068</v>
      </c>
      <c r="AB3352" s="14">
        <v>37.2583995</v>
      </c>
      <c r="AC3352" s="14">
        <v>1347.186</v>
      </c>
      <c r="AU3352" s="70"/>
      <c r="AV3352" s="70"/>
      <c r="AW3352" s="70"/>
      <c r="AX3352" s="70"/>
      <c r="AY3352" s="70"/>
      <c r="AZ3352" s="70"/>
      <c r="BA3352" s="70"/>
      <c r="BB3352" s="70"/>
      <c r="BC3352" s="70"/>
      <c r="BD3352" s="70"/>
      <c r="BL3352" s="70"/>
      <c r="BM3352" s="70"/>
      <c r="BN3352" s="70"/>
      <c r="BO3352" s="14">
        <v>-13.3662919922</v>
      </c>
      <c r="BP3352" s="14">
        <v>0.0219021179929125</v>
      </c>
      <c r="BX3352" s="60">
        <v>-104.3309535997</v>
      </c>
      <c r="BY3352" s="80">
        <v>0.171851116748654</v>
      </c>
    </row>
    <row r="3353" s="9" customFormat="1" ht="31" customHeight="1">
      <c r="A3353" t="s" s="6">
        <v>8584</v>
      </c>
      <c r="B3353" t="s" s="56">
        <v>8585</v>
      </c>
      <c r="C3353" t="s" s="56">
        <v>7517</v>
      </c>
      <c r="D3353" s="143">
        <v>42997.611111111109</v>
      </c>
      <c r="E3353" t="s" s="54">
        <v>7518</v>
      </c>
      <c r="F3353" t="s" s="55">
        <v>2230</v>
      </c>
      <c r="G3353" t="s" s="56">
        <v>1181</v>
      </c>
      <c r="H3353" t="s" s="56">
        <v>1181</v>
      </c>
      <c r="J3353" t="s" s="6">
        <v>7519</v>
      </c>
      <c r="L3353" s="84"/>
      <c r="M3353" t="s" s="55">
        <v>1138</v>
      </c>
      <c r="S3353" t="s" s="54">
        <v>7912</v>
      </c>
      <c r="T3353" t="s" s="57">
        <v>8586</v>
      </c>
      <c r="U3353" s="7"/>
      <c r="AA3353" s="14">
        <v>-109.1094297</v>
      </c>
      <c r="AB3353" s="14">
        <v>36.9163974</v>
      </c>
      <c r="AC3353" s="14">
        <v>1587.398</v>
      </c>
      <c r="AU3353" s="70"/>
      <c r="AV3353" s="70"/>
      <c r="AW3353" s="70"/>
      <c r="AX3353" s="70"/>
      <c r="AY3353" s="70"/>
      <c r="AZ3353" s="70"/>
      <c r="BA3353" s="70"/>
      <c r="BB3353" s="70"/>
      <c r="BC3353" s="70"/>
      <c r="BD3353" s="70"/>
      <c r="BL3353" s="70"/>
      <c r="BM3353" s="70"/>
      <c r="BN3353" s="70"/>
      <c r="BO3353" s="14">
        <v>-12.7486538622</v>
      </c>
      <c r="BP3353" s="14">
        <v>0.0411605747545382</v>
      </c>
      <c r="BX3353" s="60">
        <v>-93.63823218899999</v>
      </c>
      <c r="BY3353" s="80">
        <v>0.138286979694916</v>
      </c>
    </row>
    <row r="3354" s="9" customFormat="1" ht="31" customHeight="1">
      <c r="A3354" t="s" s="6">
        <v>8587</v>
      </c>
      <c r="B3354" t="s" s="56">
        <v>8588</v>
      </c>
      <c r="C3354" t="s" s="56">
        <v>7517</v>
      </c>
      <c r="D3354" s="143">
        <v>43017.909722222219</v>
      </c>
      <c r="E3354" t="s" s="54">
        <v>7518</v>
      </c>
      <c r="F3354" t="s" s="55">
        <v>2230</v>
      </c>
      <c r="G3354" t="s" s="56">
        <v>1181</v>
      </c>
      <c r="H3354" t="s" s="56">
        <v>1181</v>
      </c>
      <c r="J3354" t="s" s="6">
        <v>7519</v>
      </c>
      <c r="L3354" s="84"/>
      <c r="M3354" t="s" s="55">
        <v>1138</v>
      </c>
      <c r="S3354" t="s" s="54">
        <v>7912</v>
      </c>
      <c r="T3354" t="s" s="57">
        <v>8589</v>
      </c>
      <c r="U3354" s="7"/>
      <c r="AA3354" s="14">
        <v>-108.484875</v>
      </c>
      <c r="AB3354" s="14">
        <v>35.503421</v>
      </c>
      <c r="AC3354" s="14">
        <v>2092.147</v>
      </c>
      <c r="AU3354" s="70"/>
      <c r="AV3354" s="70"/>
      <c r="AW3354" s="70"/>
      <c r="AX3354" s="70"/>
      <c r="AY3354" s="70"/>
      <c r="AZ3354" s="70"/>
      <c r="BA3354" s="70"/>
      <c r="BB3354" s="70"/>
      <c r="BC3354" s="70"/>
      <c r="BD3354" s="70"/>
      <c r="BL3354" s="70"/>
      <c r="BM3354" s="70"/>
      <c r="BN3354" s="70"/>
      <c r="BO3354" s="14">
        <v>-11.6637130333</v>
      </c>
      <c r="BP3354" s="14">
        <v>0.0196989575031138</v>
      </c>
      <c r="BX3354" s="60">
        <v>-86.5736215811</v>
      </c>
      <c r="BY3354" s="80">
        <v>0.0607407151679556</v>
      </c>
    </row>
    <row r="3355" s="9" customFormat="1" ht="31" customHeight="1">
      <c r="A3355" t="s" s="6">
        <v>8590</v>
      </c>
      <c r="B3355" t="s" s="56">
        <v>8591</v>
      </c>
      <c r="C3355" t="s" s="56">
        <v>7517</v>
      </c>
      <c r="D3355" s="143">
        <v>43017.865277777775</v>
      </c>
      <c r="E3355" t="s" s="54">
        <v>7518</v>
      </c>
      <c r="F3355" t="s" s="55">
        <v>2230</v>
      </c>
      <c r="G3355" t="s" s="56">
        <v>1181</v>
      </c>
      <c r="H3355" t="s" s="56">
        <v>1181</v>
      </c>
      <c r="J3355" t="s" s="6">
        <v>7519</v>
      </c>
      <c r="L3355" s="84"/>
      <c r="M3355" t="s" s="55">
        <v>1138</v>
      </c>
      <c r="S3355" t="s" s="54">
        <v>7912</v>
      </c>
      <c r="T3355" t="s" s="57">
        <v>6758</v>
      </c>
      <c r="U3355" s="7"/>
      <c r="AA3355" s="14">
        <v>-107.9277486</v>
      </c>
      <c r="AB3355" s="14">
        <v>35.3440871</v>
      </c>
      <c r="AC3355" s="14">
        <v>2104.644</v>
      </c>
      <c r="AU3355" s="70"/>
      <c r="AV3355" s="70"/>
      <c r="AW3355" s="70"/>
      <c r="AX3355" s="70"/>
      <c r="AY3355" s="70"/>
      <c r="AZ3355" s="70"/>
      <c r="BA3355" s="70"/>
      <c r="BB3355" s="70"/>
      <c r="BC3355" s="70"/>
      <c r="BD3355" s="70"/>
      <c r="BL3355" s="70"/>
      <c r="BM3355" s="70"/>
      <c r="BN3355" s="70"/>
      <c r="BO3355" s="14">
        <v>-12.761764927</v>
      </c>
      <c r="BP3355" s="14">
        <v>0.0280319908806116</v>
      </c>
      <c r="BX3355" s="60">
        <v>-98.6533534891</v>
      </c>
      <c r="BY3355" s="80">
        <v>0.160959713263994</v>
      </c>
    </row>
    <row r="3356" s="9" customFormat="1" ht="31" customHeight="1">
      <c r="A3356" t="s" s="6">
        <v>8592</v>
      </c>
      <c r="B3356" t="s" s="56">
        <v>8593</v>
      </c>
      <c r="C3356" t="s" s="56">
        <v>7517</v>
      </c>
      <c r="D3356" s="143">
        <v>43017.84375</v>
      </c>
      <c r="E3356" t="s" s="54">
        <v>7518</v>
      </c>
      <c r="F3356" t="s" s="55">
        <v>2230</v>
      </c>
      <c r="G3356" t="s" s="56">
        <v>1181</v>
      </c>
      <c r="H3356" t="s" s="56">
        <v>1181</v>
      </c>
      <c r="J3356" t="s" s="6">
        <v>7519</v>
      </c>
      <c r="L3356" s="84"/>
      <c r="M3356" t="s" s="55">
        <v>1138</v>
      </c>
      <c r="S3356" t="s" s="54">
        <v>7912</v>
      </c>
      <c r="T3356" t="s" s="57">
        <v>8594</v>
      </c>
      <c r="U3356" s="7"/>
      <c r="AA3356" s="14">
        <v>-108.2602003</v>
      </c>
      <c r="AB3356" s="14">
        <v>35.4360982</v>
      </c>
      <c r="AC3356" s="14">
        <v>2256.739</v>
      </c>
      <c r="AU3356" s="70"/>
      <c r="AV3356" s="70"/>
      <c r="AW3356" s="70"/>
      <c r="AX3356" s="70"/>
      <c r="AY3356" s="70"/>
      <c r="AZ3356" s="70"/>
      <c r="BA3356" s="70"/>
      <c r="BB3356" s="70"/>
      <c r="BC3356" s="70"/>
      <c r="BD3356" s="70"/>
      <c r="BL3356" s="70"/>
      <c r="BM3356" s="70"/>
      <c r="BN3356" s="70"/>
      <c r="BO3356" s="14">
        <v>-12.1207817885</v>
      </c>
      <c r="BP3356" s="14">
        <v>0.0265036126444576</v>
      </c>
      <c r="BX3356" s="60">
        <v>-89.44975192050001</v>
      </c>
      <c r="BY3356" s="80">
        <v>0.0946192144122639</v>
      </c>
    </row>
    <row r="3357" s="9" customFormat="1" ht="31" customHeight="1">
      <c r="A3357" t="s" s="6">
        <v>8595</v>
      </c>
      <c r="B3357" t="s" s="56">
        <v>8596</v>
      </c>
      <c r="C3357" t="s" s="56">
        <v>7517</v>
      </c>
      <c r="D3357" s="143">
        <v>43017.758333333331</v>
      </c>
      <c r="E3357" t="s" s="54">
        <v>7518</v>
      </c>
      <c r="F3357" t="s" s="55">
        <v>2230</v>
      </c>
      <c r="G3357" t="s" s="56">
        <v>1181</v>
      </c>
      <c r="H3357" t="s" s="56">
        <v>1181</v>
      </c>
      <c r="J3357" t="s" s="6">
        <v>7519</v>
      </c>
      <c r="L3357" s="84"/>
      <c r="M3357" t="s" s="55">
        <v>1138</v>
      </c>
      <c r="S3357" t="s" s="54">
        <v>7912</v>
      </c>
      <c r="T3357" t="s" s="57">
        <v>8597</v>
      </c>
      <c r="U3357" s="7"/>
      <c r="AA3357" s="14">
        <v>-108.1016319</v>
      </c>
      <c r="AB3357" s="14">
        <v>35.5591903</v>
      </c>
      <c r="AC3357" s="14">
        <v>2244.242</v>
      </c>
      <c r="AU3357" s="70"/>
      <c r="AV3357" s="70"/>
      <c r="AW3357" s="70"/>
      <c r="AX3357" s="70"/>
      <c r="AY3357" s="70"/>
      <c r="AZ3357" s="70"/>
      <c r="BA3357" s="70"/>
      <c r="BB3357" s="70"/>
      <c r="BC3357" s="70"/>
      <c r="BD3357" s="70"/>
      <c r="BL3357" s="70"/>
      <c r="BM3357" s="70"/>
      <c r="BN3357" s="70"/>
      <c r="BO3357" s="14">
        <v>-14.647366795</v>
      </c>
      <c r="BP3357" s="14">
        <v>0.07583737599440479</v>
      </c>
      <c r="BX3357" s="60">
        <v>-110.4208409427</v>
      </c>
      <c r="BY3357" s="80">
        <v>0.246127852251121</v>
      </c>
    </row>
    <row r="3358" s="9" customFormat="1" ht="31" customHeight="1">
      <c r="A3358" t="s" s="6">
        <v>8598</v>
      </c>
      <c r="B3358" t="s" s="56">
        <v>8599</v>
      </c>
      <c r="C3358" t="s" s="56">
        <v>7517</v>
      </c>
      <c r="D3358" s="143">
        <v>43017.826388888891</v>
      </c>
      <c r="E3358" t="s" s="54">
        <v>7518</v>
      </c>
      <c r="F3358" t="s" s="55">
        <v>2230</v>
      </c>
      <c r="G3358" t="s" s="56">
        <v>1181</v>
      </c>
      <c r="H3358" t="s" s="56">
        <v>1181</v>
      </c>
      <c r="J3358" t="s" s="6">
        <v>7519</v>
      </c>
      <c r="L3358" s="84"/>
      <c r="M3358" t="s" s="55">
        <v>1138</v>
      </c>
      <c r="S3358" t="s" s="54">
        <v>7912</v>
      </c>
      <c r="T3358" t="s" s="57">
        <v>8600</v>
      </c>
      <c r="U3358" s="7"/>
      <c r="AA3358" s="14">
        <v>-108.2484458</v>
      </c>
      <c r="AB3358" s="14">
        <v>35.4338737</v>
      </c>
      <c r="AC3358" s="14">
        <v>2248.51</v>
      </c>
      <c r="AU3358" s="70"/>
      <c r="AV3358" s="70"/>
      <c r="AW3358" s="70"/>
      <c r="AX3358" s="70"/>
      <c r="AY3358" s="70"/>
      <c r="AZ3358" s="70"/>
      <c r="BA3358" s="70"/>
      <c r="BB3358" s="70"/>
      <c r="BC3358" s="70"/>
      <c r="BD3358" s="70"/>
      <c r="BL3358" s="70"/>
      <c r="BM3358" s="70"/>
      <c r="BN3358" s="70"/>
      <c r="BO3358" s="14">
        <v>-11.4995526437</v>
      </c>
      <c r="BP3358" s="14">
        <v>0.0463963943178198</v>
      </c>
      <c r="BX3358" s="60">
        <v>-85.5732136063</v>
      </c>
      <c r="BY3358" s="80">
        <v>0.158454947164424</v>
      </c>
    </row>
    <row r="3359" s="9" customFormat="1" ht="31" customHeight="1">
      <c r="A3359" t="s" s="6">
        <v>8601</v>
      </c>
      <c r="B3359" t="s" s="56">
        <v>8602</v>
      </c>
      <c r="C3359" t="s" s="56">
        <v>7517</v>
      </c>
      <c r="D3359" s="143">
        <v>43018.833333333336</v>
      </c>
      <c r="E3359" t="s" s="54">
        <v>7518</v>
      </c>
      <c r="F3359" t="s" s="55">
        <v>2230</v>
      </c>
      <c r="G3359" t="s" s="56">
        <v>1181</v>
      </c>
      <c r="H3359" t="s" s="56">
        <v>1181</v>
      </c>
      <c r="J3359" t="s" s="6">
        <v>7519</v>
      </c>
      <c r="L3359" s="84"/>
      <c r="M3359" t="s" s="55">
        <v>1138</v>
      </c>
      <c r="S3359" t="s" s="54">
        <v>7912</v>
      </c>
      <c r="T3359" t="s" s="57">
        <v>8603</v>
      </c>
      <c r="U3359" s="7"/>
      <c r="AA3359" s="14">
        <v>-108.1797612</v>
      </c>
      <c r="AB3359" s="14">
        <v>36.1190912</v>
      </c>
      <c r="AC3359" s="14">
        <v>1784.909</v>
      </c>
      <c r="AU3359" s="70"/>
      <c r="AV3359" s="70"/>
      <c r="AW3359" s="70"/>
      <c r="AX3359" s="70"/>
      <c r="AY3359" s="70"/>
      <c r="AZ3359" s="70"/>
      <c r="BA3359" s="70"/>
      <c r="BB3359" s="70"/>
      <c r="BC3359" s="70"/>
      <c r="BD3359" s="70"/>
      <c r="BL3359" s="70"/>
      <c r="BM3359" s="70"/>
      <c r="BN3359" s="70"/>
      <c r="BO3359" s="14">
        <v>-9.5151165034</v>
      </c>
      <c r="BP3359" s="14">
        <v>0.0551396776082204</v>
      </c>
      <c r="BX3359" s="60">
        <v>-74.35911018349999</v>
      </c>
      <c r="BY3359" s="80">
        <v>0.542961696912162</v>
      </c>
    </row>
    <row r="3360" s="9" customFormat="1" ht="31" customHeight="1">
      <c r="A3360" t="s" s="6">
        <v>8604</v>
      </c>
      <c r="B3360" t="s" s="56">
        <v>8605</v>
      </c>
      <c r="C3360" t="s" s="56">
        <v>7517</v>
      </c>
      <c r="D3360" s="143">
        <v>43019.760416666664</v>
      </c>
      <c r="E3360" t="s" s="54">
        <v>7518</v>
      </c>
      <c r="F3360" t="s" s="55">
        <v>2230</v>
      </c>
      <c r="G3360" t="s" s="56">
        <v>1181</v>
      </c>
      <c r="H3360" t="s" s="56">
        <v>1181</v>
      </c>
      <c r="J3360" t="s" s="6">
        <v>7519</v>
      </c>
      <c r="L3360" s="84"/>
      <c r="M3360" t="s" s="55">
        <v>1138</v>
      </c>
      <c r="S3360" t="s" s="54">
        <v>7912</v>
      </c>
      <c r="T3360" t="s" s="57">
        <v>8606</v>
      </c>
      <c r="U3360" s="7"/>
      <c r="AA3360" s="14">
        <v>-108.304856</v>
      </c>
      <c r="AB3360" s="14">
        <v>35.592444</v>
      </c>
      <c r="AC3360" s="14">
        <v>2176.882</v>
      </c>
      <c r="AU3360" s="70"/>
      <c r="AV3360" s="70"/>
      <c r="AW3360" s="70"/>
      <c r="AX3360" s="70"/>
      <c r="AY3360" s="70"/>
      <c r="AZ3360" s="70"/>
      <c r="BA3360" s="70"/>
      <c r="BB3360" s="70"/>
      <c r="BC3360" s="70"/>
      <c r="BD3360" s="70"/>
      <c r="BL3360" s="70"/>
      <c r="BM3360" s="70"/>
      <c r="BN3360" s="70"/>
      <c r="BO3360" s="14">
        <v>-12.6431978866</v>
      </c>
      <c r="BP3360" s="14">
        <v>0.176530468074605</v>
      </c>
      <c r="BX3360" s="60">
        <v>-96.56244265239999</v>
      </c>
      <c r="BY3360" s="80">
        <v>0.516653757247226</v>
      </c>
    </row>
    <row r="3361" s="9" customFormat="1" ht="31" customHeight="1">
      <c r="A3361" t="s" s="6">
        <v>8607</v>
      </c>
      <c r="B3361" t="s" s="56">
        <v>8608</v>
      </c>
      <c r="C3361" t="s" s="56">
        <v>7517</v>
      </c>
      <c r="D3361" s="143">
        <v>43019.770833333336</v>
      </c>
      <c r="E3361" t="s" s="54">
        <v>7518</v>
      </c>
      <c r="F3361" t="s" s="55">
        <v>2230</v>
      </c>
      <c r="G3361" t="s" s="56">
        <v>1181</v>
      </c>
      <c r="H3361" t="s" s="56">
        <v>1181</v>
      </c>
      <c r="J3361" t="s" s="6">
        <v>7519</v>
      </c>
      <c r="L3361" s="84"/>
      <c r="M3361" t="s" s="55">
        <v>1138</v>
      </c>
      <c r="S3361" t="s" s="54">
        <v>7912</v>
      </c>
      <c r="T3361" t="s" s="57">
        <v>8609</v>
      </c>
      <c r="U3361" s="7"/>
      <c r="AA3361" s="14">
        <v>-108.319531</v>
      </c>
      <c r="AB3361" s="14">
        <v>35.5925</v>
      </c>
      <c r="AC3361" s="14">
        <v>2187.55</v>
      </c>
      <c r="AU3361" s="70"/>
      <c r="AV3361" s="70"/>
      <c r="AW3361" s="70"/>
      <c r="AX3361" s="70"/>
      <c r="AY3361" s="70"/>
      <c r="AZ3361" s="70"/>
      <c r="BA3361" s="70"/>
      <c r="BB3361" s="70"/>
      <c r="BC3361" s="70"/>
      <c r="BD3361" s="70"/>
      <c r="BL3361" s="70"/>
      <c r="BM3361" s="70"/>
      <c r="BN3361" s="70"/>
      <c r="BO3361" s="14">
        <v>-13.8312718435</v>
      </c>
      <c r="BP3361" s="14">
        <v>0.00472338924944752</v>
      </c>
      <c r="BX3361" s="60">
        <v>-103.1977707457</v>
      </c>
      <c r="BY3361" s="80">
        <v>0.0344967508642324</v>
      </c>
    </row>
    <row r="3362" s="9" customFormat="1" ht="31" customHeight="1">
      <c r="A3362" t="s" s="6">
        <v>8610</v>
      </c>
      <c r="B3362" t="s" s="56">
        <v>8611</v>
      </c>
      <c r="C3362" t="s" s="56">
        <v>7517</v>
      </c>
      <c r="D3362" s="143">
        <v>43019.746527777781</v>
      </c>
      <c r="E3362" t="s" s="54">
        <v>7518</v>
      </c>
      <c r="F3362" t="s" s="55">
        <v>2230</v>
      </c>
      <c r="G3362" t="s" s="56">
        <v>1181</v>
      </c>
      <c r="H3362" t="s" s="56">
        <v>1181</v>
      </c>
      <c r="J3362" t="s" s="6">
        <v>7519</v>
      </c>
      <c r="L3362" s="84"/>
      <c r="M3362" t="s" s="55">
        <v>1138</v>
      </c>
      <c r="S3362" t="s" s="54">
        <v>7912</v>
      </c>
      <c r="T3362" t="s" s="57">
        <v>8612</v>
      </c>
      <c r="U3362" s="7"/>
      <c r="AA3362" s="14">
        <v>-108.307708</v>
      </c>
      <c r="AB3362" s="14">
        <v>35.618777</v>
      </c>
      <c r="AC3362" s="14">
        <v>2177.491</v>
      </c>
      <c r="AU3362" s="70"/>
      <c r="AV3362" s="70"/>
      <c r="AW3362" s="70"/>
      <c r="AX3362" s="70"/>
      <c r="AY3362" s="70"/>
      <c r="AZ3362" s="70"/>
      <c r="BA3362" s="70"/>
      <c r="BB3362" s="70"/>
      <c r="BC3362" s="70"/>
      <c r="BD3362" s="70"/>
      <c r="BL3362" s="70"/>
      <c r="BM3362" s="70"/>
      <c r="BN3362" s="70"/>
      <c r="BO3362" s="14">
        <v>-13.509846678</v>
      </c>
      <c r="BP3362" s="14">
        <v>0.0571697004700678</v>
      </c>
      <c r="BX3362" s="60">
        <v>-102.0804182367</v>
      </c>
      <c r="BY3362" s="80">
        <v>0.139122911240489</v>
      </c>
    </row>
    <row r="3363" s="9" customFormat="1" ht="31" customHeight="1">
      <c r="A3363" t="s" s="6">
        <v>8613</v>
      </c>
      <c r="B3363" t="s" s="56">
        <v>8614</v>
      </c>
      <c r="C3363" t="s" s="56">
        <v>7517</v>
      </c>
      <c r="D3363" s="143">
        <v>43019.850694444445</v>
      </c>
      <c r="E3363" t="s" s="54">
        <v>7518</v>
      </c>
      <c r="F3363" t="s" s="55">
        <v>2230</v>
      </c>
      <c r="G3363" t="s" s="56">
        <v>1181</v>
      </c>
      <c r="H3363" t="s" s="56">
        <v>1181</v>
      </c>
      <c r="J3363" t="s" s="6">
        <v>7519</v>
      </c>
      <c r="L3363" s="84"/>
      <c r="M3363" t="s" s="55">
        <v>1138</v>
      </c>
      <c r="S3363" t="s" s="54">
        <v>7912</v>
      </c>
      <c r="T3363" t="s" s="57">
        <v>8615</v>
      </c>
      <c r="U3363" s="7"/>
      <c r="AA3363" s="14">
        <v>-108.6366</v>
      </c>
      <c r="AB3363" s="14">
        <v>35.531625</v>
      </c>
      <c r="AC3363" s="14">
        <v>2021.129</v>
      </c>
      <c r="AU3363" s="70"/>
      <c r="AV3363" s="70"/>
      <c r="AW3363" s="70"/>
      <c r="AX3363" s="70"/>
      <c r="AY3363" s="70"/>
      <c r="AZ3363" s="70"/>
      <c r="BA3363" s="70"/>
      <c r="BB3363" s="70"/>
      <c r="BC3363" s="70"/>
      <c r="BD3363" s="70"/>
      <c r="BL3363" s="70"/>
      <c r="BM3363" s="70"/>
      <c r="BN3363" s="70"/>
      <c r="BO3363" s="14">
        <v>-10.3744749622</v>
      </c>
      <c r="BP3363" s="14">
        <v>0.059569706304005</v>
      </c>
      <c r="BX3363" s="60">
        <v>-80.30919987030001</v>
      </c>
      <c r="BY3363" s="80">
        <v>0.104805219406893</v>
      </c>
    </row>
    <row r="3364" s="9" customFormat="1" ht="31" customHeight="1">
      <c r="A3364" t="s" s="6">
        <v>8616</v>
      </c>
      <c r="B3364" t="s" s="56">
        <v>8617</v>
      </c>
      <c r="C3364" t="s" s="56">
        <v>7517</v>
      </c>
      <c r="D3364" s="143">
        <v>43018.797222222223</v>
      </c>
      <c r="E3364" t="s" s="54">
        <v>7518</v>
      </c>
      <c r="F3364" t="s" s="55">
        <v>2230</v>
      </c>
      <c r="G3364" t="s" s="56">
        <v>1181</v>
      </c>
      <c r="H3364" t="s" s="56">
        <v>1181</v>
      </c>
      <c r="J3364" t="s" s="6">
        <v>7519</v>
      </c>
      <c r="L3364" s="84"/>
      <c r="M3364" t="s" s="55">
        <v>1138</v>
      </c>
      <c r="S3364" t="s" s="54">
        <v>7912</v>
      </c>
      <c r="T3364" t="s" s="57">
        <v>8618</v>
      </c>
      <c r="U3364" s="7"/>
      <c r="AA3364" s="14">
        <v>-108.686655</v>
      </c>
      <c r="AB3364" s="14">
        <v>35.367014</v>
      </c>
      <c r="AC3364" s="14">
        <v>2189.988</v>
      </c>
      <c r="AU3364" s="70"/>
      <c r="AV3364" s="70"/>
      <c r="AW3364" s="70"/>
      <c r="AX3364" s="70"/>
      <c r="AY3364" s="70"/>
      <c r="AZ3364" s="70"/>
      <c r="BA3364" s="70"/>
      <c r="BB3364" s="70"/>
      <c r="BC3364" s="70"/>
      <c r="BD3364" s="70"/>
      <c r="BL3364" s="70"/>
      <c r="BM3364" s="70"/>
      <c r="BN3364" s="70"/>
      <c r="BO3364" s="14">
        <v>-14.1185165666</v>
      </c>
      <c r="BP3364" s="14">
        <v>0.172499133354873</v>
      </c>
      <c r="BX3364" s="60">
        <v>-106.9343196862</v>
      </c>
      <c r="BY3364" s="80">
        <v>0.4951364871136</v>
      </c>
    </row>
    <row r="3365" s="9" customFormat="1" ht="31" customHeight="1">
      <c r="A3365" t="s" s="6">
        <v>8619</v>
      </c>
      <c r="B3365" t="s" s="56">
        <v>8620</v>
      </c>
      <c r="C3365" t="s" s="56">
        <v>7517</v>
      </c>
      <c r="D3365" s="143">
        <v>43018.854166666664</v>
      </c>
      <c r="E3365" t="s" s="54">
        <v>7518</v>
      </c>
      <c r="F3365" t="s" s="55">
        <v>2230</v>
      </c>
      <c r="G3365" t="s" s="56">
        <v>1181</v>
      </c>
      <c r="H3365" t="s" s="56">
        <v>1181</v>
      </c>
      <c r="J3365" t="s" s="6">
        <v>7519</v>
      </c>
      <c r="L3365" s="84"/>
      <c r="M3365" t="s" s="55">
        <v>1138</v>
      </c>
      <c r="S3365" t="s" s="54">
        <v>7912</v>
      </c>
      <c r="T3365" t="s" s="57">
        <v>8621</v>
      </c>
      <c r="U3365" s="7"/>
      <c r="AA3365" s="14">
        <v>-108.765952</v>
      </c>
      <c r="AB3365" s="14">
        <v>35.4630792</v>
      </c>
      <c r="AC3365" s="14">
        <v>2015.505</v>
      </c>
      <c r="AU3365" s="70"/>
      <c r="AV3365" s="70"/>
      <c r="AW3365" s="70"/>
      <c r="AX3365" s="70"/>
      <c r="AY3365" s="70"/>
      <c r="AZ3365" s="70"/>
      <c r="BA3365" s="70"/>
      <c r="BB3365" s="70"/>
      <c r="BC3365" s="70"/>
      <c r="BD3365" s="70"/>
      <c r="BL3365" s="70"/>
      <c r="BM3365" s="70"/>
      <c r="BN3365" s="70"/>
      <c r="BO3365" s="14">
        <v>-14.1815613876</v>
      </c>
      <c r="BP3365" s="14">
        <v>0.0843449672199876</v>
      </c>
      <c r="BX3365" s="60">
        <v>-106.4693145468</v>
      </c>
      <c r="BY3365" s="80">
        <v>0.265971529120066</v>
      </c>
    </row>
    <row r="3366" s="9" customFormat="1" ht="31" customHeight="1">
      <c r="A3366" t="s" s="6">
        <v>8622</v>
      </c>
      <c r="B3366" t="s" s="56">
        <v>8623</v>
      </c>
      <c r="C3366" t="s" s="56">
        <v>7517</v>
      </c>
      <c r="D3366" s="143">
        <v>43018.772222222222</v>
      </c>
      <c r="E3366" t="s" s="54">
        <v>7518</v>
      </c>
      <c r="F3366" t="s" s="55">
        <v>2230</v>
      </c>
      <c r="G3366" t="s" s="56">
        <v>1181</v>
      </c>
      <c r="H3366" t="s" s="56">
        <v>1181</v>
      </c>
      <c r="J3366" t="s" s="6">
        <v>7519</v>
      </c>
      <c r="L3366" s="84"/>
      <c r="M3366" t="s" s="55">
        <v>1138</v>
      </c>
      <c r="S3366" t="s" s="54">
        <v>7912</v>
      </c>
      <c r="T3366" t="s" s="57">
        <v>8624</v>
      </c>
      <c r="U3366" s="7"/>
      <c r="AA3366" s="14">
        <v>-108.6487849</v>
      </c>
      <c r="AB3366" s="14">
        <v>35.396197</v>
      </c>
      <c r="AC3366" s="14">
        <v>2207.666</v>
      </c>
      <c r="AU3366" s="70"/>
      <c r="AV3366" s="70"/>
      <c r="AW3366" s="70"/>
      <c r="AX3366" s="70"/>
      <c r="AY3366" s="70"/>
      <c r="AZ3366" s="70"/>
      <c r="BA3366" s="70"/>
      <c r="BB3366" s="70"/>
      <c r="BC3366" s="70"/>
      <c r="BD3366" s="70"/>
      <c r="BL3366" s="70"/>
      <c r="BM3366" s="70"/>
      <c r="BN3366" s="70"/>
      <c r="BO3366" s="14">
        <v>-13.90269116</v>
      </c>
      <c r="BP3366" s="14">
        <v>0.0907520806221376</v>
      </c>
      <c r="BX3366" s="60">
        <v>-106.3445130007</v>
      </c>
      <c r="BY3366" s="80">
        <v>0.2445660063824</v>
      </c>
    </row>
    <row r="3367" s="9" customFormat="1" ht="31" customHeight="1">
      <c r="A3367" t="s" s="6">
        <v>8625</v>
      </c>
      <c r="B3367" t="s" s="56">
        <v>8626</v>
      </c>
      <c r="C3367" t="s" s="56">
        <v>7517</v>
      </c>
      <c r="D3367" s="143">
        <v>43007.652777777781</v>
      </c>
      <c r="E3367" t="s" s="54">
        <v>7518</v>
      </c>
      <c r="F3367" t="s" s="55">
        <v>2230</v>
      </c>
      <c r="G3367" t="s" s="56">
        <v>1181</v>
      </c>
      <c r="H3367" t="s" s="56">
        <v>1181</v>
      </c>
      <c r="J3367" t="s" s="6">
        <v>7519</v>
      </c>
      <c r="L3367" s="84"/>
      <c r="M3367" t="s" s="55">
        <v>1138</v>
      </c>
      <c r="S3367" t="s" s="54">
        <v>7570</v>
      </c>
      <c r="T3367" t="s" s="57">
        <v>7847</v>
      </c>
      <c r="U3367" s="7"/>
      <c r="AA3367" s="14">
        <v>-111.690301</v>
      </c>
      <c r="AB3367" s="14">
        <v>35.912882</v>
      </c>
      <c r="AC3367" s="14">
        <v>2151.278</v>
      </c>
      <c r="AU3367" s="70"/>
      <c r="AV3367" s="70"/>
      <c r="AW3367" s="70"/>
      <c r="AX3367" s="70"/>
      <c r="AY3367" s="70"/>
      <c r="AZ3367" s="70"/>
      <c r="BA3367" s="70"/>
      <c r="BB3367" s="70"/>
      <c r="BC3367" s="70"/>
      <c r="BD3367" s="70"/>
      <c r="BL3367" s="70"/>
      <c r="BM3367" s="70"/>
      <c r="BN3367" s="70"/>
      <c r="BO3367" s="14">
        <v>-5.7271536649</v>
      </c>
      <c r="BP3367" s="14">
        <v>0.0418656179043611</v>
      </c>
      <c r="BX3367" s="60">
        <v>-39.6388698848</v>
      </c>
      <c r="BY3367" s="80">
        <v>0.162028002883696</v>
      </c>
    </row>
    <row r="3368" s="9" customFormat="1" ht="31" customHeight="1">
      <c r="A3368" t="s" s="6">
        <v>8627</v>
      </c>
      <c r="B3368" t="s" s="56">
        <v>8628</v>
      </c>
      <c r="C3368" t="s" s="56">
        <v>7517</v>
      </c>
      <c r="D3368" s="143">
        <v>43006.057638888888</v>
      </c>
      <c r="E3368" t="s" s="54">
        <v>7518</v>
      </c>
      <c r="F3368" t="s" s="55">
        <v>2230</v>
      </c>
      <c r="G3368" t="s" s="56">
        <v>1181</v>
      </c>
      <c r="H3368" t="s" s="56">
        <v>1181</v>
      </c>
      <c r="J3368" t="s" s="6">
        <v>7519</v>
      </c>
      <c r="L3368" s="84"/>
      <c r="M3368" t="s" s="55">
        <v>1138</v>
      </c>
      <c r="S3368" t="s" s="54">
        <v>7570</v>
      </c>
      <c r="T3368" t="s" s="57">
        <v>7841</v>
      </c>
      <c r="U3368" s="7"/>
      <c r="AA3368" s="14">
        <v>-111.235274</v>
      </c>
      <c r="AB3368" s="14">
        <v>36.129566</v>
      </c>
      <c r="AC3368" s="14">
        <v>1498.702</v>
      </c>
      <c r="AU3368" s="70"/>
      <c r="AV3368" s="70"/>
      <c r="AW3368" s="70"/>
      <c r="AX3368" s="70"/>
      <c r="AY3368" s="70"/>
      <c r="AZ3368" s="70"/>
      <c r="BA3368" s="70"/>
      <c r="BB3368" s="70"/>
      <c r="BC3368" s="70"/>
      <c r="BD3368" s="70"/>
      <c r="BL3368" s="70"/>
      <c r="BM3368" s="70"/>
      <c r="BN3368" s="70"/>
      <c r="BO3368" s="14">
        <v>-6.3629143419</v>
      </c>
      <c r="BP3368" s="14">
        <v>0.0146418885663994</v>
      </c>
      <c r="BX3368" s="60">
        <v>-47.2264878272</v>
      </c>
      <c r="BY3368" s="80">
        <v>0.160323215689132</v>
      </c>
    </row>
    <row r="3369" s="9" customFormat="1" ht="31" customHeight="1">
      <c r="A3369" t="s" s="6">
        <v>8629</v>
      </c>
      <c r="B3369" t="s" s="56">
        <v>8630</v>
      </c>
      <c r="C3369" t="s" s="56">
        <v>7517</v>
      </c>
      <c r="D3369" s="143">
        <v>43006.010416666664</v>
      </c>
      <c r="E3369" t="s" s="54">
        <v>7518</v>
      </c>
      <c r="F3369" t="s" s="55">
        <v>2230</v>
      </c>
      <c r="G3369" t="s" s="56">
        <v>1181</v>
      </c>
      <c r="H3369" t="s" s="56">
        <v>1181</v>
      </c>
      <c r="J3369" t="s" s="6">
        <v>7519</v>
      </c>
      <c r="L3369" s="84"/>
      <c r="M3369" t="s" s="55">
        <v>1138</v>
      </c>
      <c r="S3369" t="s" s="54">
        <v>7570</v>
      </c>
      <c r="T3369" t="s" s="57">
        <v>7813</v>
      </c>
      <c r="U3369" s="7"/>
      <c r="AA3369" s="14">
        <v>-111.572804</v>
      </c>
      <c r="AB3369" s="14">
        <v>36.276372</v>
      </c>
      <c r="AC3369" s="14">
        <v>1706.88</v>
      </c>
      <c r="AU3369" s="70"/>
      <c r="AV3369" s="70"/>
      <c r="AW3369" s="70"/>
      <c r="AX3369" s="70"/>
      <c r="AY3369" s="70"/>
      <c r="AZ3369" s="70"/>
      <c r="BA3369" s="70"/>
      <c r="BB3369" s="70"/>
      <c r="BC3369" s="70"/>
      <c r="BD3369" s="70"/>
      <c r="BL3369" s="70"/>
      <c r="BM3369" s="70"/>
      <c r="BN3369" s="70"/>
      <c r="BO3369" s="14">
        <v>-6.1803241332</v>
      </c>
      <c r="BP3369" s="14">
        <v>0.0266243342223379</v>
      </c>
      <c r="BX3369" s="60">
        <v>-43.7746272503</v>
      </c>
      <c r="BY3369" s="80">
        <v>0.0594564707659395</v>
      </c>
    </row>
    <row r="3370" s="9" customFormat="1" ht="31" customHeight="1">
      <c r="A3370" t="s" s="6">
        <v>8631</v>
      </c>
      <c r="B3370" t="s" s="56">
        <v>8632</v>
      </c>
      <c r="C3370" t="s" s="56">
        <v>7517</v>
      </c>
      <c r="D3370" s="143">
        <v>43006.96875</v>
      </c>
      <c r="E3370" t="s" s="54">
        <v>7518</v>
      </c>
      <c r="F3370" t="s" s="55">
        <v>2230</v>
      </c>
      <c r="G3370" t="s" s="56">
        <v>1181</v>
      </c>
      <c r="H3370" t="s" s="56">
        <v>1181</v>
      </c>
      <c r="J3370" t="s" s="6">
        <v>7519</v>
      </c>
      <c r="L3370" s="84"/>
      <c r="M3370" t="s" s="55">
        <v>1138</v>
      </c>
      <c r="S3370" t="s" s="54">
        <v>7570</v>
      </c>
      <c r="T3370" t="s" s="57">
        <v>7850</v>
      </c>
      <c r="U3370" s="7"/>
      <c r="AA3370" s="14">
        <v>-111.654074</v>
      </c>
      <c r="AB3370" s="14">
        <v>36.665838</v>
      </c>
      <c r="AC3370" s="14">
        <v>1501.75</v>
      </c>
      <c r="AU3370" s="70"/>
      <c r="AV3370" s="70"/>
      <c r="AW3370" s="70"/>
      <c r="AX3370" s="70"/>
      <c r="AY3370" s="70"/>
      <c r="AZ3370" s="70"/>
      <c r="BA3370" s="70"/>
      <c r="BB3370" s="70"/>
      <c r="BC3370" s="70"/>
      <c r="BD3370" s="70"/>
      <c r="BL3370" s="70"/>
      <c r="BM3370" s="70"/>
      <c r="BN3370" s="70"/>
      <c r="BO3370" s="14">
        <v>-6.8081955278</v>
      </c>
      <c r="BP3370" s="14">
        <v>0.0288961314716961</v>
      </c>
      <c r="BX3370" s="60">
        <v>-48.2255237917</v>
      </c>
      <c r="BY3370" s="80">
        <v>0.08202886054229749</v>
      </c>
    </row>
    <row r="3371" s="9" customFormat="1" ht="31" customHeight="1">
      <c r="A3371" t="s" s="6">
        <v>8633</v>
      </c>
      <c r="B3371" t="s" s="56">
        <v>8634</v>
      </c>
      <c r="C3371" t="s" s="56">
        <v>7517</v>
      </c>
      <c r="D3371" s="143">
        <v>43006.819444444445</v>
      </c>
      <c r="E3371" t="s" s="54">
        <v>7518</v>
      </c>
      <c r="F3371" t="s" s="55">
        <v>2230</v>
      </c>
      <c r="G3371" t="s" s="56">
        <v>1181</v>
      </c>
      <c r="H3371" t="s" s="56">
        <v>1181</v>
      </c>
      <c r="J3371" t="s" s="6">
        <v>7519</v>
      </c>
      <c r="L3371" s="84"/>
      <c r="M3371" t="s" s="55">
        <v>1138</v>
      </c>
      <c r="S3371" t="s" s="54">
        <v>7570</v>
      </c>
      <c r="T3371" t="s" s="57">
        <v>7768</v>
      </c>
      <c r="U3371" s="7"/>
      <c r="AA3371" s="14">
        <v>-110.780493</v>
      </c>
      <c r="AB3371" s="14">
        <v>37.058189</v>
      </c>
      <c r="AC3371" s="14">
        <v>1717.548</v>
      </c>
      <c r="AU3371" s="70"/>
      <c r="AV3371" s="70"/>
      <c r="AW3371" s="70"/>
      <c r="AX3371" s="70"/>
      <c r="AY3371" s="70"/>
      <c r="AZ3371" s="70"/>
      <c r="BA3371" s="70"/>
      <c r="BB3371" s="70"/>
      <c r="BC3371" s="70"/>
      <c r="BD3371" s="70"/>
      <c r="BL3371" s="70"/>
      <c r="BM3371" s="70"/>
      <c r="BN3371" s="70"/>
      <c r="BO3371" s="14">
        <v>-6.284372147</v>
      </c>
      <c r="BP3371" s="14">
        <v>0.0331070754218457</v>
      </c>
      <c r="BX3371" s="60">
        <v>-46.7062705923</v>
      </c>
      <c r="BY3371" s="80">
        <v>0.0392829124194246</v>
      </c>
    </row>
    <row r="3372" s="9" customFormat="1" ht="31" customHeight="1">
      <c r="A3372" t="s" s="6">
        <v>8635</v>
      </c>
      <c r="B3372" t="s" s="56">
        <v>8636</v>
      </c>
      <c r="C3372" t="s" s="56">
        <v>7517</v>
      </c>
      <c r="D3372" s="143">
        <v>43006.868055555555</v>
      </c>
      <c r="E3372" t="s" s="54">
        <v>7518</v>
      </c>
      <c r="F3372" t="s" s="55">
        <v>2230</v>
      </c>
      <c r="G3372" t="s" s="56">
        <v>1181</v>
      </c>
      <c r="H3372" t="s" s="56">
        <v>1181</v>
      </c>
      <c r="J3372" t="s" s="6">
        <v>7519</v>
      </c>
      <c r="L3372" s="84"/>
      <c r="M3372" t="s" s="55">
        <v>1138</v>
      </c>
      <c r="S3372" t="s" s="54">
        <v>7570</v>
      </c>
      <c r="T3372" t="s" s="57">
        <v>7834</v>
      </c>
      <c r="U3372" s="7"/>
      <c r="AA3372" s="14">
        <v>-110.762509</v>
      </c>
      <c r="AB3372" s="14">
        <v>36.651721</v>
      </c>
      <c r="AC3372" s="14">
        <v>2052.828</v>
      </c>
      <c r="AU3372" s="70"/>
      <c r="AV3372" s="70"/>
      <c r="AW3372" s="70"/>
      <c r="AX3372" s="70"/>
      <c r="AY3372" s="70"/>
      <c r="AZ3372" s="70"/>
      <c r="BA3372" s="70"/>
      <c r="BB3372" s="70"/>
      <c r="BC3372" s="70"/>
      <c r="BD3372" s="70"/>
      <c r="BL3372" s="70"/>
      <c r="BM3372" s="70"/>
      <c r="BN3372" s="70"/>
      <c r="BO3372" s="14">
        <v>-5.7919198563</v>
      </c>
      <c r="BP3372" s="14">
        <v>0.0260240229212854</v>
      </c>
      <c r="BX3372" s="60">
        <v>-40.5194106909</v>
      </c>
      <c r="BY3372" s="80">
        <v>0.145480780880392</v>
      </c>
    </row>
    <row r="3373" s="9" customFormat="1" ht="31" customHeight="1">
      <c r="A3373" t="s" s="6">
        <v>8637</v>
      </c>
      <c r="B3373" t="s" s="56">
        <v>8638</v>
      </c>
      <c r="C3373" t="s" s="56">
        <v>7517</v>
      </c>
      <c r="D3373" s="143">
        <v>43006.692361111112</v>
      </c>
      <c r="E3373" t="s" s="54">
        <v>7518</v>
      </c>
      <c r="F3373" t="s" s="55">
        <v>2230</v>
      </c>
      <c r="G3373" t="s" s="56">
        <v>1181</v>
      </c>
      <c r="H3373" t="s" s="56">
        <v>1181</v>
      </c>
      <c r="J3373" t="s" s="6">
        <v>7519</v>
      </c>
      <c r="L3373" s="84"/>
      <c r="M3373" t="s" s="55">
        <v>1138</v>
      </c>
      <c r="S3373" t="s" s="54">
        <v>7570</v>
      </c>
      <c r="T3373" t="s" s="57">
        <v>7765</v>
      </c>
      <c r="U3373" s="7"/>
      <c r="AA3373" s="14">
        <v>-110.318788</v>
      </c>
      <c r="AB3373" s="14">
        <v>37.036461</v>
      </c>
      <c r="AC3373" s="14">
        <v>1469.136</v>
      </c>
      <c r="AU3373" s="70"/>
      <c r="AV3373" s="70"/>
      <c r="AW3373" s="70"/>
      <c r="AX3373" s="70"/>
      <c r="AY3373" s="70"/>
      <c r="AZ3373" s="70"/>
      <c r="BA3373" s="70"/>
      <c r="BB3373" s="70"/>
      <c r="BC3373" s="70"/>
      <c r="BD3373" s="70"/>
      <c r="BL3373" s="70"/>
      <c r="BM3373" s="70"/>
      <c r="BN3373" s="70"/>
      <c r="BO3373" s="14">
        <v>-4.1494395495</v>
      </c>
      <c r="BP3373" s="14">
        <v>0.015440685960045</v>
      </c>
      <c r="BX3373" s="60">
        <v>-32.4888457168</v>
      </c>
      <c r="BY3373" s="80">
        <v>0.214915468936927</v>
      </c>
    </row>
    <row r="3374" s="9" customFormat="1" ht="31" customHeight="1">
      <c r="A3374" t="s" s="6">
        <v>8639</v>
      </c>
      <c r="B3374" t="s" s="56">
        <v>8640</v>
      </c>
      <c r="C3374" t="s" s="56">
        <v>7517</v>
      </c>
      <c r="D3374" s="143">
        <v>43006.740277777775</v>
      </c>
      <c r="E3374" t="s" s="54">
        <v>7518</v>
      </c>
      <c r="F3374" t="s" s="55">
        <v>2230</v>
      </c>
      <c r="G3374" t="s" s="56">
        <v>1181</v>
      </c>
      <c r="H3374" t="s" s="56">
        <v>1181</v>
      </c>
      <c r="J3374" t="s" s="6">
        <v>7519</v>
      </c>
      <c r="L3374" s="84"/>
      <c r="M3374" t="s" s="55">
        <v>1138</v>
      </c>
      <c r="S3374" t="s" s="54">
        <v>7570</v>
      </c>
      <c r="T3374" t="s" s="57">
        <v>7751</v>
      </c>
      <c r="U3374" s="7"/>
      <c r="AA3374" s="14">
        <v>-110.251844</v>
      </c>
      <c r="AB3374" s="14">
        <v>36.7129</v>
      </c>
      <c r="AC3374" s="14">
        <v>1758.391</v>
      </c>
      <c r="AU3374" s="70"/>
      <c r="AV3374" s="70"/>
      <c r="AW3374" s="70"/>
      <c r="AX3374" s="70"/>
      <c r="AY3374" s="70"/>
      <c r="AZ3374" s="70"/>
      <c r="BA3374" s="70"/>
      <c r="BB3374" s="70"/>
      <c r="BC3374" s="70"/>
      <c r="BD3374" s="70"/>
      <c r="BL3374" s="70"/>
      <c r="BM3374" s="70"/>
      <c r="BN3374" s="70"/>
      <c r="BO3374" s="14">
        <v>-8.703156337299999</v>
      </c>
      <c r="BP3374" s="14">
        <v>0.0195920428744766</v>
      </c>
      <c r="BX3374" s="60">
        <v>-59.672550877</v>
      </c>
      <c r="BY3374" s="80">
        <v>0.11584371844836</v>
      </c>
    </row>
    <row r="3375" s="9" customFormat="1" ht="31" customHeight="1">
      <c r="A3375" t="s" s="6">
        <v>8641</v>
      </c>
      <c r="B3375" t="s" s="56">
        <v>8642</v>
      </c>
      <c r="C3375" t="s" s="56">
        <v>7517</v>
      </c>
      <c r="D3375" s="143">
        <v>43013.916666666664</v>
      </c>
      <c r="E3375" t="s" s="54">
        <v>7518</v>
      </c>
      <c r="F3375" t="s" s="55">
        <v>2230</v>
      </c>
      <c r="G3375" t="s" s="56">
        <v>1181</v>
      </c>
      <c r="H3375" t="s" s="56">
        <v>1181</v>
      </c>
      <c r="J3375" t="s" s="6">
        <v>7519</v>
      </c>
      <c r="L3375" s="84"/>
      <c r="M3375" t="s" s="55">
        <v>1138</v>
      </c>
      <c r="S3375" t="s" s="54">
        <v>7570</v>
      </c>
      <c r="T3375" t="s" s="57">
        <v>7759</v>
      </c>
      <c r="U3375" s="7"/>
      <c r="AA3375" s="14">
        <v>-108.758586</v>
      </c>
      <c r="AB3375" s="14">
        <v>35.252484</v>
      </c>
      <c r="AC3375" s="14">
        <v>2218.944</v>
      </c>
      <c r="AU3375" s="70"/>
      <c r="AV3375" s="70"/>
      <c r="AW3375" s="70"/>
      <c r="AX3375" s="70"/>
      <c r="AY3375" s="70"/>
      <c r="AZ3375" s="70"/>
      <c r="BA3375" s="70"/>
      <c r="BB3375" s="70"/>
      <c r="BC3375" s="70"/>
      <c r="BD3375" s="70"/>
      <c r="BL3375" s="70"/>
      <c r="BM3375" s="70"/>
      <c r="BN3375" s="70"/>
      <c r="BO3375" s="14">
        <v>-9.085290215700001</v>
      </c>
      <c r="BP3375" s="14">
        <v>0.0109376296300593</v>
      </c>
      <c r="BX3375" s="60">
        <v>-57.7975879854</v>
      </c>
      <c r="BY3375" s="80">
        <v>0.0686721126597629</v>
      </c>
    </row>
    <row r="3376" s="9" customFormat="1" ht="31" customHeight="1">
      <c r="A3376" t="s" s="6">
        <v>8643</v>
      </c>
      <c r="B3376" t="s" s="56">
        <v>8644</v>
      </c>
      <c r="C3376" t="s" s="56">
        <v>7517</v>
      </c>
      <c r="D3376" s="143">
        <v>43011.928472222222</v>
      </c>
      <c r="E3376" t="s" s="54">
        <v>7518</v>
      </c>
      <c r="F3376" t="s" s="55">
        <v>2230</v>
      </c>
      <c r="G3376" t="s" s="56">
        <v>1181</v>
      </c>
      <c r="H3376" t="s" s="56">
        <v>1181</v>
      </c>
      <c r="J3376" t="s" s="6">
        <v>7519</v>
      </c>
      <c r="L3376" s="84"/>
      <c r="M3376" t="s" s="55">
        <v>1138</v>
      </c>
      <c r="S3376" t="s" s="54">
        <v>7570</v>
      </c>
      <c r="T3376" t="s" s="57">
        <v>7690</v>
      </c>
      <c r="U3376" s="7"/>
      <c r="AA3376" s="14">
        <v>-109.131514</v>
      </c>
      <c r="AB3376" s="14">
        <v>36.076795</v>
      </c>
      <c r="AC3376" s="14">
        <v>2182.368</v>
      </c>
      <c r="AU3376" s="70"/>
      <c r="AV3376" s="70"/>
      <c r="AW3376" s="70"/>
      <c r="AX3376" s="70"/>
      <c r="AY3376" s="70"/>
      <c r="AZ3376" s="70"/>
      <c r="BA3376" s="70"/>
      <c r="BB3376" s="70"/>
      <c r="BC3376" s="70"/>
      <c r="BD3376" s="70"/>
      <c r="BL3376" s="70"/>
      <c r="BM3376" s="70"/>
      <c r="BN3376" s="70"/>
      <c r="BO3376" s="14">
        <v>-9.2331975346</v>
      </c>
      <c r="BP3376" s="14">
        <v>0.0270477734278446</v>
      </c>
      <c r="BX3376" s="60">
        <v>-62.6598770545</v>
      </c>
      <c r="BY3376" s="80">
        <v>0.251497380744956</v>
      </c>
    </row>
    <row r="3377" s="9" customFormat="1" ht="31" customHeight="1">
      <c r="A3377" t="s" s="6">
        <v>8645</v>
      </c>
      <c r="B3377" t="s" s="56">
        <v>8646</v>
      </c>
      <c r="C3377" t="s" s="56">
        <v>7517</v>
      </c>
      <c r="D3377" s="143">
        <v>43012.784722222219</v>
      </c>
      <c r="E3377" t="s" s="54">
        <v>7518</v>
      </c>
      <c r="F3377" t="s" s="55">
        <v>2230</v>
      </c>
      <c r="G3377" t="s" s="56">
        <v>1181</v>
      </c>
      <c r="H3377" t="s" s="56">
        <v>1181</v>
      </c>
      <c r="J3377" t="s" s="6">
        <v>7519</v>
      </c>
      <c r="L3377" s="84"/>
      <c r="M3377" t="s" s="55">
        <v>1138</v>
      </c>
      <c r="S3377" t="s" s="54">
        <v>7570</v>
      </c>
      <c r="T3377" t="s" s="57">
        <v>7783</v>
      </c>
      <c r="U3377" t="s" s="6">
        <v>1263</v>
      </c>
      <c r="AA3377" s="14">
        <v>-109.514629</v>
      </c>
      <c r="AB3377" s="14">
        <v>35.380616</v>
      </c>
      <c r="AC3377" s="14">
        <v>1850.746</v>
      </c>
      <c r="AU3377" s="70"/>
      <c r="AV3377" s="70"/>
      <c r="AW3377" s="70"/>
      <c r="AX3377" s="70"/>
      <c r="AY3377" s="70"/>
      <c r="AZ3377" s="70"/>
      <c r="BA3377" s="70"/>
      <c r="BB3377" s="70"/>
      <c r="BC3377" s="70"/>
      <c r="BD3377" s="70"/>
      <c r="BL3377" s="70"/>
      <c r="BM3377" s="70"/>
      <c r="BN3377" s="70"/>
      <c r="BO3377" s="14">
        <v>-9.439402295200001</v>
      </c>
      <c r="BP3377" s="14">
        <v>0.0308569591971252</v>
      </c>
      <c r="BX3377" s="60">
        <v>-66.527582577</v>
      </c>
      <c r="BY3377" s="80">
        <v>0.181616123165053</v>
      </c>
    </row>
    <row r="3378" s="9" customFormat="1" ht="31" customHeight="1">
      <c r="A3378" t="s" s="6">
        <v>8647</v>
      </c>
      <c r="B3378" t="s" s="56">
        <v>8648</v>
      </c>
      <c r="C3378" t="s" s="56">
        <v>7517</v>
      </c>
      <c r="D3378" s="143">
        <v>43006.888888888891</v>
      </c>
      <c r="E3378" t="s" s="54">
        <v>7518</v>
      </c>
      <c r="F3378" t="s" s="55">
        <v>2230</v>
      </c>
      <c r="G3378" t="s" s="56">
        <v>1181</v>
      </c>
      <c r="H3378" t="s" s="56">
        <v>1181</v>
      </c>
      <c r="J3378" t="s" s="6">
        <v>7519</v>
      </c>
      <c r="L3378" s="84"/>
      <c r="M3378" t="s" s="55">
        <v>1138</v>
      </c>
      <c r="S3378" t="s" s="54">
        <v>7570</v>
      </c>
      <c r="T3378" t="s" s="57">
        <v>7786</v>
      </c>
      <c r="U3378" s="7"/>
      <c r="AA3378" s="14">
        <v>-109.463403</v>
      </c>
      <c r="AB3378" s="14">
        <v>35.809158</v>
      </c>
      <c r="AC3378" s="14">
        <v>2067.763</v>
      </c>
      <c r="AU3378" s="70"/>
      <c r="AV3378" s="70"/>
      <c r="AW3378" s="70"/>
      <c r="AX3378" s="70"/>
      <c r="AY3378" s="70"/>
      <c r="AZ3378" s="70"/>
      <c r="BA3378" s="70"/>
      <c r="BB3378" s="70"/>
      <c r="BC3378" s="70"/>
      <c r="BD3378" s="70"/>
      <c r="BL3378" s="70"/>
      <c r="BM3378" s="70"/>
      <c r="BN3378" s="70"/>
      <c r="BO3378" s="14">
        <v>-7.8407049493</v>
      </c>
      <c r="BP3378" s="14">
        <v>0.0594935110237394</v>
      </c>
      <c r="BX3378" s="60">
        <v>-53.1153807507</v>
      </c>
      <c r="BY3378" s="80">
        <v>0.149378899437883</v>
      </c>
    </row>
    <row r="3379" s="9" customFormat="1" ht="31" customHeight="1">
      <c r="A3379" t="s" s="6">
        <v>8649</v>
      </c>
      <c r="B3379" t="s" s="56">
        <v>8650</v>
      </c>
      <c r="C3379" t="s" s="56">
        <v>7517</v>
      </c>
      <c r="D3379" s="143">
        <v>42980.6875</v>
      </c>
      <c r="E3379" t="s" s="54">
        <v>7518</v>
      </c>
      <c r="F3379" t="s" s="55">
        <v>2230</v>
      </c>
      <c r="G3379" t="s" s="56">
        <v>1181</v>
      </c>
      <c r="H3379" t="s" s="56">
        <v>1181</v>
      </c>
      <c r="J3379" t="s" s="6">
        <v>7519</v>
      </c>
      <c r="L3379" s="84"/>
      <c r="M3379" t="s" s="55">
        <v>1138</v>
      </c>
      <c r="S3379" t="s" s="54">
        <v>7570</v>
      </c>
      <c r="T3379" t="s" s="57">
        <v>7780</v>
      </c>
      <c r="U3379" s="7"/>
      <c r="AA3379" s="14">
        <v>-108.880581</v>
      </c>
      <c r="AB3379" s="14">
        <v>36.095532</v>
      </c>
      <c r="AC3379" s="14">
        <v>2656.332</v>
      </c>
      <c r="AU3379" s="70"/>
      <c r="AV3379" s="70"/>
      <c r="AW3379" s="70"/>
      <c r="AX3379" s="70"/>
      <c r="AY3379" s="70"/>
      <c r="AZ3379" s="70"/>
      <c r="BA3379" s="70"/>
      <c r="BB3379" s="70"/>
      <c r="BC3379" s="70"/>
      <c r="BD3379" s="70"/>
      <c r="BL3379" s="70"/>
      <c r="BM3379" s="70"/>
      <c r="BN3379" s="70"/>
      <c r="BO3379" s="14">
        <v>-11.2063839884</v>
      </c>
      <c r="BP3379" s="14">
        <v>0.0582257005227631</v>
      </c>
      <c r="BX3379" s="60">
        <v>-72.5066297155</v>
      </c>
      <c r="BY3379" s="80">
        <v>0.176762870985259</v>
      </c>
    </row>
    <row r="3380" s="9" customFormat="1" ht="31" customHeight="1">
      <c r="A3380" t="s" s="6">
        <v>8651</v>
      </c>
      <c r="B3380" t="s" s="56">
        <v>8652</v>
      </c>
      <c r="C3380" t="s" s="56">
        <v>7517</v>
      </c>
      <c r="D3380" s="143">
        <v>43011.701388888891</v>
      </c>
      <c r="E3380" t="s" s="54">
        <v>7518</v>
      </c>
      <c r="F3380" t="s" s="55">
        <v>2230</v>
      </c>
      <c r="G3380" t="s" s="56">
        <v>1181</v>
      </c>
      <c r="H3380" t="s" s="56">
        <v>1181</v>
      </c>
      <c r="J3380" t="s" s="6">
        <v>7519</v>
      </c>
      <c r="L3380" s="84"/>
      <c r="M3380" t="s" s="55">
        <v>1138</v>
      </c>
      <c r="S3380" t="s" s="54">
        <v>7570</v>
      </c>
      <c r="T3380" t="s" s="57">
        <v>7702</v>
      </c>
      <c r="U3380" t="s" s="6">
        <v>1263</v>
      </c>
      <c r="AA3380" s="14">
        <v>-108.750919</v>
      </c>
      <c r="AB3380" s="14">
        <v>36.119902</v>
      </c>
      <c r="AC3380" s="14">
        <v>2116.226</v>
      </c>
      <c r="AU3380" s="70"/>
      <c r="AV3380" s="70"/>
      <c r="AW3380" s="70"/>
      <c r="AX3380" s="70"/>
      <c r="AY3380" s="70"/>
      <c r="AZ3380" s="70"/>
      <c r="BA3380" s="70"/>
      <c r="BB3380" s="70"/>
      <c r="BC3380" s="70"/>
      <c r="BD3380" s="70"/>
      <c r="BL3380" s="70"/>
      <c r="BM3380" s="70"/>
      <c r="BN3380" s="70"/>
      <c r="BO3380" s="14">
        <v>-10.073584806</v>
      </c>
      <c r="BP3380" s="14">
        <v>0.0220565268166614</v>
      </c>
      <c r="BX3380" s="60">
        <v>-68.96797448709999</v>
      </c>
      <c r="BY3380" s="80">
        <v>0.0970050508329892</v>
      </c>
    </row>
    <row r="3381" s="9" customFormat="1" ht="31" customHeight="1">
      <c r="A3381" t="s" s="6">
        <v>8653</v>
      </c>
      <c r="B3381" t="s" s="56">
        <v>8654</v>
      </c>
      <c r="C3381" t="s" s="56">
        <v>7517</v>
      </c>
      <c r="D3381" s="143">
        <v>43007.778472222220</v>
      </c>
      <c r="E3381" t="s" s="54">
        <v>7518</v>
      </c>
      <c r="F3381" t="s" s="55">
        <v>2230</v>
      </c>
      <c r="G3381" t="s" s="56">
        <v>1181</v>
      </c>
      <c r="H3381" t="s" s="56">
        <v>1181</v>
      </c>
      <c r="J3381" t="s" s="6">
        <v>7519</v>
      </c>
      <c r="L3381" s="84"/>
      <c r="M3381" t="s" s="55">
        <v>1138</v>
      </c>
      <c r="S3381" t="s" s="54">
        <v>7570</v>
      </c>
      <c r="T3381" t="s" s="57">
        <v>7762</v>
      </c>
      <c r="U3381" s="7"/>
      <c r="AA3381" s="14">
        <v>-108.142869</v>
      </c>
      <c r="AB3381" s="14">
        <v>35.531486</v>
      </c>
      <c r="AC3381" s="14">
        <v>2213.762</v>
      </c>
      <c r="AU3381" s="70"/>
      <c r="AV3381" s="70"/>
      <c r="AW3381" s="70"/>
      <c r="AX3381" s="70"/>
      <c r="AY3381" s="70"/>
      <c r="AZ3381" s="70"/>
      <c r="BA3381" s="70"/>
      <c r="BB3381" s="70"/>
      <c r="BC3381" s="70"/>
      <c r="BD3381" s="70"/>
      <c r="BL3381" s="70"/>
      <c r="BM3381" s="70"/>
      <c r="BN3381" s="70"/>
      <c r="BO3381" s="14">
        <v>-11.4933362345</v>
      </c>
      <c r="BP3381" s="14">
        <v>0.0201383791749509</v>
      </c>
      <c r="BX3381" s="60">
        <v>-74.0102105025</v>
      </c>
      <c r="BY3381" s="80">
        <v>0.130924157711051</v>
      </c>
    </row>
    <row r="3382" s="9" customFormat="1" ht="31" customHeight="1">
      <c r="A3382" t="s" s="6">
        <v>8655</v>
      </c>
      <c r="B3382" t="s" s="56">
        <v>8656</v>
      </c>
      <c r="C3382" t="s" s="56">
        <v>7517</v>
      </c>
      <c r="D3382" s="143">
        <v>43007.671527777777</v>
      </c>
      <c r="E3382" t="s" s="54">
        <v>7518</v>
      </c>
      <c r="F3382" t="s" s="55">
        <v>2230</v>
      </c>
      <c r="G3382" t="s" s="56">
        <v>1181</v>
      </c>
      <c r="H3382" t="s" s="56">
        <v>1181</v>
      </c>
      <c r="J3382" t="s" s="6">
        <v>7519</v>
      </c>
      <c r="L3382" s="84"/>
      <c r="M3382" t="s" s="55">
        <v>1138</v>
      </c>
      <c r="S3382" t="s" s="54">
        <v>7570</v>
      </c>
      <c r="T3382" t="s" s="57">
        <v>7693</v>
      </c>
      <c r="U3382" s="7"/>
      <c r="AA3382" s="14">
        <v>-109.194553</v>
      </c>
      <c r="AB3382" s="14">
        <v>35.674181</v>
      </c>
      <c r="AC3382" s="14">
        <v>2330.806</v>
      </c>
      <c r="AU3382" s="70"/>
      <c r="AV3382" s="70"/>
      <c r="AW3382" s="70"/>
      <c r="AX3382" s="70"/>
      <c r="AY3382" s="70"/>
      <c r="AZ3382" s="70"/>
      <c r="BA3382" s="70"/>
      <c r="BB3382" s="70"/>
      <c r="BC3382" s="70"/>
      <c r="BD3382" s="70"/>
      <c r="BL3382" s="70"/>
      <c r="BM3382" s="70"/>
      <c r="BN3382" s="70"/>
      <c r="BO3382" s="14">
        <v>-9.096617157500001</v>
      </c>
      <c r="BP3382" s="14">
        <v>0.0245542149322796</v>
      </c>
      <c r="BX3382" s="60">
        <v>-63.0555518487</v>
      </c>
      <c r="BY3382" s="80">
        <v>0.13631146822354</v>
      </c>
    </row>
    <row r="3383" s="9" customFormat="1" ht="31" customHeight="1">
      <c r="A3383" t="s" s="6">
        <v>8657</v>
      </c>
      <c r="B3383" t="s" s="56">
        <v>8658</v>
      </c>
      <c r="C3383" t="s" s="56">
        <v>7517</v>
      </c>
      <c r="D3383" s="143">
        <v>43007.861111111109</v>
      </c>
      <c r="E3383" t="s" s="54">
        <v>7518</v>
      </c>
      <c r="F3383" t="s" s="55">
        <v>2230</v>
      </c>
      <c r="G3383" t="s" s="56">
        <v>1181</v>
      </c>
      <c r="H3383" t="s" s="56">
        <v>1181</v>
      </c>
      <c r="J3383" t="s" s="6">
        <v>7519</v>
      </c>
      <c r="L3383" s="84"/>
      <c r="M3383" t="s" s="55">
        <v>1138</v>
      </c>
      <c r="S3383" t="s" s="54">
        <v>7570</v>
      </c>
      <c r="T3383" t="s" s="57">
        <v>7777</v>
      </c>
      <c r="U3383" s="7"/>
      <c r="AA3383" s="14">
        <v>-109.863385</v>
      </c>
      <c r="AB3383" s="14">
        <v>35.744474</v>
      </c>
      <c r="AC3383" s="14">
        <v>1932.432</v>
      </c>
      <c r="AU3383" s="70"/>
      <c r="AV3383" s="70"/>
      <c r="AW3383" s="70"/>
      <c r="AX3383" s="70"/>
      <c r="AY3383" s="70"/>
      <c r="AZ3383" s="70"/>
      <c r="BA3383" s="70"/>
      <c r="BB3383" s="70"/>
      <c r="BC3383" s="70"/>
      <c r="BD3383" s="70"/>
      <c r="BL3383" s="70"/>
      <c r="BM3383" s="70"/>
      <c r="BN3383" s="70"/>
      <c r="BO3383" s="14">
        <v>-5.9504327558</v>
      </c>
      <c r="BP3383" s="14">
        <v>0.009174517643016539</v>
      </c>
      <c r="BX3383" s="60">
        <v>-43.3069384338</v>
      </c>
      <c r="BY3383" s="80">
        <v>0.08336216477777229</v>
      </c>
    </row>
    <row r="3384" s="9" customFormat="1" ht="31" customHeight="1">
      <c r="A3384" t="s" s="6">
        <v>8659</v>
      </c>
      <c r="B3384" t="s" s="56">
        <v>8660</v>
      </c>
      <c r="C3384" t="s" s="56">
        <v>7517</v>
      </c>
      <c r="D3384" s="143">
        <v>43007.583333333336</v>
      </c>
      <c r="E3384" t="s" s="54">
        <v>7518</v>
      </c>
      <c r="F3384" t="s" s="55">
        <v>2230</v>
      </c>
      <c r="G3384" t="s" s="56">
        <v>1181</v>
      </c>
      <c r="H3384" t="s" s="56">
        <v>1181</v>
      </c>
      <c r="J3384" t="s" s="6">
        <v>7519</v>
      </c>
      <c r="L3384" s="84"/>
      <c r="M3384" t="s" s="55">
        <v>1138</v>
      </c>
      <c r="S3384" t="s" s="54">
        <v>7570</v>
      </c>
      <c r="T3384" t="s" s="57">
        <v>7875</v>
      </c>
      <c r="U3384" s="7"/>
      <c r="AA3384" s="14">
        <v>-111.415636</v>
      </c>
      <c r="AB3384" s="14">
        <v>35.869455</v>
      </c>
      <c r="AC3384" s="14">
        <v>1310.64</v>
      </c>
      <c r="AU3384" s="70"/>
      <c r="AV3384" s="70"/>
      <c r="AW3384" s="70"/>
      <c r="AX3384" s="70"/>
      <c r="AY3384" s="70"/>
      <c r="AZ3384" s="70"/>
      <c r="BA3384" s="70"/>
      <c r="BB3384" s="70"/>
      <c r="BC3384" s="70"/>
      <c r="BD3384" s="70"/>
      <c r="BL3384" s="70"/>
      <c r="BM3384" s="70"/>
      <c r="BN3384" s="70"/>
      <c r="BO3384" s="14">
        <v>-6.4890721797</v>
      </c>
      <c r="BP3384" s="14">
        <v>0.0289884024975274</v>
      </c>
      <c r="BX3384" s="60">
        <v>-44.8391039667</v>
      </c>
      <c r="BY3384" s="80">
        <v>0.230077772790717</v>
      </c>
    </row>
    <row r="3385" s="9" customFormat="1" ht="31" customHeight="1">
      <c r="A3385" t="s" s="6">
        <v>8661</v>
      </c>
      <c r="B3385" t="s" s="56">
        <v>8662</v>
      </c>
      <c r="C3385" t="s" s="56">
        <v>7517</v>
      </c>
      <c r="D3385" s="143">
        <v>43010.713888888888</v>
      </c>
      <c r="E3385" t="s" s="54">
        <v>7518</v>
      </c>
      <c r="F3385" t="s" s="55">
        <v>2230</v>
      </c>
      <c r="G3385" t="s" s="56">
        <v>1181</v>
      </c>
      <c r="H3385" t="s" s="56">
        <v>1181</v>
      </c>
      <c r="J3385" t="s" s="6">
        <v>7519</v>
      </c>
      <c r="L3385" s="84"/>
      <c r="M3385" t="s" s="55">
        <v>1138</v>
      </c>
      <c r="S3385" t="s" s="54">
        <v>7570</v>
      </c>
      <c r="T3385" t="s" s="57">
        <v>7722</v>
      </c>
      <c r="U3385" s="7"/>
      <c r="AA3385" s="14">
        <v>-109.072078</v>
      </c>
      <c r="AB3385" s="14">
        <v>35.744653</v>
      </c>
      <c r="AC3385" s="14">
        <v>2086.356</v>
      </c>
      <c r="AU3385" s="70"/>
      <c r="AV3385" s="70"/>
      <c r="AW3385" s="70"/>
      <c r="AX3385" s="70"/>
      <c r="AY3385" s="70"/>
      <c r="AZ3385" s="70"/>
      <c r="BA3385" s="70"/>
      <c r="BB3385" s="70"/>
      <c r="BC3385" s="70"/>
      <c r="BD3385" s="70"/>
      <c r="BL3385" s="70"/>
      <c r="BM3385" s="70"/>
      <c r="BN3385" s="70"/>
      <c r="BO3385" s="14">
        <v>-7.3552036859</v>
      </c>
      <c r="BP3385" s="14">
        <v>0.0303167743157804</v>
      </c>
      <c r="BX3385" s="60">
        <v>-52.8329580373</v>
      </c>
      <c r="BY3385" s="80">
        <v>0.121634791176069</v>
      </c>
    </row>
    <row r="3386" s="9" customFormat="1" ht="31" customHeight="1">
      <c r="A3386" t="s" s="6">
        <v>8663</v>
      </c>
      <c r="B3386" t="s" s="56">
        <v>8664</v>
      </c>
      <c r="C3386" t="s" s="56">
        <v>7517</v>
      </c>
      <c r="D3386" s="143">
        <v>43004.866666666669</v>
      </c>
      <c r="E3386" t="s" s="54">
        <v>7518</v>
      </c>
      <c r="F3386" t="s" s="55">
        <v>2230</v>
      </c>
      <c r="G3386" t="s" s="56">
        <v>1181</v>
      </c>
      <c r="H3386" t="s" s="56">
        <v>1181</v>
      </c>
      <c r="J3386" t="s" s="6">
        <v>7519</v>
      </c>
      <c r="L3386" s="84"/>
      <c r="M3386" t="s" s="55">
        <v>1138</v>
      </c>
      <c r="S3386" t="s" s="54">
        <v>7570</v>
      </c>
      <c r="T3386" t="s" s="57">
        <v>7844</v>
      </c>
      <c r="U3386" s="7"/>
      <c r="AA3386" s="14">
        <v>-111.004225</v>
      </c>
      <c r="AB3386" s="14">
        <v>35.335926</v>
      </c>
      <c r="AC3386" s="14">
        <v>1426.464</v>
      </c>
      <c r="AU3386" s="70"/>
      <c r="AV3386" s="70"/>
      <c r="AW3386" s="70"/>
      <c r="AX3386" s="70"/>
      <c r="AY3386" s="70"/>
      <c r="AZ3386" s="70"/>
      <c r="BA3386" s="70"/>
      <c r="BB3386" s="70"/>
      <c r="BC3386" s="70"/>
      <c r="BD3386" s="70"/>
      <c r="BL3386" s="70"/>
      <c r="BM3386" s="70"/>
      <c r="BN3386" s="70"/>
      <c r="BO3386" s="14">
        <v>-0.4059156011</v>
      </c>
      <c r="BP3386" s="14">
        <v>0.0332481292338467</v>
      </c>
      <c r="BX3386" s="60">
        <v>-5.3959965208</v>
      </c>
      <c r="BY3386" s="80">
        <v>0.0987125670227645</v>
      </c>
    </row>
    <row r="3387" s="9" customFormat="1" ht="31" customHeight="1">
      <c r="A3387" t="s" s="6">
        <v>8665</v>
      </c>
      <c r="B3387" t="s" s="56">
        <v>8666</v>
      </c>
      <c r="C3387" t="s" s="56">
        <v>7517</v>
      </c>
      <c r="D3387" s="143">
        <v>43007.871527777781</v>
      </c>
      <c r="E3387" t="s" s="54">
        <v>7518</v>
      </c>
      <c r="F3387" t="s" s="55">
        <v>2230</v>
      </c>
      <c r="G3387" t="s" s="56">
        <v>1181</v>
      </c>
      <c r="H3387" t="s" s="56">
        <v>1181</v>
      </c>
      <c r="J3387" t="s" s="6">
        <v>7519</v>
      </c>
      <c r="L3387" s="84"/>
      <c r="M3387" t="s" s="55">
        <v>1138</v>
      </c>
      <c r="S3387" t="s" s="54">
        <v>7570</v>
      </c>
      <c r="T3387" t="s" s="57">
        <v>7863</v>
      </c>
      <c r="U3387" s="7"/>
      <c r="AA3387" s="14">
        <v>-109.050135</v>
      </c>
      <c r="AB3387" s="14">
        <v>36.32589</v>
      </c>
      <c r="AC3387" s="14">
        <v>2813.304</v>
      </c>
      <c r="AU3387" s="70"/>
      <c r="AV3387" s="70"/>
      <c r="AW3387" s="70"/>
      <c r="AX3387" s="70"/>
      <c r="AY3387" s="70"/>
      <c r="AZ3387" s="70"/>
      <c r="BA3387" s="70"/>
      <c r="BB3387" s="70"/>
      <c r="BC3387" s="70"/>
      <c r="BD3387" s="70"/>
      <c r="BL3387" s="70"/>
      <c r="BM3387" s="70"/>
      <c r="BN3387" s="70"/>
      <c r="BO3387" s="14">
        <v>-10.0659060476</v>
      </c>
      <c r="BP3387" s="14">
        <v>0.0532588891722086</v>
      </c>
      <c r="BX3387" s="60">
        <v>-66.7409291413</v>
      </c>
      <c r="BY3387" s="80">
        <v>0.0642176051906419</v>
      </c>
    </row>
    <row r="3388" s="9" customFormat="1" ht="31" customHeight="1">
      <c r="A3388" t="s" s="6">
        <v>8667</v>
      </c>
      <c r="B3388" t="s" s="56">
        <v>8668</v>
      </c>
      <c r="C3388" t="s" s="56">
        <v>7517</v>
      </c>
      <c r="D3388" s="143">
        <v>43004.8125</v>
      </c>
      <c r="E3388" t="s" s="54">
        <v>7518</v>
      </c>
      <c r="F3388" t="s" s="55">
        <v>2230</v>
      </c>
      <c r="G3388" t="s" s="56">
        <v>1181</v>
      </c>
      <c r="H3388" t="s" s="56">
        <v>1181</v>
      </c>
      <c r="J3388" t="s" s="6">
        <v>7519</v>
      </c>
      <c r="L3388" s="84"/>
      <c r="M3388" t="s" s="55">
        <v>1138</v>
      </c>
      <c r="S3388" t="s" s="54">
        <v>7570</v>
      </c>
      <c r="T3388" t="s" s="57">
        <v>7774</v>
      </c>
      <c r="U3388" s="7"/>
      <c r="AA3388" s="14">
        <v>-110.329826</v>
      </c>
      <c r="AB3388" s="14">
        <v>35.39448</v>
      </c>
      <c r="AC3388" s="14">
        <v>1792.224</v>
      </c>
      <c r="AU3388" s="70"/>
      <c r="AV3388" s="70"/>
      <c r="AW3388" s="70"/>
      <c r="AX3388" s="70"/>
      <c r="AY3388" s="70"/>
      <c r="AZ3388" s="70"/>
      <c r="BA3388" s="70"/>
      <c r="BB3388" s="70"/>
      <c r="BC3388" s="70"/>
      <c r="BD3388" s="70"/>
      <c r="BL3388" s="70"/>
      <c r="BM3388" s="70"/>
      <c r="BN3388" s="70"/>
      <c r="BO3388" s="14">
        <v>-4.4794273335</v>
      </c>
      <c r="BP3388" s="14">
        <v>0.0267584219095997</v>
      </c>
      <c r="BX3388" s="60">
        <v>-24.9743371315</v>
      </c>
      <c r="BY3388" s="80">
        <v>0.116316841964143</v>
      </c>
    </row>
    <row r="3389" s="9" customFormat="1" ht="31" customHeight="1">
      <c r="A3389" t="s" s="6">
        <v>8669</v>
      </c>
      <c r="B3389" t="s" s="56">
        <v>8670</v>
      </c>
      <c r="C3389" t="s" s="56">
        <v>7517</v>
      </c>
      <c r="D3389" s="143">
        <v>43003.961805555555</v>
      </c>
      <c r="E3389" t="s" s="54">
        <v>7518</v>
      </c>
      <c r="F3389" t="s" s="55">
        <v>2230</v>
      </c>
      <c r="G3389" t="s" s="56">
        <v>1181</v>
      </c>
      <c r="H3389" t="s" s="56">
        <v>1181</v>
      </c>
      <c r="J3389" t="s" s="6">
        <v>7519</v>
      </c>
      <c r="L3389" s="84"/>
      <c r="M3389" t="s" s="55">
        <v>1138</v>
      </c>
      <c r="S3389" t="s" s="54">
        <v>7570</v>
      </c>
      <c r="T3389" t="s" s="57">
        <v>7870</v>
      </c>
      <c r="U3389" s="7"/>
      <c r="AA3389" s="14">
        <v>-109.469908</v>
      </c>
      <c r="AB3389" s="14">
        <v>36.507125</v>
      </c>
      <c r="AC3389" s="14">
        <v>1643.786</v>
      </c>
      <c r="AU3389" s="70"/>
      <c r="AV3389" s="70"/>
      <c r="AW3389" s="70"/>
      <c r="AX3389" s="70"/>
      <c r="AY3389" s="70"/>
      <c r="AZ3389" s="70"/>
      <c r="BA3389" s="70"/>
      <c r="BB3389" s="70"/>
      <c r="BC3389" s="70"/>
      <c r="BD3389" s="70"/>
      <c r="BL3389" s="70"/>
      <c r="BM3389" s="70"/>
      <c r="BN3389" s="70"/>
      <c r="BO3389" s="14">
        <v>-8.8301448277</v>
      </c>
      <c r="BP3389" s="14">
        <v>0.021329925327678</v>
      </c>
      <c r="BX3389" s="60">
        <v>-63.0216939275</v>
      </c>
      <c r="BY3389" s="80">
        <v>0.16323432234211</v>
      </c>
    </row>
    <row r="3390" s="9" customFormat="1" ht="31" customHeight="1">
      <c r="A3390" t="s" s="6">
        <v>8671</v>
      </c>
      <c r="B3390" t="s" s="56">
        <v>8672</v>
      </c>
      <c r="C3390" t="s" s="56">
        <v>7517</v>
      </c>
      <c r="D3390" s="143">
        <v>43004.745138888888</v>
      </c>
      <c r="E3390" t="s" s="54">
        <v>7518</v>
      </c>
      <c r="F3390" t="s" s="55">
        <v>2230</v>
      </c>
      <c r="G3390" t="s" s="56">
        <v>1181</v>
      </c>
      <c r="H3390" t="s" s="56">
        <v>1181</v>
      </c>
      <c r="J3390" t="s" s="6">
        <v>7519</v>
      </c>
      <c r="L3390" s="84"/>
      <c r="M3390" t="s" s="55">
        <v>1138</v>
      </c>
      <c r="S3390" t="s" s="54">
        <v>7570</v>
      </c>
      <c r="T3390" t="s" s="57">
        <v>7699</v>
      </c>
      <c r="U3390" t="s" s="6">
        <v>1263</v>
      </c>
      <c r="AA3390" s="14">
        <v>-107.733227</v>
      </c>
      <c r="AB3390" s="14">
        <v>36.246692</v>
      </c>
      <c r="AC3390" s="14">
        <v>2127.504</v>
      </c>
      <c r="AU3390" s="70"/>
      <c r="AV3390" s="70"/>
      <c r="AW3390" s="70"/>
      <c r="AX3390" s="70"/>
      <c r="AY3390" s="70"/>
      <c r="AZ3390" s="70"/>
      <c r="BA3390" s="70"/>
      <c r="BB3390" s="70"/>
      <c r="BC3390" s="70"/>
      <c r="BD3390" s="70"/>
      <c r="BL3390" s="70"/>
      <c r="BM3390" s="70"/>
      <c r="BN3390" s="70"/>
      <c r="BO3390" s="14">
        <v>-8.1517703177</v>
      </c>
      <c r="BP3390" s="14">
        <v>0.0282285510137252</v>
      </c>
      <c r="BX3390" s="60">
        <v>-56.2239254613</v>
      </c>
      <c r="BY3390" s="80">
        <v>0.11622438067485</v>
      </c>
    </row>
    <row r="3391" s="9" customFormat="1" ht="31" customHeight="1">
      <c r="A3391" t="s" s="6">
        <v>8673</v>
      </c>
      <c r="B3391" t="s" s="56">
        <v>8674</v>
      </c>
      <c r="C3391" t="s" s="56">
        <v>7517</v>
      </c>
      <c r="D3391" s="143">
        <v>43003.770833333336</v>
      </c>
      <c r="E3391" t="s" s="54">
        <v>7518</v>
      </c>
      <c r="F3391" t="s" s="55">
        <v>2230</v>
      </c>
      <c r="G3391" t="s" s="56">
        <v>1181</v>
      </c>
      <c r="H3391" t="s" s="56">
        <v>1181</v>
      </c>
      <c r="J3391" t="s" s="6">
        <v>7519</v>
      </c>
      <c r="L3391" s="84"/>
      <c r="M3391" t="s" s="55">
        <v>1138</v>
      </c>
      <c r="S3391" t="s" s="54">
        <v>7570</v>
      </c>
      <c r="T3391" t="s" s="57">
        <v>7754</v>
      </c>
      <c r="U3391" t="s" s="6">
        <v>1263</v>
      </c>
      <c r="AA3391" s="14">
        <v>-108.694038</v>
      </c>
      <c r="AB3391" s="14">
        <v>36.765384</v>
      </c>
      <c r="AC3391" s="14">
        <v>1527.658</v>
      </c>
      <c r="AU3391" s="70"/>
      <c r="AV3391" s="70"/>
      <c r="AW3391" s="70"/>
      <c r="AX3391" s="70"/>
      <c r="AY3391" s="70"/>
      <c r="AZ3391" s="70"/>
      <c r="BA3391" s="70"/>
      <c r="BB3391" s="70"/>
      <c r="BC3391" s="70"/>
      <c r="BD3391" s="70"/>
      <c r="BL3391" s="70"/>
      <c r="BM3391" s="70"/>
      <c r="BN3391" s="70"/>
      <c r="BO3391" s="14">
        <v>-7.4106787185</v>
      </c>
      <c r="BP3391" s="14">
        <v>0.0277998236740052</v>
      </c>
      <c r="BX3391" s="60">
        <v>-55.808812013</v>
      </c>
      <c r="BY3391" s="80">
        <v>0.0618418128400801</v>
      </c>
    </row>
    <row r="3392" s="9" customFormat="1" ht="31" customHeight="1">
      <c r="A3392" t="s" s="6">
        <v>8675</v>
      </c>
      <c r="B3392" t="s" s="56">
        <v>8676</v>
      </c>
      <c r="C3392" t="s" s="56">
        <v>7517</v>
      </c>
      <c r="D3392" s="143">
        <v>43004.7875</v>
      </c>
      <c r="E3392" t="s" s="54">
        <v>7518</v>
      </c>
      <c r="F3392" t="s" s="55">
        <v>2230</v>
      </c>
      <c r="G3392" t="s" s="56">
        <v>1181</v>
      </c>
      <c r="H3392" t="s" s="56">
        <v>1181</v>
      </c>
      <c r="J3392" t="s" s="6">
        <v>7519</v>
      </c>
      <c r="L3392" s="84"/>
      <c r="M3392" t="s" s="55">
        <v>1138</v>
      </c>
      <c r="S3392" t="s" s="54">
        <v>7570</v>
      </c>
      <c r="T3392" t="s" s="57">
        <v>7708</v>
      </c>
      <c r="U3392" s="7"/>
      <c r="AA3392" s="14">
        <v>-107.344873</v>
      </c>
      <c r="AB3392" s="14">
        <v>35.958355</v>
      </c>
      <c r="AC3392" s="14">
        <v>2069.592</v>
      </c>
      <c r="AU3392" s="70"/>
      <c r="AV3392" s="70"/>
      <c r="AW3392" s="70"/>
      <c r="AX3392" s="70"/>
      <c r="AY3392" s="70"/>
      <c r="AZ3392" s="70"/>
      <c r="BA3392" s="70"/>
      <c r="BB3392" s="70"/>
      <c r="BC3392" s="70"/>
      <c r="BD3392" s="70"/>
      <c r="BL3392" s="70"/>
      <c r="BM3392" s="70"/>
      <c r="BN3392" s="70"/>
      <c r="BO3392" s="14">
        <v>-9.3248311091</v>
      </c>
      <c r="BP3392" s="14">
        <v>0.0198391593576277</v>
      </c>
      <c r="BX3392" s="60">
        <v>-69.04175190629999</v>
      </c>
      <c r="BY3392" s="80">
        <v>0.0444414985792691</v>
      </c>
    </row>
    <row r="3393" s="9" customFormat="1" ht="31" customHeight="1">
      <c r="A3393" t="s" s="6">
        <v>8677</v>
      </c>
      <c r="B3393" t="s" s="56">
        <v>8678</v>
      </c>
      <c r="C3393" t="s" s="56">
        <v>7517</v>
      </c>
      <c r="D3393" s="143">
        <v>43004.78125</v>
      </c>
      <c r="E3393" t="s" s="54">
        <v>7518</v>
      </c>
      <c r="F3393" t="s" s="55">
        <v>2230</v>
      </c>
      <c r="G3393" t="s" s="56">
        <v>1181</v>
      </c>
      <c r="H3393" t="s" s="56">
        <v>1181</v>
      </c>
      <c r="J3393" t="s" s="6">
        <v>7519</v>
      </c>
      <c r="L3393" s="84"/>
      <c r="M3393" t="s" s="55">
        <v>1138</v>
      </c>
      <c r="S3393" t="s" s="54">
        <v>7570</v>
      </c>
      <c r="T3393" t="s" s="57">
        <v>7745</v>
      </c>
      <c r="U3393" s="7"/>
      <c r="AA3393" s="14">
        <v>-109.847351</v>
      </c>
      <c r="AB3393" s="14">
        <v>35.536757</v>
      </c>
      <c r="AC3393" s="14">
        <v>1813.56</v>
      </c>
      <c r="AU3393" s="70"/>
      <c r="AV3393" s="70"/>
      <c r="AW3393" s="70"/>
      <c r="AX3393" s="70"/>
      <c r="AY3393" s="70"/>
      <c r="AZ3393" s="70"/>
      <c r="BA3393" s="70"/>
      <c r="BB3393" s="70"/>
      <c r="BC3393" s="70"/>
      <c r="BD3393" s="70"/>
      <c r="BL3393" s="70"/>
      <c r="BM3393" s="70"/>
      <c r="BN3393" s="70"/>
      <c r="BO3393" s="14">
        <v>-8.6669580679</v>
      </c>
      <c r="BP3393" s="14">
        <v>0.0272289652719772</v>
      </c>
      <c r="BX3393" s="60">
        <v>-59.4713466253</v>
      </c>
      <c r="BY3393" s="80">
        <v>0.07476455405671641</v>
      </c>
    </row>
    <row r="3394" s="9" customFormat="1" ht="31" customHeight="1">
      <c r="A3394" t="s" s="6">
        <v>8679</v>
      </c>
      <c r="B3394" t="s" s="56">
        <v>8680</v>
      </c>
      <c r="C3394" t="s" s="56">
        <v>7517</v>
      </c>
      <c r="D3394" s="143">
        <v>43003.724305555559</v>
      </c>
      <c r="E3394" t="s" s="54">
        <v>7518</v>
      </c>
      <c r="F3394" t="s" s="55">
        <v>2230</v>
      </c>
      <c r="G3394" t="s" s="56">
        <v>1181</v>
      </c>
      <c r="H3394" t="s" s="56">
        <v>1181</v>
      </c>
      <c r="J3394" t="s" s="6">
        <v>7519</v>
      </c>
      <c r="L3394" s="84"/>
      <c r="M3394" t="s" s="55">
        <v>1138</v>
      </c>
      <c r="S3394" t="s" s="54">
        <v>7570</v>
      </c>
      <c r="T3394" t="s" s="57">
        <v>7711</v>
      </c>
      <c r="U3394" s="7"/>
      <c r="AA3394" s="14">
        <v>-108.350578</v>
      </c>
      <c r="AB3394" s="14">
        <v>36.639773</v>
      </c>
      <c r="AC3394" s="14">
        <v>1737.36</v>
      </c>
      <c r="AU3394" s="70"/>
      <c r="AV3394" s="70"/>
      <c r="AW3394" s="70"/>
      <c r="AX3394" s="70"/>
      <c r="AY3394" s="70"/>
      <c r="AZ3394" s="70"/>
      <c r="BA3394" s="70"/>
      <c r="BB3394" s="70"/>
      <c r="BC3394" s="70"/>
      <c r="BD3394" s="70"/>
      <c r="BL3394" s="70"/>
      <c r="BM3394" s="70"/>
      <c r="BN3394" s="70"/>
      <c r="BO3394" s="14">
        <v>-8.6622625551</v>
      </c>
      <c r="BP3394" s="14">
        <v>0.0313601063350907</v>
      </c>
      <c r="BX3394" s="60">
        <v>-61.6276636159</v>
      </c>
      <c r="BY3394" s="80">
        <v>0.12020721506034</v>
      </c>
    </row>
    <row r="3395" s="9" customFormat="1" ht="31" customHeight="1">
      <c r="A3395" t="s" s="6">
        <v>8681</v>
      </c>
      <c r="B3395" t="s" s="56">
        <v>8682</v>
      </c>
      <c r="C3395" t="s" s="56">
        <v>7517</v>
      </c>
      <c r="D3395" s="143">
        <v>43003.826388888891</v>
      </c>
      <c r="E3395" t="s" s="54">
        <v>7518</v>
      </c>
      <c r="F3395" t="s" s="55">
        <v>2230</v>
      </c>
      <c r="G3395" t="s" s="56">
        <v>1181</v>
      </c>
      <c r="H3395" t="s" s="56">
        <v>1181</v>
      </c>
      <c r="J3395" t="s" s="6">
        <v>7519</v>
      </c>
      <c r="L3395" s="84"/>
      <c r="M3395" t="s" s="55">
        <v>1138</v>
      </c>
      <c r="S3395" t="s" s="54">
        <v>7570</v>
      </c>
      <c r="T3395" t="s" s="57">
        <v>7792</v>
      </c>
      <c r="U3395" s="7"/>
      <c r="AA3395" s="14">
        <v>-109.929773</v>
      </c>
      <c r="AB3395" s="14">
        <v>36.393701</v>
      </c>
      <c r="AC3395" s="14">
        <v>2250.948</v>
      </c>
      <c r="AU3395" s="70"/>
      <c r="AV3395" s="70"/>
      <c r="AW3395" s="70"/>
      <c r="AX3395" s="70"/>
      <c r="AY3395" s="70"/>
      <c r="AZ3395" s="70"/>
      <c r="BA3395" s="70"/>
      <c r="BB3395" s="70"/>
      <c r="BC3395" s="70"/>
      <c r="BD3395" s="70"/>
      <c r="BL3395" s="70"/>
      <c r="BM3395" s="70"/>
      <c r="BN3395" s="70"/>
      <c r="BO3395" s="14">
        <v>-7.503765683</v>
      </c>
      <c r="BP3395" s="14">
        <v>0.0274921343017189</v>
      </c>
      <c r="BX3395" s="60">
        <v>-56.7327413234</v>
      </c>
      <c r="BY3395" s="80">
        <v>0.110188631570625</v>
      </c>
    </row>
    <row r="3396" s="9" customFormat="1" ht="31" customHeight="1">
      <c r="A3396" t="s" s="6">
        <v>8683</v>
      </c>
      <c r="B3396" t="s" s="56">
        <v>8684</v>
      </c>
      <c r="C3396" t="s" s="56">
        <v>7517</v>
      </c>
      <c r="D3396" s="143">
        <v>43003.6875</v>
      </c>
      <c r="E3396" t="s" s="54">
        <v>7518</v>
      </c>
      <c r="F3396" t="s" s="55">
        <v>2230</v>
      </c>
      <c r="G3396" t="s" s="56">
        <v>1181</v>
      </c>
      <c r="H3396" t="s" s="56">
        <v>1181</v>
      </c>
      <c r="J3396" t="s" s="6">
        <v>7519</v>
      </c>
      <c r="L3396" s="84"/>
      <c r="M3396" t="s" s="55">
        <v>1138</v>
      </c>
      <c r="S3396" t="s" s="54">
        <v>7570</v>
      </c>
      <c r="T3396" t="s" s="57">
        <v>7714</v>
      </c>
      <c r="U3396" s="7"/>
      <c r="AA3396" s="14">
        <v>-108.496084</v>
      </c>
      <c r="AB3396" s="14">
        <v>36.365305</v>
      </c>
      <c r="AC3396" s="14">
        <v>1654.759</v>
      </c>
      <c r="AU3396" s="70"/>
      <c r="AV3396" s="70"/>
      <c r="AW3396" s="70"/>
      <c r="AX3396" s="70"/>
      <c r="AY3396" s="70"/>
      <c r="AZ3396" s="70"/>
      <c r="BA3396" s="70"/>
      <c r="BB3396" s="70"/>
      <c r="BC3396" s="70"/>
      <c r="BD3396" s="70"/>
      <c r="BL3396" s="70"/>
      <c r="BM3396" s="70"/>
      <c r="BN3396" s="70"/>
      <c r="BO3396" s="14">
        <v>-8.1694064438</v>
      </c>
      <c r="BP3396" s="14">
        <v>0.022757741493106</v>
      </c>
      <c r="BX3396" s="60">
        <v>-56.4845355878</v>
      </c>
      <c r="BY3396" s="80">
        <v>0.227641883645382</v>
      </c>
    </row>
    <row r="3397" s="9" customFormat="1" ht="31" customHeight="1">
      <c r="A3397" t="s" s="6">
        <v>8685</v>
      </c>
      <c r="B3397" t="s" s="56">
        <v>8686</v>
      </c>
      <c r="C3397" t="s" s="56">
        <v>7517</v>
      </c>
      <c r="D3397" s="143">
        <v>43003.875</v>
      </c>
      <c r="E3397" t="s" s="54">
        <v>7518</v>
      </c>
      <c r="F3397" t="s" s="55">
        <v>2230</v>
      </c>
      <c r="G3397" t="s" s="56">
        <v>1181</v>
      </c>
      <c r="H3397" t="s" s="56">
        <v>1181</v>
      </c>
      <c r="J3397" t="s" s="6">
        <v>7519</v>
      </c>
      <c r="L3397" s="84"/>
      <c r="M3397" t="s" s="55">
        <v>1138</v>
      </c>
      <c r="S3397" t="s" s="54">
        <v>7570</v>
      </c>
      <c r="T3397" t="s" s="57">
        <v>7696</v>
      </c>
      <c r="U3397" s="7"/>
      <c r="AA3397" s="14">
        <v>-109.852523</v>
      </c>
      <c r="AB3397" s="14">
        <v>36.84186</v>
      </c>
      <c r="AC3397" s="14">
        <v>1554.48</v>
      </c>
      <c r="AU3397" s="70"/>
      <c r="AV3397" s="70"/>
      <c r="AW3397" s="70"/>
      <c r="AX3397" s="70"/>
      <c r="AY3397" s="70"/>
      <c r="AZ3397" s="70"/>
      <c r="BA3397" s="70"/>
      <c r="BB3397" s="70"/>
      <c r="BC3397" s="70"/>
      <c r="BD3397" s="70"/>
      <c r="BL3397" s="70"/>
      <c r="BM3397" s="70"/>
      <c r="BN3397" s="70"/>
      <c r="BO3397" s="14">
        <v>-7.9789003531</v>
      </c>
      <c r="BP3397" s="14">
        <v>0.0103065986797141</v>
      </c>
      <c r="BX3397" s="60">
        <v>-53.2780256165</v>
      </c>
      <c r="BY3397" s="80">
        <v>0.116960068581932</v>
      </c>
    </row>
    <row r="3398" s="9" customFormat="1" ht="31" customHeight="1">
      <c r="A3398" t="s" s="6">
        <v>8687</v>
      </c>
      <c r="B3398" t="s" s="56">
        <v>8688</v>
      </c>
      <c r="C3398" t="s" s="56">
        <v>7517</v>
      </c>
      <c r="D3398" s="143">
        <v>43004.852777777778</v>
      </c>
      <c r="E3398" t="s" s="54">
        <v>7518</v>
      </c>
      <c r="F3398" t="s" s="55">
        <v>2230</v>
      </c>
      <c r="G3398" t="s" s="56">
        <v>1181</v>
      </c>
      <c r="H3398" t="s" s="56">
        <v>1181</v>
      </c>
      <c r="J3398" t="s" s="6">
        <v>7519</v>
      </c>
      <c r="L3398" s="84"/>
      <c r="M3398" t="s" s="55">
        <v>1138</v>
      </c>
      <c r="S3398" t="s" s="54">
        <v>7570</v>
      </c>
      <c r="T3398" t="s" s="57">
        <v>7771</v>
      </c>
      <c r="U3398" s="7"/>
      <c r="AA3398" s="14">
        <v>-110.836547</v>
      </c>
      <c r="AB3398" s="14">
        <v>35.320414</v>
      </c>
      <c r="AC3398" s="14">
        <v>1446.581</v>
      </c>
      <c r="AU3398" s="70"/>
      <c r="AV3398" s="70"/>
      <c r="AW3398" s="70"/>
      <c r="AX3398" s="70"/>
      <c r="AY3398" s="70"/>
      <c r="AZ3398" s="70"/>
      <c r="BA3398" s="70"/>
      <c r="BB3398" s="70"/>
      <c r="BC3398" s="70"/>
      <c r="BD3398" s="70"/>
      <c r="BL3398" s="70"/>
      <c r="BM3398" s="70"/>
      <c r="BN3398" s="70"/>
      <c r="BO3398" s="14">
        <v>5.1815610222</v>
      </c>
      <c r="BP3398" s="14">
        <v>0.0283617737568873</v>
      </c>
      <c r="BX3398" s="60">
        <v>24.7281833424</v>
      </c>
      <c r="BY3398" s="80">
        <v>0.182176445434558</v>
      </c>
    </row>
    <row r="3399" s="9" customFormat="1" ht="31" customHeight="1">
      <c r="A3399" t="s" s="6">
        <v>8689</v>
      </c>
      <c r="B3399" t="s" s="56">
        <v>8690</v>
      </c>
      <c r="C3399" t="s" s="56">
        <v>7517</v>
      </c>
      <c r="D3399" s="143">
        <v>43003.719444444447</v>
      </c>
      <c r="E3399" t="s" s="54">
        <v>7518</v>
      </c>
      <c r="F3399" t="s" s="55">
        <v>2230</v>
      </c>
      <c r="G3399" t="s" s="56">
        <v>1181</v>
      </c>
      <c r="H3399" t="s" s="56">
        <v>1181</v>
      </c>
      <c r="J3399" t="s" s="6">
        <v>7519</v>
      </c>
      <c r="L3399" s="84"/>
      <c r="M3399" t="s" s="55">
        <v>1138</v>
      </c>
      <c r="S3399" t="s" s="54">
        <v>7570</v>
      </c>
      <c r="T3399" t="s" s="57">
        <v>7789</v>
      </c>
      <c r="U3399" s="7"/>
      <c r="AA3399" s="14">
        <v>-110.381113</v>
      </c>
      <c r="AB3399" s="14">
        <v>36.279063</v>
      </c>
      <c r="AC3399" s="14">
        <v>1959.864</v>
      </c>
      <c r="AU3399" s="70"/>
      <c r="AV3399" s="70"/>
      <c r="AW3399" s="70"/>
      <c r="AX3399" s="70"/>
      <c r="AY3399" s="70"/>
      <c r="AZ3399" s="70"/>
      <c r="BA3399" s="70"/>
      <c r="BB3399" s="70"/>
      <c r="BC3399" s="70"/>
      <c r="BD3399" s="70"/>
      <c r="BL3399" s="70"/>
      <c r="BM3399" s="70"/>
      <c r="BN3399" s="70"/>
      <c r="BO3399" s="14">
        <v>-4.6905189505</v>
      </c>
      <c r="BP3399" s="14">
        <v>0.0489651327234259</v>
      </c>
      <c r="BX3399" s="60">
        <v>-35.7813472691</v>
      </c>
      <c r="BY3399" s="80">
        <v>0.336425272114448</v>
      </c>
    </row>
    <row r="3400" s="9" customFormat="1" ht="31" customHeight="1">
      <c r="A3400" t="s" s="6">
        <v>8691</v>
      </c>
      <c r="B3400" t="s" s="56">
        <v>8692</v>
      </c>
      <c r="C3400" t="s" s="56">
        <v>7517</v>
      </c>
      <c r="D3400" s="143">
        <v>43003.833333333336</v>
      </c>
      <c r="E3400" t="s" s="54">
        <v>7518</v>
      </c>
      <c r="F3400" t="s" s="55">
        <v>2230</v>
      </c>
      <c r="G3400" t="s" s="56">
        <v>1181</v>
      </c>
      <c r="H3400" t="s" s="56">
        <v>1181</v>
      </c>
      <c r="J3400" t="s" s="6">
        <v>7519</v>
      </c>
      <c r="L3400" s="84"/>
      <c r="M3400" t="s" s="55">
        <v>1138</v>
      </c>
      <c r="S3400" t="s" s="54">
        <v>7570</v>
      </c>
      <c r="T3400" t="s" s="57">
        <v>7742</v>
      </c>
      <c r="U3400" s="7"/>
      <c r="AA3400" s="14">
        <v>-109.58782</v>
      </c>
      <c r="AB3400" s="14">
        <v>37.18536</v>
      </c>
      <c r="AC3400" s="14">
        <v>1556.918</v>
      </c>
      <c r="AU3400" s="70"/>
      <c r="AV3400" s="70"/>
      <c r="AW3400" s="70"/>
      <c r="AX3400" s="70"/>
      <c r="AY3400" s="70"/>
      <c r="AZ3400" s="70"/>
      <c r="BA3400" s="70"/>
      <c r="BB3400" s="70"/>
      <c r="BC3400" s="70"/>
      <c r="BD3400" s="70"/>
      <c r="BL3400" s="70"/>
      <c r="BM3400" s="70"/>
      <c r="BN3400" s="70"/>
      <c r="BO3400" s="14">
        <v>-4.4354646489</v>
      </c>
      <c r="BP3400" s="14">
        <v>0.0304879727243368</v>
      </c>
      <c r="BX3400" s="60">
        <v>-37.2771949341</v>
      </c>
      <c r="BY3400" s="80">
        <v>0.16845190902789</v>
      </c>
    </row>
    <row r="3401" s="9" customFormat="1" ht="31" customHeight="1">
      <c r="A3401" t="s" s="6">
        <v>8693</v>
      </c>
      <c r="B3401" t="s" s="56">
        <v>8694</v>
      </c>
      <c r="C3401" t="s" s="56">
        <v>7517</v>
      </c>
      <c r="D3401" s="143">
        <v>43004.590277777781</v>
      </c>
      <c r="E3401" t="s" s="54">
        <v>7518</v>
      </c>
      <c r="F3401" t="s" s="55">
        <v>2230</v>
      </c>
      <c r="G3401" t="s" s="56">
        <v>1181</v>
      </c>
      <c r="H3401" t="s" s="56">
        <v>1181</v>
      </c>
      <c r="J3401" t="s" s="6">
        <v>7519</v>
      </c>
      <c r="L3401" s="84"/>
      <c r="M3401" t="s" s="55">
        <v>1138</v>
      </c>
      <c r="S3401" t="s" s="54">
        <v>7570</v>
      </c>
      <c r="T3401" t="s" s="57">
        <v>7705</v>
      </c>
      <c r="U3401" s="7"/>
      <c r="AA3401" s="14">
        <v>-108.621248</v>
      </c>
      <c r="AB3401" s="14">
        <v>35.775474</v>
      </c>
      <c r="AC3401" s="14">
        <v>1863.852</v>
      </c>
      <c r="AU3401" s="70"/>
      <c r="AV3401" s="70"/>
      <c r="AW3401" s="70"/>
      <c r="AX3401" s="70"/>
      <c r="AY3401" s="70"/>
      <c r="AZ3401" s="70"/>
      <c r="BA3401" s="70"/>
      <c r="BB3401" s="70"/>
      <c r="BC3401" s="70"/>
      <c r="BD3401" s="70"/>
      <c r="BL3401" s="70"/>
      <c r="BM3401" s="70"/>
      <c r="BN3401" s="70"/>
      <c r="BO3401" s="14">
        <v>-2.3099672194</v>
      </c>
      <c r="BP3401" s="14">
        <v>0.0436294428472666</v>
      </c>
      <c r="BX3401" s="60">
        <v>-27.5340869901</v>
      </c>
      <c r="BY3401" s="80">
        <v>0.0812837172788092</v>
      </c>
    </row>
    <row r="3402" s="9" customFormat="1" ht="31" customHeight="1">
      <c r="A3402" t="s" s="6">
        <v>8695</v>
      </c>
      <c r="B3402" t="s" s="56">
        <v>8696</v>
      </c>
      <c r="C3402" t="s" s="56">
        <v>7517</v>
      </c>
      <c r="D3402" s="143">
        <v>43004.638194444444</v>
      </c>
      <c r="E3402" t="s" s="54">
        <v>7518</v>
      </c>
      <c r="F3402" t="s" s="55">
        <v>2230</v>
      </c>
      <c r="G3402" t="s" s="56">
        <v>1181</v>
      </c>
      <c r="H3402" t="s" s="56">
        <v>1181</v>
      </c>
      <c r="J3402" t="s" s="6">
        <v>7519</v>
      </c>
      <c r="L3402" s="84"/>
      <c r="M3402" t="s" s="55">
        <v>1138</v>
      </c>
      <c r="S3402" t="s" s="54">
        <v>7570</v>
      </c>
      <c r="T3402" t="s" s="57">
        <v>7748</v>
      </c>
      <c r="U3402" s="7"/>
      <c r="AA3402" s="14">
        <v>-108.238455</v>
      </c>
      <c r="AB3402" s="14">
        <v>35.887169</v>
      </c>
      <c r="AC3402" s="14">
        <v>1897.685</v>
      </c>
      <c r="AU3402" s="70"/>
      <c r="AV3402" s="70"/>
      <c r="AW3402" s="70"/>
      <c r="AX3402" s="70"/>
      <c r="AY3402" s="70"/>
      <c r="AZ3402" s="70"/>
      <c r="BA3402" s="70"/>
      <c r="BB3402" s="70"/>
      <c r="BC3402" s="70"/>
      <c r="BD3402" s="70"/>
      <c r="BL3402" s="70"/>
      <c r="BM3402" s="70"/>
      <c r="BN3402" s="70"/>
      <c r="BO3402" s="14">
        <v>-5.7936993635</v>
      </c>
      <c r="BP3402" s="14">
        <v>0.0103338175614306</v>
      </c>
      <c r="BX3402" s="60">
        <v>-42.2131905013</v>
      </c>
      <c r="BY3402" s="80">
        <v>0.07910605942895341</v>
      </c>
    </row>
    <row r="3403" s="9" customFormat="1" ht="31" customHeight="1">
      <c r="A3403" t="s" s="6">
        <v>8697</v>
      </c>
      <c r="B3403" t="s" s="56">
        <v>8698</v>
      </c>
      <c r="C3403" t="s" s="56">
        <v>7517</v>
      </c>
      <c r="D3403" s="143">
        <v>43003.677083333336</v>
      </c>
      <c r="E3403" t="s" s="54">
        <v>7518</v>
      </c>
      <c r="F3403" t="s" s="55">
        <v>2230</v>
      </c>
      <c r="G3403" t="s" s="56">
        <v>1181</v>
      </c>
      <c r="H3403" t="s" s="56">
        <v>1181</v>
      </c>
      <c r="J3403" t="s" s="6">
        <v>7519</v>
      </c>
      <c r="L3403" s="84"/>
      <c r="M3403" t="s" s="55">
        <v>1138</v>
      </c>
      <c r="S3403" t="s" s="54">
        <v>7570</v>
      </c>
      <c r="T3403" t="s" s="57">
        <v>7739</v>
      </c>
      <c r="U3403" s="7"/>
      <c r="AA3403" s="14">
        <v>-109.946396</v>
      </c>
      <c r="AB3403" s="14">
        <v>36.071225</v>
      </c>
      <c r="AC3403" s="14">
        <v>1931.822</v>
      </c>
      <c r="AU3403" s="70"/>
      <c r="AV3403" s="70"/>
      <c r="AW3403" s="70"/>
      <c r="AX3403" s="70"/>
      <c r="AY3403" s="70"/>
      <c r="AZ3403" s="70"/>
      <c r="BA3403" s="70"/>
      <c r="BB3403" s="70"/>
      <c r="BC3403" s="70"/>
      <c r="BD3403" s="70"/>
      <c r="BL3403" s="70"/>
      <c r="BM3403" s="70"/>
      <c r="BN3403" s="70"/>
      <c r="BO3403" s="14">
        <v>-8.2394901715</v>
      </c>
      <c r="BP3403" s="14">
        <v>0.0119843245039497</v>
      </c>
      <c r="BX3403" s="60">
        <v>-60.7413303971</v>
      </c>
      <c r="BY3403" s="80">
        <v>0.114232563030869</v>
      </c>
    </row>
    <row r="3404" s="9" customFormat="1" ht="31" customHeight="1">
      <c r="A3404" t="s" s="6">
        <v>8699</v>
      </c>
      <c r="B3404" t="s" s="56">
        <v>8700</v>
      </c>
      <c r="C3404" t="s" s="56">
        <v>7517</v>
      </c>
      <c r="D3404" s="143">
        <v>42989.611111111109</v>
      </c>
      <c r="E3404" t="s" s="54">
        <v>7518</v>
      </c>
      <c r="F3404" t="s" s="55">
        <v>2230</v>
      </c>
      <c r="G3404" t="s" s="56">
        <v>1181</v>
      </c>
      <c r="H3404" t="s" s="56">
        <v>1181</v>
      </c>
      <c r="J3404" t="s" s="6">
        <v>7519</v>
      </c>
      <c r="L3404" s="84"/>
      <c r="M3404" t="s" s="55">
        <v>1138</v>
      </c>
      <c r="S3404" t="s" s="54">
        <v>7570</v>
      </c>
      <c r="T3404" t="s" s="57">
        <v>7722</v>
      </c>
      <c r="U3404" s="7"/>
      <c r="AA3404" s="14">
        <v>-109.072078</v>
      </c>
      <c r="AB3404" s="14">
        <v>35.744653</v>
      </c>
      <c r="AC3404" s="14">
        <v>2086.356</v>
      </c>
      <c r="AU3404" s="70"/>
      <c r="AV3404" s="70"/>
      <c r="AW3404" s="70"/>
      <c r="AX3404" s="70"/>
      <c r="AY3404" s="70"/>
      <c r="AZ3404" s="70"/>
      <c r="BA3404" s="70"/>
      <c r="BB3404" s="70"/>
      <c r="BC3404" s="70"/>
      <c r="BD3404" s="70"/>
      <c r="BL3404" s="70"/>
      <c r="BM3404" s="70"/>
      <c r="BN3404" s="70"/>
      <c r="BO3404" s="14">
        <v>-2.4057156115</v>
      </c>
      <c r="BP3404" s="14">
        <v>0.0169576764396138</v>
      </c>
      <c r="BX3404" s="60">
        <v>-18.1726882317</v>
      </c>
      <c r="BY3404" s="80">
        <v>0.14665159287659</v>
      </c>
    </row>
    <row r="3405" s="9" customFormat="1" ht="31" customHeight="1">
      <c r="A3405" t="s" s="6">
        <v>8701</v>
      </c>
      <c r="B3405" t="s" s="56">
        <v>8702</v>
      </c>
      <c r="C3405" t="s" s="56">
        <v>7517</v>
      </c>
      <c r="D3405" s="143">
        <v>43003.841666666667</v>
      </c>
      <c r="E3405" t="s" s="54">
        <v>7518</v>
      </c>
      <c r="F3405" t="s" s="55">
        <v>2230</v>
      </c>
      <c r="G3405" t="s" s="56">
        <v>1181</v>
      </c>
      <c r="H3405" t="s" s="56">
        <v>1181</v>
      </c>
      <c r="J3405" t="s" s="6">
        <v>7519</v>
      </c>
      <c r="L3405" s="84"/>
      <c r="M3405" t="s" s="55">
        <v>1138</v>
      </c>
      <c r="S3405" t="s" s="54">
        <v>7570</v>
      </c>
      <c r="T3405" t="s" s="57">
        <v>7722</v>
      </c>
      <c r="U3405" s="7"/>
      <c r="AA3405" s="14">
        <v>-109.072078</v>
      </c>
      <c r="AB3405" s="14">
        <v>35.744653</v>
      </c>
      <c r="AC3405" s="14">
        <v>2086.356</v>
      </c>
      <c r="AU3405" s="70"/>
      <c r="AV3405" s="70"/>
      <c r="AW3405" s="70"/>
      <c r="AX3405" s="70"/>
      <c r="AY3405" s="70"/>
      <c r="AZ3405" s="70"/>
      <c r="BA3405" s="70"/>
      <c r="BB3405" s="70"/>
      <c r="BC3405" s="70"/>
      <c r="BD3405" s="70"/>
      <c r="BL3405" s="70"/>
      <c r="BM3405" s="70"/>
      <c r="BN3405" s="70"/>
      <c r="BO3405" s="14">
        <v>-8.482169993099999</v>
      </c>
      <c r="BP3405" s="14">
        <v>0.0171992271490444</v>
      </c>
      <c r="BX3405" s="60">
        <v>-67.9955725973</v>
      </c>
      <c r="BY3405" s="80">
        <v>0.0819559444915768</v>
      </c>
    </row>
    <row r="3406" s="9" customFormat="1" ht="31" customHeight="1">
      <c r="A3406" t="s" s="6">
        <v>8703</v>
      </c>
      <c r="B3406" t="s" s="56">
        <v>8704</v>
      </c>
      <c r="C3406" t="s" s="56">
        <v>7517</v>
      </c>
      <c r="D3406" s="143">
        <v>43007.959722222222</v>
      </c>
      <c r="E3406" t="s" s="54">
        <v>7518</v>
      </c>
      <c r="F3406" t="s" s="55">
        <v>2230</v>
      </c>
      <c r="G3406" t="s" s="56">
        <v>1181</v>
      </c>
      <c r="H3406" t="s" s="56">
        <v>1181</v>
      </c>
      <c r="J3406" t="s" s="6">
        <v>7519</v>
      </c>
      <c r="L3406" s="84"/>
      <c r="M3406" t="s" s="55">
        <v>1138</v>
      </c>
      <c r="S3406" t="s" s="54">
        <v>7570</v>
      </c>
      <c r="T3406" t="s" s="57">
        <v>7722</v>
      </c>
      <c r="U3406" s="7"/>
      <c r="AA3406" s="14">
        <v>-109.072078</v>
      </c>
      <c r="AB3406" s="14">
        <v>35.744653</v>
      </c>
      <c r="AC3406" s="14">
        <v>2086.356</v>
      </c>
      <c r="AU3406" s="70"/>
      <c r="AV3406" s="70"/>
      <c r="AW3406" s="70"/>
      <c r="AX3406" s="70"/>
      <c r="AY3406" s="70"/>
      <c r="AZ3406" s="70"/>
      <c r="BA3406" s="70"/>
      <c r="BB3406" s="70"/>
      <c r="BC3406" s="70"/>
      <c r="BD3406" s="70"/>
      <c r="BL3406" s="70"/>
      <c r="BM3406" s="70"/>
      <c r="BN3406" s="70"/>
      <c r="BO3406" s="14">
        <v>-9.647231982699999</v>
      </c>
      <c r="BP3406" s="14">
        <v>0.0268466093727143</v>
      </c>
      <c r="BX3406" s="60">
        <v>-60.3060538372</v>
      </c>
      <c r="BY3406" s="80">
        <v>0.188450548716673</v>
      </c>
    </row>
    <row r="3407" s="9" customFormat="1" ht="31" customHeight="1">
      <c r="A3407" t="s" s="6">
        <v>8705</v>
      </c>
      <c r="B3407" t="s" s="56">
        <v>8706</v>
      </c>
      <c r="C3407" t="s" s="56">
        <v>7517</v>
      </c>
      <c r="D3407" s="143">
        <v>43034.658333333333</v>
      </c>
      <c r="E3407" t="s" s="54">
        <v>7518</v>
      </c>
      <c r="F3407" t="s" s="55">
        <v>2230</v>
      </c>
      <c r="G3407" t="s" s="56">
        <v>1181</v>
      </c>
      <c r="H3407" t="s" s="56">
        <v>1181</v>
      </c>
      <c r="J3407" t="s" s="6">
        <v>7519</v>
      </c>
      <c r="L3407" s="84"/>
      <c r="M3407" t="s" s="55">
        <v>1138</v>
      </c>
      <c r="S3407" t="s" s="54">
        <v>7524</v>
      </c>
      <c r="T3407" t="s" s="57">
        <v>7552</v>
      </c>
      <c r="U3407" s="7"/>
      <c r="AA3407" s="14">
        <v>-109.520389</v>
      </c>
      <c r="AB3407" s="14">
        <v>35.731558</v>
      </c>
      <c r="AC3407" s="14">
        <v>1960.169</v>
      </c>
      <c r="AU3407" s="70"/>
      <c r="AV3407" s="70"/>
      <c r="AW3407" s="70"/>
      <c r="AX3407" s="70"/>
      <c r="AY3407" s="70"/>
      <c r="AZ3407" s="70"/>
      <c r="BA3407" s="70"/>
      <c r="BB3407" s="70"/>
      <c r="BC3407" s="70"/>
      <c r="BD3407" s="70"/>
      <c r="BL3407" s="70"/>
      <c r="BM3407" s="70"/>
      <c r="BN3407" s="70"/>
      <c r="BO3407" s="14">
        <v>-2.9720640073</v>
      </c>
      <c r="BP3407" s="14">
        <v>0.0308670208904485</v>
      </c>
      <c r="BX3407" s="60">
        <v>-43.2252291571</v>
      </c>
      <c r="BY3407" s="80">
        <v>0.0575444151816792</v>
      </c>
    </row>
    <row r="3408" s="9" customFormat="1" ht="31" customHeight="1">
      <c r="A3408" t="s" s="6">
        <v>8707</v>
      </c>
      <c r="B3408" t="s" s="56">
        <v>8708</v>
      </c>
      <c r="C3408" t="s" s="56">
        <v>7517</v>
      </c>
      <c r="D3408" s="143">
        <v>43034.672222222223</v>
      </c>
      <c r="E3408" t="s" s="54">
        <v>7518</v>
      </c>
      <c r="F3408" t="s" s="55">
        <v>2230</v>
      </c>
      <c r="G3408" t="s" s="56">
        <v>1181</v>
      </c>
      <c r="H3408" t="s" s="56">
        <v>1181</v>
      </c>
      <c r="J3408" t="s" s="6">
        <v>7519</v>
      </c>
      <c r="L3408" s="84"/>
      <c r="M3408" t="s" s="55">
        <v>1138</v>
      </c>
      <c r="S3408" t="s" s="54">
        <v>7520</v>
      </c>
      <c r="T3408" t="s" s="57">
        <v>7561</v>
      </c>
      <c r="U3408" s="7"/>
      <c r="AA3408" s="14">
        <v>-109.5535</v>
      </c>
      <c r="AB3408" s="14">
        <v>35.710411</v>
      </c>
      <c r="AC3408" s="14">
        <v>1927.86</v>
      </c>
      <c r="AU3408" s="70"/>
      <c r="AV3408" s="70"/>
      <c r="AW3408" s="70"/>
      <c r="AX3408" s="70"/>
      <c r="AY3408" s="70"/>
      <c r="AZ3408" s="70"/>
      <c r="BA3408" s="70"/>
      <c r="BB3408" s="70"/>
      <c r="BC3408" s="70"/>
      <c r="BD3408" s="70"/>
      <c r="BL3408" s="70"/>
      <c r="BM3408" s="70"/>
      <c r="BN3408" s="70"/>
      <c r="BO3408" s="14">
        <v>-7.8112940354</v>
      </c>
      <c r="BP3408" s="14">
        <v>0.0222326584712266</v>
      </c>
      <c r="BX3408" s="60">
        <v>-68.8992604659</v>
      </c>
      <c r="BY3408" s="80">
        <v>0.0584678719742201</v>
      </c>
    </row>
    <row r="3409" s="9" customFormat="1" ht="31" customHeight="1">
      <c r="A3409" t="s" s="6">
        <v>8709</v>
      </c>
      <c r="B3409" t="s" s="56">
        <v>8710</v>
      </c>
      <c r="C3409" t="s" s="56">
        <v>7517</v>
      </c>
      <c r="D3409" s="143">
        <v>43034.708333333336</v>
      </c>
      <c r="E3409" t="s" s="54">
        <v>7518</v>
      </c>
      <c r="F3409" t="s" s="55">
        <v>2230</v>
      </c>
      <c r="G3409" t="s" s="56">
        <v>1181</v>
      </c>
      <c r="H3409" t="s" s="56">
        <v>1181</v>
      </c>
      <c r="J3409" t="s" s="6">
        <v>7519</v>
      </c>
      <c r="L3409" s="84"/>
      <c r="M3409" t="s" s="55">
        <v>1138</v>
      </c>
      <c r="S3409" t="s" s="54">
        <v>7524</v>
      </c>
      <c r="T3409" t="s" s="57">
        <v>7543</v>
      </c>
      <c r="U3409" s="7"/>
      <c r="AA3409" s="14">
        <v>-109.598519</v>
      </c>
      <c r="AB3409" s="14">
        <v>36.354008</v>
      </c>
      <c r="AC3409" s="14">
        <v>1620.317</v>
      </c>
      <c r="AU3409" s="70"/>
      <c r="AV3409" s="70"/>
      <c r="AW3409" s="70"/>
      <c r="AX3409" s="70"/>
      <c r="AY3409" s="70"/>
      <c r="AZ3409" s="70"/>
      <c r="BA3409" s="70"/>
      <c r="BB3409" s="70"/>
      <c r="BC3409" s="70"/>
      <c r="BD3409" s="70"/>
      <c r="BL3409" s="70"/>
      <c r="BM3409" s="70"/>
      <c r="BN3409" s="70"/>
      <c r="BO3409" s="14">
        <v>4.0388395091</v>
      </c>
      <c r="BP3409" s="14">
        <v>0.0276877278575455</v>
      </c>
      <c r="BX3409" s="60">
        <v>-1.8253837408</v>
      </c>
      <c r="BY3409" s="80">
        <v>0.134150753982182</v>
      </c>
    </row>
    <row r="3410" s="9" customFormat="1" ht="31" customHeight="1">
      <c r="A3410" t="s" s="6">
        <v>8711</v>
      </c>
      <c r="B3410" t="s" s="56">
        <v>8712</v>
      </c>
      <c r="C3410" t="s" s="56">
        <v>7517</v>
      </c>
      <c r="D3410" s="143">
        <v>43034.773611111108</v>
      </c>
      <c r="E3410" t="s" s="54">
        <v>7518</v>
      </c>
      <c r="F3410" t="s" s="55">
        <v>2230</v>
      </c>
      <c r="G3410" t="s" s="56">
        <v>1181</v>
      </c>
      <c r="H3410" t="s" s="56">
        <v>1181</v>
      </c>
      <c r="J3410" t="s" s="6">
        <v>7519</v>
      </c>
      <c r="L3410" s="84"/>
      <c r="M3410" t="s" s="55">
        <v>1138</v>
      </c>
      <c r="S3410" t="s" s="54">
        <v>7524</v>
      </c>
      <c r="T3410" t="s" s="57">
        <v>7534</v>
      </c>
      <c r="U3410" s="7"/>
      <c r="AA3410" s="14">
        <v>-109.203125</v>
      </c>
      <c r="AB3410" s="14">
        <v>36.273939</v>
      </c>
      <c r="AC3410" s="14">
        <v>2143.658</v>
      </c>
      <c r="AU3410" s="70"/>
      <c r="AV3410" s="70"/>
      <c r="AW3410" s="70"/>
      <c r="AX3410" s="70"/>
      <c r="AY3410" s="70"/>
      <c r="AZ3410" s="70"/>
      <c r="BA3410" s="70"/>
      <c r="BB3410" s="70"/>
      <c r="BC3410" s="70"/>
      <c r="BD3410" s="70"/>
      <c r="BL3410" s="70"/>
      <c r="BM3410" s="70"/>
      <c r="BN3410" s="70"/>
      <c r="BO3410" s="14">
        <v>-7.6609964899</v>
      </c>
      <c r="BP3410" s="14">
        <v>0.018338980625844</v>
      </c>
      <c r="BX3410" s="60">
        <v>-69.3238805793</v>
      </c>
      <c r="BY3410" s="80">
        <v>0.104871477744172</v>
      </c>
    </row>
    <row r="3411" s="9" customFormat="1" ht="31" customHeight="1">
      <c r="A3411" t="s" s="6">
        <v>8713</v>
      </c>
      <c r="B3411" t="s" s="56">
        <v>8714</v>
      </c>
      <c r="C3411" t="s" s="56">
        <v>7517</v>
      </c>
      <c r="D3411" s="143">
        <v>43034.782638888886</v>
      </c>
      <c r="E3411" t="s" s="54">
        <v>7518</v>
      </c>
      <c r="F3411" t="s" s="55">
        <v>2230</v>
      </c>
      <c r="G3411" t="s" s="56">
        <v>1181</v>
      </c>
      <c r="H3411" t="s" s="56">
        <v>1181</v>
      </c>
      <c r="J3411" t="s" s="6">
        <v>7519</v>
      </c>
      <c r="L3411" s="84"/>
      <c r="M3411" t="s" s="55">
        <v>1138</v>
      </c>
      <c r="S3411" t="s" s="54">
        <v>7520</v>
      </c>
      <c r="T3411" t="s" s="57">
        <v>7558</v>
      </c>
      <c r="U3411" s="7"/>
      <c r="AA3411" s="14">
        <v>-109.176</v>
      </c>
      <c r="AB3411" s="14">
        <v>36.282028</v>
      </c>
      <c r="AC3411" s="14">
        <v>2172.31</v>
      </c>
      <c r="AU3411" s="70"/>
      <c r="AV3411" s="70"/>
      <c r="AW3411" s="70"/>
      <c r="AX3411" s="70"/>
      <c r="AY3411" s="70"/>
      <c r="AZ3411" s="70"/>
      <c r="BA3411" s="70"/>
      <c r="BB3411" s="70"/>
      <c r="BC3411" s="70"/>
      <c r="BD3411" s="70"/>
      <c r="BL3411" s="70"/>
      <c r="BM3411" s="70"/>
      <c r="BN3411" s="70"/>
      <c r="BO3411" s="14">
        <v>-12.8876988039</v>
      </c>
      <c r="BP3411" s="14">
        <v>0.029956391684838</v>
      </c>
      <c r="BX3411" s="60">
        <v>-95.0696529558</v>
      </c>
      <c r="BY3411" s="80">
        <v>0.0853656250071152</v>
      </c>
    </row>
    <row r="3412" s="9" customFormat="1" ht="31" customHeight="1">
      <c r="A3412" t="s" s="6">
        <v>8715</v>
      </c>
      <c r="B3412" t="s" s="56">
        <v>8716</v>
      </c>
      <c r="C3412" t="s" s="56">
        <v>7517</v>
      </c>
      <c r="D3412" s="143">
        <v>43034.794444444444</v>
      </c>
      <c r="E3412" t="s" s="54">
        <v>7518</v>
      </c>
      <c r="F3412" t="s" s="55">
        <v>2230</v>
      </c>
      <c r="G3412" t="s" s="56">
        <v>1181</v>
      </c>
      <c r="H3412" t="s" s="56">
        <v>1181</v>
      </c>
      <c r="J3412" t="s" s="6">
        <v>7519</v>
      </c>
      <c r="L3412" s="84"/>
      <c r="M3412" t="s" s="55">
        <v>1138</v>
      </c>
      <c r="S3412" t="s" s="54">
        <v>7520</v>
      </c>
      <c r="T3412" t="s" s="57">
        <v>7521</v>
      </c>
      <c r="U3412" s="7"/>
      <c r="AA3412" s="14">
        <v>-109.082914</v>
      </c>
      <c r="AB3412" s="14">
        <v>36.214119</v>
      </c>
      <c r="AC3412" s="14">
        <v>2233.27</v>
      </c>
      <c r="AU3412" s="70"/>
      <c r="AV3412" s="70"/>
      <c r="AW3412" s="70"/>
      <c r="AX3412" s="70"/>
      <c r="AY3412" s="70"/>
      <c r="AZ3412" s="70"/>
      <c r="BA3412" s="70"/>
      <c r="BB3412" s="70"/>
      <c r="BC3412" s="70"/>
      <c r="BD3412" s="70"/>
      <c r="BL3412" s="70"/>
      <c r="BM3412" s="70"/>
      <c r="BN3412" s="70"/>
      <c r="BO3412" s="14">
        <v>-12.6763727733</v>
      </c>
      <c r="BP3412" s="14">
        <v>0.0250176586302392</v>
      </c>
      <c r="BX3412" s="60">
        <v>-94.0154050557</v>
      </c>
      <c r="BY3412" s="80">
        <v>0.104277110617798</v>
      </c>
    </row>
    <row r="3413" s="9" customFormat="1" ht="31" customHeight="1">
      <c r="A3413" t="s" s="6">
        <v>8717</v>
      </c>
      <c r="B3413" t="s" s="56">
        <v>8718</v>
      </c>
      <c r="C3413" t="s" s="56">
        <v>7517</v>
      </c>
      <c r="D3413" s="143">
        <v>43034.797916666670</v>
      </c>
      <c r="E3413" t="s" s="54">
        <v>7518</v>
      </c>
      <c r="F3413" t="s" s="55">
        <v>2230</v>
      </c>
      <c r="G3413" t="s" s="56">
        <v>1181</v>
      </c>
      <c r="H3413" t="s" s="56">
        <v>1181</v>
      </c>
      <c r="J3413" t="s" s="6">
        <v>7519</v>
      </c>
      <c r="L3413" s="84"/>
      <c r="M3413" t="s" s="55">
        <v>1138</v>
      </c>
      <c r="S3413" t="s" s="54">
        <v>7524</v>
      </c>
      <c r="T3413" t="s" s="57">
        <v>7525</v>
      </c>
      <c r="U3413" s="7"/>
      <c r="AA3413" s="14">
        <v>-109.098111</v>
      </c>
      <c r="AB3413" s="14">
        <v>36.207789</v>
      </c>
      <c r="AC3413" s="14">
        <v>2226.869</v>
      </c>
      <c r="AU3413" s="70"/>
      <c r="AV3413" s="70"/>
      <c r="AW3413" s="70"/>
      <c r="AX3413" s="70"/>
      <c r="AY3413" s="70"/>
      <c r="AZ3413" s="70"/>
      <c r="BA3413" s="70"/>
      <c r="BB3413" s="70"/>
      <c r="BC3413" s="70"/>
      <c r="BD3413" s="70"/>
      <c r="BL3413" s="70"/>
      <c r="BM3413" s="70"/>
      <c r="BN3413" s="70"/>
      <c r="BO3413" s="14">
        <v>-1.2092902074</v>
      </c>
      <c r="BP3413" s="14">
        <v>0.0197763164693413</v>
      </c>
      <c r="BX3413" s="60">
        <v>-34.3796515019</v>
      </c>
      <c r="BY3413" s="80">
        <v>0.168354467042069</v>
      </c>
    </row>
    <row r="3414" s="9" customFormat="1" ht="31" customHeight="1">
      <c r="A3414" t="s" s="6">
        <v>8719</v>
      </c>
      <c r="B3414" t="s" s="56">
        <v>8720</v>
      </c>
      <c r="C3414" t="s" s="56">
        <v>7517</v>
      </c>
      <c r="D3414" s="143">
        <v>43034.804861111108</v>
      </c>
      <c r="E3414" t="s" s="54">
        <v>7518</v>
      </c>
      <c r="F3414" t="s" s="55">
        <v>2230</v>
      </c>
      <c r="G3414" t="s" s="56">
        <v>1181</v>
      </c>
      <c r="H3414" t="s" s="56">
        <v>1181</v>
      </c>
      <c r="J3414" t="s" s="6">
        <v>7519</v>
      </c>
      <c r="L3414" s="84"/>
      <c r="M3414" t="s" s="55">
        <v>1138</v>
      </c>
      <c r="S3414" t="s" s="54">
        <v>7520</v>
      </c>
      <c r="T3414" t="s" s="57">
        <v>7567</v>
      </c>
      <c r="U3414" s="7"/>
      <c r="AA3414" s="14">
        <v>-109.047364</v>
      </c>
      <c r="AB3414" s="14">
        <v>36.141125</v>
      </c>
      <c r="AC3414" s="14">
        <v>2232.355</v>
      </c>
      <c r="AU3414" s="70"/>
      <c r="AV3414" s="70"/>
      <c r="AW3414" s="70"/>
      <c r="AX3414" s="70"/>
      <c r="AY3414" s="70"/>
      <c r="AZ3414" s="70"/>
      <c r="BA3414" s="70"/>
      <c r="BB3414" s="70"/>
      <c r="BC3414" s="70"/>
      <c r="BD3414" s="70"/>
      <c r="BL3414" s="70"/>
      <c r="BM3414" s="70"/>
      <c r="BN3414" s="70"/>
      <c r="BO3414" s="14">
        <v>-12.3659847093</v>
      </c>
      <c r="BP3414" s="14">
        <v>0.00526685996868232</v>
      </c>
      <c r="BX3414" s="60">
        <v>-92.1637064841</v>
      </c>
      <c r="BY3414" s="80">
        <v>0.07047211086824071</v>
      </c>
    </row>
    <row r="3415" s="9" customFormat="1" ht="31" customHeight="1">
      <c r="A3415" t="s" s="6">
        <v>8721</v>
      </c>
      <c r="B3415" t="s" s="56">
        <v>8722</v>
      </c>
      <c r="C3415" t="s" s="56">
        <v>7517</v>
      </c>
      <c r="D3415" s="143">
        <v>43034.828472222223</v>
      </c>
      <c r="E3415" t="s" s="54">
        <v>7518</v>
      </c>
      <c r="F3415" t="s" s="55">
        <v>2230</v>
      </c>
      <c r="G3415" t="s" s="56">
        <v>1181</v>
      </c>
      <c r="H3415" t="s" s="56">
        <v>1181</v>
      </c>
      <c r="J3415" t="s" s="6">
        <v>7519</v>
      </c>
      <c r="L3415" s="84"/>
      <c r="M3415" t="s" s="55">
        <v>1138</v>
      </c>
      <c r="S3415" t="s" s="54">
        <v>7524</v>
      </c>
      <c r="T3415" t="s" s="57">
        <v>7537</v>
      </c>
      <c r="U3415" s="7"/>
      <c r="AA3415" s="14">
        <v>-108.928825</v>
      </c>
      <c r="AB3415" s="14">
        <v>35.983372</v>
      </c>
      <c r="AC3415" s="14">
        <v>2294.839</v>
      </c>
      <c r="AU3415" s="70"/>
      <c r="AV3415" s="70"/>
      <c r="AW3415" s="70"/>
      <c r="AX3415" s="70"/>
      <c r="AY3415" s="70"/>
      <c r="AZ3415" s="70"/>
      <c r="BA3415" s="70"/>
      <c r="BB3415" s="70"/>
      <c r="BC3415" s="70"/>
      <c r="BD3415" s="70"/>
      <c r="BL3415" s="70"/>
      <c r="BM3415" s="70"/>
      <c r="BN3415" s="70"/>
      <c r="BO3415" s="14">
        <v>-9.7396223349</v>
      </c>
      <c r="BP3415" s="14">
        <v>0.0128106442738115</v>
      </c>
      <c r="BX3415" s="60">
        <v>-78.8273116268</v>
      </c>
      <c r="BY3415" s="80">
        <v>0.101675703468168</v>
      </c>
    </row>
    <row r="3416" s="9" customFormat="1" ht="31" customHeight="1">
      <c r="A3416" t="s" s="6">
        <v>8723</v>
      </c>
      <c r="B3416" t="s" s="56">
        <v>8724</v>
      </c>
      <c r="C3416" t="s" s="56">
        <v>7517</v>
      </c>
      <c r="D3416" s="143">
        <v>43034.833333333336</v>
      </c>
      <c r="E3416" t="s" s="54">
        <v>7518</v>
      </c>
      <c r="F3416" t="s" s="55">
        <v>2230</v>
      </c>
      <c r="G3416" t="s" s="56">
        <v>1181</v>
      </c>
      <c r="H3416" t="s" s="56">
        <v>1181</v>
      </c>
      <c r="J3416" t="s" s="6">
        <v>7519</v>
      </c>
      <c r="L3416" s="84"/>
      <c r="M3416" t="s" s="55">
        <v>1138</v>
      </c>
      <c r="S3416" t="s" s="54">
        <v>7520</v>
      </c>
      <c r="T3416" t="s" s="57">
        <v>7564</v>
      </c>
      <c r="U3416" s="7"/>
      <c r="AA3416" s="14">
        <v>-108.92138</v>
      </c>
      <c r="AB3416" s="14">
        <v>35.9872</v>
      </c>
      <c r="AC3416" s="14">
        <v>2301.545</v>
      </c>
      <c r="AU3416" s="70"/>
      <c r="AV3416" s="70"/>
      <c r="AW3416" s="70"/>
      <c r="AX3416" s="70"/>
      <c r="AY3416" s="70"/>
      <c r="AZ3416" s="70"/>
      <c r="BA3416" s="70"/>
      <c r="BB3416" s="70"/>
      <c r="BC3416" s="70"/>
      <c r="BD3416" s="70"/>
      <c r="BL3416" s="70"/>
      <c r="BM3416" s="70"/>
      <c r="BN3416" s="70"/>
      <c r="BO3416" s="14">
        <v>-11.5987337356</v>
      </c>
      <c r="BP3416" s="14">
        <v>0.010863486373104</v>
      </c>
      <c r="BX3416" s="60">
        <v>-88.5211657136</v>
      </c>
      <c r="BY3416" s="80">
        <v>0.197849976585679</v>
      </c>
    </row>
    <row r="3417" s="9" customFormat="1" ht="31" customHeight="1">
      <c r="A3417" t="s" s="6">
        <v>8725</v>
      </c>
      <c r="B3417" t="s" s="56">
        <v>8726</v>
      </c>
      <c r="C3417" t="s" s="56">
        <v>7517</v>
      </c>
      <c r="D3417" s="143">
        <v>43034.838888888888</v>
      </c>
      <c r="E3417" t="s" s="54">
        <v>7518</v>
      </c>
      <c r="F3417" t="s" s="55">
        <v>2230</v>
      </c>
      <c r="G3417" t="s" s="56">
        <v>1181</v>
      </c>
      <c r="H3417" t="s" s="56">
        <v>1181</v>
      </c>
      <c r="J3417" t="s" s="6">
        <v>7519</v>
      </c>
      <c r="L3417" s="84"/>
      <c r="M3417" t="s" s="55">
        <v>1138</v>
      </c>
      <c r="S3417" t="s" s="54">
        <v>7520</v>
      </c>
      <c r="T3417" t="s" s="57">
        <v>7528</v>
      </c>
      <c r="U3417" s="7"/>
      <c r="AA3417" s="14">
        <v>-108.91633</v>
      </c>
      <c r="AB3417" s="14">
        <v>35.9452</v>
      </c>
      <c r="AC3417" s="14">
        <v>2296</v>
      </c>
      <c r="AU3417" s="70"/>
      <c r="AV3417" s="70"/>
      <c r="AW3417" s="70"/>
      <c r="AX3417" s="70"/>
      <c r="AY3417" s="70"/>
      <c r="AZ3417" s="70"/>
      <c r="BA3417" s="70"/>
      <c r="BB3417" s="70"/>
      <c r="BC3417" s="70"/>
      <c r="BD3417" s="70"/>
      <c r="BL3417" s="70"/>
      <c r="BM3417" s="70"/>
      <c r="BN3417" s="70"/>
      <c r="BO3417" s="14">
        <v>-12.0874235178</v>
      </c>
      <c r="BP3417" s="14">
        <v>0.0338169069829469</v>
      </c>
      <c r="BX3417" s="60">
        <v>-90.355344508</v>
      </c>
      <c r="BY3417" s="80">
        <v>0.131444734133636</v>
      </c>
    </row>
    <row r="3418" s="9" customFormat="1" ht="31" customHeight="1">
      <c r="A3418" t="s" s="6">
        <v>8727</v>
      </c>
      <c r="B3418" t="s" s="56">
        <v>8728</v>
      </c>
      <c r="C3418" t="s" s="56">
        <v>7517</v>
      </c>
      <c r="D3418" s="143">
        <v>43025.680555555555</v>
      </c>
      <c r="E3418" t="s" s="54">
        <v>7518</v>
      </c>
      <c r="F3418" t="s" s="55">
        <v>2230</v>
      </c>
      <c r="G3418" t="s" s="56">
        <v>1181</v>
      </c>
      <c r="H3418" t="s" s="56">
        <v>1181</v>
      </c>
      <c r="J3418" t="s" s="6">
        <v>7519</v>
      </c>
      <c r="L3418" s="84"/>
      <c r="M3418" t="s" s="55">
        <v>1138</v>
      </c>
      <c r="S3418" t="s" s="54">
        <v>7912</v>
      </c>
      <c r="T3418" t="s" s="57">
        <v>8729</v>
      </c>
      <c r="U3418" t="s" s="6">
        <v>1263</v>
      </c>
      <c r="AA3418" s="14">
        <v>-108.1444985</v>
      </c>
      <c r="AB3418" s="14">
        <v>35.6954163</v>
      </c>
      <c r="AC3418" s="14">
        <v>2095.5</v>
      </c>
      <c r="AU3418" s="70"/>
      <c r="AV3418" s="70"/>
      <c r="AW3418" s="70"/>
      <c r="AX3418" s="70"/>
      <c r="AY3418" s="70"/>
      <c r="AZ3418" s="70"/>
      <c r="BA3418" s="70"/>
      <c r="BB3418" s="70"/>
      <c r="BC3418" s="70"/>
      <c r="BD3418" s="70"/>
      <c r="BL3418" s="70"/>
      <c r="BM3418" s="70"/>
      <c r="BN3418" s="70"/>
      <c r="BO3418" s="14">
        <v>-14.7434461787</v>
      </c>
      <c r="BP3418" s="14">
        <v>0.0119302528820563</v>
      </c>
      <c r="BX3418" s="60">
        <v>-110.7111762458</v>
      </c>
      <c r="BY3418" s="80">
        <v>0.106618975275019</v>
      </c>
    </row>
    <row r="3419" s="9" customFormat="1" ht="31" customHeight="1">
      <c r="A3419" t="s" s="6">
        <v>8730</v>
      </c>
      <c r="B3419" t="s" s="56">
        <v>8731</v>
      </c>
      <c r="C3419" t="s" s="56">
        <v>7517</v>
      </c>
      <c r="D3419" s="143">
        <v>43025.75</v>
      </c>
      <c r="E3419" t="s" s="54">
        <v>7518</v>
      </c>
      <c r="F3419" t="s" s="55">
        <v>2230</v>
      </c>
      <c r="G3419" t="s" s="56">
        <v>1181</v>
      </c>
      <c r="H3419" t="s" s="56">
        <v>1181</v>
      </c>
      <c r="J3419" t="s" s="6">
        <v>7519</v>
      </c>
      <c r="L3419" s="84"/>
      <c r="M3419" t="s" s="55">
        <v>1138</v>
      </c>
      <c r="S3419" t="s" s="54">
        <v>7912</v>
      </c>
      <c r="T3419" t="s" s="57">
        <v>8732</v>
      </c>
      <c r="U3419" s="7"/>
      <c r="AA3419" s="14">
        <v>-108.0284126</v>
      </c>
      <c r="AB3419" s="14">
        <v>35.6521604</v>
      </c>
      <c r="AC3419" s="14">
        <v>2071.116</v>
      </c>
      <c r="AU3419" s="70"/>
      <c r="AV3419" s="70"/>
      <c r="AW3419" s="70"/>
      <c r="AX3419" s="70"/>
      <c r="AY3419" s="70"/>
      <c r="AZ3419" s="70"/>
      <c r="BA3419" s="70"/>
      <c r="BB3419" s="70"/>
      <c r="BC3419" s="70"/>
      <c r="BD3419" s="70"/>
      <c r="BL3419" s="70"/>
      <c r="BM3419" s="70"/>
      <c r="BN3419" s="70"/>
      <c r="BO3419" s="14">
        <v>-14.7127966735</v>
      </c>
      <c r="BP3419" s="14">
        <v>0.0218316957937567</v>
      </c>
      <c r="BX3419" s="60">
        <v>-110.4306630313</v>
      </c>
      <c r="BY3419" s="80">
        <v>0.0600269522467833</v>
      </c>
    </row>
    <row r="3420" s="9" customFormat="1" ht="31" customHeight="1">
      <c r="A3420" t="s" s="6">
        <v>8733</v>
      </c>
      <c r="B3420" t="s" s="56">
        <v>8734</v>
      </c>
      <c r="C3420" t="s" s="56">
        <v>7517</v>
      </c>
      <c r="D3420" s="143">
        <v>43025.708333333336</v>
      </c>
      <c r="E3420" t="s" s="54">
        <v>7518</v>
      </c>
      <c r="F3420" t="s" s="55">
        <v>2230</v>
      </c>
      <c r="G3420" t="s" s="56">
        <v>1181</v>
      </c>
      <c r="H3420" t="s" s="56">
        <v>1181</v>
      </c>
      <c r="J3420" t="s" s="6">
        <v>7519</v>
      </c>
      <c r="L3420" s="84"/>
      <c r="M3420" t="s" s="55">
        <v>1138</v>
      </c>
      <c r="S3420" t="s" s="54">
        <v>7912</v>
      </c>
      <c r="T3420" t="s" s="57">
        <v>8735</v>
      </c>
      <c r="U3420" s="7"/>
      <c r="AA3420" s="14">
        <v>-108.3489072</v>
      </c>
      <c r="AB3420" s="14">
        <v>35.7758143</v>
      </c>
      <c r="AC3420" s="14">
        <v>1675.486</v>
      </c>
      <c r="AU3420" s="70"/>
      <c r="AV3420" s="70"/>
      <c r="AW3420" s="70"/>
      <c r="AX3420" s="70"/>
      <c r="AY3420" s="70"/>
      <c r="AZ3420" s="70"/>
      <c r="BA3420" s="70"/>
      <c r="BB3420" s="70"/>
      <c r="BC3420" s="70"/>
      <c r="BD3420" s="70"/>
      <c r="BL3420" s="70"/>
      <c r="BM3420" s="70"/>
      <c r="BN3420" s="70"/>
      <c r="BO3420" s="14">
        <v>-14.4544974979</v>
      </c>
      <c r="BP3420" s="14">
        <v>0.0320072518571271</v>
      </c>
      <c r="BX3420" s="60">
        <v>-109.4726465746</v>
      </c>
      <c r="BY3420" s="80">
        <v>0.15485222549494</v>
      </c>
    </row>
    <row r="3421" s="9" customFormat="1" ht="31" customHeight="1">
      <c r="A3421" t="s" s="6">
        <v>8736</v>
      </c>
      <c r="B3421" t="s" s="56">
        <v>8737</v>
      </c>
      <c r="C3421" t="s" s="56">
        <v>7517</v>
      </c>
      <c r="D3421" s="143">
        <v>43025.715277777781</v>
      </c>
      <c r="E3421" t="s" s="54">
        <v>7518</v>
      </c>
      <c r="F3421" t="s" s="55">
        <v>2230</v>
      </c>
      <c r="G3421" t="s" s="56">
        <v>1181</v>
      </c>
      <c r="H3421" t="s" s="56">
        <v>1181</v>
      </c>
      <c r="J3421" t="s" s="6">
        <v>7519</v>
      </c>
      <c r="L3421" s="84"/>
      <c r="M3421" t="s" s="55">
        <v>1138</v>
      </c>
      <c r="S3421" t="s" s="54">
        <v>7912</v>
      </c>
      <c r="T3421" t="s" s="57">
        <v>8738</v>
      </c>
      <c r="U3421" t="s" s="6">
        <v>1263</v>
      </c>
      <c r="AA3421" s="14">
        <v>-108.1532677</v>
      </c>
      <c r="AB3421" s="14">
        <v>35.684315</v>
      </c>
      <c r="AC3421" s="14">
        <v>2118.36</v>
      </c>
      <c r="AU3421" s="70"/>
      <c r="AV3421" s="70"/>
      <c r="AW3421" s="70"/>
      <c r="AX3421" s="70"/>
      <c r="AY3421" s="70"/>
      <c r="AZ3421" s="70"/>
      <c r="BA3421" s="70"/>
      <c r="BB3421" s="70"/>
      <c r="BC3421" s="70"/>
      <c r="BD3421" s="70"/>
      <c r="BL3421" s="70"/>
      <c r="BM3421" s="70"/>
      <c r="BN3421" s="70"/>
      <c r="BO3421" s="14">
        <v>-14.5178561741</v>
      </c>
      <c r="BP3421" s="14">
        <v>0.0201054247042991</v>
      </c>
      <c r="BX3421" s="60">
        <v>-109.3213264791</v>
      </c>
      <c r="BY3421" s="80">
        <v>0.110078158504821</v>
      </c>
    </row>
    <row r="3422" s="9" customFormat="1" ht="31" customHeight="1">
      <c r="A3422" t="s" s="6">
        <v>8739</v>
      </c>
      <c r="B3422" t="s" s="56">
        <v>8740</v>
      </c>
      <c r="C3422" t="s" s="56">
        <v>7517</v>
      </c>
      <c r="D3422" s="143">
        <v>43025.975694444445</v>
      </c>
      <c r="E3422" t="s" s="54">
        <v>7518</v>
      </c>
      <c r="F3422" t="s" s="55">
        <v>2230</v>
      </c>
      <c r="G3422" t="s" s="56">
        <v>1181</v>
      </c>
      <c r="H3422" t="s" s="56">
        <v>1181</v>
      </c>
      <c r="J3422" t="s" s="6">
        <v>7519</v>
      </c>
      <c r="L3422" s="84"/>
      <c r="M3422" t="s" s="55">
        <v>1138</v>
      </c>
      <c r="S3422" t="s" s="54">
        <v>7912</v>
      </c>
      <c r="T3422" t="s" s="57">
        <v>8741</v>
      </c>
      <c r="U3422" s="7"/>
      <c r="AA3422" s="14">
        <v>-109.4723938</v>
      </c>
      <c r="AB3422" s="14">
        <v>35.9144462</v>
      </c>
      <c r="AC3422" s="14">
        <v>1883.481</v>
      </c>
      <c r="AU3422" s="70"/>
      <c r="AV3422" s="70"/>
      <c r="AW3422" s="70"/>
      <c r="AX3422" s="70"/>
      <c r="AY3422" s="70"/>
      <c r="AZ3422" s="70"/>
      <c r="BA3422" s="70"/>
      <c r="BB3422" s="70"/>
      <c r="BC3422" s="70"/>
      <c r="BD3422" s="70"/>
      <c r="BL3422" s="70"/>
      <c r="BM3422" s="70"/>
      <c r="BN3422" s="70"/>
      <c r="BO3422" s="14">
        <v>-11.4633897006</v>
      </c>
      <c r="BP3422" s="14">
        <v>0.0230820229730434</v>
      </c>
      <c r="BX3422" s="60">
        <v>-86.79420351509999</v>
      </c>
      <c r="BY3422" s="80">
        <v>0.143361852334994</v>
      </c>
    </row>
    <row r="3423" s="9" customFormat="1" ht="31" customHeight="1">
      <c r="A3423" t="s" s="6">
        <v>8742</v>
      </c>
      <c r="B3423" t="s" s="56">
        <v>8743</v>
      </c>
      <c r="C3423" t="s" s="56">
        <v>7517</v>
      </c>
      <c r="D3423" s="143">
        <v>43025.923611111109</v>
      </c>
      <c r="E3423" t="s" s="54">
        <v>7518</v>
      </c>
      <c r="F3423" t="s" s="55">
        <v>2230</v>
      </c>
      <c r="G3423" t="s" s="56">
        <v>1181</v>
      </c>
      <c r="H3423" t="s" s="56">
        <v>1181</v>
      </c>
      <c r="J3423" t="s" s="6">
        <v>7519</v>
      </c>
      <c r="L3423" s="84"/>
      <c r="M3423" t="s" s="55">
        <v>1138</v>
      </c>
      <c r="S3423" t="s" s="54">
        <v>7912</v>
      </c>
      <c r="T3423" t="s" s="57">
        <v>8744</v>
      </c>
      <c r="U3423" s="7"/>
      <c r="AA3423" s="14">
        <v>-109.4717988</v>
      </c>
      <c r="AB3423" s="14">
        <v>35.91266</v>
      </c>
      <c r="AC3423" s="14">
        <v>1897.075</v>
      </c>
      <c r="AU3423" s="70"/>
      <c r="AV3423" s="70"/>
      <c r="AW3423" s="70"/>
      <c r="AX3423" s="70"/>
      <c r="AY3423" s="70"/>
      <c r="AZ3423" s="70"/>
      <c r="BA3423" s="70"/>
      <c r="BB3423" s="70"/>
      <c r="BC3423" s="70"/>
      <c r="BD3423" s="70"/>
      <c r="BL3423" s="70"/>
      <c r="BM3423" s="70"/>
      <c r="BN3423" s="70"/>
      <c r="BO3423" s="14">
        <v>-11.2527629609</v>
      </c>
      <c r="BP3423" s="14">
        <v>0.0322529651970755</v>
      </c>
      <c r="BX3423" s="60">
        <v>-86.3783648759</v>
      </c>
      <c r="BY3423" s="80">
        <v>0.0768934074954447</v>
      </c>
    </row>
    <row r="3424" s="9" customFormat="1" ht="31" customHeight="1">
      <c r="A3424" t="s" s="6">
        <v>8745</v>
      </c>
      <c r="B3424" t="s" s="56">
        <v>8746</v>
      </c>
      <c r="C3424" t="s" s="56">
        <v>7517</v>
      </c>
      <c r="D3424" s="143">
        <v>43033.825</v>
      </c>
      <c r="E3424" t="s" s="54">
        <v>7518</v>
      </c>
      <c r="F3424" t="s" s="55">
        <v>2230</v>
      </c>
      <c r="G3424" t="s" s="56">
        <v>1181</v>
      </c>
      <c r="H3424" t="s" s="56">
        <v>1181</v>
      </c>
      <c r="J3424" t="s" s="6">
        <v>7519</v>
      </c>
      <c r="L3424" s="84"/>
      <c r="M3424" t="s" s="55">
        <v>1138</v>
      </c>
      <c r="S3424" t="s" s="54">
        <v>7912</v>
      </c>
      <c r="T3424" t="s" s="57">
        <v>8747</v>
      </c>
      <c r="U3424" s="7"/>
      <c r="AA3424" s="14">
        <v>-108.616248</v>
      </c>
      <c r="AB3424" s="14">
        <v>35.531061</v>
      </c>
      <c r="AC3424" s="14">
        <v>2019</v>
      </c>
      <c r="AU3424" s="70"/>
      <c r="AV3424" s="70"/>
      <c r="AW3424" s="70"/>
      <c r="AX3424" s="70"/>
      <c r="AY3424" s="70"/>
      <c r="AZ3424" s="70"/>
      <c r="BA3424" s="70"/>
      <c r="BB3424" s="70"/>
      <c r="BC3424" s="70"/>
      <c r="BD3424" s="70"/>
      <c r="BL3424" s="70"/>
      <c r="BM3424" s="70"/>
      <c r="BN3424" s="70"/>
      <c r="BO3424" s="14">
        <v>-10.1903328671</v>
      </c>
      <c r="BP3424" s="14">
        <v>0.0284307929183386</v>
      </c>
      <c r="BX3424" s="60">
        <v>-76.4785798826</v>
      </c>
      <c r="BY3424" s="80">
        <v>0.0874715850747691</v>
      </c>
    </row>
    <row r="3425" s="9" customFormat="1" ht="31" customHeight="1">
      <c r="A3425" t="s" s="6">
        <v>8748</v>
      </c>
      <c r="B3425" t="s" s="56">
        <v>8749</v>
      </c>
      <c r="C3425" t="s" s="56">
        <v>7517</v>
      </c>
      <c r="D3425" s="143">
        <v>43035.830555555556</v>
      </c>
      <c r="E3425" t="s" s="54">
        <v>7518</v>
      </c>
      <c r="F3425" t="s" s="55">
        <v>2230</v>
      </c>
      <c r="G3425" t="s" s="56">
        <v>1181</v>
      </c>
      <c r="H3425" t="s" s="56">
        <v>1181</v>
      </c>
      <c r="J3425" t="s" s="6">
        <v>7519</v>
      </c>
      <c r="L3425" s="84"/>
      <c r="M3425" t="s" s="55">
        <v>1138</v>
      </c>
      <c r="S3425" t="s" s="54">
        <v>7570</v>
      </c>
      <c r="T3425" t="s" s="57">
        <v>7751</v>
      </c>
      <c r="U3425" s="7"/>
      <c r="AA3425" s="14">
        <v>-110.251844</v>
      </c>
      <c r="AB3425" s="14">
        <v>36.7129</v>
      </c>
      <c r="AC3425" s="14">
        <v>1758.391</v>
      </c>
      <c r="AU3425" s="70"/>
      <c r="AV3425" s="70"/>
      <c r="AW3425" s="70"/>
      <c r="AX3425" s="70"/>
      <c r="AY3425" s="70"/>
      <c r="AZ3425" s="70"/>
      <c r="BA3425" s="70"/>
      <c r="BB3425" s="70"/>
      <c r="BC3425" s="70"/>
      <c r="BD3425" s="70"/>
      <c r="BL3425" s="70"/>
      <c r="BM3425" s="70"/>
      <c r="BN3425" s="70"/>
      <c r="BO3425" s="14">
        <v>-3.8128697631</v>
      </c>
      <c r="BP3425" s="14">
        <v>0.0268009446553816</v>
      </c>
      <c r="BX3425" s="60">
        <v>-18.2333544076</v>
      </c>
      <c r="BY3425" s="80">
        <v>0.121268375179595</v>
      </c>
    </row>
    <row r="3426" s="9" customFormat="1" ht="31" customHeight="1">
      <c r="A3426" t="s" s="6">
        <v>8750</v>
      </c>
      <c r="B3426" t="s" s="56">
        <v>8751</v>
      </c>
      <c r="C3426" t="s" s="56">
        <v>7517</v>
      </c>
      <c r="D3426" s="143">
        <v>43039.874305555553</v>
      </c>
      <c r="E3426" t="s" s="54">
        <v>7518</v>
      </c>
      <c r="F3426" t="s" s="55">
        <v>2230</v>
      </c>
      <c r="G3426" t="s" s="56">
        <v>1181</v>
      </c>
      <c r="H3426" t="s" s="56">
        <v>1181</v>
      </c>
      <c r="J3426" t="s" s="6">
        <v>7519</v>
      </c>
      <c r="L3426" s="84"/>
      <c r="M3426" t="s" s="55">
        <v>1138</v>
      </c>
      <c r="S3426" t="s" s="54">
        <v>7570</v>
      </c>
      <c r="T3426" t="s" s="57">
        <v>7745</v>
      </c>
      <c r="U3426" s="7"/>
      <c r="AA3426" s="14">
        <v>-109.847351</v>
      </c>
      <c r="AB3426" s="14">
        <v>35.536757</v>
      </c>
      <c r="AC3426" s="14">
        <v>1813.56</v>
      </c>
      <c r="AU3426" s="70"/>
      <c r="AV3426" s="70"/>
      <c r="AW3426" s="70"/>
      <c r="AX3426" s="70"/>
      <c r="AY3426" s="70"/>
      <c r="AZ3426" s="70"/>
      <c r="BA3426" s="70"/>
      <c r="BB3426" s="70"/>
      <c r="BC3426" s="70"/>
      <c r="BD3426" s="70"/>
      <c r="BL3426" s="70"/>
      <c r="BM3426" s="70"/>
      <c r="BN3426" s="70"/>
      <c r="BO3426" s="14">
        <v>-11.3585217294</v>
      </c>
      <c r="BP3426" s="14">
        <v>0.0218419808884596</v>
      </c>
      <c r="BX3426" s="60">
        <v>-78.2300964165</v>
      </c>
      <c r="BY3426" s="80">
        <v>0.0802812831432435</v>
      </c>
    </row>
    <row r="3427" s="9" customFormat="1" ht="31" customHeight="1">
      <c r="A3427" t="s" s="6">
        <v>8752</v>
      </c>
      <c r="B3427" t="s" s="56">
        <v>8753</v>
      </c>
      <c r="C3427" t="s" s="56">
        <v>7517</v>
      </c>
      <c r="D3427" s="143">
        <v>43034.643055555556</v>
      </c>
      <c r="E3427" t="s" s="54">
        <v>7518</v>
      </c>
      <c r="F3427" t="s" s="55">
        <v>2230</v>
      </c>
      <c r="G3427" t="s" s="56">
        <v>1181</v>
      </c>
      <c r="H3427" t="s" s="56">
        <v>1181</v>
      </c>
      <c r="J3427" t="s" s="6">
        <v>7519</v>
      </c>
      <c r="L3427" s="84"/>
      <c r="M3427" t="s" s="55">
        <v>1138</v>
      </c>
      <c r="S3427" t="s" s="54">
        <v>7570</v>
      </c>
      <c r="T3427" t="s" s="57">
        <v>7771</v>
      </c>
      <c r="U3427" s="7"/>
      <c r="AA3427" s="14">
        <v>-110.836547</v>
      </c>
      <c r="AB3427" s="14">
        <v>35.320414</v>
      </c>
      <c r="AC3427" s="14">
        <v>1446.581</v>
      </c>
      <c r="AU3427" s="70"/>
      <c r="AV3427" s="70"/>
      <c r="AW3427" s="70"/>
      <c r="AX3427" s="70"/>
      <c r="AY3427" s="70"/>
      <c r="AZ3427" s="70"/>
      <c r="BA3427" s="70"/>
      <c r="BB3427" s="70"/>
      <c r="BC3427" s="70"/>
      <c r="BD3427" s="70"/>
      <c r="BL3427" s="70"/>
      <c r="BM3427" s="70"/>
      <c r="BN3427" s="70"/>
      <c r="BO3427" s="14">
        <v>0.992005235450</v>
      </c>
      <c r="BP3427" s="14">
        <v>0.0456938874756033</v>
      </c>
      <c r="BX3427" s="60">
        <v>-36.0612104163</v>
      </c>
      <c r="BY3427" s="80">
        <v>0.200806246224356</v>
      </c>
    </row>
    <row r="3428" s="9" customFormat="1" ht="31" customHeight="1">
      <c r="A3428" t="s" s="6">
        <v>8754</v>
      </c>
      <c r="B3428" t="s" s="56">
        <v>8755</v>
      </c>
      <c r="C3428" t="s" s="56">
        <v>7517</v>
      </c>
      <c r="D3428" s="143">
        <v>43034.679166666669</v>
      </c>
      <c r="E3428" t="s" s="54">
        <v>7518</v>
      </c>
      <c r="F3428" t="s" s="55">
        <v>2230</v>
      </c>
      <c r="G3428" t="s" s="56">
        <v>1181</v>
      </c>
      <c r="H3428" t="s" s="56">
        <v>1181</v>
      </c>
      <c r="J3428" t="s" s="6">
        <v>7519</v>
      </c>
      <c r="L3428" s="84"/>
      <c r="M3428" t="s" s="55">
        <v>1138</v>
      </c>
      <c r="S3428" t="s" s="54">
        <v>7570</v>
      </c>
      <c r="T3428" t="s" s="57">
        <v>7844</v>
      </c>
      <c r="U3428" s="7"/>
      <c r="AA3428" s="14">
        <v>-111.004225</v>
      </c>
      <c r="AB3428" s="14">
        <v>35.335926</v>
      </c>
      <c r="AC3428" s="14">
        <v>1426.464</v>
      </c>
      <c r="AU3428" s="70"/>
      <c r="AV3428" s="70"/>
      <c r="AW3428" s="70"/>
      <c r="AX3428" s="70"/>
      <c r="AY3428" s="70"/>
      <c r="AZ3428" s="70"/>
      <c r="BA3428" s="70"/>
      <c r="BB3428" s="70"/>
      <c r="BC3428" s="70"/>
      <c r="BD3428" s="70"/>
      <c r="BL3428" s="70"/>
      <c r="BM3428" s="70"/>
      <c r="BN3428" s="70"/>
      <c r="BO3428" s="14">
        <v>-2.824856591350</v>
      </c>
      <c r="BP3428" s="14">
        <v>0.07900838814072481</v>
      </c>
      <c r="BX3428" s="60">
        <v>-31.1045126264</v>
      </c>
      <c r="BY3428" s="80">
        <v>0.256330528963366</v>
      </c>
    </row>
    <row r="3429" s="9" customFormat="1" ht="31" customHeight="1">
      <c r="A3429" t="s" s="6">
        <v>8756</v>
      </c>
      <c r="B3429" t="s" s="56">
        <v>8757</v>
      </c>
      <c r="C3429" t="s" s="56">
        <v>7517</v>
      </c>
      <c r="D3429" s="143">
        <v>43034.873611111114</v>
      </c>
      <c r="E3429" t="s" s="54">
        <v>7518</v>
      </c>
      <c r="F3429" t="s" s="55">
        <v>2230</v>
      </c>
      <c r="G3429" t="s" s="56">
        <v>1181</v>
      </c>
      <c r="H3429" t="s" s="56">
        <v>1181</v>
      </c>
      <c r="J3429" t="s" s="6">
        <v>7519</v>
      </c>
      <c r="L3429" s="84"/>
      <c r="M3429" t="s" s="55">
        <v>1138</v>
      </c>
      <c r="S3429" t="s" s="54">
        <v>7570</v>
      </c>
      <c r="T3429" t="s" s="57">
        <v>7841</v>
      </c>
      <c r="U3429" s="7"/>
      <c r="AA3429" s="14">
        <v>-111.235274</v>
      </c>
      <c r="AB3429" s="14">
        <v>36.129566</v>
      </c>
      <c r="AC3429" s="14">
        <v>1498.702</v>
      </c>
      <c r="AU3429" s="70"/>
      <c r="AV3429" s="70"/>
      <c r="AW3429" s="70"/>
      <c r="AX3429" s="70"/>
      <c r="AY3429" s="70"/>
      <c r="AZ3429" s="70"/>
      <c r="BA3429" s="70"/>
      <c r="BB3429" s="70"/>
      <c r="BC3429" s="70"/>
      <c r="BD3429" s="70"/>
      <c r="BL3429" s="70"/>
      <c r="BM3429" s="70"/>
      <c r="BN3429" s="70"/>
      <c r="BO3429" s="14">
        <v>-12.1643948526</v>
      </c>
      <c r="BP3429" s="14">
        <v>0.07620948732877569</v>
      </c>
      <c r="BX3429" s="60">
        <v>-112.907798653</v>
      </c>
      <c r="BY3429" s="80">
        <v>0.180431266339398</v>
      </c>
    </row>
    <row r="3430" s="9" customFormat="1" ht="31" customHeight="1">
      <c r="A3430" t="s" s="6">
        <v>8758</v>
      </c>
      <c r="B3430" t="s" s="56">
        <v>8759</v>
      </c>
      <c r="C3430" t="s" s="56">
        <v>7517</v>
      </c>
      <c r="D3430" s="143">
        <v>43035.63125</v>
      </c>
      <c r="E3430" t="s" s="54">
        <v>7518</v>
      </c>
      <c r="F3430" t="s" s="55">
        <v>2230</v>
      </c>
      <c r="G3430" t="s" s="56">
        <v>1181</v>
      </c>
      <c r="H3430" t="s" s="56">
        <v>1181</v>
      </c>
      <c r="J3430" t="s" s="6">
        <v>7519</v>
      </c>
      <c r="L3430" s="84"/>
      <c r="M3430" t="s" s="55">
        <v>1138</v>
      </c>
      <c r="S3430" t="s" s="54">
        <v>7570</v>
      </c>
      <c r="T3430" t="s" s="57">
        <v>7768</v>
      </c>
      <c r="U3430" s="7"/>
      <c r="AA3430" s="14">
        <v>-110.780493</v>
      </c>
      <c r="AB3430" s="14">
        <v>37.058189</v>
      </c>
      <c r="AC3430" s="14">
        <v>1717.548</v>
      </c>
      <c r="AU3430" s="70"/>
      <c r="AV3430" s="70"/>
      <c r="AW3430" s="70"/>
      <c r="AX3430" s="70"/>
      <c r="AY3430" s="70"/>
      <c r="AZ3430" s="70"/>
      <c r="BA3430" s="70"/>
      <c r="BB3430" s="70"/>
      <c r="BC3430" s="70"/>
      <c r="BD3430" s="70"/>
      <c r="BL3430" s="70"/>
      <c r="BM3430" s="70"/>
      <c r="BN3430" s="70"/>
      <c r="BO3430" s="14">
        <v>-3.19945406</v>
      </c>
      <c r="BP3430" s="14">
        <v>0.0196934683745294</v>
      </c>
      <c r="BX3430" s="60">
        <v>-62.311445025550</v>
      </c>
      <c r="BY3430" s="80">
        <v>0.122484542798703</v>
      </c>
    </row>
    <row r="3431" s="9" customFormat="1" ht="31" customHeight="1">
      <c r="A3431" t="s" s="6">
        <v>8760</v>
      </c>
      <c r="B3431" t="s" s="56">
        <v>8761</v>
      </c>
      <c r="C3431" t="s" s="56">
        <v>7517</v>
      </c>
      <c r="D3431" s="143">
        <v>43035.684027777781</v>
      </c>
      <c r="E3431" t="s" s="54">
        <v>7518</v>
      </c>
      <c r="F3431" t="s" s="55">
        <v>2230</v>
      </c>
      <c r="G3431" t="s" s="56">
        <v>1181</v>
      </c>
      <c r="H3431" t="s" s="56">
        <v>1181</v>
      </c>
      <c r="J3431" t="s" s="6">
        <v>7519</v>
      </c>
      <c r="L3431" s="84"/>
      <c r="M3431" t="s" s="55">
        <v>1138</v>
      </c>
      <c r="S3431" t="s" s="54">
        <v>7570</v>
      </c>
      <c r="T3431" t="s" s="57">
        <v>7834</v>
      </c>
      <c r="U3431" s="7"/>
      <c r="AA3431" s="14">
        <v>-110.762509</v>
      </c>
      <c r="AB3431" s="14">
        <v>36.651721</v>
      </c>
      <c r="AC3431" s="14">
        <v>2052.828</v>
      </c>
      <c r="AU3431" s="70"/>
      <c r="AV3431" s="70"/>
      <c r="AW3431" s="70"/>
      <c r="AX3431" s="70"/>
      <c r="AY3431" s="70"/>
      <c r="AZ3431" s="70"/>
      <c r="BA3431" s="70"/>
      <c r="BB3431" s="70"/>
      <c r="BC3431" s="70"/>
      <c r="BD3431" s="70"/>
      <c r="BL3431" s="70"/>
      <c r="BM3431" s="70"/>
      <c r="BN3431" s="70"/>
      <c r="BO3431" s="14">
        <v>-7.193013565650</v>
      </c>
      <c r="BP3431" s="14">
        <v>0.03163763470103</v>
      </c>
      <c r="BX3431" s="60">
        <v>-72.617080151850</v>
      </c>
      <c r="BY3431" s="80">
        <v>0.0675147855973101</v>
      </c>
    </row>
    <row r="3432" s="9" customFormat="1" ht="31" customHeight="1">
      <c r="A3432" t="s" s="6">
        <v>8762</v>
      </c>
      <c r="B3432" t="s" s="56">
        <v>8763</v>
      </c>
      <c r="C3432" t="s" s="56">
        <v>7517</v>
      </c>
      <c r="D3432" s="143">
        <v>43035.791666666664</v>
      </c>
      <c r="E3432" t="s" s="54">
        <v>7518</v>
      </c>
      <c r="F3432" t="s" s="55">
        <v>2230</v>
      </c>
      <c r="G3432" t="s" s="56">
        <v>1181</v>
      </c>
      <c r="H3432" t="s" s="56">
        <v>1181</v>
      </c>
      <c r="J3432" t="s" s="6">
        <v>7519</v>
      </c>
      <c r="L3432" s="84"/>
      <c r="M3432" t="s" s="55">
        <v>1138</v>
      </c>
      <c r="S3432" t="s" s="54">
        <v>7570</v>
      </c>
      <c r="T3432" t="s" s="57">
        <v>7765</v>
      </c>
      <c r="U3432" s="7"/>
      <c r="AA3432" s="14">
        <v>-110.318788</v>
      </c>
      <c r="AB3432" s="14">
        <v>37.036461</v>
      </c>
      <c r="AC3432" s="14">
        <v>1469.136</v>
      </c>
      <c r="AU3432" s="70"/>
      <c r="AV3432" s="70"/>
      <c r="AW3432" s="70"/>
      <c r="AX3432" s="70"/>
      <c r="AY3432" s="70"/>
      <c r="AZ3432" s="70"/>
      <c r="BA3432" s="70"/>
      <c r="BB3432" s="70"/>
      <c r="BC3432" s="70"/>
      <c r="BD3432" s="70"/>
      <c r="BL3432" s="70"/>
      <c r="BM3432" s="70"/>
      <c r="BN3432" s="70"/>
      <c r="BO3432" s="14">
        <v>-13.818687858350</v>
      </c>
      <c r="BP3432" s="14">
        <v>0.0581214816404842</v>
      </c>
      <c r="BX3432" s="60">
        <v>-109.4598666131</v>
      </c>
      <c r="BY3432" s="80">
        <v>0.09665256974229811</v>
      </c>
    </row>
    <row r="3433" s="9" customFormat="1" ht="31" customHeight="1">
      <c r="A3433" t="s" s="6">
        <v>8764</v>
      </c>
      <c r="B3433" t="s" s="56">
        <v>8765</v>
      </c>
      <c r="C3433" t="s" s="56">
        <v>7517</v>
      </c>
      <c r="D3433" s="143">
        <v>43029.732638888891</v>
      </c>
      <c r="E3433" t="s" s="54">
        <v>7518</v>
      </c>
      <c r="F3433" t="s" s="55">
        <v>2230</v>
      </c>
      <c r="G3433" t="s" s="56">
        <v>1181</v>
      </c>
      <c r="H3433" t="s" s="56">
        <v>1181</v>
      </c>
      <c r="J3433" t="s" s="6">
        <v>7519</v>
      </c>
      <c r="L3433" s="84"/>
      <c r="M3433" t="s" s="55">
        <v>1138</v>
      </c>
      <c r="S3433" t="s" s="54">
        <v>7570</v>
      </c>
      <c r="T3433" t="s" s="57">
        <v>7863</v>
      </c>
      <c r="U3433" s="7"/>
      <c r="AA3433" s="14">
        <v>-109.050135</v>
      </c>
      <c r="AB3433" s="14">
        <v>36.32589</v>
      </c>
      <c r="AC3433" s="14">
        <v>2813.304</v>
      </c>
      <c r="AU3433" s="70"/>
      <c r="AV3433" s="70"/>
      <c r="AW3433" s="70"/>
      <c r="AX3433" s="70"/>
      <c r="AY3433" s="70"/>
      <c r="AZ3433" s="70"/>
      <c r="BA3433" s="70"/>
      <c r="BB3433" s="70"/>
      <c r="BC3433" s="70"/>
      <c r="BD3433" s="70"/>
      <c r="BL3433" s="70"/>
      <c r="BM3433" s="70"/>
      <c r="BN3433" s="70"/>
      <c r="BO3433" s="14">
        <v>-11.2205527054</v>
      </c>
      <c r="BP3433" s="14">
        <v>0.0371116910922417</v>
      </c>
      <c r="BX3433" s="60">
        <v>-71.4729958289</v>
      </c>
      <c r="BY3433" s="80">
        <v>0.0482520681772686</v>
      </c>
    </row>
    <row r="3434" s="9" customFormat="1" ht="31" customHeight="1">
      <c r="A3434" t="s" s="6">
        <v>8766</v>
      </c>
      <c r="B3434" t="s" s="56">
        <v>8767</v>
      </c>
      <c r="C3434" t="s" s="56">
        <v>7517</v>
      </c>
      <c r="D3434" s="143">
        <v>43006.651388888888</v>
      </c>
      <c r="E3434" t="s" s="54">
        <v>7518</v>
      </c>
      <c r="F3434" t="s" s="55">
        <v>2230</v>
      </c>
      <c r="G3434" t="s" s="56">
        <v>1181</v>
      </c>
      <c r="H3434" t="s" s="56">
        <v>1181</v>
      </c>
      <c r="J3434" t="s" s="6">
        <v>7519</v>
      </c>
      <c r="L3434" s="84"/>
      <c r="M3434" t="s" s="55">
        <v>1138</v>
      </c>
      <c r="S3434" t="s" s="54">
        <v>7570</v>
      </c>
      <c r="T3434" t="s" s="57">
        <v>7571</v>
      </c>
      <c r="U3434" s="7"/>
      <c r="AA3434" s="14">
        <v>-108.823239</v>
      </c>
      <c r="AB3434" s="14">
        <v>35.608006</v>
      </c>
      <c r="AC3434" s="14">
        <v>2006.803</v>
      </c>
      <c r="AU3434" s="70"/>
      <c r="AV3434" s="70"/>
      <c r="AW3434" s="70"/>
      <c r="AX3434" s="70"/>
      <c r="AY3434" s="70"/>
      <c r="AZ3434" s="70"/>
      <c r="BA3434" s="70"/>
      <c r="BB3434" s="70"/>
      <c r="BC3434" s="70"/>
      <c r="BD3434" s="70"/>
      <c r="BL3434" s="70"/>
      <c r="BM3434" s="70"/>
      <c r="BN3434" s="70"/>
      <c r="BO3434" s="14">
        <v>-9.8392640272</v>
      </c>
      <c r="BP3434" s="14">
        <v>0.0223186489348754</v>
      </c>
      <c r="BX3434" s="60">
        <v>-64.6097902404</v>
      </c>
      <c r="BY3434" s="80">
        <v>0.120502651266854</v>
      </c>
    </row>
    <row r="3435" s="9" customFormat="1" ht="31" customHeight="1">
      <c r="A3435" t="s" s="6">
        <v>8768</v>
      </c>
      <c r="B3435" t="s" s="56">
        <v>8769</v>
      </c>
      <c r="C3435" t="s" s="56">
        <v>7517</v>
      </c>
      <c r="D3435" s="143">
        <v>43040.915277777778</v>
      </c>
      <c r="E3435" t="s" s="54">
        <v>7518</v>
      </c>
      <c r="F3435" t="s" s="55">
        <v>2230</v>
      </c>
      <c r="G3435" t="s" s="56">
        <v>1181</v>
      </c>
      <c r="H3435" t="s" s="56">
        <v>1181</v>
      </c>
      <c r="J3435" t="s" s="6">
        <v>7519</v>
      </c>
      <c r="L3435" s="84"/>
      <c r="M3435" t="s" s="55">
        <v>1138</v>
      </c>
      <c r="S3435" t="s" s="54">
        <v>7570</v>
      </c>
      <c r="T3435" t="s" s="57">
        <v>7705</v>
      </c>
      <c r="U3435" s="7"/>
      <c r="AA3435" s="14">
        <v>-108.621248</v>
      </c>
      <c r="AB3435" s="14">
        <v>35.775474</v>
      </c>
      <c r="AC3435" s="14">
        <v>1863.852</v>
      </c>
      <c r="AU3435" s="70"/>
      <c r="AV3435" s="70"/>
      <c r="AW3435" s="70"/>
      <c r="AX3435" s="70"/>
      <c r="AY3435" s="70"/>
      <c r="AZ3435" s="70"/>
      <c r="BA3435" s="70"/>
      <c r="BB3435" s="70"/>
      <c r="BC3435" s="70"/>
      <c r="BD3435" s="70"/>
      <c r="BL3435" s="70"/>
      <c r="BM3435" s="70"/>
      <c r="BN3435" s="70"/>
      <c r="BO3435" s="14">
        <v>-11.014988208</v>
      </c>
      <c r="BP3435" s="14">
        <v>0.0302184718256739</v>
      </c>
      <c r="BX3435" s="60">
        <v>-73.6415140245</v>
      </c>
      <c r="BY3435" s="80">
        <v>0.0923579433019793</v>
      </c>
    </row>
    <row r="3436" s="9" customFormat="1" ht="31" customHeight="1">
      <c r="A3436" t="s" s="6">
        <v>8770</v>
      </c>
      <c r="B3436" t="s" s="56">
        <v>8771</v>
      </c>
      <c r="C3436" t="s" s="56">
        <v>7517</v>
      </c>
      <c r="D3436" s="143">
        <v>43038.684027777781</v>
      </c>
      <c r="E3436" t="s" s="54">
        <v>7518</v>
      </c>
      <c r="F3436" t="s" s="55">
        <v>2230</v>
      </c>
      <c r="G3436" t="s" s="56">
        <v>1181</v>
      </c>
      <c r="H3436" t="s" s="56">
        <v>1181</v>
      </c>
      <c r="J3436" t="s" s="6">
        <v>7519</v>
      </c>
      <c r="L3436" s="84"/>
      <c r="M3436" t="s" s="55">
        <v>1138</v>
      </c>
      <c r="S3436" t="s" s="54">
        <v>7570</v>
      </c>
      <c r="T3436" t="s" s="57">
        <v>7870</v>
      </c>
      <c r="U3436" s="7"/>
      <c r="AA3436" s="14">
        <v>-109.469908</v>
      </c>
      <c r="AB3436" s="14">
        <v>36.507125</v>
      </c>
      <c r="AC3436" s="14">
        <v>1643.786</v>
      </c>
      <c r="AU3436" s="70"/>
      <c r="AV3436" s="70"/>
      <c r="AW3436" s="70"/>
      <c r="AX3436" s="70"/>
      <c r="AY3436" s="70"/>
      <c r="AZ3436" s="70"/>
      <c r="BA3436" s="70"/>
      <c r="BB3436" s="70"/>
      <c r="BC3436" s="70"/>
      <c r="BD3436" s="70"/>
      <c r="BL3436" s="70"/>
      <c r="BM3436" s="70"/>
      <c r="BN3436" s="70"/>
      <c r="BO3436" s="14">
        <v>-11.2046094142</v>
      </c>
      <c r="BP3436" s="14">
        <v>0.0334534968401363</v>
      </c>
      <c r="BX3436" s="60">
        <v>-71.882726045</v>
      </c>
      <c r="BY3436" s="80">
        <v>0.0756410358906225</v>
      </c>
    </row>
    <row r="3437" s="9" customFormat="1" ht="31" customHeight="1">
      <c r="A3437" t="s" s="6">
        <v>8772</v>
      </c>
      <c r="B3437" t="s" s="56">
        <v>8773</v>
      </c>
      <c r="C3437" t="s" s="56">
        <v>7517</v>
      </c>
      <c r="D3437" s="143">
        <v>43035.9125</v>
      </c>
      <c r="E3437" t="s" s="54">
        <v>7518</v>
      </c>
      <c r="F3437" t="s" s="55">
        <v>2230</v>
      </c>
      <c r="G3437" t="s" s="56">
        <v>1181</v>
      </c>
      <c r="H3437" t="s" s="56">
        <v>1181</v>
      </c>
      <c r="J3437" t="s" s="6">
        <v>7519</v>
      </c>
      <c r="L3437" s="84"/>
      <c r="M3437" t="s" s="55">
        <v>1138</v>
      </c>
      <c r="S3437" t="s" s="54">
        <v>7570</v>
      </c>
      <c r="T3437" t="s" s="57">
        <v>7696</v>
      </c>
      <c r="U3437" s="7"/>
      <c r="AA3437" s="14">
        <v>-109.852523</v>
      </c>
      <c r="AB3437" s="14">
        <v>36.84186</v>
      </c>
      <c r="AC3437" s="14">
        <v>1554.48</v>
      </c>
      <c r="AU3437" s="70"/>
      <c r="AV3437" s="70"/>
      <c r="AW3437" s="70"/>
      <c r="AX3437" s="70"/>
      <c r="AY3437" s="70"/>
      <c r="AZ3437" s="70"/>
      <c r="BA3437" s="70"/>
      <c r="BB3437" s="70"/>
      <c r="BC3437" s="70"/>
      <c r="BD3437" s="70"/>
      <c r="BL3437" s="70"/>
      <c r="BM3437" s="70"/>
      <c r="BN3437" s="70"/>
      <c r="BO3437" s="14">
        <v>-11.1486001767</v>
      </c>
      <c r="BP3437" s="14">
        <v>0.0280338885140354</v>
      </c>
      <c r="BX3437" s="60">
        <v>-76.7259140706</v>
      </c>
      <c r="BY3437" s="80">
        <v>0.10311978870373</v>
      </c>
    </row>
    <row r="3438" s="144" customFormat="1" ht="31" customHeight="1">
      <c r="A3438" t="s" s="6">
        <v>8774</v>
      </c>
      <c r="B3438" t="s" s="56">
        <v>8775</v>
      </c>
      <c r="C3438" t="s" s="56">
        <v>7517</v>
      </c>
      <c r="D3438" s="143">
        <v>43035.861111111109</v>
      </c>
      <c r="E3438" t="s" s="54">
        <v>7518</v>
      </c>
      <c r="F3438" t="s" s="55">
        <v>2230</v>
      </c>
      <c r="G3438" t="s" s="56">
        <v>1181</v>
      </c>
      <c r="H3438" t="s" s="56">
        <v>1181</v>
      </c>
      <c r="I3438" s="70"/>
      <c r="J3438" t="s" s="6">
        <v>7519</v>
      </c>
      <c r="K3438" s="70"/>
      <c r="L3438" s="84"/>
      <c r="M3438" t="s" s="55">
        <v>1138</v>
      </c>
      <c r="N3438" s="70"/>
      <c r="O3438" s="70"/>
      <c r="P3438" s="70"/>
      <c r="Q3438" s="70"/>
      <c r="R3438" s="70"/>
      <c r="S3438" t="s" s="54">
        <v>7570</v>
      </c>
      <c r="T3438" t="s" s="57">
        <v>7742</v>
      </c>
      <c r="U3438" s="7"/>
      <c r="V3438" s="70"/>
      <c r="W3438" s="7"/>
      <c r="X3438" s="70"/>
      <c r="Y3438" s="70"/>
      <c r="Z3438" s="70"/>
      <c r="AA3438" s="14">
        <v>-109.58782</v>
      </c>
      <c r="AB3438" s="14">
        <v>37.18536</v>
      </c>
      <c r="AC3438" s="14">
        <v>1556.918</v>
      </c>
      <c r="AD3438" s="73"/>
      <c r="AE3438" s="74"/>
      <c r="AF3438" s="70"/>
      <c r="AG3438" s="70"/>
      <c r="AH3438" s="70"/>
      <c r="AI3438" s="70"/>
      <c r="AJ3438" s="84"/>
      <c r="AK3438" s="74"/>
      <c r="AL3438" s="70"/>
      <c r="AM3438" s="70"/>
      <c r="AN3438" s="70"/>
      <c r="AO3438" s="70"/>
      <c r="AP3438" s="70"/>
      <c r="AQ3438" s="73"/>
      <c r="AR3438" s="74"/>
      <c r="AS3438" s="70"/>
      <c r="AT3438" s="70"/>
      <c r="AU3438" s="70"/>
      <c r="AV3438" s="70"/>
      <c r="AW3438" s="70"/>
      <c r="AX3438" s="70"/>
      <c r="AY3438" s="70"/>
      <c r="AZ3438" s="70"/>
      <c r="BA3438" s="70"/>
      <c r="BB3438" s="70"/>
      <c r="BC3438" s="70"/>
      <c r="BD3438" s="70"/>
      <c r="BE3438" s="70"/>
      <c r="BF3438" s="70"/>
      <c r="BG3438" s="70"/>
      <c r="BH3438" s="73"/>
      <c r="BI3438" s="74"/>
      <c r="BJ3438" s="70"/>
      <c r="BK3438" s="70"/>
      <c r="BL3438" s="70"/>
      <c r="BM3438" s="70"/>
      <c r="BN3438" s="70"/>
      <c r="BO3438" s="14">
        <v>-9.210595570500001</v>
      </c>
      <c r="BP3438" s="105">
        <v>0.0507015216301351</v>
      </c>
      <c r="BR3438" s="74"/>
      <c r="BS3438" s="70"/>
      <c r="BT3438" s="70"/>
      <c r="BU3438" s="70"/>
      <c r="BV3438" s="70"/>
      <c r="BW3438" s="73"/>
      <c r="BX3438" s="60">
        <v>-69.80592435929999</v>
      </c>
      <c r="BY3438" s="80">
        <v>0.204802982885324</v>
      </c>
      <c r="BZ3438" s="74"/>
      <c r="CA3438" s="70"/>
      <c r="CB3438" s="70"/>
      <c r="CC3438" s="70"/>
      <c r="CD3438" s="70"/>
      <c r="CE3438" s="70"/>
      <c r="CF3438" s="70"/>
      <c r="CG3438" s="70"/>
      <c r="CH3438" s="70"/>
      <c r="CI3438" s="70"/>
      <c r="CJ3438" s="70"/>
      <c r="CK3438" s="70"/>
      <c r="CL3438" s="70"/>
      <c r="CM3438" s="70"/>
      <c r="CN3438" s="70"/>
      <c r="CO3438" s="70"/>
      <c r="CP3438" s="70"/>
      <c r="CQ3438" s="70"/>
      <c r="CR3438" s="70"/>
      <c r="CS3438" s="70"/>
      <c r="CT3438" s="70"/>
      <c r="CU3438" s="70"/>
      <c r="CV3438" s="70"/>
      <c r="CW3438" s="70"/>
      <c r="CX3438" s="70"/>
      <c r="CY3438" s="73"/>
    </row>
    <row r="3439" s="144" customFormat="1" ht="31" customHeight="1">
      <c r="A3439" t="s" s="6">
        <v>8776</v>
      </c>
      <c r="B3439" t="s" s="56">
        <v>8777</v>
      </c>
      <c r="C3439" t="s" s="56">
        <v>7517</v>
      </c>
      <c r="D3439" s="143">
        <v>43040.847222222219</v>
      </c>
      <c r="E3439" t="s" s="54">
        <v>7518</v>
      </c>
      <c r="F3439" t="s" s="55">
        <v>2230</v>
      </c>
      <c r="G3439" t="s" s="56">
        <v>1181</v>
      </c>
      <c r="H3439" t="s" s="56">
        <v>1181</v>
      </c>
      <c r="I3439" s="70"/>
      <c r="J3439" t="s" s="6">
        <v>7519</v>
      </c>
      <c r="K3439" s="70"/>
      <c r="L3439" s="84"/>
      <c r="M3439" t="s" s="55">
        <v>1138</v>
      </c>
      <c r="N3439" s="70"/>
      <c r="O3439" s="70"/>
      <c r="P3439" s="70"/>
      <c r="Q3439" s="70"/>
      <c r="R3439" s="70"/>
      <c r="S3439" t="s" s="54">
        <v>7570</v>
      </c>
      <c r="T3439" t="s" s="57">
        <v>7762</v>
      </c>
      <c r="U3439" s="7"/>
      <c r="V3439" s="70"/>
      <c r="W3439" s="7"/>
      <c r="X3439" s="70"/>
      <c r="Y3439" s="70"/>
      <c r="Z3439" s="70"/>
      <c r="AA3439" s="14">
        <v>-108.142869</v>
      </c>
      <c r="AB3439" s="14">
        <v>35.531486</v>
      </c>
      <c r="AC3439" s="14">
        <v>2213.762</v>
      </c>
      <c r="AD3439" s="73"/>
      <c r="AE3439" s="74"/>
      <c r="AF3439" s="70"/>
      <c r="AG3439" s="70"/>
      <c r="AH3439" s="70"/>
      <c r="AI3439" s="70"/>
      <c r="AJ3439" s="84"/>
      <c r="AK3439" s="74"/>
      <c r="AL3439" s="70"/>
      <c r="AM3439" s="70"/>
      <c r="AN3439" s="70"/>
      <c r="AO3439" s="70"/>
      <c r="AP3439" s="70"/>
      <c r="AQ3439" s="73"/>
      <c r="AR3439" s="74"/>
      <c r="AS3439" s="70"/>
      <c r="AT3439" s="70"/>
      <c r="AU3439" s="70"/>
      <c r="AV3439" s="70"/>
      <c r="AW3439" s="70"/>
      <c r="AX3439" s="70"/>
      <c r="AY3439" s="70"/>
      <c r="AZ3439" s="70"/>
      <c r="BA3439" s="70"/>
      <c r="BB3439" s="70"/>
      <c r="BC3439" s="70"/>
      <c r="BD3439" s="70"/>
      <c r="BE3439" s="70"/>
      <c r="BF3439" s="70"/>
      <c r="BG3439" s="70"/>
      <c r="BH3439" s="73"/>
      <c r="BI3439" s="74"/>
      <c r="BJ3439" s="70"/>
      <c r="BK3439" s="70"/>
      <c r="BL3439" s="70"/>
      <c r="BM3439" s="70"/>
      <c r="BN3439" s="70"/>
      <c r="BO3439" s="14">
        <v>-11.8284950564</v>
      </c>
      <c r="BP3439" s="105">
        <v>0.015406555132774</v>
      </c>
      <c r="BR3439" s="74"/>
      <c r="BS3439" s="70"/>
      <c r="BT3439" s="70"/>
      <c r="BU3439" s="70"/>
      <c r="BV3439" s="70"/>
      <c r="BW3439" s="73"/>
      <c r="BX3439" s="60">
        <v>-81.09828703300001</v>
      </c>
      <c r="BY3439" s="80">
        <v>0.114213546378176</v>
      </c>
      <c r="BZ3439" s="74"/>
      <c r="CA3439" s="70"/>
      <c r="CB3439" s="70"/>
      <c r="CC3439" s="70"/>
      <c r="CD3439" s="70"/>
      <c r="CE3439" s="70"/>
      <c r="CF3439" s="70"/>
      <c r="CG3439" s="70"/>
      <c r="CH3439" s="70"/>
      <c r="CI3439" s="70"/>
      <c r="CJ3439" s="70"/>
      <c r="CK3439" s="70"/>
      <c r="CL3439" s="70"/>
      <c r="CM3439" s="70"/>
      <c r="CN3439" s="70"/>
      <c r="CO3439" s="70"/>
      <c r="CP3439" s="70"/>
      <c r="CQ3439" s="70"/>
      <c r="CR3439" s="70"/>
      <c r="CS3439" s="70"/>
      <c r="CT3439" s="70"/>
      <c r="CU3439" s="70"/>
      <c r="CV3439" s="70"/>
      <c r="CW3439" s="70"/>
      <c r="CX3439" s="70"/>
      <c r="CY3439" s="73"/>
    </row>
    <row r="3440" s="144" customFormat="1" ht="31" customHeight="1">
      <c r="A3440" t="s" s="6">
        <v>8778</v>
      </c>
      <c r="B3440" t="s" s="56">
        <v>8779</v>
      </c>
      <c r="C3440" t="s" s="56">
        <v>7517</v>
      </c>
      <c r="D3440" s="143">
        <v>43040.635416666664</v>
      </c>
      <c r="E3440" t="s" s="54">
        <v>7518</v>
      </c>
      <c r="F3440" t="s" s="55">
        <v>2230</v>
      </c>
      <c r="G3440" t="s" s="56">
        <v>1181</v>
      </c>
      <c r="H3440" t="s" s="56">
        <v>1181</v>
      </c>
      <c r="I3440" s="70"/>
      <c r="J3440" t="s" s="6">
        <v>7519</v>
      </c>
      <c r="K3440" s="70"/>
      <c r="L3440" s="84"/>
      <c r="M3440" t="s" s="55">
        <v>1138</v>
      </c>
      <c r="N3440" s="70"/>
      <c r="O3440" s="70"/>
      <c r="P3440" s="70"/>
      <c r="Q3440" s="70"/>
      <c r="R3440" s="70"/>
      <c r="S3440" t="s" s="54">
        <v>7570</v>
      </c>
      <c r="T3440" t="s" s="57">
        <v>7722</v>
      </c>
      <c r="U3440" s="7"/>
      <c r="V3440" s="70"/>
      <c r="W3440" s="7"/>
      <c r="X3440" s="70"/>
      <c r="Y3440" s="70"/>
      <c r="Z3440" s="70"/>
      <c r="AA3440" s="14">
        <v>-109.072078</v>
      </c>
      <c r="AB3440" s="14">
        <v>35.744653</v>
      </c>
      <c r="AC3440" s="14">
        <v>2086.356</v>
      </c>
      <c r="AD3440" s="73"/>
      <c r="AE3440" s="74"/>
      <c r="AF3440" s="70"/>
      <c r="AG3440" s="70"/>
      <c r="AH3440" s="70"/>
      <c r="AI3440" s="70"/>
      <c r="AJ3440" s="84"/>
      <c r="AK3440" s="74"/>
      <c r="AL3440" s="70"/>
      <c r="AM3440" s="70"/>
      <c r="AN3440" s="70"/>
      <c r="AO3440" s="70"/>
      <c r="AP3440" s="70"/>
      <c r="AQ3440" s="73"/>
      <c r="AR3440" s="74"/>
      <c r="AS3440" s="70"/>
      <c r="AT3440" s="70"/>
      <c r="AU3440" s="70"/>
      <c r="AV3440" s="70"/>
      <c r="AW3440" s="70"/>
      <c r="AX3440" s="70"/>
      <c r="AY3440" s="70"/>
      <c r="AZ3440" s="70"/>
      <c r="BA3440" s="70"/>
      <c r="BB3440" s="70"/>
      <c r="BC3440" s="70"/>
      <c r="BD3440" s="70"/>
      <c r="BE3440" s="70"/>
      <c r="BF3440" s="70"/>
      <c r="BG3440" s="70"/>
      <c r="BH3440" s="73"/>
      <c r="BI3440" s="74"/>
      <c r="BJ3440" s="70"/>
      <c r="BK3440" s="70"/>
      <c r="BL3440" s="70"/>
      <c r="BM3440" s="70"/>
      <c r="BN3440" s="70"/>
      <c r="BO3440" s="14">
        <v>-10.825305716050</v>
      </c>
      <c r="BP3440" s="105">
        <v>0.0304733522998667</v>
      </c>
      <c r="BR3440" s="74"/>
      <c r="BS3440" s="70"/>
      <c r="BT3440" s="70"/>
      <c r="BU3440" s="70"/>
      <c r="BV3440" s="70"/>
      <c r="BW3440" s="73"/>
      <c r="BX3440" s="60">
        <v>-85.163388107050</v>
      </c>
      <c r="BY3440" s="80">
        <v>0.128718091586919</v>
      </c>
      <c r="BZ3440" s="74"/>
      <c r="CA3440" s="70"/>
      <c r="CB3440" s="70"/>
      <c r="CC3440" s="70"/>
      <c r="CD3440" s="70"/>
      <c r="CE3440" s="70"/>
      <c r="CF3440" s="70"/>
      <c r="CG3440" s="70"/>
      <c r="CH3440" s="70"/>
      <c r="CI3440" s="70"/>
      <c r="CJ3440" s="70"/>
      <c r="CK3440" s="70"/>
      <c r="CL3440" s="70"/>
      <c r="CM3440" s="70"/>
      <c r="CN3440" s="70"/>
      <c r="CO3440" s="70"/>
      <c r="CP3440" s="70"/>
      <c r="CQ3440" s="70"/>
      <c r="CR3440" s="70"/>
      <c r="CS3440" s="70"/>
      <c r="CT3440" s="70"/>
      <c r="CU3440" s="70"/>
      <c r="CV3440" s="70"/>
      <c r="CW3440" s="70"/>
      <c r="CX3440" s="70"/>
      <c r="CY3440" s="73"/>
    </row>
    <row r="3441" s="144" customFormat="1" ht="31" customHeight="1">
      <c r="A3441" t="s" s="6">
        <v>8780</v>
      </c>
      <c r="B3441" t="s" s="56">
        <v>8781</v>
      </c>
      <c r="C3441" t="s" s="56">
        <v>7517</v>
      </c>
      <c r="D3441" s="143">
        <v>43034.85625</v>
      </c>
      <c r="E3441" t="s" s="54">
        <v>7518</v>
      </c>
      <c r="F3441" t="s" s="55">
        <v>2230</v>
      </c>
      <c r="G3441" t="s" s="56">
        <v>1181</v>
      </c>
      <c r="H3441" t="s" s="56">
        <v>1181</v>
      </c>
      <c r="I3441" s="70"/>
      <c r="J3441" t="s" s="6">
        <v>7519</v>
      </c>
      <c r="K3441" s="70"/>
      <c r="L3441" s="84"/>
      <c r="M3441" t="s" s="55">
        <v>1138</v>
      </c>
      <c r="N3441" s="70"/>
      <c r="O3441" s="70"/>
      <c r="P3441" s="70"/>
      <c r="Q3441" s="70"/>
      <c r="R3441" s="70"/>
      <c r="S3441" t="s" s="54">
        <v>7570</v>
      </c>
      <c r="T3441" t="s" s="57">
        <v>7777</v>
      </c>
      <c r="U3441" s="7"/>
      <c r="V3441" s="70"/>
      <c r="W3441" s="7"/>
      <c r="X3441" s="70"/>
      <c r="Y3441" s="70"/>
      <c r="Z3441" s="70"/>
      <c r="AA3441" s="14">
        <v>-109.863385</v>
      </c>
      <c r="AB3441" s="14">
        <v>35.744474</v>
      </c>
      <c r="AC3441" s="14">
        <v>1932.432</v>
      </c>
      <c r="AD3441" s="73"/>
      <c r="AE3441" s="74"/>
      <c r="AF3441" s="70"/>
      <c r="AG3441" s="70"/>
      <c r="AH3441" s="70"/>
      <c r="AI3441" s="70"/>
      <c r="AJ3441" s="84"/>
      <c r="AK3441" s="74"/>
      <c r="AL3441" s="70"/>
      <c r="AM3441" s="70"/>
      <c r="AN3441" s="70"/>
      <c r="AO3441" s="70"/>
      <c r="AP3441" s="70"/>
      <c r="AQ3441" s="73"/>
      <c r="AR3441" s="74"/>
      <c r="AS3441" s="70"/>
      <c r="AT3441" s="70"/>
      <c r="AU3441" s="70"/>
      <c r="AV3441" s="70"/>
      <c r="AW3441" s="70"/>
      <c r="AX3441" s="70"/>
      <c r="AY3441" s="70"/>
      <c r="AZ3441" s="70"/>
      <c r="BA3441" s="70"/>
      <c r="BB3441" s="70"/>
      <c r="BC3441" s="70"/>
      <c r="BD3441" s="70"/>
      <c r="BE3441" s="70"/>
      <c r="BF3441" s="70"/>
      <c r="BG3441" s="70"/>
      <c r="BH3441" s="73"/>
      <c r="BI3441" s="74"/>
      <c r="BJ3441" s="70"/>
      <c r="BK3441" s="70"/>
      <c r="BL3441" s="70"/>
      <c r="BM3441" s="70"/>
      <c r="BN3441" s="70"/>
      <c r="BO3441" s="14">
        <v>-0.354074396950</v>
      </c>
      <c r="BP3441" s="105">
        <v>0.0891153214344</v>
      </c>
      <c r="BR3441" s="74"/>
      <c r="BS3441" s="70"/>
      <c r="BT3441" s="70"/>
      <c r="BU3441" s="70"/>
      <c r="BV3441" s="70"/>
      <c r="BW3441" s="73"/>
      <c r="BX3441" s="60">
        <v>-25.9825241677</v>
      </c>
      <c r="BY3441" s="80">
        <v>0.288108033326957</v>
      </c>
      <c r="BZ3441" s="74"/>
      <c r="CA3441" s="70"/>
      <c r="CB3441" s="70"/>
      <c r="CC3441" s="70"/>
      <c r="CD3441" s="70"/>
      <c r="CE3441" s="70"/>
      <c r="CF3441" s="70"/>
      <c r="CG3441" s="70"/>
      <c r="CH3441" s="70"/>
      <c r="CI3441" s="70"/>
      <c r="CJ3441" s="70"/>
      <c r="CK3441" s="70"/>
      <c r="CL3441" s="70"/>
      <c r="CM3441" s="70"/>
      <c r="CN3441" s="70"/>
      <c r="CO3441" s="70"/>
      <c r="CP3441" s="70"/>
      <c r="CQ3441" s="70"/>
      <c r="CR3441" s="70"/>
      <c r="CS3441" s="70"/>
      <c r="CT3441" s="70"/>
      <c r="CU3441" s="70"/>
      <c r="CV3441" s="70"/>
      <c r="CW3441" s="70"/>
      <c r="CX3441" s="70"/>
      <c r="CY3441" s="73"/>
    </row>
    <row r="3442" s="144" customFormat="1" ht="31" customHeight="1">
      <c r="A3442" t="s" s="6">
        <v>8782</v>
      </c>
      <c r="B3442" t="s" s="56">
        <v>8783</v>
      </c>
      <c r="C3442" t="s" s="56">
        <v>7517</v>
      </c>
      <c r="D3442" s="143">
        <v>43040.826388888891</v>
      </c>
      <c r="E3442" t="s" s="54">
        <v>7518</v>
      </c>
      <c r="F3442" t="s" s="55">
        <v>2230</v>
      </c>
      <c r="G3442" t="s" s="56">
        <v>1181</v>
      </c>
      <c r="H3442" t="s" s="56">
        <v>1181</v>
      </c>
      <c r="I3442" s="70"/>
      <c r="J3442" t="s" s="6">
        <v>7519</v>
      </c>
      <c r="K3442" s="70"/>
      <c r="L3442" s="84"/>
      <c r="M3442" t="s" s="55">
        <v>1138</v>
      </c>
      <c r="N3442" s="70"/>
      <c r="O3442" s="70"/>
      <c r="P3442" s="70"/>
      <c r="Q3442" s="70"/>
      <c r="R3442" s="70"/>
      <c r="S3442" t="s" s="54">
        <v>7570</v>
      </c>
      <c r="T3442" t="s" s="57">
        <v>7780</v>
      </c>
      <c r="U3442" s="7"/>
      <c r="V3442" s="70"/>
      <c r="W3442" s="7"/>
      <c r="X3442" s="70"/>
      <c r="Y3442" s="70"/>
      <c r="Z3442" s="70"/>
      <c r="AA3442" s="14">
        <v>-108.880581</v>
      </c>
      <c r="AB3442" s="14">
        <v>36.095532</v>
      </c>
      <c r="AC3442" s="14">
        <v>2656.332</v>
      </c>
      <c r="AD3442" s="73"/>
      <c r="AE3442" s="74"/>
      <c r="AF3442" s="70"/>
      <c r="AG3442" s="70"/>
      <c r="AH3442" s="70"/>
      <c r="AI3442" s="70"/>
      <c r="AJ3442" s="84"/>
      <c r="AK3442" s="74"/>
      <c r="AL3442" s="70"/>
      <c r="AM3442" s="70"/>
      <c r="AN3442" s="70"/>
      <c r="AO3442" s="70"/>
      <c r="AP3442" s="70"/>
      <c r="AQ3442" s="73"/>
      <c r="AR3442" s="74"/>
      <c r="AS3442" s="70"/>
      <c r="AT3442" s="70"/>
      <c r="AU3442" s="70"/>
      <c r="AV3442" s="70"/>
      <c r="AW3442" s="70"/>
      <c r="AX3442" s="70"/>
      <c r="AY3442" s="70"/>
      <c r="AZ3442" s="70"/>
      <c r="BA3442" s="70"/>
      <c r="BB3442" s="70"/>
      <c r="BC3442" s="70"/>
      <c r="BD3442" s="70"/>
      <c r="BE3442" s="70"/>
      <c r="BF3442" s="70"/>
      <c r="BG3442" s="70"/>
      <c r="BH3442" s="73"/>
      <c r="BI3442" s="74"/>
      <c r="BJ3442" s="70"/>
      <c r="BK3442" s="70"/>
      <c r="BL3442" s="70"/>
      <c r="BM3442" s="70"/>
      <c r="BN3442" s="70"/>
      <c r="BO3442" s="14">
        <v>-12.165367755</v>
      </c>
      <c r="BP3442" s="105">
        <v>0.0273017529982678</v>
      </c>
      <c r="BR3442" s="74"/>
      <c r="BS3442" s="70"/>
      <c r="BT3442" s="70"/>
      <c r="BU3442" s="70"/>
      <c r="BV3442" s="70"/>
      <c r="BW3442" s="73"/>
      <c r="BX3442" s="60">
        <v>-100.978950098650</v>
      </c>
      <c r="BY3442" s="80">
        <v>0.137099718044928</v>
      </c>
      <c r="BZ3442" s="74"/>
      <c r="CA3442" s="70"/>
      <c r="CB3442" s="70"/>
      <c r="CC3442" s="70"/>
      <c r="CD3442" s="70"/>
      <c r="CE3442" s="70"/>
      <c r="CF3442" s="70"/>
      <c r="CG3442" s="70"/>
      <c r="CH3442" s="70"/>
      <c r="CI3442" s="70"/>
      <c r="CJ3442" s="70"/>
      <c r="CK3442" s="70"/>
      <c r="CL3442" s="70"/>
      <c r="CM3442" s="70"/>
      <c r="CN3442" s="70"/>
      <c r="CO3442" s="70"/>
      <c r="CP3442" s="70"/>
      <c r="CQ3442" s="70"/>
      <c r="CR3442" s="70"/>
      <c r="CS3442" s="70"/>
      <c r="CT3442" s="70"/>
      <c r="CU3442" s="70"/>
      <c r="CV3442" s="70"/>
      <c r="CW3442" s="70"/>
      <c r="CX3442" s="70"/>
      <c r="CY3442" s="73"/>
    </row>
    <row r="3443" s="144" customFormat="1" ht="31" customHeight="1">
      <c r="A3443" t="s" s="6">
        <v>8784</v>
      </c>
      <c r="B3443" t="s" s="56">
        <v>8785</v>
      </c>
      <c r="C3443" t="s" s="56">
        <v>7517</v>
      </c>
      <c r="D3443" s="143">
        <v>43040.7375</v>
      </c>
      <c r="E3443" t="s" s="54">
        <v>7518</v>
      </c>
      <c r="F3443" t="s" s="55">
        <v>2230</v>
      </c>
      <c r="G3443" t="s" s="56">
        <v>1181</v>
      </c>
      <c r="H3443" t="s" s="56">
        <v>1181</v>
      </c>
      <c r="I3443" s="70"/>
      <c r="J3443" t="s" s="6">
        <v>7519</v>
      </c>
      <c r="K3443" s="70"/>
      <c r="L3443" s="84"/>
      <c r="M3443" t="s" s="55">
        <v>1138</v>
      </c>
      <c r="N3443" s="70"/>
      <c r="O3443" s="70"/>
      <c r="P3443" s="70"/>
      <c r="Q3443" s="70"/>
      <c r="R3443" s="70"/>
      <c r="S3443" t="s" s="54">
        <v>7570</v>
      </c>
      <c r="T3443" t="s" s="57">
        <v>7759</v>
      </c>
      <c r="U3443" s="7"/>
      <c r="V3443" s="70"/>
      <c r="W3443" s="7"/>
      <c r="X3443" s="70"/>
      <c r="Y3443" s="70"/>
      <c r="Z3443" s="70"/>
      <c r="AA3443" s="14">
        <v>-108.758586</v>
      </c>
      <c r="AB3443" s="14">
        <v>35.252484</v>
      </c>
      <c r="AC3443" s="14">
        <v>2218.944</v>
      </c>
      <c r="AD3443" s="73"/>
      <c r="AE3443" s="74"/>
      <c r="AF3443" s="70"/>
      <c r="AG3443" s="70"/>
      <c r="AH3443" s="70"/>
      <c r="AI3443" s="70"/>
      <c r="AJ3443" s="84"/>
      <c r="AK3443" s="74"/>
      <c r="AL3443" s="70"/>
      <c r="AM3443" s="70"/>
      <c r="AN3443" s="70"/>
      <c r="AO3443" s="70"/>
      <c r="AP3443" s="70"/>
      <c r="AQ3443" s="73"/>
      <c r="AR3443" s="74"/>
      <c r="AS3443" s="70"/>
      <c r="AT3443" s="70"/>
      <c r="AU3443" s="70"/>
      <c r="AV3443" s="70"/>
      <c r="AW3443" s="70"/>
      <c r="AX3443" s="70"/>
      <c r="AY3443" s="70"/>
      <c r="AZ3443" s="70"/>
      <c r="BA3443" s="70"/>
      <c r="BB3443" s="70"/>
      <c r="BC3443" s="70"/>
      <c r="BD3443" s="70"/>
      <c r="BE3443" s="70"/>
      <c r="BF3443" s="70"/>
      <c r="BG3443" s="70"/>
      <c r="BH3443" s="73"/>
      <c r="BI3443" s="74"/>
      <c r="BJ3443" s="70"/>
      <c r="BK3443" s="70"/>
      <c r="BL3443" s="70"/>
      <c r="BM3443" s="70"/>
      <c r="BN3443" s="70"/>
      <c r="BO3443" s="14">
        <v>-2.892575030950</v>
      </c>
      <c r="BP3443" s="105">
        <v>0.0554711222564805</v>
      </c>
      <c r="BR3443" s="74"/>
      <c r="BS3443" s="70"/>
      <c r="BT3443" s="70"/>
      <c r="BU3443" s="70"/>
      <c r="BV3443" s="70"/>
      <c r="BW3443" s="73"/>
      <c r="BX3443" s="60">
        <v>-37.309325333250</v>
      </c>
      <c r="BY3443" s="80">
        <v>0.161986455645707</v>
      </c>
      <c r="BZ3443" s="74"/>
      <c r="CA3443" s="70"/>
      <c r="CB3443" s="70"/>
      <c r="CC3443" s="70"/>
      <c r="CD3443" s="70"/>
      <c r="CE3443" s="70"/>
      <c r="CF3443" s="70"/>
      <c r="CG3443" s="70"/>
      <c r="CH3443" s="70"/>
      <c r="CI3443" s="70"/>
      <c r="CJ3443" s="70"/>
      <c r="CK3443" s="70"/>
      <c r="CL3443" s="70"/>
      <c r="CM3443" s="70"/>
      <c r="CN3443" s="70"/>
      <c r="CO3443" s="70"/>
      <c r="CP3443" s="70"/>
      <c r="CQ3443" s="70"/>
      <c r="CR3443" s="70"/>
      <c r="CS3443" s="70"/>
      <c r="CT3443" s="70"/>
      <c r="CU3443" s="70"/>
      <c r="CV3443" s="70"/>
      <c r="CW3443" s="70"/>
      <c r="CX3443" s="70"/>
      <c r="CY3443" s="73"/>
    </row>
    <row r="3444" s="144" customFormat="1" ht="31" customHeight="1">
      <c r="A3444" t="s" s="6">
        <v>8786</v>
      </c>
      <c r="B3444" t="s" s="56">
        <v>8787</v>
      </c>
      <c r="C3444" t="s" s="56">
        <v>7517</v>
      </c>
      <c r="D3444" s="143">
        <v>43033.7625</v>
      </c>
      <c r="E3444" t="s" s="54">
        <v>7518</v>
      </c>
      <c r="F3444" t="s" s="55">
        <v>2230</v>
      </c>
      <c r="G3444" t="s" s="56">
        <v>1181</v>
      </c>
      <c r="H3444" t="s" s="56">
        <v>1181</v>
      </c>
      <c r="I3444" s="70"/>
      <c r="J3444" t="s" s="6">
        <v>7519</v>
      </c>
      <c r="K3444" s="70"/>
      <c r="L3444" s="84"/>
      <c r="M3444" t="s" s="55">
        <v>1138</v>
      </c>
      <c r="N3444" s="70"/>
      <c r="O3444" s="70"/>
      <c r="P3444" s="70"/>
      <c r="Q3444" s="70"/>
      <c r="R3444" s="70"/>
      <c r="S3444" t="s" s="54">
        <v>7570</v>
      </c>
      <c r="T3444" t="s" s="57">
        <v>7699</v>
      </c>
      <c r="U3444" t="s" s="6">
        <v>1263</v>
      </c>
      <c r="V3444" s="70"/>
      <c r="W3444" s="7"/>
      <c r="X3444" s="70"/>
      <c r="Y3444" s="70"/>
      <c r="Z3444" s="70"/>
      <c r="AA3444" s="14">
        <v>-107.733227</v>
      </c>
      <c r="AB3444" s="14">
        <v>36.246692</v>
      </c>
      <c r="AC3444" s="14">
        <v>2127.504</v>
      </c>
      <c r="AD3444" s="73"/>
      <c r="AE3444" s="74"/>
      <c r="AF3444" s="70"/>
      <c r="AG3444" s="70"/>
      <c r="AH3444" s="70"/>
      <c r="AI3444" s="70"/>
      <c r="AJ3444" s="84"/>
      <c r="AK3444" s="74"/>
      <c r="AL3444" s="70"/>
      <c r="AM3444" s="70"/>
      <c r="AN3444" s="70"/>
      <c r="AO3444" s="70"/>
      <c r="AP3444" s="70"/>
      <c r="AQ3444" s="73"/>
      <c r="AR3444" s="74"/>
      <c r="AS3444" s="70"/>
      <c r="AT3444" s="70"/>
      <c r="AU3444" s="70"/>
      <c r="AV3444" s="70"/>
      <c r="AW3444" s="70"/>
      <c r="AX3444" s="70"/>
      <c r="AY3444" s="70"/>
      <c r="AZ3444" s="70"/>
      <c r="BA3444" s="70"/>
      <c r="BB3444" s="70"/>
      <c r="BC3444" s="70"/>
      <c r="BD3444" s="70"/>
      <c r="BE3444" s="70"/>
      <c r="BF3444" s="70"/>
      <c r="BG3444" s="70"/>
      <c r="BH3444" s="73"/>
      <c r="BI3444" s="74"/>
      <c r="BJ3444" s="70"/>
      <c r="BK3444" s="70"/>
      <c r="BL3444" s="70"/>
      <c r="BM3444" s="70"/>
      <c r="BN3444" s="70"/>
      <c r="BO3444" s="14">
        <v>-12.5665450239</v>
      </c>
      <c r="BP3444" s="105">
        <v>0.00441393241411739</v>
      </c>
      <c r="BR3444" s="74"/>
      <c r="BS3444" s="70"/>
      <c r="BT3444" s="70"/>
      <c r="BU3444" s="70"/>
      <c r="BV3444" s="70"/>
      <c r="BW3444" s="73"/>
      <c r="BX3444" s="60">
        <v>-83.0508857249</v>
      </c>
      <c r="BY3444" s="80">
        <v>0.174407606520906</v>
      </c>
      <c r="BZ3444" s="74"/>
      <c r="CA3444" s="70"/>
      <c r="CB3444" s="70"/>
      <c r="CC3444" s="70"/>
      <c r="CD3444" s="70"/>
      <c r="CE3444" s="70"/>
      <c r="CF3444" s="70"/>
      <c r="CG3444" s="70"/>
      <c r="CH3444" s="70"/>
      <c r="CI3444" s="70"/>
      <c r="CJ3444" s="70"/>
      <c r="CK3444" s="70"/>
      <c r="CL3444" s="70"/>
      <c r="CM3444" s="70"/>
      <c r="CN3444" s="70"/>
      <c r="CO3444" s="70"/>
      <c r="CP3444" s="70"/>
      <c r="CQ3444" s="70"/>
      <c r="CR3444" s="70"/>
      <c r="CS3444" s="70"/>
      <c r="CT3444" s="70"/>
      <c r="CU3444" s="70"/>
      <c r="CV3444" s="70"/>
      <c r="CW3444" s="70"/>
      <c r="CX3444" s="70"/>
      <c r="CY3444" s="73"/>
    </row>
    <row r="3445" s="144" customFormat="1" ht="31" customHeight="1">
      <c r="A3445" t="s" s="6">
        <v>8788</v>
      </c>
      <c r="B3445" t="s" s="56">
        <v>8789</v>
      </c>
      <c r="C3445" t="s" s="56">
        <v>7517</v>
      </c>
      <c r="D3445" s="143">
        <v>43033.627777777780</v>
      </c>
      <c r="E3445" t="s" s="54">
        <v>7518</v>
      </c>
      <c r="F3445" t="s" s="55">
        <v>2230</v>
      </c>
      <c r="G3445" t="s" s="56">
        <v>1181</v>
      </c>
      <c r="H3445" t="s" s="56">
        <v>1181</v>
      </c>
      <c r="I3445" s="70"/>
      <c r="J3445" t="s" s="6">
        <v>7519</v>
      </c>
      <c r="K3445" s="70"/>
      <c r="L3445" s="84"/>
      <c r="M3445" t="s" s="55">
        <v>1138</v>
      </c>
      <c r="N3445" s="70"/>
      <c r="O3445" s="70"/>
      <c r="P3445" s="70"/>
      <c r="Q3445" s="70"/>
      <c r="R3445" s="70"/>
      <c r="S3445" t="s" s="54">
        <v>7570</v>
      </c>
      <c r="T3445" t="s" s="57">
        <v>7748</v>
      </c>
      <c r="U3445" s="7"/>
      <c r="V3445" s="70"/>
      <c r="W3445" s="7"/>
      <c r="X3445" s="70"/>
      <c r="Y3445" s="70"/>
      <c r="Z3445" s="70"/>
      <c r="AA3445" s="14">
        <v>-108.238455</v>
      </c>
      <c r="AB3445" s="14">
        <v>35.887169</v>
      </c>
      <c r="AC3445" s="14">
        <v>1897.685</v>
      </c>
      <c r="AD3445" s="73"/>
      <c r="AE3445" s="74"/>
      <c r="AF3445" s="70"/>
      <c r="AG3445" s="70"/>
      <c r="AH3445" s="70"/>
      <c r="AI3445" s="70"/>
      <c r="AJ3445" s="84"/>
      <c r="AK3445" s="74"/>
      <c r="AL3445" s="70"/>
      <c r="AM3445" s="70"/>
      <c r="AN3445" s="70"/>
      <c r="AO3445" s="70"/>
      <c r="AP3445" s="70"/>
      <c r="AQ3445" s="73"/>
      <c r="AR3445" s="74"/>
      <c r="AS3445" s="70"/>
      <c r="AT3445" s="70"/>
      <c r="AU3445" s="70"/>
      <c r="AV3445" s="70"/>
      <c r="AW3445" s="70"/>
      <c r="AX3445" s="70"/>
      <c r="AY3445" s="70"/>
      <c r="AZ3445" s="70"/>
      <c r="BA3445" s="70"/>
      <c r="BB3445" s="70"/>
      <c r="BC3445" s="70"/>
      <c r="BD3445" s="70"/>
      <c r="BE3445" s="70"/>
      <c r="BF3445" s="70"/>
      <c r="BG3445" s="70"/>
      <c r="BH3445" s="73"/>
      <c r="BI3445" s="74"/>
      <c r="BJ3445" s="70"/>
      <c r="BK3445" s="70"/>
      <c r="BL3445" s="70"/>
      <c r="BM3445" s="70"/>
      <c r="BN3445" s="70"/>
      <c r="BO3445" s="14">
        <v>-11.9158706743</v>
      </c>
      <c r="BP3445" s="105">
        <v>0.0302135766484509</v>
      </c>
      <c r="BR3445" s="74"/>
      <c r="BS3445" s="70"/>
      <c r="BT3445" s="70"/>
      <c r="BU3445" s="70"/>
      <c r="BV3445" s="70"/>
      <c r="BW3445" s="73"/>
      <c r="BX3445" s="60">
        <v>-77.4613125165</v>
      </c>
      <c r="BY3445" s="80">
        <v>0.194130628634035</v>
      </c>
      <c r="BZ3445" s="74"/>
      <c r="CA3445" s="70"/>
      <c r="CB3445" s="70"/>
      <c r="CC3445" s="70"/>
      <c r="CD3445" s="70"/>
      <c r="CE3445" s="70"/>
      <c r="CF3445" s="70"/>
      <c r="CG3445" s="70"/>
      <c r="CH3445" s="70"/>
      <c r="CI3445" s="70"/>
      <c r="CJ3445" s="70"/>
      <c r="CK3445" s="70"/>
      <c r="CL3445" s="70"/>
      <c r="CM3445" s="70"/>
      <c r="CN3445" s="70"/>
      <c r="CO3445" s="70"/>
      <c r="CP3445" s="70"/>
      <c r="CQ3445" s="70"/>
      <c r="CR3445" s="70"/>
      <c r="CS3445" s="70"/>
      <c r="CT3445" s="70"/>
      <c r="CU3445" s="70"/>
      <c r="CV3445" s="70"/>
      <c r="CW3445" s="70"/>
      <c r="CX3445" s="70"/>
      <c r="CY3445" s="73"/>
    </row>
    <row r="3446" s="144" customFormat="1" ht="31" customHeight="1">
      <c r="A3446" t="s" s="6">
        <v>8790</v>
      </c>
      <c r="B3446" t="s" s="56">
        <v>8791</v>
      </c>
      <c r="C3446" t="s" s="56">
        <v>7517</v>
      </c>
      <c r="D3446" s="143">
        <v>43035.645833333336</v>
      </c>
      <c r="E3446" t="s" s="54">
        <v>7518</v>
      </c>
      <c r="F3446" t="s" s="55">
        <v>2230</v>
      </c>
      <c r="G3446" t="s" s="56">
        <v>1181</v>
      </c>
      <c r="H3446" t="s" s="56">
        <v>1181</v>
      </c>
      <c r="I3446" s="70"/>
      <c r="J3446" t="s" s="6">
        <v>7519</v>
      </c>
      <c r="K3446" s="70"/>
      <c r="L3446" s="84"/>
      <c r="M3446" t="s" s="55">
        <v>1138</v>
      </c>
      <c r="N3446" s="70"/>
      <c r="O3446" s="70"/>
      <c r="P3446" s="70"/>
      <c r="Q3446" s="70"/>
      <c r="R3446" s="70"/>
      <c r="S3446" t="s" s="54">
        <v>7570</v>
      </c>
      <c r="T3446" t="s" s="57">
        <v>7714</v>
      </c>
      <c r="U3446" s="7"/>
      <c r="V3446" s="70"/>
      <c r="W3446" s="7"/>
      <c r="X3446" s="70"/>
      <c r="Y3446" s="70"/>
      <c r="Z3446" s="70"/>
      <c r="AA3446" s="14">
        <v>-108.496084</v>
      </c>
      <c r="AB3446" s="14">
        <v>36.365305</v>
      </c>
      <c r="AC3446" s="14">
        <v>1654.759</v>
      </c>
      <c r="AD3446" s="73"/>
      <c r="AE3446" s="74"/>
      <c r="AF3446" s="70"/>
      <c r="AG3446" s="70"/>
      <c r="AH3446" s="70"/>
      <c r="AI3446" s="70"/>
      <c r="AJ3446" s="84"/>
      <c r="AK3446" s="74"/>
      <c r="AL3446" s="70"/>
      <c r="AM3446" s="70"/>
      <c r="AN3446" s="70"/>
      <c r="AO3446" s="70"/>
      <c r="AP3446" s="70"/>
      <c r="AQ3446" s="73"/>
      <c r="AR3446" s="74"/>
      <c r="AS3446" s="70"/>
      <c r="AT3446" s="70"/>
      <c r="AU3446" s="70"/>
      <c r="AV3446" s="70"/>
      <c r="AW3446" s="70"/>
      <c r="AX3446" s="70"/>
      <c r="AY3446" s="70"/>
      <c r="AZ3446" s="70"/>
      <c r="BA3446" s="70"/>
      <c r="BB3446" s="70"/>
      <c r="BC3446" s="70"/>
      <c r="BD3446" s="70"/>
      <c r="BE3446" s="70"/>
      <c r="BF3446" s="70"/>
      <c r="BG3446" s="70"/>
      <c r="BH3446" s="73"/>
      <c r="BI3446" s="74"/>
      <c r="BJ3446" s="70"/>
      <c r="BK3446" s="70"/>
      <c r="BL3446" s="70"/>
      <c r="BM3446" s="70"/>
      <c r="BN3446" s="70"/>
      <c r="BO3446" s="14">
        <v>-12.2535527617</v>
      </c>
      <c r="BP3446" s="105">
        <v>0.01255842646543</v>
      </c>
      <c r="BR3446" s="74"/>
      <c r="BS3446" s="70"/>
      <c r="BT3446" s="70"/>
      <c r="BU3446" s="70"/>
      <c r="BV3446" s="70"/>
      <c r="BW3446" s="73"/>
      <c r="BX3446" s="60">
        <v>-83.8286461436</v>
      </c>
      <c r="BY3446" s="80">
        <v>0.100392455836172</v>
      </c>
      <c r="BZ3446" s="74"/>
      <c r="CA3446" s="70"/>
      <c r="CB3446" s="70"/>
      <c r="CC3446" s="70"/>
      <c r="CD3446" s="70"/>
      <c r="CE3446" s="70"/>
      <c r="CF3446" s="70"/>
      <c r="CG3446" s="70"/>
      <c r="CH3446" s="70"/>
      <c r="CI3446" s="70"/>
      <c r="CJ3446" s="70"/>
      <c r="CK3446" s="70"/>
      <c r="CL3446" s="70"/>
      <c r="CM3446" s="70"/>
      <c r="CN3446" s="70"/>
      <c r="CO3446" s="70"/>
      <c r="CP3446" s="70"/>
      <c r="CQ3446" s="70"/>
      <c r="CR3446" s="70"/>
      <c r="CS3446" s="70"/>
      <c r="CT3446" s="70"/>
      <c r="CU3446" s="70"/>
      <c r="CV3446" s="70"/>
      <c r="CW3446" s="70"/>
      <c r="CX3446" s="70"/>
      <c r="CY3446" s="73"/>
    </row>
    <row r="3447" s="144" customFormat="1" ht="31" customHeight="1">
      <c r="A3447" t="s" s="6">
        <v>8792</v>
      </c>
      <c r="B3447" t="s" s="56">
        <v>8793</v>
      </c>
      <c r="C3447" t="s" s="56">
        <v>7517</v>
      </c>
      <c r="D3447" s="143">
        <v>43035.6875</v>
      </c>
      <c r="E3447" t="s" s="54">
        <v>7518</v>
      </c>
      <c r="F3447" t="s" s="55">
        <v>2230</v>
      </c>
      <c r="G3447" t="s" s="56">
        <v>1181</v>
      </c>
      <c r="H3447" t="s" s="56">
        <v>1181</v>
      </c>
      <c r="I3447" s="70"/>
      <c r="J3447" t="s" s="6">
        <v>7519</v>
      </c>
      <c r="K3447" s="70"/>
      <c r="L3447" s="84"/>
      <c r="M3447" t="s" s="55">
        <v>1138</v>
      </c>
      <c r="N3447" s="70"/>
      <c r="O3447" s="70"/>
      <c r="P3447" s="70"/>
      <c r="Q3447" s="70"/>
      <c r="R3447" s="70"/>
      <c r="S3447" t="s" s="54">
        <v>7570</v>
      </c>
      <c r="T3447" t="s" s="57">
        <v>7711</v>
      </c>
      <c r="U3447" s="7"/>
      <c r="V3447" s="70"/>
      <c r="W3447" s="7"/>
      <c r="X3447" s="70"/>
      <c r="Y3447" s="70"/>
      <c r="Z3447" s="70"/>
      <c r="AA3447" s="14">
        <v>-108.350578</v>
      </c>
      <c r="AB3447" s="14">
        <v>36.639773</v>
      </c>
      <c r="AC3447" s="14">
        <v>1737.36</v>
      </c>
      <c r="AD3447" s="73"/>
      <c r="AE3447" s="74"/>
      <c r="AF3447" s="70"/>
      <c r="AG3447" s="70"/>
      <c r="AH3447" s="70"/>
      <c r="AI3447" s="70"/>
      <c r="AJ3447" s="84"/>
      <c r="AK3447" s="74"/>
      <c r="AL3447" s="70"/>
      <c r="AM3447" s="70"/>
      <c r="AN3447" s="70"/>
      <c r="AO3447" s="70"/>
      <c r="AP3447" s="70"/>
      <c r="AQ3447" s="73"/>
      <c r="AR3447" s="74"/>
      <c r="AS3447" s="70"/>
      <c r="AT3447" s="70"/>
      <c r="AU3447" s="70"/>
      <c r="AV3447" s="70"/>
      <c r="AW3447" s="70"/>
      <c r="AX3447" s="70"/>
      <c r="AY3447" s="70"/>
      <c r="AZ3447" s="70"/>
      <c r="BA3447" s="70"/>
      <c r="BB3447" s="70"/>
      <c r="BC3447" s="70"/>
      <c r="BD3447" s="70"/>
      <c r="BE3447" s="70"/>
      <c r="BF3447" s="70"/>
      <c r="BG3447" s="70"/>
      <c r="BH3447" s="73"/>
      <c r="BI3447" s="74"/>
      <c r="BJ3447" s="70"/>
      <c r="BK3447" s="70"/>
      <c r="BL3447" s="70"/>
      <c r="BM3447" s="70"/>
      <c r="BN3447" s="70"/>
      <c r="BO3447" s="14">
        <v>-13.0864506725</v>
      </c>
      <c r="BP3447" s="105">
        <v>0.00609642380190029</v>
      </c>
      <c r="BR3447" s="74"/>
      <c r="BS3447" s="70"/>
      <c r="BT3447" s="70"/>
      <c r="BU3447" s="70"/>
      <c r="BV3447" s="70"/>
      <c r="BW3447" s="73"/>
      <c r="BX3447" s="60">
        <v>-89.6669579292</v>
      </c>
      <c r="BY3447" s="80">
        <v>0.132438830685551</v>
      </c>
      <c r="BZ3447" s="74"/>
      <c r="CA3447" s="70"/>
      <c r="CB3447" s="70"/>
      <c r="CC3447" s="70"/>
      <c r="CD3447" s="70"/>
      <c r="CE3447" s="70"/>
      <c r="CF3447" s="70"/>
      <c r="CG3447" s="70"/>
      <c r="CH3447" s="70"/>
      <c r="CI3447" s="70"/>
      <c r="CJ3447" s="70"/>
      <c r="CK3447" s="70"/>
      <c r="CL3447" s="70"/>
      <c r="CM3447" s="70"/>
      <c r="CN3447" s="70"/>
      <c r="CO3447" s="70"/>
      <c r="CP3447" s="70"/>
      <c r="CQ3447" s="70"/>
      <c r="CR3447" s="70"/>
      <c r="CS3447" s="70"/>
      <c r="CT3447" s="70"/>
      <c r="CU3447" s="70"/>
      <c r="CV3447" s="70"/>
      <c r="CW3447" s="70"/>
      <c r="CX3447" s="70"/>
      <c r="CY3447" s="73"/>
    </row>
    <row r="3448" s="144" customFormat="1" ht="31" customHeight="1">
      <c r="A3448" t="s" s="6">
        <v>8794</v>
      </c>
      <c r="B3448" t="s" s="56">
        <v>8795</v>
      </c>
      <c r="C3448" t="s" s="56">
        <v>7517</v>
      </c>
      <c r="D3448" s="143">
        <v>43034.815972222219</v>
      </c>
      <c r="E3448" t="s" s="54">
        <v>7518</v>
      </c>
      <c r="F3448" t="s" s="55">
        <v>2230</v>
      </c>
      <c r="G3448" t="s" s="56">
        <v>1181</v>
      </c>
      <c r="H3448" t="s" s="56">
        <v>1181</v>
      </c>
      <c r="I3448" s="70"/>
      <c r="J3448" t="s" s="6">
        <v>7519</v>
      </c>
      <c r="K3448" s="70"/>
      <c r="L3448" s="84"/>
      <c r="M3448" t="s" s="55">
        <v>1138</v>
      </c>
      <c r="N3448" s="70"/>
      <c r="O3448" s="70"/>
      <c r="P3448" s="70"/>
      <c r="Q3448" s="70"/>
      <c r="R3448" s="70"/>
      <c r="S3448" t="s" s="54">
        <v>7570</v>
      </c>
      <c r="T3448" t="s" s="57">
        <v>7739</v>
      </c>
      <c r="U3448" s="7"/>
      <c r="V3448" s="70"/>
      <c r="W3448" s="7"/>
      <c r="X3448" s="70"/>
      <c r="Y3448" s="70"/>
      <c r="Z3448" s="70"/>
      <c r="AA3448" s="14">
        <v>-109.946396</v>
      </c>
      <c r="AB3448" s="14">
        <v>36.071225</v>
      </c>
      <c r="AC3448" s="14">
        <v>1931.822</v>
      </c>
      <c r="AD3448" s="73"/>
      <c r="AE3448" s="74"/>
      <c r="AF3448" s="70"/>
      <c r="AG3448" s="70"/>
      <c r="AH3448" s="70"/>
      <c r="AI3448" s="70"/>
      <c r="AJ3448" s="84"/>
      <c r="AK3448" s="74"/>
      <c r="AL3448" s="70"/>
      <c r="AM3448" s="70"/>
      <c r="AN3448" s="70"/>
      <c r="AO3448" s="70"/>
      <c r="AP3448" s="70"/>
      <c r="AQ3448" s="73"/>
      <c r="AR3448" s="74"/>
      <c r="AS3448" s="70"/>
      <c r="AT3448" s="70"/>
      <c r="AU3448" s="70"/>
      <c r="AV3448" s="70"/>
      <c r="AW3448" s="70"/>
      <c r="AX3448" s="70"/>
      <c r="AY3448" s="70"/>
      <c r="AZ3448" s="70"/>
      <c r="BA3448" s="70"/>
      <c r="BB3448" s="70"/>
      <c r="BC3448" s="70"/>
      <c r="BD3448" s="70"/>
      <c r="BE3448" s="70"/>
      <c r="BF3448" s="70"/>
      <c r="BG3448" s="70"/>
      <c r="BH3448" s="73"/>
      <c r="BI3448" s="74"/>
      <c r="BJ3448" s="70"/>
      <c r="BK3448" s="70"/>
      <c r="BL3448" s="70"/>
      <c r="BM3448" s="70"/>
      <c r="BN3448" s="70"/>
      <c r="BO3448" s="14">
        <v>-11.9776562149</v>
      </c>
      <c r="BP3448" s="105">
        <v>0.0220611229775504</v>
      </c>
      <c r="BR3448" s="74"/>
      <c r="BS3448" s="70"/>
      <c r="BT3448" s="70"/>
      <c r="BU3448" s="70"/>
      <c r="BV3448" s="70"/>
      <c r="BW3448" s="73"/>
      <c r="BX3448" s="60">
        <v>-76.9568367885</v>
      </c>
      <c r="BY3448" s="80">
        <v>0.181733704613461</v>
      </c>
      <c r="BZ3448" s="74"/>
      <c r="CA3448" s="70"/>
      <c r="CB3448" s="70"/>
      <c r="CC3448" s="70"/>
      <c r="CD3448" s="70"/>
      <c r="CE3448" s="70"/>
      <c r="CF3448" s="70"/>
      <c r="CG3448" s="70"/>
      <c r="CH3448" s="70"/>
      <c r="CI3448" s="70"/>
      <c r="CJ3448" s="70"/>
      <c r="CK3448" s="70"/>
      <c r="CL3448" s="70"/>
      <c r="CM3448" s="70"/>
      <c r="CN3448" s="70"/>
      <c r="CO3448" s="70"/>
      <c r="CP3448" s="70"/>
      <c r="CQ3448" s="70"/>
      <c r="CR3448" s="70"/>
      <c r="CS3448" s="70"/>
      <c r="CT3448" s="70"/>
      <c r="CU3448" s="70"/>
      <c r="CV3448" s="70"/>
      <c r="CW3448" s="70"/>
      <c r="CX3448" s="70"/>
      <c r="CY3448" s="73"/>
    </row>
    <row r="3449" s="144" customFormat="1" ht="31" customHeight="1">
      <c r="A3449" t="s" s="6">
        <v>8796</v>
      </c>
      <c r="B3449" t="s" s="56">
        <v>8797</v>
      </c>
      <c r="C3449" t="s" s="56">
        <v>7517</v>
      </c>
      <c r="D3449" s="143">
        <v>43034.772916666669</v>
      </c>
      <c r="E3449" t="s" s="54">
        <v>7518</v>
      </c>
      <c r="F3449" t="s" s="55">
        <v>2230</v>
      </c>
      <c r="G3449" t="s" s="56">
        <v>1181</v>
      </c>
      <c r="H3449" t="s" s="56">
        <v>1181</v>
      </c>
      <c r="I3449" s="70"/>
      <c r="J3449" t="s" s="6">
        <v>7519</v>
      </c>
      <c r="K3449" s="70"/>
      <c r="L3449" s="84"/>
      <c r="M3449" t="s" s="55">
        <v>1138</v>
      </c>
      <c r="N3449" s="70"/>
      <c r="O3449" s="70"/>
      <c r="P3449" s="70"/>
      <c r="Q3449" s="70"/>
      <c r="R3449" s="70"/>
      <c r="S3449" t="s" s="54">
        <v>7570</v>
      </c>
      <c r="T3449" t="s" s="57">
        <v>7789</v>
      </c>
      <c r="U3449" s="7"/>
      <c r="V3449" s="70"/>
      <c r="W3449" s="7"/>
      <c r="X3449" s="70"/>
      <c r="Y3449" s="70"/>
      <c r="Z3449" s="70"/>
      <c r="AA3449" s="14">
        <v>-110.381113</v>
      </c>
      <c r="AB3449" s="14">
        <v>36.279063</v>
      </c>
      <c r="AC3449" s="14">
        <v>1959.864</v>
      </c>
      <c r="AD3449" s="73"/>
      <c r="AE3449" s="74"/>
      <c r="AF3449" s="70"/>
      <c r="AG3449" s="70"/>
      <c r="AH3449" s="70"/>
      <c r="AI3449" s="70"/>
      <c r="AJ3449" s="84"/>
      <c r="AK3449" s="74"/>
      <c r="AL3449" s="70"/>
      <c r="AM3449" s="70"/>
      <c r="AN3449" s="70"/>
      <c r="AO3449" s="70"/>
      <c r="AP3449" s="70"/>
      <c r="AQ3449" s="73"/>
      <c r="AR3449" s="74"/>
      <c r="AS3449" s="70"/>
      <c r="AT3449" s="70"/>
      <c r="AU3449" s="70"/>
      <c r="AV3449" s="70"/>
      <c r="AW3449" s="70"/>
      <c r="AX3449" s="70"/>
      <c r="AY3449" s="70"/>
      <c r="AZ3449" s="70"/>
      <c r="BA3449" s="70"/>
      <c r="BB3449" s="70"/>
      <c r="BC3449" s="70"/>
      <c r="BD3449" s="70"/>
      <c r="BE3449" s="70"/>
      <c r="BF3449" s="70"/>
      <c r="BG3449" s="70"/>
      <c r="BH3449" s="73"/>
      <c r="BI3449" s="74"/>
      <c r="BJ3449" s="70"/>
      <c r="BK3449" s="70"/>
      <c r="BL3449" s="70"/>
      <c r="BM3449" s="70"/>
      <c r="BN3449" s="70"/>
      <c r="BO3449" s="14">
        <v>-11.3937925033</v>
      </c>
      <c r="BP3449" s="105">
        <v>0.0259452022574351</v>
      </c>
      <c r="BR3449" s="74"/>
      <c r="BS3449" s="70"/>
      <c r="BT3449" s="70"/>
      <c r="BU3449" s="70"/>
      <c r="BV3449" s="70"/>
      <c r="BW3449" s="73"/>
      <c r="BX3449" s="60">
        <v>-72.39943758379999</v>
      </c>
      <c r="BY3449" s="80">
        <v>0.124065857818205</v>
      </c>
      <c r="BZ3449" s="74"/>
      <c r="CA3449" s="70"/>
      <c r="CB3449" s="70"/>
      <c r="CC3449" s="70"/>
      <c r="CD3449" s="70"/>
      <c r="CE3449" s="70"/>
      <c r="CF3449" s="70"/>
      <c r="CG3449" s="70"/>
      <c r="CH3449" s="70"/>
      <c r="CI3449" s="70"/>
      <c r="CJ3449" s="70"/>
      <c r="CK3449" s="70"/>
      <c r="CL3449" s="70"/>
      <c r="CM3449" s="70"/>
      <c r="CN3449" s="70"/>
      <c r="CO3449" s="70"/>
      <c r="CP3449" s="70"/>
      <c r="CQ3449" s="70"/>
      <c r="CR3449" s="70"/>
      <c r="CS3449" s="70"/>
      <c r="CT3449" s="70"/>
      <c r="CU3449" s="70"/>
      <c r="CV3449" s="70"/>
      <c r="CW3449" s="70"/>
      <c r="CX3449" s="70"/>
      <c r="CY3449" s="73"/>
    </row>
    <row r="3450" s="144" customFormat="1" ht="31" customHeight="1">
      <c r="A3450" t="s" s="6">
        <v>8798</v>
      </c>
      <c r="B3450" t="s" s="56">
        <v>8799</v>
      </c>
      <c r="C3450" t="s" s="56">
        <v>7517</v>
      </c>
      <c r="D3450" s="143">
        <v>43034.670138888891</v>
      </c>
      <c r="E3450" t="s" s="54">
        <v>7518</v>
      </c>
      <c r="F3450" t="s" s="55">
        <v>2230</v>
      </c>
      <c r="G3450" t="s" s="56">
        <v>1181</v>
      </c>
      <c r="H3450" t="s" s="56">
        <v>1181</v>
      </c>
      <c r="I3450" s="70"/>
      <c r="J3450" t="s" s="6">
        <v>7519</v>
      </c>
      <c r="K3450" s="70"/>
      <c r="L3450" s="84"/>
      <c r="M3450" t="s" s="55">
        <v>1138</v>
      </c>
      <c r="N3450" s="70"/>
      <c r="O3450" s="70"/>
      <c r="P3450" s="70"/>
      <c r="Q3450" s="70"/>
      <c r="R3450" s="70"/>
      <c r="S3450" t="s" s="54">
        <v>7570</v>
      </c>
      <c r="T3450" t="s" s="57">
        <v>7792</v>
      </c>
      <c r="U3450" s="7"/>
      <c r="V3450" s="70"/>
      <c r="W3450" s="7"/>
      <c r="X3450" s="70"/>
      <c r="Y3450" s="70"/>
      <c r="Z3450" s="70"/>
      <c r="AA3450" s="14">
        <v>-109.929773</v>
      </c>
      <c r="AB3450" s="14">
        <v>36.393701</v>
      </c>
      <c r="AC3450" s="14">
        <v>2250.948</v>
      </c>
      <c r="AD3450" s="73"/>
      <c r="AE3450" s="74"/>
      <c r="AF3450" s="70"/>
      <c r="AG3450" s="70"/>
      <c r="AH3450" s="70"/>
      <c r="AI3450" s="70"/>
      <c r="AJ3450" s="84"/>
      <c r="AK3450" s="74"/>
      <c r="AL3450" s="70"/>
      <c r="AM3450" s="70"/>
      <c r="AN3450" s="70"/>
      <c r="AO3450" s="70"/>
      <c r="AP3450" s="70"/>
      <c r="AQ3450" s="73"/>
      <c r="AR3450" s="74"/>
      <c r="AS3450" s="70"/>
      <c r="AT3450" s="70"/>
      <c r="AU3450" s="70"/>
      <c r="AV3450" s="70"/>
      <c r="AW3450" s="70"/>
      <c r="AX3450" s="70"/>
      <c r="AY3450" s="70"/>
      <c r="AZ3450" s="70"/>
      <c r="BA3450" s="70"/>
      <c r="BB3450" s="70"/>
      <c r="BC3450" s="70"/>
      <c r="BD3450" s="70"/>
      <c r="BE3450" s="70"/>
      <c r="BF3450" s="70"/>
      <c r="BG3450" s="70"/>
      <c r="BH3450" s="73"/>
      <c r="BI3450" s="74"/>
      <c r="BJ3450" s="70"/>
      <c r="BK3450" s="70"/>
      <c r="BL3450" s="70"/>
      <c r="BM3450" s="70"/>
      <c r="BN3450" s="70"/>
      <c r="BO3450" s="14">
        <v>-11.9111443289</v>
      </c>
      <c r="BP3450" s="105">
        <v>0.0267930187746385</v>
      </c>
      <c r="BR3450" s="74"/>
      <c r="BS3450" s="70"/>
      <c r="BT3450" s="70"/>
      <c r="BU3450" s="70"/>
      <c r="BV3450" s="70"/>
      <c r="BW3450" s="73"/>
      <c r="BX3450" s="60">
        <v>-76.6327793578</v>
      </c>
      <c r="BY3450" s="80">
        <v>0.11131777911696</v>
      </c>
      <c r="BZ3450" s="74"/>
      <c r="CA3450" s="70"/>
      <c r="CB3450" s="70"/>
      <c r="CC3450" s="70"/>
      <c r="CD3450" s="70"/>
      <c r="CE3450" s="70"/>
      <c r="CF3450" s="70"/>
      <c r="CG3450" s="70"/>
      <c r="CH3450" s="70"/>
      <c r="CI3450" s="70"/>
      <c r="CJ3450" s="70"/>
      <c r="CK3450" s="70"/>
      <c r="CL3450" s="70"/>
      <c r="CM3450" s="70"/>
      <c r="CN3450" s="70"/>
      <c r="CO3450" s="70"/>
      <c r="CP3450" s="70"/>
      <c r="CQ3450" s="70"/>
      <c r="CR3450" s="70"/>
      <c r="CS3450" s="70"/>
      <c r="CT3450" s="70"/>
      <c r="CU3450" s="70"/>
      <c r="CV3450" s="70"/>
      <c r="CW3450" s="70"/>
      <c r="CX3450" s="70"/>
      <c r="CY3450" s="73"/>
    </row>
    <row r="3451" s="144" customFormat="1" ht="31" customHeight="1">
      <c r="A3451" t="s" s="6">
        <v>8800</v>
      </c>
      <c r="B3451" t="s" s="56">
        <v>8801</v>
      </c>
      <c r="C3451" t="s" s="56">
        <v>7517</v>
      </c>
      <c r="D3451" s="143">
        <v>43034.904166666667</v>
      </c>
      <c r="E3451" t="s" s="54">
        <v>7518</v>
      </c>
      <c r="F3451" t="s" s="55">
        <v>2230</v>
      </c>
      <c r="G3451" t="s" s="56">
        <v>1181</v>
      </c>
      <c r="H3451" t="s" s="56">
        <v>1181</v>
      </c>
      <c r="I3451" s="70"/>
      <c r="J3451" t="s" s="6">
        <v>7519</v>
      </c>
      <c r="K3451" s="70"/>
      <c r="L3451" s="84"/>
      <c r="M3451" t="s" s="55">
        <v>1138</v>
      </c>
      <c r="N3451" s="70"/>
      <c r="O3451" s="70"/>
      <c r="P3451" s="70"/>
      <c r="Q3451" s="70"/>
      <c r="R3451" s="70"/>
      <c r="S3451" t="s" s="54">
        <v>7570</v>
      </c>
      <c r="T3451" t="s" s="57">
        <v>7786</v>
      </c>
      <c r="U3451" s="7"/>
      <c r="V3451" s="70"/>
      <c r="W3451" s="7"/>
      <c r="X3451" s="70"/>
      <c r="Y3451" s="70"/>
      <c r="Z3451" s="70"/>
      <c r="AA3451" s="14">
        <v>-109.463403</v>
      </c>
      <c r="AB3451" s="14">
        <v>35.809158</v>
      </c>
      <c r="AC3451" s="14">
        <v>2067.763</v>
      </c>
      <c r="AD3451" s="73"/>
      <c r="AE3451" s="74"/>
      <c r="AF3451" s="70"/>
      <c r="AG3451" s="70"/>
      <c r="AH3451" s="70"/>
      <c r="AI3451" s="70"/>
      <c r="AJ3451" s="84"/>
      <c r="AK3451" s="74"/>
      <c r="AL3451" s="70"/>
      <c r="AM3451" s="70"/>
      <c r="AN3451" s="70"/>
      <c r="AO3451" s="70"/>
      <c r="AP3451" s="70"/>
      <c r="AQ3451" s="73"/>
      <c r="AR3451" s="74"/>
      <c r="AS3451" s="70"/>
      <c r="AT3451" s="70"/>
      <c r="AU3451" s="70"/>
      <c r="AV3451" s="70"/>
      <c r="AW3451" s="70"/>
      <c r="AX3451" s="70"/>
      <c r="AY3451" s="70"/>
      <c r="AZ3451" s="70"/>
      <c r="BA3451" s="70"/>
      <c r="BB3451" s="70"/>
      <c r="BC3451" s="70"/>
      <c r="BD3451" s="70"/>
      <c r="BE3451" s="70"/>
      <c r="BF3451" s="70"/>
      <c r="BG3451" s="70"/>
      <c r="BH3451" s="73"/>
      <c r="BI3451" s="74"/>
      <c r="BJ3451" s="70"/>
      <c r="BK3451" s="70"/>
      <c r="BL3451" s="70"/>
      <c r="BM3451" s="70"/>
      <c r="BN3451" s="70"/>
      <c r="BO3451" s="14">
        <v>-10.0462559096</v>
      </c>
      <c r="BP3451" s="105">
        <v>0.0207792663658208</v>
      </c>
      <c r="BR3451" s="74"/>
      <c r="BS3451" s="70"/>
      <c r="BT3451" s="70"/>
      <c r="BU3451" s="70"/>
      <c r="BV3451" s="70"/>
      <c r="BW3451" s="73"/>
      <c r="BX3451" s="60">
        <v>-70.3794067037</v>
      </c>
      <c r="BY3451" s="80">
        <v>0.121995884727625</v>
      </c>
      <c r="BZ3451" s="74"/>
      <c r="CA3451" s="70"/>
      <c r="CB3451" s="70"/>
      <c r="CC3451" s="70"/>
      <c r="CD3451" s="70"/>
      <c r="CE3451" s="70"/>
      <c r="CF3451" s="70"/>
      <c r="CG3451" s="70"/>
      <c r="CH3451" s="70"/>
      <c r="CI3451" s="70"/>
      <c r="CJ3451" s="70"/>
      <c r="CK3451" s="70"/>
      <c r="CL3451" s="70"/>
      <c r="CM3451" s="70"/>
      <c r="CN3451" s="70"/>
      <c r="CO3451" s="70"/>
      <c r="CP3451" s="70"/>
      <c r="CQ3451" s="70"/>
      <c r="CR3451" s="70"/>
      <c r="CS3451" s="70"/>
      <c r="CT3451" s="70"/>
      <c r="CU3451" s="70"/>
      <c r="CV3451" s="70"/>
      <c r="CW3451" s="70"/>
      <c r="CX3451" s="70"/>
      <c r="CY3451" s="73"/>
    </row>
    <row r="3452" s="144" customFormat="1" ht="31" customHeight="1">
      <c r="A3452" t="s" s="6">
        <v>8802</v>
      </c>
      <c r="B3452" t="s" s="56">
        <v>8803</v>
      </c>
      <c r="C3452" t="s" s="56">
        <v>7517</v>
      </c>
      <c r="D3452" s="143">
        <v>43039.789583333331</v>
      </c>
      <c r="E3452" t="s" s="54">
        <v>7518</v>
      </c>
      <c r="F3452" t="s" s="55">
        <v>2230</v>
      </c>
      <c r="G3452" t="s" s="56">
        <v>1181</v>
      </c>
      <c r="H3452" t="s" s="56">
        <v>1181</v>
      </c>
      <c r="I3452" s="70"/>
      <c r="J3452" t="s" s="6">
        <v>7519</v>
      </c>
      <c r="K3452" s="70"/>
      <c r="L3452" s="84"/>
      <c r="M3452" t="s" s="55">
        <v>1138</v>
      </c>
      <c r="N3452" s="70"/>
      <c r="O3452" s="70"/>
      <c r="P3452" s="70"/>
      <c r="Q3452" s="70"/>
      <c r="R3452" s="70"/>
      <c r="S3452" t="s" s="54">
        <v>7570</v>
      </c>
      <c r="T3452" t="s" s="57">
        <v>7783</v>
      </c>
      <c r="U3452" t="s" s="6">
        <v>1263</v>
      </c>
      <c r="V3452" s="70"/>
      <c r="W3452" s="7"/>
      <c r="X3452" s="70"/>
      <c r="Y3452" s="70"/>
      <c r="Z3452" s="70"/>
      <c r="AA3452" s="14">
        <v>-109.514629</v>
      </c>
      <c r="AB3452" s="14">
        <v>35.380616</v>
      </c>
      <c r="AC3452" s="14">
        <v>1850.746</v>
      </c>
      <c r="AD3452" s="73"/>
      <c r="AE3452" s="74"/>
      <c r="AF3452" s="70"/>
      <c r="AG3452" s="70"/>
      <c r="AH3452" s="70"/>
      <c r="AI3452" s="70"/>
      <c r="AJ3452" s="84"/>
      <c r="AK3452" s="74"/>
      <c r="AL3452" s="70"/>
      <c r="AM3452" s="70"/>
      <c r="AN3452" s="70"/>
      <c r="AO3452" s="70"/>
      <c r="AP3452" s="70"/>
      <c r="AQ3452" s="73"/>
      <c r="AR3452" s="74"/>
      <c r="AS3452" s="70"/>
      <c r="AT3452" s="70"/>
      <c r="AU3452" s="70"/>
      <c r="AV3452" s="70"/>
      <c r="AW3452" s="70"/>
      <c r="AX3452" s="70"/>
      <c r="AY3452" s="70"/>
      <c r="AZ3452" s="70"/>
      <c r="BA3452" s="70"/>
      <c r="BB3452" s="70"/>
      <c r="BC3452" s="70"/>
      <c r="BD3452" s="70"/>
      <c r="BE3452" s="70"/>
      <c r="BF3452" s="70"/>
      <c r="BG3452" s="70"/>
      <c r="BH3452" s="73"/>
      <c r="BI3452" s="74"/>
      <c r="BJ3452" s="70"/>
      <c r="BK3452" s="70"/>
      <c r="BL3452" s="70"/>
      <c r="BM3452" s="70"/>
      <c r="BN3452" s="70"/>
      <c r="BO3452" s="14">
        <v>-8.8886323776</v>
      </c>
      <c r="BP3452" s="105">
        <v>0.008628278128499291</v>
      </c>
      <c r="BR3452" s="74"/>
      <c r="BS3452" s="70"/>
      <c r="BT3452" s="70"/>
      <c r="BU3452" s="70"/>
      <c r="BV3452" s="70"/>
      <c r="BW3452" s="73"/>
      <c r="BX3452" s="60">
        <v>-65.8146741572</v>
      </c>
      <c r="BY3452" s="80">
        <v>0.200238885439198</v>
      </c>
      <c r="BZ3452" s="74"/>
      <c r="CA3452" s="70"/>
      <c r="CB3452" s="70"/>
      <c r="CC3452" s="70"/>
      <c r="CD3452" s="70"/>
      <c r="CE3452" s="70"/>
      <c r="CF3452" s="70"/>
      <c r="CG3452" s="70"/>
      <c r="CH3452" s="70"/>
      <c r="CI3452" s="70"/>
      <c r="CJ3452" s="70"/>
      <c r="CK3452" s="70"/>
      <c r="CL3452" s="70"/>
      <c r="CM3452" s="70"/>
      <c r="CN3452" s="70"/>
      <c r="CO3452" s="70"/>
      <c r="CP3452" s="70"/>
      <c r="CQ3452" s="70"/>
      <c r="CR3452" s="70"/>
      <c r="CS3452" s="70"/>
      <c r="CT3452" s="70"/>
      <c r="CU3452" s="70"/>
      <c r="CV3452" s="70"/>
      <c r="CW3452" s="70"/>
      <c r="CX3452" s="70"/>
      <c r="CY3452" s="73"/>
    </row>
    <row r="3453" s="144" customFormat="1" ht="31" customHeight="1">
      <c r="A3453" t="s" s="6">
        <v>8804</v>
      </c>
      <c r="B3453" t="s" s="56">
        <v>8805</v>
      </c>
      <c r="C3453" t="s" s="56">
        <v>7517</v>
      </c>
      <c r="D3453" s="143">
        <v>43005.71875</v>
      </c>
      <c r="E3453" t="s" s="54">
        <v>7518</v>
      </c>
      <c r="F3453" t="s" s="55">
        <v>2230</v>
      </c>
      <c r="G3453" t="s" s="56">
        <v>1181</v>
      </c>
      <c r="H3453" t="s" s="56">
        <v>1181</v>
      </c>
      <c r="I3453" s="70"/>
      <c r="J3453" t="s" s="6">
        <v>7519</v>
      </c>
      <c r="K3453" s="70"/>
      <c r="L3453" s="84"/>
      <c r="M3453" t="s" s="55">
        <v>1138</v>
      </c>
      <c r="N3453" s="70"/>
      <c r="O3453" s="70"/>
      <c r="P3453" s="70"/>
      <c r="Q3453" s="70"/>
      <c r="R3453" s="70"/>
      <c r="S3453" t="s" s="54">
        <v>7570</v>
      </c>
      <c r="T3453" t="s" s="57">
        <v>7719</v>
      </c>
      <c r="U3453" s="7"/>
      <c r="V3453" s="70"/>
      <c r="W3453" s="7"/>
      <c r="X3453" s="70"/>
      <c r="Y3453" s="70"/>
      <c r="Z3453" s="70"/>
      <c r="AA3453" s="14">
        <v>-109.95602</v>
      </c>
      <c r="AB3453" s="14">
        <v>36.14098</v>
      </c>
      <c r="AC3453" s="14">
        <v>1992.782</v>
      </c>
      <c r="AD3453" s="73"/>
      <c r="AE3453" s="74"/>
      <c r="AF3453" s="70"/>
      <c r="AG3453" s="70"/>
      <c r="AH3453" s="70"/>
      <c r="AI3453" s="70"/>
      <c r="AJ3453" s="84"/>
      <c r="AK3453" s="74"/>
      <c r="AL3453" s="70"/>
      <c r="AM3453" s="70"/>
      <c r="AN3453" s="70"/>
      <c r="AO3453" s="70"/>
      <c r="AP3453" s="70"/>
      <c r="AQ3453" s="73"/>
      <c r="AR3453" s="74"/>
      <c r="AS3453" s="70"/>
      <c r="AT3453" s="70"/>
      <c r="AU3453" s="70"/>
      <c r="AV3453" s="70"/>
      <c r="AW3453" s="70"/>
      <c r="AX3453" s="70"/>
      <c r="AY3453" s="70"/>
      <c r="AZ3453" s="70"/>
      <c r="BA3453" s="70"/>
      <c r="BB3453" s="70"/>
      <c r="BC3453" s="70"/>
      <c r="BD3453" s="70"/>
      <c r="BE3453" s="70"/>
      <c r="BF3453" s="70"/>
      <c r="BG3453" s="70"/>
      <c r="BH3453" s="73"/>
      <c r="BI3453" s="74"/>
      <c r="BJ3453" s="70"/>
      <c r="BK3453" s="70"/>
      <c r="BL3453" s="70"/>
      <c r="BM3453" s="70"/>
      <c r="BN3453" s="70"/>
      <c r="BO3453" s="14">
        <v>-9.2233651398</v>
      </c>
      <c r="BP3453" s="105">
        <v>0.0188664299299628</v>
      </c>
      <c r="BR3453" s="74"/>
      <c r="BS3453" s="70"/>
      <c r="BT3453" s="70"/>
      <c r="BU3453" s="70"/>
      <c r="BV3453" s="70"/>
      <c r="BW3453" s="73"/>
      <c r="BX3453" s="60">
        <v>-65.5269626809</v>
      </c>
      <c r="BY3453" s="80">
        <v>0.103293483183448</v>
      </c>
      <c r="BZ3453" s="74"/>
      <c r="CA3453" s="70"/>
      <c r="CB3453" s="70"/>
      <c r="CC3453" s="70"/>
      <c r="CD3453" s="70"/>
      <c r="CE3453" s="70"/>
      <c r="CF3453" s="70"/>
      <c r="CG3453" s="70"/>
      <c r="CH3453" s="70"/>
      <c r="CI3453" s="70"/>
      <c r="CJ3453" s="70"/>
      <c r="CK3453" s="70"/>
      <c r="CL3453" s="70"/>
      <c r="CM3453" s="70"/>
      <c r="CN3453" s="70"/>
      <c r="CO3453" s="70"/>
      <c r="CP3453" s="70"/>
      <c r="CQ3453" s="70"/>
      <c r="CR3453" s="70"/>
      <c r="CS3453" s="70"/>
      <c r="CT3453" s="70"/>
      <c r="CU3453" s="70"/>
      <c r="CV3453" s="70"/>
      <c r="CW3453" s="70"/>
      <c r="CX3453" s="70"/>
      <c r="CY3453" s="73"/>
    </row>
    <row r="3454" s="144" customFormat="1" ht="31" customHeight="1">
      <c r="A3454" t="s" s="6">
        <v>8806</v>
      </c>
      <c r="B3454" t="s" s="56">
        <v>8807</v>
      </c>
      <c r="C3454" t="s" s="56">
        <v>7517</v>
      </c>
      <c r="D3454" s="143">
        <v>43055.875</v>
      </c>
      <c r="E3454" t="s" s="54">
        <v>7518</v>
      </c>
      <c r="F3454" t="s" s="55">
        <v>2230</v>
      </c>
      <c r="G3454" t="s" s="56">
        <v>1181</v>
      </c>
      <c r="H3454" t="s" s="56">
        <v>1181</v>
      </c>
      <c r="I3454" s="70"/>
      <c r="J3454" t="s" s="6">
        <v>7519</v>
      </c>
      <c r="K3454" s="70"/>
      <c r="L3454" s="84"/>
      <c r="M3454" t="s" s="55">
        <v>1138</v>
      </c>
      <c r="N3454" s="70"/>
      <c r="O3454" s="70"/>
      <c r="P3454" s="70"/>
      <c r="Q3454" s="70"/>
      <c r="R3454" s="70"/>
      <c r="S3454" t="s" s="54">
        <v>7570</v>
      </c>
      <c r="T3454" t="s" s="57">
        <v>7571</v>
      </c>
      <c r="U3454" s="7"/>
      <c r="V3454" s="70"/>
      <c r="W3454" s="7"/>
      <c r="X3454" s="70"/>
      <c r="Y3454" s="70"/>
      <c r="Z3454" s="70"/>
      <c r="AA3454" s="14">
        <v>-108.823239</v>
      </c>
      <c r="AB3454" s="14">
        <v>35.608006</v>
      </c>
      <c r="AC3454" s="14">
        <v>2006.803</v>
      </c>
      <c r="AD3454" s="73"/>
      <c r="AE3454" s="74"/>
      <c r="AF3454" s="70"/>
      <c r="AG3454" s="70"/>
      <c r="AH3454" s="70"/>
      <c r="AI3454" s="70"/>
      <c r="AJ3454" s="84"/>
      <c r="AK3454" s="74"/>
      <c r="AL3454" s="70"/>
      <c r="AM3454" s="70"/>
      <c r="AN3454" s="70"/>
      <c r="AO3454" s="70"/>
      <c r="AP3454" s="70"/>
      <c r="AQ3454" s="73"/>
      <c r="AR3454" s="74"/>
      <c r="AS3454" s="70"/>
      <c r="AT3454" s="70"/>
      <c r="AU3454" s="70"/>
      <c r="AV3454" s="70"/>
      <c r="AW3454" s="70"/>
      <c r="AX3454" s="70"/>
      <c r="AY3454" s="70"/>
      <c r="AZ3454" s="70"/>
      <c r="BA3454" s="70"/>
      <c r="BB3454" s="70"/>
      <c r="BC3454" s="70"/>
      <c r="BD3454" s="70"/>
      <c r="BE3454" s="70"/>
      <c r="BF3454" s="70"/>
      <c r="BG3454" s="70"/>
      <c r="BH3454" s="73"/>
      <c r="BI3454" s="74"/>
      <c r="BJ3454" s="70"/>
      <c r="BK3454" s="70"/>
      <c r="BL3454" s="70"/>
      <c r="BM3454" s="70"/>
      <c r="BN3454" s="70"/>
      <c r="BO3454" s="14">
        <v>-7.6690424645</v>
      </c>
      <c r="BP3454" s="105">
        <v>0.0252494706405742</v>
      </c>
      <c r="BR3454" s="74"/>
      <c r="BS3454" s="70"/>
      <c r="BT3454" s="70"/>
      <c r="BU3454" s="70"/>
      <c r="BV3454" s="70"/>
      <c r="BW3454" s="73"/>
      <c r="BX3454" s="60">
        <v>-59.8337200699</v>
      </c>
      <c r="BY3454" s="80">
        <v>0.192354915678745</v>
      </c>
      <c r="BZ3454" s="74"/>
      <c r="CA3454" s="70"/>
      <c r="CB3454" s="70"/>
      <c r="CC3454" s="70"/>
      <c r="CD3454" s="70"/>
      <c r="CE3454" s="70"/>
      <c r="CF3454" s="70"/>
      <c r="CG3454" s="70"/>
      <c r="CH3454" s="70"/>
      <c r="CI3454" s="70"/>
      <c r="CJ3454" s="70"/>
      <c r="CK3454" s="70"/>
      <c r="CL3454" s="70"/>
      <c r="CM3454" s="70"/>
      <c r="CN3454" s="70"/>
      <c r="CO3454" s="70"/>
      <c r="CP3454" s="70"/>
      <c r="CQ3454" s="70"/>
      <c r="CR3454" s="70"/>
      <c r="CS3454" s="70"/>
      <c r="CT3454" s="70"/>
      <c r="CU3454" s="70"/>
      <c r="CV3454" s="70"/>
      <c r="CW3454" s="70"/>
      <c r="CX3454" s="70"/>
      <c r="CY3454" s="73"/>
    </row>
    <row r="3455" s="144" customFormat="1" ht="31" customHeight="1">
      <c r="A3455" t="s" s="6">
        <v>8808</v>
      </c>
      <c r="B3455" t="s" s="56">
        <v>8809</v>
      </c>
      <c r="C3455" t="s" s="56">
        <v>7517</v>
      </c>
      <c r="D3455" s="143">
        <v>43033.819444444445</v>
      </c>
      <c r="E3455" t="s" s="54">
        <v>7518</v>
      </c>
      <c r="F3455" t="s" s="55">
        <v>2230</v>
      </c>
      <c r="G3455" t="s" s="56">
        <v>1181</v>
      </c>
      <c r="H3455" t="s" s="56">
        <v>1181</v>
      </c>
      <c r="I3455" s="70"/>
      <c r="J3455" t="s" s="6">
        <v>7519</v>
      </c>
      <c r="K3455" s="70"/>
      <c r="L3455" s="84"/>
      <c r="M3455" t="s" s="55">
        <v>1138</v>
      </c>
      <c r="N3455" s="70"/>
      <c r="O3455" s="70"/>
      <c r="P3455" s="70"/>
      <c r="Q3455" s="70"/>
      <c r="R3455" s="70"/>
      <c r="S3455" t="s" s="54">
        <v>7570</v>
      </c>
      <c r="T3455" t="s" s="57">
        <v>7708</v>
      </c>
      <c r="U3455" s="7"/>
      <c r="V3455" s="70"/>
      <c r="W3455" s="7"/>
      <c r="X3455" s="70"/>
      <c r="Y3455" s="70"/>
      <c r="Z3455" s="70"/>
      <c r="AA3455" s="14">
        <v>-107.344873</v>
      </c>
      <c r="AB3455" s="14">
        <v>35.958355</v>
      </c>
      <c r="AC3455" s="14">
        <v>2069.592</v>
      </c>
      <c r="AD3455" s="73"/>
      <c r="AE3455" s="74"/>
      <c r="AF3455" s="70"/>
      <c r="AG3455" s="70"/>
      <c r="AH3455" s="70"/>
      <c r="AI3455" s="70"/>
      <c r="AJ3455" s="84"/>
      <c r="AK3455" s="74"/>
      <c r="AL3455" s="70"/>
      <c r="AM3455" s="70"/>
      <c r="AN3455" s="70"/>
      <c r="AO3455" s="70"/>
      <c r="AP3455" s="70"/>
      <c r="AQ3455" s="73"/>
      <c r="AR3455" s="74"/>
      <c r="AS3455" s="70"/>
      <c r="AT3455" s="70"/>
      <c r="AU3455" s="70"/>
      <c r="AV3455" s="70"/>
      <c r="AW3455" s="70"/>
      <c r="AX3455" s="70"/>
      <c r="AY3455" s="70"/>
      <c r="AZ3455" s="70"/>
      <c r="BA3455" s="70"/>
      <c r="BB3455" s="70"/>
      <c r="BC3455" s="70"/>
      <c r="BD3455" s="70"/>
      <c r="BE3455" s="70"/>
      <c r="BF3455" s="70"/>
      <c r="BG3455" s="70"/>
      <c r="BH3455" s="73"/>
      <c r="BI3455" s="74"/>
      <c r="BJ3455" s="70"/>
      <c r="BK3455" s="70"/>
      <c r="BL3455" s="70"/>
      <c r="BM3455" s="70"/>
      <c r="BN3455" s="70"/>
      <c r="BO3455" s="14">
        <v>-11.4957875485</v>
      </c>
      <c r="BP3455" s="105">
        <v>0.0307995932065118</v>
      </c>
      <c r="BR3455" s="74"/>
      <c r="BS3455" s="70"/>
      <c r="BT3455" s="70"/>
      <c r="BU3455" s="70"/>
      <c r="BV3455" s="70"/>
      <c r="BW3455" s="73"/>
      <c r="BX3455" s="60">
        <v>-75.82882782999999</v>
      </c>
      <c r="BY3455" s="80">
        <v>0.102022997331134</v>
      </c>
      <c r="BZ3455" s="74"/>
      <c r="CA3455" s="70"/>
      <c r="CB3455" s="70"/>
      <c r="CC3455" s="70"/>
      <c r="CD3455" s="70"/>
      <c r="CE3455" s="70"/>
      <c r="CF3455" s="70"/>
      <c r="CG3455" s="70"/>
      <c r="CH3455" s="70"/>
      <c r="CI3455" s="70"/>
      <c r="CJ3455" s="70"/>
      <c r="CK3455" s="70"/>
      <c r="CL3455" s="70"/>
      <c r="CM3455" s="70"/>
      <c r="CN3455" s="70"/>
      <c r="CO3455" s="70"/>
      <c r="CP3455" s="70"/>
      <c r="CQ3455" s="70"/>
      <c r="CR3455" s="70"/>
      <c r="CS3455" s="70"/>
      <c r="CT3455" s="70"/>
      <c r="CU3455" s="70"/>
      <c r="CV3455" s="70"/>
      <c r="CW3455" s="70"/>
      <c r="CX3455" s="70"/>
      <c r="CY3455" s="73"/>
    </row>
    <row r="3456" s="144" customFormat="1" ht="31" customHeight="1">
      <c r="A3456" t="s" s="6">
        <v>8810</v>
      </c>
      <c r="B3456" t="s" s="56">
        <v>8811</v>
      </c>
      <c r="C3456" t="s" s="56">
        <v>7517</v>
      </c>
      <c r="D3456" s="143">
        <v>43035.722222222219</v>
      </c>
      <c r="E3456" t="s" s="54">
        <v>7518</v>
      </c>
      <c r="F3456" t="s" s="55">
        <v>2230</v>
      </c>
      <c r="G3456" t="s" s="56">
        <v>1181</v>
      </c>
      <c r="H3456" t="s" s="56">
        <v>1181</v>
      </c>
      <c r="I3456" s="70"/>
      <c r="J3456" t="s" s="6">
        <v>7519</v>
      </c>
      <c r="K3456" s="70"/>
      <c r="L3456" s="84"/>
      <c r="M3456" t="s" s="55">
        <v>1138</v>
      </c>
      <c r="N3456" s="70"/>
      <c r="O3456" s="70"/>
      <c r="P3456" s="70"/>
      <c r="Q3456" s="70"/>
      <c r="R3456" s="70"/>
      <c r="S3456" t="s" s="54">
        <v>7570</v>
      </c>
      <c r="T3456" t="s" s="57">
        <v>7754</v>
      </c>
      <c r="U3456" t="s" s="6">
        <v>1263</v>
      </c>
      <c r="V3456" s="70"/>
      <c r="W3456" s="7"/>
      <c r="X3456" s="70"/>
      <c r="Y3456" s="70"/>
      <c r="Z3456" s="70"/>
      <c r="AA3456" s="14">
        <v>-108.694038</v>
      </c>
      <c r="AB3456" s="14">
        <v>36.765384</v>
      </c>
      <c r="AC3456" s="14">
        <v>1527.658</v>
      </c>
      <c r="AD3456" s="73"/>
      <c r="AE3456" s="74"/>
      <c r="AF3456" s="70"/>
      <c r="AG3456" s="70"/>
      <c r="AH3456" s="70"/>
      <c r="AI3456" s="70"/>
      <c r="AJ3456" s="84"/>
      <c r="AK3456" s="74"/>
      <c r="AL3456" s="70"/>
      <c r="AM3456" s="70"/>
      <c r="AN3456" s="70"/>
      <c r="AO3456" s="70"/>
      <c r="AP3456" s="70"/>
      <c r="AQ3456" s="73"/>
      <c r="AR3456" s="74"/>
      <c r="AS3456" s="70"/>
      <c r="AT3456" s="70"/>
      <c r="AU3456" s="70"/>
      <c r="AV3456" s="70"/>
      <c r="AW3456" s="70"/>
      <c r="AX3456" s="70"/>
      <c r="AY3456" s="70"/>
      <c r="AZ3456" s="70"/>
      <c r="BA3456" s="70"/>
      <c r="BB3456" s="70"/>
      <c r="BC3456" s="70"/>
      <c r="BD3456" s="70"/>
      <c r="BE3456" s="70"/>
      <c r="BF3456" s="70"/>
      <c r="BG3456" s="70"/>
      <c r="BH3456" s="73"/>
      <c r="BI3456" s="74"/>
      <c r="BJ3456" s="70"/>
      <c r="BK3456" s="70"/>
      <c r="BL3456" s="70"/>
      <c r="BM3456" s="70"/>
      <c r="BN3456" s="70"/>
      <c r="BO3456" s="14">
        <v>-7.8457399093</v>
      </c>
      <c r="BP3456" s="105">
        <v>0.0140284354559917</v>
      </c>
      <c r="BR3456" s="74"/>
      <c r="BS3456" s="70"/>
      <c r="BT3456" s="70"/>
      <c r="BU3456" s="70"/>
      <c r="BV3456" s="70"/>
      <c r="BW3456" s="73"/>
      <c r="BX3456" s="60">
        <v>-59.2752059413</v>
      </c>
      <c r="BY3456" s="80">
        <v>0.124243142144076</v>
      </c>
      <c r="BZ3456" s="74"/>
      <c r="CA3456" s="70"/>
      <c r="CB3456" s="70"/>
      <c r="CC3456" s="70"/>
      <c r="CD3456" s="70"/>
      <c r="CE3456" s="70"/>
      <c r="CF3456" s="70"/>
      <c r="CG3456" s="70"/>
      <c r="CH3456" s="70"/>
      <c r="CI3456" s="70"/>
      <c r="CJ3456" s="70"/>
      <c r="CK3456" s="70"/>
      <c r="CL3456" s="70"/>
      <c r="CM3456" s="70"/>
      <c r="CN3456" s="70"/>
      <c r="CO3456" s="70"/>
      <c r="CP3456" s="70"/>
      <c r="CQ3456" s="70"/>
      <c r="CR3456" s="70"/>
      <c r="CS3456" s="70"/>
      <c r="CT3456" s="70"/>
      <c r="CU3456" s="70"/>
      <c r="CV3456" s="70"/>
      <c r="CW3456" s="70"/>
      <c r="CX3456" s="70"/>
      <c r="CY3456" s="73"/>
    </row>
    <row r="3457" s="144" customFormat="1" ht="31" customHeight="1">
      <c r="A3457" t="s" s="6">
        <v>8812</v>
      </c>
      <c r="B3457" t="s" s="56">
        <v>8813</v>
      </c>
      <c r="C3457" t="s" s="56">
        <v>7517</v>
      </c>
      <c r="D3457" s="143">
        <v>43039.691666666666</v>
      </c>
      <c r="E3457" t="s" s="54">
        <v>7518</v>
      </c>
      <c r="F3457" t="s" s="55">
        <v>2230</v>
      </c>
      <c r="G3457" t="s" s="56">
        <v>1181</v>
      </c>
      <c r="H3457" t="s" s="56">
        <v>1181</v>
      </c>
      <c r="I3457" s="70"/>
      <c r="J3457" t="s" s="6">
        <v>7519</v>
      </c>
      <c r="K3457" s="70"/>
      <c r="L3457" s="84"/>
      <c r="M3457" t="s" s="55">
        <v>1138</v>
      </c>
      <c r="N3457" s="70"/>
      <c r="O3457" s="70"/>
      <c r="P3457" s="70"/>
      <c r="Q3457" s="70"/>
      <c r="R3457" s="70"/>
      <c r="S3457" t="s" s="54">
        <v>7570</v>
      </c>
      <c r="T3457" t="s" s="57">
        <v>7693</v>
      </c>
      <c r="U3457" s="7"/>
      <c r="V3457" s="70"/>
      <c r="W3457" s="7"/>
      <c r="X3457" s="70"/>
      <c r="Y3457" s="70"/>
      <c r="Z3457" s="70"/>
      <c r="AA3457" s="14">
        <v>-109.194553</v>
      </c>
      <c r="AB3457" s="14">
        <v>35.674181</v>
      </c>
      <c r="AC3457" s="14">
        <v>2330.806</v>
      </c>
      <c r="AD3457" s="73"/>
      <c r="AE3457" s="74"/>
      <c r="AF3457" s="70"/>
      <c r="AG3457" s="70"/>
      <c r="AH3457" s="70"/>
      <c r="AI3457" s="70"/>
      <c r="AJ3457" s="84"/>
      <c r="AK3457" s="74"/>
      <c r="AL3457" s="70"/>
      <c r="AM3457" s="70"/>
      <c r="AN3457" s="70"/>
      <c r="AO3457" s="70"/>
      <c r="AP3457" s="70"/>
      <c r="AQ3457" s="73"/>
      <c r="AR3457" s="74"/>
      <c r="AS3457" s="70"/>
      <c r="AT3457" s="70"/>
      <c r="AU3457" s="70"/>
      <c r="AV3457" s="70"/>
      <c r="AW3457" s="70"/>
      <c r="AX3457" s="70"/>
      <c r="AY3457" s="70"/>
      <c r="AZ3457" s="70"/>
      <c r="BA3457" s="70"/>
      <c r="BB3457" s="70"/>
      <c r="BC3457" s="70"/>
      <c r="BD3457" s="70"/>
      <c r="BE3457" s="70"/>
      <c r="BF3457" s="70"/>
      <c r="BG3457" s="70"/>
      <c r="BH3457" s="73"/>
      <c r="BI3457" s="74"/>
      <c r="BJ3457" s="70"/>
      <c r="BK3457" s="70"/>
      <c r="BL3457" s="70"/>
      <c r="BM3457" s="70"/>
      <c r="BN3457" s="70"/>
      <c r="BO3457" s="14">
        <v>-10.5138466985</v>
      </c>
      <c r="BP3457" s="105">
        <v>0.0454831023605372</v>
      </c>
      <c r="BR3457" s="74"/>
      <c r="BS3457" s="70"/>
      <c r="BT3457" s="70"/>
      <c r="BU3457" s="70"/>
      <c r="BV3457" s="70"/>
      <c r="BW3457" s="73"/>
      <c r="BX3457" s="60">
        <v>-70.2363715595</v>
      </c>
      <c r="BY3457" s="80">
        <v>0.0745313980480173</v>
      </c>
      <c r="BZ3457" s="74"/>
      <c r="CA3457" s="70"/>
      <c r="CB3457" s="70"/>
      <c r="CC3457" s="70"/>
      <c r="CD3457" s="70"/>
      <c r="CE3457" s="70"/>
      <c r="CF3457" s="70"/>
      <c r="CG3457" s="70"/>
      <c r="CH3457" s="70"/>
      <c r="CI3457" s="70"/>
      <c r="CJ3457" s="70"/>
      <c r="CK3457" s="70"/>
      <c r="CL3457" s="70"/>
      <c r="CM3457" s="70"/>
      <c r="CN3457" s="70"/>
      <c r="CO3457" s="70"/>
      <c r="CP3457" s="70"/>
      <c r="CQ3457" s="70"/>
      <c r="CR3457" s="70"/>
      <c r="CS3457" s="70"/>
      <c r="CT3457" s="70"/>
      <c r="CU3457" s="70"/>
      <c r="CV3457" s="70"/>
      <c r="CW3457" s="70"/>
      <c r="CX3457" s="70"/>
      <c r="CY3457" s="73"/>
    </row>
    <row r="3458" s="144" customFormat="1" ht="31" customHeight="1">
      <c r="A3458" t="s" s="6">
        <v>8814</v>
      </c>
      <c r="B3458" t="s" s="56">
        <v>8815</v>
      </c>
      <c r="C3458" t="s" s="56">
        <v>7517</v>
      </c>
      <c r="D3458" s="143">
        <v>43040.628472222219</v>
      </c>
      <c r="E3458" t="s" s="54">
        <v>7518</v>
      </c>
      <c r="F3458" t="s" s="55">
        <v>2230</v>
      </c>
      <c r="G3458" t="s" s="56">
        <v>1181</v>
      </c>
      <c r="H3458" t="s" s="56">
        <v>1181</v>
      </c>
      <c r="I3458" s="70"/>
      <c r="J3458" t="s" s="6">
        <v>7519</v>
      </c>
      <c r="K3458" s="70"/>
      <c r="L3458" s="84"/>
      <c r="M3458" t="s" s="55">
        <v>1138</v>
      </c>
      <c r="N3458" s="70"/>
      <c r="O3458" s="70"/>
      <c r="P3458" s="70"/>
      <c r="Q3458" s="70"/>
      <c r="R3458" s="70"/>
      <c r="S3458" t="s" s="54">
        <v>7570</v>
      </c>
      <c r="T3458" t="s" s="57">
        <v>7722</v>
      </c>
      <c r="U3458" s="7"/>
      <c r="V3458" s="70"/>
      <c r="W3458" s="7"/>
      <c r="X3458" s="70"/>
      <c r="Y3458" s="70"/>
      <c r="Z3458" s="70"/>
      <c r="AA3458" s="14">
        <v>-109.072078</v>
      </c>
      <c r="AB3458" s="14">
        <v>35.744653</v>
      </c>
      <c r="AC3458" s="14">
        <v>2086.356</v>
      </c>
      <c r="AD3458" s="73"/>
      <c r="AE3458" s="74"/>
      <c r="AF3458" s="70"/>
      <c r="AG3458" s="70"/>
      <c r="AH3458" s="70"/>
      <c r="AI3458" s="70"/>
      <c r="AJ3458" s="84"/>
      <c r="AK3458" s="74"/>
      <c r="AL3458" s="70"/>
      <c r="AM3458" s="70"/>
      <c r="AN3458" s="70"/>
      <c r="AO3458" s="70"/>
      <c r="AP3458" s="70"/>
      <c r="AQ3458" s="73"/>
      <c r="AR3458" s="74"/>
      <c r="AS3458" s="70"/>
      <c r="AT3458" s="70"/>
      <c r="AU3458" s="70"/>
      <c r="AV3458" s="70"/>
      <c r="AW3458" s="70"/>
      <c r="AX3458" s="70"/>
      <c r="AY3458" s="70"/>
      <c r="AZ3458" s="70"/>
      <c r="BA3458" s="70"/>
      <c r="BB3458" s="70"/>
      <c r="BC3458" s="70"/>
      <c r="BD3458" s="70"/>
      <c r="BE3458" s="70"/>
      <c r="BF3458" s="70"/>
      <c r="BG3458" s="70"/>
      <c r="BH3458" s="73"/>
      <c r="BI3458" s="74"/>
      <c r="BJ3458" s="70"/>
      <c r="BK3458" s="70"/>
      <c r="BL3458" s="70"/>
      <c r="BM3458" s="70"/>
      <c r="BN3458" s="70"/>
      <c r="BO3458" s="14">
        <v>-8.8660109961</v>
      </c>
      <c r="BP3458" s="105">
        <v>0.0455428884698997</v>
      </c>
      <c r="BR3458" s="74"/>
      <c r="BS3458" s="70"/>
      <c r="BT3458" s="70"/>
      <c r="BU3458" s="70"/>
      <c r="BV3458" s="70"/>
      <c r="BW3458" s="73"/>
      <c r="BX3458" s="60">
        <v>-68.9135382198</v>
      </c>
      <c r="BY3458" s="80">
        <v>0.0867868041951361</v>
      </c>
      <c r="BZ3458" s="74"/>
      <c r="CA3458" s="70"/>
      <c r="CB3458" s="70"/>
      <c r="CC3458" s="70"/>
      <c r="CD3458" s="70"/>
      <c r="CE3458" s="70"/>
      <c r="CF3458" s="70"/>
      <c r="CG3458" s="70"/>
      <c r="CH3458" s="70"/>
      <c r="CI3458" s="70"/>
      <c r="CJ3458" s="70"/>
      <c r="CK3458" s="70"/>
      <c r="CL3458" s="70"/>
      <c r="CM3458" s="70"/>
      <c r="CN3458" s="70"/>
      <c r="CO3458" s="70"/>
      <c r="CP3458" s="70"/>
      <c r="CQ3458" s="70"/>
      <c r="CR3458" s="70"/>
      <c r="CS3458" s="70"/>
      <c r="CT3458" s="70"/>
      <c r="CU3458" s="70"/>
      <c r="CV3458" s="70"/>
      <c r="CW3458" s="70"/>
      <c r="CX3458" s="70"/>
      <c r="CY3458" s="73"/>
    </row>
    <row r="3459" s="9" customFormat="1" ht="31" customHeight="1">
      <c r="A3459" t="s" s="6">
        <v>8816</v>
      </c>
      <c r="B3459" t="s" s="56">
        <v>8817</v>
      </c>
      <c r="C3459" t="s" s="56">
        <v>7517</v>
      </c>
      <c r="D3459" s="143">
        <v>43007.647222222222</v>
      </c>
      <c r="E3459" t="s" s="54">
        <v>7518</v>
      </c>
      <c r="F3459" t="s" s="55">
        <v>2230</v>
      </c>
      <c r="G3459" t="s" s="56">
        <v>1181</v>
      </c>
      <c r="H3459" t="s" s="56">
        <v>1181</v>
      </c>
      <c r="J3459" t="s" s="6">
        <v>7519</v>
      </c>
      <c r="L3459" s="84"/>
      <c r="M3459" t="s" s="55">
        <v>1138</v>
      </c>
      <c r="S3459" t="s" s="54">
        <v>7570</v>
      </c>
      <c r="T3459" t="s" s="57">
        <v>7571</v>
      </c>
      <c r="U3459" s="7"/>
      <c r="AA3459" s="14">
        <v>-108.823239</v>
      </c>
      <c r="AB3459" s="14">
        <v>35.608006</v>
      </c>
      <c r="AC3459" s="14">
        <v>2006.803</v>
      </c>
      <c r="AU3459" s="70"/>
      <c r="AV3459" s="70"/>
      <c r="AW3459" s="70"/>
      <c r="AX3459" s="70"/>
      <c r="AY3459" s="70"/>
      <c r="AZ3459" s="70"/>
      <c r="BA3459" s="70"/>
      <c r="BB3459" s="70"/>
      <c r="BC3459" s="70"/>
      <c r="BD3459" s="70"/>
      <c r="BL3459" s="70"/>
      <c r="BM3459" s="70"/>
      <c r="BN3459" s="70"/>
      <c r="BO3459" s="14">
        <v>-7.6239043862</v>
      </c>
      <c r="BP3459" s="14">
        <v>0.03898542416337</v>
      </c>
      <c r="BX3459" s="60">
        <v>-46.8795533923</v>
      </c>
      <c r="BY3459" s="80">
        <v>0.0863486838785915</v>
      </c>
    </row>
    <row r="3460" s="9" customFormat="1" ht="31" customHeight="1">
      <c r="A3460" t="s" s="6">
        <v>8818</v>
      </c>
      <c r="B3460" t="s" s="56">
        <v>8819</v>
      </c>
      <c r="C3460" t="s" s="56">
        <v>7517</v>
      </c>
      <c r="D3460" s="143">
        <v>43008.094444444447</v>
      </c>
      <c r="E3460" t="s" s="54">
        <v>7518</v>
      </c>
      <c r="F3460" t="s" s="55">
        <v>2230</v>
      </c>
      <c r="G3460" t="s" s="56">
        <v>1181</v>
      </c>
      <c r="H3460" t="s" s="56">
        <v>1181</v>
      </c>
      <c r="J3460" t="s" s="6">
        <v>7519</v>
      </c>
      <c r="L3460" s="84"/>
      <c r="M3460" t="s" s="55">
        <v>1138</v>
      </c>
      <c r="S3460" t="s" s="54">
        <v>7570</v>
      </c>
      <c r="T3460" t="s" s="57">
        <v>7571</v>
      </c>
      <c r="U3460" s="7"/>
      <c r="AA3460" s="14">
        <v>-108.823239</v>
      </c>
      <c r="AB3460" s="14">
        <v>35.608006</v>
      </c>
      <c r="AC3460" s="14">
        <v>2006.803</v>
      </c>
      <c r="AU3460" s="70"/>
      <c r="AV3460" s="70"/>
      <c r="AW3460" s="70"/>
      <c r="AX3460" s="70"/>
      <c r="AY3460" s="70"/>
      <c r="AZ3460" s="70"/>
      <c r="BA3460" s="70"/>
      <c r="BB3460" s="70"/>
      <c r="BC3460" s="70"/>
      <c r="BD3460" s="70"/>
      <c r="BL3460" s="70"/>
      <c r="BM3460" s="70"/>
      <c r="BN3460" s="70"/>
      <c r="BO3460" s="14">
        <v>-10.1888384784</v>
      </c>
      <c r="BP3460" s="14">
        <v>0.0513011779586459</v>
      </c>
      <c r="BX3460" s="60">
        <v>-65.92309259770001</v>
      </c>
      <c r="BY3460" s="80">
        <v>0.188232487607014</v>
      </c>
    </row>
    <row r="3461" s="9" customFormat="1" ht="31" customHeight="1">
      <c r="A3461" t="s" s="6">
        <v>8820</v>
      </c>
      <c r="B3461" t="s" s="56">
        <v>8821</v>
      </c>
      <c r="C3461" t="s" s="56">
        <v>7517</v>
      </c>
      <c r="D3461" s="143">
        <v>43055.875</v>
      </c>
      <c r="E3461" t="s" s="54">
        <v>7518</v>
      </c>
      <c r="F3461" t="s" s="55">
        <v>2230</v>
      </c>
      <c r="G3461" t="s" s="56">
        <v>1181</v>
      </c>
      <c r="H3461" t="s" s="56">
        <v>1181</v>
      </c>
      <c r="J3461" t="s" s="6">
        <v>7519</v>
      </c>
      <c r="L3461" s="84"/>
      <c r="M3461" t="s" s="55">
        <v>1138</v>
      </c>
      <c r="S3461" t="s" s="54">
        <v>7570</v>
      </c>
      <c r="T3461" t="s" s="57">
        <v>7571</v>
      </c>
      <c r="U3461" s="7"/>
      <c r="AA3461" s="14">
        <v>-108.823239</v>
      </c>
      <c r="AB3461" s="14">
        <v>35.608006</v>
      </c>
      <c r="AC3461" s="14">
        <v>2006.803</v>
      </c>
      <c r="AU3461" s="70"/>
      <c r="AV3461" s="70"/>
      <c r="AW3461" s="70"/>
      <c r="AX3461" s="70"/>
      <c r="AY3461" s="70"/>
      <c r="AZ3461" s="70"/>
      <c r="BA3461" s="70"/>
      <c r="BB3461" s="70"/>
      <c r="BC3461" s="70"/>
      <c r="BD3461" s="70"/>
      <c r="BL3461" s="70"/>
      <c r="BM3461" s="70"/>
      <c r="BN3461" s="70"/>
      <c r="BO3461" s="14">
        <v>-9.817778602600001</v>
      </c>
      <c r="BP3461" s="14">
        <v>0.0448554656212361</v>
      </c>
      <c r="BX3461" s="60">
        <v>-64.9888210659</v>
      </c>
      <c r="BY3461" s="80">
        <v>0.160535684390812</v>
      </c>
    </row>
    <row r="3462" s="9" customFormat="1" ht="31" customHeight="1">
      <c r="A3462" t="s" s="6">
        <v>8822</v>
      </c>
      <c r="B3462" t="s" s="56">
        <v>8823</v>
      </c>
      <c r="C3462" t="s" s="56">
        <v>7517</v>
      </c>
      <c r="D3462" s="143">
        <v>43048.104166666664</v>
      </c>
      <c r="E3462" t="s" s="54">
        <v>7518</v>
      </c>
      <c r="F3462" t="s" s="55">
        <v>2230</v>
      </c>
      <c r="G3462" t="s" s="56">
        <v>1181</v>
      </c>
      <c r="H3462" t="s" s="56">
        <v>1181</v>
      </c>
      <c r="J3462" t="s" s="6">
        <v>7519</v>
      </c>
      <c r="L3462" s="84"/>
      <c r="M3462" t="s" s="55">
        <v>1138</v>
      </c>
      <c r="S3462" t="s" s="54">
        <v>7570</v>
      </c>
      <c r="T3462" t="s" s="57">
        <v>7719</v>
      </c>
      <c r="U3462" s="7"/>
      <c r="AA3462" s="14">
        <v>-109.95602</v>
      </c>
      <c r="AB3462" s="14">
        <v>36.14098</v>
      </c>
      <c r="AC3462" s="14">
        <v>1992.782</v>
      </c>
      <c r="AU3462" s="70"/>
      <c r="AV3462" s="70"/>
      <c r="AW3462" s="70"/>
      <c r="AX3462" s="70"/>
      <c r="AY3462" s="70"/>
      <c r="AZ3462" s="70"/>
      <c r="BA3462" s="70"/>
      <c r="BB3462" s="70"/>
      <c r="BC3462" s="70"/>
      <c r="BD3462" s="70"/>
      <c r="BL3462" s="70"/>
      <c r="BM3462" s="70"/>
      <c r="BN3462" s="70"/>
      <c r="BO3462" s="14">
        <v>-10.0808480059</v>
      </c>
      <c r="BP3462" s="14">
        <v>0.0251139879082625</v>
      </c>
      <c r="BX3462" s="60">
        <v>-65.1442717864</v>
      </c>
      <c r="BY3462" s="80">
        <v>0.107397667538854</v>
      </c>
    </row>
    <row r="3463" s="9" customFormat="1" ht="31" customHeight="1">
      <c r="A3463" t="s" s="6">
        <v>8824</v>
      </c>
      <c r="B3463" t="s" s="56">
        <v>8825</v>
      </c>
      <c r="C3463" t="s" s="56">
        <v>7517</v>
      </c>
      <c r="D3463" s="143">
        <v>43100.5625</v>
      </c>
      <c r="E3463" t="s" s="54">
        <v>7518</v>
      </c>
      <c r="F3463" t="s" s="55">
        <v>2230</v>
      </c>
      <c r="G3463" t="s" s="56">
        <v>1181</v>
      </c>
      <c r="H3463" t="s" s="56">
        <v>1181</v>
      </c>
      <c r="J3463" t="s" s="6">
        <v>7519</v>
      </c>
      <c r="L3463" s="84"/>
      <c r="M3463" t="s" s="55">
        <v>1138</v>
      </c>
      <c r="S3463" t="s" s="54">
        <v>7570</v>
      </c>
      <c r="T3463" t="s" s="57">
        <v>7571</v>
      </c>
      <c r="U3463" s="7"/>
      <c r="AA3463" s="14">
        <v>-108.823239</v>
      </c>
      <c r="AB3463" s="14">
        <v>35.608006</v>
      </c>
      <c r="AC3463" s="14">
        <v>2006.803</v>
      </c>
      <c r="AU3463" s="70"/>
      <c r="AV3463" s="70"/>
      <c r="AW3463" s="70"/>
      <c r="AX3463" s="70"/>
      <c r="AY3463" s="70"/>
      <c r="AZ3463" s="70"/>
      <c r="BA3463" s="70"/>
      <c r="BB3463" s="70"/>
      <c r="BC3463" s="70"/>
      <c r="BD3463" s="70"/>
      <c r="BL3463" s="70"/>
      <c r="BM3463" s="70"/>
      <c r="BN3463" s="70"/>
      <c r="BO3463" s="14">
        <v>-8.0433530915</v>
      </c>
      <c r="BP3463" s="14">
        <v>0.01430310596661</v>
      </c>
      <c r="BX3463" s="60">
        <v>-61.0324483963</v>
      </c>
      <c r="BY3463" s="80">
        <v>0.104114704822226</v>
      </c>
    </row>
    <row r="3464" s="9" customFormat="1" ht="31" customHeight="1">
      <c r="A3464" t="s" s="6">
        <v>8826</v>
      </c>
      <c r="B3464" t="s" s="56">
        <v>8827</v>
      </c>
      <c r="C3464" t="s" s="56">
        <v>7517</v>
      </c>
      <c r="D3464" s="143">
        <v>42647.65625</v>
      </c>
      <c r="E3464" t="s" s="54">
        <v>7518</v>
      </c>
      <c r="F3464" t="s" s="55">
        <v>2230</v>
      </c>
      <c r="G3464" t="s" s="56">
        <v>1181</v>
      </c>
      <c r="H3464" t="s" s="56">
        <v>1181</v>
      </c>
      <c r="J3464" t="s" s="6">
        <v>7519</v>
      </c>
      <c r="L3464" t="s" s="54">
        <v>8828</v>
      </c>
      <c r="M3464" t="s" s="55">
        <v>1138</v>
      </c>
      <c r="S3464" t="s" s="54">
        <v>7570</v>
      </c>
      <c r="T3464" t="s" s="57">
        <v>7813</v>
      </c>
      <c r="U3464" s="7"/>
      <c r="AA3464" s="14">
        <v>-111.572804</v>
      </c>
      <c r="AB3464" s="14">
        <v>36.276372</v>
      </c>
      <c r="AC3464" s="14">
        <v>1706.88</v>
      </c>
      <c r="AU3464" s="70"/>
      <c r="AV3464" s="70"/>
      <c r="AW3464" s="70"/>
      <c r="AX3464" s="70"/>
      <c r="AY3464" s="70"/>
      <c r="AZ3464" s="70"/>
      <c r="BA3464" s="70"/>
      <c r="BB3464" s="70"/>
      <c r="BC3464" s="70"/>
      <c r="BD3464" s="70"/>
      <c r="BL3464" s="70"/>
      <c r="BM3464" s="70"/>
      <c r="BN3464" s="70"/>
      <c r="BO3464" s="14">
        <v>-8.0813423324</v>
      </c>
      <c r="BP3464" s="14">
        <v>0.0337736067460063</v>
      </c>
      <c r="BX3464" s="60">
        <v>-64.23672988209999</v>
      </c>
      <c r="BY3464" s="80">
        <v>0.115377119399311</v>
      </c>
    </row>
    <row r="3465" s="9" customFormat="1" ht="31" customHeight="1">
      <c r="A3465" t="s" s="6">
        <v>8829</v>
      </c>
      <c r="B3465" t="s" s="56">
        <v>8830</v>
      </c>
      <c r="C3465" t="s" s="56">
        <v>7517</v>
      </c>
      <c r="D3465" s="143">
        <v>42642.493055555555</v>
      </c>
      <c r="E3465" t="s" s="54">
        <v>7518</v>
      </c>
      <c r="F3465" t="s" s="55">
        <v>2230</v>
      </c>
      <c r="G3465" t="s" s="56">
        <v>1181</v>
      </c>
      <c r="H3465" t="s" s="56">
        <v>1181</v>
      </c>
      <c r="J3465" t="s" s="6">
        <v>7519</v>
      </c>
      <c r="L3465" t="s" s="54">
        <v>8831</v>
      </c>
      <c r="M3465" t="s" s="55">
        <v>1138</v>
      </c>
      <c r="S3465" t="s" s="54">
        <v>7570</v>
      </c>
      <c r="T3465" t="s" s="57">
        <v>7754</v>
      </c>
      <c r="U3465" t="s" s="6">
        <v>1263</v>
      </c>
      <c r="AA3465" s="14">
        <v>-108.694038</v>
      </c>
      <c r="AB3465" s="14">
        <v>36.765384</v>
      </c>
      <c r="AC3465" s="14">
        <v>1527.658</v>
      </c>
      <c r="AU3465" s="70"/>
      <c r="AV3465" s="70"/>
      <c r="AW3465" s="70"/>
      <c r="AX3465" s="70"/>
      <c r="AY3465" s="70"/>
      <c r="AZ3465" s="70"/>
      <c r="BA3465" s="70"/>
      <c r="BB3465" s="70"/>
      <c r="BC3465" s="70"/>
      <c r="BD3465" s="70"/>
      <c r="BL3465" s="70"/>
      <c r="BM3465" s="70"/>
      <c r="BN3465" s="70"/>
      <c r="BO3465" s="14">
        <v>-5.0458015179</v>
      </c>
      <c r="BP3465" s="14">
        <v>0.0426488011268985</v>
      </c>
      <c r="BX3465" s="60">
        <v>-41.5946134501</v>
      </c>
      <c r="BY3465" s="80">
        <v>0.161317198887543</v>
      </c>
    </row>
    <row r="3466" s="9" customFormat="1" ht="31" customHeight="1">
      <c r="A3466" t="s" s="6">
        <v>8832</v>
      </c>
      <c r="B3466" t="s" s="56">
        <v>8833</v>
      </c>
      <c r="C3466" t="s" s="56">
        <v>7517</v>
      </c>
      <c r="D3466" s="143">
        <v>42648.454861111109</v>
      </c>
      <c r="E3466" t="s" s="54">
        <v>7518</v>
      </c>
      <c r="F3466" t="s" s="55">
        <v>2230</v>
      </c>
      <c r="G3466" t="s" s="56">
        <v>1181</v>
      </c>
      <c r="H3466" t="s" s="56">
        <v>1181</v>
      </c>
      <c r="J3466" t="s" s="6">
        <v>7519</v>
      </c>
      <c r="L3466" t="s" s="54">
        <v>8834</v>
      </c>
      <c r="M3466" t="s" s="55">
        <v>1138</v>
      </c>
      <c r="S3466" t="s" s="54">
        <v>7570</v>
      </c>
      <c r="T3466" t="s" s="57">
        <v>7751</v>
      </c>
      <c r="U3466" s="7"/>
      <c r="AA3466" s="14">
        <v>-110.251844</v>
      </c>
      <c r="AB3466" s="14">
        <v>36.7129</v>
      </c>
      <c r="AC3466" s="14">
        <v>1758.391</v>
      </c>
      <c r="AU3466" s="70"/>
      <c r="AV3466" s="70"/>
      <c r="AW3466" s="70"/>
      <c r="AX3466" s="70"/>
      <c r="AY3466" s="70"/>
      <c r="AZ3466" s="70"/>
      <c r="BA3466" s="70"/>
      <c r="BB3466" s="70"/>
      <c r="BC3466" s="70"/>
      <c r="BD3466" s="70"/>
      <c r="BL3466" s="70"/>
      <c r="BM3466" s="70"/>
      <c r="BN3466" s="70"/>
      <c r="BO3466" s="14">
        <v>-12.1135094216</v>
      </c>
      <c r="BP3466" s="14">
        <v>0.0103581566502868</v>
      </c>
      <c r="BX3466" s="60">
        <v>-88.6276433777</v>
      </c>
      <c r="BY3466" s="80">
        <v>0.108827847414819</v>
      </c>
    </row>
    <row r="3467" s="9" customFormat="1" ht="31" customHeight="1">
      <c r="A3467" t="s" s="6">
        <v>8835</v>
      </c>
      <c r="B3467" t="s" s="56">
        <v>8836</v>
      </c>
      <c r="C3467" t="s" s="56">
        <v>7517</v>
      </c>
      <c r="D3467" s="143">
        <v>42648.488888888889</v>
      </c>
      <c r="E3467" t="s" s="54">
        <v>7518</v>
      </c>
      <c r="F3467" t="s" s="55">
        <v>2230</v>
      </c>
      <c r="G3467" t="s" s="56">
        <v>1181</v>
      </c>
      <c r="H3467" t="s" s="56">
        <v>1181</v>
      </c>
      <c r="J3467" t="s" s="6">
        <v>7519</v>
      </c>
      <c r="L3467" t="s" s="54">
        <v>8837</v>
      </c>
      <c r="M3467" t="s" s="55">
        <v>1138</v>
      </c>
      <c r="S3467" t="s" s="54">
        <v>7570</v>
      </c>
      <c r="T3467" t="s" s="57">
        <v>7696</v>
      </c>
      <c r="U3467" s="7"/>
      <c r="AA3467" s="14">
        <v>-109.852523</v>
      </c>
      <c r="AB3467" s="14">
        <v>36.84186</v>
      </c>
      <c r="AC3467" s="14">
        <v>1554.48</v>
      </c>
      <c r="AU3467" s="70"/>
      <c r="AV3467" s="70"/>
      <c r="AW3467" s="70"/>
      <c r="AX3467" s="70"/>
      <c r="AY3467" s="70"/>
      <c r="AZ3467" s="70"/>
      <c r="BA3467" s="70"/>
      <c r="BB3467" s="70"/>
      <c r="BC3467" s="70"/>
      <c r="BD3467" s="70"/>
      <c r="BL3467" s="70"/>
      <c r="BM3467" s="70"/>
      <c r="BN3467" s="70"/>
      <c r="BO3467" s="14">
        <v>-3.1268769021</v>
      </c>
      <c r="BP3467" s="14">
        <v>0.0433896467252655</v>
      </c>
      <c r="BX3467" s="60">
        <v>-45.2472761857</v>
      </c>
      <c r="BY3467" s="80">
        <v>0.220583108226924</v>
      </c>
    </row>
    <row r="3468" s="9" customFormat="1" ht="31" customHeight="1">
      <c r="A3468" t="s" s="6">
        <v>8838</v>
      </c>
      <c r="B3468" t="s" s="56">
        <v>8839</v>
      </c>
      <c r="C3468" t="s" s="56">
        <v>7517</v>
      </c>
      <c r="D3468" s="143">
        <v>42647.453472222223</v>
      </c>
      <c r="E3468" t="s" s="54">
        <v>7518</v>
      </c>
      <c r="F3468" t="s" s="55">
        <v>2230</v>
      </c>
      <c r="G3468" t="s" s="56">
        <v>1181</v>
      </c>
      <c r="H3468" t="s" s="56">
        <v>1181</v>
      </c>
      <c r="J3468" t="s" s="6">
        <v>7519</v>
      </c>
      <c r="L3468" t="s" s="54">
        <v>8840</v>
      </c>
      <c r="M3468" t="s" s="55">
        <v>1138</v>
      </c>
      <c r="S3468" t="s" s="54">
        <v>7570</v>
      </c>
      <c r="T3468" t="s" s="57">
        <v>7850</v>
      </c>
      <c r="U3468" s="7"/>
      <c r="AA3468" s="14">
        <v>-111.654074</v>
      </c>
      <c r="AB3468" s="14">
        <v>36.665838</v>
      </c>
      <c r="AC3468" s="14">
        <v>1501.75</v>
      </c>
      <c r="AU3468" s="70"/>
      <c r="AV3468" s="70"/>
      <c r="AW3468" s="70"/>
      <c r="AX3468" s="70"/>
      <c r="AY3468" s="70"/>
      <c r="AZ3468" s="70"/>
      <c r="BA3468" s="70"/>
      <c r="BB3468" s="70"/>
      <c r="BC3468" s="70"/>
      <c r="BD3468" s="70"/>
      <c r="BL3468" s="70"/>
      <c r="BM3468" s="70"/>
      <c r="BN3468" s="70"/>
      <c r="BO3468" s="14">
        <v>-9.705848398400001</v>
      </c>
      <c r="BP3468" s="14">
        <v>0.0413695147466741</v>
      </c>
      <c r="BX3468" s="60">
        <v>-71.94923583790001</v>
      </c>
      <c r="BY3468" s="80">
        <v>0.0979061992855096</v>
      </c>
    </row>
    <row r="3469" s="9" customFormat="1" ht="31" customHeight="1">
      <c r="A3469" t="s" s="6">
        <v>8841</v>
      </c>
      <c r="B3469" t="s" s="56">
        <v>8842</v>
      </c>
      <c r="C3469" t="s" s="56">
        <v>7517</v>
      </c>
      <c r="D3469" s="143">
        <v>42648.497916666667</v>
      </c>
      <c r="E3469" t="s" s="54">
        <v>7518</v>
      </c>
      <c r="F3469" t="s" s="55">
        <v>2230</v>
      </c>
      <c r="G3469" t="s" s="56">
        <v>1181</v>
      </c>
      <c r="H3469" t="s" s="56">
        <v>1181</v>
      </c>
      <c r="J3469" t="s" s="6">
        <v>7519</v>
      </c>
      <c r="L3469" t="s" s="54">
        <v>8843</v>
      </c>
      <c r="M3469" t="s" s="55">
        <v>1138</v>
      </c>
      <c r="S3469" t="s" s="54">
        <v>7570</v>
      </c>
      <c r="T3469" t="s" s="57">
        <v>7765</v>
      </c>
      <c r="U3469" s="7"/>
      <c r="AA3469" s="14">
        <v>-110.318788</v>
      </c>
      <c r="AB3469" s="14">
        <v>37.036461</v>
      </c>
      <c r="AC3469" s="14">
        <v>1469.136</v>
      </c>
      <c r="AU3469" s="70"/>
      <c r="AV3469" s="70"/>
      <c r="AW3469" s="70"/>
      <c r="AX3469" s="70"/>
      <c r="AY3469" s="70"/>
      <c r="AZ3469" s="70"/>
      <c r="BA3469" s="70"/>
      <c r="BB3469" s="70"/>
      <c r="BC3469" s="70"/>
      <c r="BD3469" s="70"/>
      <c r="BL3469" s="70"/>
      <c r="BM3469" s="70"/>
      <c r="BN3469" s="70"/>
      <c r="BO3469" s="14">
        <v>-11.0808788982</v>
      </c>
      <c r="BP3469" s="14">
        <v>0.0265260807816844</v>
      </c>
      <c r="BX3469" s="60">
        <v>-83.02479827579999</v>
      </c>
      <c r="BY3469" s="80">
        <v>0.00666049285844441</v>
      </c>
    </row>
    <row r="3470" s="9" customFormat="1" ht="31" customHeight="1">
      <c r="A3470" t="s" s="6">
        <v>8844</v>
      </c>
      <c r="B3470" t="s" s="56">
        <v>8845</v>
      </c>
      <c r="C3470" t="s" s="56">
        <v>7517</v>
      </c>
      <c r="D3470" s="143">
        <v>42647.533333333333</v>
      </c>
      <c r="E3470" t="s" s="54">
        <v>7518</v>
      </c>
      <c r="F3470" t="s" s="55">
        <v>2230</v>
      </c>
      <c r="G3470" t="s" s="56">
        <v>1181</v>
      </c>
      <c r="H3470" t="s" s="56">
        <v>1181</v>
      </c>
      <c r="J3470" t="s" s="6">
        <v>7519</v>
      </c>
      <c r="L3470" t="s" s="54">
        <v>8846</v>
      </c>
      <c r="M3470" t="s" s="55">
        <v>1138</v>
      </c>
      <c r="S3470" t="s" s="54">
        <v>7570</v>
      </c>
      <c r="T3470" t="s" s="57">
        <v>7847</v>
      </c>
      <c r="U3470" s="7"/>
      <c r="AA3470" s="14">
        <v>-111.690301</v>
      </c>
      <c r="AB3470" s="14">
        <v>35.912882</v>
      </c>
      <c r="AC3470" s="14">
        <v>2151.278</v>
      </c>
      <c r="AU3470" s="70"/>
      <c r="AV3470" s="70"/>
      <c r="AW3470" s="70"/>
      <c r="AX3470" s="70"/>
      <c r="AY3470" s="70"/>
      <c r="AZ3470" s="70"/>
      <c r="BA3470" s="70"/>
      <c r="BB3470" s="70"/>
      <c r="BC3470" s="70"/>
      <c r="BD3470" s="70"/>
      <c r="BL3470" s="70"/>
      <c r="BM3470" s="70"/>
      <c r="BN3470" s="70"/>
      <c r="BO3470" s="14">
        <v>-8.176138724099999</v>
      </c>
      <c r="BP3470" s="14">
        <v>0.0262312230124774</v>
      </c>
      <c r="BX3470" s="60">
        <v>-58.3295590711</v>
      </c>
      <c r="BY3470" s="80">
        <v>0.243007768277375</v>
      </c>
    </row>
    <row r="3471" s="9" customFormat="1" ht="31" customHeight="1">
      <c r="A3471" t="s" s="6">
        <v>8847</v>
      </c>
      <c r="B3471" t="s" s="56">
        <v>8848</v>
      </c>
      <c r="C3471" t="s" s="56">
        <v>7517</v>
      </c>
      <c r="D3471" s="143">
        <v>42647.361111111109</v>
      </c>
      <c r="E3471" t="s" s="54">
        <v>7518</v>
      </c>
      <c r="F3471" t="s" s="55">
        <v>2230</v>
      </c>
      <c r="G3471" t="s" s="56">
        <v>1181</v>
      </c>
      <c r="H3471" t="s" s="56">
        <v>1181</v>
      </c>
      <c r="J3471" t="s" s="6">
        <v>7519</v>
      </c>
      <c r="L3471" t="s" s="54">
        <v>8849</v>
      </c>
      <c r="M3471" t="s" s="55">
        <v>1138</v>
      </c>
      <c r="S3471" t="s" s="54">
        <v>7570</v>
      </c>
      <c r="T3471" t="s" s="57">
        <v>7771</v>
      </c>
      <c r="U3471" s="7"/>
      <c r="AA3471" s="14">
        <v>-110.836547</v>
      </c>
      <c r="AB3471" s="14">
        <v>35.320414</v>
      </c>
      <c r="AC3471" s="14">
        <v>1446.581</v>
      </c>
      <c r="AU3471" s="70"/>
      <c r="AV3471" s="70"/>
      <c r="AW3471" s="70"/>
      <c r="AX3471" s="70"/>
      <c r="AY3471" s="70"/>
      <c r="AZ3471" s="70"/>
      <c r="BA3471" s="70"/>
      <c r="BB3471" s="70"/>
      <c r="BC3471" s="70"/>
      <c r="BD3471" s="70"/>
      <c r="BL3471" s="70"/>
      <c r="BM3471" s="70"/>
      <c r="BN3471" s="70"/>
      <c r="BO3471" s="14">
        <v>-11.0839280432</v>
      </c>
      <c r="BP3471" s="14">
        <v>0.014040601955736</v>
      </c>
      <c r="BX3471" s="60">
        <v>-79.8041720574</v>
      </c>
      <c r="BY3471" s="80">
        <v>0.0311211797134409</v>
      </c>
    </row>
    <row r="3472" s="9" customFormat="1" ht="31" customHeight="1">
      <c r="A3472" t="s" s="6">
        <v>8850</v>
      </c>
      <c r="B3472" t="s" s="56">
        <v>8851</v>
      </c>
      <c r="C3472" t="s" s="56">
        <v>7517</v>
      </c>
      <c r="D3472" s="143">
        <v>42647.315972222219</v>
      </c>
      <c r="E3472" t="s" s="54">
        <v>7518</v>
      </c>
      <c r="F3472" t="s" s="55">
        <v>2230</v>
      </c>
      <c r="G3472" t="s" s="56">
        <v>1181</v>
      </c>
      <c r="H3472" t="s" s="56">
        <v>1181</v>
      </c>
      <c r="J3472" t="s" s="6">
        <v>7519</v>
      </c>
      <c r="L3472" t="s" s="54">
        <v>8852</v>
      </c>
      <c r="M3472" t="s" s="55">
        <v>1138</v>
      </c>
      <c r="S3472" t="s" s="54">
        <v>7570</v>
      </c>
      <c r="T3472" t="s" s="57">
        <v>7774</v>
      </c>
      <c r="U3472" s="7"/>
      <c r="AA3472" s="14">
        <v>-110.329826</v>
      </c>
      <c r="AB3472" s="14">
        <v>35.39448</v>
      </c>
      <c r="AC3472" s="14">
        <v>1792.224</v>
      </c>
      <c r="AU3472" s="70"/>
      <c r="AV3472" s="70"/>
      <c r="AW3472" s="70"/>
      <c r="AX3472" s="70"/>
      <c r="AY3472" s="70"/>
      <c r="AZ3472" s="70"/>
      <c r="BA3472" s="70"/>
      <c r="BB3472" s="70"/>
      <c r="BC3472" s="70"/>
      <c r="BD3472" s="70"/>
      <c r="BL3472" s="70"/>
      <c r="BM3472" s="70"/>
      <c r="BN3472" s="70"/>
      <c r="BO3472" s="14">
        <v>-11.3796040262</v>
      </c>
      <c r="BP3472" s="14">
        <v>0.0276281307918863</v>
      </c>
      <c r="BX3472" s="60">
        <v>-84.6422342238</v>
      </c>
      <c r="BY3472" s="80">
        <v>0.128887539421271</v>
      </c>
    </row>
    <row r="3473" s="9" customFormat="1" ht="31" customHeight="1">
      <c r="A3473" t="s" s="6">
        <v>8853</v>
      </c>
      <c r="B3473" t="s" s="56">
        <v>8854</v>
      </c>
      <c r="C3473" t="s" s="56">
        <v>7517</v>
      </c>
      <c r="D3473" s="143">
        <v>42647.574305555558</v>
      </c>
      <c r="E3473" t="s" s="54">
        <v>7518</v>
      </c>
      <c r="F3473" t="s" s="55">
        <v>2230</v>
      </c>
      <c r="G3473" t="s" s="56">
        <v>1181</v>
      </c>
      <c r="H3473" t="s" s="56">
        <v>1181</v>
      </c>
      <c r="J3473" t="s" s="6">
        <v>7519</v>
      </c>
      <c r="L3473" t="s" s="54">
        <v>8855</v>
      </c>
      <c r="M3473" t="s" s="55">
        <v>1138</v>
      </c>
      <c r="S3473" t="s" s="54">
        <v>7570</v>
      </c>
      <c r="T3473" t="s" s="57">
        <v>7875</v>
      </c>
      <c r="U3473" s="7"/>
      <c r="AA3473" s="14">
        <v>-111.415636</v>
      </c>
      <c r="AB3473" s="14">
        <v>35.869455</v>
      </c>
      <c r="AC3473" s="14">
        <v>1310.64</v>
      </c>
      <c r="AU3473" s="70"/>
      <c r="AV3473" s="70"/>
      <c r="AW3473" s="70"/>
      <c r="AX3473" s="70"/>
      <c r="AY3473" s="70"/>
      <c r="AZ3473" s="70"/>
      <c r="BA3473" s="70"/>
      <c r="BB3473" s="70"/>
      <c r="BC3473" s="70"/>
      <c r="BD3473" s="70"/>
      <c r="BL3473" s="70"/>
      <c r="BM3473" s="70"/>
      <c r="BN3473" s="70"/>
      <c r="BO3473" s="14">
        <v>-6.1227210143</v>
      </c>
      <c r="BP3473" s="14">
        <v>0.0167816830476626</v>
      </c>
      <c r="BX3473" s="60">
        <v>-56.1071295713</v>
      </c>
      <c r="BY3473" s="80">
        <v>0.118510684357118</v>
      </c>
    </row>
    <row r="3474" s="9" customFormat="1" ht="31" customHeight="1">
      <c r="A3474" t="s" s="6">
        <v>8856</v>
      </c>
      <c r="B3474" t="s" s="56">
        <v>8857</v>
      </c>
      <c r="C3474" t="s" s="56">
        <v>7517</v>
      </c>
      <c r="D3474" s="143">
        <v>42647.279861111114</v>
      </c>
      <c r="E3474" t="s" s="54">
        <v>7518</v>
      </c>
      <c r="F3474" t="s" s="55">
        <v>2230</v>
      </c>
      <c r="G3474" t="s" s="56">
        <v>1181</v>
      </c>
      <c r="H3474" t="s" s="56">
        <v>1181</v>
      </c>
      <c r="J3474" t="s" s="6">
        <v>7519</v>
      </c>
      <c r="L3474" t="s" s="54">
        <v>8858</v>
      </c>
      <c r="M3474" t="s" s="55">
        <v>1138</v>
      </c>
      <c r="S3474" t="s" s="54">
        <v>7570</v>
      </c>
      <c r="T3474" t="s" s="57">
        <v>7745</v>
      </c>
      <c r="U3474" s="7"/>
      <c r="AA3474" s="14">
        <v>-109.847351</v>
      </c>
      <c r="AB3474" s="14">
        <v>35.536757</v>
      </c>
      <c r="AC3474" s="14">
        <v>1813.56</v>
      </c>
      <c r="AU3474" s="70"/>
      <c r="AV3474" s="70"/>
      <c r="AW3474" s="70"/>
      <c r="AX3474" s="70"/>
      <c r="AY3474" s="70"/>
      <c r="AZ3474" s="70"/>
      <c r="BA3474" s="70"/>
      <c r="BB3474" s="70"/>
      <c r="BC3474" s="70"/>
      <c r="BD3474" s="70"/>
      <c r="BL3474" s="70"/>
      <c r="BM3474" s="70"/>
      <c r="BN3474" s="70"/>
      <c r="BO3474" s="14">
        <v>-9.723394535900001</v>
      </c>
      <c r="BP3474" s="14">
        <v>0.0490626194181977</v>
      </c>
      <c r="BX3474" s="60">
        <v>-73.59956969620001</v>
      </c>
      <c r="BY3474" s="80">
        <v>0.0586883582230855</v>
      </c>
    </row>
    <row r="3475" s="9" customFormat="1" ht="31" customHeight="1">
      <c r="A3475" t="s" s="6">
        <v>8859</v>
      </c>
      <c r="B3475" t="s" s="56">
        <v>8860</v>
      </c>
      <c r="C3475" t="s" s="56">
        <v>7517</v>
      </c>
      <c r="D3475" s="143">
        <v>42648.354166666664</v>
      </c>
      <c r="E3475" t="s" s="54">
        <v>7518</v>
      </c>
      <c r="F3475" t="s" s="55">
        <v>2230</v>
      </c>
      <c r="G3475" t="s" s="56">
        <v>1181</v>
      </c>
      <c r="H3475" t="s" s="56">
        <v>1181</v>
      </c>
      <c r="J3475" t="s" s="6">
        <v>7519</v>
      </c>
      <c r="L3475" t="s" s="54">
        <v>8861</v>
      </c>
      <c r="M3475" t="s" s="55">
        <v>1138</v>
      </c>
      <c r="S3475" t="s" s="54">
        <v>7570</v>
      </c>
      <c r="T3475" t="s" s="57">
        <v>7768</v>
      </c>
      <c r="U3475" s="7"/>
      <c r="AA3475" s="14">
        <v>-110.780493</v>
      </c>
      <c r="AB3475" s="14">
        <v>37.058189</v>
      </c>
      <c r="AC3475" s="14">
        <v>1717.548</v>
      </c>
      <c r="AU3475" s="70"/>
      <c r="AV3475" s="70"/>
      <c r="AW3475" s="70"/>
      <c r="AX3475" s="70"/>
      <c r="AY3475" s="70"/>
      <c r="AZ3475" s="70"/>
      <c r="BA3475" s="70"/>
      <c r="BB3475" s="70"/>
      <c r="BC3475" s="70"/>
      <c r="BD3475" s="70"/>
      <c r="BL3475" s="70"/>
      <c r="BM3475" s="70"/>
      <c r="BN3475" s="70"/>
      <c r="BO3475" s="14">
        <v>-11.4481788827</v>
      </c>
      <c r="BP3475" s="14">
        <v>0.0183192442947418</v>
      </c>
      <c r="BX3475" s="60">
        <v>-79.8946519</v>
      </c>
      <c r="BY3475" s="80">
        <v>0.123887049527419</v>
      </c>
    </row>
    <row r="3476" s="9" customFormat="1" ht="31" customHeight="1">
      <c r="A3476" t="s" s="6">
        <v>8862</v>
      </c>
      <c r="B3476" t="s" s="56">
        <v>8863</v>
      </c>
      <c r="C3476" t="s" s="56">
        <v>7517</v>
      </c>
      <c r="D3476" s="143">
        <v>42647.604166666664</v>
      </c>
      <c r="E3476" t="s" s="54">
        <v>7518</v>
      </c>
      <c r="F3476" t="s" s="55">
        <v>2230</v>
      </c>
      <c r="G3476" t="s" s="56">
        <v>1181</v>
      </c>
      <c r="H3476" t="s" s="56">
        <v>1181</v>
      </c>
      <c r="J3476" t="s" s="6">
        <v>7519</v>
      </c>
      <c r="L3476" t="s" s="54">
        <v>8864</v>
      </c>
      <c r="M3476" t="s" s="55">
        <v>1138</v>
      </c>
      <c r="S3476" t="s" s="54">
        <v>7570</v>
      </c>
      <c r="T3476" t="s" s="57">
        <v>7841</v>
      </c>
      <c r="U3476" s="7"/>
      <c r="AA3476" s="14">
        <v>-111.235274</v>
      </c>
      <c r="AB3476" s="14">
        <v>36.129566</v>
      </c>
      <c r="AC3476" s="14">
        <v>1498.702</v>
      </c>
      <c r="AU3476" s="70"/>
      <c r="AV3476" s="70"/>
      <c r="AW3476" s="70"/>
      <c r="AX3476" s="70"/>
      <c r="AY3476" s="70"/>
      <c r="AZ3476" s="70"/>
      <c r="BA3476" s="70"/>
      <c r="BB3476" s="70"/>
      <c r="BC3476" s="70"/>
      <c r="BD3476" s="70"/>
      <c r="BL3476" s="70"/>
      <c r="BM3476" s="70"/>
      <c r="BN3476" s="70"/>
      <c r="BO3476" s="14">
        <v>-12.101979179</v>
      </c>
      <c r="BP3476" s="14">
        <v>0.0461842829871431</v>
      </c>
      <c r="BX3476" s="60">
        <v>-89.026029831</v>
      </c>
      <c r="BY3476" s="80">
        <v>0.163098665990091</v>
      </c>
    </row>
    <row r="3477" s="9" customFormat="1" ht="31" customHeight="1">
      <c r="A3477" t="s" s="6">
        <v>8865</v>
      </c>
      <c r="B3477" t="s" s="56">
        <v>8866</v>
      </c>
      <c r="C3477" t="s" s="56">
        <v>7517</v>
      </c>
      <c r="D3477" s="143">
        <v>42648.395833333336</v>
      </c>
      <c r="E3477" t="s" s="54">
        <v>7518</v>
      </c>
      <c r="F3477" t="s" s="55">
        <v>2230</v>
      </c>
      <c r="G3477" t="s" s="56">
        <v>1181</v>
      </c>
      <c r="H3477" t="s" s="56">
        <v>1181</v>
      </c>
      <c r="J3477" t="s" s="6">
        <v>7519</v>
      </c>
      <c r="L3477" t="s" s="54">
        <v>8867</v>
      </c>
      <c r="M3477" t="s" s="55">
        <v>1138</v>
      </c>
      <c r="S3477" t="s" s="54">
        <v>7570</v>
      </c>
      <c r="T3477" t="s" s="57">
        <v>7834</v>
      </c>
      <c r="U3477" s="7"/>
      <c r="AA3477" s="14">
        <v>-110.762509</v>
      </c>
      <c r="AB3477" s="14">
        <v>36.651721</v>
      </c>
      <c r="AC3477" s="14">
        <v>2052.828</v>
      </c>
      <c r="AU3477" s="70"/>
      <c r="AV3477" s="70"/>
      <c r="AW3477" s="70"/>
      <c r="AX3477" s="70"/>
      <c r="AY3477" s="70"/>
      <c r="AZ3477" s="70"/>
      <c r="BA3477" s="70"/>
      <c r="BB3477" s="70"/>
      <c r="BC3477" s="70"/>
      <c r="BD3477" s="70"/>
      <c r="BL3477" s="70"/>
      <c r="BM3477" s="70"/>
      <c r="BN3477" s="70"/>
      <c r="BO3477" s="14">
        <v>-11.7892436494</v>
      </c>
      <c r="BP3477" s="14">
        <v>0.0147253619219274</v>
      </c>
      <c r="BX3477" s="60">
        <v>-84.6472803618</v>
      </c>
      <c r="BY3477" s="80">
        <v>0.0616181003261508</v>
      </c>
    </row>
    <row r="3478" s="9" customFormat="1" ht="31" customHeight="1">
      <c r="A3478" t="s" s="6">
        <v>8868</v>
      </c>
      <c r="B3478" t="s" s="56">
        <v>8869</v>
      </c>
      <c r="C3478" t="s" s="56">
        <v>7517</v>
      </c>
      <c r="D3478" s="143">
        <v>42645.51875</v>
      </c>
      <c r="E3478" t="s" s="54">
        <v>7518</v>
      </c>
      <c r="F3478" t="s" s="55">
        <v>2230</v>
      </c>
      <c r="G3478" t="s" s="56">
        <v>1181</v>
      </c>
      <c r="H3478" t="s" s="56">
        <v>1181</v>
      </c>
      <c r="J3478" t="s" s="6">
        <v>7519</v>
      </c>
      <c r="L3478" t="s" s="54">
        <v>8870</v>
      </c>
      <c r="M3478" t="s" s="55">
        <v>1138</v>
      </c>
      <c r="S3478" t="s" s="54">
        <v>7570</v>
      </c>
      <c r="T3478" t="s" s="57">
        <v>7719</v>
      </c>
      <c r="U3478" s="7"/>
      <c r="AA3478" s="14">
        <v>-109.95602</v>
      </c>
      <c r="AB3478" s="14">
        <v>36.14098</v>
      </c>
      <c r="AC3478" s="14">
        <v>1992.782</v>
      </c>
      <c r="AU3478" s="70"/>
      <c r="AV3478" s="70"/>
      <c r="AW3478" s="70"/>
      <c r="AX3478" s="70"/>
      <c r="AY3478" s="70"/>
      <c r="AZ3478" s="70"/>
      <c r="BA3478" s="70"/>
      <c r="BB3478" s="70"/>
      <c r="BC3478" s="70"/>
      <c r="BD3478" s="70"/>
      <c r="BL3478" s="70"/>
      <c r="BM3478" s="70"/>
      <c r="BN3478" s="70"/>
      <c r="BO3478" s="14">
        <v>-8.1091950664</v>
      </c>
      <c r="BP3478" s="14">
        <v>0.0303015039442419</v>
      </c>
      <c r="BX3478" s="60">
        <v>-60.4188322684</v>
      </c>
      <c r="BY3478" s="80">
        <v>0.0806620984248303</v>
      </c>
    </row>
    <row r="3479" s="9" customFormat="1" ht="31" customHeight="1">
      <c r="A3479" t="s" s="6">
        <v>8871</v>
      </c>
      <c r="B3479" t="s" s="56">
        <v>8872</v>
      </c>
      <c r="C3479" t="s" s="56">
        <v>7517</v>
      </c>
      <c r="D3479" s="143">
        <v>42615.770833333336</v>
      </c>
      <c r="E3479" t="s" s="54">
        <v>7518</v>
      </c>
      <c r="F3479" t="s" s="55">
        <v>2230</v>
      </c>
      <c r="G3479" t="s" s="56">
        <v>1181</v>
      </c>
      <c r="H3479" t="s" s="56">
        <v>1181</v>
      </c>
      <c r="J3479" t="s" s="6">
        <v>7519</v>
      </c>
      <c r="L3479" t="s" s="54">
        <v>8873</v>
      </c>
      <c r="M3479" t="s" s="55">
        <v>1138</v>
      </c>
      <c r="S3479" t="s" s="54">
        <v>7570</v>
      </c>
      <c r="T3479" t="s" s="57">
        <v>7571</v>
      </c>
      <c r="U3479" s="7"/>
      <c r="AA3479" s="14">
        <v>-108.823239</v>
      </c>
      <c r="AB3479" s="14">
        <v>35.608006</v>
      </c>
      <c r="AC3479" s="14">
        <v>2006.803</v>
      </c>
      <c r="AU3479" s="70"/>
      <c r="AV3479" s="70"/>
      <c r="AW3479" s="70"/>
      <c r="AX3479" s="70"/>
      <c r="AY3479" s="70"/>
      <c r="AZ3479" s="70"/>
      <c r="BA3479" s="70"/>
      <c r="BB3479" s="70"/>
      <c r="BC3479" s="70"/>
      <c r="BD3479" s="70"/>
      <c r="BL3479" s="70"/>
      <c r="BM3479" s="70"/>
      <c r="BN3479" s="70"/>
      <c r="BO3479" s="14">
        <v>-5.3034680877</v>
      </c>
      <c r="BP3479" s="14">
        <v>0.0189305263207201</v>
      </c>
      <c r="BX3479" s="60">
        <v>-35.4445613392</v>
      </c>
      <c r="BY3479" s="80">
        <v>0.145976522386419</v>
      </c>
    </row>
    <row r="3480" s="9" customFormat="1" ht="31" customHeight="1">
      <c r="A3480" t="s" s="6">
        <v>8874</v>
      </c>
      <c r="B3480" t="s" s="56">
        <v>8875</v>
      </c>
      <c r="C3480" t="s" s="56">
        <v>7517</v>
      </c>
      <c r="D3480" s="143">
        <v>42625.833333333336</v>
      </c>
      <c r="E3480" t="s" s="54">
        <v>7518</v>
      </c>
      <c r="F3480" t="s" s="55">
        <v>2230</v>
      </c>
      <c r="G3480" t="s" s="56">
        <v>1181</v>
      </c>
      <c r="H3480" t="s" s="56">
        <v>1181</v>
      </c>
      <c r="J3480" t="s" s="6">
        <v>7519</v>
      </c>
      <c r="L3480" t="s" s="54">
        <v>8876</v>
      </c>
      <c r="M3480" t="s" s="55">
        <v>1138</v>
      </c>
      <c r="S3480" t="s" s="54">
        <v>7570</v>
      </c>
      <c r="T3480" t="s" s="57">
        <v>7571</v>
      </c>
      <c r="U3480" s="7"/>
      <c r="AA3480" s="14">
        <v>-108.823239</v>
      </c>
      <c r="AB3480" s="14">
        <v>35.608006</v>
      </c>
      <c r="AC3480" s="14">
        <v>2006.803</v>
      </c>
      <c r="AU3480" s="70"/>
      <c r="AV3480" s="70"/>
      <c r="AW3480" s="70"/>
      <c r="AX3480" s="70"/>
      <c r="AY3480" s="70"/>
      <c r="AZ3480" s="70"/>
      <c r="BA3480" s="70"/>
      <c r="BB3480" s="70"/>
      <c r="BC3480" s="70"/>
      <c r="BD3480" s="70"/>
      <c r="BL3480" s="70"/>
      <c r="BM3480" s="70"/>
      <c r="BN3480" s="70"/>
      <c r="BO3480" s="14">
        <v>-5.8434289271</v>
      </c>
      <c r="BP3480" s="14">
        <v>0.0249792637708892</v>
      </c>
      <c r="BX3480" s="60">
        <v>-35.3192411553</v>
      </c>
      <c r="BY3480" s="80">
        <v>0.0529890286328225</v>
      </c>
    </row>
    <row r="3481" s="9" customFormat="1" ht="31" customHeight="1">
      <c r="A3481" t="s" s="6">
        <v>8877</v>
      </c>
      <c r="B3481" t="s" s="56">
        <v>8878</v>
      </c>
      <c r="C3481" t="s" s="56">
        <v>7517</v>
      </c>
      <c r="D3481" s="143">
        <v>42641.763888888891</v>
      </c>
      <c r="E3481" t="s" s="54">
        <v>7518</v>
      </c>
      <c r="F3481" t="s" s="55">
        <v>2230</v>
      </c>
      <c r="G3481" t="s" s="56">
        <v>1181</v>
      </c>
      <c r="H3481" t="s" s="56">
        <v>1181</v>
      </c>
      <c r="J3481" t="s" s="6">
        <v>7519</v>
      </c>
      <c r="L3481" t="s" s="54">
        <v>8879</v>
      </c>
      <c r="M3481" t="s" s="55">
        <v>1138</v>
      </c>
      <c r="S3481" t="s" s="54">
        <v>7570</v>
      </c>
      <c r="T3481" t="s" s="57">
        <v>7571</v>
      </c>
      <c r="U3481" s="7"/>
      <c r="AA3481" s="14">
        <v>-108.823239</v>
      </c>
      <c r="AB3481" s="14">
        <v>35.608006</v>
      </c>
      <c r="AC3481" s="14">
        <v>2006.803</v>
      </c>
      <c r="AU3481" s="70"/>
      <c r="AV3481" s="70"/>
      <c r="AW3481" s="70"/>
      <c r="AX3481" s="70"/>
      <c r="AY3481" s="70"/>
      <c r="AZ3481" s="70"/>
      <c r="BA3481" s="70"/>
      <c r="BB3481" s="70"/>
      <c r="BC3481" s="70"/>
      <c r="BD3481" s="70"/>
      <c r="BL3481" s="70"/>
      <c r="BM3481" s="70"/>
      <c r="BN3481" s="70"/>
      <c r="BO3481" s="14">
        <v>-7.8791021607</v>
      </c>
      <c r="BP3481" s="14">
        <v>0.032891458527343</v>
      </c>
      <c r="BX3481" s="60">
        <v>-59.20945366</v>
      </c>
      <c r="BY3481" s="80">
        <v>0.07171471106651719</v>
      </c>
    </row>
    <row r="3482" s="9" customFormat="1" ht="31" customHeight="1">
      <c r="A3482" t="s" s="6">
        <v>8880</v>
      </c>
      <c r="B3482" t="s" s="56">
        <v>8881</v>
      </c>
      <c r="C3482" t="s" s="56">
        <v>7517</v>
      </c>
      <c r="D3482" s="143">
        <v>42642.819444444445</v>
      </c>
      <c r="E3482" t="s" s="54">
        <v>7518</v>
      </c>
      <c r="F3482" t="s" s="55">
        <v>2230</v>
      </c>
      <c r="G3482" t="s" s="56">
        <v>1181</v>
      </c>
      <c r="H3482" t="s" s="56">
        <v>1181</v>
      </c>
      <c r="J3482" t="s" s="6">
        <v>7519</v>
      </c>
      <c r="L3482" t="s" s="54">
        <v>8882</v>
      </c>
      <c r="M3482" t="s" s="55">
        <v>1138</v>
      </c>
      <c r="S3482" t="s" s="54">
        <v>7570</v>
      </c>
      <c r="T3482" t="s" s="57">
        <v>7571</v>
      </c>
      <c r="U3482" s="7"/>
      <c r="AA3482" s="14">
        <v>-108.823239</v>
      </c>
      <c r="AB3482" s="14">
        <v>35.608006</v>
      </c>
      <c r="AC3482" s="14">
        <v>2006.803</v>
      </c>
      <c r="AU3482" s="70"/>
      <c r="AV3482" s="70"/>
      <c r="AW3482" s="70"/>
      <c r="AX3482" s="70"/>
      <c r="AY3482" s="70"/>
      <c r="AZ3482" s="70"/>
      <c r="BA3482" s="70"/>
      <c r="BB3482" s="70"/>
      <c r="BC3482" s="70"/>
      <c r="BD3482" s="70"/>
      <c r="BL3482" s="70"/>
      <c r="BM3482" s="70"/>
      <c r="BN3482" s="70"/>
      <c r="BO3482" s="14">
        <v>-11.3080764885</v>
      </c>
      <c r="BP3482" s="14">
        <v>0.0293990843795038</v>
      </c>
      <c r="BX3482" s="60">
        <v>-86.45799766650001</v>
      </c>
      <c r="BY3482" s="80">
        <v>0.060458989792418</v>
      </c>
    </row>
    <row r="3483" s="9" customFormat="1" ht="31" customHeight="1">
      <c r="A3483" t="s" s="6">
        <v>8883</v>
      </c>
      <c r="B3483" t="s" s="56">
        <v>8884</v>
      </c>
      <c r="C3483" t="s" s="56">
        <v>7517</v>
      </c>
      <c r="D3483" s="143">
        <v>42643.291666666664</v>
      </c>
      <c r="E3483" t="s" s="54">
        <v>7518</v>
      </c>
      <c r="F3483" t="s" s="55">
        <v>2230</v>
      </c>
      <c r="G3483" t="s" s="56">
        <v>1181</v>
      </c>
      <c r="H3483" t="s" s="56">
        <v>1181</v>
      </c>
      <c r="J3483" t="s" s="6">
        <v>7519</v>
      </c>
      <c r="L3483" t="s" s="54">
        <v>8885</v>
      </c>
      <c r="M3483" t="s" s="55">
        <v>1138</v>
      </c>
      <c r="S3483" t="s" s="54">
        <v>7570</v>
      </c>
      <c r="T3483" t="s" s="57">
        <v>7571</v>
      </c>
      <c r="U3483" s="7"/>
      <c r="AA3483" s="14">
        <v>-108.823239</v>
      </c>
      <c r="AB3483" s="14">
        <v>35.608006</v>
      </c>
      <c r="AC3483" s="14">
        <v>2006.803</v>
      </c>
      <c r="AU3483" s="70"/>
      <c r="AV3483" s="70"/>
      <c r="AW3483" s="70"/>
      <c r="AX3483" s="70"/>
      <c r="AY3483" s="70"/>
      <c r="AZ3483" s="70"/>
      <c r="BA3483" s="70"/>
      <c r="BB3483" s="70"/>
      <c r="BC3483" s="70"/>
      <c r="BD3483" s="70"/>
      <c r="BL3483" s="70"/>
      <c r="BM3483" s="70"/>
      <c r="BN3483" s="70"/>
      <c r="BO3483" s="14">
        <v>-12.9651728057</v>
      </c>
      <c r="BP3483" s="14">
        <v>0.0341458556254886</v>
      </c>
      <c r="BX3483" s="60">
        <v>-92.3651057881</v>
      </c>
      <c r="BY3483" s="80">
        <v>0.07451061203505691</v>
      </c>
    </row>
    <row r="3484" s="9" customFormat="1" ht="31" customHeight="1">
      <c r="A3484" t="s" s="6">
        <v>8886</v>
      </c>
      <c r="B3484" t="s" s="56">
        <v>8887</v>
      </c>
      <c r="C3484" t="s" s="56">
        <v>7517</v>
      </c>
      <c r="D3484" s="143">
        <v>42652.354166666664</v>
      </c>
      <c r="E3484" t="s" s="54">
        <v>7518</v>
      </c>
      <c r="F3484" t="s" s="55">
        <v>2230</v>
      </c>
      <c r="G3484" t="s" s="56">
        <v>1181</v>
      </c>
      <c r="H3484" t="s" s="56">
        <v>1181</v>
      </c>
      <c r="J3484" t="s" s="6">
        <v>7519</v>
      </c>
      <c r="L3484" t="s" s="54">
        <v>8888</v>
      </c>
      <c r="M3484" t="s" s="55">
        <v>1138</v>
      </c>
      <c r="S3484" t="s" s="54">
        <v>7570</v>
      </c>
      <c r="T3484" t="s" s="57">
        <v>7571</v>
      </c>
      <c r="U3484" s="7"/>
      <c r="AA3484" s="14">
        <v>-108.823239</v>
      </c>
      <c r="AB3484" s="14">
        <v>35.608006</v>
      </c>
      <c r="AC3484" s="14">
        <v>2006.803</v>
      </c>
      <c r="AU3484" s="70"/>
      <c r="AV3484" s="70"/>
      <c r="AW3484" s="70"/>
      <c r="AX3484" s="70"/>
      <c r="AY3484" s="70"/>
      <c r="AZ3484" s="70"/>
      <c r="BA3484" s="70"/>
      <c r="BB3484" s="70"/>
      <c r="BC3484" s="70"/>
      <c r="BD3484" s="70"/>
      <c r="BL3484" s="70"/>
      <c r="BM3484" s="70"/>
      <c r="BN3484" s="70"/>
      <c r="BO3484" s="14">
        <v>-10.3178359594</v>
      </c>
      <c r="BP3484" s="14">
        <v>0.0314529009493226</v>
      </c>
      <c r="BX3484" s="60">
        <v>-70.4370987434</v>
      </c>
      <c r="BY3484" s="80">
        <v>0.0469695425291977</v>
      </c>
    </row>
    <row r="3485" s="9" customFormat="1" ht="31" customHeight="1">
      <c r="A3485" t="s" s="6">
        <v>8889</v>
      </c>
      <c r="B3485" t="s" s="56">
        <v>8890</v>
      </c>
      <c r="C3485" t="s" s="56">
        <v>7517</v>
      </c>
      <c r="D3485" s="143">
        <v>42656.666666666664</v>
      </c>
      <c r="E3485" t="s" s="54">
        <v>7518</v>
      </c>
      <c r="F3485" t="s" s="55">
        <v>2230</v>
      </c>
      <c r="G3485" t="s" s="56">
        <v>1181</v>
      </c>
      <c r="H3485" t="s" s="56">
        <v>1181</v>
      </c>
      <c r="J3485" t="s" s="6">
        <v>7519</v>
      </c>
      <c r="L3485" t="s" s="54">
        <v>8891</v>
      </c>
      <c r="M3485" t="s" s="55">
        <v>1138</v>
      </c>
      <c r="S3485" t="s" s="54">
        <v>7570</v>
      </c>
      <c r="T3485" t="s" s="57">
        <v>7571</v>
      </c>
      <c r="U3485" s="7"/>
      <c r="AA3485" s="14">
        <v>-108.823239</v>
      </c>
      <c r="AB3485" s="14">
        <v>35.608006</v>
      </c>
      <c r="AC3485" s="14">
        <v>2006.803</v>
      </c>
      <c r="AU3485" s="70"/>
      <c r="AV3485" s="70"/>
      <c r="AW3485" s="70"/>
      <c r="AX3485" s="70"/>
      <c r="AY3485" s="70"/>
      <c r="AZ3485" s="70"/>
      <c r="BA3485" s="70"/>
      <c r="BB3485" s="70"/>
      <c r="BC3485" s="70"/>
      <c r="BD3485" s="70"/>
      <c r="BL3485" s="70"/>
      <c r="BM3485" s="70"/>
      <c r="BN3485" s="70"/>
      <c r="BO3485" s="14">
        <v>-11.4392773195</v>
      </c>
      <c r="BP3485" s="14">
        <v>0.0146219337227534</v>
      </c>
      <c r="BX3485" s="60">
        <v>-72.5677530056</v>
      </c>
      <c r="BY3485" s="80">
        <v>0.0815520674925818</v>
      </c>
    </row>
    <row r="3486" s="9" customFormat="1" ht="31" customHeight="1">
      <c r="A3486" t="s" s="6">
        <v>8892</v>
      </c>
      <c r="B3486" t="s" s="56">
        <v>8893</v>
      </c>
      <c r="C3486" t="s" s="56">
        <v>7517</v>
      </c>
      <c r="D3486" s="143">
        <v>42639.515277777777</v>
      </c>
      <c r="E3486" t="s" s="54">
        <v>7518</v>
      </c>
      <c r="F3486" t="s" s="55">
        <v>2230</v>
      </c>
      <c r="G3486" t="s" s="56">
        <v>1181</v>
      </c>
      <c r="H3486" t="s" s="56">
        <v>1181</v>
      </c>
      <c r="J3486" t="s" s="6">
        <v>7519</v>
      </c>
      <c r="L3486" t="s" s="54">
        <v>8894</v>
      </c>
      <c r="M3486" t="s" s="55">
        <v>1138</v>
      </c>
      <c r="S3486" t="s" s="54">
        <v>7570</v>
      </c>
      <c r="T3486" t="s" s="57">
        <v>7780</v>
      </c>
      <c r="U3486" s="7"/>
      <c r="AA3486" s="14">
        <v>-108.880581</v>
      </c>
      <c r="AB3486" s="14">
        <v>36.095532</v>
      </c>
      <c r="AC3486" s="14">
        <v>2656.332</v>
      </c>
      <c r="AU3486" s="70"/>
      <c r="AV3486" s="70"/>
      <c r="AW3486" s="70"/>
      <c r="AX3486" s="70"/>
      <c r="AY3486" s="70"/>
      <c r="AZ3486" s="70"/>
      <c r="BA3486" s="70"/>
      <c r="BB3486" s="70"/>
      <c r="BC3486" s="70"/>
      <c r="BD3486" s="70"/>
      <c r="BL3486" s="70"/>
      <c r="BM3486" s="70"/>
      <c r="BN3486" s="70"/>
      <c r="BO3486" s="14">
        <v>-9.640546542899999</v>
      </c>
      <c r="BP3486" s="14">
        <v>0.0227542210328995</v>
      </c>
      <c r="BX3486" s="60">
        <v>-64.92847076389999</v>
      </c>
      <c r="BY3486" s="80">
        <v>0.0550519331549292</v>
      </c>
    </row>
    <row r="3487" s="9" customFormat="1" ht="31" customHeight="1">
      <c r="A3487" t="s" s="6">
        <v>8895</v>
      </c>
      <c r="B3487" t="s" s="56">
        <v>8896</v>
      </c>
      <c r="C3487" t="s" s="56">
        <v>7517</v>
      </c>
      <c r="D3487" s="143">
        <v>42641.432638888888</v>
      </c>
      <c r="E3487" t="s" s="54">
        <v>7518</v>
      </c>
      <c r="F3487" t="s" s="55">
        <v>2230</v>
      </c>
      <c r="G3487" t="s" s="56">
        <v>1181</v>
      </c>
      <c r="H3487" t="s" s="56">
        <v>1181</v>
      </c>
      <c r="J3487" t="s" s="6">
        <v>7519</v>
      </c>
      <c r="L3487" t="s" s="54">
        <v>8897</v>
      </c>
      <c r="M3487" t="s" s="55">
        <v>1138</v>
      </c>
      <c r="S3487" t="s" s="54">
        <v>7570</v>
      </c>
      <c r="T3487" t="s" s="57">
        <v>7739</v>
      </c>
      <c r="U3487" s="7"/>
      <c r="AA3487" s="14">
        <v>-109.946396</v>
      </c>
      <c r="AB3487" s="14">
        <v>36.071225</v>
      </c>
      <c r="AC3487" s="14">
        <v>1931.822</v>
      </c>
      <c r="AU3487" s="70"/>
      <c r="AV3487" s="70"/>
      <c r="AW3487" s="70"/>
      <c r="AX3487" s="70"/>
      <c r="AY3487" s="70"/>
      <c r="AZ3487" s="70"/>
      <c r="BA3487" s="70"/>
      <c r="BB3487" s="70"/>
      <c r="BC3487" s="70"/>
      <c r="BD3487" s="70"/>
      <c r="BL3487" s="70"/>
      <c r="BM3487" s="70"/>
      <c r="BN3487" s="70"/>
      <c r="BO3487" s="14">
        <v>-7.2116121709</v>
      </c>
      <c r="BP3487" s="14">
        <v>0.0213105767397149</v>
      </c>
      <c r="BX3487" s="60">
        <v>-51.0861932698</v>
      </c>
      <c r="BY3487" s="80">
        <v>0.0633970581042041</v>
      </c>
    </row>
    <row r="3488" s="9" customFormat="1" ht="31" customHeight="1">
      <c r="A3488" t="s" s="6">
        <v>8898</v>
      </c>
      <c r="B3488" t="s" s="56">
        <v>8899</v>
      </c>
      <c r="C3488" t="s" s="56">
        <v>7517</v>
      </c>
      <c r="D3488" s="143">
        <v>42642.538194444445</v>
      </c>
      <c r="E3488" t="s" s="54">
        <v>7518</v>
      </c>
      <c r="F3488" t="s" s="55">
        <v>2230</v>
      </c>
      <c r="G3488" t="s" s="56">
        <v>1181</v>
      </c>
      <c r="H3488" t="s" s="56">
        <v>1181</v>
      </c>
      <c r="J3488" t="s" s="6">
        <v>7519</v>
      </c>
      <c r="L3488" t="s" s="54">
        <v>8900</v>
      </c>
      <c r="M3488" t="s" s="55">
        <v>1138</v>
      </c>
      <c r="S3488" t="s" s="54">
        <v>7570</v>
      </c>
      <c r="T3488" t="s" s="57">
        <v>7711</v>
      </c>
      <c r="U3488" s="7"/>
      <c r="AA3488" s="14">
        <v>-108.350578</v>
      </c>
      <c r="AB3488" s="14">
        <v>36.639773</v>
      </c>
      <c r="AC3488" s="14">
        <v>1737.36</v>
      </c>
      <c r="AU3488" s="70"/>
      <c r="AV3488" s="70"/>
      <c r="AW3488" s="70"/>
      <c r="AX3488" s="70"/>
      <c r="AY3488" s="70"/>
      <c r="AZ3488" s="70"/>
      <c r="BA3488" s="70"/>
      <c r="BB3488" s="70"/>
      <c r="BC3488" s="70"/>
      <c r="BD3488" s="70"/>
      <c r="BL3488" s="70"/>
      <c r="BM3488" s="70"/>
      <c r="BN3488" s="70"/>
      <c r="BO3488" s="14">
        <v>-7.827965043</v>
      </c>
      <c r="BP3488" s="14">
        <v>0.040048649256356</v>
      </c>
      <c r="BX3488" s="60">
        <v>-61.8446970642</v>
      </c>
      <c r="BY3488" s="80">
        <v>0.0797631661127598</v>
      </c>
    </row>
    <row r="3489" s="9" customFormat="1" ht="31" customHeight="1">
      <c r="A3489" t="s" s="6">
        <v>8901</v>
      </c>
      <c r="B3489" t="s" s="56">
        <v>8902</v>
      </c>
      <c r="C3489" t="s" s="56">
        <v>7517</v>
      </c>
      <c r="D3489" s="143">
        <v>42643.295833333330</v>
      </c>
      <c r="E3489" t="s" s="54">
        <v>7518</v>
      </c>
      <c r="F3489" t="s" s="55">
        <v>2230</v>
      </c>
      <c r="G3489" t="s" s="56">
        <v>1181</v>
      </c>
      <c r="H3489" t="s" s="56">
        <v>1181</v>
      </c>
      <c r="J3489" t="s" s="6">
        <v>7519</v>
      </c>
      <c r="L3489" t="s" s="54">
        <v>8903</v>
      </c>
      <c r="M3489" t="s" s="55">
        <v>1138</v>
      </c>
      <c r="S3489" t="s" s="54">
        <v>7570</v>
      </c>
      <c r="T3489" t="s" s="57">
        <v>7705</v>
      </c>
      <c r="U3489" s="7"/>
      <c r="AA3489" s="14">
        <v>-108.621248</v>
      </c>
      <c r="AB3489" s="14">
        <v>35.775474</v>
      </c>
      <c r="AC3489" s="14">
        <v>1863.852</v>
      </c>
      <c r="AU3489" s="70"/>
      <c r="AV3489" s="70"/>
      <c r="AW3489" s="70"/>
      <c r="AX3489" s="70"/>
      <c r="AY3489" s="70"/>
      <c r="AZ3489" s="70"/>
      <c r="BA3489" s="70"/>
      <c r="BB3489" s="70"/>
      <c r="BC3489" s="70"/>
      <c r="BD3489" s="70"/>
      <c r="BL3489" s="70"/>
      <c r="BM3489" s="70"/>
      <c r="BN3489" s="70"/>
      <c r="BO3489" s="14">
        <v>-9.4084601085</v>
      </c>
      <c r="BP3489" s="14">
        <v>0.0211279912636365</v>
      </c>
      <c r="BX3489" s="60">
        <v>-66.7377661861</v>
      </c>
      <c r="BY3489" s="80">
        <v>0.110468240876102</v>
      </c>
    </row>
    <row r="3490" s="9" customFormat="1" ht="31" customHeight="1">
      <c r="A3490" t="s" s="6">
        <v>8904</v>
      </c>
      <c r="B3490" t="s" s="56">
        <v>8905</v>
      </c>
      <c r="C3490" t="s" s="56">
        <v>7517</v>
      </c>
      <c r="D3490" s="143">
        <v>42642.364583333336</v>
      </c>
      <c r="E3490" t="s" s="54">
        <v>7518</v>
      </c>
      <c r="F3490" t="s" s="55">
        <v>2230</v>
      </c>
      <c r="G3490" t="s" s="56">
        <v>1181</v>
      </c>
      <c r="H3490" t="s" s="56">
        <v>1181</v>
      </c>
      <c r="J3490" t="s" s="6">
        <v>7519</v>
      </c>
      <c r="L3490" t="s" s="54">
        <v>8906</v>
      </c>
      <c r="M3490" t="s" s="55">
        <v>1138</v>
      </c>
      <c r="S3490" t="s" s="54">
        <v>7570</v>
      </c>
      <c r="T3490" t="s" s="57">
        <v>7702</v>
      </c>
      <c r="U3490" t="s" s="6">
        <v>1263</v>
      </c>
      <c r="AA3490" s="14">
        <v>-108.750919</v>
      </c>
      <c r="AB3490" s="14">
        <v>36.119902</v>
      </c>
      <c r="AC3490" s="14">
        <v>2116.226</v>
      </c>
      <c r="AU3490" s="70"/>
      <c r="AV3490" s="70"/>
      <c r="AW3490" s="70"/>
      <c r="AX3490" s="70"/>
      <c r="AY3490" s="70"/>
      <c r="AZ3490" s="70"/>
      <c r="BA3490" s="70"/>
      <c r="BB3490" s="70"/>
      <c r="BC3490" s="70"/>
      <c r="BD3490" s="70"/>
      <c r="BL3490" s="70"/>
      <c r="BM3490" s="70"/>
      <c r="BN3490" s="70"/>
      <c r="BO3490" s="14">
        <v>-5.9792657746</v>
      </c>
      <c r="BP3490" s="14">
        <v>0.00746180272744029</v>
      </c>
      <c r="BX3490" s="60">
        <v>-44.2913947472</v>
      </c>
      <c r="BY3490" s="80">
        <v>0.186905503652161</v>
      </c>
    </row>
    <row r="3491" s="9" customFormat="1" ht="31" customHeight="1">
      <c r="A3491" t="s" s="6">
        <v>8907</v>
      </c>
      <c r="B3491" t="s" s="56">
        <v>8908</v>
      </c>
      <c r="C3491" t="s" s="56">
        <v>7517</v>
      </c>
      <c r="D3491" s="143">
        <v>42643.45</v>
      </c>
      <c r="E3491" t="s" s="54">
        <v>7518</v>
      </c>
      <c r="F3491" t="s" s="55">
        <v>2230</v>
      </c>
      <c r="G3491" t="s" s="56">
        <v>1181</v>
      </c>
      <c r="H3491" t="s" s="56">
        <v>1181</v>
      </c>
      <c r="J3491" t="s" s="6">
        <v>7519</v>
      </c>
      <c r="L3491" t="s" s="54">
        <v>8909</v>
      </c>
      <c r="M3491" t="s" s="55">
        <v>1138</v>
      </c>
      <c r="S3491" t="s" s="54">
        <v>7570</v>
      </c>
      <c r="T3491" t="s" s="57">
        <v>7708</v>
      </c>
      <c r="U3491" s="7"/>
      <c r="AA3491" s="14">
        <v>-107.344873</v>
      </c>
      <c r="AB3491" s="14">
        <v>35.958355</v>
      </c>
      <c r="AC3491" s="14">
        <v>2069.592</v>
      </c>
      <c r="AU3491" s="70"/>
      <c r="AV3491" s="70"/>
      <c r="AW3491" s="70"/>
      <c r="AX3491" s="70"/>
      <c r="AY3491" s="70"/>
      <c r="AZ3491" s="70"/>
      <c r="BA3491" s="70"/>
      <c r="BB3491" s="70"/>
      <c r="BC3491" s="70"/>
      <c r="BD3491" s="70"/>
      <c r="BL3491" s="70"/>
      <c r="BM3491" s="70"/>
      <c r="BN3491" s="70"/>
      <c r="BO3491" s="14">
        <v>-8.4257481873</v>
      </c>
      <c r="BP3491" s="14">
        <v>0.0261171938440667</v>
      </c>
      <c r="BX3491" s="60">
        <v>-60.2813750384</v>
      </c>
      <c r="BY3491" s="80">
        <v>0.123158836560363</v>
      </c>
    </row>
    <row r="3492" s="9" customFormat="1" ht="31" customHeight="1">
      <c r="A3492" t="s" s="6">
        <v>8910</v>
      </c>
      <c r="B3492" t="s" s="56">
        <v>8911</v>
      </c>
      <c r="C3492" t="s" s="56">
        <v>7517</v>
      </c>
      <c r="D3492" s="143">
        <v>42641.629166666666</v>
      </c>
      <c r="E3492" t="s" s="54">
        <v>7518</v>
      </c>
      <c r="F3492" t="s" s="55">
        <v>2230</v>
      </c>
      <c r="G3492" t="s" s="56">
        <v>1181</v>
      </c>
      <c r="H3492" t="s" s="56">
        <v>1181</v>
      </c>
      <c r="J3492" t="s" s="6">
        <v>7519</v>
      </c>
      <c r="L3492" t="s" s="54">
        <v>8912</v>
      </c>
      <c r="M3492" t="s" s="55">
        <v>1138</v>
      </c>
      <c r="S3492" t="s" s="54">
        <v>7570</v>
      </c>
      <c r="T3492" t="s" s="57">
        <v>7870</v>
      </c>
      <c r="U3492" s="7"/>
      <c r="AA3492" s="14">
        <v>-109.469908</v>
      </c>
      <c r="AB3492" s="14">
        <v>36.507125</v>
      </c>
      <c r="AC3492" s="14">
        <v>1643.786</v>
      </c>
      <c r="AU3492" s="70"/>
      <c r="AV3492" s="70"/>
      <c r="AW3492" s="70"/>
      <c r="AX3492" s="70"/>
      <c r="AY3492" s="70"/>
      <c r="AZ3492" s="70"/>
      <c r="BA3492" s="70"/>
      <c r="BB3492" s="70"/>
      <c r="BC3492" s="70"/>
      <c r="BD3492" s="70"/>
      <c r="BL3492" s="70"/>
      <c r="BM3492" s="70"/>
      <c r="BN3492" s="70"/>
      <c r="BO3492" s="14">
        <v>-6.9966591659</v>
      </c>
      <c r="BP3492" s="14">
        <v>0.0370880840411239</v>
      </c>
      <c r="BX3492" s="60">
        <v>-54.6876810279</v>
      </c>
      <c r="BY3492" s="80">
        <v>0.0527494534315273</v>
      </c>
    </row>
    <row r="3493" s="9" customFormat="1" ht="31" customHeight="1">
      <c r="A3493" t="s" s="6">
        <v>8913</v>
      </c>
      <c r="B3493" t="s" s="56">
        <v>8914</v>
      </c>
      <c r="C3493" t="s" s="56">
        <v>7517</v>
      </c>
      <c r="D3493" s="143">
        <v>42641.586805555555</v>
      </c>
      <c r="E3493" t="s" s="54">
        <v>7518</v>
      </c>
      <c r="F3493" t="s" s="55">
        <v>2230</v>
      </c>
      <c r="G3493" t="s" s="56">
        <v>1181</v>
      </c>
      <c r="H3493" t="s" s="56">
        <v>1181</v>
      </c>
      <c r="J3493" t="s" s="6">
        <v>7519</v>
      </c>
      <c r="L3493" t="s" s="54">
        <v>8915</v>
      </c>
      <c r="M3493" t="s" s="55">
        <v>1138</v>
      </c>
      <c r="S3493" t="s" s="54">
        <v>7570</v>
      </c>
      <c r="T3493" t="s" s="57">
        <v>7792</v>
      </c>
      <c r="U3493" s="7"/>
      <c r="AA3493" s="14">
        <v>-109.929773</v>
      </c>
      <c r="AB3493" s="14">
        <v>36.393701</v>
      </c>
      <c r="AC3493" s="14">
        <v>2250.948</v>
      </c>
      <c r="AU3493" s="70"/>
      <c r="AV3493" s="70"/>
      <c r="AW3493" s="70"/>
      <c r="AX3493" s="70"/>
      <c r="AY3493" s="70"/>
      <c r="AZ3493" s="70"/>
      <c r="BA3493" s="70"/>
      <c r="BB3493" s="70"/>
      <c r="BC3493" s="70"/>
      <c r="BD3493" s="70"/>
      <c r="BL3493" s="70"/>
      <c r="BM3493" s="70"/>
      <c r="BN3493" s="70"/>
      <c r="BO3493" s="14">
        <v>-7.9981788186</v>
      </c>
      <c r="BP3493" s="14">
        <v>0.009890227646713309</v>
      </c>
      <c r="BX3493" s="60">
        <v>-51.1192498956</v>
      </c>
      <c r="BY3493" s="80">
        <v>0.0534377518199929</v>
      </c>
    </row>
    <row r="3494" s="9" customFormat="1" ht="31" customHeight="1">
      <c r="A3494" t="s" s="6">
        <v>8916</v>
      </c>
      <c r="B3494" t="s" s="56">
        <v>8917</v>
      </c>
      <c r="C3494" t="s" s="56">
        <v>7517</v>
      </c>
      <c r="D3494" s="143">
        <v>42642.5875</v>
      </c>
      <c r="E3494" t="s" s="54">
        <v>7518</v>
      </c>
      <c r="F3494" t="s" s="55">
        <v>2230</v>
      </c>
      <c r="G3494" t="s" s="56">
        <v>1181</v>
      </c>
      <c r="H3494" t="s" s="56">
        <v>1181</v>
      </c>
      <c r="J3494" t="s" s="6">
        <v>7519</v>
      </c>
      <c r="L3494" t="s" s="54">
        <v>8918</v>
      </c>
      <c r="M3494" t="s" s="55">
        <v>1138</v>
      </c>
      <c r="S3494" t="s" s="54">
        <v>7570</v>
      </c>
      <c r="T3494" t="s" s="57">
        <v>7714</v>
      </c>
      <c r="U3494" s="7"/>
      <c r="AA3494" s="14">
        <v>-108.496084</v>
      </c>
      <c r="AB3494" s="14">
        <v>36.365305</v>
      </c>
      <c r="AC3494" s="14">
        <v>1654.759</v>
      </c>
      <c r="AU3494" s="70"/>
      <c r="AV3494" s="70"/>
      <c r="AW3494" s="70"/>
      <c r="AX3494" s="70"/>
      <c r="AY3494" s="70"/>
      <c r="AZ3494" s="70"/>
      <c r="BA3494" s="70"/>
      <c r="BB3494" s="70"/>
      <c r="BC3494" s="70"/>
      <c r="BD3494" s="70"/>
      <c r="BL3494" s="70"/>
      <c r="BM3494" s="70"/>
      <c r="BN3494" s="70"/>
      <c r="BO3494" s="14">
        <v>-7.3267932413</v>
      </c>
      <c r="BP3494" s="14">
        <v>0.0244572810940382</v>
      </c>
      <c r="BX3494" s="60">
        <v>-59.4116509187</v>
      </c>
      <c r="BY3494" s="80">
        <v>0.0531523854027528</v>
      </c>
    </row>
    <row r="3495" s="9" customFormat="1" ht="31" customHeight="1">
      <c r="A3495" t="s" s="6">
        <v>8919</v>
      </c>
      <c r="B3495" t="s" s="56">
        <v>8920</v>
      </c>
      <c r="C3495" t="s" s="56">
        <v>7517</v>
      </c>
      <c r="D3495" s="143">
        <v>42637.520833333336</v>
      </c>
      <c r="E3495" t="s" s="54">
        <v>7518</v>
      </c>
      <c r="F3495" t="s" s="55">
        <v>2230</v>
      </c>
      <c r="G3495" t="s" s="56">
        <v>1181</v>
      </c>
      <c r="H3495" t="s" s="56">
        <v>1181</v>
      </c>
      <c r="J3495" t="s" s="6">
        <v>7519</v>
      </c>
      <c r="L3495" t="s" s="54">
        <v>8921</v>
      </c>
      <c r="M3495" t="s" s="55">
        <v>1138</v>
      </c>
      <c r="S3495" t="s" s="54">
        <v>7570</v>
      </c>
      <c r="T3495" t="s" s="57">
        <v>7783</v>
      </c>
      <c r="U3495" t="s" s="6">
        <v>1263</v>
      </c>
      <c r="AA3495" s="14">
        <v>-109.514629</v>
      </c>
      <c r="AB3495" s="14">
        <v>35.380616</v>
      </c>
      <c r="AC3495" s="14">
        <v>1850.746</v>
      </c>
      <c r="AU3495" s="70"/>
      <c r="AV3495" s="70"/>
      <c r="AW3495" s="70"/>
      <c r="AX3495" s="70"/>
      <c r="AY3495" s="70"/>
      <c r="AZ3495" s="70"/>
      <c r="BA3495" s="70"/>
      <c r="BB3495" s="70"/>
      <c r="BC3495" s="70"/>
      <c r="BD3495" s="70"/>
      <c r="BL3495" s="70"/>
      <c r="BM3495" s="70"/>
      <c r="BN3495" s="70"/>
      <c r="BO3495" s="14">
        <v>-5.3560784519</v>
      </c>
      <c r="BP3495" s="14">
        <v>0.0337709576343858</v>
      </c>
      <c r="BX3495" s="60">
        <v>-35.5895649611</v>
      </c>
      <c r="BY3495" s="80">
        <v>0.0884030659360279</v>
      </c>
    </row>
    <row r="3496" s="9" customFormat="1" ht="31" customHeight="1">
      <c r="A3496" t="s" s="6">
        <v>8922</v>
      </c>
      <c r="B3496" t="s" s="56">
        <v>8923</v>
      </c>
      <c r="C3496" t="s" s="56">
        <v>7517</v>
      </c>
      <c r="D3496" s="143">
        <v>42641.472222222219</v>
      </c>
      <c r="E3496" t="s" s="54">
        <v>7518</v>
      </c>
      <c r="F3496" t="s" s="55">
        <v>2230</v>
      </c>
      <c r="G3496" t="s" s="56">
        <v>1181</v>
      </c>
      <c r="H3496" t="s" s="56">
        <v>1181</v>
      </c>
      <c r="J3496" t="s" s="6">
        <v>7519</v>
      </c>
      <c r="L3496" t="s" s="54">
        <v>8924</v>
      </c>
      <c r="M3496" t="s" s="55">
        <v>1138</v>
      </c>
      <c r="S3496" t="s" s="54">
        <v>7570</v>
      </c>
      <c r="T3496" t="s" s="57">
        <v>7789</v>
      </c>
      <c r="U3496" s="7"/>
      <c r="AA3496" s="14">
        <v>-110.381113</v>
      </c>
      <c r="AB3496" s="14">
        <v>36.279063</v>
      </c>
      <c r="AC3496" s="14">
        <v>1959.864</v>
      </c>
      <c r="AU3496" s="70"/>
      <c r="AV3496" s="70"/>
      <c r="AW3496" s="70"/>
      <c r="AX3496" s="70"/>
      <c r="AY3496" s="70"/>
      <c r="AZ3496" s="70"/>
      <c r="BA3496" s="70"/>
      <c r="BB3496" s="70"/>
      <c r="BC3496" s="70"/>
      <c r="BD3496" s="70"/>
      <c r="BL3496" s="70"/>
      <c r="BM3496" s="70"/>
      <c r="BN3496" s="70"/>
      <c r="BO3496" s="14">
        <v>-5.1805549191</v>
      </c>
      <c r="BP3496" s="14">
        <v>0.0139203814316134</v>
      </c>
      <c r="BX3496" s="60">
        <v>-34.222604187</v>
      </c>
      <c r="BY3496" s="80">
        <v>0.08067978411156281</v>
      </c>
    </row>
    <row r="3497" s="9" customFormat="1" ht="31" customHeight="1">
      <c r="A3497" t="s" s="6">
        <v>8925</v>
      </c>
      <c r="B3497" t="s" s="56">
        <v>8926</v>
      </c>
      <c r="C3497" t="s" s="56">
        <v>7517</v>
      </c>
      <c r="D3497" s="143">
        <v>42641.383333333331</v>
      </c>
      <c r="E3497" t="s" s="54">
        <v>7518</v>
      </c>
      <c r="F3497" t="s" s="55">
        <v>2230</v>
      </c>
      <c r="G3497" t="s" s="56">
        <v>1181</v>
      </c>
      <c r="H3497" t="s" s="56">
        <v>1181</v>
      </c>
      <c r="J3497" t="s" s="6">
        <v>7519</v>
      </c>
      <c r="L3497" t="s" s="54">
        <v>8927</v>
      </c>
      <c r="M3497" t="s" s="55">
        <v>1138</v>
      </c>
      <c r="S3497" t="s" s="54">
        <v>7570</v>
      </c>
      <c r="T3497" t="s" s="57">
        <v>7777</v>
      </c>
      <c r="U3497" s="7"/>
      <c r="AA3497" s="14">
        <v>-109.863385</v>
      </c>
      <c r="AB3497" s="14">
        <v>35.744474</v>
      </c>
      <c r="AC3497" s="14">
        <v>1932.432</v>
      </c>
      <c r="AU3497" s="70"/>
      <c r="AV3497" s="70"/>
      <c r="AW3497" s="70"/>
      <c r="AX3497" s="70"/>
      <c r="AY3497" s="70"/>
      <c r="AZ3497" s="70"/>
      <c r="BA3497" s="70"/>
      <c r="BB3497" s="70"/>
      <c r="BC3497" s="70"/>
      <c r="BD3497" s="70"/>
      <c r="BL3497" s="70"/>
      <c r="BM3497" s="70"/>
      <c r="BN3497" s="70"/>
      <c r="BO3497" s="14">
        <v>-7.3340458719</v>
      </c>
      <c r="BP3497" s="14">
        <v>0.0257137920575844</v>
      </c>
      <c r="BX3497" s="60">
        <v>-46.3153670012</v>
      </c>
      <c r="BY3497" s="80">
        <v>0.0376083722873037</v>
      </c>
    </row>
    <row r="3498" s="9" customFormat="1" ht="31" customHeight="1">
      <c r="A3498" t="s" s="6">
        <v>8928</v>
      </c>
      <c r="B3498" t="s" s="56">
        <v>8929</v>
      </c>
      <c r="C3498" t="s" s="56">
        <v>7517</v>
      </c>
      <c r="D3498" s="143">
        <v>42637.354166666664</v>
      </c>
      <c r="E3498" t="s" s="54">
        <v>7518</v>
      </c>
      <c r="F3498" t="s" s="55">
        <v>2230</v>
      </c>
      <c r="G3498" t="s" s="56">
        <v>1181</v>
      </c>
      <c r="H3498" t="s" s="56">
        <v>1181</v>
      </c>
      <c r="J3498" t="s" s="6">
        <v>7519</v>
      </c>
      <c r="L3498" t="s" s="54">
        <v>8930</v>
      </c>
      <c r="M3498" t="s" s="55">
        <v>1138</v>
      </c>
      <c r="S3498" t="s" s="54">
        <v>7570</v>
      </c>
      <c r="T3498" t="s" s="57">
        <v>7690</v>
      </c>
      <c r="U3498" s="7"/>
      <c r="AA3498" s="14">
        <v>-109.131514</v>
      </c>
      <c r="AB3498" s="14">
        <v>36.076795</v>
      </c>
      <c r="AC3498" s="14">
        <v>2182.368</v>
      </c>
      <c r="AU3498" s="70"/>
      <c r="AV3498" s="70"/>
      <c r="AW3498" s="70"/>
      <c r="AX3498" s="70"/>
      <c r="AY3498" s="70"/>
      <c r="AZ3498" s="70"/>
      <c r="BA3498" s="70"/>
      <c r="BB3498" s="70"/>
      <c r="BC3498" s="70"/>
      <c r="BD3498" s="70"/>
      <c r="BL3498" s="70"/>
      <c r="BM3498" s="70"/>
      <c r="BN3498" s="70"/>
      <c r="BO3498" s="14">
        <v>-8.1324301542</v>
      </c>
      <c r="BP3498" s="14">
        <v>0.0221234691538117</v>
      </c>
      <c r="BX3498" s="60">
        <v>-55.8718019349</v>
      </c>
      <c r="BY3498" s="80">
        <v>0.113116904660302</v>
      </c>
    </row>
    <row r="3499" s="9" customFormat="1" ht="31" customHeight="1">
      <c r="A3499" t="s" s="6">
        <v>8931</v>
      </c>
      <c r="B3499" t="s" s="56">
        <v>8932</v>
      </c>
      <c r="C3499" t="s" s="56">
        <v>7517</v>
      </c>
      <c r="D3499" s="143">
        <v>42636.536805555559</v>
      </c>
      <c r="E3499" t="s" s="54">
        <v>7518</v>
      </c>
      <c r="F3499" t="s" s="55">
        <v>2230</v>
      </c>
      <c r="G3499" t="s" s="56">
        <v>1181</v>
      </c>
      <c r="H3499" t="s" s="56">
        <v>1181</v>
      </c>
      <c r="J3499" t="s" s="6">
        <v>7519</v>
      </c>
      <c r="L3499" t="s" s="54">
        <v>8933</v>
      </c>
      <c r="M3499" t="s" s="55">
        <v>1138</v>
      </c>
      <c r="S3499" t="s" s="54">
        <v>7570</v>
      </c>
      <c r="T3499" t="s" s="57">
        <v>7748</v>
      </c>
      <c r="U3499" s="7"/>
      <c r="AA3499" s="14">
        <v>-108.238455</v>
      </c>
      <c r="AB3499" s="14">
        <v>35.887169</v>
      </c>
      <c r="AC3499" s="14">
        <v>1897.685</v>
      </c>
      <c r="AU3499" s="70"/>
      <c r="AV3499" s="70"/>
      <c r="AW3499" s="70"/>
      <c r="AX3499" s="70"/>
      <c r="AY3499" s="70"/>
      <c r="AZ3499" s="70"/>
      <c r="BA3499" s="70"/>
      <c r="BB3499" s="70"/>
      <c r="BC3499" s="70"/>
      <c r="BD3499" s="70"/>
      <c r="BL3499" s="70"/>
      <c r="BM3499" s="70"/>
      <c r="BN3499" s="70"/>
      <c r="BO3499" s="14">
        <v>-3.0157286043</v>
      </c>
      <c r="BP3499" s="14">
        <v>0.0592402020284353</v>
      </c>
      <c r="BX3499" s="60">
        <v>-25.7707149738</v>
      </c>
      <c r="BY3499" s="80">
        <v>0.215770580064533</v>
      </c>
    </row>
    <row r="3500" s="9" customFormat="1" ht="31" customHeight="1">
      <c r="A3500" t="s" s="6">
        <v>8934</v>
      </c>
      <c r="B3500" t="s" s="56">
        <v>8935</v>
      </c>
      <c r="C3500" t="s" s="56">
        <v>7517</v>
      </c>
      <c r="D3500" s="143">
        <v>42636.504861111112</v>
      </c>
      <c r="E3500" t="s" s="54">
        <v>7518</v>
      </c>
      <c r="F3500" t="s" s="55">
        <v>2230</v>
      </c>
      <c r="G3500" t="s" s="56">
        <v>1181</v>
      </c>
      <c r="H3500" t="s" s="56">
        <v>1181</v>
      </c>
      <c r="J3500" t="s" s="6">
        <v>7519</v>
      </c>
      <c r="L3500" t="s" s="54">
        <v>8936</v>
      </c>
      <c r="M3500" t="s" s="55">
        <v>1138</v>
      </c>
      <c r="S3500" t="s" s="54">
        <v>7570</v>
      </c>
      <c r="T3500" t="s" s="57">
        <v>7762</v>
      </c>
      <c r="U3500" s="7"/>
      <c r="AA3500" s="14">
        <v>-108.142869</v>
      </c>
      <c r="AB3500" s="14">
        <v>35.531486</v>
      </c>
      <c r="AC3500" s="14">
        <v>2213.762</v>
      </c>
      <c r="AU3500" s="70"/>
      <c r="AV3500" s="70"/>
      <c r="AW3500" s="70"/>
      <c r="AX3500" s="70"/>
      <c r="AY3500" s="70"/>
      <c r="AZ3500" s="70"/>
      <c r="BA3500" s="70"/>
      <c r="BB3500" s="70"/>
      <c r="BC3500" s="70"/>
      <c r="BD3500" s="70"/>
      <c r="BL3500" s="70"/>
      <c r="BM3500" s="70"/>
      <c r="BN3500" s="70"/>
      <c r="BO3500" s="14">
        <v>-5.7442276577</v>
      </c>
      <c r="BP3500" s="14">
        <v>0.027569282282771</v>
      </c>
      <c r="BX3500" s="60">
        <v>-39.0779981102</v>
      </c>
      <c r="BY3500" s="80">
        <v>0.112990913212426</v>
      </c>
    </row>
    <row r="3501" s="9" customFormat="1" ht="31" customHeight="1">
      <c r="A3501" t="s" s="6">
        <v>8937</v>
      </c>
      <c r="B3501" t="s" s="56">
        <v>8938</v>
      </c>
      <c r="C3501" t="s" s="56">
        <v>7517</v>
      </c>
      <c r="D3501" s="143">
        <v>42637.447916666664</v>
      </c>
      <c r="E3501" t="s" s="54">
        <v>7518</v>
      </c>
      <c r="F3501" t="s" s="55">
        <v>2230</v>
      </c>
      <c r="G3501" t="s" s="56">
        <v>1181</v>
      </c>
      <c r="H3501" t="s" s="56">
        <v>1181</v>
      </c>
      <c r="J3501" t="s" s="6">
        <v>7519</v>
      </c>
      <c r="L3501" t="s" s="54">
        <v>8939</v>
      </c>
      <c r="M3501" t="s" s="55">
        <v>1138</v>
      </c>
      <c r="S3501" t="s" s="54">
        <v>7570</v>
      </c>
      <c r="T3501" t="s" s="57">
        <v>7786</v>
      </c>
      <c r="U3501" s="7"/>
      <c r="AA3501" s="14">
        <v>-109.463403</v>
      </c>
      <c r="AB3501" s="14">
        <v>35.809158</v>
      </c>
      <c r="AC3501" s="14">
        <v>2067.763</v>
      </c>
      <c r="AU3501" s="70"/>
      <c r="AV3501" s="70"/>
      <c r="AW3501" s="70"/>
      <c r="AX3501" s="70"/>
      <c r="AY3501" s="70"/>
      <c r="AZ3501" s="70"/>
      <c r="BA3501" s="70"/>
      <c r="BB3501" s="70"/>
      <c r="BC3501" s="70"/>
      <c r="BD3501" s="70"/>
      <c r="BL3501" s="70"/>
      <c r="BM3501" s="70"/>
      <c r="BN3501" s="70"/>
      <c r="BO3501" s="14">
        <v>-6.7475055677</v>
      </c>
      <c r="BP3501" s="14">
        <v>0.00579965537566038</v>
      </c>
      <c r="BX3501" s="60">
        <v>-44.6250763242</v>
      </c>
      <c r="BY3501" s="80">
        <v>0.119536503466142</v>
      </c>
    </row>
    <row r="3502" s="9" customFormat="1" ht="31" customHeight="1">
      <c r="A3502" t="s" s="6">
        <v>8940</v>
      </c>
      <c r="B3502" t="s" s="56">
        <v>8941</v>
      </c>
      <c r="C3502" t="s" s="56">
        <v>7517</v>
      </c>
      <c r="D3502" s="143">
        <v>42637.645833333336</v>
      </c>
      <c r="E3502" t="s" s="54">
        <v>7518</v>
      </c>
      <c r="F3502" t="s" s="55">
        <v>2230</v>
      </c>
      <c r="G3502" t="s" s="56">
        <v>1181</v>
      </c>
      <c r="H3502" t="s" s="56">
        <v>1181</v>
      </c>
      <c r="J3502" t="s" s="6">
        <v>7519</v>
      </c>
      <c r="L3502" t="s" s="54">
        <v>8942</v>
      </c>
      <c r="M3502" t="s" s="55">
        <v>1138</v>
      </c>
      <c r="S3502" t="s" s="54">
        <v>7570</v>
      </c>
      <c r="T3502" t="s" s="57">
        <v>7693</v>
      </c>
      <c r="U3502" s="7"/>
      <c r="AA3502" s="14">
        <v>-109.194553</v>
      </c>
      <c r="AB3502" s="14">
        <v>35.674181</v>
      </c>
      <c r="AC3502" s="14">
        <v>2330.806</v>
      </c>
      <c r="AU3502" s="70"/>
      <c r="AV3502" s="70"/>
      <c r="AW3502" s="70"/>
      <c r="AX3502" s="70"/>
      <c r="AY3502" s="70"/>
      <c r="AZ3502" s="70"/>
      <c r="BA3502" s="70"/>
      <c r="BB3502" s="70"/>
      <c r="BC3502" s="70"/>
      <c r="BD3502" s="70"/>
      <c r="BL3502" s="70"/>
      <c r="BM3502" s="70"/>
      <c r="BN3502" s="70"/>
      <c r="BO3502" s="14">
        <v>-8.0437034876</v>
      </c>
      <c r="BP3502" s="14">
        <v>0.0174047686400913</v>
      </c>
      <c r="BX3502" s="60">
        <v>-49.2055379051</v>
      </c>
      <c r="BY3502" s="80">
        <v>0.0509726774896076</v>
      </c>
    </row>
    <row r="3503" s="9" customFormat="1" ht="31" customHeight="1">
      <c r="A3503" t="s" s="6">
        <v>8943</v>
      </c>
      <c r="B3503" t="s" s="56">
        <v>8944</v>
      </c>
      <c r="C3503" t="s" s="56">
        <v>7517</v>
      </c>
      <c r="D3503" s="143">
        <v>42636.400694444441</v>
      </c>
      <c r="E3503" t="s" s="54">
        <v>7518</v>
      </c>
      <c r="F3503" t="s" s="55">
        <v>2230</v>
      </c>
      <c r="G3503" t="s" s="56">
        <v>1181</v>
      </c>
      <c r="H3503" t="s" s="56">
        <v>1181</v>
      </c>
      <c r="J3503" t="s" s="6">
        <v>7519</v>
      </c>
      <c r="L3503" t="s" s="54">
        <v>8945</v>
      </c>
      <c r="M3503" t="s" s="55">
        <v>1138</v>
      </c>
      <c r="S3503" t="s" s="54">
        <v>7570</v>
      </c>
      <c r="T3503" t="s" s="57">
        <v>7759</v>
      </c>
      <c r="U3503" s="7"/>
      <c r="AA3503" s="14">
        <v>-108.758586</v>
      </c>
      <c r="AB3503" s="14">
        <v>35.252484</v>
      </c>
      <c r="AC3503" s="14">
        <v>2218.944</v>
      </c>
      <c r="AU3503" s="70"/>
      <c r="AV3503" s="70"/>
      <c r="AW3503" s="70"/>
      <c r="AX3503" s="70"/>
      <c r="AY3503" s="70"/>
      <c r="AZ3503" s="70"/>
      <c r="BA3503" s="70"/>
      <c r="BB3503" s="70"/>
      <c r="BC3503" s="70"/>
      <c r="BD3503" s="70"/>
      <c r="BL3503" s="70"/>
      <c r="BM3503" s="70"/>
      <c r="BN3503" s="70"/>
      <c r="BO3503" s="14">
        <v>-6.4676356116</v>
      </c>
      <c r="BP3503" s="14">
        <v>0.0279769720994709</v>
      </c>
      <c r="BX3503" s="60">
        <v>-43.3550476035</v>
      </c>
      <c r="BY3503" s="80">
        <v>0.140661211237142</v>
      </c>
    </row>
    <row r="3504" s="9" customFormat="1" ht="31" customHeight="1">
      <c r="A3504" t="s" s="6">
        <v>8946</v>
      </c>
      <c r="B3504" t="s" s="56">
        <v>8947</v>
      </c>
      <c r="C3504" t="s" s="56">
        <v>7517</v>
      </c>
      <c r="D3504" s="143">
        <v>42626.336805555555</v>
      </c>
      <c r="E3504" t="s" s="54">
        <v>7518</v>
      </c>
      <c r="F3504" t="s" s="55">
        <v>2230</v>
      </c>
      <c r="G3504" t="s" s="56">
        <v>1181</v>
      </c>
      <c r="H3504" t="s" s="56">
        <v>1181</v>
      </c>
      <c r="J3504" t="s" s="6">
        <v>7519</v>
      </c>
      <c r="L3504" t="s" s="54">
        <v>8948</v>
      </c>
      <c r="M3504" t="s" s="55">
        <v>1138</v>
      </c>
      <c r="S3504" t="s" s="54">
        <v>7570</v>
      </c>
      <c r="T3504" t="s" s="57">
        <v>7722</v>
      </c>
      <c r="U3504" s="7"/>
      <c r="AA3504" s="14">
        <v>-109.072078</v>
      </c>
      <c r="AB3504" s="14">
        <v>35.744653</v>
      </c>
      <c r="AC3504" s="14">
        <v>2086.356</v>
      </c>
      <c r="AU3504" s="70"/>
      <c r="AV3504" s="70"/>
      <c r="AW3504" s="70"/>
      <c r="AX3504" s="70"/>
      <c r="AY3504" s="70"/>
      <c r="AZ3504" s="70"/>
      <c r="BA3504" s="70"/>
      <c r="BB3504" s="70"/>
      <c r="BC3504" s="70"/>
      <c r="BD3504" s="70"/>
      <c r="BL3504" s="70"/>
      <c r="BM3504" s="70"/>
      <c r="BN3504" s="70"/>
      <c r="BO3504" s="14">
        <v>-2.733790801</v>
      </c>
      <c r="BP3504" s="14">
        <v>0.0304223673567715</v>
      </c>
      <c r="BX3504" s="60">
        <v>-23.8013789548</v>
      </c>
      <c r="BY3504" s="80">
        <v>0.1362236226181</v>
      </c>
    </row>
    <row r="3505" s="9" customFormat="1" ht="31" customHeight="1">
      <c r="A3505" t="s" s="6">
        <v>8949</v>
      </c>
      <c r="B3505" t="s" s="56">
        <v>8950</v>
      </c>
      <c r="C3505" t="s" s="56">
        <v>7517</v>
      </c>
      <c r="D3505" s="143">
        <v>42635.335416666669</v>
      </c>
      <c r="E3505" t="s" s="54">
        <v>7518</v>
      </c>
      <c r="F3505" t="s" s="55">
        <v>2230</v>
      </c>
      <c r="G3505" t="s" s="56">
        <v>1181</v>
      </c>
      <c r="H3505" t="s" s="56">
        <v>1181</v>
      </c>
      <c r="J3505" t="s" s="6">
        <v>7519</v>
      </c>
      <c r="L3505" t="s" s="54">
        <v>8951</v>
      </c>
      <c r="M3505" t="s" s="55">
        <v>1138</v>
      </c>
      <c r="S3505" t="s" s="54">
        <v>7570</v>
      </c>
      <c r="T3505" t="s" s="57">
        <v>7722</v>
      </c>
      <c r="U3505" s="7"/>
      <c r="AA3505" s="14">
        <v>-109.072078</v>
      </c>
      <c r="AB3505" s="14">
        <v>35.744653</v>
      </c>
      <c r="AC3505" s="14">
        <v>2086.356</v>
      </c>
      <c r="AU3505" s="70"/>
      <c r="AV3505" s="70"/>
      <c r="AW3505" s="70"/>
      <c r="AX3505" s="70"/>
      <c r="AY3505" s="70"/>
      <c r="AZ3505" s="70"/>
      <c r="BA3505" s="70"/>
      <c r="BB3505" s="70"/>
      <c r="BC3505" s="70"/>
      <c r="BD3505" s="70"/>
      <c r="BL3505" s="70"/>
      <c r="BM3505" s="70"/>
      <c r="BN3505" s="70"/>
      <c r="BO3505" s="14">
        <v>-5.8757755951</v>
      </c>
      <c r="BP3505" s="14">
        <v>0.0244991681822802</v>
      </c>
      <c r="BX3505" s="60">
        <v>-51.34159513</v>
      </c>
      <c r="BY3505" s="80">
        <v>0.0989379366413759</v>
      </c>
    </row>
    <row r="3506" s="9" customFormat="1" ht="31" customHeight="1">
      <c r="A3506" t="s" s="6">
        <v>8952</v>
      </c>
      <c r="B3506" t="s" s="56">
        <v>8953</v>
      </c>
      <c r="C3506" t="s" s="56">
        <v>7517</v>
      </c>
      <c r="D3506" s="143">
        <v>42643.493055555555</v>
      </c>
      <c r="E3506" t="s" s="54">
        <v>7518</v>
      </c>
      <c r="F3506" t="s" s="55">
        <v>2230</v>
      </c>
      <c r="G3506" t="s" s="56">
        <v>1181</v>
      </c>
      <c r="H3506" t="s" s="56">
        <v>1181</v>
      </c>
      <c r="J3506" t="s" s="6">
        <v>7519</v>
      </c>
      <c r="L3506" t="s" s="54">
        <v>8954</v>
      </c>
      <c r="M3506" t="s" s="55">
        <v>1138</v>
      </c>
      <c r="S3506" t="s" s="54">
        <v>7570</v>
      </c>
      <c r="T3506" t="s" s="57">
        <v>7699</v>
      </c>
      <c r="U3506" t="s" s="6">
        <v>1263</v>
      </c>
      <c r="AA3506" s="14">
        <v>-107.733227</v>
      </c>
      <c r="AB3506" s="14">
        <v>36.246692</v>
      </c>
      <c r="AC3506" s="14">
        <v>2127.504</v>
      </c>
      <c r="AU3506" s="70"/>
      <c r="AV3506" s="70"/>
      <c r="AW3506" s="70"/>
      <c r="AX3506" s="70"/>
      <c r="AY3506" s="70"/>
      <c r="AZ3506" s="70"/>
      <c r="BA3506" s="70"/>
      <c r="BB3506" s="70"/>
      <c r="BC3506" s="70"/>
      <c r="BD3506" s="70"/>
      <c r="BL3506" s="70"/>
      <c r="BM3506" s="70"/>
      <c r="BN3506" s="70"/>
      <c r="BO3506" s="14">
        <v>-7.3158705741</v>
      </c>
      <c r="BP3506" s="14">
        <v>0.0398641842637371</v>
      </c>
      <c r="BX3506" s="60">
        <v>-55.8906690997</v>
      </c>
      <c r="BY3506" s="80">
        <v>0.0596180331573569</v>
      </c>
    </row>
    <row r="3507" s="9" customFormat="1" ht="31" customHeight="1">
      <c r="A3507" t="s" s="6">
        <v>8955</v>
      </c>
      <c r="B3507" t="s" s="56">
        <v>8956</v>
      </c>
      <c r="C3507" t="s" s="56">
        <v>7517</v>
      </c>
      <c r="D3507" s="143">
        <v>42643.493055555555</v>
      </c>
      <c r="E3507" t="s" s="54">
        <v>7518</v>
      </c>
      <c r="F3507" t="s" s="55">
        <v>2230</v>
      </c>
      <c r="G3507" t="s" s="56">
        <v>1181</v>
      </c>
      <c r="H3507" t="s" s="56">
        <v>1181</v>
      </c>
      <c r="J3507" t="s" s="6">
        <v>7519</v>
      </c>
      <c r="L3507" t="s" s="54">
        <v>8957</v>
      </c>
      <c r="M3507" t="s" s="55">
        <v>1138</v>
      </c>
      <c r="S3507" t="s" s="54">
        <v>7570</v>
      </c>
      <c r="T3507" t="s" s="57">
        <v>7699</v>
      </c>
      <c r="U3507" t="s" s="6">
        <v>1263</v>
      </c>
      <c r="AA3507" s="14">
        <v>-107.733227</v>
      </c>
      <c r="AB3507" s="14">
        <v>36.246692</v>
      </c>
      <c r="AC3507" s="14">
        <v>2127.504</v>
      </c>
      <c r="AU3507" s="70"/>
      <c r="AV3507" s="70"/>
      <c r="AW3507" s="70"/>
      <c r="AX3507" s="70"/>
      <c r="AY3507" s="70"/>
      <c r="AZ3507" s="70"/>
      <c r="BA3507" s="70"/>
      <c r="BB3507" s="70"/>
      <c r="BC3507" s="70"/>
      <c r="BD3507" s="70"/>
      <c r="BL3507" s="70"/>
      <c r="BM3507" s="70"/>
      <c r="BN3507" s="70"/>
      <c r="BO3507" s="14">
        <v>-7.0371930314</v>
      </c>
      <c r="BP3507" s="14">
        <v>0.0444189091632516</v>
      </c>
      <c r="BX3507" s="60">
        <v>-55.3848861505</v>
      </c>
      <c r="BY3507" s="80">
        <v>0.130107682610737</v>
      </c>
    </row>
    <row r="3508" s="9" customFormat="1" ht="31" customHeight="1">
      <c r="A3508" t="s" s="6">
        <v>8958</v>
      </c>
      <c r="B3508" t="s" s="56">
        <v>8959</v>
      </c>
      <c r="C3508" t="s" s="56">
        <v>7517</v>
      </c>
      <c r="D3508" s="143">
        <v>42648.572916666664</v>
      </c>
      <c r="E3508" t="s" s="54">
        <v>7518</v>
      </c>
      <c r="F3508" t="s" s="55">
        <v>2230</v>
      </c>
      <c r="G3508" t="s" s="56">
        <v>1181</v>
      </c>
      <c r="H3508" t="s" s="56">
        <v>1181</v>
      </c>
      <c r="J3508" t="s" s="6">
        <v>7519</v>
      </c>
      <c r="L3508" t="s" s="54">
        <v>8960</v>
      </c>
      <c r="M3508" t="s" s="55">
        <v>1138</v>
      </c>
      <c r="S3508" t="s" s="54">
        <v>7570</v>
      </c>
      <c r="T3508" t="s" s="57">
        <v>7742</v>
      </c>
      <c r="U3508" s="7"/>
      <c r="AA3508" s="14">
        <v>-109.58782</v>
      </c>
      <c r="AB3508" s="14">
        <v>37.18536</v>
      </c>
      <c r="AC3508" s="14">
        <v>1556.918</v>
      </c>
      <c r="AU3508" s="70"/>
      <c r="AV3508" s="70"/>
      <c r="AW3508" s="70"/>
      <c r="AX3508" s="70"/>
      <c r="AY3508" s="70"/>
      <c r="AZ3508" s="70"/>
      <c r="BA3508" s="70"/>
      <c r="BB3508" s="70"/>
      <c r="BC3508" s="70"/>
      <c r="BD3508" s="70"/>
      <c r="BL3508" s="70"/>
      <c r="BM3508" s="70"/>
      <c r="BN3508" s="70"/>
      <c r="BO3508" s="14">
        <v>-9.026525207300001</v>
      </c>
      <c r="BP3508" s="14">
        <v>0.0262602034570626</v>
      </c>
      <c r="BX3508" s="60">
        <v>-70.5141352103</v>
      </c>
      <c r="BY3508" s="80">
        <v>0.0335096066791294</v>
      </c>
    </row>
    <row r="3509" s="9" customFormat="1" ht="31" customHeight="1">
      <c r="A3509" t="s" s="6">
        <v>8961</v>
      </c>
      <c r="B3509" t="s" s="56">
        <v>8962</v>
      </c>
      <c r="C3509" t="s" s="56">
        <v>7517</v>
      </c>
      <c r="D3509" s="143">
        <v>42648.572916666664</v>
      </c>
      <c r="E3509" t="s" s="54">
        <v>7518</v>
      </c>
      <c r="F3509" t="s" s="55">
        <v>2230</v>
      </c>
      <c r="G3509" t="s" s="56">
        <v>1181</v>
      </c>
      <c r="H3509" t="s" s="56">
        <v>1181</v>
      </c>
      <c r="J3509" t="s" s="6">
        <v>7519</v>
      </c>
      <c r="L3509" t="s" s="54">
        <v>8963</v>
      </c>
      <c r="M3509" t="s" s="55">
        <v>1138</v>
      </c>
      <c r="S3509" t="s" s="54">
        <v>7570</v>
      </c>
      <c r="T3509" t="s" s="57">
        <v>7742</v>
      </c>
      <c r="U3509" s="7"/>
      <c r="AA3509" s="14">
        <v>-109.58782</v>
      </c>
      <c r="AB3509" s="14">
        <v>37.18536</v>
      </c>
      <c r="AC3509" s="14">
        <v>1556.918</v>
      </c>
      <c r="AU3509" s="70"/>
      <c r="AV3509" s="70"/>
      <c r="AW3509" s="70"/>
      <c r="AX3509" s="70"/>
      <c r="AY3509" s="70"/>
      <c r="AZ3509" s="70"/>
      <c r="BA3509" s="70"/>
      <c r="BB3509" s="70"/>
      <c r="BC3509" s="70"/>
      <c r="BD3509" s="70"/>
      <c r="BL3509" s="70"/>
      <c r="BM3509" s="70"/>
      <c r="BN3509" s="70"/>
      <c r="BO3509" s="14">
        <v>-9.4214861262</v>
      </c>
      <c r="BP3509" s="14">
        <v>0.008885251941969629</v>
      </c>
      <c r="BX3509" s="60">
        <v>-71.7898121266</v>
      </c>
      <c r="BY3509" s="80">
        <v>0.0854274442267622</v>
      </c>
    </row>
    <row r="3510" s="9" customFormat="1" ht="31" customHeight="1">
      <c r="A3510" t="s" s="6">
        <v>8964</v>
      </c>
      <c r="B3510" t="s" s="56">
        <v>8965</v>
      </c>
      <c r="C3510" t="s" s="56">
        <v>7517</v>
      </c>
      <c r="D3510" s="143">
        <v>42645.350694444445</v>
      </c>
      <c r="E3510" t="s" s="54">
        <v>7518</v>
      </c>
      <c r="F3510" t="s" s="55">
        <v>2230</v>
      </c>
      <c r="G3510" t="s" s="56">
        <v>1181</v>
      </c>
      <c r="H3510" t="s" s="56">
        <v>1181</v>
      </c>
      <c r="J3510" t="s" s="6">
        <v>7519</v>
      </c>
      <c r="L3510" t="s" s="54">
        <v>8966</v>
      </c>
      <c r="M3510" t="s" s="55">
        <v>1138</v>
      </c>
      <c r="S3510" t="s" s="54">
        <v>7570</v>
      </c>
      <c r="T3510" t="s" s="57">
        <v>7571</v>
      </c>
      <c r="U3510" s="7"/>
      <c r="AA3510" s="14">
        <v>-108.823239</v>
      </c>
      <c r="AB3510" s="14">
        <v>35.608006</v>
      </c>
      <c r="AC3510" s="14">
        <v>2006.803</v>
      </c>
      <c r="AU3510" s="70"/>
      <c r="AV3510" s="70"/>
      <c r="AW3510" s="70"/>
      <c r="AX3510" s="70"/>
      <c r="AY3510" s="70"/>
      <c r="AZ3510" s="70"/>
      <c r="BA3510" s="70"/>
      <c r="BB3510" s="70"/>
      <c r="BC3510" s="70"/>
      <c r="BD3510" s="70"/>
      <c r="BL3510" s="70"/>
      <c r="BM3510" s="70"/>
      <c r="BN3510" s="70"/>
      <c r="BO3510" s="14">
        <v>-10.0812731636</v>
      </c>
      <c r="BP3510" s="14">
        <v>0.0243883580309455</v>
      </c>
      <c r="BX3510" s="60">
        <v>-72.0200475458</v>
      </c>
      <c r="BY3510" s="80">
        <v>0.15329072878948</v>
      </c>
    </row>
    <row r="3511" s="9" customFormat="1" ht="31" customHeight="1">
      <c r="A3511" t="s" s="6">
        <v>8967</v>
      </c>
      <c r="B3511" t="s" s="56">
        <v>8968</v>
      </c>
      <c r="C3511" t="s" s="56">
        <v>7517</v>
      </c>
      <c r="D3511" s="143">
        <v>42645.350694444445</v>
      </c>
      <c r="E3511" t="s" s="54">
        <v>7518</v>
      </c>
      <c r="F3511" t="s" s="55">
        <v>2230</v>
      </c>
      <c r="G3511" t="s" s="56">
        <v>1181</v>
      </c>
      <c r="H3511" t="s" s="56">
        <v>1181</v>
      </c>
      <c r="J3511" t="s" s="6">
        <v>7519</v>
      </c>
      <c r="L3511" t="s" s="54">
        <v>8969</v>
      </c>
      <c r="M3511" t="s" s="55">
        <v>1138</v>
      </c>
      <c r="S3511" t="s" s="54">
        <v>7570</v>
      </c>
      <c r="T3511" t="s" s="57">
        <v>7571</v>
      </c>
      <c r="U3511" s="7"/>
      <c r="AA3511" s="14">
        <v>-108.823239</v>
      </c>
      <c r="AB3511" s="14">
        <v>35.608006</v>
      </c>
      <c r="AC3511" s="14">
        <v>2006.803</v>
      </c>
      <c r="AU3511" s="70"/>
      <c r="AV3511" s="70"/>
      <c r="AW3511" s="70"/>
      <c r="AX3511" s="70"/>
      <c r="AY3511" s="70"/>
      <c r="AZ3511" s="70"/>
      <c r="BA3511" s="70"/>
      <c r="BB3511" s="70"/>
      <c r="BC3511" s="70"/>
      <c r="BD3511" s="70"/>
      <c r="BL3511" s="70"/>
      <c r="BM3511" s="70"/>
      <c r="BN3511" s="70"/>
      <c r="BO3511" s="14">
        <v>-10.1841472</v>
      </c>
      <c r="BP3511" s="14">
        <v>0.0278687304571233</v>
      </c>
      <c r="BX3511" s="60">
        <v>-72.62514760809999</v>
      </c>
      <c r="BY3511" s="80">
        <v>0.121489093317527</v>
      </c>
    </row>
    <row r="3512" s="9" customFormat="1" ht="31" customHeight="1">
      <c r="A3512" t="s" s="6">
        <v>8970</v>
      </c>
      <c r="B3512" t="s" s="56">
        <v>8971</v>
      </c>
      <c r="C3512" t="s" s="56">
        <v>7517</v>
      </c>
      <c r="D3512" s="143">
        <v>42647.390277777777</v>
      </c>
      <c r="E3512" t="s" s="54">
        <v>7518</v>
      </c>
      <c r="F3512" t="s" s="55">
        <v>2230</v>
      </c>
      <c r="G3512" t="s" s="56">
        <v>1181</v>
      </c>
      <c r="H3512" t="s" s="56">
        <v>1181</v>
      </c>
      <c r="J3512" t="s" s="6">
        <v>7519</v>
      </c>
      <c r="L3512" t="s" s="54">
        <v>8972</v>
      </c>
      <c r="M3512" t="s" s="55">
        <v>1138</v>
      </c>
      <c r="S3512" t="s" s="54">
        <v>7570</v>
      </c>
      <c r="T3512" t="s" s="57">
        <v>7844</v>
      </c>
      <c r="U3512" s="7"/>
      <c r="AA3512" s="14">
        <v>-111.004225</v>
      </c>
      <c r="AB3512" s="14">
        <v>35.335926</v>
      </c>
      <c r="AC3512" s="14">
        <v>1426.464</v>
      </c>
      <c r="AU3512" s="70"/>
      <c r="AV3512" s="70"/>
      <c r="AW3512" s="70"/>
      <c r="AX3512" s="70"/>
      <c r="AY3512" s="70"/>
      <c r="AZ3512" s="70"/>
      <c r="BA3512" s="70"/>
      <c r="BB3512" s="70"/>
      <c r="BC3512" s="70"/>
      <c r="BD3512" s="70"/>
      <c r="BL3512" s="70"/>
      <c r="BM3512" s="70"/>
      <c r="BN3512" s="70"/>
      <c r="BO3512" s="14">
        <v>-9.242656112000001</v>
      </c>
      <c r="BP3512" s="14">
        <v>0.0286211234625474</v>
      </c>
      <c r="BX3512" s="60">
        <v>-71.1874500041</v>
      </c>
      <c r="BY3512" s="80">
        <v>0.07676448610219661</v>
      </c>
    </row>
    <row r="3513" s="9" customFormat="1" ht="31" customHeight="1">
      <c r="A3513" t="s" s="6">
        <v>8973</v>
      </c>
      <c r="B3513" t="s" s="56">
        <v>8974</v>
      </c>
      <c r="C3513" t="s" s="56">
        <v>7517</v>
      </c>
      <c r="D3513" s="143">
        <v>42647.390277777777</v>
      </c>
      <c r="E3513" t="s" s="54">
        <v>7518</v>
      </c>
      <c r="F3513" t="s" s="55">
        <v>2230</v>
      </c>
      <c r="G3513" t="s" s="56">
        <v>1181</v>
      </c>
      <c r="H3513" t="s" s="56">
        <v>1181</v>
      </c>
      <c r="J3513" t="s" s="6">
        <v>7519</v>
      </c>
      <c r="L3513" t="s" s="54">
        <v>8975</v>
      </c>
      <c r="M3513" t="s" s="55">
        <v>1138</v>
      </c>
      <c r="S3513" t="s" s="54">
        <v>7570</v>
      </c>
      <c r="T3513" t="s" s="57">
        <v>7844</v>
      </c>
      <c r="U3513" s="7"/>
      <c r="AA3513" s="14">
        <v>-111.004225</v>
      </c>
      <c r="AB3513" s="14">
        <v>35.335926</v>
      </c>
      <c r="AC3513" s="14">
        <v>1426.464</v>
      </c>
      <c r="AU3513" s="70"/>
      <c r="AV3513" s="70"/>
      <c r="AW3513" s="70"/>
      <c r="AX3513" s="70"/>
      <c r="AY3513" s="70"/>
      <c r="AZ3513" s="70"/>
      <c r="BA3513" s="70"/>
      <c r="BB3513" s="70"/>
      <c r="BC3513" s="70"/>
      <c r="BD3513" s="70"/>
      <c r="BL3513" s="70"/>
      <c r="BM3513" s="70"/>
      <c r="BN3513" s="70"/>
      <c r="BO3513" s="14">
        <v>-10.0387777409</v>
      </c>
      <c r="BP3513" s="14">
        <v>0.027662612185566</v>
      </c>
      <c r="BX3513" s="60">
        <v>-76.4153985974</v>
      </c>
      <c r="BY3513" s="80">
        <v>0.134790970883399</v>
      </c>
    </row>
    <row r="3514" s="9" customFormat="1" ht="31" customHeight="1">
      <c r="A3514" t="s" s="6">
        <v>8976</v>
      </c>
      <c r="B3514" t="s" s="56">
        <v>8977</v>
      </c>
      <c r="C3514" t="s" s="56">
        <v>7517</v>
      </c>
      <c r="D3514" s="143">
        <v>42640.458333333336</v>
      </c>
      <c r="E3514" t="s" s="54">
        <v>7518</v>
      </c>
      <c r="F3514" t="s" s="55">
        <v>2230</v>
      </c>
      <c r="G3514" t="s" s="56">
        <v>1181</v>
      </c>
      <c r="H3514" t="s" s="56">
        <v>1181</v>
      </c>
      <c r="J3514" t="s" s="6">
        <v>7519</v>
      </c>
      <c r="L3514" t="s" s="54">
        <v>8978</v>
      </c>
      <c r="M3514" t="s" s="55">
        <v>1138</v>
      </c>
      <c r="S3514" t="s" s="54">
        <v>7570</v>
      </c>
      <c r="T3514" t="s" s="57">
        <v>7863</v>
      </c>
      <c r="U3514" s="7"/>
      <c r="AA3514" s="14">
        <v>-109.050135</v>
      </c>
      <c r="AB3514" s="14">
        <v>36.32589</v>
      </c>
      <c r="AC3514" s="14">
        <v>2813.304</v>
      </c>
      <c r="AU3514" s="70"/>
      <c r="AV3514" s="70"/>
      <c r="AW3514" s="70"/>
      <c r="AX3514" s="70"/>
      <c r="AY3514" s="70"/>
      <c r="AZ3514" s="70"/>
      <c r="BA3514" s="70"/>
      <c r="BB3514" s="70"/>
      <c r="BC3514" s="70"/>
      <c r="BD3514" s="70"/>
      <c r="BL3514" s="70"/>
      <c r="BM3514" s="70"/>
      <c r="BN3514" s="70"/>
      <c r="BO3514" s="14">
        <v>-9.271980902599999</v>
      </c>
      <c r="BP3514" s="14">
        <v>0.0277682634842863</v>
      </c>
      <c r="BX3514" s="60">
        <v>-60.1609155862</v>
      </c>
      <c r="BY3514" s="80">
        <v>0.0377700005443277</v>
      </c>
    </row>
    <row r="3515" s="9" customFormat="1" ht="31" customHeight="1">
      <c r="A3515" t="s" s="6">
        <v>8979</v>
      </c>
      <c r="B3515" t="s" s="56">
        <v>8980</v>
      </c>
      <c r="C3515" t="s" s="56">
        <v>7517</v>
      </c>
      <c r="D3515" s="143">
        <v>42640.458333333336</v>
      </c>
      <c r="E3515" t="s" s="54">
        <v>7518</v>
      </c>
      <c r="F3515" t="s" s="55">
        <v>2230</v>
      </c>
      <c r="G3515" t="s" s="56">
        <v>1181</v>
      </c>
      <c r="H3515" t="s" s="56">
        <v>1181</v>
      </c>
      <c r="J3515" t="s" s="6">
        <v>7519</v>
      </c>
      <c r="L3515" t="s" s="54">
        <v>8981</v>
      </c>
      <c r="M3515" t="s" s="55">
        <v>1138</v>
      </c>
      <c r="S3515" t="s" s="54">
        <v>7570</v>
      </c>
      <c r="T3515" t="s" s="57">
        <v>7863</v>
      </c>
      <c r="U3515" s="7"/>
      <c r="AA3515" s="14">
        <v>-109.050135</v>
      </c>
      <c r="AB3515" s="14">
        <v>36.32589</v>
      </c>
      <c r="AC3515" s="14">
        <v>2813.304</v>
      </c>
      <c r="AU3515" s="70"/>
      <c r="AV3515" s="70"/>
      <c r="AW3515" s="70"/>
      <c r="AX3515" s="70"/>
      <c r="AY3515" s="70"/>
      <c r="AZ3515" s="70"/>
      <c r="BA3515" s="70"/>
      <c r="BB3515" s="70"/>
      <c r="BC3515" s="70"/>
      <c r="BD3515" s="70"/>
      <c r="BL3515" s="70"/>
      <c r="BM3515" s="70"/>
      <c r="BN3515" s="70"/>
      <c r="BO3515" s="14">
        <v>-9.1816289731</v>
      </c>
      <c r="BP3515" s="14">
        <v>0.010848613325786</v>
      </c>
      <c r="BX3515" s="60">
        <v>-59.2793997475</v>
      </c>
      <c r="BY3515" s="80">
        <v>0.06847254960681989</v>
      </c>
    </row>
    <row r="3516" s="9" customFormat="1" ht="31" customHeight="1">
      <c r="A3516" t="s" s="6">
        <v>8982</v>
      </c>
      <c r="B3516" t="s" s="56">
        <v>8983</v>
      </c>
      <c r="C3516" t="s" s="56">
        <v>7517</v>
      </c>
      <c r="D3516" s="143">
        <v>42621.302083333336</v>
      </c>
      <c r="E3516" t="s" s="54">
        <v>7518</v>
      </c>
      <c r="F3516" t="s" s="55">
        <v>2230</v>
      </c>
      <c r="G3516" t="s" s="56">
        <v>1181</v>
      </c>
      <c r="H3516" t="s" s="56">
        <v>1181</v>
      </c>
      <c r="J3516" t="s" s="6">
        <v>7519</v>
      </c>
      <c r="L3516" s="84"/>
      <c r="M3516" t="s" s="55">
        <v>1138</v>
      </c>
      <c r="S3516" t="s" s="54">
        <v>7912</v>
      </c>
      <c r="T3516" t="s" s="57">
        <v>8438</v>
      </c>
      <c r="U3516" s="7"/>
      <c r="AA3516" s="14">
        <v>-109.157199</v>
      </c>
      <c r="AB3516" s="14">
        <v>37.330173</v>
      </c>
      <c r="AC3516" s="14">
        <v>1602.943</v>
      </c>
      <c r="AU3516" s="70"/>
      <c r="AV3516" s="70"/>
      <c r="AW3516" s="70"/>
      <c r="AX3516" s="70"/>
      <c r="AY3516" s="70"/>
      <c r="AZ3516" s="70"/>
      <c r="BA3516" s="70"/>
      <c r="BB3516" s="70"/>
      <c r="BC3516" s="70"/>
      <c r="BD3516" s="70"/>
      <c r="BL3516" s="70"/>
      <c r="BM3516" s="70"/>
      <c r="BN3516" s="70"/>
      <c r="BO3516" s="14">
        <v>-15.0757638202</v>
      </c>
      <c r="BP3516" s="14">
        <v>0.0328314543149764</v>
      </c>
      <c r="BX3516" s="60">
        <v>-113.4071923897</v>
      </c>
      <c r="BY3516" s="80">
        <v>0.131766294393542</v>
      </c>
    </row>
    <row r="3517" s="9" customFormat="1" ht="31" customHeight="1">
      <c r="A3517" t="s" s="6">
        <v>8984</v>
      </c>
      <c r="B3517" t="s" s="56">
        <v>8985</v>
      </c>
      <c r="C3517" t="s" s="56">
        <v>7517</v>
      </c>
      <c r="D3517" s="143">
        <v>42619.660416666666</v>
      </c>
      <c r="E3517" t="s" s="54">
        <v>7518</v>
      </c>
      <c r="F3517" t="s" s="55">
        <v>2230</v>
      </c>
      <c r="G3517" t="s" s="56">
        <v>1181</v>
      </c>
      <c r="H3517" t="s" s="56">
        <v>1181</v>
      </c>
      <c r="J3517" t="s" s="6">
        <v>7519</v>
      </c>
      <c r="L3517" s="84"/>
      <c r="M3517" t="s" s="55">
        <v>1138</v>
      </c>
      <c r="S3517" t="s" s="54">
        <v>7912</v>
      </c>
      <c r="T3517" t="s" s="57">
        <v>8137</v>
      </c>
      <c r="U3517" s="7"/>
      <c r="AA3517" s="14">
        <v>-110.7314163</v>
      </c>
      <c r="AB3517" s="14">
        <v>36.467017</v>
      </c>
      <c r="AC3517" s="14">
        <v>1827.072</v>
      </c>
      <c r="AU3517" s="70"/>
      <c r="AV3517" s="70"/>
      <c r="AW3517" s="70"/>
      <c r="AX3517" s="70"/>
      <c r="AY3517" s="70"/>
      <c r="AZ3517" s="70"/>
      <c r="BA3517" s="70"/>
      <c r="BB3517" s="70"/>
      <c r="BC3517" s="70"/>
      <c r="BD3517" s="70"/>
      <c r="BL3517" s="70"/>
      <c r="BM3517" s="70"/>
      <c r="BN3517" s="70"/>
      <c r="BO3517" s="14">
        <v>-10.2771400175</v>
      </c>
      <c r="BP3517" s="14">
        <v>0.0304525489892246</v>
      </c>
      <c r="BX3517" s="60">
        <v>-82.4867377265</v>
      </c>
      <c r="BY3517" s="80">
        <v>0.161969473798558</v>
      </c>
    </row>
    <row r="3518" s="9" customFormat="1" ht="31" customHeight="1">
      <c r="A3518" t="s" s="6">
        <v>8986</v>
      </c>
      <c r="B3518" t="s" s="56">
        <v>8987</v>
      </c>
      <c r="C3518" t="s" s="56">
        <v>7517</v>
      </c>
      <c r="D3518" s="143">
        <v>42619.653472222220</v>
      </c>
      <c r="E3518" t="s" s="54">
        <v>7518</v>
      </c>
      <c r="F3518" t="s" s="55">
        <v>2230</v>
      </c>
      <c r="G3518" t="s" s="56">
        <v>1181</v>
      </c>
      <c r="H3518" t="s" s="56">
        <v>1181</v>
      </c>
      <c r="J3518" t="s" s="6">
        <v>7519</v>
      </c>
      <c r="L3518" s="84"/>
      <c r="M3518" t="s" s="55">
        <v>1138</v>
      </c>
      <c r="S3518" t="s" s="54">
        <v>7912</v>
      </c>
      <c r="T3518" t="s" s="57">
        <v>8134</v>
      </c>
      <c r="U3518" s="7"/>
      <c r="AA3518" s="14">
        <v>-110.691227</v>
      </c>
      <c r="AB3518" s="14">
        <v>36.4578948</v>
      </c>
      <c r="AC3518" s="14">
        <v>1878.787</v>
      </c>
      <c r="AU3518" s="70"/>
      <c r="AV3518" s="70"/>
      <c r="AW3518" s="70"/>
      <c r="AX3518" s="70"/>
      <c r="AY3518" s="70"/>
      <c r="AZ3518" s="70"/>
      <c r="BA3518" s="70"/>
      <c r="BB3518" s="70"/>
      <c r="BC3518" s="70"/>
      <c r="BD3518" s="70"/>
      <c r="BL3518" s="70"/>
      <c r="BM3518" s="70"/>
      <c r="BN3518" s="70"/>
      <c r="BO3518" s="14">
        <v>-9.649301872300001</v>
      </c>
      <c r="BP3518" s="14">
        <v>0.0196640362251611</v>
      </c>
      <c r="BX3518" s="60">
        <v>-77.9372444697</v>
      </c>
      <c r="BY3518" s="80">
        <v>0.0688334449524161</v>
      </c>
    </row>
    <row r="3519" s="9" customFormat="1" ht="31" customHeight="1">
      <c r="A3519" t="s" s="6">
        <v>8988</v>
      </c>
      <c r="B3519" t="s" s="56">
        <v>8989</v>
      </c>
      <c r="C3519" t="s" s="56">
        <v>7517</v>
      </c>
      <c r="D3519" s="143">
        <v>42625.791666666664</v>
      </c>
      <c r="E3519" t="s" s="54">
        <v>7518</v>
      </c>
      <c r="F3519" t="s" s="55">
        <v>2230</v>
      </c>
      <c r="G3519" t="s" s="56">
        <v>1181</v>
      </c>
      <c r="H3519" t="s" s="56">
        <v>1181</v>
      </c>
      <c r="J3519" t="s" s="6">
        <v>7519</v>
      </c>
      <c r="L3519" s="84"/>
      <c r="M3519" t="s" s="55">
        <v>1138</v>
      </c>
      <c r="S3519" t="s" s="54">
        <v>7912</v>
      </c>
      <c r="T3519" t="s" s="57">
        <v>7934</v>
      </c>
      <c r="U3519" s="7"/>
      <c r="AA3519" s="14">
        <v>-110.3047307</v>
      </c>
      <c r="AB3519" s="14">
        <v>37.0218652</v>
      </c>
      <c r="AC3519" s="14">
        <v>1499.793</v>
      </c>
      <c r="AU3519" s="70"/>
      <c r="AV3519" s="70"/>
      <c r="AW3519" s="70"/>
      <c r="AX3519" s="70"/>
      <c r="AY3519" s="70"/>
      <c r="AZ3519" s="70"/>
      <c r="BA3519" s="70"/>
      <c r="BB3519" s="70"/>
      <c r="BC3519" s="70"/>
      <c r="BD3519" s="70"/>
      <c r="BL3519" s="70"/>
      <c r="BM3519" s="70"/>
      <c r="BN3519" s="70"/>
      <c r="BO3519" s="14">
        <v>-9.996507285</v>
      </c>
      <c r="BP3519" s="14">
        <v>0.0266145901692282</v>
      </c>
      <c r="BX3519" s="60">
        <v>-72.9507268218</v>
      </c>
      <c r="BY3519" s="80">
        <v>0.122773608806978</v>
      </c>
    </row>
    <row r="3520" s="9" customFormat="1" ht="31" customHeight="1">
      <c r="A3520" t="s" s="6">
        <v>8990</v>
      </c>
      <c r="B3520" t="s" s="56">
        <v>8991</v>
      </c>
      <c r="C3520" t="s" s="56">
        <v>7517</v>
      </c>
      <c r="D3520" s="143">
        <v>42673.629166666666</v>
      </c>
      <c r="E3520" t="s" s="54">
        <v>7518</v>
      </c>
      <c r="F3520" t="s" s="55">
        <v>2230</v>
      </c>
      <c r="G3520" t="s" s="56">
        <v>1181</v>
      </c>
      <c r="H3520" t="s" s="56">
        <v>1181</v>
      </c>
      <c r="J3520" t="s" s="6">
        <v>7519</v>
      </c>
      <c r="L3520" s="84"/>
      <c r="M3520" t="s" s="55">
        <v>1138</v>
      </c>
      <c r="S3520" t="s" s="54">
        <v>7570</v>
      </c>
      <c r="T3520" t="s" s="57">
        <v>7719</v>
      </c>
      <c r="U3520" s="7"/>
      <c r="AA3520" s="14">
        <v>-109.95602</v>
      </c>
      <c r="AB3520" s="14">
        <v>36.14098</v>
      </c>
      <c r="AC3520" s="14">
        <v>1992.782</v>
      </c>
      <c r="AU3520" s="70"/>
      <c r="AV3520" s="70"/>
      <c r="AW3520" s="70"/>
      <c r="AX3520" s="70"/>
      <c r="AY3520" s="70"/>
      <c r="AZ3520" s="70"/>
      <c r="BA3520" s="70"/>
      <c r="BB3520" s="70"/>
      <c r="BC3520" s="70"/>
      <c r="BD3520" s="70"/>
      <c r="BL3520" s="70"/>
      <c r="BM3520" s="70"/>
      <c r="BN3520" s="70"/>
      <c r="BO3520" s="14">
        <v>-4.9706458017</v>
      </c>
      <c r="BP3520" s="14">
        <v>0.0132002929380096</v>
      </c>
      <c r="BX3520" s="60">
        <v>-35.1678105115</v>
      </c>
      <c r="BY3520" s="80">
        <v>0.10116472772766</v>
      </c>
    </row>
    <row r="3521" s="9" customFormat="1" ht="31" customHeight="1">
      <c r="A3521" t="s" s="6">
        <v>8992</v>
      </c>
      <c r="B3521" t="s" s="56">
        <v>8993</v>
      </c>
      <c r="C3521" t="s" s="56">
        <v>7517</v>
      </c>
      <c r="D3521" s="143">
        <v>42677.78125</v>
      </c>
      <c r="E3521" t="s" s="54">
        <v>7518</v>
      </c>
      <c r="F3521" t="s" s="55">
        <v>2230</v>
      </c>
      <c r="G3521" t="s" s="56">
        <v>1181</v>
      </c>
      <c r="H3521" t="s" s="56">
        <v>1181</v>
      </c>
      <c r="J3521" t="s" s="6">
        <v>7519</v>
      </c>
      <c r="L3521" t="s" s="54">
        <v>8994</v>
      </c>
      <c r="M3521" t="s" s="55">
        <v>1138</v>
      </c>
      <c r="S3521" t="s" s="54">
        <v>7570</v>
      </c>
      <c r="T3521" t="s" s="57">
        <v>7571</v>
      </c>
      <c r="U3521" s="7"/>
      <c r="AA3521" s="14">
        <v>-108.823239</v>
      </c>
      <c r="AB3521" s="14">
        <v>35.608006</v>
      </c>
      <c r="AC3521" s="14">
        <v>2006.803</v>
      </c>
      <c r="AU3521" s="70"/>
      <c r="AV3521" s="70"/>
      <c r="AW3521" s="70"/>
      <c r="AX3521" s="70"/>
      <c r="AY3521" s="70"/>
      <c r="AZ3521" s="70"/>
      <c r="BA3521" s="70"/>
      <c r="BB3521" s="70"/>
      <c r="BC3521" s="70"/>
      <c r="BD3521" s="70"/>
      <c r="BL3521" s="70"/>
      <c r="BM3521" s="70"/>
      <c r="BN3521" s="70"/>
      <c r="BO3521" s="14">
        <v>-10.096965442</v>
      </c>
      <c r="BP3521" s="14">
        <v>0.032694984347828</v>
      </c>
      <c r="BX3521" s="60">
        <v>-67.09410037310001</v>
      </c>
      <c r="BY3521" s="80">
        <v>0.132396634546396</v>
      </c>
    </row>
    <row r="3522" s="9" customFormat="1" ht="31" customHeight="1">
      <c r="A3522" t="s" s="6">
        <v>8995</v>
      </c>
      <c r="B3522" t="s" s="56">
        <v>8996</v>
      </c>
      <c r="C3522" t="s" s="56">
        <v>7517</v>
      </c>
      <c r="D3522" s="143">
        <v>42677.78125</v>
      </c>
      <c r="E3522" t="s" s="54">
        <v>7518</v>
      </c>
      <c r="F3522" t="s" s="55">
        <v>2230</v>
      </c>
      <c r="G3522" t="s" s="56">
        <v>1181</v>
      </c>
      <c r="H3522" t="s" s="56">
        <v>1181</v>
      </c>
      <c r="J3522" t="s" s="6">
        <v>7519</v>
      </c>
      <c r="L3522" s="84"/>
      <c r="M3522" t="s" s="55">
        <v>1138</v>
      </c>
      <c r="S3522" t="s" s="54">
        <v>7570</v>
      </c>
      <c r="T3522" t="s" s="57">
        <v>7571</v>
      </c>
      <c r="U3522" s="7"/>
      <c r="AA3522" s="14">
        <v>-108.823239</v>
      </c>
      <c r="AB3522" s="14">
        <v>35.608006</v>
      </c>
      <c r="AC3522" s="14">
        <v>2006.803</v>
      </c>
      <c r="AU3522" s="70"/>
      <c r="AV3522" s="70"/>
      <c r="AW3522" s="70"/>
      <c r="AX3522" s="70"/>
      <c r="AY3522" s="70"/>
      <c r="AZ3522" s="70"/>
      <c r="BA3522" s="70"/>
      <c r="BB3522" s="70"/>
      <c r="BC3522" s="70"/>
      <c r="BD3522" s="70"/>
      <c r="BL3522" s="70"/>
      <c r="BM3522" s="70"/>
      <c r="BN3522" s="70"/>
      <c r="BO3522" s="14">
        <v>-10.319256583</v>
      </c>
      <c r="BP3522" s="14">
        <v>0.0232629642450212</v>
      </c>
      <c r="BX3522" s="60">
        <v>-67.7915922131</v>
      </c>
      <c r="BY3522" s="80">
        <v>0.123875018388535</v>
      </c>
    </row>
    <row r="3523" s="9" customFormat="1" ht="31" customHeight="1">
      <c r="A3523" t="s" s="6">
        <v>8997</v>
      </c>
      <c r="B3523" t="s" s="56">
        <v>8998</v>
      </c>
      <c r="C3523" t="s" s="56">
        <v>7517</v>
      </c>
      <c r="D3523" s="143">
        <v>42678.604166666664</v>
      </c>
      <c r="E3523" t="s" s="54">
        <v>7518</v>
      </c>
      <c r="F3523" t="s" s="55">
        <v>2230</v>
      </c>
      <c r="G3523" t="s" s="56">
        <v>1181</v>
      </c>
      <c r="H3523" t="s" s="56">
        <v>1181</v>
      </c>
      <c r="J3523" t="s" s="6">
        <v>7519</v>
      </c>
      <c r="L3523" t="s" s="54">
        <v>8994</v>
      </c>
      <c r="M3523" t="s" s="55">
        <v>1138</v>
      </c>
      <c r="S3523" t="s" s="54">
        <v>7570</v>
      </c>
      <c r="T3523" t="s" s="57">
        <v>7844</v>
      </c>
      <c r="U3523" s="7"/>
      <c r="AA3523" s="14">
        <v>-111.004225</v>
      </c>
      <c r="AB3523" s="14">
        <v>35.335926</v>
      </c>
      <c r="AC3523" s="14">
        <v>1426.464</v>
      </c>
      <c r="AU3523" s="70"/>
      <c r="AV3523" s="70"/>
      <c r="AW3523" s="70"/>
      <c r="AX3523" s="70"/>
      <c r="AY3523" s="70"/>
      <c r="AZ3523" s="70"/>
      <c r="BA3523" s="70"/>
      <c r="BB3523" s="70"/>
      <c r="BC3523" s="70"/>
      <c r="BD3523" s="70"/>
      <c r="BL3523" s="70"/>
      <c r="BM3523" s="70"/>
      <c r="BN3523" s="70"/>
      <c r="BO3523" s="14">
        <v>-6.828130293</v>
      </c>
      <c r="BP3523" s="14">
        <v>0.0322341591826291</v>
      </c>
      <c r="BX3523" s="60">
        <v>-40.6145728578</v>
      </c>
      <c r="BY3523" s="80">
        <v>0.195295234028089</v>
      </c>
    </row>
    <row r="3524" s="9" customFormat="1" ht="31" customHeight="1">
      <c r="A3524" t="s" s="6">
        <v>8999</v>
      </c>
      <c r="B3524" t="s" s="56">
        <v>9000</v>
      </c>
      <c r="C3524" t="s" s="56">
        <v>7517</v>
      </c>
      <c r="D3524" s="143">
        <v>42678.604166666664</v>
      </c>
      <c r="E3524" t="s" s="54">
        <v>7518</v>
      </c>
      <c r="F3524" t="s" s="55">
        <v>2230</v>
      </c>
      <c r="G3524" t="s" s="56">
        <v>1181</v>
      </c>
      <c r="H3524" t="s" s="56">
        <v>1181</v>
      </c>
      <c r="J3524" t="s" s="6">
        <v>7519</v>
      </c>
      <c r="L3524" s="84"/>
      <c r="M3524" t="s" s="55">
        <v>1138</v>
      </c>
      <c r="S3524" t="s" s="54">
        <v>7570</v>
      </c>
      <c r="T3524" t="s" s="57">
        <v>7844</v>
      </c>
      <c r="U3524" s="7"/>
      <c r="AA3524" s="14">
        <v>-111.004225</v>
      </c>
      <c r="AB3524" s="14">
        <v>35.335926</v>
      </c>
      <c r="AC3524" s="14">
        <v>1426.464</v>
      </c>
      <c r="AU3524" s="70"/>
      <c r="AV3524" s="70"/>
      <c r="AW3524" s="70"/>
      <c r="AX3524" s="70"/>
      <c r="AY3524" s="70"/>
      <c r="AZ3524" s="70"/>
      <c r="BA3524" s="70"/>
      <c r="BB3524" s="70"/>
      <c r="BC3524" s="70"/>
      <c r="BD3524" s="70"/>
      <c r="BL3524" s="70"/>
      <c r="BM3524" s="70"/>
      <c r="BN3524" s="70"/>
      <c r="BO3524" s="14">
        <v>-6.9283406563</v>
      </c>
      <c r="BP3524" s="14">
        <v>0.0157731271582053</v>
      </c>
      <c r="BX3524" s="60">
        <v>-41.1387109144</v>
      </c>
      <c r="BY3524" s="80">
        <v>0.08016972921239821</v>
      </c>
    </row>
    <row r="3525" s="9" customFormat="1" ht="31" customHeight="1">
      <c r="A3525" t="s" s="6">
        <v>9001</v>
      </c>
      <c r="B3525" t="s" s="56">
        <v>9002</v>
      </c>
      <c r="C3525" t="s" s="56">
        <v>7517</v>
      </c>
      <c r="D3525" s="143">
        <v>42678.875</v>
      </c>
      <c r="E3525" t="s" s="54">
        <v>7518</v>
      </c>
      <c r="F3525" t="s" s="55">
        <v>2230</v>
      </c>
      <c r="G3525" t="s" s="56">
        <v>1181</v>
      </c>
      <c r="H3525" t="s" s="56">
        <v>1181</v>
      </c>
      <c r="J3525" t="s" s="6">
        <v>7519</v>
      </c>
      <c r="L3525" t="s" s="54">
        <v>8994</v>
      </c>
      <c r="M3525" t="s" s="55">
        <v>1138</v>
      </c>
      <c r="S3525" t="s" s="54">
        <v>7570</v>
      </c>
      <c r="T3525" t="s" s="57">
        <v>7699</v>
      </c>
      <c r="U3525" t="s" s="6">
        <v>1263</v>
      </c>
      <c r="AA3525" s="14">
        <v>-107.733227</v>
      </c>
      <c r="AB3525" s="14">
        <v>36.246692</v>
      </c>
      <c r="AC3525" s="14">
        <v>2127.504</v>
      </c>
      <c r="AU3525" s="70"/>
      <c r="AV3525" s="70"/>
      <c r="AW3525" s="70"/>
      <c r="AX3525" s="70"/>
      <c r="AY3525" s="70"/>
      <c r="AZ3525" s="70"/>
      <c r="BA3525" s="70"/>
      <c r="BB3525" s="70"/>
      <c r="BC3525" s="70"/>
      <c r="BD3525" s="70"/>
      <c r="BL3525" s="70"/>
      <c r="BM3525" s="70"/>
      <c r="BN3525" s="70"/>
      <c r="BO3525" s="14">
        <v>-10.0177540735</v>
      </c>
      <c r="BP3525" s="14">
        <v>0.0186854462217882</v>
      </c>
      <c r="BX3525" s="60">
        <v>-65.9248790913</v>
      </c>
      <c r="BY3525" s="80">
        <v>0.106240634152215</v>
      </c>
    </row>
    <row r="3526" s="9" customFormat="1" ht="31" customHeight="1">
      <c r="A3526" t="s" s="6">
        <v>9003</v>
      </c>
      <c r="B3526" t="s" s="56">
        <v>9004</v>
      </c>
      <c r="C3526" t="s" s="56">
        <v>7517</v>
      </c>
      <c r="D3526" s="143">
        <v>42678.875</v>
      </c>
      <c r="E3526" t="s" s="54">
        <v>7518</v>
      </c>
      <c r="F3526" t="s" s="55">
        <v>2230</v>
      </c>
      <c r="G3526" t="s" s="56">
        <v>1181</v>
      </c>
      <c r="H3526" t="s" s="56">
        <v>1181</v>
      </c>
      <c r="J3526" t="s" s="6">
        <v>7519</v>
      </c>
      <c r="L3526" s="84"/>
      <c r="M3526" t="s" s="55">
        <v>1138</v>
      </c>
      <c r="S3526" t="s" s="54">
        <v>7570</v>
      </c>
      <c r="T3526" t="s" s="57">
        <v>7699</v>
      </c>
      <c r="U3526" t="s" s="6">
        <v>1263</v>
      </c>
      <c r="AA3526" s="14">
        <v>-107.733227</v>
      </c>
      <c r="AB3526" s="14">
        <v>36.246692</v>
      </c>
      <c r="AC3526" s="14">
        <v>2127.504</v>
      </c>
      <c r="AU3526" s="70"/>
      <c r="AV3526" s="70"/>
      <c r="AW3526" s="70"/>
      <c r="AX3526" s="70"/>
      <c r="AY3526" s="70"/>
      <c r="AZ3526" s="70"/>
      <c r="BA3526" s="70"/>
      <c r="BB3526" s="70"/>
      <c r="BC3526" s="70"/>
      <c r="BD3526" s="70"/>
      <c r="BL3526" s="70"/>
      <c r="BM3526" s="70"/>
      <c r="BN3526" s="70"/>
      <c r="BO3526" s="14">
        <v>-10.095237203</v>
      </c>
      <c r="BP3526" s="14">
        <v>0.0295939108736076</v>
      </c>
      <c r="BX3526" s="60">
        <v>-66.2950204568</v>
      </c>
      <c r="BY3526" s="80">
        <v>0.0659537801903429</v>
      </c>
    </row>
    <row r="3527" s="9" customFormat="1" ht="31" customHeight="1">
      <c r="A3527" t="s" s="6">
        <v>9005</v>
      </c>
      <c r="B3527" t="s" s="56">
        <v>9006</v>
      </c>
      <c r="C3527" t="s" s="56">
        <v>7517</v>
      </c>
      <c r="D3527" s="143">
        <v>42675.572222222225</v>
      </c>
      <c r="E3527" t="s" s="54">
        <v>7518</v>
      </c>
      <c r="F3527" t="s" s="55">
        <v>2230</v>
      </c>
      <c r="G3527" t="s" s="56">
        <v>1181</v>
      </c>
      <c r="H3527" t="s" s="56">
        <v>1181</v>
      </c>
      <c r="J3527" t="s" s="6">
        <v>7519</v>
      </c>
      <c r="L3527" t="s" s="54">
        <v>8994</v>
      </c>
      <c r="M3527" t="s" s="55">
        <v>1138</v>
      </c>
      <c r="S3527" t="s" s="54">
        <v>7570</v>
      </c>
      <c r="T3527" t="s" s="57">
        <v>7863</v>
      </c>
      <c r="U3527" s="7"/>
      <c r="AA3527" s="14">
        <v>-109.050135</v>
      </c>
      <c r="AB3527" s="14">
        <v>36.32589</v>
      </c>
      <c r="AC3527" s="14">
        <v>2813.304</v>
      </c>
      <c r="AU3527" s="70"/>
      <c r="AV3527" s="70"/>
      <c r="AW3527" s="70"/>
      <c r="AX3527" s="70"/>
      <c r="AY3527" s="70"/>
      <c r="AZ3527" s="70"/>
      <c r="BA3527" s="70"/>
      <c r="BB3527" s="70"/>
      <c r="BC3527" s="70"/>
      <c r="BD3527" s="70"/>
      <c r="BL3527" s="70"/>
      <c r="BM3527" s="70"/>
      <c r="BN3527" s="70"/>
      <c r="BO3527" s="14">
        <v>-12.0606114343</v>
      </c>
      <c r="BP3527" s="14">
        <v>0.0206034420948851</v>
      </c>
      <c r="BX3527" s="60">
        <v>-79.87730204170001</v>
      </c>
      <c r="BY3527" s="80">
        <v>0.129829007638593</v>
      </c>
    </row>
    <row r="3528" s="9" customFormat="1" ht="31" customHeight="1">
      <c r="A3528" t="s" s="6">
        <v>9007</v>
      </c>
      <c r="B3528" t="s" s="56">
        <v>9008</v>
      </c>
      <c r="C3528" t="s" s="56">
        <v>7517</v>
      </c>
      <c r="D3528" s="143">
        <v>42675.572222222225</v>
      </c>
      <c r="E3528" t="s" s="54">
        <v>7518</v>
      </c>
      <c r="F3528" t="s" s="55">
        <v>2230</v>
      </c>
      <c r="G3528" t="s" s="56">
        <v>1181</v>
      </c>
      <c r="H3528" t="s" s="56">
        <v>1181</v>
      </c>
      <c r="J3528" t="s" s="6">
        <v>7519</v>
      </c>
      <c r="L3528" s="84"/>
      <c r="M3528" t="s" s="55">
        <v>1138</v>
      </c>
      <c r="S3528" t="s" s="54">
        <v>7570</v>
      </c>
      <c r="T3528" t="s" s="57">
        <v>7863</v>
      </c>
      <c r="U3528" s="7"/>
      <c r="AA3528" s="14">
        <v>-109.050135</v>
      </c>
      <c r="AB3528" s="14">
        <v>36.32589</v>
      </c>
      <c r="AC3528" s="14">
        <v>2813.304</v>
      </c>
      <c r="AU3528" s="70"/>
      <c r="AV3528" s="70"/>
      <c r="AW3528" s="70"/>
      <c r="AX3528" s="70"/>
      <c r="AY3528" s="70"/>
      <c r="AZ3528" s="70"/>
      <c r="BA3528" s="70"/>
      <c r="BB3528" s="70"/>
      <c r="BC3528" s="70"/>
      <c r="BD3528" s="70"/>
      <c r="BL3528" s="70"/>
      <c r="BM3528" s="70"/>
      <c r="BN3528" s="70"/>
      <c r="BO3528" s="14">
        <v>-12.0952212334</v>
      </c>
      <c r="BP3528" s="14">
        <v>0.0402529268275583</v>
      </c>
      <c r="BX3528" s="60">
        <v>-80.5132898822</v>
      </c>
      <c r="BY3528" s="80">
        <v>0.158561995458392</v>
      </c>
    </row>
    <row r="3529" s="9" customFormat="1" ht="31" customHeight="1">
      <c r="A3529" t="s" s="6">
        <v>9009</v>
      </c>
      <c r="B3529" t="s" s="56">
        <v>9010</v>
      </c>
      <c r="C3529" t="s" s="56">
        <v>7517</v>
      </c>
      <c r="D3529" s="143">
        <v>42688.854166666664</v>
      </c>
      <c r="E3529" t="s" s="54">
        <v>7518</v>
      </c>
      <c r="F3529" t="s" s="55">
        <v>2230</v>
      </c>
      <c r="G3529" t="s" s="56">
        <v>1181</v>
      </c>
      <c r="H3529" t="s" s="56">
        <v>1181</v>
      </c>
      <c r="J3529" t="s" s="6">
        <v>7519</v>
      </c>
      <c r="L3529" t="s" s="54">
        <v>8994</v>
      </c>
      <c r="M3529" t="s" s="55">
        <v>1138</v>
      </c>
      <c r="S3529" t="s" s="54">
        <v>7570</v>
      </c>
      <c r="T3529" t="s" s="57">
        <v>7742</v>
      </c>
      <c r="U3529" s="7"/>
      <c r="AA3529" s="14">
        <v>-109.58782</v>
      </c>
      <c r="AB3529" s="14">
        <v>37.18536</v>
      </c>
      <c r="AC3529" s="14">
        <v>1556.918</v>
      </c>
      <c r="AU3529" s="70"/>
      <c r="AV3529" s="70"/>
      <c r="AW3529" s="70"/>
      <c r="AX3529" s="70"/>
      <c r="AY3529" s="70"/>
      <c r="AZ3529" s="70"/>
      <c r="BA3529" s="70"/>
      <c r="BB3529" s="70"/>
      <c r="BC3529" s="70"/>
      <c r="BD3529" s="70"/>
      <c r="BL3529" s="70"/>
      <c r="BM3529" s="70"/>
      <c r="BN3529" s="70"/>
      <c r="BO3529" s="14">
        <v>-6.3442595258</v>
      </c>
      <c r="BP3529" s="14">
        <v>0.008919232353906219</v>
      </c>
      <c r="BX3529" s="60">
        <v>-58.0432695813</v>
      </c>
      <c r="BY3529" s="80">
        <v>0.0550978991352662</v>
      </c>
    </row>
    <row r="3530" s="9" customFormat="1" ht="31" customHeight="1">
      <c r="A3530" t="s" s="6">
        <v>9011</v>
      </c>
      <c r="B3530" t="s" s="56">
        <v>9012</v>
      </c>
      <c r="C3530" t="s" s="56">
        <v>7517</v>
      </c>
      <c r="D3530" s="143">
        <v>42688.854166666664</v>
      </c>
      <c r="E3530" t="s" s="54">
        <v>7518</v>
      </c>
      <c r="F3530" t="s" s="55">
        <v>2230</v>
      </c>
      <c r="G3530" t="s" s="56">
        <v>1181</v>
      </c>
      <c r="H3530" t="s" s="56">
        <v>1181</v>
      </c>
      <c r="J3530" t="s" s="6">
        <v>7519</v>
      </c>
      <c r="L3530" s="84"/>
      <c r="M3530" t="s" s="55">
        <v>1138</v>
      </c>
      <c r="S3530" t="s" s="54">
        <v>7570</v>
      </c>
      <c r="T3530" t="s" s="57">
        <v>7742</v>
      </c>
      <c r="U3530" s="7"/>
      <c r="AA3530" s="14">
        <v>-109.58782</v>
      </c>
      <c r="AB3530" s="14">
        <v>37.18536</v>
      </c>
      <c r="AC3530" s="14">
        <v>1556.918</v>
      </c>
      <c r="AU3530" s="70"/>
      <c r="AV3530" s="70"/>
      <c r="AW3530" s="70"/>
      <c r="AX3530" s="70"/>
      <c r="AY3530" s="70"/>
      <c r="AZ3530" s="70"/>
      <c r="BA3530" s="70"/>
      <c r="BB3530" s="70"/>
      <c r="BC3530" s="70"/>
      <c r="BD3530" s="70"/>
      <c r="BL3530" s="70"/>
      <c r="BM3530" s="70"/>
      <c r="BN3530" s="70"/>
      <c r="BO3530" s="14">
        <v>-6.8512559007</v>
      </c>
      <c r="BP3530" s="14">
        <v>0.0218070662379426</v>
      </c>
      <c r="BX3530" s="60">
        <v>-51.3902237264</v>
      </c>
      <c r="BY3530" s="80">
        <v>0.156034854026635</v>
      </c>
    </row>
    <row r="3531" s="9" customFormat="1" ht="31" customHeight="1">
      <c r="A3531" t="s" s="6">
        <v>9013</v>
      </c>
      <c r="B3531" t="s" s="56">
        <v>9014</v>
      </c>
      <c r="C3531" t="s" s="56">
        <v>7517</v>
      </c>
      <c r="D3531" s="143">
        <v>42676.616666666669</v>
      </c>
      <c r="E3531" t="s" s="54">
        <v>7518</v>
      </c>
      <c r="F3531" t="s" s="55">
        <v>2230</v>
      </c>
      <c r="G3531" t="s" s="56">
        <v>1181</v>
      </c>
      <c r="H3531" t="s" s="56">
        <v>1181</v>
      </c>
      <c r="J3531" t="s" s="6">
        <v>7519</v>
      </c>
      <c r="L3531" s="84"/>
      <c r="M3531" t="s" s="55">
        <v>1138</v>
      </c>
      <c r="S3531" t="s" s="54">
        <v>7570</v>
      </c>
      <c r="T3531" t="s" s="57">
        <v>7714</v>
      </c>
      <c r="U3531" s="7"/>
      <c r="AA3531" s="14">
        <v>-108.496084</v>
      </c>
      <c r="AB3531" s="14">
        <v>36.365305</v>
      </c>
      <c r="AC3531" s="14">
        <v>1654.759</v>
      </c>
      <c r="AU3531" s="70"/>
      <c r="AV3531" s="70"/>
      <c r="AW3531" s="70"/>
      <c r="AX3531" s="70"/>
      <c r="AY3531" s="70"/>
      <c r="AZ3531" s="70"/>
      <c r="BA3531" s="70"/>
      <c r="BB3531" s="70"/>
      <c r="BC3531" s="70"/>
      <c r="BD3531" s="70"/>
      <c r="BL3531" s="70"/>
      <c r="BM3531" s="70"/>
      <c r="BN3531" s="70"/>
      <c r="BO3531" s="14">
        <v>-8.3732623155</v>
      </c>
      <c r="BP3531" s="14">
        <v>0.020662713916905</v>
      </c>
      <c r="BX3531" s="60">
        <v>-58.7348425831</v>
      </c>
      <c r="BY3531" s="80">
        <v>0.182098309712338</v>
      </c>
    </row>
    <row r="3532" s="9" customFormat="1" ht="31" customHeight="1">
      <c r="A3532" t="s" s="6">
        <v>9015</v>
      </c>
      <c r="B3532" t="s" s="56">
        <v>9016</v>
      </c>
      <c r="C3532" t="s" s="56">
        <v>7517</v>
      </c>
      <c r="D3532" s="143">
        <v>42683.404861111114</v>
      </c>
      <c r="E3532" t="s" s="54">
        <v>7518</v>
      </c>
      <c r="F3532" t="s" s="55">
        <v>2230</v>
      </c>
      <c r="G3532" t="s" s="56">
        <v>1181</v>
      </c>
      <c r="H3532" t="s" s="56">
        <v>1181</v>
      </c>
      <c r="J3532" t="s" s="6">
        <v>7519</v>
      </c>
      <c r="L3532" s="84"/>
      <c r="M3532" t="s" s="55">
        <v>1138</v>
      </c>
      <c r="S3532" t="s" s="54">
        <v>7570</v>
      </c>
      <c r="T3532" t="s" s="57">
        <v>7780</v>
      </c>
      <c r="U3532" s="7"/>
      <c r="AA3532" s="14">
        <v>-108.880581</v>
      </c>
      <c r="AB3532" s="14">
        <v>36.095532</v>
      </c>
      <c r="AC3532" s="14">
        <v>2656.332</v>
      </c>
      <c r="AU3532" s="70"/>
      <c r="AV3532" s="70"/>
      <c r="AW3532" s="70"/>
      <c r="AX3532" s="70"/>
      <c r="AY3532" s="70"/>
      <c r="AZ3532" s="70"/>
      <c r="BA3532" s="70"/>
      <c r="BB3532" s="70"/>
      <c r="BC3532" s="70"/>
      <c r="BD3532" s="70"/>
      <c r="BL3532" s="70"/>
      <c r="BM3532" s="70"/>
      <c r="BN3532" s="70"/>
      <c r="BO3532" s="14">
        <v>-11.9937094646</v>
      </c>
      <c r="BP3532" s="14">
        <v>0.0257303495726659</v>
      </c>
      <c r="BX3532" s="60">
        <v>-79.53872567179999</v>
      </c>
      <c r="BY3532" s="80">
        <v>0.06932021400919</v>
      </c>
    </row>
    <row r="3533" s="9" customFormat="1" ht="31" customHeight="1">
      <c r="A3533" t="s" s="6">
        <v>9017</v>
      </c>
      <c r="B3533" t="s" s="56">
        <v>9018</v>
      </c>
      <c r="C3533" t="s" s="56">
        <v>7517</v>
      </c>
      <c r="D3533" s="143">
        <v>42676.611111111109</v>
      </c>
      <c r="E3533" t="s" s="54">
        <v>7518</v>
      </c>
      <c r="F3533" t="s" s="55">
        <v>2230</v>
      </c>
      <c r="G3533" t="s" s="56">
        <v>1181</v>
      </c>
      <c r="H3533" t="s" s="56">
        <v>1181</v>
      </c>
      <c r="J3533" t="s" s="6">
        <v>7519</v>
      </c>
      <c r="L3533" s="84"/>
      <c r="M3533" t="s" s="55">
        <v>1138</v>
      </c>
      <c r="S3533" t="s" s="54">
        <v>7570</v>
      </c>
      <c r="T3533" t="s" s="57">
        <v>7759</v>
      </c>
      <c r="U3533" s="7"/>
      <c r="AA3533" s="14">
        <v>-108.758586</v>
      </c>
      <c r="AB3533" s="14">
        <v>35.252484</v>
      </c>
      <c r="AC3533" s="14">
        <v>2218.944</v>
      </c>
      <c r="AU3533" s="70"/>
      <c r="AV3533" s="70"/>
      <c r="AW3533" s="70"/>
      <c r="AX3533" s="70"/>
      <c r="AY3533" s="70"/>
      <c r="AZ3533" s="70"/>
      <c r="BA3533" s="70"/>
      <c r="BB3533" s="70"/>
      <c r="BC3533" s="70"/>
      <c r="BD3533" s="70"/>
      <c r="BL3533" s="70"/>
      <c r="BM3533" s="70"/>
      <c r="BN3533" s="70"/>
      <c r="BO3533" s="14">
        <v>-10.2958270224</v>
      </c>
      <c r="BP3533" s="14">
        <v>0.025460121816653</v>
      </c>
      <c r="BX3533" s="60">
        <v>-69.4118983984</v>
      </c>
      <c r="BY3533" s="80">
        <v>0.0441641502482563</v>
      </c>
    </row>
    <row r="3534" s="9" customFormat="1" ht="31" customHeight="1">
      <c r="A3534" t="s" s="6">
        <v>9019</v>
      </c>
      <c r="B3534" t="s" s="56">
        <v>9020</v>
      </c>
      <c r="C3534" t="s" s="56">
        <v>7517</v>
      </c>
      <c r="D3534" s="143">
        <v>42682.525694444441</v>
      </c>
      <c r="E3534" t="s" s="54">
        <v>7518</v>
      </c>
      <c r="F3534" t="s" s="55">
        <v>2230</v>
      </c>
      <c r="G3534" t="s" s="56">
        <v>1181</v>
      </c>
      <c r="H3534" t="s" s="56">
        <v>1181</v>
      </c>
      <c r="J3534" t="s" s="6">
        <v>7519</v>
      </c>
      <c r="L3534" s="84"/>
      <c r="M3534" t="s" s="55">
        <v>1138</v>
      </c>
      <c r="S3534" t="s" s="54">
        <v>7570</v>
      </c>
      <c r="T3534" t="s" s="57">
        <v>7789</v>
      </c>
      <c r="U3534" s="7"/>
      <c r="AA3534" s="14">
        <v>-110.381113</v>
      </c>
      <c r="AB3534" s="14">
        <v>36.279063</v>
      </c>
      <c r="AC3534" s="14">
        <v>1959.864</v>
      </c>
      <c r="AU3534" s="70"/>
      <c r="AV3534" s="70"/>
      <c r="AW3534" s="70"/>
      <c r="AX3534" s="70"/>
      <c r="AY3534" s="70"/>
      <c r="AZ3534" s="70"/>
      <c r="BA3534" s="70"/>
      <c r="BB3534" s="70"/>
      <c r="BC3534" s="70"/>
      <c r="BD3534" s="70"/>
      <c r="BL3534" s="70"/>
      <c r="BM3534" s="70"/>
      <c r="BN3534" s="70"/>
      <c r="BO3534" s="14">
        <v>-9.4742033272</v>
      </c>
      <c r="BP3534" s="14">
        <v>0.0172638342364712</v>
      </c>
      <c r="BX3534" s="60">
        <v>-61.8239665672</v>
      </c>
      <c r="BY3534" s="80">
        <v>0.133856839644069</v>
      </c>
    </row>
    <row r="3535" s="9" customFormat="1" ht="31" customHeight="1">
      <c r="A3535" t="s" s="6">
        <v>9021</v>
      </c>
      <c r="B3535" t="s" s="56">
        <v>9022</v>
      </c>
      <c r="C3535" t="s" s="56">
        <v>7517</v>
      </c>
      <c r="D3535" s="143">
        <v>42682.688888888886</v>
      </c>
      <c r="E3535" t="s" s="54">
        <v>7518</v>
      </c>
      <c r="F3535" t="s" s="55">
        <v>2230</v>
      </c>
      <c r="G3535" t="s" s="56">
        <v>1181</v>
      </c>
      <c r="H3535" t="s" s="56">
        <v>1181</v>
      </c>
      <c r="J3535" t="s" s="6">
        <v>7519</v>
      </c>
      <c r="L3535" s="84"/>
      <c r="M3535" t="s" s="55">
        <v>1138</v>
      </c>
      <c r="S3535" t="s" s="54">
        <v>7570</v>
      </c>
      <c r="T3535" t="s" s="57">
        <v>7792</v>
      </c>
      <c r="U3535" s="7"/>
      <c r="AA3535" s="14">
        <v>-109.929773</v>
      </c>
      <c r="AB3535" s="14">
        <v>36.393701</v>
      </c>
      <c r="AC3535" s="14">
        <v>2250.948</v>
      </c>
      <c r="AU3535" s="70"/>
      <c r="AV3535" s="70"/>
      <c r="AW3535" s="70"/>
      <c r="AX3535" s="70"/>
      <c r="AY3535" s="70"/>
      <c r="AZ3535" s="70"/>
      <c r="BA3535" s="70"/>
      <c r="BB3535" s="70"/>
      <c r="BC3535" s="70"/>
      <c r="BD3535" s="70"/>
      <c r="BL3535" s="70"/>
      <c r="BM3535" s="70"/>
      <c r="BN3535" s="70"/>
      <c r="BO3535" s="14">
        <v>-10.1593280117</v>
      </c>
      <c r="BP3535" s="14">
        <v>0.0462899754529938</v>
      </c>
      <c r="BX3535" s="60">
        <v>-70.87371555190001</v>
      </c>
      <c r="BY3535" s="80">
        <v>0.137628072044362</v>
      </c>
    </row>
    <row r="3536" s="9" customFormat="1" ht="31" customHeight="1">
      <c r="A3536" t="s" s="6">
        <v>9023</v>
      </c>
      <c r="B3536" t="s" s="56">
        <v>9024</v>
      </c>
      <c r="C3536" t="s" s="56">
        <v>7517</v>
      </c>
      <c r="D3536" s="143">
        <v>42682.457638888889</v>
      </c>
      <c r="E3536" t="s" s="54">
        <v>7518</v>
      </c>
      <c r="F3536" t="s" s="55">
        <v>2230</v>
      </c>
      <c r="G3536" t="s" s="56">
        <v>1181</v>
      </c>
      <c r="H3536" t="s" s="56">
        <v>1181</v>
      </c>
      <c r="J3536" t="s" s="6">
        <v>7519</v>
      </c>
      <c r="L3536" s="84"/>
      <c r="M3536" t="s" s="55">
        <v>1138</v>
      </c>
      <c r="S3536" t="s" s="54">
        <v>7570</v>
      </c>
      <c r="T3536" t="s" s="57">
        <v>7739</v>
      </c>
      <c r="U3536" s="7"/>
      <c r="AA3536" s="14">
        <v>-109.946396</v>
      </c>
      <c r="AB3536" s="14">
        <v>36.071225</v>
      </c>
      <c r="AC3536" s="14">
        <v>1931.822</v>
      </c>
      <c r="AU3536" s="70"/>
      <c r="AV3536" s="70"/>
      <c r="AW3536" s="70"/>
      <c r="AX3536" s="70"/>
      <c r="AY3536" s="70"/>
      <c r="AZ3536" s="70"/>
      <c r="BA3536" s="70"/>
      <c r="BB3536" s="70"/>
      <c r="BC3536" s="70"/>
      <c r="BD3536" s="70"/>
      <c r="BL3536" s="70"/>
      <c r="BM3536" s="70"/>
      <c r="BN3536" s="70"/>
      <c r="BO3536" s="14">
        <v>-8.0586295628</v>
      </c>
      <c r="BP3536" s="14">
        <v>0.0586246570256905</v>
      </c>
      <c r="BX3536" s="60">
        <v>-53.2372415212</v>
      </c>
      <c r="BY3536" s="80">
        <v>0.127199437193087</v>
      </c>
    </row>
    <row r="3537" s="9" customFormat="1" ht="31" customHeight="1">
      <c r="A3537" t="s" s="6">
        <v>9025</v>
      </c>
      <c r="B3537" t="s" s="56">
        <v>9026</v>
      </c>
      <c r="C3537" t="s" s="56">
        <v>7517</v>
      </c>
      <c r="D3537" s="143">
        <v>42676.508333333331</v>
      </c>
      <c r="E3537" t="s" s="54">
        <v>7518</v>
      </c>
      <c r="F3537" t="s" s="55">
        <v>2230</v>
      </c>
      <c r="G3537" t="s" s="56">
        <v>1181</v>
      </c>
      <c r="H3537" t="s" s="56">
        <v>1181</v>
      </c>
      <c r="J3537" t="s" s="6">
        <v>7519</v>
      </c>
      <c r="L3537" s="84"/>
      <c r="M3537" t="s" s="55">
        <v>1138</v>
      </c>
      <c r="S3537" t="s" s="54">
        <v>7570</v>
      </c>
      <c r="T3537" t="s" s="57">
        <v>7783</v>
      </c>
      <c r="U3537" t="s" s="6">
        <v>1263</v>
      </c>
      <c r="AA3537" s="14">
        <v>-109.514629</v>
      </c>
      <c r="AB3537" s="14">
        <v>35.380616</v>
      </c>
      <c r="AC3537" s="14">
        <v>1850.746</v>
      </c>
      <c r="AU3537" s="70"/>
      <c r="AV3537" s="70"/>
      <c r="AW3537" s="70"/>
      <c r="AX3537" s="70"/>
      <c r="AY3537" s="70"/>
      <c r="AZ3537" s="70"/>
      <c r="BA3537" s="70"/>
      <c r="BB3537" s="70"/>
      <c r="BC3537" s="70"/>
      <c r="BD3537" s="70"/>
      <c r="BL3537" s="70"/>
      <c r="BM3537" s="70"/>
      <c r="BN3537" s="70"/>
      <c r="BO3537" s="14">
        <v>-11.0268640511</v>
      </c>
      <c r="BP3537" s="14">
        <v>0.0400544288503478</v>
      </c>
      <c r="BX3537" s="60">
        <v>-76.8382167739</v>
      </c>
      <c r="BY3537" s="80">
        <v>0.0907361520138702</v>
      </c>
    </row>
    <row r="3538" s="9" customFormat="1" ht="31" customHeight="1">
      <c r="A3538" t="s" s="6">
        <v>9027</v>
      </c>
      <c r="B3538" t="s" s="56">
        <v>9028</v>
      </c>
      <c r="C3538" t="s" s="56">
        <v>7517</v>
      </c>
      <c r="D3538" s="143">
        <v>42676.410416666666</v>
      </c>
      <c r="E3538" t="s" s="54">
        <v>7518</v>
      </c>
      <c r="F3538" t="s" s="55">
        <v>2230</v>
      </c>
      <c r="G3538" t="s" s="56">
        <v>1181</v>
      </c>
      <c r="H3538" t="s" s="56">
        <v>1181</v>
      </c>
      <c r="J3538" t="s" s="6">
        <v>7519</v>
      </c>
      <c r="L3538" s="84"/>
      <c r="M3538" t="s" s="55">
        <v>1138</v>
      </c>
      <c r="S3538" t="s" s="54">
        <v>7570</v>
      </c>
      <c r="T3538" t="s" s="57">
        <v>7702</v>
      </c>
      <c r="U3538" t="s" s="6">
        <v>1263</v>
      </c>
      <c r="AA3538" s="14">
        <v>-108.750919</v>
      </c>
      <c r="AB3538" s="14">
        <v>36.119902</v>
      </c>
      <c r="AC3538" s="14">
        <v>2116.226</v>
      </c>
      <c r="AU3538" s="70"/>
      <c r="AV3538" s="70"/>
      <c r="AW3538" s="70"/>
      <c r="AX3538" s="70"/>
      <c r="AY3538" s="70"/>
      <c r="AZ3538" s="70"/>
      <c r="BA3538" s="70"/>
      <c r="BB3538" s="70"/>
      <c r="BC3538" s="70"/>
      <c r="BD3538" s="70"/>
      <c r="BL3538" s="70"/>
      <c r="BM3538" s="70"/>
      <c r="BN3538" s="70"/>
      <c r="BO3538" s="14">
        <v>-11.1591237299</v>
      </c>
      <c r="BP3538" s="14">
        <v>0.0425167479233044</v>
      </c>
      <c r="BX3538" s="60">
        <v>-81.8718257643</v>
      </c>
      <c r="BY3538" s="80">
        <v>0.109773254463771</v>
      </c>
    </row>
    <row r="3539" s="9" customFormat="1" ht="31" customHeight="1">
      <c r="A3539" t="s" s="6">
        <v>9029</v>
      </c>
      <c r="B3539" t="s" s="56">
        <v>9030</v>
      </c>
      <c r="C3539" t="s" s="56">
        <v>7517</v>
      </c>
      <c r="D3539" s="143">
        <v>42675.409722222219</v>
      </c>
      <c r="E3539" t="s" s="54">
        <v>7518</v>
      </c>
      <c r="F3539" t="s" s="55">
        <v>2230</v>
      </c>
      <c r="G3539" t="s" s="56">
        <v>1181</v>
      </c>
      <c r="H3539" t="s" s="56">
        <v>1181</v>
      </c>
      <c r="J3539" t="s" s="6">
        <v>7519</v>
      </c>
      <c r="L3539" s="84"/>
      <c r="M3539" t="s" s="55">
        <v>1138</v>
      </c>
      <c r="S3539" t="s" s="54">
        <v>7570</v>
      </c>
      <c r="T3539" t="s" s="57">
        <v>7722</v>
      </c>
      <c r="U3539" s="7"/>
      <c r="AA3539" s="14">
        <v>-109.072078</v>
      </c>
      <c r="AB3539" s="14">
        <v>35.744653</v>
      </c>
      <c r="AC3539" s="14">
        <v>2086.356</v>
      </c>
      <c r="AU3539" s="70"/>
      <c r="AV3539" s="70"/>
      <c r="AW3539" s="70"/>
      <c r="AX3539" s="70"/>
      <c r="AY3539" s="70"/>
      <c r="AZ3539" s="70"/>
      <c r="BA3539" s="70"/>
      <c r="BB3539" s="70"/>
      <c r="BC3539" s="70"/>
      <c r="BD3539" s="70"/>
      <c r="BL3539" s="70"/>
      <c r="BM3539" s="70"/>
      <c r="BN3539" s="70"/>
      <c r="BO3539" s="14">
        <v>-5.9516813952</v>
      </c>
      <c r="BP3539" s="14">
        <v>0.0369942264386476</v>
      </c>
      <c r="BX3539" s="60">
        <v>-37.1075798048</v>
      </c>
      <c r="BY3539" s="80">
        <v>0.19495419131581</v>
      </c>
    </row>
    <row r="3540" s="9" customFormat="1" ht="31" customHeight="1">
      <c r="A3540" t="s" s="6">
        <v>9031</v>
      </c>
      <c r="B3540" t="s" s="56">
        <v>9032</v>
      </c>
      <c r="C3540" t="s" s="56">
        <v>7517</v>
      </c>
      <c r="D3540" s="143">
        <v>42676.570833333331</v>
      </c>
      <c r="E3540" t="s" s="54">
        <v>7518</v>
      </c>
      <c r="F3540" t="s" s="55">
        <v>2230</v>
      </c>
      <c r="G3540" t="s" s="56">
        <v>1181</v>
      </c>
      <c r="H3540" t="s" s="56">
        <v>1181</v>
      </c>
      <c r="J3540" t="s" s="6">
        <v>7519</v>
      </c>
      <c r="L3540" s="84"/>
      <c r="M3540" t="s" s="55">
        <v>1138</v>
      </c>
      <c r="S3540" t="s" s="54">
        <v>7570</v>
      </c>
      <c r="T3540" t="s" s="57">
        <v>7711</v>
      </c>
      <c r="U3540" s="7"/>
      <c r="AA3540" s="14">
        <v>-108.350578</v>
      </c>
      <c r="AB3540" s="14">
        <v>36.639773</v>
      </c>
      <c r="AC3540" s="14">
        <v>1737.36</v>
      </c>
      <c r="AU3540" s="70"/>
      <c r="AV3540" s="70"/>
      <c r="AW3540" s="70"/>
      <c r="AX3540" s="70"/>
      <c r="AY3540" s="70"/>
      <c r="AZ3540" s="70"/>
      <c r="BA3540" s="70"/>
      <c r="BB3540" s="70"/>
      <c r="BC3540" s="70"/>
      <c r="BD3540" s="70"/>
      <c r="BL3540" s="70"/>
      <c r="BM3540" s="70"/>
      <c r="BN3540" s="70"/>
      <c r="BO3540" s="14">
        <v>-9.4475152288</v>
      </c>
      <c r="BP3540" s="14">
        <v>0.0164936455553392</v>
      </c>
      <c r="BX3540" s="60">
        <v>-65.6329186702</v>
      </c>
      <c r="BY3540" s="80">
        <v>0.08771341493256909</v>
      </c>
    </row>
    <row r="3541" s="9" customFormat="1" ht="31" customHeight="1">
      <c r="A3541" t="s" s="6">
        <v>9033</v>
      </c>
      <c r="B3541" t="s" s="56">
        <v>9034</v>
      </c>
      <c r="C3541" t="s" s="56">
        <v>7517</v>
      </c>
      <c r="D3541" s="143">
        <v>42676.500694444447</v>
      </c>
      <c r="E3541" t="s" s="54">
        <v>7518</v>
      </c>
      <c r="F3541" t="s" s="55">
        <v>2230</v>
      </c>
      <c r="G3541" t="s" s="56">
        <v>1181</v>
      </c>
      <c r="H3541" t="s" s="56">
        <v>1181</v>
      </c>
      <c r="J3541" t="s" s="6">
        <v>7519</v>
      </c>
      <c r="L3541" s="84"/>
      <c r="M3541" t="s" s="55">
        <v>1138</v>
      </c>
      <c r="S3541" t="s" s="54">
        <v>7570</v>
      </c>
      <c r="T3541" t="s" s="57">
        <v>7754</v>
      </c>
      <c r="U3541" t="s" s="6">
        <v>1263</v>
      </c>
      <c r="AA3541" s="14">
        <v>-108.694038</v>
      </c>
      <c r="AB3541" s="14">
        <v>36.765384</v>
      </c>
      <c r="AC3541" s="14">
        <v>1527.658</v>
      </c>
      <c r="AU3541" s="70"/>
      <c r="AV3541" s="70"/>
      <c r="AW3541" s="70"/>
      <c r="AX3541" s="70"/>
      <c r="AY3541" s="70"/>
      <c r="AZ3541" s="70"/>
      <c r="BA3541" s="70"/>
      <c r="BB3541" s="70"/>
      <c r="BC3541" s="70"/>
      <c r="BD3541" s="70"/>
      <c r="BL3541" s="70"/>
      <c r="BM3541" s="70"/>
      <c r="BN3541" s="70"/>
      <c r="BO3541" s="14">
        <v>-4.9845011189</v>
      </c>
      <c r="BP3541" s="14">
        <v>0.0351555768602201</v>
      </c>
      <c r="BX3541" s="60">
        <v>-32.0698768855</v>
      </c>
      <c r="BY3541" s="80">
        <v>0.124701291093163</v>
      </c>
    </row>
    <row r="3542" s="9" customFormat="1" ht="31" customHeight="1">
      <c r="A3542" t="s" s="6">
        <v>9035</v>
      </c>
      <c r="B3542" t="s" s="56">
        <v>9036</v>
      </c>
      <c r="C3542" t="s" s="56">
        <v>7517</v>
      </c>
      <c r="D3542" s="143">
        <v>42637.447916666664</v>
      </c>
      <c r="E3542" t="s" s="54">
        <v>7518</v>
      </c>
      <c r="F3542" t="s" s="55">
        <v>2230</v>
      </c>
      <c r="G3542" t="s" s="56">
        <v>1181</v>
      </c>
      <c r="H3542" t="s" s="56">
        <v>1181</v>
      </c>
      <c r="J3542" t="s" s="6">
        <v>7519</v>
      </c>
      <c r="L3542" s="84"/>
      <c r="M3542" t="s" s="55">
        <v>1138</v>
      </c>
      <c r="S3542" t="s" s="54">
        <v>7570</v>
      </c>
      <c r="T3542" t="s" s="57">
        <v>7786</v>
      </c>
      <c r="U3542" s="7"/>
      <c r="AA3542" s="14">
        <v>-109.463403</v>
      </c>
      <c r="AB3542" s="14">
        <v>35.809158</v>
      </c>
      <c r="AC3542" s="14">
        <v>2067.763</v>
      </c>
      <c r="AU3542" s="70"/>
      <c r="AV3542" s="70"/>
      <c r="AW3542" s="70"/>
      <c r="AX3542" s="70"/>
      <c r="AY3542" s="70"/>
      <c r="AZ3542" s="70"/>
      <c r="BA3542" s="70"/>
      <c r="BB3542" s="70"/>
      <c r="BC3542" s="70"/>
      <c r="BD3542" s="70"/>
      <c r="BL3542" s="70"/>
      <c r="BM3542" s="70"/>
      <c r="BN3542" s="70"/>
      <c r="BO3542" s="14">
        <v>-10.9210495646</v>
      </c>
      <c r="BP3542" s="14">
        <v>0.0289309478394978</v>
      </c>
      <c r="BX3542" s="60">
        <v>-79.5586866515</v>
      </c>
      <c r="BY3542" s="80">
        <v>0.0235904117914388</v>
      </c>
    </row>
    <row r="3543" s="9" customFormat="1" ht="31" customHeight="1">
      <c r="A3543" t="s" s="6">
        <v>9037</v>
      </c>
      <c r="B3543" t="s" s="56">
        <v>9038</v>
      </c>
      <c r="C3543" t="s" s="56">
        <v>7517</v>
      </c>
      <c r="D3543" s="143">
        <v>42671.600694444445</v>
      </c>
      <c r="E3543" t="s" s="54">
        <v>7518</v>
      </c>
      <c r="F3543" t="s" s="55">
        <v>2230</v>
      </c>
      <c r="G3543" t="s" s="56">
        <v>1181</v>
      </c>
      <c r="H3543" t="s" s="56">
        <v>1181</v>
      </c>
      <c r="J3543" t="s" s="6">
        <v>7519</v>
      </c>
      <c r="L3543" s="84"/>
      <c r="M3543" t="s" s="55">
        <v>1138</v>
      </c>
      <c r="S3543" t="s" s="54">
        <v>7570</v>
      </c>
      <c r="T3543" t="s" s="57">
        <v>7748</v>
      </c>
      <c r="U3543" s="7"/>
      <c r="AA3543" s="14">
        <v>-108.238455</v>
      </c>
      <c r="AB3543" s="14">
        <v>35.887169</v>
      </c>
      <c r="AC3543" s="14">
        <v>1897.685</v>
      </c>
      <c r="AU3543" s="70"/>
      <c r="AV3543" s="70"/>
      <c r="AW3543" s="70"/>
      <c r="AX3543" s="70"/>
      <c r="AY3543" s="70"/>
      <c r="AZ3543" s="70"/>
      <c r="BA3543" s="70"/>
      <c r="BB3543" s="70"/>
      <c r="BC3543" s="70"/>
      <c r="BD3543" s="70"/>
      <c r="BL3543" s="70"/>
      <c r="BM3543" s="70"/>
      <c r="BN3543" s="70"/>
      <c r="BO3543" s="14">
        <v>-11.0638854625</v>
      </c>
      <c r="BP3543" s="14">
        <v>0.0488265523292389</v>
      </c>
      <c r="BX3543" s="60">
        <v>-82.59730284379999</v>
      </c>
      <c r="BY3543" s="80">
        <v>0.0147925628421997</v>
      </c>
    </row>
    <row r="3544" s="9" customFormat="1" ht="31" customHeight="1">
      <c r="A3544" t="s" s="6">
        <v>9039</v>
      </c>
      <c r="B3544" t="s" s="56">
        <v>9040</v>
      </c>
      <c r="C3544" t="s" s="56">
        <v>7517</v>
      </c>
      <c r="D3544" s="143">
        <v>42674.647222222222</v>
      </c>
      <c r="E3544" t="s" s="54">
        <v>7518</v>
      </c>
      <c r="F3544" t="s" s="55">
        <v>2230</v>
      </c>
      <c r="G3544" t="s" s="56">
        <v>1181</v>
      </c>
      <c r="H3544" t="s" s="56">
        <v>1181</v>
      </c>
      <c r="J3544" t="s" s="6">
        <v>7519</v>
      </c>
      <c r="L3544" s="84"/>
      <c r="M3544" t="s" s="55">
        <v>1138</v>
      </c>
      <c r="S3544" t="s" s="54">
        <v>7570</v>
      </c>
      <c r="T3544" t="s" s="57">
        <v>7708</v>
      </c>
      <c r="U3544" s="7"/>
      <c r="AA3544" s="14">
        <v>-107.344873</v>
      </c>
      <c r="AB3544" s="14">
        <v>35.958355</v>
      </c>
      <c r="AC3544" s="14">
        <v>2069.592</v>
      </c>
      <c r="AU3544" s="70"/>
      <c r="AV3544" s="70"/>
      <c r="AW3544" s="70"/>
      <c r="AX3544" s="70"/>
      <c r="AY3544" s="70"/>
      <c r="AZ3544" s="70"/>
      <c r="BA3544" s="70"/>
      <c r="BB3544" s="70"/>
      <c r="BC3544" s="70"/>
      <c r="BD3544" s="70"/>
      <c r="BL3544" s="70"/>
      <c r="BM3544" s="70"/>
      <c r="BN3544" s="70"/>
      <c r="BO3544" s="14">
        <v>-8.989195846199999</v>
      </c>
      <c r="BP3544" s="14">
        <v>0.0207815323363742</v>
      </c>
      <c r="BX3544" s="60">
        <v>-64.2869122651</v>
      </c>
      <c r="BY3544" s="80">
        <v>0.0907955657367184</v>
      </c>
    </row>
    <row r="3545" s="9" customFormat="1" ht="31" customHeight="1">
      <c r="A3545" t="s" s="6">
        <v>9041</v>
      </c>
      <c r="B3545" t="s" s="56">
        <v>9042</v>
      </c>
      <c r="C3545" t="s" s="56">
        <v>7517</v>
      </c>
      <c r="D3545" s="143">
        <v>42670.453472222223</v>
      </c>
      <c r="E3545" t="s" s="54">
        <v>7518</v>
      </c>
      <c r="F3545" t="s" s="55">
        <v>2230</v>
      </c>
      <c r="G3545" t="s" s="56">
        <v>1181</v>
      </c>
      <c r="H3545" t="s" s="56">
        <v>1181</v>
      </c>
      <c r="J3545" t="s" s="6">
        <v>7519</v>
      </c>
      <c r="L3545" s="84"/>
      <c r="M3545" t="s" s="55">
        <v>1138</v>
      </c>
      <c r="S3545" t="s" s="54">
        <v>7570</v>
      </c>
      <c r="T3545" t="s" s="57">
        <v>7690</v>
      </c>
      <c r="U3545" s="7"/>
      <c r="AA3545" s="14">
        <v>-109.131514</v>
      </c>
      <c r="AB3545" s="14">
        <v>36.076795</v>
      </c>
      <c r="AC3545" s="14">
        <v>2182.368</v>
      </c>
      <c r="AU3545" s="70"/>
      <c r="AV3545" s="70"/>
      <c r="AW3545" s="70"/>
      <c r="AX3545" s="70"/>
      <c r="AY3545" s="70"/>
      <c r="AZ3545" s="70"/>
      <c r="BA3545" s="70"/>
      <c r="BB3545" s="70"/>
      <c r="BC3545" s="70"/>
      <c r="BD3545" s="70"/>
      <c r="BL3545" s="70"/>
      <c r="BM3545" s="70"/>
      <c r="BN3545" s="70"/>
      <c r="BO3545" s="14">
        <v>-11.591593809</v>
      </c>
      <c r="BP3545" s="14">
        <v>0.04582363656788</v>
      </c>
      <c r="BX3545" s="60">
        <v>-80.11027020189999</v>
      </c>
      <c r="BY3545" s="80">
        <v>0.0953160559285786</v>
      </c>
    </row>
    <row r="3546" s="9" customFormat="1" ht="31" customHeight="1">
      <c r="A3546" t="s" s="6">
        <v>9043</v>
      </c>
      <c r="B3546" t="s" s="56">
        <v>9044</v>
      </c>
      <c r="C3546" t="s" s="56">
        <v>7517</v>
      </c>
      <c r="D3546" s="143">
        <v>42671.56875</v>
      </c>
      <c r="E3546" t="s" s="54">
        <v>7518</v>
      </c>
      <c r="F3546" t="s" s="55">
        <v>2230</v>
      </c>
      <c r="G3546" t="s" s="56">
        <v>1181</v>
      </c>
      <c r="H3546" t="s" s="56">
        <v>1181</v>
      </c>
      <c r="J3546" t="s" s="6">
        <v>7519</v>
      </c>
      <c r="L3546" s="84"/>
      <c r="M3546" t="s" s="55">
        <v>1138</v>
      </c>
      <c r="S3546" t="s" s="54">
        <v>7570</v>
      </c>
      <c r="T3546" t="s" s="57">
        <v>7762</v>
      </c>
      <c r="U3546" s="7"/>
      <c r="AA3546" s="14">
        <v>-108.142869</v>
      </c>
      <c r="AB3546" s="14">
        <v>35.531486</v>
      </c>
      <c r="AC3546" s="14">
        <v>2213.762</v>
      </c>
      <c r="AU3546" s="70"/>
      <c r="AV3546" s="70"/>
      <c r="AW3546" s="70"/>
      <c r="AX3546" s="70"/>
      <c r="AY3546" s="70"/>
      <c r="AZ3546" s="70"/>
      <c r="BA3546" s="70"/>
      <c r="BB3546" s="70"/>
      <c r="BC3546" s="70"/>
      <c r="BD3546" s="70"/>
      <c r="BL3546" s="70"/>
      <c r="BM3546" s="70"/>
      <c r="BN3546" s="70"/>
      <c r="BO3546" s="14">
        <v>-10.8209419997</v>
      </c>
      <c r="BP3546" s="14">
        <v>0.0107575094743831</v>
      </c>
      <c r="BX3546" s="60">
        <v>-75.82693658700001</v>
      </c>
      <c r="BY3546" s="80">
        <v>0.0257628736353798</v>
      </c>
    </row>
    <row r="3547" s="9" customFormat="1" ht="31" customHeight="1">
      <c r="A3547" t="s" s="6">
        <v>9045</v>
      </c>
      <c r="B3547" t="s" s="56">
        <v>9046</v>
      </c>
      <c r="C3547" t="s" s="56">
        <v>7517</v>
      </c>
      <c r="D3547" s="143">
        <v>42670.6</v>
      </c>
      <c r="E3547" t="s" s="54">
        <v>7518</v>
      </c>
      <c r="F3547" t="s" s="55">
        <v>2230</v>
      </c>
      <c r="G3547" t="s" s="56">
        <v>1181</v>
      </c>
      <c r="H3547" t="s" s="56">
        <v>1181</v>
      </c>
      <c r="J3547" t="s" s="6">
        <v>7519</v>
      </c>
      <c r="L3547" s="84"/>
      <c r="M3547" t="s" s="55">
        <v>1138</v>
      </c>
      <c r="S3547" t="s" s="54">
        <v>7570</v>
      </c>
      <c r="T3547" t="s" s="57">
        <v>7693</v>
      </c>
      <c r="U3547" s="7"/>
      <c r="AA3547" s="14">
        <v>-109.194553</v>
      </c>
      <c r="AB3547" s="14">
        <v>35.674181</v>
      </c>
      <c r="AC3547" s="14">
        <v>2330.806</v>
      </c>
      <c r="AU3547" s="70"/>
      <c r="AV3547" s="70"/>
      <c r="AW3547" s="70"/>
      <c r="AX3547" s="70"/>
      <c r="AY3547" s="70"/>
      <c r="AZ3547" s="70"/>
      <c r="BA3547" s="70"/>
      <c r="BB3547" s="70"/>
      <c r="BC3547" s="70"/>
      <c r="BD3547" s="70"/>
      <c r="BL3547" s="70"/>
      <c r="BM3547" s="70"/>
      <c r="BN3547" s="70"/>
      <c r="BO3547" s="14">
        <v>-11.1448472129</v>
      </c>
      <c r="BP3547" s="14">
        <v>0.0274065035401594</v>
      </c>
      <c r="BX3547" s="60">
        <v>-76.8916302775</v>
      </c>
      <c r="BY3547" s="80">
        <v>0.144664963477922</v>
      </c>
    </row>
    <row r="3548" s="9" customFormat="1" ht="31" customHeight="1">
      <c r="A3548" t="s" s="6">
        <v>9047</v>
      </c>
      <c r="B3548" t="s" s="56">
        <v>9048</v>
      </c>
      <c r="C3548" t="s" s="56">
        <v>7517</v>
      </c>
      <c r="D3548" s="143">
        <v>42674.431944444441</v>
      </c>
      <c r="E3548" t="s" s="54">
        <v>7518</v>
      </c>
      <c r="F3548" t="s" s="55">
        <v>2230</v>
      </c>
      <c r="G3548" t="s" s="56">
        <v>1181</v>
      </c>
      <c r="H3548" t="s" s="56">
        <v>1181</v>
      </c>
      <c r="J3548" t="s" s="6">
        <v>7519</v>
      </c>
      <c r="L3548" s="84"/>
      <c r="M3548" t="s" s="55">
        <v>1138</v>
      </c>
      <c r="S3548" t="s" s="54">
        <v>7570</v>
      </c>
      <c r="T3548" t="s" s="57">
        <v>7705</v>
      </c>
      <c r="U3548" s="7"/>
      <c r="AA3548" s="14">
        <v>-108.621248</v>
      </c>
      <c r="AB3548" s="14">
        <v>35.775474</v>
      </c>
      <c r="AC3548" s="14">
        <v>1863.852</v>
      </c>
      <c r="AU3548" s="70"/>
      <c r="AV3548" s="70"/>
      <c r="AW3548" s="70"/>
      <c r="AX3548" s="70"/>
      <c r="AY3548" s="70"/>
      <c r="AZ3548" s="70"/>
      <c r="BA3548" s="70"/>
      <c r="BB3548" s="70"/>
      <c r="BC3548" s="70"/>
      <c r="BD3548" s="70"/>
      <c r="BL3548" s="70"/>
      <c r="BM3548" s="70"/>
      <c r="BN3548" s="70"/>
      <c r="BO3548" s="14">
        <v>-10.3057135156</v>
      </c>
      <c r="BP3548" s="14">
        <v>0.0257785170035538</v>
      </c>
      <c r="BX3548" s="60">
        <v>-67.24923777239999</v>
      </c>
      <c r="BY3548" s="80">
        <v>0.0928250437505654</v>
      </c>
    </row>
    <row r="3549" s="9" customFormat="1" ht="31" customHeight="1">
      <c r="A3549" t="s" s="6">
        <v>9049</v>
      </c>
      <c r="B3549" t="s" s="56">
        <v>9050</v>
      </c>
      <c r="C3549" t="s" s="56">
        <v>7517</v>
      </c>
      <c r="D3549" s="143">
        <v>42679.40625</v>
      </c>
      <c r="E3549" t="s" s="54">
        <v>7518</v>
      </c>
      <c r="F3549" t="s" s="55">
        <v>2230</v>
      </c>
      <c r="G3549" t="s" s="56">
        <v>1181</v>
      </c>
      <c r="H3549" t="s" s="56">
        <v>1181</v>
      </c>
      <c r="J3549" t="s" s="6">
        <v>7519</v>
      </c>
      <c r="L3549" s="84"/>
      <c r="M3549" t="s" s="55">
        <v>1138</v>
      </c>
      <c r="S3549" t="s" s="54">
        <v>7570</v>
      </c>
      <c r="T3549" t="s" s="57">
        <v>7834</v>
      </c>
      <c r="U3549" s="7"/>
      <c r="AA3549" s="14">
        <v>-110.762509</v>
      </c>
      <c r="AB3549" s="14">
        <v>36.651721</v>
      </c>
      <c r="AC3549" s="14">
        <v>2052.828</v>
      </c>
      <c r="AU3549" s="70"/>
      <c r="AV3549" s="70"/>
      <c r="AW3549" s="70"/>
      <c r="AX3549" s="70"/>
      <c r="AY3549" s="70"/>
      <c r="AZ3549" s="70"/>
      <c r="BA3549" s="70"/>
      <c r="BB3549" s="70"/>
      <c r="BC3549" s="70"/>
      <c r="BD3549" s="70"/>
      <c r="BL3549" s="70"/>
      <c r="BM3549" s="70"/>
      <c r="BN3549" s="70"/>
      <c r="BO3549" s="14">
        <v>-10.7192133374</v>
      </c>
      <c r="BP3549" s="14">
        <v>0.0460406587707029</v>
      </c>
      <c r="BX3549" s="60">
        <v>-70.58667079049999</v>
      </c>
      <c r="BY3549" s="80">
        <v>0.136858869297789</v>
      </c>
    </row>
    <row r="3550" s="9" customFormat="1" ht="31" customHeight="1">
      <c r="A3550" t="s" s="6">
        <v>9051</v>
      </c>
      <c r="B3550" t="s" s="56">
        <v>9052</v>
      </c>
      <c r="C3550" t="s" s="56">
        <v>7517</v>
      </c>
      <c r="D3550" s="143">
        <v>42679.5625</v>
      </c>
      <c r="E3550" t="s" s="54">
        <v>7518</v>
      </c>
      <c r="F3550" t="s" s="55">
        <v>2230</v>
      </c>
      <c r="G3550" t="s" s="56">
        <v>1181</v>
      </c>
      <c r="H3550" t="s" s="56">
        <v>1181</v>
      </c>
      <c r="J3550" t="s" s="6">
        <v>7519</v>
      </c>
      <c r="L3550" s="84"/>
      <c r="M3550" t="s" s="55">
        <v>1138</v>
      </c>
      <c r="S3550" t="s" s="54">
        <v>7570</v>
      </c>
      <c r="T3550" t="s" s="57">
        <v>7696</v>
      </c>
      <c r="U3550" s="7"/>
      <c r="AA3550" s="14">
        <v>-109.852523</v>
      </c>
      <c r="AB3550" s="14">
        <v>36.84186</v>
      </c>
      <c r="AC3550" s="14">
        <v>1554.48</v>
      </c>
      <c r="AU3550" s="70"/>
      <c r="AV3550" s="70"/>
      <c r="AW3550" s="70"/>
      <c r="AX3550" s="70"/>
      <c r="AY3550" s="70"/>
      <c r="AZ3550" s="70"/>
      <c r="BA3550" s="70"/>
      <c r="BB3550" s="70"/>
      <c r="BC3550" s="70"/>
      <c r="BD3550" s="70"/>
      <c r="BL3550" s="70"/>
      <c r="BM3550" s="70"/>
      <c r="BN3550" s="70"/>
      <c r="BO3550" s="14">
        <v>-4.5386029355</v>
      </c>
      <c r="BP3550" s="14">
        <v>0.00759289423982275</v>
      </c>
      <c r="BX3550" s="60">
        <v>-28.5823660134</v>
      </c>
      <c r="BY3550" s="80">
        <v>0.0760342296925095</v>
      </c>
    </row>
    <row r="3551" s="9" customFormat="1" ht="31" customHeight="1">
      <c r="A3551" t="s" s="6">
        <v>9053</v>
      </c>
      <c r="B3551" t="s" s="56">
        <v>9054</v>
      </c>
      <c r="C3551" t="s" s="56">
        <v>7517</v>
      </c>
      <c r="D3551" s="143">
        <v>42641.379861111112</v>
      </c>
      <c r="E3551" t="s" s="54">
        <v>7518</v>
      </c>
      <c r="F3551" t="s" s="55">
        <v>2230</v>
      </c>
      <c r="G3551" t="s" s="56">
        <v>1181</v>
      </c>
      <c r="H3551" t="s" s="56">
        <v>1181</v>
      </c>
      <c r="J3551" t="s" s="6">
        <v>7519</v>
      </c>
      <c r="L3551" s="84"/>
      <c r="M3551" t="s" s="55">
        <v>1138</v>
      </c>
      <c r="S3551" t="s" s="54">
        <v>7570</v>
      </c>
      <c r="T3551" t="s" s="57">
        <v>7777</v>
      </c>
      <c r="U3551" s="7"/>
      <c r="AA3551" s="14">
        <v>-109.863385</v>
      </c>
      <c r="AB3551" s="14">
        <v>35.744474</v>
      </c>
      <c r="AC3551" s="14">
        <v>1932.432</v>
      </c>
      <c r="AU3551" s="70"/>
      <c r="AV3551" s="70"/>
      <c r="AW3551" s="70"/>
      <c r="AX3551" s="70"/>
      <c r="AY3551" s="70"/>
      <c r="AZ3551" s="70"/>
      <c r="BA3551" s="70"/>
      <c r="BB3551" s="70"/>
      <c r="BC3551" s="70"/>
      <c r="BD3551" s="70"/>
      <c r="BL3551" s="70"/>
      <c r="BM3551" s="70"/>
      <c r="BN3551" s="70"/>
      <c r="BO3551" s="14">
        <v>-9.985542647200001</v>
      </c>
      <c r="BP3551" s="14">
        <v>0.0140614063922836</v>
      </c>
      <c r="BX3551" s="60">
        <v>-65.0929956817</v>
      </c>
      <c r="BY3551" s="80">
        <v>0.0758637261605951</v>
      </c>
    </row>
    <row r="3552" s="9" customFormat="1" ht="31" customHeight="1">
      <c r="A3552" t="s" s="6">
        <v>9055</v>
      </c>
      <c r="B3552" t="s" s="56">
        <v>9056</v>
      </c>
      <c r="C3552" t="s" s="56">
        <v>7517</v>
      </c>
      <c r="D3552" s="143">
        <v>42679.458333333336</v>
      </c>
      <c r="E3552" t="s" s="54">
        <v>7518</v>
      </c>
      <c r="F3552" t="s" s="55">
        <v>2230</v>
      </c>
      <c r="G3552" t="s" s="56">
        <v>1181</v>
      </c>
      <c r="H3552" t="s" s="56">
        <v>1181</v>
      </c>
      <c r="J3552" t="s" s="6">
        <v>7519</v>
      </c>
      <c r="L3552" s="84"/>
      <c r="M3552" t="s" s="55">
        <v>1138</v>
      </c>
      <c r="S3552" t="s" s="54">
        <v>7570</v>
      </c>
      <c r="T3552" t="s" s="57">
        <v>7751</v>
      </c>
      <c r="U3552" s="7"/>
      <c r="AA3552" s="14">
        <v>-110.251844</v>
      </c>
      <c r="AB3552" s="14">
        <v>36.7129</v>
      </c>
      <c r="AC3552" s="14">
        <v>1758.391</v>
      </c>
      <c r="AU3552" s="70"/>
      <c r="AV3552" s="70"/>
      <c r="AW3552" s="70"/>
      <c r="AX3552" s="70"/>
      <c r="AY3552" s="70"/>
      <c r="AZ3552" s="70"/>
      <c r="BA3552" s="70"/>
      <c r="BB3552" s="70"/>
      <c r="BC3552" s="70"/>
      <c r="BD3552" s="70"/>
      <c r="BL3552" s="70"/>
      <c r="BM3552" s="70"/>
      <c r="BN3552" s="70"/>
      <c r="BO3552" s="14">
        <v>-5.6107357188</v>
      </c>
      <c r="BP3552" s="14">
        <v>0.0379328674306854</v>
      </c>
      <c r="BX3552" s="60">
        <v>-39.7866282958</v>
      </c>
      <c r="BY3552" s="80">
        <v>0.07300026941458</v>
      </c>
    </row>
    <row r="3553" s="9" customFormat="1" ht="31" customHeight="1">
      <c r="A3553" t="s" s="6">
        <v>9057</v>
      </c>
      <c r="B3553" t="s" s="56">
        <v>9058</v>
      </c>
      <c r="C3553" t="s" s="56">
        <v>7517</v>
      </c>
      <c r="D3553" s="143">
        <v>42679.647222222222</v>
      </c>
      <c r="E3553" t="s" s="54">
        <v>7518</v>
      </c>
      <c r="F3553" t="s" s="55">
        <v>2230</v>
      </c>
      <c r="G3553" t="s" s="56">
        <v>1181</v>
      </c>
      <c r="H3553" t="s" s="56">
        <v>1181</v>
      </c>
      <c r="J3553" t="s" s="6">
        <v>7519</v>
      </c>
      <c r="L3553" s="84"/>
      <c r="M3553" t="s" s="55">
        <v>1138</v>
      </c>
      <c r="S3553" t="s" s="54">
        <v>7570</v>
      </c>
      <c r="T3553" t="s" s="57">
        <v>7870</v>
      </c>
      <c r="U3553" s="7"/>
      <c r="AA3553" s="14">
        <v>-109.469908</v>
      </c>
      <c r="AB3553" s="14">
        <v>36.507125</v>
      </c>
      <c r="AC3553" s="14">
        <v>1643.786</v>
      </c>
      <c r="AU3553" s="70"/>
      <c r="AV3553" s="70"/>
      <c r="AW3553" s="70"/>
      <c r="AX3553" s="70"/>
      <c r="AY3553" s="70"/>
      <c r="AZ3553" s="70"/>
      <c r="BA3553" s="70"/>
      <c r="BB3553" s="70"/>
      <c r="BC3553" s="70"/>
      <c r="BD3553" s="70"/>
      <c r="BL3553" s="70"/>
      <c r="BM3553" s="70"/>
      <c r="BN3553" s="70"/>
      <c r="BO3553" s="14">
        <v>-4.8809767399</v>
      </c>
      <c r="BP3553" s="14">
        <v>0.0372585808619537</v>
      </c>
      <c r="BX3553" s="60">
        <v>-32.088321028</v>
      </c>
      <c r="BY3553" s="80">
        <v>0.0787776889507403</v>
      </c>
    </row>
    <row r="3554" s="9" customFormat="1" ht="31" customHeight="1">
      <c r="A3554" t="s" s="6">
        <v>9059</v>
      </c>
      <c r="B3554" t="s" s="56">
        <v>9060</v>
      </c>
      <c r="C3554" t="s" s="56">
        <v>7517</v>
      </c>
      <c r="D3554" s="143">
        <v>42675.410416666666</v>
      </c>
      <c r="E3554" t="s" s="54">
        <v>7518</v>
      </c>
      <c r="F3554" t="s" s="55">
        <v>2230</v>
      </c>
      <c r="G3554" t="s" s="56">
        <v>1181</v>
      </c>
      <c r="H3554" t="s" s="56">
        <v>1181</v>
      </c>
      <c r="J3554" t="s" s="6">
        <v>7519</v>
      </c>
      <c r="L3554" s="84"/>
      <c r="M3554" t="s" s="55">
        <v>1138</v>
      </c>
      <c r="S3554" t="s" s="54">
        <v>7570</v>
      </c>
      <c r="T3554" t="s" s="57">
        <v>7722</v>
      </c>
      <c r="U3554" s="7"/>
      <c r="AA3554" s="14">
        <v>-109.072078</v>
      </c>
      <c r="AB3554" s="14">
        <v>35.744653</v>
      </c>
      <c r="AC3554" s="14">
        <v>2086.356</v>
      </c>
      <c r="AU3554" s="70"/>
      <c r="AV3554" s="70"/>
      <c r="AW3554" s="70"/>
      <c r="AX3554" s="70"/>
      <c r="AY3554" s="70"/>
      <c r="AZ3554" s="70"/>
      <c r="BA3554" s="70"/>
      <c r="BB3554" s="70"/>
      <c r="BC3554" s="70"/>
      <c r="BD3554" s="70"/>
      <c r="BL3554" s="70"/>
      <c r="BM3554" s="70"/>
      <c r="BN3554" s="70"/>
      <c r="BO3554" s="14">
        <v>-5.9225256693</v>
      </c>
      <c r="BP3554" s="14">
        <v>0.0436605991223352</v>
      </c>
      <c r="BX3554" s="60">
        <v>-36.639876973</v>
      </c>
      <c r="BY3554" s="80">
        <v>0.198039303830066</v>
      </c>
    </row>
    <row r="3555" s="9" customFormat="1" ht="31" customHeight="1">
      <c r="A3555" t="s" s="6">
        <v>9061</v>
      </c>
      <c r="B3555" t="s" s="56">
        <v>9062</v>
      </c>
      <c r="C3555" t="s" s="56">
        <v>7517</v>
      </c>
      <c r="D3555" s="143">
        <v>42678.722916666666</v>
      </c>
      <c r="E3555" t="s" s="54">
        <v>7518</v>
      </c>
      <c r="F3555" t="s" s="55">
        <v>2230</v>
      </c>
      <c r="G3555" t="s" s="56">
        <v>1181</v>
      </c>
      <c r="H3555" t="s" s="56">
        <v>1181</v>
      </c>
      <c r="J3555" t="s" s="6">
        <v>7519</v>
      </c>
      <c r="L3555" s="84"/>
      <c r="M3555" t="s" s="55">
        <v>1138</v>
      </c>
      <c r="S3555" t="s" s="54">
        <v>7570</v>
      </c>
      <c r="T3555" t="s" s="57">
        <v>7850</v>
      </c>
      <c r="U3555" s="7"/>
      <c r="AA3555" s="14">
        <v>-111.654074</v>
      </c>
      <c r="AB3555" s="14">
        <v>36.665838</v>
      </c>
      <c r="AC3555" s="14">
        <v>1501.75</v>
      </c>
      <c r="AU3555" s="70"/>
      <c r="AV3555" s="70"/>
      <c r="AW3555" s="70"/>
      <c r="AX3555" s="70"/>
      <c r="AY3555" s="70"/>
      <c r="AZ3555" s="70"/>
      <c r="BA3555" s="70"/>
      <c r="BB3555" s="70"/>
      <c r="BC3555" s="70"/>
      <c r="BD3555" s="70"/>
      <c r="BL3555" s="70"/>
      <c r="BM3555" s="70"/>
      <c r="BN3555" s="70"/>
      <c r="BO3555" s="14">
        <v>-6.5293599781</v>
      </c>
      <c r="BP3555" s="14">
        <v>0.0121810289766472</v>
      </c>
      <c r="BX3555" s="60">
        <v>-36.8662312877</v>
      </c>
      <c r="BY3555" s="80">
        <v>0.06454042613960639</v>
      </c>
    </row>
    <row r="3556" s="9" customFormat="1" ht="31" customHeight="1">
      <c r="A3556" t="s" s="6">
        <v>9063</v>
      </c>
      <c r="B3556" t="s" s="56">
        <v>9064</v>
      </c>
      <c r="C3556" t="s" s="56">
        <v>7517</v>
      </c>
      <c r="D3556" s="143">
        <v>42678.588888888888</v>
      </c>
      <c r="E3556" t="s" s="54">
        <v>7518</v>
      </c>
      <c r="F3556" t="s" s="55">
        <v>2230</v>
      </c>
      <c r="G3556" t="s" s="56">
        <v>1181</v>
      </c>
      <c r="H3556" t="s" s="56">
        <v>1181</v>
      </c>
      <c r="J3556" t="s" s="6">
        <v>7519</v>
      </c>
      <c r="L3556" s="84"/>
      <c r="M3556" t="s" s="55">
        <v>1138</v>
      </c>
      <c r="S3556" t="s" s="54">
        <v>7570</v>
      </c>
      <c r="T3556" t="s" s="57">
        <v>7875</v>
      </c>
      <c r="U3556" s="7"/>
      <c r="AA3556" s="14">
        <v>-111.415636</v>
      </c>
      <c r="AB3556" s="14">
        <v>35.869455</v>
      </c>
      <c r="AC3556" s="14">
        <v>1310.64</v>
      </c>
      <c r="AU3556" s="70"/>
      <c r="AV3556" s="70"/>
      <c r="AW3556" s="70"/>
      <c r="AX3556" s="70"/>
      <c r="AY3556" s="70"/>
      <c r="AZ3556" s="70"/>
      <c r="BA3556" s="70"/>
      <c r="BB3556" s="70"/>
      <c r="BC3556" s="70"/>
      <c r="BD3556" s="70"/>
      <c r="BL3556" s="70"/>
      <c r="BM3556" s="70"/>
      <c r="BN3556" s="70"/>
      <c r="BO3556" s="14">
        <v>-7.8594495152</v>
      </c>
      <c r="BP3556" s="14">
        <v>0.0307262814081072</v>
      </c>
      <c r="BX3556" s="60">
        <v>-46.9147894865</v>
      </c>
      <c r="BY3556" s="80">
        <v>0.149994404718133</v>
      </c>
    </row>
    <row r="3557" s="9" customFormat="1" ht="31" customHeight="1">
      <c r="A3557" t="s" s="6">
        <v>9065</v>
      </c>
      <c r="B3557" t="s" s="56">
        <v>9066</v>
      </c>
      <c r="C3557" t="s" s="56">
        <v>7517</v>
      </c>
      <c r="D3557" s="143">
        <v>42678.3875</v>
      </c>
      <c r="E3557" t="s" s="54">
        <v>7518</v>
      </c>
      <c r="F3557" t="s" s="55">
        <v>2230</v>
      </c>
      <c r="G3557" t="s" s="56">
        <v>1181</v>
      </c>
      <c r="H3557" t="s" s="56">
        <v>1181</v>
      </c>
      <c r="J3557" t="s" s="6">
        <v>7519</v>
      </c>
      <c r="L3557" s="84"/>
      <c r="M3557" t="s" s="55">
        <v>1138</v>
      </c>
      <c r="S3557" t="s" s="54">
        <v>7570</v>
      </c>
      <c r="T3557" t="s" s="57">
        <v>7774</v>
      </c>
      <c r="U3557" s="7"/>
      <c r="AA3557" s="14">
        <v>-110.329826</v>
      </c>
      <c r="AB3557" s="14">
        <v>35.39448</v>
      </c>
      <c r="AC3557" s="14">
        <v>1792.224</v>
      </c>
      <c r="AU3557" s="70"/>
      <c r="AV3557" s="70"/>
      <c r="AW3557" s="70"/>
      <c r="AX3557" s="70"/>
      <c r="AY3557" s="70"/>
      <c r="AZ3557" s="70"/>
      <c r="BA3557" s="70"/>
      <c r="BB3557" s="70"/>
      <c r="BC3557" s="70"/>
      <c r="BD3557" s="70"/>
      <c r="BL3557" s="70"/>
      <c r="BM3557" s="70"/>
      <c r="BN3557" s="70"/>
      <c r="BO3557" s="14">
        <v>-8.2797365857</v>
      </c>
      <c r="BP3557" s="14">
        <v>0.013396395689728</v>
      </c>
      <c r="BX3557" s="60">
        <v>-49.4943730002</v>
      </c>
      <c r="BY3557" s="80">
        <v>0.122468088090327</v>
      </c>
    </row>
    <row r="3558" s="9" customFormat="1" ht="31" customHeight="1">
      <c r="A3558" t="s" s="6">
        <v>9067</v>
      </c>
      <c r="B3558" t="s" s="56">
        <v>9068</v>
      </c>
      <c r="C3558" t="s" s="56">
        <v>7517</v>
      </c>
      <c r="D3558" s="143">
        <v>42678.354861111111</v>
      </c>
      <c r="E3558" t="s" s="54">
        <v>7518</v>
      </c>
      <c r="F3558" t="s" s="55">
        <v>2230</v>
      </c>
      <c r="G3558" t="s" s="56">
        <v>1181</v>
      </c>
      <c r="H3558" t="s" s="56">
        <v>1181</v>
      </c>
      <c r="J3558" t="s" s="6">
        <v>7519</v>
      </c>
      <c r="L3558" s="84"/>
      <c r="M3558" t="s" s="55">
        <v>1138</v>
      </c>
      <c r="S3558" t="s" s="54">
        <v>7570</v>
      </c>
      <c r="T3558" t="s" s="57">
        <v>7745</v>
      </c>
      <c r="U3558" s="7"/>
      <c r="AA3558" s="14">
        <v>-109.847351</v>
      </c>
      <c r="AB3558" s="14">
        <v>35.536757</v>
      </c>
      <c r="AC3558" s="14">
        <v>1813.56</v>
      </c>
      <c r="AU3558" s="70"/>
      <c r="AV3558" s="70"/>
      <c r="AW3558" s="70"/>
      <c r="AX3558" s="70"/>
      <c r="AY3558" s="70"/>
      <c r="AZ3558" s="70"/>
      <c r="BA3558" s="70"/>
      <c r="BB3558" s="70"/>
      <c r="BC3558" s="70"/>
      <c r="BD3558" s="70"/>
      <c r="BL3558" s="70"/>
      <c r="BM3558" s="70"/>
      <c r="BN3558" s="70"/>
      <c r="BO3558" s="14">
        <v>-8.1485543089</v>
      </c>
      <c r="BP3558" s="14">
        <v>0.0372040963040636</v>
      </c>
      <c r="BX3558" s="60">
        <v>-50.1939935658</v>
      </c>
      <c r="BY3558" s="80">
        <v>0.168793448867388</v>
      </c>
    </row>
    <row r="3559" s="9" customFormat="1" ht="31" customHeight="1">
      <c r="A3559" t="s" s="6">
        <v>9069</v>
      </c>
      <c r="B3559" t="s" s="56">
        <v>9070</v>
      </c>
      <c r="C3559" t="s" s="56">
        <v>7517</v>
      </c>
      <c r="D3559" s="143">
        <v>42678.555555555555</v>
      </c>
      <c r="E3559" t="s" s="54">
        <v>7518</v>
      </c>
      <c r="F3559" t="s" s="55">
        <v>2230</v>
      </c>
      <c r="G3559" t="s" s="56">
        <v>1181</v>
      </c>
      <c r="H3559" t="s" s="56">
        <v>1181</v>
      </c>
      <c r="J3559" t="s" s="6">
        <v>7519</v>
      </c>
      <c r="L3559" s="84"/>
      <c r="M3559" t="s" s="55">
        <v>1138</v>
      </c>
      <c r="S3559" t="s" s="54">
        <v>7570</v>
      </c>
      <c r="T3559" t="s" s="57">
        <v>7847</v>
      </c>
      <c r="U3559" s="7"/>
      <c r="AA3559" s="14">
        <v>-111.690301</v>
      </c>
      <c r="AB3559" s="14">
        <v>35.912882</v>
      </c>
      <c r="AC3559" s="14">
        <v>2151.278</v>
      </c>
      <c r="AU3559" s="70"/>
      <c r="AV3559" s="70"/>
      <c r="AW3559" s="70"/>
      <c r="AX3559" s="70"/>
      <c r="AY3559" s="70"/>
      <c r="AZ3559" s="70"/>
      <c r="BA3559" s="70"/>
      <c r="BB3559" s="70"/>
      <c r="BC3559" s="70"/>
      <c r="BD3559" s="70"/>
      <c r="BL3559" s="70"/>
      <c r="BM3559" s="70"/>
      <c r="BN3559" s="70"/>
      <c r="BO3559" s="14">
        <v>-9.926513782400001</v>
      </c>
      <c r="BP3559" s="14">
        <v>0.0386999696905392</v>
      </c>
      <c r="BX3559" s="60">
        <v>-63.2706092825</v>
      </c>
      <c r="BY3559" s="80">
        <v>0.0818317660750226</v>
      </c>
    </row>
    <row r="3560" s="9" customFormat="1" ht="31" customHeight="1">
      <c r="A3560" t="s" s="6">
        <v>9071</v>
      </c>
      <c r="B3560" t="s" s="56">
        <v>9072</v>
      </c>
      <c r="C3560" t="s" s="56">
        <v>7517</v>
      </c>
      <c r="D3560" s="143">
        <v>42678.416666666664</v>
      </c>
      <c r="E3560" t="s" s="54">
        <v>7518</v>
      </c>
      <c r="F3560" t="s" s="55">
        <v>2230</v>
      </c>
      <c r="G3560" t="s" s="56">
        <v>1181</v>
      </c>
      <c r="H3560" t="s" s="56">
        <v>1181</v>
      </c>
      <c r="J3560" t="s" s="6">
        <v>7519</v>
      </c>
      <c r="L3560" s="84"/>
      <c r="M3560" t="s" s="55">
        <v>1138</v>
      </c>
      <c r="S3560" t="s" s="54">
        <v>7570</v>
      </c>
      <c r="T3560" t="s" s="57">
        <v>7771</v>
      </c>
      <c r="U3560" s="7"/>
      <c r="AA3560" s="14">
        <v>-110.836547</v>
      </c>
      <c r="AB3560" s="14">
        <v>35.320414</v>
      </c>
      <c r="AC3560" s="14">
        <v>1446.581</v>
      </c>
      <c r="AU3560" s="70"/>
      <c r="AV3560" s="70"/>
      <c r="AW3560" s="70"/>
      <c r="AX3560" s="70"/>
      <c r="AY3560" s="70"/>
      <c r="AZ3560" s="70"/>
      <c r="BA3560" s="70"/>
      <c r="BB3560" s="70"/>
      <c r="BC3560" s="70"/>
      <c r="BD3560" s="70"/>
      <c r="BL3560" s="70"/>
      <c r="BM3560" s="70"/>
      <c r="BN3560" s="70"/>
      <c r="BO3560" s="14">
        <v>-6.765151413</v>
      </c>
      <c r="BP3560" s="14">
        <v>0.0173716221412046</v>
      </c>
      <c r="BX3560" s="60">
        <v>-39.6486011197</v>
      </c>
      <c r="BY3560" s="80">
        <v>0.07006629547154131</v>
      </c>
    </row>
    <row r="3561" s="9" customFormat="1" ht="31" customHeight="1">
      <c r="A3561" t="s" s="6">
        <v>9073</v>
      </c>
      <c r="B3561" t="s" s="56">
        <v>9074</v>
      </c>
      <c r="C3561" t="s" s="56">
        <v>7517</v>
      </c>
      <c r="D3561" s="143">
        <v>42678.625</v>
      </c>
      <c r="E3561" t="s" s="54">
        <v>7518</v>
      </c>
      <c r="F3561" t="s" s="55">
        <v>2230</v>
      </c>
      <c r="G3561" t="s" s="56">
        <v>1181</v>
      </c>
      <c r="H3561" t="s" s="56">
        <v>1181</v>
      </c>
      <c r="J3561" t="s" s="6">
        <v>7519</v>
      </c>
      <c r="L3561" s="84"/>
      <c r="M3561" t="s" s="55">
        <v>1138</v>
      </c>
      <c r="S3561" t="s" s="54">
        <v>7570</v>
      </c>
      <c r="T3561" t="s" s="57">
        <v>7841</v>
      </c>
      <c r="U3561" s="7"/>
      <c r="AA3561" s="14">
        <v>-111.235274</v>
      </c>
      <c r="AB3561" s="14">
        <v>36.129566</v>
      </c>
      <c r="AC3561" s="14">
        <v>1498.702</v>
      </c>
      <c r="AU3561" s="70"/>
      <c r="AV3561" s="70"/>
      <c r="AW3561" s="70"/>
      <c r="AX3561" s="70"/>
      <c r="AY3561" s="70"/>
      <c r="AZ3561" s="70"/>
      <c r="BA3561" s="70"/>
      <c r="BB3561" s="70"/>
      <c r="BC3561" s="70"/>
      <c r="BD3561" s="70"/>
      <c r="BL3561" s="70"/>
      <c r="BM3561" s="70"/>
      <c r="BN3561" s="70"/>
      <c r="BO3561" s="14">
        <v>-9.092957515</v>
      </c>
      <c r="BP3561" s="14">
        <v>0.0126656497160332</v>
      </c>
      <c r="BX3561" s="60">
        <v>-58.7418720367</v>
      </c>
      <c r="BY3561" s="80">
        <v>0.0752485957071235</v>
      </c>
    </row>
    <row r="3562" s="9" customFormat="1" ht="31" customHeight="1">
      <c r="A3562" t="s" s="6">
        <v>9075</v>
      </c>
      <c r="B3562" t="s" s="56">
        <v>9076</v>
      </c>
      <c r="C3562" t="s" s="56">
        <v>7517</v>
      </c>
      <c r="D3562" s="143">
        <v>42678.678472222222</v>
      </c>
      <c r="E3562" t="s" s="54">
        <v>7518</v>
      </c>
      <c r="F3562" t="s" s="55">
        <v>2230</v>
      </c>
      <c r="G3562" t="s" s="56">
        <v>1181</v>
      </c>
      <c r="H3562" t="s" s="56">
        <v>1181</v>
      </c>
      <c r="J3562" t="s" s="6">
        <v>7519</v>
      </c>
      <c r="L3562" s="84"/>
      <c r="M3562" t="s" s="55">
        <v>1138</v>
      </c>
      <c r="S3562" t="s" s="54">
        <v>7570</v>
      </c>
      <c r="T3562" t="s" s="57">
        <v>7813</v>
      </c>
      <c r="U3562" s="7"/>
      <c r="AA3562" s="14">
        <v>-111.572804</v>
      </c>
      <c r="AB3562" s="14">
        <v>36.276372</v>
      </c>
      <c r="AC3562" s="14">
        <v>1706.88</v>
      </c>
      <c r="AU3562" s="70"/>
      <c r="AV3562" s="70"/>
      <c r="AW3562" s="70"/>
      <c r="AX3562" s="70"/>
      <c r="AY3562" s="70"/>
      <c r="AZ3562" s="70"/>
      <c r="BA3562" s="70"/>
      <c r="BB3562" s="70"/>
      <c r="BC3562" s="70"/>
      <c r="BD3562" s="70"/>
      <c r="BL3562" s="70"/>
      <c r="BM3562" s="70"/>
      <c r="BN3562" s="70"/>
      <c r="BO3562" s="14">
        <v>-5.6060355161</v>
      </c>
      <c r="BP3562" s="14">
        <v>0.0296865830479481</v>
      </c>
      <c r="BX3562" s="60">
        <v>-30.9447473965</v>
      </c>
      <c r="BY3562" s="80">
        <v>0.0425658170174541</v>
      </c>
    </row>
    <row r="3563" s="9" customFormat="1" ht="31" customHeight="1">
      <c r="A3563" t="s" s="6">
        <v>9077</v>
      </c>
      <c r="B3563" t="s" s="56">
        <v>9078</v>
      </c>
      <c r="C3563" t="s" s="56">
        <v>7517</v>
      </c>
      <c r="D3563" s="143">
        <v>42679.365277777775</v>
      </c>
      <c r="E3563" t="s" s="54">
        <v>7518</v>
      </c>
      <c r="F3563" t="s" s="55">
        <v>2230</v>
      </c>
      <c r="G3563" t="s" s="56">
        <v>1181</v>
      </c>
      <c r="H3563" t="s" s="56">
        <v>1181</v>
      </c>
      <c r="J3563" t="s" s="6">
        <v>7519</v>
      </c>
      <c r="L3563" s="84"/>
      <c r="M3563" t="s" s="55">
        <v>1138</v>
      </c>
      <c r="S3563" t="s" s="54">
        <v>7570</v>
      </c>
      <c r="T3563" t="s" s="57">
        <v>7768</v>
      </c>
      <c r="U3563" s="7"/>
      <c r="AA3563" s="14">
        <v>-110.780493</v>
      </c>
      <c r="AB3563" s="14">
        <v>37.058189</v>
      </c>
      <c r="AC3563" s="14">
        <v>1717.548</v>
      </c>
      <c r="AU3563" s="70"/>
      <c r="AV3563" s="70"/>
      <c r="AW3563" s="70"/>
      <c r="AX3563" s="70"/>
      <c r="AY3563" s="70"/>
      <c r="AZ3563" s="70"/>
      <c r="BA3563" s="70"/>
      <c r="BB3563" s="70"/>
      <c r="BC3563" s="70"/>
      <c r="BD3563" s="70"/>
      <c r="BL3563" s="70"/>
      <c r="BM3563" s="70"/>
      <c r="BN3563" s="70"/>
      <c r="BO3563" s="14">
        <v>-5.6612258826</v>
      </c>
      <c r="BP3563" s="14">
        <v>0.0165416530873684</v>
      </c>
      <c r="BX3563" s="60">
        <v>-34.3401022494</v>
      </c>
      <c r="BY3563" s="80">
        <v>0.125604313053183</v>
      </c>
    </row>
    <row r="3564" s="9" customFormat="1" ht="31" customHeight="1">
      <c r="A3564" t="s" s="6">
        <v>9079</v>
      </c>
      <c r="B3564" t="s" s="56">
        <v>9080</v>
      </c>
      <c r="C3564" t="s" s="56">
        <v>7517</v>
      </c>
      <c r="D3564" s="143">
        <v>42679.497916666667</v>
      </c>
      <c r="E3564" t="s" s="54">
        <v>7518</v>
      </c>
      <c r="F3564" t="s" s="55">
        <v>2230</v>
      </c>
      <c r="G3564" t="s" s="56">
        <v>1181</v>
      </c>
      <c r="H3564" t="s" s="56">
        <v>1181</v>
      </c>
      <c r="J3564" t="s" s="6">
        <v>7519</v>
      </c>
      <c r="L3564" s="84"/>
      <c r="M3564" t="s" s="55">
        <v>1138</v>
      </c>
      <c r="S3564" t="s" s="54">
        <v>7570</v>
      </c>
      <c r="T3564" t="s" s="57">
        <v>7765</v>
      </c>
      <c r="U3564" s="7"/>
      <c r="AA3564" s="14">
        <v>-110.318788</v>
      </c>
      <c r="AB3564" s="14">
        <v>37.036461</v>
      </c>
      <c r="AC3564" s="14">
        <v>1469.136</v>
      </c>
      <c r="AU3564" s="70"/>
      <c r="AV3564" s="70"/>
      <c r="AW3564" s="70"/>
      <c r="AX3564" s="70"/>
      <c r="AY3564" s="70"/>
      <c r="AZ3564" s="70"/>
      <c r="BA3564" s="70"/>
      <c r="BB3564" s="70"/>
      <c r="BC3564" s="70"/>
      <c r="BD3564" s="70"/>
      <c r="BL3564" s="70"/>
      <c r="BM3564" s="70"/>
      <c r="BN3564" s="70"/>
      <c r="BO3564" s="14">
        <v>-5.0043782497</v>
      </c>
      <c r="BP3564" s="14">
        <v>0.0193000749844877</v>
      </c>
      <c r="BX3564" s="60">
        <v>-35.7250192764</v>
      </c>
      <c r="BY3564" s="80">
        <v>0.0877821922702626</v>
      </c>
    </row>
    <row r="3565" s="9" customFormat="1" ht="31" customHeight="1">
      <c r="A3565" t="s" s="6">
        <v>9081</v>
      </c>
      <c r="B3565" t="s" s="56">
        <v>9082</v>
      </c>
      <c r="C3565" t="s" s="56">
        <v>7517</v>
      </c>
      <c r="D3565" s="143">
        <v>42688.5625</v>
      </c>
      <c r="E3565" t="s" s="54">
        <v>7518</v>
      </c>
      <c r="F3565" t="s" s="55">
        <v>2230</v>
      </c>
      <c r="G3565" t="s" s="56">
        <v>1181</v>
      </c>
      <c r="H3565" t="s" s="56">
        <v>1181</v>
      </c>
      <c r="J3565" t="s" s="6">
        <v>7519</v>
      </c>
      <c r="L3565" s="84"/>
      <c r="M3565" t="s" s="55">
        <v>1138</v>
      </c>
      <c r="S3565" t="s" s="54">
        <v>7570</v>
      </c>
      <c r="T3565" t="s" s="57">
        <v>7571</v>
      </c>
      <c r="U3565" s="7"/>
      <c r="AA3565" s="14">
        <v>-108.823239</v>
      </c>
      <c r="AB3565" s="14">
        <v>35.608006</v>
      </c>
      <c r="AC3565" s="14">
        <v>2006.803</v>
      </c>
      <c r="AU3565" s="70"/>
      <c r="AV3565" s="70"/>
      <c r="AW3565" s="70"/>
      <c r="AX3565" s="70"/>
      <c r="AY3565" s="70"/>
      <c r="AZ3565" s="70"/>
      <c r="BA3565" s="70"/>
      <c r="BB3565" s="70"/>
      <c r="BC3565" s="70"/>
      <c r="BD3565" s="70"/>
      <c r="BL3565" s="70"/>
      <c r="BM3565" s="70"/>
      <c r="BN3565" s="70"/>
      <c r="BO3565" s="14">
        <v>-8.986164624600001</v>
      </c>
      <c r="BP3565" s="14">
        <v>0.0303776208587395</v>
      </c>
      <c r="BX3565" s="60">
        <v>-56.3284457437</v>
      </c>
      <c r="BY3565" s="80">
        <v>0.119176760136775</v>
      </c>
    </row>
    <row r="3566" s="9" customFormat="1" ht="31" customHeight="1">
      <c r="A3566" t="s" s="6">
        <v>9083</v>
      </c>
      <c r="B3566" t="s" s="56">
        <v>9084</v>
      </c>
      <c r="C3566" t="s" s="56">
        <v>7517</v>
      </c>
      <c r="D3566" s="143">
        <v>42688.5625</v>
      </c>
      <c r="E3566" t="s" s="54">
        <v>7518</v>
      </c>
      <c r="F3566" t="s" s="55">
        <v>2230</v>
      </c>
      <c r="G3566" t="s" s="56">
        <v>1181</v>
      </c>
      <c r="H3566" t="s" s="56">
        <v>1181</v>
      </c>
      <c r="J3566" t="s" s="6">
        <v>7519</v>
      </c>
      <c r="L3566" s="84"/>
      <c r="M3566" t="s" s="55">
        <v>1138</v>
      </c>
      <c r="S3566" t="s" s="54">
        <v>7570</v>
      </c>
      <c r="T3566" t="s" s="57">
        <v>7571</v>
      </c>
      <c r="U3566" s="7"/>
      <c r="AA3566" s="14">
        <v>-108.823239</v>
      </c>
      <c r="AB3566" s="14">
        <v>35.608006</v>
      </c>
      <c r="AC3566" s="14">
        <v>2006.803</v>
      </c>
      <c r="AU3566" s="70"/>
      <c r="AV3566" s="70"/>
      <c r="AW3566" s="70"/>
      <c r="AX3566" s="70"/>
      <c r="AY3566" s="70"/>
      <c r="AZ3566" s="70"/>
      <c r="BA3566" s="70"/>
      <c r="BB3566" s="70"/>
      <c r="BC3566" s="70"/>
      <c r="BD3566" s="70"/>
      <c r="BL3566" s="70"/>
      <c r="BM3566" s="70"/>
      <c r="BN3566" s="70"/>
      <c r="BO3566" s="14">
        <v>-9.114013849199999</v>
      </c>
      <c r="BP3566" s="14">
        <v>0.0256882763150515</v>
      </c>
      <c r="BX3566" s="60">
        <v>-56.8875781949</v>
      </c>
      <c r="BY3566" s="80">
        <v>0.152995288170383</v>
      </c>
    </row>
    <row r="3567" s="9" customFormat="1" ht="31" customHeight="1">
      <c r="A3567" t="s" s="6">
        <v>9085</v>
      </c>
      <c r="B3567" t="s" s="56">
        <v>9086</v>
      </c>
      <c r="C3567" t="s" s="56">
        <v>7517</v>
      </c>
      <c r="D3567" s="143">
        <v>42668.3125</v>
      </c>
      <c r="E3567" t="s" s="54">
        <v>7518</v>
      </c>
      <c r="F3567" t="s" s="55">
        <v>2230</v>
      </c>
      <c r="G3567" t="s" s="56">
        <v>1181</v>
      </c>
      <c r="H3567" t="s" s="56">
        <v>1181</v>
      </c>
      <c r="J3567" t="s" s="6">
        <v>7519</v>
      </c>
      <c r="L3567" s="84"/>
      <c r="M3567" t="s" s="55">
        <v>1138</v>
      </c>
      <c r="S3567" t="s" s="54">
        <v>7570</v>
      </c>
      <c r="T3567" t="s" s="57">
        <v>7571</v>
      </c>
      <c r="U3567" s="7"/>
      <c r="AA3567" s="14">
        <v>-108.823239</v>
      </c>
      <c r="AB3567" s="14">
        <v>35.608006</v>
      </c>
      <c r="AC3567" s="14">
        <v>2006.803</v>
      </c>
      <c r="AU3567" s="70"/>
      <c r="AV3567" s="70"/>
      <c r="AW3567" s="70"/>
      <c r="AX3567" s="70"/>
      <c r="AY3567" s="70"/>
      <c r="AZ3567" s="70"/>
      <c r="BA3567" s="70"/>
      <c r="BB3567" s="70"/>
      <c r="BC3567" s="70"/>
      <c r="BD3567" s="70"/>
      <c r="BL3567" s="70"/>
      <c r="BM3567" s="70"/>
      <c r="BN3567" s="70"/>
      <c r="BO3567" s="14">
        <v>-8.2331649351</v>
      </c>
      <c r="BP3567" s="14">
        <v>0.0245852820659959</v>
      </c>
      <c r="BX3567" s="60">
        <v>-54.7699909512</v>
      </c>
      <c r="BY3567" s="80">
        <v>0.117410544931844</v>
      </c>
    </row>
    <row r="3568" s="9" customFormat="1" ht="31" customHeight="1">
      <c r="A3568" t="s" s="6">
        <v>9087</v>
      </c>
      <c r="B3568" t="s" s="56">
        <v>9088</v>
      </c>
      <c r="C3568" t="s" s="56">
        <v>7517</v>
      </c>
      <c r="D3568" s="143">
        <v>42678.333333333336</v>
      </c>
      <c r="E3568" t="s" s="54">
        <v>7518</v>
      </c>
      <c r="F3568" t="s" s="55">
        <v>2230</v>
      </c>
      <c r="G3568" t="s" s="56">
        <v>1181</v>
      </c>
      <c r="H3568" t="s" s="56">
        <v>1181</v>
      </c>
      <c r="J3568" t="s" s="6">
        <v>7519</v>
      </c>
      <c r="L3568" s="84"/>
      <c r="M3568" t="s" s="55">
        <v>1138</v>
      </c>
      <c r="S3568" t="s" s="54">
        <v>7570</v>
      </c>
      <c r="T3568" t="s" s="57">
        <v>7571</v>
      </c>
      <c r="U3568" s="7"/>
      <c r="AA3568" s="14">
        <v>-108.823239</v>
      </c>
      <c r="AB3568" s="14">
        <v>35.608006</v>
      </c>
      <c r="AC3568" s="14">
        <v>2006.803</v>
      </c>
      <c r="AU3568" s="70"/>
      <c r="AV3568" s="70"/>
      <c r="AW3568" s="70"/>
      <c r="AX3568" s="70"/>
      <c r="AY3568" s="70"/>
      <c r="AZ3568" s="70"/>
      <c r="BA3568" s="70"/>
      <c r="BB3568" s="70"/>
      <c r="BC3568" s="70"/>
      <c r="BD3568" s="70"/>
      <c r="BL3568" s="70"/>
      <c r="BM3568" s="70"/>
      <c r="BN3568" s="70"/>
      <c r="BO3568" s="14">
        <v>-7.1314416779</v>
      </c>
      <c r="BP3568" s="14">
        <v>0.0413644320791006</v>
      </c>
      <c r="BX3568" s="60">
        <v>-40.816797731</v>
      </c>
      <c r="BY3568" s="80">
        <v>0.393797097262628</v>
      </c>
    </row>
    <row r="3569" s="9" customFormat="1" ht="31" customHeight="1">
      <c r="A3569" t="s" s="6">
        <v>9089</v>
      </c>
      <c r="B3569" t="s" s="56">
        <v>9090</v>
      </c>
      <c r="C3569" t="s" s="56">
        <v>7517</v>
      </c>
      <c r="D3569" s="143">
        <v>42688.5625</v>
      </c>
      <c r="E3569" t="s" s="54">
        <v>7518</v>
      </c>
      <c r="F3569" t="s" s="55">
        <v>2230</v>
      </c>
      <c r="G3569" t="s" s="56">
        <v>1181</v>
      </c>
      <c r="H3569" t="s" s="56">
        <v>1181</v>
      </c>
      <c r="J3569" t="s" s="6">
        <v>7519</v>
      </c>
      <c r="L3569" s="84"/>
      <c r="M3569" t="s" s="55">
        <v>1138</v>
      </c>
      <c r="S3569" t="s" s="54">
        <v>7570</v>
      </c>
      <c r="T3569" t="s" s="57">
        <v>7571</v>
      </c>
      <c r="U3569" s="7"/>
      <c r="AA3569" s="14">
        <v>-108.823239</v>
      </c>
      <c r="AB3569" s="14">
        <v>35.608006</v>
      </c>
      <c r="AC3569" s="14">
        <v>2006.803</v>
      </c>
      <c r="AU3569" s="70"/>
      <c r="AV3569" s="70"/>
      <c r="AW3569" s="70"/>
      <c r="AX3569" s="70"/>
      <c r="AY3569" s="70"/>
      <c r="AZ3569" s="70"/>
      <c r="BA3569" s="70"/>
      <c r="BB3569" s="70"/>
      <c r="BC3569" s="70"/>
      <c r="BD3569" s="70"/>
      <c r="BL3569" s="70"/>
      <c r="BM3569" s="70"/>
      <c r="BN3569" s="70"/>
      <c r="BO3569" s="14">
        <v>-10.3122761451</v>
      </c>
      <c r="BP3569" s="14">
        <v>0.0295514333072249</v>
      </c>
      <c r="BX3569" s="60">
        <v>-66.80328631570001</v>
      </c>
      <c r="BY3569" s="80">
        <v>0.0751053058793901</v>
      </c>
    </row>
    <row r="3570" s="9" customFormat="1" ht="31" customHeight="1">
      <c r="A3570" t="s" s="6">
        <v>9091</v>
      </c>
      <c r="B3570" t="s" s="56">
        <v>9092</v>
      </c>
      <c r="C3570" t="s" s="56">
        <v>7517</v>
      </c>
      <c r="D3570" s="143">
        <v>42476.458333333336</v>
      </c>
      <c r="E3570" t="s" s="54">
        <v>7518</v>
      </c>
      <c r="F3570" t="s" s="55">
        <v>2230</v>
      </c>
      <c r="G3570" t="s" s="56">
        <v>1181</v>
      </c>
      <c r="H3570" t="s" s="56">
        <v>1181</v>
      </c>
      <c r="J3570" t="s" s="6">
        <v>7519</v>
      </c>
      <c r="L3570" s="84"/>
      <c r="M3570" t="s" s="55">
        <v>1138</v>
      </c>
      <c r="S3570" t="s" s="54">
        <v>7570</v>
      </c>
      <c r="T3570" t="s" s="57">
        <v>7571</v>
      </c>
      <c r="U3570" s="7"/>
      <c r="AA3570" s="14">
        <v>-108.823239</v>
      </c>
      <c r="AB3570" s="14">
        <v>35.608006</v>
      </c>
      <c r="AC3570" s="14">
        <v>2006.803</v>
      </c>
      <c r="AU3570" s="70"/>
      <c r="AV3570" s="70"/>
      <c r="AW3570" s="70"/>
      <c r="AX3570" s="70"/>
      <c r="AY3570" s="70"/>
      <c r="AZ3570" s="70"/>
      <c r="BA3570" s="70"/>
      <c r="BB3570" s="70"/>
      <c r="BC3570" s="70"/>
      <c r="BD3570" s="70"/>
      <c r="BL3570" s="70"/>
      <c r="BM3570" s="70"/>
      <c r="BN3570" s="70"/>
      <c r="BO3570" s="14">
        <v>-15.188167195</v>
      </c>
      <c r="BP3570" s="14">
        <v>0.0255688599230578</v>
      </c>
      <c r="BX3570" s="60">
        <v>-109.4420914844</v>
      </c>
      <c r="BY3570" s="80">
        <v>0.143510651729808</v>
      </c>
    </row>
    <row r="3571" s="9" customFormat="1" ht="31" customHeight="1">
      <c r="A3571" t="s" s="6">
        <v>9093</v>
      </c>
      <c r="B3571" t="s" s="56">
        <v>9094</v>
      </c>
      <c r="C3571" t="s" s="56">
        <v>7517</v>
      </c>
      <c r="D3571" s="143">
        <v>42492.473611111112</v>
      </c>
      <c r="E3571" t="s" s="54">
        <v>7518</v>
      </c>
      <c r="F3571" t="s" s="55">
        <v>2230</v>
      </c>
      <c r="G3571" t="s" s="56">
        <v>1181</v>
      </c>
      <c r="H3571" t="s" s="56">
        <v>1181</v>
      </c>
      <c r="J3571" t="s" s="6">
        <v>7519</v>
      </c>
      <c r="L3571" s="84"/>
      <c r="M3571" t="s" s="55">
        <v>1138</v>
      </c>
      <c r="S3571" t="s" s="54">
        <v>7570</v>
      </c>
      <c r="T3571" t="s" s="57">
        <v>7571</v>
      </c>
      <c r="U3571" s="7"/>
      <c r="AA3571" s="14">
        <v>-108.823239</v>
      </c>
      <c r="AB3571" s="14">
        <v>35.608006</v>
      </c>
      <c r="AC3571" s="14">
        <v>2006.803</v>
      </c>
      <c r="AU3571" s="70"/>
      <c r="AV3571" s="70"/>
      <c r="AW3571" s="70"/>
      <c r="AX3571" s="70"/>
      <c r="AY3571" s="70"/>
      <c r="AZ3571" s="70"/>
      <c r="BA3571" s="70"/>
      <c r="BB3571" s="70"/>
      <c r="BC3571" s="70"/>
      <c r="BD3571" s="70"/>
      <c r="BL3571" s="70"/>
      <c r="BM3571" s="70"/>
      <c r="BN3571" s="70"/>
      <c r="BO3571" s="14">
        <v>-11.6687837439</v>
      </c>
      <c r="BP3571" s="14">
        <v>0.0305057569313498</v>
      </c>
      <c r="BX3571" s="60">
        <v>-82.2090341211</v>
      </c>
      <c r="BY3571" s="80">
        <v>0.142535180581946</v>
      </c>
    </row>
    <row r="3572" s="9" customFormat="1" ht="31" customHeight="1">
      <c r="A3572" t="s" s="6">
        <v>9095</v>
      </c>
      <c r="B3572" t="s" s="56">
        <v>9096</v>
      </c>
      <c r="C3572" t="s" s="56">
        <v>7517</v>
      </c>
      <c r="D3572" s="143">
        <v>42695.908333333333</v>
      </c>
      <c r="E3572" t="s" s="54">
        <v>7518</v>
      </c>
      <c r="F3572" t="s" s="55">
        <v>2230</v>
      </c>
      <c r="G3572" t="s" s="56">
        <v>1181</v>
      </c>
      <c r="H3572" t="s" s="56">
        <v>1181</v>
      </c>
      <c r="J3572" t="s" s="6">
        <v>7519</v>
      </c>
      <c r="L3572" s="84"/>
      <c r="M3572" t="s" s="55">
        <v>1138</v>
      </c>
      <c r="S3572" t="s" s="54">
        <v>7570</v>
      </c>
      <c r="T3572" t="s" s="57">
        <v>7571</v>
      </c>
      <c r="U3572" s="7"/>
      <c r="AA3572" s="14">
        <v>-108.823239</v>
      </c>
      <c r="AB3572" s="14">
        <v>35.608006</v>
      </c>
      <c r="AC3572" s="14">
        <v>2006.803</v>
      </c>
      <c r="AU3572" s="70"/>
      <c r="AV3572" s="70"/>
      <c r="AW3572" s="70"/>
      <c r="AX3572" s="70"/>
      <c r="AY3572" s="70"/>
      <c r="AZ3572" s="70"/>
      <c r="BA3572" s="70"/>
      <c r="BB3572" s="70"/>
      <c r="BC3572" s="70"/>
      <c r="BD3572" s="70"/>
      <c r="BL3572" s="70"/>
      <c r="BM3572" s="70"/>
      <c r="BN3572" s="70"/>
      <c r="BO3572" s="14">
        <v>-14.7582686581</v>
      </c>
      <c r="BP3572" s="14">
        <v>0.014918422896249</v>
      </c>
      <c r="BX3572" s="60">
        <v>-104.0074829097</v>
      </c>
      <c r="BY3572" s="80">
        <v>0.0670997825402595</v>
      </c>
    </row>
    <row r="3573" s="9" customFormat="1" ht="31" customHeight="1">
      <c r="A3573" t="s" s="6">
        <v>9097</v>
      </c>
      <c r="B3573" t="s" s="56">
        <v>9098</v>
      </c>
      <c r="C3573" t="s" s="56">
        <v>7517</v>
      </c>
      <c r="D3573" s="143">
        <v>42723.416666666664</v>
      </c>
      <c r="E3573" t="s" s="54">
        <v>7518</v>
      </c>
      <c r="F3573" t="s" s="55">
        <v>2230</v>
      </c>
      <c r="G3573" t="s" s="56">
        <v>1181</v>
      </c>
      <c r="H3573" t="s" s="56">
        <v>1181</v>
      </c>
      <c r="J3573" t="s" s="6">
        <v>7519</v>
      </c>
      <c r="L3573" s="84"/>
      <c r="M3573" t="s" s="55">
        <v>1138</v>
      </c>
      <c r="S3573" t="s" s="54">
        <v>7570</v>
      </c>
      <c r="T3573" t="s" s="57">
        <v>7571</v>
      </c>
      <c r="U3573" s="7"/>
      <c r="AA3573" s="14">
        <v>-108.823239</v>
      </c>
      <c r="AB3573" s="14">
        <v>35.608006</v>
      </c>
      <c r="AC3573" s="14">
        <v>2006.803</v>
      </c>
      <c r="AU3573" s="70"/>
      <c r="AV3573" s="70"/>
      <c r="AW3573" s="70"/>
      <c r="AX3573" s="70"/>
      <c r="AY3573" s="70"/>
      <c r="AZ3573" s="70"/>
      <c r="BA3573" s="70"/>
      <c r="BB3573" s="70"/>
      <c r="BC3573" s="70"/>
      <c r="BD3573" s="70"/>
      <c r="BL3573" s="70"/>
      <c r="BM3573" s="70"/>
      <c r="BN3573" s="70"/>
      <c r="BO3573" s="14">
        <v>-13.7848103906</v>
      </c>
      <c r="BP3573" s="14">
        <v>0.00903138398236368</v>
      </c>
      <c r="BX3573" s="60">
        <v>-100.4876029387</v>
      </c>
      <c r="BY3573" s="80">
        <v>0.08036336757986159</v>
      </c>
    </row>
    <row r="3574" s="9" customFormat="1" ht="31" customHeight="1">
      <c r="A3574" t="s" s="6">
        <v>9099</v>
      </c>
      <c r="B3574" t="s" s="56">
        <v>9100</v>
      </c>
      <c r="C3574" t="s" s="56">
        <v>7517</v>
      </c>
      <c r="D3574" s="143">
        <v>42726.859027777777</v>
      </c>
      <c r="E3574" t="s" s="54">
        <v>7518</v>
      </c>
      <c r="F3574" t="s" s="55">
        <v>2230</v>
      </c>
      <c r="G3574" t="s" s="56">
        <v>1181</v>
      </c>
      <c r="H3574" t="s" s="56">
        <v>1181</v>
      </c>
      <c r="J3574" t="s" s="6">
        <v>7519</v>
      </c>
      <c r="L3574" s="84"/>
      <c r="M3574" t="s" s="55">
        <v>1138</v>
      </c>
      <c r="S3574" t="s" s="54">
        <v>7570</v>
      </c>
      <c r="T3574" t="s" s="57">
        <v>7571</v>
      </c>
      <c r="U3574" s="7"/>
      <c r="AA3574" s="14">
        <v>-108.823239</v>
      </c>
      <c r="AB3574" s="14">
        <v>35.608006</v>
      </c>
      <c r="AC3574" s="14">
        <v>2006.803</v>
      </c>
      <c r="AU3574" s="70"/>
      <c r="AV3574" s="70"/>
      <c r="AW3574" s="70"/>
      <c r="AX3574" s="70"/>
      <c r="AY3574" s="70"/>
      <c r="AZ3574" s="70"/>
      <c r="BA3574" s="70"/>
      <c r="BB3574" s="70"/>
      <c r="BC3574" s="70"/>
      <c r="BD3574" s="70"/>
      <c r="BL3574" s="70"/>
      <c r="BM3574" s="70"/>
      <c r="BN3574" s="70"/>
      <c r="BO3574" s="14">
        <v>-15.5315376489</v>
      </c>
      <c r="BP3574" s="14">
        <v>0.0126321884700082</v>
      </c>
      <c r="BX3574" s="60">
        <v>-113.2911272936</v>
      </c>
      <c r="BY3574" s="80">
        <v>0.0830668300358377</v>
      </c>
    </row>
    <row r="3575" s="9" customFormat="1" ht="31" customHeight="1">
      <c r="A3575" t="s" s="6">
        <v>9101</v>
      </c>
      <c r="B3575" t="s" s="56">
        <v>9102</v>
      </c>
      <c r="C3575" t="s" s="56">
        <v>7517</v>
      </c>
      <c r="D3575" s="143">
        <v>42727.791666666664</v>
      </c>
      <c r="E3575" t="s" s="54">
        <v>7518</v>
      </c>
      <c r="F3575" t="s" s="55">
        <v>2230</v>
      </c>
      <c r="G3575" t="s" s="56">
        <v>1181</v>
      </c>
      <c r="H3575" t="s" s="56">
        <v>1181</v>
      </c>
      <c r="J3575" t="s" s="6">
        <v>7519</v>
      </c>
      <c r="L3575" s="84"/>
      <c r="M3575" t="s" s="55">
        <v>1138</v>
      </c>
      <c r="S3575" t="s" s="54">
        <v>7570</v>
      </c>
      <c r="T3575" t="s" s="57">
        <v>7571</v>
      </c>
      <c r="U3575" s="7"/>
      <c r="AA3575" s="14">
        <v>-108.823239</v>
      </c>
      <c r="AB3575" s="14">
        <v>35.608006</v>
      </c>
      <c r="AC3575" s="14">
        <v>2006.803</v>
      </c>
      <c r="AU3575" s="70"/>
      <c r="AV3575" s="70"/>
      <c r="AW3575" s="70"/>
      <c r="AX3575" s="70"/>
      <c r="AY3575" s="70"/>
      <c r="AZ3575" s="70"/>
      <c r="BA3575" s="70"/>
      <c r="BB3575" s="70"/>
      <c r="BC3575" s="70"/>
      <c r="BD3575" s="70"/>
      <c r="BL3575" s="70"/>
      <c r="BM3575" s="70"/>
      <c r="BN3575" s="70"/>
      <c r="BO3575" s="14">
        <v>-12.1197472366</v>
      </c>
      <c r="BP3575" s="14">
        <v>0.0429359076309091</v>
      </c>
      <c r="BX3575" s="60">
        <v>-83.7330008254</v>
      </c>
      <c r="BY3575" s="80">
        <v>0.194716874551676</v>
      </c>
    </row>
    <row r="3576" s="9" customFormat="1" ht="31" customHeight="1">
      <c r="A3576" t="s" s="6">
        <v>9103</v>
      </c>
      <c r="B3576" t="s" s="56">
        <v>9104</v>
      </c>
      <c r="C3576" t="s" s="56">
        <v>7517</v>
      </c>
      <c r="D3576" s="143">
        <v>42730.645833333336</v>
      </c>
      <c r="E3576" t="s" s="54">
        <v>7518</v>
      </c>
      <c r="F3576" t="s" s="55">
        <v>2230</v>
      </c>
      <c r="G3576" t="s" s="56">
        <v>1181</v>
      </c>
      <c r="H3576" t="s" s="56">
        <v>1181</v>
      </c>
      <c r="J3576" t="s" s="6">
        <v>7519</v>
      </c>
      <c r="L3576" s="84"/>
      <c r="M3576" t="s" s="55">
        <v>1138</v>
      </c>
      <c r="S3576" t="s" s="54">
        <v>7570</v>
      </c>
      <c r="T3576" t="s" s="57">
        <v>7571</v>
      </c>
      <c r="U3576" s="7"/>
      <c r="AA3576" s="14">
        <v>-108.823239</v>
      </c>
      <c r="AB3576" s="14">
        <v>35.608006</v>
      </c>
      <c r="AC3576" s="14">
        <v>2006.803</v>
      </c>
      <c r="AU3576" s="70"/>
      <c r="AV3576" s="70"/>
      <c r="AW3576" s="70"/>
      <c r="AX3576" s="70"/>
      <c r="AY3576" s="70"/>
      <c r="AZ3576" s="70"/>
      <c r="BA3576" s="70"/>
      <c r="BB3576" s="70"/>
      <c r="BC3576" s="70"/>
      <c r="BD3576" s="70"/>
      <c r="BL3576" s="70"/>
      <c r="BM3576" s="70"/>
      <c r="BN3576" s="70"/>
      <c r="BO3576" s="14">
        <v>-6.6290560653</v>
      </c>
      <c r="BP3576" s="14">
        <v>0.0374413339689635</v>
      </c>
      <c r="BX3576" s="60">
        <v>-35.9243165471</v>
      </c>
      <c r="BY3576" s="80">
        <v>0.135496135887925</v>
      </c>
    </row>
    <row r="3577" s="9" customFormat="1" ht="31" customHeight="1">
      <c r="A3577" t="s" s="6">
        <v>9105</v>
      </c>
      <c r="B3577" t="s" s="56">
        <v>9106</v>
      </c>
      <c r="C3577" t="s" s="56">
        <v>7517</v>
      </c>
      <c r="D3577" s="143">
        <v>42736.711111111108</v>
      </c>
      <c r="E3577" t="s" s="54">
        <v>7518</v>
      </c>
      <c r="F3577" t="s" s="55">
        <v>2230</v>
      </c>
      <c r="G3577" t="s" s="56">
        <v>1181</v>
      </c>
      <c r="H3577" t="s" s="56">
        <v>1181</v>
      </c>
      <c r="J3577" t="s" s="6">
        <v>7519</v>
      </c>
      <c r="L3577" s="84"/>
      <c r="M3577" t="s" s="55">
        <v>1138</v>
      </c>
      <c r="S3577" t="s" s="54">
        <v>7570</v>
      </c>
      <c r="T3577" t="s" s="57">
        <v>7571</v>
      </c>
      <c r="U3577" s="7"/>
      <c r="AA3577" s="14">
        <v>-108.823239</v>
      </c>
      <c r="AB3577" s="14">
        <v>35.608006</v>
      </c>
      <c r="AC3577" s="14">
        <v>2006.803</v>
      </c>
      <c r="AU3577" s="70"/>
      <c r="AV3577" s="70"/>
      <c r="AW3577" s="70"/>
      <c r="AX3577" s="70"/>
      <c r="AY3577" s="70"/>
      <c r="AZ3577" s="70"/>
      <c r="BA3577" s="70"/>
      <c r="BB3577" s="70"/>
      <c r="BC3577" s="70"/>
      <c r="BD3577" s="70"/>
      <c r="BL3577" s="70"/>
      <c r="BM3577" s="70"/>
      <c r="BN3577" s="70"/>
      <c r="BO3577" s="14">
        <v>-15.2320022474</v>
      </c>
      <c r="BP3577" s="14">
        <v>0.016168436564522</v>
      </c>
      <c r="BX3577" s="60">
        <v>-107.270340117</v>
      </c>
      <c r="BY3577" s="80">
        <v>0.200343845664845</v>
      </c>
    </row>
    <row r="3578" s="9" customFormat="1" ht="31" customHeight="1">
      <c r="A3578" t="s" s="6">
        <v>9107</v>
      </c>
      <c r="B3578" t="s" s="56">
        <v>9108</v>
      </c>
      <c r="C3578" t="s" s="56">
        <v>7517</v>
      </c>
      <c r="D3578" s="143">
        <v>42741.78125</v>
      </c>
      <c r="E3578" t="s" s="54">
        <v>7518</v>
      </c>
      <c r="F3578" t="s" s="55">
        <v>2230</v>
      </c>
      <c r="G3578" t="s" s="56">
        <v>1181</v>
      </c>
      <c r="H3578" t="s" s="56">
        <v>1181</v>
      </c>
      <c r="J3578" t="s" s="6">
        <v>7519</v>
      </c>
      <c r="L3578" s="84"/>
      <c r="M3578" t="s" s="55">
        <v>1138</v>
      </c>
      <c r="S3578" t="s" s="54">
        <v>7570</v>
      </c>
      <c r="T3578" t="s" s="57">
        <v>7571</v>
      </c>
      <c r="U3578" s="7"/>
      <c r="AA3578" s="14">
        <v>-108.823239</v>
      </c>
      <c r="AB3578" s="14">
        <v>35.608006</v>
      </c>
      <c r="AC3578" s="14">
        <v>2006.803</v>
      </c>
      <c r="AU3578" s="70"/>
      <c r="AV3578" s="70"/>
      <c r="AW3578" s="70"/>
      <c r="AX3578" s="70"/>
      <c r="AY3578" s="70"/>
      <c r="AZ3578" s="70"/>
      <c r="BA3578" s="70"/>
      <c r="BB3578" s="70"/>
      <c r="BC3578" s="70"/>
      <c r="BD3578" s="70"/>
      <c r="BL3578" s="70"/>
      <c r="BM3578" s="70"/>
      <c r="BN3578" s="70"/>
      <c r="BO3578" s="14">
        <v>-13.3988637886</v>
      </c>
      <c r="BP3578" s="14">
        <v>0.0212604886652158</v>
      </c>
      <c r="BX3578" s="60">
        <v>-93.9096908339</v>
      </c>
      <c r="BY3578" s="80">
        <v>0.179976176273219</v>
      </c>
    </row>
    <row r="3579" s="9" customFormat="1" ht="31" customHeight="1">
      <c r="A3579" t="s" s="6">
        <v>9109</v>
      </c>
      <c r="B3579" t="s" s="56">
        <v>9110</v>
      </c>
      <c r="C3579" t="s" s="56">
        <v>7517</v>
      </c>
      <c r="D3579" s="143">
        <v>42750.319444444445</v>
      </c>
      <c r="E3579" t="s" s="54">
        <v>7518</v>
      </c>
      <c r="F3579" t="s" s="55">
        <v>2230</v>
      </c>
      <c r="G3579" t="s" s="56">
        <v>1181</v>
      </c>
      <c r="H3579" t="s" s="56">
        <v>1181</v>
      </c>
      <c r="J3579" t="s" s="6">
        <v>7519</v>
      </c>
      <c r="L3579" s="84"/>
      <c r="M3579" t="s" s="55">
        <v>1138</v>
      </c>
      <c r="S3579" t="s" s="54">
        <v>7570</v>
      </c>
      <c r="T3579" t="s" s="57">
        <v>7571</v>
      </c>
      <c r="U3579" s="7"/>
      <c r="AA3579" s="14">
        <v>-108.823239</v>
      </c>
      <c r="AB3579" s="14">
        <v>35.608006</v>
      </c>
      <c r="AC3579" s="14">
        <v>2006.803</v>
      </c>
      <c r="AU3579" s="70"/>
      <c r="AV3579" s="70"/>
      <c r="AW3579" s="70"/>
      <c r="AX3579" s="70"/>
      <c r="AY3579" s="70"/>
      <c r="AZ3579" s="70"/>
      <c r="BA3579" s="70"/>
      <c r="BB3579" s="70"/>
      <c r="BC3579" s="70"/>
      <c r="BD3579" s="70"/>
      <c r="BL3579" s="70"/>
      <c r="BM3579" s="70"/>
      <c r="BN3579" s="70"/>
      <c r="BO3579" s="14">
        <v>-8.589969012599999</v>
      </c>
      <c r="BP3579" s="14">
        <v>0.0182427981561469</v>
      </c>
      <c r="BX3579" s="60">
        <v>-52.451711615</v>
      </c>
      <c r="BY3579" s="80">
        <v>0.194260740411485</v>
      </c>
    </row>
    <row r="3580" s="9" customFormat="1" ht="31" customHeight="1">
      <c r="A3580" t="s" s="6">
        <v>9111</v>
      </c>
      <c r="B3580" t="s" s="56">
        <v>9112</v>
      </c>
      <c r="C3580" t="s" s="56">
        <v>7517</v>
      </c>
      <c r="D3580" s="143">
        <v>42752.277777777781</v>
      </c>
      <c r="E3580" t="s" s="54">
        <v>7518</v>
      </c>
      <c r="F3580" t="s" s="55">
        <v>2230</v>
      </c>
      <c r="G3580" t="s" s="56">
        <v>1181</v>
      </c>
      <c r="H3580" t="s" s="56">
        <v>1181</v>
      </c>
      <c r="J3580" t="s" s="6">
        <v>7519</v>
      </c>
      <c r="L3580" s="84"/>
      <c r="M3580" t="s" s="55">
        <v>1138</v>
      </c>
      <c r="S3580" t="s" s="54">
        <v>7570</v>
      </c>
      <c r="T3580" t="s" s="57">
        <v>7571</v>
      </c>
      <c r="U3580" s="7"/>
      <c r="AA3580" s="14">
        <v>-108.823239</v>
      </c>
      <c r="AB3580" s="14">
        <v>35.608006</v>
      </c>
      <c r="AC3580" s="14">
        <v>2006.803</v>
      </c>
      <c r="AU3580" s="70"/>
      <c r="AV3580" s="70"/>
      <c r="AW3580" s="70"/>
      <c r="AX3580" s="70"/>
      <c r="AY3580" s="70"/>
      <c r="AZ3580" s="70"/>
      <c r="BA3580" s="70"/>
      <c r="BB3580" s="70"/>
      <c r="BC3580" s="70"/>
      <c r="BD3580" s="70"/>
      <c r="BL3580" s="70"/>
      <c r="BM3580" s="70"/>
      <c r="BN3580" s="70"/>
      <c r="BO3580" s="14">
        <v>-17.0802266614</v>
      </c>
      <c r="BP3580" s="14">
        <v>0.0262309348803837</v>
      </c>
      <c r="BX3580" s="60">
        <v>-124.0407816225</v>
      </c>
      <c r="BY3580" s="80">
        <v>0.200877444809526</v>
      </c>
    </row>
    <row r="3581" s="9" customFormat="1" ht="31" customHeight="1">
      <c r="A3581" t="s" s="6">
        <v>9113</v>
      </c>
      <c r="B3581" t="s" s="56">
        <v>9114</v>
      </c>
      <c r="C3581" t="s" s="56">
        <v>7517</v>
      </c>
      <c r="D3581" s="143">
        <v>42755.263888888891</v>
      </c>
      <c r="E3581" t="s" s="54">
        <v>7518</v>
      </c>
      <c r="F3581" t="s" s="55">
        <v>2230</v>
      </c>
      <c r="G3581" t="s" s="56">
        <v>1181</v>
      </c>
      <c r="H3581" t="s" s="56">
        <v>1181</v>
      </c>
      <c r="J3581" t="s" s="6">
        <v>7519</v>
      </c>
      <c r="L3581" s="84"/>
      <c r="M3581" t="s" s="55">
        <v>1138</v>
      </c>
      <c r="S3581" t="s" s="54">
        <v>7570</v>
      </c>
      <c r="T3581" t="s" s="57">
        <v>7571</v>
      </c>
      <c r="U3581" s="7"/>
      <c r="AA3581" s="14">
        <v>-108.823239</v>
      </c>
      <c r="AB3581" s="14">
        <v>35.608006</v>
      </c>
      <c r="AC3581" s="14">
        <v>2006.803</v>
      </c>
      <c r="AU3581" s="70"/>
      <c r="AV3581" s="70"/>
      <c r="AW3581" s="70"/>
      <c r="AX3581" s="70"/>
      <c r="AY3581" s="70"/>
      <c r="AZ3581" s="70"/>
      <c r="BA3581" s="70"/>
      <c r="BB3581" s="70"/>
      <c r="BC3581" s="70"/>
      <c r="BD3581" s="70"/>
      <c r="BL3581" s="70"/>
      <c r="BM3581" s="70"/>
      <c r="BN3581" s="70"/>
      <c r="BO3581" s="14">
        <v>-16.0063595336</v>
      </c>
      <c r="BP3581" s="14">
        <v>0.020732988153183</v>
      </c>
      <c r="BX3581" s="60">
        <v>-114.5919404995</v>
      </c>
      <c r="BY3581" s="80">
        <v>0.19555072396967</v>
      </c>
    </row>
    <row r="3582" s="9" customFormat="1" ht="31" customHeight="1">
      <c r="A3582" t="s" s="6">
        <v>9115</v>
      </c>
      <c r="B3582" t="s" s="56">
        <v>9116</v>
      </c>
      <c r="C3582" t="s" s="56">
        <v>7517</v>
      </c>
      <c r="D3582" s="143">
        <v>42758.25</v>
      </c>
      <c r="E3582" t="s" s="54">
        <v>7518</v>
      </c>
      <c r="F3582" t="s" s="55">
        <v>2230</v>
      </c>
      <c r="G3582" t="s" s="56">
        <v>1181</v>
      </c>
      <c r="H3582" t="s" s="56">
        <v>1181</v>
      </c>
      <c r="J3582" t="s" s="6">
        <v>7519</v>
      </c>
      <c r="L3582" s="84"/>
      <c r="M3582" t="s" s="55">
        <v>1138</v>
      </c>
      <c r="S3582" t="s" s="54">
        <v>7570</v>
      </c>
      <c r="T3582" t="s" s="57">
        <v>7571</v>
      </c>
      <c r="U3582" s="7"/>
      <c r="AA3582" s="14">
        <v>-108.823239</v>
      </c>
      <c r="AB3582" s="14">
        <v>35.608006</v>
      </c>
      <c r="AC3582" s="14">
        <v>2006.803</v>
      </c>
      <c r="AU3582" s="70"/>
      <c r="AV3582" s="70"/>
      <c r="AW3582" s="70"/>
      <c r="AX3582" s="70"/>
      <c r="AY3582" s="70"/>
      <c r="AZ3582" s="70"/>
      <c r="BA3582" s="70"/>
      <c r="BB3582" s="70"/>
      <c r="BC3582" s="70"/>
      <c r="BD3582" s="70"/>
      <c r="BL3582" s="70"/>
      <c r="BM3582" s="70"/>
      <c r="BN3582" s="70"/>
      <c r="BO3582" s="14">
        <v>-12.0399094972</v>
      </c>
      <c r="BP3582" s="14">
        <v>0.0529672713301984</v>
      </c>
      <c r="BX3582" s="60">
        <v>-86.8867063357</v>
      </c>
      <c r="BY3582" s="80">
        <v>0.141747112938554</v>
      </c>
    </row>
    <row r="3583" s="9" customFormat="1" ht="31" customHeight="1">
      <c r="A3583" t="s" s="6">
        <v>9117</v>
      </c>
      <c r="B3583" t="s" s="56">
        <v>9118</v>
      </c>
      <c r="C3583" t="s" s="56">
        <v>7517</v>
      </c>
      <c r="D3583" s="143">
        <v>42764.229166666664</v>
      </c>
      <c r="E3583" t="s" s="54">
        <v>7518</v>
      </c>
      <c r="F3583" t="s" s="55">
        <v>2230</v>
      </c>
      <c r="G3583" t="s" s="56">
        <v>1181</v>
      </c>
      <c r="H3583" t="s" s="56">
        <v>1181</v>
      </c>
      <c r="J3583" t="s" s="6">
        <v>7519</v>
      </c>
      <c r="L3583" s="84"/>
      <c r="M3583" t="s" s="55">
        <v>1138</v>
      </c>
      <c r="S3583" t="s" s="54">
        <v>7570</v>
      </c>
      <c r="T3583" t="s" s="57">
        <v>7571</v>
      </c>
      <c r="U3583" s="7"/>
      <c r="AA3583" s="14">
        <v>-108.823239</v>
      </c>
      <c r="AB3583" s="14">
        <v>35.608006</v>
      </c>
      <c r="AC3583" s="14">
        <v>2006.803</v>
      </c>
      <c r="AU3583" s="70"/>
      <c r="AV3583" s="70"/>
      <c r="AW3583" s="70"/>
      <c r="AX3583" s="70"/>
      <c r="AY3583" s="70"/>
      <c r="AZ3583" s="70"/>
      <c r="BA3583" s="70"/>
      <c r="BB3583" s="70"/>
      <c r="BC3583" s="70"/>
      <c r="BD3583" s="70"/>
      <c r="BL3583" s="70"/>
      <c r="BM3583" s="70"/>
      <c r="BN3583" s="70"/>
      <c r="BO3583" s="14">
        <v>-9.9612462088</v>
      </c>
      <c r="BP3583" s="14">
        <v>0.0237627262137323</v>
      </c>
      <c r="BX3583" s="60">
        <v>-63.375763138</v>
      </c>
      <c r="BY3583" s="80">
        <v>0.0631929514225614</v>
      </c>
    </row>
    <row r="3584" s="9" customFormat="1" ht="31" customHeight="1">
      <c r="A3584" t="s" s="6">
        <v>9119</v>
      </c>
      <c r="B3584" t="s" s="56">
        <v>9120</v>
      </c>
      <c r="C3584" t="s" s="56">
        <v>7517</v>
      </c>
      <c r="D3584" s="143">
        <v>42784.726388888892</v>
      </c>
      <c r="E3584" t="s" s="54">
        <v>7518</v>
      </c>
      <c r="F3584" t="s" s="55">
        <v>2230</v>
      </c>
      <c r="G3584" t="s" s="56">
        <v>1181</v>
      </c>
      <c r="H3584" t="s" s="56">
        <v>1181</v>
      </c>
      <c r="J3584" t="s" s="6">
        <v>7519</v>
      </c>
      <c r="L3584" s="84"/>
      <c r="M3584" t="s" s="55">
        <v>1138</v>
      </c>
      <c r="S3584" t="s" s="54">
        <v>7570</v>
      </c>
      <c r="T3584" t="s" s="57">
        <v>7571</v>
      </c>
      <c r="U3584" s="7"/>
      <c r="AA3584" s="14">
        <v>-108.823239</v>
      </c>
      <c r="AB3584" s="14">
        <v>35.608006</v>
      </c>
      <c r="AC3584" s="14">
        <v>2006.803</v>
      </c>
      <c r="AU3584" s="70"/>
      <c r="AV3584" s="70"/>
      <c r="AW3584" s="70"/>
      <c r="AX3584" s="70"/>
      <c r="AY3584" s="70"/>
      <c r="AZ3584" s="70"/>
      <c r="BA3584" s="70"/>
      <c r="BB3584" s="70"/>
      <c r="BC3584" s="70"/>
      <c r="BD3584" s="70"/>
      <c r="BL3584" s="70"/>
      <c r="BM3584" s="70"/>
      <c r="BN3584" s="70"/>
      <c r="BO3584" s="14">
        <v>-13.7713955761</v>
      </c>
      <c r="BP3584" s="14">
        <v>0.016166457148714</v>
      </c>
      <c r="BX3584" s="60">
        <v>-99.7743281451</v>
      </c>
      <c r="BY3584" s="80">
        <v>0.08994503473390721</v>
      </c>
    </row>
    <row r="3585" s="9" customFormat="1" ht="31" customHeight="1">
      <c r="A3585" t="s" s="6">
        <v>9121</v>
      </c>
      <c r="B3585" t="s" s="56">
        <v>9122</v>
      </c>
      <c r="C3585" t="s" s="56">
        <v>7517</v>
      </c>
      <c r="D3585" s="143">
        <v>42786.375</v>
      </c>
      <c r="E3585" t="s" s="54">
        <v>7518</v>
      </c>
      <c r="F3585" t="s" s="55">
        <v>2230</v>
      </c>
      <c r="G3585" t="s" s="56">
        <v>1181</v>
      </c>
      <c r="H3585" t="s" s="56">
        <v>1181</v>
      </c>
      <c r="J3585" t="s" s="6">
        <v>7519</v>
      </c>
      <c r="L3585" s="84"/>
      <c r="M3585" t="s" s="55">
        <v>1138</v>
      </c>
      <c r="S3585" t="s" s="54">
        <v>7570</v>
      </c>
      <c r="T3585" t="s" s="57">
        <v>7571</v>
      </c>
      <c r="U3585" s="7"/>
      <c r="AA3585" s="14">
        <v>-108.823239</v>
      </c>
      <c r="AB3585" s="14">
        <v>35.608006</v>
      </c>
      <c r="AC3585" s="14">
        <v>2006.803</v>
      </c>
      <c r="AU3585" s="70"/>
      <c r="AV3585" s="70"/>
      <c r="AW3585" s="70"/>
      <c r="AX3585" s="70"/>
      <c r="AY3585" s="70"/>
      <c r="AZ3585" s="70"/>
      <c r="BA3585" s="70"/>
      <c r="BB3585" s="70"/>
      <c r="BC3585" s="70"/>
      <c r="BD3585" s="70"/>
      <c r="BL3585" s="70"/>
      <c r="BM3585" s="70"/>
      <c r="BN3585" s="70"/>
      <c r="BO3585" s="14">
        <v>-15.1073520252</v>
      </c>
      <c r="BP3585" s="14">
        <v>0.0248067751171228</v>
      </c>
      <c r="BX3585" s="60">
        <v>-107.3549547904</v>
      </c>
      <c r="BY3585" s="80">
        <v>0.146452243196144</v>
      </c>
    </row>
    <row r="3586" s="9" customFormat="1" ht="31" customHeight="1">
      <c r="A3586" t="s" s="6">
        <v>9123</v>
      </c>
      <c r="B3586" t="s" s="56">
        <v>9124</v>
      </c>
      <c r="C3586" t="s" s="56">
        <v>7517</v>
      </c>
      <c r="D3586" s="143">
        <v>42784.363194444442</v>
      </c>
      <c r="E3586" t="s" s="54">
        <v>7518</v>
      </c>
      <c r="F3586" t="s" s="55">
        <v>2230</v>
      </c>
      <c r="G3586" t="s" s="56">
        <v>1181</v>
      </c>
      <c r="H3586" t="s" s="56">
        <v>1181</v>
      </c>
      <c r="J3586" t="s" s="6">
        <v>7519</v>
      </c>
      <c r="L3586" s="84"/>
      <c r="M3586" t="s" s="55">
        <v>1138</v>
      </c>
      <c r="S3586" t="s" s="54">
        <v>7520</v>
      </c>
      <c r="T3586" t="s" s="57">
        <v>7555</v>
      </c>
      <c r="U3586" s="7"/>
      <c r="AA3586" s="14">
        <v>-109.032928</v>
      </c>
      <c r="AB3586" s="14">
        <v>35.915111</v>
      </c>
      <c r="AC3586" s="14">
        <v>2157.984</v>
      </c>
      <c r="AU3586" s="70"/>
      <c r="AV3586" s="70"/>
      <c r="AW3586" s="70"/>
      <c r="AX3586" s="70"/>
      <c r="AY3586" s="70"/>
      <c r="AZ3586" s="70"/>
      <c r="BA3586" s="70"/>
      <c r="BB3586" s="70"/>
      <c r="BC3586" s="70"/>
      <c r="BD3586" s="70"/>
      <c r="BL3586" s="70"/>
      <c r="BM3586" s="70"/>
      <c r="BN3586" s="70"/>
      <c r="BO3586" s="14">
        <v>-10.9343563915</v>
      </c>
      <c r="BP3586" s="14">
        <v>0.0215080194548432</v>
      </c>
      <c r="BX3586" s="60">
        <v>-83.55322210120001</v>
      </c>
      <c r="BY3586" s="80">
        <v>0.103213626026847</v>
      </c>
    </row>
    <row r="3587" s="9" customFormat="1" ht="31" customHeight="1">
      <c r="A3587" t="s" s="6">
        <v>9125</v>
      </c>
      <c r="B3587" t="s" s="56">
        <v>9126</v>
      </c>
      <c r="C3587" t="s" s="56">
        <v>7517</v>
      </c>
      <c r="D3587" s="143">
        <v>42784.402083333334</v>
      </c>
      <c r="E3587" t="s" s="54">
        <v>7518</v>
      </c>
      <c r="F3587" t="s" s="55">
        <v>2230</v>
      </c>
      <c r="G3587" t="s" s="56">
        <v>1181</v>
      </c>
      <c r="H3587" t="s" s="56">
        <v>1181</v>
      </c>
      <c r="J3587" t="s" s="6">
        <v>7519</v>
      </c>
      <c r="L3587" s="84"/>
      <c r="M3587" t="s" s="55">
        <v>1138</v>
      </c>
      <c r="S3587" t="s" s="54">
        <v>7524</v>
      </c>
      <c r="T3587" t="s" s="57">
        <v>7537</v>
      </c>
      <c r="U3587" s="7"/>
      <c r="AA3587" s="14">
        <v>-108.928825</v>
      </c>
      <c r="AB3587" s="14">
        <v>35.983372</v>
      </c>
      <c r="AC3587" s="14">
        <v>2294.839</v>
      </c>
      <c r="AU3587" s="70"/>
      <c r="AV3587" s="70"/>
      <c r="AW3587" s="70"/>
      <c r="AX3587" s="70"/>
      <c r="AY3587" s="70"/>
      <c r="AZ3587" s="70"/>
      <c r="BA3587" s="70"/>
      <c r="BB3587" s="70"/>
      <c r="BC3587" s="70"/>
      <c r="BD3587" s="70"/>
      <c r="BL3587" s="70"/>
      <c r="BM3587" s="70"/>
      <c r="BN3587" s="70"/>
      <c r="BO3587" s="14">
        <v>-11.3801460145</v>
      </c>
      <c r="BP3587" s="14">
        <v>0.0281273620847675</v>
      </c>
      <c r="BX3587" s="60">
        <v>-86.14668387890001</v>
      </c>
      <c r="BY3587" s="80">
        <v>0.09270985385300461</v>
      </c>
    </row>
    <row r="3588" s="9" customFormat="1" ht="31" customHeight="1">
      <c r="A3588" t="s" s="6">
        <v>9127</v>
      </c>
      <c r="B3588" t="s" s="56">
        <v>9128</v>
      </c>
      <c r="C3588" t="s" s="56">
        <v>7517</v>
      </c>
      <c r="D3588" s="143">
        <v>42784.409027777780</v>
      </c>
      <c r="E3588" t="s" s="54">
        <v>7518</v>
      </c>
      <c r="F3588" t="s" s="55">
        <v>2230</v>
      </c>
      <c r="G3588" t="s" s="56">
        <v>1181</v>
      </c>
      <c r="H3588" t="s" s="56">
        <v>1181</v>
      </c>
      <c r="J3588" t="s" s="6">
        <v>7519</v>
      </c>
      <c r="L3588" s="84"/>
      <c r="M3588" t="s" s="55">
        <v>1138</v>
      </c>
      <c r="S3588" t="s" s="54">
        <v>7520</v>
      </c>
      <c r="T3588" t="s" s="57">
        <v>7564</v>
      </c>
      <c r="U3588" s="7"/>
      <c r="AA3588" s="14">
        <v>-108.92138</v>
      </c>
      <c r="AB3588" s="14">
        <v>35.9872</v>
      </c>
      <c r="AC3588" s="14">
        <v>2301.545</v>
      </c>
      <c r="AU3588" s="70"/>
      <c r="AV3588" s="70"/>
      <c r="AW3588" s="70"/>
      <c r="AX3588" s="70"/>
      <c r="AY3588" s="70"/>
      <c r="AZ3588" s="70"/>
      <c r="BA3588" s="70"/>
      <c r="BB3588" s="70"/>
      <c r="BC3588" s="70"/>
      <c r="BD3588" s="70"/>
      <c r="BL3588" s="70"/>
      <c r="BM3588" s="70"/>
      <c r="BN3588" s="70"/>
      <c r="BO3588" s="14">
        <v>-12.6225031966</v>
      </c>
      <c r="BP3588" s="14">
        <v>0.022204107280171</v>
      </c>
      <c r="BX3588" s="60">
        <v>-92.5817070504</v>
      </c>
      <c r="BY3588" s="80">
        <v>0.0836546773729886</v>
      </c>
    </row>
    <row r="3589" s="9" customFormat="1" ht="31" customHeight="1">
      <c r="A3589" t="s" s="6">
        <v>9129</v>
      </c>
      <c r="B3589" t="s" s="56">
        <v>9130</v>
      </c>
      <c r="C3589" t="s" s="56">
        <v>7517</v>
      </c>
      <c r="D3589" s="143">
        <v>42784.45</v>
      </c>
      <c r="E3589" t="s" s="54">
        <v>7518</v>
      </c>
      <c r="F3589" t="s" s="55">
        <v>2230</v>
      </c>
      <c r="G3589" t="s" s="56">
        <v>1181</v>
      </c>
      <c r="H3589" t="s" s="56">
        <v>1181</v>
      </c>
      <c r="J3589" t="s" s="6">
        <v>7519</v>
      </c>
      <c r="L3589" s="84"/>
      <c r="M3589" t="s" s="55">
        <v>1138</v>
      </c>
      <c r="S3589" t="s" s="54">
        <v>7520</v>
      </c>
      <c r="T3589" t="s" s="57">
        <v>7549</v>
      </c>
      <c r="U3589" s="7"/>
      <c r="AA3589" s="14">
        <v>-109.044356</v>
      </c>
      <c r="AB3589" s="14">
        <v>36.049272</v>
      </c>
      <c r="AC3589" s="14">
        <v>2215.896</v>
      </c>
      <c r="AU3589" s="70"/>
      <c r="AV3589" s="70"/>
      <c r="AW3589" s="70"/>
      <c r="AX3589" s="70"/>
      <c r="AY3589" s="70"/>
      <c r="AZ3589" s="70"/>
      <c r="BA3589" s="70"/>
      <c r="BB3589" s="70"/>
      <c r="BC3589" s="70"/>
      <c r="BD3589" s="70"/>
      <c r="BL3589" s="70"/>
      <c r="BM3589" s="70"/>
      <c r="BN3589" s="70"/>
      <c r="BO3589" s="14">
        <v>-12.3864388133</v>
      </c>
      <c r="BP3589" s="14">
        <v>0.0365038704039106</v>
      </c>
      <c r="BX3589" s="60">
        <v>-92.2433260748</v>
      </c>
      <c r="BY3589" s="80">
        <v>0.148020077165492</v>
      </c>
    </row>
    <row r="3590" s="9" customFormat="1" ht="31" customHeight="1">
      <c r="A3590" t="s" s="6">
        <v>9131</v>
      </c>
      <c r="B3590" t="s" s="56">
        <v>9132</v>
      </c>
      <c r="C3590" t="s" s="56">
        <v>7517</v>
      </c>
      <c r="D3590" s="143">
        <v>42784.436111111114</v>
      </c>
      <c r="E3590" t="s" s="54">
        <v>7518</v>
      </c>
      <c r="F3590" t="s" s="55">
        <v>2230</v>
      </c>
      <c r="G3590" t="s" s="56">
        <v>1181</v>
      </c>
      <c r="H3590" t="s" s="56">
        <v>1181</v>
      </c>
      <c r="J3590" t="s" s="6">
        <v>7519</v>
      </c>
      <c r="L3590" s="84"/>
      <c r="M3590" t="s" s="55">
        <v>1138</v>
      </c>
      <c r="S3590" t="s" s="54">
        <v>7520</v>
      </c>
      <c r="T3590" t="s" s="57">
        <v>7528</v>
      </c>
      <c r="U3590" s="7"/>
      <c r="AA3590" s="14">
        <v>-108.91633</v>
      </c>
      <c r="AB3590" s="14">
        <v>35.9452</v>
      </c>
      <c r="AC3590" s="14">
        <v>2296</v>
      </c>
      <c r="AU3590" s="70"/>
      <c r="AV3590" s="70"/>
      <c r="AW3590" s="70"/>
      <c r="AX3590" s="70"/>
      <c r="AY3590" s="70"/>
      <c r="AZ3590" s="70"/>
      <c r="BA3590" s="70"/>
      <c r="BB3590" s="70"/>
      <c r="BC3590" s="70"/>
      <c r="BD3590" s="70"/>
      <c r="BL3590" s="70"/>
      <c r="BM3590" s="70"/>
      <c r="BN3590" s="70"/>
      <c r="BO3590" s="14">
        <v>-12.4278734558</v>
      </c>
      <c r="BP3590" s="14">
        <v>0.0294043565157948</v>
      </c>
      <c r="BX3590" s="60">
        <v>-91.6245628681</v>
      </c>
      <c r="BY3590" s="80">
        <v>0.0260956614628306</v>
      </c>
    </row>
    <row r="3591" s="9" customFormat="1" ht="31" customHeight="1">
      <c r="A3591" t="s" s="6">
        <v>9133</v>
      </c>
      <c r="B3591" t="s" s="56">
        <v>9134</v>
      </c>
      <c r="C3591" t="s" s="56">
        <v>7517</v>
      </c>
      <c r="D3591" s="143">
        <v>42784.466666666667</v>
      </c>
      <c r="E3591" t="s" s="54">
        <v>7518</v>
      </c>
      <c r="F3591" t="s" s="55">
        <v>2230</v>
      </c>
      <c r="G3591" t="s" s="56">
        <v>1181</v>
      </c>
      <c r="H3591" t="s" s="56">
        <v>1181</v>
      </c>
      <c r="J3591" t="s" s="6">
        <v>7519</v>
      </c>
      <c r="L3591" s="84"/>
      <c r="M3591" t="s" s="55">
        <v>1138</v>
      </c>
      <c r="S3591" t="s" s="54">
        <v>7524</v>
      </c>
      <c r="T3591" t="s" s="57">
        <v>7525</v>
      </c>
      <c r="U3591" s="7"/>
      <c r="AA3591" s="14">
        <v>-109.098111</v>
      </c>
      <c r="AB3591" s="14">
        <v>36.207789</v>
      </c>
      <c r="AC3591" s="14">
        <v>2226.869</v>
      </c>
      <c r="AU3591" s="70"/>
      <c r="AV3591" s="70"/>
      <c r="AW3591" s="70"/>
      <c r="AX3591" s="70"/>
      <c r="AY3591" s="70"/>
      <c r="AZ3591" s="70"/>
      <c r="BA3591" s="70"/>
      <c r="BB3591" s="70"/>
      <c r="BC3591" s="70"/>
      <c r="BD3591" s="70"/>
      <c r="BL3591" s="70"/>
      <c r="BM3591" s="70"/>
      <c r="BN3591" s="70"/>
      <c r="BO3591" s="14">
        <v>-3.6346017326</v>
      </c>
      <c r="BP3591" s="14">
        <v>0.0203663765051641</v>
      </c>
      <c r="BX3591" s="60">
        <v>-46.2088985904</v>
      </c>
      <c r="BY3591" s="80">
        <v>0.0936560117055897</v>
      </c>
    </row>
    <row r="3592" s="9" customFormat="1" ht="31" customHeight="1">
      <c r="A3592" t="s" s="6">
        <v>9135</v>
      </c>
      <c r="B3592" t="s" s="56">
        <v>9136</v>
      </c>
      <c r="C3592" t="s" s="56">
        <v>7517</v>
      </c>
      <c r="D3592" s="143">
        <v>42784.470833333333</v>
      </c>
      <c r="E3592" t="s" s="54">
        <v>7518</v>
      </c>
      <c r="F3592" t="s" s="55">
        <v>2230</v>
      </c>
      <c r="G3592" t="s" s="56">
        <v>1181</v>
      </c>
      <c r="H3592" t="s" s="56">
        <v>1181</v>
      </c>
      <c r="J3592" t="s" s="6">
        <v>7519</v>
      </c>
      <c r="L3592" s="84"/>
      <c r="M3592" t="s" s="55">
        <v>1138</v>
      </c>
      <c r="S3592" t="s" s="54">
        <v>7520</v>
      </c>
      <c r="T3592" t="s" s="57">
        <v>7521</v>
      </c>
      <c r="U3592" s="7"/>
      <c r="AA3592" s="14">
        <v>-109.082914</v>
      </c>
      <c r="AB3592" s="14">
        <v>36.214119</v>
      </c>
      <c r="AC3592" s="14">
        <v>2233.27</v>
      </c>
      <c r="AU3592" s="70"/>
      <c r="AV3592" s="70"/>
      <c r="AW3592" s="70"/>
      <c r="AX3592" s="70"/>
      <c r="AY3592" s="70"/>
      <c r="AZ3592" s="70"/>
      <c r="BA3592" s="70"/>
      <c r="BB3592" s="70"/>
      <c r="BC3592" s="70"/>
      <c r="BD3592" s="70"/>
      <c r="BL3592" s="70"/>
      <c r="BM3592" s="70"/>
      <c r="BN3592" s="70"/>
      <c r="BO3592" s="14">
        <v>-11.5353689885</v>
      </c>
      <c r="BP3592" s="14">
        <v>0.0463445903561897</v>
      </c>
      <c r="BX3592" s="60">
        <v>-87.1862027905</v>
      </c>
      <c r="BY3592" s="80">
        <v>0.203602022315811</v>
      </c>
    </row>
    <row r="3593" s="9" customFormat="1" ht="31" customHeight="1">
      <c r="A3593" t="s" s="6">
        <v>9137</v>
      </c>
      <c r="B3593" t="s" s="56">
        <v>9138</v>
      </c>
      <c r="C3593" t="s" s="56">
        <v>7517</v>
      </c>
      <c r="D3593" s="143">
        <v>42784.502083333333</v>
      </c>
      <c r="E3593" t="s" s="54">
        <v>7518</v>
      </c>
      <c r="F3593" t="s" s="55">
        <v>2230</v>
      </c>
      <c r="G3593" t="s" s="56">
        <v>1181</v>
      </c>
      <c r="H3593" t="s" s="56">
        <v>1181</v>
      </c>
      <c r="J3593" t="s" s="6">
        <v>7519</v>
      </c>
      <c r="L3593" s="84"/>
      <c r="M3593" t="s" s="55">
        <v>1138</v>
      </c>
      <c r="S3593" t="s" s="54">
        <v>7524</v>
      </c>
      <c r="T3593" t="s" s="57">
        <v>7534</v>
      </c>
      <c r="U3593" s="7"/>
      <c r="AA3593" s="14">
        <v>-109.203125</v>
      </c>
      <c r="AB3593" s="14">
        <v>36.273939</v>
      </c>
      <c r="AC3593" s="14">
        <v>2143.658</v>
      </c>
      <c r="AU3593" s="70"/>
      <c r="AV3593" s="70"/>
      <c r="AW3593" s="70"/>
      <c r="AX3593" s="70"/>
      <c r="AY3593" s="70"/>
      <c r="AZ3593" s="70"/>
      <c r="BA3593" s="70"/>
      <c r="BB3593" s="70"/>
      <c r="BC3593" s="70"/>
      <c r="BD3593" s="70"/>
      <c r="BL3593" s="70"/>
      <c r="BM3593" s="70"/>
      <c r="BN3593" s="70"/>
      <c r="BO3593" s="14">
        <v>-12.4291285402</v>
      </c>
      <c r="BP3593" s="14">
        <v>0.0323749669287095</v>
      </c>
      <c r="BX3593" s="60">
        <v>-92.9579918286</v>
      </c>
      <c r="BY3593" s="80">
        <v>0.0864859840348971</v>
      </c>
    </row>
    <row r="3594" s="9" customFormat="1" ht="31" customHeight="1">
      <c r="A3594" t="s" s="6">
        <v>9139</v>
      </c>
      <c r="B3594" t="s" s="56">
        <v>9140</v>
      </c>
      <c r="C3594" t="s" s="56">
        <v>7517</v>
      </c>
      <c r="D3594" s="143">
        <v>42784.514583333330</v>
      </c>
      <c r="E3594" t="s" s="54">
        <v>7518</v>
      </c>
      <c r="F3594" t="s" s="55">
        <v>2230</v>
      </c>
      <c r="G3594" t="s" s="56">
        <v>1181</v>
      </c>
      <c r="H3594" t="s" s="56">
        <v>1181</v>
      </c>
      <c r="J3594" t="s" s="6">
        <v>7519</v>
      </c>
      <c r="L3594" s="84"/>
      <c r="M3594" t="s" s="55">
        <v>1138</v>
      </c>
      <c r="S3594" t="s" s="54">
        <v>7520</v>
      </c>
      <c r="T3594" t="s" s="57">
        <v>7558</v>
      </c>
      <c r="U3594" s="7"/>
      <c r="AA3594" s="14">
        <v>-109.176</v>
      </c>
      <c r="AB3594" s="14">
        <v>36.282028</v>
      </c>
      <c r="AC3594" s="14">
        <v>2172.31</v>
      </c>
      <c r="AU3594" s="70"/>
      <c r="AV3594" s="70"/>
      <c r="AW3594" s="70"/>
      <c r="AX3594" s="70"/>
      <c r="AY3594" s="70"/>
      <c r="AZ3594" s="70"/>
      <c r="BA3594" s="70"/>
      <c r="BB3594" s="70"/>
      <c r="BC3594" s="70"/>
      <c r="BD3594" s="70"/>
      <c r="BL3594" s="70"/>
      <c r="BM3594" s="70"/>
      <c r="BN3594" s="70"/>
      <c r="BO3594" s="14">
        <v>-13.2802542297</v>
      </c>
      <c r="BP3594" s="14">
        <v>0.0171073717798741</v>
      </c>
      <c r="BX3594" s="60">
        <v>-97.0937087871</v>
      </c>
      <c r="BY3594" s="80">
        <v>0.0902401230750549</v>
      </c>
    </row>
    <row r="3595" s="9" customFormat="1" ht="31" customHeight="1">
      <c r="A3595" t="s" s="6">
        <v>9141</v>
      </c>
      <c r="B3595" t="s" s="56">
        <v>9142</v>
      </c>
      <c r="C3595" t="s" s="56">
        <v>7517</v>
      </c>
      <c r="D3595" s="143">
        <v>42784.529861111114</v>
      </c>
      <c r="E3595" t="s" s="54">
        <v>7518</v>
      </c>
      <c r="F3595" t="s" s="55">
        <v>2230</v>
      </c>
      <c r="G3595" t="s" s="56">
        <v>1181</v>
      </c>
      <c r="H3595" t="s" s="56">
        <v>1181</v>
      </c>
      <c r="J3595" t="s" s="6">
        <v>7519</v>
      </c>
      <c r="L3595" s="84"/>
      <c r="M3595" t="s" s="55">
        <v>1138</v>
      </c>
      <c r="S3595" t="s" s="54">
        <v>7520</v>
      </c>
      <c r="T3595" t="s" s="57">
        <v>7567</v>
      </c>
      <c r="U3595" s="7"/>
      <c r="AA3595" s="14">
        <v>-109.047364</v>
      </c>
      <c r="AB3595" s="14">
        <v>36.141125</v>
      </c>
      <c r="AC3595" s="14">
        <v>2232.355</v>
      </c>
      <c r="AU3595" s="70"/>
      <c r="AV3595" s="70"/>
      <c r="AW3595" s="70"/>
      <c r="AX3595" s="70"/>
      <c r="AY3595" s="70"/>
      <c r="AZ3595" s="70"/>
      <c r="BA3595" s="70"/>
      <c r="BB3595" s="70"/>
      <c r="BC3595" s="70"/>
      <c r="BD3595" s="70"/>
      <c r="BL3595" s="70"/>
      <c r="BM3595" s="70"/>
      <c r="BN3595" s="70"/>
      <c r="BO3595" s="14">
        <v>-12.7385391353</v>
      </c>
      <c r="BP3595" s="14">
        <v>0.0170428621256523</v>
      </c>
      <c r="BX3595" s="60">
        <v>-93.49884896170001</v>
      </c>
      <c r="BY3595" s="80">
        <v>0.07000735626637671</v>
      </c>
    </row>
    <row r="3596" s="9" customFormat="1" ht="31" customHeight="1">
      <c r="A3596" t="s" s="6">
        <v>9143</v>
      </c>
      <c r="B3596" t="s" s="56">
        <v>9144</v>
      </c>
      <c r="C3596" t="s" s="56">
        <v>7517</v>
      </c>
      <c r="D3596" s="143">
        <v>42784.402083333334</v>
      </c>
      <c r="E3596" t="s" s="54">
        <v>7518</v>
      </c>
      <c r="F3596" t="s" s="55">
        <v>2230</v>
      </c>
      <c r="G3596" t="s" s="56">
        <v>1181</v>
      </c>
      <c r="H3596" t="s" s="56">
        <v>1181</v>
      </c>
      <c r="J3596" t="s" s="6">
        <v>7519</v>
      </c>
      <c r="L3596" s="84"/>
      <c r="M3596" t="s" s="55">
        <v>1138</v>
      </c>
      <c r="S3596" t="s" s="54">
        <v>7520</v>
      </c>
      <c r="T3596" t="s" s="57">
        <v>7540</v>
      </c>
      <c r="U3596" s="7"/>
      <c r="AA3596" s="14">
        <v>-109.079014</v>
      </c>
      <c r="AB3596" s="14">
        <v>35.659147</v>
      </c>
      <c r="AC3596" s="14">
        <v>2040.941</v>
      </c>
      <c r="AU3596" s="70"/>
      <c r="AV3596" s="70"/>
      <c r="AW3596" s="70"/>
      <c r="AX3596" s="70"/>
      <c r="AY3596" s="70"/>
      <c r="AZ3596" s="70"/>
      <c r="BA3596" s="70"/>
      <c r="BB3596" s="70"/>
      <c r="BC3596" s="70"/>
      <c r="BD3596" s="70"/>
      <c r="BL3596" s="70"/>
      <c r="BM3596" s="70"/>
      <c r="BN3596" s="70"/>
      <c r="BO3596" s="14">
        <v>-10.4885804332</v>
      </c>
      <c r="BP3596" s="14">
        <v>0.0229003205057217</v>
      </c>
      <c r="BX3596" s="60">
        <v>-81.39506471200001</v>
      </c>
      <c r="BY3596" s="80">
        <v>0.09370391146951471</v>
      </c>
    </row>
    <row r="3597" s="9" customFormat="1" ht="31" customHeight="1">
      <c r="A3597" t="s" s="6">
        <v>9145</v>
      </c>
      <c r="B3597" t="s" s="56">
        <v>9146</v>
      </c>
      <c r="C3597" t="s" s="56">
        <v>7517</v>
      </c>
      <c r="D3597" s="143">
        <v>42784.440972222219</v>
      </c>
      <c r="E3597" t="s" s="54">
        <v>7518</v>
      </c>
      <c r="F3597" t="s" s="55">
        <v>2230</v>
      </c>
      <c r="G3597" t="s" s="56">
        <v>1181</v>
      </c>
      <c r="H3597" t="s" s="56">
        <v>1181</v>
      </c>
      <c r="J3597" t="s" s="6">
        <v>7519</v>
      </c>
      <c r="L3597" s="84"/>
      <c r="M3597" t="s" s="55">
        <v>1138</v>
      </c>
      <c r="S3597" t="s" s="54">
        <v>7520</v>
      </c>
      <c r="T3597" t="s" s="57">
        <v>7546</v>
      </c>
      <c r="U3597" s="7"/>
      <c r="AA3597" s="14">
        <v>-109.514466</v>
      </c>
      <c r="AB3597" s="14">
        <v>35.73512</v>
      </c>
      <c r="AC3597" s="14">
        <v>1962.607</v>
      </c>
      <c r="AU3597" s="70"/>
      <c r="AV3597" s="70"/>
      <c r="AW3597" s="70"/>
      <c r="AX3597" s="70"/>
      <c r="AY3597" s="70"/>
      <c r="AZ3597" s="70"/>
      <c r="BA3597" s="70"/>
      <c r="BB3597" s="70"/>
      <c r="BC3597" s="70"/>
      <c r="BD3597" s="70"/>
      <c r="BL3597" s="70"/>
      <c r="BM3597" s="70"/>
      <c r="BN3597" s="70"/>
      <c r="BO3597" s="14">
        <v>-12.1205355686</v>
      </c>
      <c r="BP3597" s="14">
        <v>0.0408859013534094</v>
      </c>
      <c r="BX3597" s="60">
        <v>-89.2741621536</v>
      </c>
      <c r="BY3597" s="80">
        <v>0.104891777892184</v>
      </c>
    </row>
    <row r="3598" s="9" customFormat="1" ht="31" customHeight="1">
      <c r="A3598" t="s" s="6">
        <v>9147</v>
      </c>
      <c r="B3598" t="s" s="56">
        <v>9148</v>
      </c>
      <c r="C3598" t="s" s="56">
        <v>7517</v>
      </c>
      <c r="D3598" s="143">
        <v>42784.447222222225</v>
      </c>
      <c r="E3598" t="s" s="54">
        <v>7518</v>
      </c>
      <c r="F3598" t="s" s="55">
        <v>2230</v>
      </c>
      <c r="G3598" t="s" s="56">
        <v>1181</v>
      </c>
      <c r="H3598" t="s" s="56">
        <v>1181</v>
      </c>
      <c r="J3598" t="s" s="6">
        <v>7519</v>
      </c>
      <c r="L3598" s="84"/>
      <c r="M3598" t="s" s="55">
        <v>1138</v>
      </c>
      <c r="S3598" t="s" s="54">
        <v>7524</v>
      </c>
      <c r="T3598" t="s" s="57">
        <v>7552</v>
      </c>
      <c r="U3598" s="7"/>
      <c r="AA3598" s="14">
        <v>-109.520389</v>
      </c>
      <c r="AB3598" s="14">
        <v>35.731558</v>
      </c>
      <c r="AC3598" s="14">
        <v>1960.169</v>
      </c>
      <c r="AU3598" s="70"/>
      <c r="AV3598" s="70"/>
      <c r="AW3598" s="70"/>
      <c r="AX3598" s="70"/>
      <c r="AY3598" s="70"/>
      <c r="AZ3598" s="70"/>
      <c r="BA3598" s="70"/>
      <c r="BB3598" s="70"/>
      <c r="BC3598" s="70"/>
      <c r="BD3598" s="70"/>
      <c r="BL3598" s="70"/>
      <c r="BM3598" s="70"/>
      <c r="BN3598" s="70"/>
      <c r="BO3598" s="14">
        <v>-8.8390254321</v>
      </c>
      <c r="BP3598" s="14">
        <v>0.0332725877669244</v>
      </c>
      <c r="BX3598" s="60">
        <v>-70.1846973996</v>
      </c>
      <c r="BY3598" s="80">
        <v>0.116094067894484</v>
      </c>
    </row>
    <row r="3599" s="9" customFormat="1" ht="31" customHeight="1">
      <c r="A3599" t="s" s="6">
        <v>9149</v>
      </c>
      <c r="B3599" t="s" s="56">
        <v>9150</v>
      </c>
      <c r="C3599" t="s" s="56">
        <v>7517</v>
      </c>
      <c r="D3599" s="143">
        <v>42784.491666666669</v>
      </c>
      <c r="E3599" t="s" s="54">
        <v>7518</v>
      </c>
      <c r="F3599" t="s" s="55">
        <v>2230</v>
      </c>
      <c r="G3599" t="s" s="56">
        <v>1181</v>
      </c>
      <c r="H3599" t="s" s="56">
        <v>1181</v>
      </c>
      <c r="J3599" t="s" s="6">
        <v>7519</v>
      </c>
      <c r="L3599" s="84"/>
      <c r="M3599" t="s" s="55">
        <v>1138</v>
      </c>
      <c r="S3599" t="s" s="54">
        <v>7524</v>
      </c>
      <c r="T3599" t="s" s="57">
        <v>7543</v>
      </c>
      <c r="U3599" s="7"/>
      <c r="AA3599" s="14">
        <v>-109.598519</v>
      </c>
      <c r="AB3599" s="14">
        <v>36.354008</v>
      </c>
      <c r="AC3599" s="14">
        <v>1620.317</v>
      </c>
      <c r="AU3599" s="70"/>
      <c r="AV3599" s="70"/>
      <c r="AW3599" s="70"/>
      <c r="AX3599" s="70"/>
      <c r="AY3599" s="70"/>
      <c r="AZ3599" s="70"/>
      <c r="BA3599" s="70"/>
      <c r="BB3599" s="70"/>
      <c r="BC3599" s="70"/>
      <c r="BD3599" s="70"/>
      <c r="BL3599" s="70"/>
      <c r="BM3599" s="70"/>
      <c r="BN3599" s="70"/>
      <c r="BO3599" s="14">
        <v>0.9504926845</v>
      </c>
      <c r="BP3599" s="14">
        <v>0.0138222722168681</v>
      </c>
      <c r="BX3599" s="60">
        <v>-12.6406346999</v>
      </c>
      <c r="BY3599" s="80">
        <v>0.180037958234746</v>
      </c>
    </row>
    <row r="3600" s="9" customFormat="1" ht="31" customHeight="1">
      <c r="A3600" t="s" s="6">
        <v>9151</v>
      </c>
      <c r="B3600" t="s" s="56">
        <v>9152</v>
      </c>
      <c r="C3600" t="s" s="56">
        <v>7517</v>
      </c>
      <c r="D3600" s="143">
        <v>42784.516666666670</v>
      </c>
      <c r="E3600" t="s" s="54">
        <v>7518</v>
      </c>
      <c r="F3600" t="s" s="55">
        <v>2230</v>
      </c>
      <c r="G3600" t="s" s="56">
        <v>1181</v>
      </c>
      <c r="H3600" t="s" s="56">
        <v>1181</v>
      </c>
      <c r="J3600" t="s" s="6">
        <v>7519</v>
      </c>
      <c r="L3600" s="84"/>
      <c r="M3600" t="s" s="55">
        <v>1138</v>
      </c>
      <c r="S3600" t="s" s="54">
        <v>7520</v>
      </c>
      <c r="T3600" t="s" s="57">
        <v>7531</v>
      </c>
      <c r="U3600" s="7"/>
      <c r="AA3600" s="14">
        <v>-109.536747</v>
      </c>
      <c r="AB3600" s="14">
        <v>36.153258</v>
      </c>
      <c r="AC3600" s="14">
        <v>1688.287</v>
      </c>
      <c r="AU3600" s="70"/>
      <c r="AV3600" s="70"/>
      <c r="AW3600" s="70"/>
      <c r="AX3600" s="70"/>
      <c r="AY3600" s="70"/>
      <c r="AZ3600" s="70"/>
      <c r="BA3600" s="70"/>
      <c r="BB3600" s="70"/>
      <c r="BC3600" s="70"/>
      <c r="BD3600" s="70"/>
      <c r="BL3600" s="70"/>
      <c r="BM3600" s="70"/>
      <c r="BN3600" s="70"/>
      <c r="BO3600" s="14">
        <v>-11.3527979682</v>
      </c>
      <c r="BP3600" s="14">
        <v>0.0352352390796242</v>
      </c>
      <c r="BX3600" s="60">
        <v>-86.6727105427</v>
      </c>
      <c r="BY3600" s="80">
        <v>0.199494477448973</v>
      </c>
    </row>
    <row r="3601" s="9" customFormat="1" ht="31" customHeight="1">
      <c r="A3601" t="s" s="6">
        <v>9153</v>
      </c>
      <c r="B3601" t="s" s="56">
        <v>9154</v>
      </c>
      <c r="C3601" t="s" s="56">
        <v>7517</v>
      </c>
      <c r="D3601" s="143">
        <v>42545.430555555555</v>
      </c>
      <c r="E3601" t="s" s="54">
        <v>7518</v>
      </c>
      <c r="F3601" t="s" s="55">
        <v>2230</v>
      </c>
      <c r="G3601" t="s" s="56">
        <v>1181</v>
      </c>
      <c r="H3601" t="s" s="56">
        <v>1181</v>
      </c>
      <c r="J3601" t="s" s="6">
        <v>7519</v>
      </c>
      <c r="L3601" t="s" s="54">
        <v>9155</v>
      </c>
      <c r="M3601" t="s" s="55">
        <v>1138</v>
      </c>
      <c r="S3601" t="s" s="54">
        <v>7570</v>
      </c>
      <c r="T3601" t="s" s="57">
        <v>7786</v>
      </c>
      <c r="U3601" s="7"/>
      <c r="AA3601" s="14">
        <v>-109.463403</v>
      </c>
      <c r="AB3601" s="14">
        <v>35.809158</v>
      </c>
      <c r="AC3601" s="14">
        <v>2067.763</v>
      </c>
      <c r="AU3601" s="70"/>
      <c r="AV3601" s="70"/>
      <c r="AW3601" s="70"/>
      <c r="AX3601" s="70"/>
      <c r="AY3601" s="70"/>
      <c r="AZ3601" s="70"/>
      <c r="BA3601" s="70"/>
      <c r="BB3601" s="70"/>
      <c r="BC3601" s="70"/>
      <c r="BD3601" s="70"/>
      <c r="BL3601" s="70"/>
      <c r="BM3601" s="70"/>
      <c r="BN3601" s="70"/>
      <c r="BO3601" s="14">
        <v>1.990222044</v>
      </c>
      <c r="BP3601" s="14">
        <v>0.022276541</v>
      </c>
      <c r="BX3601" s="60">
        <v>2.206929875</v>
      </c>
      <c r="BY3601" s="80">
        <v>0.153321056</v>
      </c>
    </row>
    <row r="3602" s="9" customFormat="1" ht="31" customHeight="1">
      <c r="A3602" t="s" s="6">
        <v>9156</v>
      </c>
      <c r="B3602" t="s" s="56">
        <v>9157</v>
      </c>
      <c r="C3602" t="s" s="56">
        <v>7517</v>
      </c>
      <c r="D3602" s="143">
        <v>42554.6875</v>
      </c>
      <c r="E3602" t="s" s="54">
        <v>7518</v>
      </c>
      <c r="F3602" t="s" s="55">
        <v>2230</v>
      </c>
      <c r="G3602" t="s" s="56">
        <v>1181</v>
      </c>
      <c r="H3602" t="s" s="56">
        <v>1181</v>
      </c>
      <c r="J3602" t="s" s="6">
        <v>7519</v>
      </c>
      <c r="L3602" t="s" s="54">
        <v>9158</v>
      </c>
      <c r="M3602" t="s" s="55">
        <v>1138</v>
      </c>
      <c r="S3602" t="s" s="54">
        <v>7570</v>
      </c>
      <c r="T3602" t="s" s="57">
        <v>7719</v>
      </c>
      <c r="U3602" s="7"/>
      <c r="AA3602" s="14">
        <v>-109.95602</v>
      </c>
      <c r="AB3602" s="14">
        <v>36.14098</v>
      </c>
      <c r="AC3602" s="14">
        <v>1992.782</v>
      </c>
      <c r="AU3602" s="70"/>
      <c r="AV3602" s="70"/>
      <c r="AW3602" s="70"/>
      <c r="AX3602" s="70"/>
      <c r="AY3602" s="70"/>
      <c r="AZ3602" s="70"/>
      <c r="BA3602" s="70"/>
      <c r="BB3602" s="70"/>
      <c r="BC3602" s="70"/>
      <c r="BD3602" s="70"/>
      <c r="BL3602" s="70"/>
      <c r="BM3602" s="70"/>
      <c r="BN3602" s="70"/>
      <c r="BO3602" s="14">
        <v>-7.776058468</v>
      </c>
      <c r="BP3602" s="14">
        <v>0.021188955</v>
      </c>
      <c r="BX3602" s="60">
        <v>-52.430657</v>
      </c>
      <c r="BY3602" s="80">
        <v>0.140450874</v>
      </c>
    </row>
    <row r="3603" s="9" customFormat="1" ht="31" customHeight="1">
      <c r="A3603" t="s" s="6">
        <v>9159</v>
      </c>
      <c r="B3603" t="s" s="56">
        <v>9160</v>
      </c>
      <c r="C3603" t="s" s="56">
        <v>7517</v>
      </c>
      <c r="D3603" s="143">
        <v>42544.305555555555</v>
      </c>
      <c r="E3603" t="s" s="54">
        <v>7518</v>
      </c>
      <c r="F3603" t="s" s="55">
        <v>2230</v>
      </c>
      <c r="G3603" t="s" s="56">
        <v>1181</v>
      </c>
      <c r="H3603" t="s" s="56">
        <v>1181</v>
      </c>
      <c r="J3603" t="s" s="6">
        <v>7519</v>
      </c>
      <c r="L3603" t="s" s="54">
        <v>9161</v>
      </c>
      <c r="M3603" t="s" s="55">
        <v>1138</v>
      </c>
      <c r="S3603" t="s" s="54">
        <v>7570</v>
      </c>
      <c r="T3603" t="s" s="57">
        <v>7722</v>
      </c>
      <c r="U3603" s="7"/>
      <c r="AA3603" s="14">
        <v>-109.072078</v>
      </c>
      <c r="AB3603" s="14">
        <v>35.744653</v>
      </c>
      <c r="AC3603" s="14">
        <v>2086.356</v>
      </c>
      <c r="AU3603" s="70"/>
      <c r="AV3603" s="70"/>
      <c r="AW3603" s="70"/>
      <c r="AX3603" s="70"/>
      <c r="AY3603" s="70"/>
      <c r="AZ3603" s="70"/>
      <c r="BA3603" s="70"/>
      <c r="BB3603" s="70"/>
      <c r="BC3603" s="70"/>
      <c r="BD3603" s="70"/>
      <c r="BL3603" s="70"/>
      <c r="BM3603" s="70"/>
      <c r="BN3603" s="70"/>
      <c r="BO3603" s="14">
        <v>-2.985140749</v>
      </c>
      <c r="BP3603" s="14">
        <v>0.04759</v>
      </c>
      <c r="BX3603" s="60">
        <v>-29.72021273</v>
      </c>
      <c r="BY3603" s="80">
        <v>0.126297731</v>
      </c>
    </row>
    <row r="3604" s="9" customFormat="1" ht="31" customHeight="1">
      <c r="A3604" t="s" s="6">
        <v>9162</v>
      </c>
      <c r="B3604" t="s" s="56">
        <v>9163</v>
      </c>
      <c r="C3604" t="s" s="56">
        <v>7517</v>
      </c>
      <c r="D3604" s="143">
        <v>42546.602083333331</v>
      </c>
      <c r="E3604" t="s" s="54">
        <v>7518</v>
      </c>
      <c r="F3604" t="s" s="55">
        <v>2230</v>
      </c>
      <c r="G3604" t="s" s="56">
        <v>1181</v>
      </c>
      <c r="H3604" t="s" s="56">
        <v>1181</v>
      </c>
      <c r="J3604" t="s" s="6">
        <v>7519</v>
      </c>
      <c r="L3604" t="s" s="54">
        <v>9164</v>
      </c>
      <c r="M3604" t="s" s="55">
        <v>1138</v>
      </c>
      <c r="S3604" t="s" s="54">
        <v>7570</v>
      </c>
      <c r="T3604" t="s" s="57">
        <v>7693</v>
      </c>
      <c r="U3604" s="7"/>
      <c r="AA3604" s="14">
        <v>-109.194553</v>
      </c>
      <c r="AB3604" s="14">
        <v>35.674181</v>
      </c>
      <c r="AC3604" s="14">
        <v>2330.806</v>
      </c>
      <c r="AU3604" s="70"/>
      <c r="AV3604" s="70"/>
      <c r="AW3604" s="70"/>
      <c r="AX3604" s="70"/>
      <c r="AY3604" s="70"/>
      <c r="AZ3604" s="70"/>
      <c r="BA3604" s="70"/>
      <c r="BB3604" s="70"/>
      <c r="BC3604" s="70"/>
      <c r="BD3604" s="70"/>
      <c r="BL3604" s="70"/>
      <c r="BM3604" s="70"/>
      <c r="BN3604" s="70"/>
      <c r="BO3604" s="14">
        <v>6.330309646</v>
      </c>
      <c r="BP3604" s="14">
        <v>0.029644395</v>
      </c>
      <c r="BX3604" s="60">
        <v>23.13893835</v>
      </c>
      <c r="BY3604" s="80">
        <v>0.070688951</v>
      </c>
    </row>
    <row r="3605" s="9" customFormat="1" ht="31" customHeight="1">
      <c r="A3605" t="s" s="6">
        <v>9165</v>
      </c>
      <c r="B3605" t="s" s="56">
        <v>9166</v>
      </c>
      <c r="C3605" t="s" s="56">
        <v>7517</v>
      </c>
      <c r="D3605" s="143">
        <v>42547.375</v>
      </c>
      <c r="E3605" t="s" s="54">
        <v>7518</v>
      </c>
      <c r="F3605" t="s" s="55">
        <v>2230</v>
      </c>
      <c r="G3605" t="s" s="56">
        <v>1181</v>
      </c>
      <c r="H3605" t="s" s="56">
        <v>1181</v>
      </c>
      <c r="J3605" t="s" s="6">
        <v>7519</v>
      </c>
      <c r="L3605" t="s" s="54">
        <v>9167</v>
      </c>
      <c r="M3605" t="s" s="55">
        <v>1138</v>
      </c>
      <c r="S3605" t="s" s="54">
        <v>7570</v>
      </c>
      <c r="T3605" t="s" s="57">
        <v>7762</v>
      </c>
      <c r="U3605" s="7"/>
      <c r="AA3605" s="14">
        <v>-108.142869</v>
      </c>
      <c r="AB3605" s="14">
        <v>35.531486</v>
      </c>
      <c r="AC3605" s="14">
        <v>2213.762</v>
      </c>
      <c r="AU3605" s="70"/>
      <c r="AV3605" s="70"/>
      <c r="AW3605" s="70"/>
      <c r="AX3605" s="70"/>
      <c r="AY3605" s="70"/>
      <c r="AZ3605" s="70"/>
      <c r="BA3605" s="70"/>
      <c r="BB3605" s="70"/>
      <c r="BC3605" s="70"/>
      <c r="BD3605" s="70"/>
      <c r="BL3605" s="70"/>
      <c r="BM3605" s="70"/>
      <c r="BN3605" s="70"/>
      <c r="BO3605" s="14">
        <v>6.324169397</v>
      </c>
      <c r="BP3605" s="14">
        <v>0.016103473</v>
      </c>
      <c r="BX3605" s="60">
        <v>20.02185107</v>
      </c>
      <c r="BY3605" s="80">
        <v>0.176725202</v>
      </c>
    </row>
    <row r="3606" s="9" customFormat="1" ht="31" customHeight="1">
      <c r="A3606" t="s" s="6">
        <v>9168</v>
      </c>
      <c r="B3606" t="s" s="56">
        <v>9169</v>
      </c>
      <c r="C3606" t="s" s="56">
        <v>7517</v>
      </c>
      <c r="D3606" s="143">
        <v>42544.388888888891</v>
      </c>
      <c r="E3606" t="s" s="54">
        <v>7518</v>
      </c>
      <c r="F3606" t="s" s="55">
        <v>2230</v>
      </c>
      <c r="G3606" t="s" s="56">
        <v>1181</v>
      </c>
      <c r="H3606" t="s" s="56">
        <v>1181</v>
      </c>
      <c r="J3606" t="s" s="6">
        <v>7519</v>
      </c>
      <c r="L3606" t="s" s="54">
        <v>9170</v>
      </c>
      <c r="M3606" t="s" s="55">
        <v>1138</v>
      </c>
      <c r="S3606" t="s" s="54">
        <v>7570</v>
      </c>
      <c r="T3606" t="s" s="57">
        <v>7702</v>
      </c>
      <c r="U3606" t="s" s="6">
        <v>1263</v>
      </c>
      <c r="AA3606" s="14">
        <v>-108.750919</v>
      </c>
      <c r="AB3606" s="14">
        <v>36.119902</v>
      </c>
      <c r="AC3606" s="14">
        <v>2116.226</v>
      </c>
      <c r="AU3606" s="70"/>
      <c r="AV3606" s="70"/>
      <c r="AW3606" s="70"/>
      <c r="AX3606" s="70"/>
      <c r="AY3606" s="70"/>
      <c r="AZ3606" s="70"/>
      <c r="BA3606" s="70"/>
      <c r="BB3606" s="70"/>
      <c r="BC3606" s="70"/>
      <c r="BD3606" s="70"/>
      <c r="BL3606" s="70"/>
      <c r="BM3606" s="70"/>
      <c r="BN3606" s="70"/>
      <c r="BO3606" s="14">
        <v>2.102318414</v>
      </c>
      <c r="BP3606" s="14">
        <v>0.029028311</v>
      </c>
      <c r="BX3606" s="60">
        <v>-12.57643464</v>
      </c>
      <c r="BY3606" s="80">
        <v>0.09405237399999999</v>
      </c>
    </row>
    <row r="3607" s="9" customFormat="1" ht="31" customHeight="1">
      <c r="A3607" t="s" s="6">
        <v>9171</v>
      </c>
      <c r="B3607" t="s" s="56">
        <v>9172</v>
      </c>
      <c r="C3607" t="s" s="56">
        <v>7517</v>
      </c>
      <c r="D3607" s="143">
        <v>42544.368055555555</v>
      </c>
      <c r="E3607" t="s" s="54">
        <v>7518</v>
      </c>
      <c r="F3607" t="s" s="55">
        <v>2230</v>
      </c>
      <c r="G3607" t="s" s="56">
        <v>1181</v>
      </c>
      <c r="H3607" t="s" s="56">
        <v>1181</v>
      </c>
      <c r="J3607" t="s" s="6">
        <v>7519</v>
      </c>
      <c r="L3607" t="s" s="54">
        <v>9173</v>
      </c>
      <c r="M3607" t="s" s="55">
        <v>1138</v>
      </c>
      <c r="S3607" t="s" s="54">
        <v>7570</v>
      </c>
      <c r="T3607" t="s" s="57">
        <v>7780</v>
      </c>
      <c r="U3607" s="7"/>
      <c r="AA3607" s="14">
        <v>-108.880581</v>
      </c>
      <c r="AB3607" s="14">
        <v>36.095532</v>
      </c>
      <c r="AC3607" s="14">
        <v>2656.332</v>
      </c>
      <c r="AU3607" s="70"/>
      <c r="AV3607" s="70"/>
      <c r="AW3607" s="70"/>
      <c r="AX3607" s="70"/>
      <c r="AY3607" s="70"/>
      <c r="AZ3607" s="70"/>
      <c r="BA3607" s="70"/>
      <c r="BB3607" s="70"/>
      <c r="BC3607" s="70"/>
      <c r="BD3607" s="70"/>
      <c r="BL3607" s="70"/>
      <c r="BM3607" s="70"/>
      <c r="BN3607" s="70"/>
      <c r="BO3607" s="14">
        <v>-6.436500071</v>
      </c>
      <c r="BP3607" s="14">
        <v>0.034734239</v>
      </c>
      <c r="BX3607" s="60">
        <v>-52.8943727</v>
      </c>
      <c r="BY3607" s="80">
        <v>0.135754935</v>
      </c>
    </row>
    <row r="3608" s="9" customFormat="1" ht="31" customHeight="1">
      <c r="A3608" t="s" s="6">
        <v>9174</v>
      </c>
      <c r="B3608" t="s" s="56">
        <v>9175</v>
      </c>
      <c r="C3608" t="s" s="56">
        <v>7517</v>
      </c>
      <c r="D3608" s="143">
        <v>42551.543055555558</v>
      </c>
      <c r="E3608" t="s" s="54">
        <v>7518</v>
      </c>
      <c r="F3608" t="s" s="55">
        <v>2230</v>
      </c>
      <c r="G3608" t="s" s="56">
        <v>1181</v>
      </c>
      <c r="H3608" t="s" s="56">
        <v>1181</v>
      </c>
      <c r="J3608" t="s" s="6">
        <v>7519</v>
      </c>
      <c r="L3608" t="s" s="54">
        <v>9176</v>
      </c>
      <c r="M3608" t="s" s="55">
        <v>1138</v>
      </c>
      <c r="S3608" t="s" s="54">
        <v>7570</v>
      </c>
      <c r="T3608" t="s" s="57">
        <v>7789</v>
      </c>
      <c r="U3608" s="7"/>
      <c r="AA3608" s="14">
        <v>-110.381113</v>
      </c>
      <c r="AB3608" s="14">
        <v>36.279063</v>
      </c>
      <c r="AC3608" s="14">
        <v>1959.864</v>
      </c>
      <c r="AU3608" s="70"/>
      <c r="AV3608" s="70"/>
      <c r="AW3608" s="70"/>
      <c r="AX3608" s="70"/>
      <c r="AY3608" s="70"/>
      <c r="AZ3608" s="70"/>
      <c r="BA3608" s="70"/>
      <c r="BB3608" s="70"/>
      <c r="BC3608" s="70"/>
      <c r="BD3608" s="70"/>
      <c r="BL3608" s="70"/>
      <c r="BM3608" s="70"/>
      <c r="BN3608" s="70"/>
      <c r="BO3608" s="14">
        <v>-6.691258906</v>
      </c>
      <c r="BP3608" s="14">
        <v>0.045380786</v>
      </c>
      <c r="BX3608" s="60">
        <v>-46.64929664</v>
      </c>
      <c r="BY3608" s="80">
        <v>0.129309608</v>
      </c>
    </row>
    <row r="3609" s="9" customFormat="1" ht="31" customHeight="1">
      <c r="A3609" t="s" s="6">
        <v>9177</v>
      </c>
      <c r="B3609" t="s" s="56">
        <v>9178</v>
      </c>
      <c r="C3609" t="s" s="56">
        <v>7517</v>
      </c>
      <c r="D3609" s="143">
        <v>42551.5</v>
      </c>
      <c r="E3609" t="s" s="54">
        <v>7518</v>
      </c>
      <c r="F3609" t="s" s="55">
        <v>2230</v>
      </c>
      <c r="G3609" t="s" s="56">
        <v>1181</v>
      </c>
      <c r="H3609" t="s" s="56">
        <v>1181</v>
      </c>
      <c r="J3609" t="s" s="6">
        <v>7519</v>
      </c>
      <c r="L3609" t="s" s="54">
        <v>9179</v>
      </c>
      <c r="M3609" t="s" s="55">
        <v>1138</v>
      </c>
      <c r="S3609" t="s" s="54">
        <v>7570</v>
      </c>
      <c r="T3609" t="s" s="57">
        <v>7739</v>
      </c>
      <c r="U3609" s="7"/>
      <c r="AA3609" s="14">
        <v>-109.946396</v>
      </c>
      <c r="AB3609" s="14">
        <v>36.071225</v>
      </c>
      <c r="AC3609" s="14">
        <v>1931.822</v>
      </c>
      <c r="AU3609" s="70"/>
      <c r="AV3609" s="70"/>
      <c r="AW3609" s="70"/>
      <c r="AX3609" s="70"/>
      <c r="AY3609" s="70"/>
      <c r="AZ3609" s="70"/>
      <c r="BA3609" s="70"/>
      <c r="BB3609" s="70"/>
      <c r="BC3609" s="70"/>
      <c r="BD3609" s="70"/>
      <c r="BL3609" s="70"/>
      <c r="BM3609" s="70"/>
      <c r="BN3609" s="70"/>
      <c r="BO3609" s="14">
        <v>0.321165615</v>
      </c>
      <c r="BP3609" s="14">
        <v>0.011095017</v>
      </c>
      <c r="BX3609" s="60">
        <v>-10.34085987</v>
      </c>
      <c r="BY3609" s="80">
        <v>0.085645473</v>
      </c>
    </row>
    <row r="3610" s="9" customFormat="1" ht="31" customHeight="1">
      <c r="A3610" t="s" s="6">
        <v>9180</v>
      </c>
      <c r="B3610" t="s" s="56">
        <v>9181</v>
      </c>
      <c r="C3610" t="s" s="56">
        <v>7517</v>
      </c>
      <c r="D3610" s="143">
        <v>42551.364583333336</v>
      </c>
      <c r="E3610" t="s" s="54">
        <v>7518</v>
      </c>
      <c r="F3610" t="s" s="55">
        <v>2230</v>
      </c>
      <c r="G3610" t="s" s="56">
        <v>1181</v>
      </c>
      <c r="H3610" t="s" s="56">
        <v>1181</v>
      </c>
      <c r="J3610" t="s" s="6">
        <v>7519</v>
      </c>
      <c r="L3610" t="s" s="54">
        <v>9182</v>
      </c>
      <c r="M3610" t="s" s="55">
        <v>1138</v>
      </c>
      <c r="S3610" t="s" s="54">
        <v>7570</v>
      </c>
      <c r="T3610" t="s" s="57">
        <v>7748</v>
      </c>
      <c r="U3610" s="7"/>
      <c r="AA3610" s="14">
        <v>-108.238455</v>
      </c>
      <c r="AB3610" s="14">
        <v>35.887169</v>
      </c>
      <c r="AC3610" s="14">
        <v>1897.685</v>
      </c>
      <c r="AU3610" s="70"/>
      <c r="AV3610" s="70"/>
      <c r="AW3610" s="70"/>
      <c r="AX3610" s="70"/>
      <c r="AY3610" s="70"/>
      <c r="AZ3610" s="70"/>
      <c r="BA3610" s="70"/>
      <c r="BB3610" s="70"/>
      <c r="BC3610" s="70"/>
      <c r="BD3610" s="70"/>
      <c r="BL3610" s="70"/>
      <c r="BM3610" s="70"/>
      <c r="BN3610" s="70"/>
      <c r="BO3610" s="14">
        <v>-1.378576824</v>
      </c>
      <c r="BP3610" s="14">
        <v>0.031279402</v>
      </c>
      <c r="BX3610" s="60">
        <v>-19.16041909</v>
      </c>
      <c r="BY3610" s="80">
        <v>0.155087298</v>
      </c>
    </row>
    <row r="3611" s="9" customFormat="1" ht="31" customHeight="1">
      <c r="A3611" t="s" s="6">
        <v>9183</v>
      </c>
      <c r="B3611" t="s" s="56">
        <v>9184</v>
      </c>
      <c r="C3611" t="s" s="56">
        <v>7517</v>
      </c>
      <c r="D3611" s="143">
        <v>42550.420138888891</v>
      </c>
      <c r="E3611" t="s" s="54">
        <v>7518</v>
      </c>
      <c r="F3611" t="s" s="55">
        <v>2230</v>
      </c>
      <c r="G3611" t="s" s="56">
        <v>1181</v>
      </c>
      <c r="H3611" t="s" s="56">
        <v>1181</v>
      </c>
      <c r="J3611" t="s" s="6">
        <v>7519</v>
      </c>
      <c r="L3611" t="s" s="54">
        <v>9185</v>
      </c>
      <c r="M3611" t="s" s="55">
        <v>1138</v>
      </c>
      <c r="S3611" t="s" s="54">
        <v>7570</v>
      </c>
      <c r="T3611" t="s" s="57">
        <v>7714</v>
      </c>
      <c r="U3611" s="7"/>
      <c r="AA3611" s="14">
        <v>-108.496084</v>
      </c>
      <c r="AB3611" s="14">
        <v>36.365305</v>
      </c>
      <c r="AC3611" s="14">
        <v>1654.759</v>
      </c>
      <c r="AU3611" s="70"/>
      <c r="AV3611" s="70"/>
      <c r="AW3611" s="70"/>
      <c r="AX3611" s="70"/>
      <c r="AY3611" s="70"/>
      <c r="AZ3611" s="70"/>
      <c r="BA3611" s="70"/>
      <c r="BB3611" s="70"/>
      <c r="BC3611" s="70"/>
      <c r="BD3611" s="70"/>
      <c r="BL3611" s="70"/>
      <c r="BM3611" s="70"/>
      <c r="BN3611" s="70"/>
      <c r="BO3611" s="14">
        <v>7.947617699</v>
      </c>
      <c r="BP3611" s="14">
        <v>0.031471896</v>
      </c>
      <c r="BX3611" s="60">
        <v>30.71942721</v>
      </c>
      <c r="BY3611" s="80">
        <v>0.158092672</v>
      </c>
    </row>
    <row r="3612" s="9" customFormat="1" ht="31" customHeight="1">
      <c r="A3612" t="s" s="6">
        <v>9186</v>
      </c>
      <c r="B3612" t="s" s="56">
        <v>9187</v>
      </c>
      <c r="C3612" t="s" s="56">
        <v>7517</v>
      </c>
      <c r="D3612" s="143">
        <v>42549.489583333336</v>
      </c>
      <c r="E3612" t="s" s="54">
        <v>7518</v>
      </c>
      <c r="F3612" t="s" s="55">
        <v>2230</v>
      </c>
      <c r="G3612" t="s" s="56">
        <v>1181</v>
      </c>
      <c r="H3612" t="s" s="56">
        <v>1181</v>
      </c>
      <c r="J3612" t="s" s="6">
        <v>7519</v>
      </c>
      <c r="L3612" t="s" s="54">
        <v>9188</v>
      </c>
      <c r="M3612" t="s" s="55">
        <v>1138</v>
      </c>
      <c r="S3612" t="s" s="54">
        <v>7570</v>
      </c>
      <c r="T3612" t="s" s="57">
        <v>7774</v>
      </c>
      <c r="U3612" s="7"/>
      <c r="AA3612" s="14">
        <v>-110.329826</v>
      </c>
      <c r="AB3612" s="14">
        <v>35.39448</v>
      </c>
      <c r="AC3612" s="14">
        <v>1792.224</v>
      </c>
      <c r="AU3612" s="70"/>
      <c r="AV3612" s="70"/>
      <c r="AW3612" s="70"/>
      <c r="AX3612" s="70"/>
      <c r="AY3612" s="70"/>
      <c r="AZ3612" s="70"/>
      <c r="BA3612" s="70"/>
      <c r="BB3612" s="70"/>
      <c r="BC3612" s="70"/>
      <c r="BD3612" s="70"/>
      <c r="BL3612" s="70"/>
      <c r="BM3612" s="70"/>
      <c r="BN3612" s="70"/>
      <c r="BO3612" s="14">
        <v>8.329144554000001</v>
      </c>
      <c r="BP3612" s="14">
        <v>0.116058279</v>
      </c>
      <c r="BX3612" s="60">
        <v>9.591763372999999</v>
      </c>
      <c r="BY3612" s="80">
        <v>0.442128614</v>
      </c>
    </row>
    <row r="3613" s="9" customFormat="1" ht="31" customHeight="1">
      <c r="A3613" t="s" s="6">
        <v>9189</v>
      </c>
      <c r="B3613" t="s" s="56">
        <v>9190</v>
      </c>
      <c r="C3613" t="s" s="56">
        <v>7517</v>
      </c>
      <c r="D3613" s="143">
        <v>42551.666666666664</v>
      </c>
      <c r="E3613" t="s" s="54">
        <v>7518</v>
      </c>
      <c r="F3613" t="s" s="55">
        <v>2230</v>
      </c>
      <c r="G3613" t="s" s="56">
        <v>1181</v>
      </c>
      <c r="H3613" t="s" s="56">
        <v>1181</v>
      </c>
      <c r="J3613" t="s" s="6">
        <v>7519</v>
      </c>
      <c r="L3613" t="s" s="54">
        <v>9191</v>
      </c>
      <c r="M3613" t="s" s="55">
        <v>1138</v>
      </c>
      <c r="S3613" t="s" s="54">
        <v>7570</v>
      </c>
      <c r="T3613" t="s" s="57">
        <v>7792</v>
      </c>
      <c r="U3613" s="7"/>
      <c r="AA3613" s="14">
        <v>-109.929773</v>
      </c>
      <c r="AB3613" s="14">
        <v>36.393701</v>
      </c>
      <c r="AC3613" s="14">
        <v>2250.948</v>
      </c>
      <c r="AU3613" s="70"/>
      <c r="AV3613" s="70"/>
      <c r="AW3613" s="70"/>
      <c r="AX3613" s="70"/>
      <c r="AY3613" s="70"/>
      <c r="AZ3613" s="70"/>
      <c r="BA3613" s="70"/>
      <c r="BB3613" s="70"/>
      <c r="BC3613" s="70"/>
      <c r="BD3613" s="70"/>
      <c r="BL3613" s="70"/>
      <c r="BM3613" s="70"/>
      <c r="BN3613" s="70"/>
      <c r="BO3613" s="14">
        <v>-4.935717996</v>
      </c>
      <c r="BP3613" s="14">
        <v>0.037565431</v>
      </c>
      <c r="BX3613" s="60">
        <v>-38.39632165</v>
      </c>
      <c r="BY3613" s="80">
        <v>0.13141885</v>
      </c>
    </row>
    <row r="3614" s="9" customFormat="1" ht="31" customHeight="1">
      <c r="A3614" t="s" s="6">
        <v>9192</v>
      </c>
      <c r="B3614" t="s" s="56">
        <v>9193</v>
      </c>
      <c r="C3614" t="s" s="56">
        <v>7517</v>
      </c>
      <c r="D3614" s="143">
        <v>42549.458333333336</v>
      </c>
      <c r="E3614" t="s" s="54">
        <v>7518</v>
      </c>
      <c r="F3614" t="s" s="55">
        <v>2230</v>
      </c>
      <c r="G3614" t="s" s="56">
        <v>1181</v>
      </c>
      <c r="H3614" t="s" s="56">
        <v>1181</v>
      </c>
      <c r="J3614" t="s" s="6">
        <v>7519</v>
      </c>
      <c r="L3614" t="s" s="54">
        <v>9194</v>
      </c>
      <c r="M3614" t="s" s="55">
        <v>1138</v>
      </c>
      <c r="S3614" t="s" s="54">
        <v>7570</v>
      </c>
      <c r="T3614" t="s" s="57">
        <v>7745</v>
      </c>
      <c r="U3614" s="7"/>
      <c r="AA3614" s="14">
        <v>-109.847351</v>
      </c>
      <c r="AB3614" s="14">
        <v>35.536757</v>
      </c>
      <c r="AC3614" s="14">
        <v>1813.56</v>
      </c>
      <c r="AU3614" s="70"/>
      <c r="AV3614" s="70"/>
      <c r="AW3614" s="70"/>
      <c r="AX3614" s="70"/>
      <c r="AY3614" s="70"/>
      <c r="AZ3614" s="70"/>
      <c r="BA3614" s="70"/>
      <c r="BB3614" s="70"/>
      <c r="BC3614" s="70"/>
      <c r="BD3614" s="70"/>
      <c r="BL3614" s="70"/>
      <c r="BM3614" s="70"/>
      <c r="BN3614" s="70"/>
      <c r="BO3614" s="14">
        <v>-4.048819691</v>
      </c>
      <c r="BP3614" s="14">
        <v>0.057736184</v>
      </c>
      <c r="BX3614" s="60">
        <v>-32.91353806</v>
      </c>
      <c r="BY3614" s="80">
        <v>0.333744218</v>
      </c>
    </row>
    <row r="3615" s="9" customFormat="1" ht="31" customHeight="1">
      <c r="A3615" t="s" s="6">
        <v>9195</v>
      </c>
      <c r="B3615" t="s" s="56">
        <v>9196</v>
      </c>
      <c r="C3615" t="s" s="56">
        <v>7517</v>
      </c>
      <c r="D3615" s="143">
        <v>42551.28125</v>
      </c>
      <c r="E3615" t="s" s="54">
        <v>7518</v>
      </c>
      <c r="F3615" t="s" s="55">
        <v>2230</v>
      </c>
      <c r="G3615" t="s" s="56">
        <v>1181</v>
      </c>
      <c r="H3615" t="s" s="56">
        <v>1181</v>
      </c>
      <c r="J3615" t="s" s="6">
        <v>7519</v>
      </c>
      <c r="L3615" t="s" s="54">
        <v>9197</v>
      </c>
      <c r="M3615" t="s" s="55">
        <v>1138</v>
      </c>
      <c r="S3615" t="s" s="54">
        <v>7570</v>
      </c>
      <c r="T3615" t="s" s="57">
        <v>7705</v>
      </c>
      <c r="U3615" s="7"/>
      <c r="AA3615" s="14">
        <v>-108.621248</v>
      </c>
      <c r="AB3615" s="14">
        <v>35.775474</v>
      </c>
      <c r="AC3615" s="14">
        <v>1863.852</v>
      </c>
      <c r="AU3615" s="70"/>
      <c r="AV3615" s="70"/>
      <c r="AW3615" s="70"/>
      <c r="AX3615" s="70"/>
      <c r="AY3615" s="70"/>
      <c r="AZ3615" s="70"/>
      <c r="BA3615" s="70"/>
      <c r="BB3615" s="70"/>
      <c r="BC3615" s="70"/>
      <c r="BD3615" s="70"/>
      <c r="BL3615" s="70"/>
      <c r="BM3615" s="70"/>
      <c r="BN3615" s="70"/>
      <c r="BO3615" s="14">
        <v>11.15859653</v>
      </c>
      <c r="BP3615" s="14">
        <v>0.009757332000000001</v>
      </c>
      <c r="BX3615" s="60">
        <v>22.7134681</v>
      </c>
      <c r="BY3615" s="80">
        <v>0.203357705</v>
      </c>
    </row>
    <row r="3616" s="9" customFormat="1" ht="31" customHeight="1">
      <c r="A3616" t="s" s="6">
        <v>9198</v>
      </c>
      <c r="B3616" t="s" s="56">
        <v>9199</v>
      </c>
      <c r="C3616" t="s" s="56">
        <v>7517</v>
      </c>
      <c r="D3616" s="143">
        <v>42551.579861111109</v>
      </c>
      <c r="E3616" t="s" s="54">
        <v>7518</v>
      </c>
      <c r="F3616" t="s" s="55">
        <v>2230</v>
      </c>
      <c r="G3616" t="s" s="56">
        <v>1181</v>
      </c>
      <c r="H3616" t="s" s="56">
        <v>1181</v>
      </c>
      <c r="J3616" t="s" s="6">
        <v>7519</v>
      </c>
      <c r="L3616" t="s" s="54">
        <v>9200</v>
      </c>
      <c r="M3616" t="s" s="55">
        <v>1138</v>
      </c>
      <c r="S3616" t="s" s="54">
        <v>7570</v>
      </c>
      <c r="T3616" t="s" s="57">
        <v>7708</v>
      </c>
      <c r="U3616" s="7"/>
      <c r="AA3616" s="14">
        <v>-107.344873</v>
      </c>
      <c r="AB3616" s="14">
        <v>35.958355</v>
      </c>
      <c r="AC3616" s="14">
        <v>2069.592</v>
      </c>
      <c r="AU3616" s="70"/>
      <c r="AV3616" s="70"/>
      <c r="AW3616" s="70"/>
      <c r="AX3616" s="70"/>
      <c r="AY3616" s="70"/>
      <c r="AZ3616" s="70"/>
      <c r="BA3616" s="70"/>
      <c r="BB3616" s="70"/>
      <c r="BC3616" s="70"/>
      <c r="BD3616" s="70"/>
      <c r="BL3616" s="70"/>
      <c r="BM3616" s="70"/>
      <c r="BN3616" s="70"/>
      <c r="BO3616" s="14">
        <v>1.640491249</v>
      </c>
      <c r="BP3616" s="14">
        <v>0.09736038499999999</v>
      </c>
      <c r="BX3616" s="60">
        <v>-4.793628634</v>
      </c>
      <c r="BY3616" s="80">
        <v>0.22878729</v>
      </c>
    </row>
    <row r="3617" s="9" customFormat="1" ht="31" customHeight="1">
      <c r="A3617" t="s" s="6">
        <v>9201</v>
      </c>
      <c r="B3617" t="s" s="56">
        <v>9202</v>
      </c>
      <c r="C3617" t="s" s="56">
        <v>7517</v>
      </c>
      <c r="D3617" s="143">
        <v>42549.461805555555</v>
      </c>
      <c r="E3617" t="s" s="54">
        <v>7518</v>
      </c>
      <c r="F3617" t="s" s="55">
        <v>2230</v>
      </c>
      <c r="G3617" t="s" s="56">
        <v>1181</v>
      </c>
      <c r="H3617" t="s" s="56">
        <v>1181</v>
      </c>
      <c r="J3617" t="s" s="6">
        <v>7519</v>
      </c>
      <c r="L3617" t="s" s="54">
        <v>9164</v>
      </c>
      <c r="M3617" t="s" s="55">
        <v>1138</v>
      </c>
      <c r="S3617" t="s" s="54">
        <v>7570</v>
      </c>
      <c r="T3617" t="s" s="57">
        <v>7754</v>
      </c>
      <c r="U3617" t="s" s="6">
        <v>1263</v>
      </c>
      <c r="AA3617" s="14">
        <v>-108.694038</v>
      </c>
      <c r="AB3617" s="14">
        <v>36.765384</v>
      </c>
      <c r="AC3617" s="14">
        <v>1527.658</v>
      </c>
      <c r="AU3617" s="70"/>
      <c r="AV3617" s="70"/>
      <c r="AW3617" s="70"/>
      <c r="AX3617" s="70"/>
      <c r="AY3617" s="70"/>
      <c r="AZ3617" s="70"/>
      <c r="BA3617" s="70"/>
      <c r="BB3617" s="70"/>
      <c r="BC3617" s="70"/>
      <c r="BD3617" s="70"/>
      <c r="BL3617" s="70"/>
      <c r="BM3617" s="70"/>
      <c r="BN3617" s="70"/>
      <c r="BO3617" s="14">
        <v>12.76186432</v>
      </c>
      <c r="BP3617" s="14">
        <v>0.055629068</v>
      </c>
      <c r="BX3617" s="60">
        <v>50.79385418</v>
      </c>
      <c r="BY3617" s="80">
        <v>0.361602908</v>
      </c>
    </row>
    <row r="3618" s="9" customFormat="1" ht="31" customHeight="1">
      <c r="A3618" t="s" s="6">
        <v>9203</v>
      </c>
      <c r="B3618" t="s" s="56">
        <v>9204</v>
      </c>
      <c r="C3618" t="s" s="56">
        <v>7517</v>
      </c>
      <c r="D3618" s="143">
        <v>42551.625694444447</v>
      </c>
      <c r="E3618" t="s" s="54">
        <v>7518</v>
      </c>
      <c r="F3618" t="s" s="55">
        <v>2230</v>
      </c>
      <c r="G3618" t="s" s="56">
        <v>1181</v>
      </c>
      <c r="H3618" t="s" s="56">
        <v>1181</v>
      </c>
      <c r="J3618" t="s" s="6">
        <v>7519</v>
      </c>
      <c r="L3618" t="s" s="54">
        <v>9205</v>
      </c>
      <c r="M3618" t="s" s="55">
        <v>1138</v>
      </c>
      <c r="S3618" t="s" s="54">
        <v>7570</v>
      </c>
      <c r="T3618" t="s" s="57">
        <v>7699</v>
      </c>
      <c r="U3618" t="s" s="6">
        <v>1263</v>
      </c>
      <c r="AA3618" s="14">
        <v>-107.733227</v>
      </c>
      <c r="AB3618" s="14">
        <v>36.246692</v>
      </c>
      <c r="AC3618" s="14">
        <v>2127.504</v>
      </c>
      <c r="AU3618" s="70"/>
      <c r="AV3618" s="70"/>
      <c r="AW3618" s="70"/>
      <c r="AX3618" s="70"/>
      <c r="AY3618" s="70"/>
      <c r="AZ3618" s="70"/>
      <c r="BA3618" s="70"/>
      <c r="BB3618" s="70"/>
      <c r="BC3618" s="70"/>
      <c r="BD3618" s="70"/>
      <c r="BL3618" s="70"/>
      <c r="BM3618" s="70"/>
      <c r="BN3618" s="70"/>
      <c r="BO3618" s="14">
        <v>-1.082733432</v>
      </c>
      <c r="BP3618" s="14">
        <v>0.040377628</v>
      </c>
      <c r="BX3618" s="60">
        <v>-13.77599468</v>
      </c>
      <c r="BY3618" s="80">
        <v>0.144510554</v>
      </c>
    </row>
    <row r="3619" s="9" customFormat="1" ht="31" customHeight="1">
      <c r="A3619" t="s" s="6">
        <v>9206</v>
      </c>
      <c r="B3619" t="s" s="56">
        <v>9207</v>
      </c>
      <c r="C3619" t="s" s="56">
        <v>7517</v>
      </c>
      <c r="D3619" s="143">
        <v>42551.625694444447</v>
      </c>
      <c r="E3619" t="s" s="54">
        <v>7518</v>
      </c>
      <c r="F3619" t="s" s="55">
        <v>2230</v>
      </c>
      <c r="G3619" t="s" s="56">
        <v>1181</v>
      </c>
      <c r="H3619" t="s" s="56">
        <v>1181</v>
      </c>
      <c r="J3619" t="s" s="6">
        <v>7519</v>
      </c>
      <c r="L3619" t="s" s="54">
        <v>9208</v>
      </c>
      <c r="M3619" t="s" s="55">
        <v>1138</v>
      </c>
      <c r="S3619" t="s" s="54">
        <v>7570</v>
      </c>
      <c r="T3619" t="s" s="57">
        <v>7699</v>
      </c>
      <c r="U3619" t="s" s="6">
        <v>1263</v>
      </c>
      <c r="AA3619" s="14">
        <v>-107.733227</v>
      </c>
      <c r="AB3619" s="14">
        <v>36.246692</v>
      </c>
      <c r="AC3619" s="14">
        <v>2127.504</v>
      </c>
      <c r="AU3619" s="70"/>
      <c r="AV3619" s="70"/>
      <c r="AW3619" s="70"/>
      <c r="AX3619" s="70"/>
      <c r="AY3619" s="70"/>
      <c r="AZ3619" s="70"/>
      <c r="BA3619" s="70"/>
      <c r="BB3619" s="70"/>
      <c r="BC3619" s="70"/>
      <c r="BD3619" s="70"/>
      <c r="BL3619" s="70"/>
      <c r="BM3619" s="70"/>
      <c r="BN3619" s="70"/>
      <c r="BO3619" s="14">
        <v>-0.771356908</v>
      </c>
      <c r="BP3619" s="14">
        <v>0.060811787</v>
      </c>
      <c r="BX3619" s="60">
        <v>-11.04812727</v>
      </c>
      <c r="BY3619" s="80">
        <v>0.133949483</v>
      </c>
    </row>
    <row r="3620" s="9" customFormat="1" ht="31" customHeight="1">
      <c r="A3620" t="s" s="6">
        <v>9209</v>
      </c>
      <c r="B3620" t="s" s="56">
        <v>9210</v>
      </c>
      <c r="C3620" t="s" s="56">
        <v>7517</v>
      </c>
      <c r="D3620" s="143">
        <v>42548.472222222219</v>
      </c>
      <c r="E3620" t="s" s="54">
        <v>7518</v>
      </c>
      <c r="F3620" t="s" s="55">
        <v>2230</v>
      </c>
      <c r="G3620" t="s" s="56">
        <v>1181</v>
      </c>
      <c r="H3620" t="s" s="56">
        <v>1181</v>
      </c>
      <c r="J3620" t="s" s="6">
        <v>7519</v>
      </c>
      <c r="L3620" t="s" s="54">
        <v>9211</v>
      </c>
      <c r="M3620" t="s" s="55">
        <v>1138</v>
      </c>
      <c r="S3620" t="s" s="54">
        <v>7570</v>
      </c>
      <c r="T3620" t="s" s="57">
        <v>7863</v>
      </c>
      <c r="U3620" s="7"/>
      <c r="AA3620" s="14">
        <v>-109.050135</v>
      </c>
      <c r="AB3620" s="14">
        <v>36.32589</v>
      </c>
      <c r="AC3620" s="14">
        <v>2813.304</v>
      </c>
      <c r="AU3620" s="70"/>
      <c r="AV3620" s="70"/>
      <c r="AW3620" s="70"/>
      <c r="AX3620" s="70"/>
      <c r="AY3620" s="70"/>
      <c r="AZ3620" s="70"/>
      <c r="BA3620" s="70"/>
      <c r="BB3620" s="70"/>
      <c r="BC3620" s="70"/>
      <c r="BD3620" s="70"/>
      <c r="BL3620" s="70"/>
      <c r="BM3620" s="70"/>
      <c r="BN3620" s="70"/>
      <c r="BO3620" s="14">
        <v>2.384651912</v>
      </c>
      <c r="BP3620" s="14">
        <v>0.06353355300000001</v>
      </c>
      <c r="BX3620" s="60">
        <v>-1.021147699</v>
      </c>
      <c r="BY3620" s="80">
        <v>0.2208861</v>
      </c>
    </row>
    <row r="3621" s="9" customFormat="1" ht="31" customHeight="1">
      <c r="A3621" t="s" s="6">
        <v>9212</v>
      </c>
      <c r="B3621" t="s" s="56">
        <v>9213</v>
      </c>
      <c r="C3621" t="s" s="56">
        <v>7517</v>
      </c>
      <c r="D3621" s="143">
        <v>42548.472222222219</v>
      </c>
      <c r="E3621" t="s" s="54">
        <v>7518</v>
      </c>
      <c r="F3621" t="s" s="55">
        <v>2230</v>
      </c>
      <c r="G3621" t="s" s="56">
        <v>1181</v>
      </c>
      <c r="H3621" t="s" s="56">
        <v>1181</v>
      </c>
      <c r="J3621" t="s" s="6">
        <v>7519</v>
      </c>
      <c r="L3621" t="s" s="54">
        <v>9214</v>
      </c>
      <c r="M3621" t="s" s="55">
        <v>1138</v>
      </c>
      <c r="S3621" t="s" s="54">
        <v>7570</v>
      </c>
      <c r="T3621" t="s" s="57">
        <v>7863</v>
      </c>
      <c r="U3621" s="7"/>
      <c r="AA3621" s="14">
        <v>-109.050135</v>
      </c>
      <c r="AB3621" s="14">
        <v>36.32589</v>
      </c>
      <c r="AC3621" s="14">
        <v>2813.304</v>
      </c>
      <c r="AU3621" s="70"/>
      <c r="AV3621" s="70"/>
      <c r="AW3621" s="70"/>
      <c r="AX3621" s="70"/>
      <c r="AY3621" s="70"/>
      <c r="AZ3621" s="70"/>
      <c r="BA3621" s="70"/>
      <c r="BB3621" s="70"/>
      <c r="BC3621" s="70"/>
      <c r="BD3621" s="70"/>
      <c r="BL3621" s="70"/>
      <c r="BM3621" s="70"/>
      <c r="BN3621" s="70"/>
      <c r="BO3621" s="14">
        <v>5.037591217</v>
      </c>
      <c r="BP3621" s="14">
        <v>0.048496863</v>
      </c>
      <c r="BX3621" s="60">
        <v>28.20775888</v>
      </c>
      <c r="BY3621" s="80">
        <v>0.185180541</v>
      </c>
    </row>
    <row r="3622" s="9" customFormat="1" ht="31" customHeight="1">
      <c r="A3622" t="s" s="6">
        <v>9215</v>
      </c>
      <c r="B3622" t="s" s="56">
        <v>9216</v>
      </c>
      <c r="C3622" t="s" s="56">
        <v>7517</v>
      </c>
      <c r="D3622" s="143">
        <v>42546.659722222219</v>
      </c>
      <c r="E3622" t="s" s="54">
        <v>7518</v>
      </c>
      <c r="F3622" t="s" s="55">
        <v>2230</v>
      </c>
      <c r="G3622" t="s" s="56">
        <v>1181</v>
      </c>
      <c r="H3622" t="s" s="56">
        <v>1181</v>
      </c>
      <c r="J3622" t="s" s="6">
        <v>7519</v>
      </c>
      <c r="L3622" t="s" s="54">
        <v>9217</v>
      </c>
      <c r="M3622" t="s" s="55">
        <v>1138</v>
      </c>
      <c r="S3622" t="s" s="54">
        <v>7570</v>
      </c>
      <c r="T3622" t="s" s="57">
        <v>7834</v>
      </c>
      <c r="U3622" s="7"/>
      <c r="AA3622" s="14">
        <v>-110.762509</v>
      </c>
      <c r="AB3622" s="14">
        <v>36.651721</v>
      </c>
      <c r="AC3622" s="14">
        <v>2052.828</v>
      </c>
      <c r="AU3622" s="70"/>
      <c r="AV3622" s="70"/>
      <c r="AW3622" s="70"/>
      <c r="AX3622" s="70"/>
      <c r="AY3622" s="70"/>
      <c r="AZ3622" s="70"/>
      <c r="BA3622" s="70"/>
      <c r="BB3622" s="70"/>
      <c r="BC3622" s="70"/>
      <c r="BD3622" s="70"/>
      <c r="BL3622" s="70"/>
      <c r="BM3622" s="70"/>
      <c r="BN3622" s="70"/>
      <c r="BO3622" s="14">
        <v>1.141737509</v>
      </c>
      <c r="BP3622" s="14">
        <v>0.022563169</v>
      </c>
      <c r="BX3622" s="60">
        <v>-14.89597884</v>
      </c>
      <c r="BY3622" s="80">
        <v>0.211963139</v>
      </c>
    </row>
    <row r="3623" s="9" customFormat="1" ht="31" customHeight="1">
      <c r="A3623" t="s" s="6">
        <v>9218</v>
      </c>
      <c r="B3623" t="s" s="56">
        <v>9219</v>
      </c>
      <c r="C3623" t="s" s="56">
        <v>7517</v>
      </c>
      <c r="D3623" s="143">
        <v>42547.336805555555</v>
      </c>
      <c r="E3623" t="s" s="54">
        <v>7518</v>
      </c>
      <c r="F3623" t="s" s="55">
        <v>2230</v>
      </c>
      <c r="G3623" t="s" s="56">
        <v>1181</v>
      </c>
      <c r="H3623" t="s" s="56">
        <v>1181</v>
      </c>
      <c r="J3623" t="s" s="6">
        <v>7519</v>
      </c>
      <c r="L3623" t="s" s="54">
        <v>9220</v>
      </c>
      <c r="M3623" t="s" s="55">
        <v>1138</v>
      </c>
      <c r="S3623" t="s" s="54">
        <v>7570</v>
      </c>
      <c r="T3623" t="s" s="57">
        <v>7751</v>
      </c>
      <c r="U3623" s="7"/>
      <c r="AA3623" s="14">
        <v>-110.251844</v>
      </c>
      <c r="AB3623" s="14">
        <v>36.7129</v>
      </c>
      <c r="AC3623" s="14">
        <v>1758.391</v>
      </c>
      <c r="AU3623" s="70"/>
      <c r="AV3623" s="70"/>
      <c r="AW3623" s="70"/>
      <c r="AX3623" s="70"/>
      <c r="AY3623" s="70"/>
      <c r="AZ3623" s="70"/>
      <c r="BA3623" s="70"/>
      <c r="BB3623" s="70"/>
      <c r="BC3623" s="70"/>
      <c r="BD3623" s="70"/>
      <c r="BL3623" s="70"/>
      <c r="BM3623" s="70"/>
      <c r="BN3623" s="70"/>
      <c r="BO3623" s="14">
        <v>-0.233420882</v>
      </c>
      <c r="BP3623" s="14">
        <v>0.035805647</v>
      </c>
      <c r="BX3623" s="60">
        <v>-21.33557808</v>
      </c>
      <c r="BY3623" s="80">
        <v>0.074266767</v>
      </c>
    </row>
    <row r="3624" s="9" customFormat="1" ht="31" customHeight="1">
      <c r="A3624" t="s" s="6">
        <v>9221</v>
      </c>
      <c r="B3624" t="s" s="56">
        <v>9222</v>
      </c>
      <c r="C3624" t="s" s="56">
        <v>7517</v>
      </c>
      <c r="D3624" s="143">
        <v>42546.439583333333</v>
      </c>
      <c r="E3624" t="s" s="54">
        <v>7518</v>
      </c>
      <c r="F3624" t="s" s="55">
        <v>2230</v>
      </c>
      <c r="G3624" t="s" s="56">
        <v>1181</v>
      </c>
      <c r="H3624" t="s" s="56">
        <v>1181</v>
      </c>
      <c r="J3624" t="s" s="6">
        <v>7519</v>
      </c>
      <c r="L3624" t="s" s="54">
        <v>9223</v>
      </c>
      <c r="M3624" t="s" s="55">
        <v>1138</v>
      </c>
      <c r="S3624" t="s" s="54">
        <v>7570</v>
      </c>
      <c r="T3624" t="s" s="57">
        <v>7847</v>
      </c>
      <c r="U3624" s="7"/>
      <c r="AA3624" s="14">
        <v>-111.690301</v>
      </c>
      <c r="AB3624" s="14">
        <v>35.912882</v>
      </c>
      <c r="AC3624" s="14">
        <v>2151.278</v>
      </c>
      <c r="AU3624" s="70"/>
      <c r="AV3624" s="70"/>
      <c r="AW3624" s="70"/>
      <c r="AX3624" s="70"/>
      <c r="AY3624" s="70"/>
      <c r="AZ3624" s="70"/>
      <c r="BA3624" s="70"/>
      <c r="BB3624" s="70"/>
      <c r="BC3624" s="70"/>
      <c r="BD3624" s="70"/>
      <c r="BL3624" s="70"/>
      <c r="BM3624" s="70"/>
      <c r="BN3624" s="70"/>
      <c r="BO3624" s="14">
        <v>-2.055731057</v>
      </c>
      <c r="BP3624" s="14">
        <v>0.035549411</v>
      </c>
      <c r="BX3624" s="60">
        <v>-17.6406752</v>
      </c>
      <c r="BY3624" s="80">
        <v>0.103508194</v>
      </c>
    </row>
    <row r="3625" s="9" customFormat="1" ht="31" customHeight="1">
      <c r="A3625" t="s" s="6">
        <v>9224</v>
      </c>
      <c r="B3625" t="s" s="56">
        <v>9225</v>
      </c>
      <c r="C3625" t="s" s="56">
        <v>7517</v>
      </c>
      <c r="D3625" s="143">
        <v>42559.613194444442</v>
      </c>
      <c r="E3625" t="s" s="54">
        <v>7518</v>
      </c>
      <c r="F3625" t="s" s="55">
        <v>2230</v>
      </c>
      <c r="G3625" t="s" s="56">
        <v>1181</v>
      </c>
      <c r="H3625" t="s" s="56">
        <v>1181</v>
      </c>
      <c r="J3625" t="s" s="6">
        <v>7519</v>
      </c>
      <c r="L3625" t="s" s="54">
        <v>9226</v>
      </c>
      <c r="M3625" t="s" s="55">
        <v>1138</v>
      </c>
      <c r="S3625" t="s" s="54">
        <v>7570</v>
      </c>
      <c r="T3625" t="s" s="57">
        <v>7690</v>
      </c>
      <c r="U3625" s="7"/>
      <c r="AA3625" s="14">
        <v>-109.131514</v>
      </c>
      <c r="AB3625" s="14">
        <v>36.076795</v>
      </c>
      <c r="AC3625" s="14">
        <v>2182.368</v>
      </c>
      <c r="AU3625" s="70"/>
      <c r="AV3625" s="70"/>
      <c r="AW3625" s="70"/>
      <c r="AX3625" s="70"/>
      <c r="AY3625" s="70"/>
      <c r="AZ3625" s="70"/>
      <c r="BA3625" s="70"/>
      <c r="BB3625" s="70"/>
      <c r="BC3625" s="70"/>
      <c r="BD3625" s="70"/>
      <c r="BL3625" s="70"/>
      <c r="BM3625" s="70"/>
      <c r="BN3625" s="70"/>
      <c r="BO3625" s="14">
        <v>-4.578589691</v>
      </c>
      <c r="BP3625" s="14">
        <v>0.039942059</v>
      </c>
      <c r="BX3625" s="60">
        <v>-31.54929834</v>
      </c>
      <c r="BY3625" s="80">
        <v>0.092806738</v>
      </c>
    </row>
    <row r="3626" s="9" customFormat="1" ht="31" customHeight="1">
      <c r="A3626" t="s" s="6">
        <v>9227</v>
      </c>
      <c r="B3626" t="s" s="56">
        <v>9228</v>
      </c>
      <c r="C3626" t="s" s="56">
        <v>7517</v>
      </c>
      <c r="D3626" s="143">
        <v>42559.445138888892</v>
      </c>
      <c r="E3626" t="s" s="54">
        <v>7518</v>
      </c>
      <c r="F3626" t="s" s="55">
        <v>2230</v>
      </c>
      <c r="G3626" t="s" s="56">
        <v>1181</v>
      </c>
      <c r="H3626" t="s" s="56">
        <v>1181</v>
      </c>
      <c r="J3626" t="s" s="6">
        <v>7519</v>
      </c>
      <c r="L3626" t="s" s="54">
        <v>9229</v>
      </c>
      <c r="M3626" t="s" s="55">
        <v>1138</v>
      </c>
      <c r="S3626" t="s" s="54">
        <v>7570</v>
      </c>
      <c r="T3626" t="s" s="57">
        <v>7783</v>
      </c>
      <c r="U3626" t="s" s="6">
        <v>1263</v>
      </c>
      <c r="AA3626" s="14">
        <v>-109.514629</v>
      </c>
      <c r="AB3626" s="14">
        <v>35.380616</v>
      </c>
      <c r="AC3626" s="14">
        <v>1850.746</v>
      </c>
      <c r="AU3626" s="70"/>
      <c r="AV3626" s="70"/>
      <c r="AW3626" s="70"/>
      <c r="AX3626" s="70"/>
      <c r="AY3626" s="70"/>
      <c r="AZ3626" s="70"/>
      <c r="BA3626" s="70"/>
      <c r="BB3626" s="70"/>
      <c r="BC3626" s="70"/>
      <c r="BD3626" s="70"/>
      <c r="BL3626" s="70"/>
      <c r="BM3626" s="70"/>
      <c r="BN3626" s="70"/>
      <c r="BO3626" s="14">
        <v>-5.117350944</v>
      </c>
      <c r="BP3626" s="14">
        <v>0.123266391</v>
      </c>
      <c r="BX3626" s="60">
        <v>-34.80031753</v>
      </c>
      <c r="BY3626" s="80">
        <v>0.334828472</v>
      </c>
    </row>
    <row r="3627" s="9" customFormat="1" ht="31" customHeight="1">
      <c r="A3627" t="s" s="6">
        <v>9230</v>
      </c>
      <c r="B3627" t="s" s="56">
        <v>9231</v>
      </c>
      <c r="C3627" t="s" s="56">
        <v>7517</v>
      </c>
      <c r="D3627" s="143">
        <v>42546.364583333336</v>
      </c>
      <c r="E3627" t="s" s="54">
        <v>7518</v>
      </c>
      <c r="F3627" t="s" s="55">
        <v>2230</v>
      </c>
      <c r="G3627" t="s" s="56">
        <v>1181</v>
      </c>
      <c r="H3627" t="s" s="56">
        <v>1181</v>
      </c>
      <c r="J3627" t="s" s="6">
        <v>7519</v>
      </c>
      <c r="L3627" t="s" s="54">
        <v>9232</v>
      </c>
      <c r="M3627" t="s" s="55">
        <v>1138</v>
      </c>
      <c r="S3627" t="s" s="54">
        <v>7570</v>
      </c>
      <c r="T3627" t="s" s="57">
        <v>7841</v>
      </c>
      <c r="U3627" s="7"/>
      <c r="AA3627" s="14">
        <v>-111.235274</v>
      </c>
      <c r="AB3627" s="14">
        <v>36.129566</v>
      </c>
      <c r="AC3627" s="14">
        <v>1498.702</v>
      </c>
      <c r="AU3627" s="70"/>
      <c r="AV3627" s="70"/>
      <c r="AW3627" s="70"/>
      <c r="AX3627" s="70"/>
      <c r="AY3627" s="70"/>
      <c r="AZ3627" s="70"/>
      <c r="BA3627" s="70"/>
      <c r="BB3627" s="70"/>
      <c r="BC3627" s="70"/>
      <c r="BD3627" s="70"/>
      <c r="BL3627" s="70"/>
      <c r="BM3627" s="70"/>
      <c r="BN3627" s="70"/>
      <c r="BO3627" s="14">
        <v>1.976167698</v>
      </c>
      <c r="BP3627" s="14">
        <v>0.098218919</v>
      </c>
      <c r="BX3627" s="60">
        <v>2.108823171</v>
      </c>
      <c r="BY3627" s="80">
        <v>0.27641592</v>
      </c>
    </row>
    <row r="3628" s="9" customFormat="1" ht="31" customHeight="1">
      <c r="A3628" t="s" s="6">
        <v>9233</v>
      </c>
      <c r="B3628" t="s" s="56">
        <v>9234</v>
      </c>
      <c r="C3628" t="s" s="56">
        <v>7517</v>
      </c>
      <c r="D3628" s="143">
        <v>42552.300694444442</v>
      </c>
      <c r="E3628" t="s" s="54">
        <v>7518</v>
      </c>
      <c r="F3628" t="s" s="55">
        <v>2230</v>
      </c>
      <c r="G3628" t="s" s="56">
        <v>1181</v>
      </c>
      <c r="H3628" t="s" s="56">
        <v>1181</v>
      </c>
      <c r="J3628" t="s" s="6">
        <v>7519</v>
      </c>
      <c r="L3628" t="s" s="54">
        <v>9235</v>
      </c>
      <c r="M3628" t="s" s="55">
        <v>1138</v>
      </c>
      <c r="S3628" t="s" s="54">
        <v>7570</v>
      </c>
      <c r="T3628" t="s" s="57">
        <v>7722</v>
      </c>
      <c r="U3628" s="7"/>
      <c r="AA3628" s="14">
        <v>-109.072078</v>
      </c>
      <c r="AB3628" s="14">
        <v>35.744653</v>
      </c>
      <c r="AC3628" s="14">
        <v>2086.356</v>
      </c>
      <c r="AU3628" s="70"/>
      <c r="AV3628" s="70"/>
      <c r="AW3628" s="70"/>
      <c r="AX3628" s="70"/>
      <c r="AY3628" s="70"/>
      <c r="AZ3628" s="70"/>
      <c r="BA3628" s="70"/>
      <c r="BB3628" s="70"/>
      <c r="BC3628" s="70"/>
      <c r="BD3628" s="70"/>
      <c r="BL3628" s="70"/>
      <c r="BM3628" s="70"/>
      <c r="BN3628" s="70"/>
      <c r="BO3628" s="14">
        <v>-6.67707844</v>
      </c>
      <c r="BP3628" s="14">
        <v>0.06705238400000001</v>
      </c>
      <c r="BX3628" s="60">
        <v>-43.37583128</v>
      </c>
      <c r="BY3628" s="80">
        <v>0.205365536</v>
      </c>
    </row>
    <row r="3629" s="9" customFormat="1" ht="31" customHeight="1">
      <c r="A3629" t="s" s="6">
        <v>9236</v>
      </c>
      <c r="B3629" t="s" s="56">
        <v>9237</v>
      </c>
      <c r="C3629" t="s" s="56">
        <v>7517</v>
      </c>
      <c r="D3629" s="143">
        <v>42552.304166666669</v>
      </c>
      <c r="E3629" t="s" s="54">
        <v>7518</v>
      </c>
      <c r="F3629" t="s" s="55">
        <v>2230</v>
      </c>
      <c r="G3629" t="s" s="56">
        <v>1181</v>
      </c>
      <c r="H3629" t="s" s="56">
        <v>1181</v>
      </c>
      <c r="J3629" t="s" s="6">
        <v>7519</v>
      </c>
      <c r="L3629" t="s" s="54">
        <v>9238</v>
      </c>
      <c r="M3629" t="s" s="55">
        <v>1138</v>
      </c>
      <c r="S3629" t="s" s="54">
        <v>7570</v>
      </c>
      <c r="T3629" t="s" s="57">
        <v>7722</v>
      </c>
      <c r="U3629" s="7"/>
      <c r="AA3629" s="14">
        <v>-109.072078</v>
      </c>
      <c r="AB3629" s="14">
        <v>35.744653</v>
      </c>
      <c r="AC3629" s="14">
        <v>2086.356</v>
      </c>
      <c r="AU3629" s="70"/>
      <c r="AV3629" s="70"/>
      <c r="AW3629" s="70"/>
      <c r="AX3629" s="70"/>
      <c r="AY3629" s="70"/>
      <c r="AZ3629" s="70"/>
      <c r="BA3629" s="70"/>
      <c r="BB3629" s="70"/>
      <c r="BC3629" s="70"/>
      <c r="BD3629" s="70"/>
      <c r="BL3629" s="70"/>
      <c r="BM3629" s="70"/>
      <c r="BN3629" s="70"/>
      <c r="BO3629" s="14">
        <v>-6.994342718</v>
      </c>
      <c r="BP3629" s="14">
        <v>0.08238506800000001</v>
      </c>
      <c r="BX3629" s="60">
        <v>-44.61007623</v>
      </c>
      <c r="BY3629" s="80">
        <v>0.232164417</v>
      </c>
    </row>
    <row r="3630" s="9" customFormat="1" ht="31" customHeight="1">
      <c r="A3630" t="s" s="6">
        <v>9239</v>
      </c>
      <c r="B3630" t="s" s="56">
        <v>9240</v>
      </c>
      <c r="C3630" t="s" s="56">
        <v>7517</v>
      </c>
      <c r="D3630" s="143">
        <v>42557.314583333333</v>
      </c>
      <c r="E3630" t="s" s="54">
        <v>7518</v>
      </c>
      <c r="F3630" t="s" s="55">
        <v>2230</v>
      </c>
      <c r="G3630" t="s" s="56">
        <v>1181</v>
      </c>
      <c r="H3630" t="s" s="56">
        <v>1181</v>
      </c>
      <c r="J3630" t="s" s="6">
        <v>7519</v>
      </c>
      <c r="L3630" t="s" s="54">
        <v>9241</v>
      </c>
      <c r="M3630" t="s" s="55">
        <v>1138</v>
      </c>
      <c r="S3630" t="s" s="54">
        <v>7570</v>
      </c>
      <c r="T3630" t="s" s="57">
        <v>7722</v>
      </c>
      <c r="U3630" s="7"/>
      <c r="AA3630" s="14">
        <v>-109.072078</v>
      </c>
      <c r="AB3630" s="14">
        <v>35.744653</v>
      </c>
      <c r="AC3630" s="14">
        <v>2086.356</v>
      </c>
      <c r="AU3630" s="70"/>
      <c r="AV3630" s="70"/>
      <c r="AW3630" s="70"/>
      <c r="AX3630" s="70"/>
      <c r="AY3630" s="70"/>
      <c r="AZ3630" s="70"/>
      <c r="BA3630" s="70"/>
      <c r="BB3630" s="70"/>
      <c r="BC3630" s="70"/>
      <c r="BD3630" s="70"/>
      <c r="BL3630" s="70"/>
      <c r="BM3630" s="70"/>
      <c r="BN3630" s="70"/>
      <c r="BO3630" s="14">
        <v>-5.642469202</v>
      </c>
      <c r="BP3630" s="14">
        <v>0.038691328</v>
      </c>
      <c r="BX3630" s="60">
        <v>-32.90663475</v>
      </c>
      <c r="BY3630" s="80">
        <v>0.138046543</v>
      </c>
    </row>
    <row r="3631" s="9" customFormat="1" ht="31" customHeight="1">
      <c r="A3631" t="s" s="6">
        <v>9242</v>
      </c>
      <c r="B3631" t="s" s="56">
        <v>9243</v>
      </c>
      <c r="C3631" t="s" s="56">
        <v>7517</v>
      </c>
      <c r="D3631" s="143">
        <v>42553</v>
      </c>
      <c r="E3631" t="s" s="54">
        <v>7518</v>
      </c>
      <c r="F3631" t="s" s="55">
        <v>2230</v>
      </c>
      <c r="G3631" t="s" s="56">
        <v>1181</v>
      </c>
      <c r="H3631" t="s" s="56">
        <v>1181</v>
      </c>
      <c r="J3631" t="s" s="6">
        <v>7519</v>
      </c>
      <c r="L3631" t="s" s="54">
        <v>9244</v>
      </c>
      <c r="M3631" t="s" s="55">
        <v>1138</v>
      </c>
      <c r="S3631" t="s" s="54">
        <v>7570</v>
      </c>
      <c r="T3631" t="s" s="57">
        <v>7571</v>
      </c>
      <c r="U3631" s="7"/>
      <c r="AA3631" s="14">
        <v>-108.823239</v>
      </c>
      <c r="AB3631" s="14">
        <v>35.608006</v>
      </c>
      <c r="AC3631" s="14">
        <v>2006.803</v>
      </c>
      <c r="AU3631" s="70"/>
      <c r="AV3631" s="70"/>
      <c r="AW3631" s="70"/>
      <c r="AX3631" s="70"/>
      <c r="AY3631" s="70"/>
      <c r="AZ3631" s="70"/>
      <c r="BA3631" s="70"/>
      <c r="BB3631" s="70"/>
      <c r="BC3631" s="70"/>
      <c r="BD3631" s="70"/>
      <c r="BL3631" s="70"/>
      <c r="BM3631" s="70"/>
      <c r="BN3631" s="70"/>
      <c r="BO3631" s="14">
        <v>-4.824362396</v>
      </c>
      <c r="BP3631" s="14">
        <v>0.059921392</v>
      </c>
      <c r="BX3631" s="60">
        <v>-31.94717233</v>
      </c>
      <c r="BY3631" s="80">
        <v>0.207756783</v>
      </c>
    </row>
    <row r="3632" s="9" customFormat="1" ht="31" customHeight="1">
      <c r="A3632" t="s" s="6">
        <v>9245</v>
      </c>
      <c r="B3632" t="s" s="56">
        <v>9246</v>
      </c>
      <c r="C3632" t="s" s="56">
        <v>7517</v>
      </c>
      <c r="D3632" s="143">
        <v>42580.38125</v>
      </c>
      <c r="E3632" t="s" s="54">
        <v>7518</v>
      </c>
      <c r="F3632" t="s" s="55">
        <v>2230</v>
      </c>
      <c r="G3632" t="s" s="56">
        <v>1181</v>
      </c>
      <c r="H3632" t="s" s="56">
        <v>1181</v>
      </c>
      <c r="J3632" t="s" s="6">
        <v>7519</v>
      </c>
      <c r="L3632" t="s" s="54">
        <v>9247</v>
      </c>
      <c r="M3632" t="s" s="55">
        <v>1138</v>
      </c>
      <c r="S3632" t="s" s="54">
        <v>7570</v>
      </c>
      <c r="T3632" t="s" s="57">
        <v>7870</v>
      </c>
      <c r="U3632" s="7"/>
      <c r="AA3632" s="14">
        <v>-109.469908</v>
      </c>
      <c r="AB3632" s="14">
        <v>36.507125</v>
      </c>
      <c r="AC3632" s="14">
        <v>1643.786</v>
      </c>
      <c r="AU3632" s="70"/>
      <c r="AV3632" s="70"/>
      <c r="AW3632" s="70"/>
      <c r="AX3632" s="70"/>
      <c r="AY3632" s="70"/>
      <c r="AZ3632" s="70"/>
      <c r="BA3632" s="70"/>
      <c r="BB3632" s="70"/>
      <c r="BC3632" s="70"/>
      <c r="BD3632" s="70"/>
      <c r="BL3632" s="70"/>
      <c r="BM3632" s="70"/>
      <c r="BN3632" s="70"/>
      <c r="BO3632" s="14">
        <v>0.001110375</v>
      </c>
      <c r="BP3632" s="14">
        <v>0.073882619</v>
      </c>
      <c r="BX3632" s="60">
        <v>-12.44625233</v>
      </c>
      <c r="BY3632" s="80">
        <v>0.208016331</v>
      </c>
    </row>
    <row r="3633" s="9" customFormat="1" ht="31" customHeight="1">
      <c r="A3633" t="s" s="6">
        <v>9248</v>
      </c>
      <c r="B3633" t="s" s="56">
        <v>9249</v>
      </c>
      <c r="C3633" t="s" s="56">
        <v>7517</v>
      </c>
      <c r="D3633" s="143">
        <v>42587.6875</v>
      </c>
      <c r="E3633" t="s" s="54">
        <v>7518</v>
      </c>
      <c r="F3633" t="s" s="55">
        <v>2230</v>
      </c>
      <c r="G3633" t="s" s="56">
        <v>1181</v>
      </c>
      <c r="H3633" t="s" s="56">
        <v>1181</v>
      </c>
      <c r="J3633" t="s" s="6">
        <v>7519</v>
      </c>
      <c r="L3633" t="s" s="54">
        <v>9250</v>
      </c>
      <c r="M3633" t="s" s="55">
        <v>1138</v>
      </c>
      <c r="S3633" t="s" s="54">
        <v>7570</v>
      </c>
      <c r="T3633" t="s" s="57">
        <v>7719</v>
      </c>
      <c r="U3633" s="7"/>
      <c r="AA3633" s="14">
        <v>-109.95602</v>
      </c>
      <c r="AB3633" s="14">
        <v>36.14098</v>
      </c>
      <c r="AC3633" s="14">
        <v>1992.782</v>
      </c>
      <c r="AU3633" s="70"/>
      <c r="AV3633" s="70"/>
      <c r="AW3633" s="70"/>
      <c r="AX3633" s="70"/>
      <c r="AY3633" s="70"/>
      <c r="AZ3633" s="70"/>
      <c r="BA3633" s="70"/>
      <c r="BB3633" s="70"/>
      <c r="BC3633" s="70"/>
      <c r="BD3633" s="70"/>
      <c r="BL3633" s="70"/>
      <c r="BM3633" s="70"/>
      <c r="BN3633" s="70"/>
      <c r="BO3633" s="14">
        <v>-4.908605937</v>
      </c>
      <c r="BP3633" s="14">
        <v>0.094810125</v>
      </c>
      <c r="BX3633" s="60">
        <v>-32.713161</v>
      </c>
      <c r="BY3633" s="80">
        <v>0.263072467</v>
      </c>
    </row>
    <row r="3634" s="9" customFormat="1" ht="31" customHeight="1">
      <c r="A3634" t="s" s="6">
        <v>9251</v>
      </c>
      <c r="B3634" t="s" s="56">
        <v>9252</v>
      </c>
      <c r="C3634" t="s" s="56">
        <v>7517</v>
      </c>
      <c r="D3634" s="143">
        <v>42580.510416666664</v>
      </c>
      <c r="E3634" t="s" s="54">
        <v>7518</v>
      </c>
      <c r="F3634" t="s" s="55">
        <v>2230</v>
      </c>
      <c r="G3634" t="s" s="56">
        <v>1181</v>
      </c>
      <c r="H3634" t="s" s="56">
        <v>1181</v>
      </c>
      <c r="J3634" t="s" s="6">
        <v>7519</v>
      </c>
      <c r="L3634" t="s" s="54">
        <v>9253</v>
      </c>
      <c r="M3634" t="s" s="55">
        <v>1138</v>
      </c>
      <c r="S3634" t="s" s="54">
        <v>7570</v>
      </c>
      <c r="T3634" t="s" s="57">
        <v>7765</v>
      </c>
      <c r="U3634" s="7"/>
      <c r="AA3634" s="14">
        <v>-110.318788</v>
      </c>
      <c r="AB3634" s="14">
        <v>37.036461</v>
      </c>
      <c r="AC3634" s="14">
        <v>1469.136</v>
      </c>
      <c r="AU3634" s="70"/>
      <c r="AV3634" s="70"/>
      <c r="AW3634" s="70"/>
      <c r="AX3634" s="70"/>
      <c r="AY3634" s="70"/>
      <c r="AZ3634" s="70"/>
      <c r="BA3634" s="70"/>
      <c r="BB3634" s="70"/>
      <c r="BC3634" s="70"/>
      <c r="BD3634" s="70"/>
      <c r="BL3634" s="70"/>
      <c r="BM3634" s="70"/>
      <c r="BN3634" s="70"/>
      <c r="BO3634" s="14">
        <v>-6.947519766</v>
      </c>
      <c r="BP3634" s="14">
        <v>0.059480157</v>
      </c>
      <c r="BX3634" s="60">
        <v>-45.86390196</v>
      </c>
      <c r="BY3634" s="80">
        <v>0.049267017</v>
      </c>
    </row>
    <row r="3635" s="9" customFormat="1" ht="31" customHeight="1">
      <c r="A3635" t="s" s="6">
        <v>9254</v>
      </c>
      <c r="B3635" t="s" s="56">
        <v>9255</v>
      </c>
      <c r="C3635" t="s" s="56">
        <v>7517</v>
      </c>
      <c r="D3635" s="143">
        <v>42578.600694444445</v>
      </c>
      <c r="E3635" t="s" s="54">
        <v>7518</v>
      </c>
      <c r="F3635" t="s" s="55">
        <v>2230</v>
      </c>
      <c r="G3635" t="s" s="56">
        <v>1181</v>
      </c>
      <c r="H3635" t="s" s="56">
        <v>1181</v>
      </c>
      <c r="J3635" t="s" s="6">
        <v>7519</v>
      </c>
      <c r="L3635" t="s" s="54">
        <v>9256</v>
      </c>
      <c r="M3635" t="s" s="55">
        <v>1138</v>
      </c>
      <c r="S3635" t="s" s="54">
        <v>7570</v>
      </c>
      <c r="T3635" t="s" s="57">
        <v>7711</v>
      </c>
      <c r="U3635" s="7"/>
      <c r="AA3635" s="14">
        <v>-108.350578</v>
      </c>
      <c r="AB3635" s="14">
        <v>36.639773</v>
      </c>
      <c r="AC3635" s="14">
        <v>1737.36</v>
      </c>
      <c r="AU3635" s="70"/>
      <c r="AV3635" s="70"/>
      <c r="AW3635" s="70"/>
      <c r="AX3635" s="70"/>
      <c r="AY3635" s="70"/>
      <c r="AZ3635" s="70"/>
      <c r="BA3635" s="70"/>
      <c r="BB3635" s="70"/>
      <c r="BC3635" s="70"/>
      <c r="BD3635" s="70"/>
      <c r="BL3635" s="70"/>
      <c r="BM3635" s="70"/>
      <c r="BN3635" s="70"/>
      <c r="BO3635" s="14">
        <v>-3.61032698</v>
      </c>
      <c r="BP3635" s="14">
        <v>0.096275996</v>
      </c>
      <c r="BX3635" s="60">
        <v>-25.57285417</v>
      </c>
      <c r="BY3635" s="80">
        <v>0.23850543</v>
      </c>
    </row>
    <row r="3636" s="9" customFormat="1" ht="31" customHeight="1">
      <c r="A3636" t="s" s="6">
        <v>9257</v>
      </c>
      <c r="B3636" t="s" s="56">
        <v>9258</v>
      </c>
      <c r="C3636" t="s" s="56">
        <v>7517</v>
      </c>
      <c r="D3636" s="143">
        <v>42577.604861111111</v>
      </c>
      <c r="E3636" t="s" s="54">
        <v>7518</v>
      </c>
      <c r="F3636" t="s" s="55">
        <v>2230</v>
      </c>
      <c r="G3636" t="s" s="56">
        <v>1181</v>
      </c>
      <c r="H3636" t="s" s="56">
        <v>1181</v>
      </c>
      <c r="J3636" t="s" s="6">
        <v>7519</v>
      </c>
      <c r="L3636" t="s" s="54">
        <v>9259</v>
      </c>
      <c r="M3636" t="s" s="55">
        <v>1138</v>
      </c>
      <c r="S3636" t="s" s="54">
        <v>7570</v>
      </c>
      <c r="T3636" t="s" s="57">
        <v>7705</v>
      </c>
      <c r="U3636" s="7"/>
      <c r="AA3636" s="14">
        <v>-108.621248</v>
      </c>
      <c r="AB3636" s="14">
        <v>35.775474</v>
      </c>
      <c r="AC3636" s="14">
        <v>1863.852</v>
      </c>
      <c r="AU3636" s="70"/>
      <c r="AV3636" s="70"/>
      <c r="AW3636" s="70"/>
      <c r="AX3636" s="70"/>
      <c r="AY3636" s="70"/>
      <c r="AZ3636" s="70"/>
      <c r="BA3636" s="70"/>
      <c r="BB3636" s="70"/>
      <c r="BC3636" s="70"/>
      <c r="BD3636" s="70"/>
      <c r="BL3636" s="70"/>
      <c r="BM3636" s="70"/>
      <c r="BN3636" s="70"/>
      <c r="BO3636" s="14">
        <v>-3.148844062</v>
      </c>
      <c r="BP3636" s="14">
        <v>0.144725325</v>
      </c>
      <c r="BX3636" s="60">
        <v>-21.94154706</v>
      </c>
      <c r="BY3636" s="80">
        <v>0.263235392</v>
      </c>
    </row>
    <row r="3637" s="9" customFormat="1" ht="31" customHeight="1">
      <c r="A3637" t="s" s="6">
        <v>9260</v>
      </c>
      <c r="B3637" t="s" s="56">
        <v>9261</v>
      </c>
      <c r="C3637" t="s" s="56">
        <v>7517</v>
      </c>
      <c r="D3637" s="143">
        <v>42578.533333333333</v>
      </c>
      <c r="E3637" t="s" s="54">
        <v>7518</v>
      </c>
      <c r="F3637" t="s" s="55">
        <v>2230</v>
      </c>
      <c r="G3637" t="s" s="56">
        <v>1181</v>
      </c>
      <c r="H3637" t="s" s="56">
        <v>1181</v>
      </c>
      <c r="J3637" t="s" s="6">
        <v>7519</v>
      </c>
      <c r="L3637" t="s" s="54">
        <v>9262</v>
      </c>
      <c r="M3637" t="s" s="55">
        <v>1138</v>
      </c>
      <c r="S3637" t="s" s="54">
        <v>7570</v>
      </c>
      <c r="T3637" t="s" s="57">
        <v>7863</v>
      </c>
      <c r="U3637" s="7"/>
      <c r="AA3637" s="14">
        <v>-109.050135</v>
      </c>
      <c r="AB3637" s="14">
        <v>36.32589</v>
      </c>
      <c r="AC3637" s="14">
        <v>2813.304</v>
      </c>
      <c r="AU3637" s="70"/>
      <c r="AV3637" s="70"/>
      <c r="AW3637" s="70"/>
      <c r="AX3637" s="70"/>
      <c r="AY3637" s="70"/>
      <c r="AZ3637" s="70"/>
      <c r="BA3637" s="70"/>
      <c r="BB3637" s="70"/>
      <c r="BC3637" s="70"/>
      <c r="BD3637" s="70"/>
      <c r="BL3637" s="70"/>
      <c r="BM3637" s="70"/>
      <c r="BN3637" s="70"/>
      <c r="BO3637" s="14">
        <v>-4.423279653</v>
      </c>
      <c r="BP3637" s="14">
        <v>0.01356316</v>
      </c>
      <c r="BX3637" s="60">
        <v>-28.49049509</v>
      </c>
      <c r="BY3637" s="80">
        <v>0.047521895</v>
      </c>
    </row>
    <row r="3638" s="9" customFormat="1" ht="31" customHeight="1">
      <c r="A3638" t="s" s="6">
        <v>9263</v>
      </c>
      <c r="B3638" t="s" s="56">
        <v>9264</v>
      </c>
      <c r="C3638" t="s" s="56">
        <v>7517</v>
      </c>
      <c r="D3638" s="143">
        <v>42578.533333333333</v>
      </c>
      <c r="E3638" t="s" s="54">
        <v>7518</v>
      </c>
      <c r="F3638" t="s" s="55">
        <v>2230</v>
      </c>
      <c r="G3638" t="s" s="56">
        <v>1181</v>
      </c>
      <c r="H3638" t="s" s="56">
        <v>1181</v>
      </c>
      <c r="J3638" t="s" s="6">
        <v>7519</v>
      </c>
      <c r="L3638" t="s" s="54">
        <v>9265</v>
      </c>
      <c r="M3638" t="s" s="55">
        <v>1138</v>
      </c>
      <c r="S3638" t="s" s="54">
        <v>7570</v>
      </c>
      <c r="T3638" t="s" s="57">
        <v>7863</v>
      </c>
      <c r="U3638" s="7"/>
      <c r="AA3638" s="14">
        <v>-109.050135</v>
      </c>
      <c r="AB3638" s="14">
        <v>36.32589</v>
      </c>
      <c r="AC3638" s="14">
        <v>2813.304</v>
      </c>
      <c r="AU3638" s="70"/>
      <c r="AV3638" s="70"/>
      <c r="AW3638" s="70"/>
      <c r="AX3638" s="70"/>
      <c r="AY3638" s="70"/>
      <c r="AZ3638" s="70"/>
      <c r="BA3638" s="70"/>
      <c r="BB3638" s="70"/>
      <c r="BC3638" s="70"/>
      <c r="BD3638" s="70"/>
      <c r="BL3638" s="70"/>
      <c r="BM3638" s="70"/>
      <c r="BN3638" s="70"/>
      <c r="BO3638" s="14">
        <v>-4.44186996</v>
      </c>
      <c r="BP3638" s="14">
        <v>0.022764021</v>
      </c>
      <c r="BX3638" s="60">
        <v>-28.5739133</v>
      </c>
      <c r="BY3638" s="80">
        <v>0.083831553</v>
      </c>
    </row>
    <row r="3639" s="9" customFormat="1" ht="31" customHeight="1">
      <c r="A3639" t="s" s="6">
        <v>9266</v>
      </c>
      <c r="B3639" t="s" s="56">
        <v>9267</v>
      </c>
      <c r="C3639" t="s" s="56">
        <v>7517</v>
      </c>
      <c r="D3639" s="143">
        <v>42580.440972222219</v>
      </c>
      <c r="E3639" t="s" s="54">
        <v>7518</v>
      </c>
      <c r="F3639" t="s" s="55">
        <v>2230</v>
      </c>
      <c r="G3639" t="s" s="56">
        <v>1181</v>
      </c>
      <c r="H3639" t="s" s="56">
        <v>1181</v>
      </c>
      <c r="J3639" t="s" s="6">
        <v>7519</v>
      </c>
      <c r="L3639" t="s" s="54">
        <v>9268</v>
      </c>
      <c r="M3639" t="s" s="55">
        <v>1138</v>
      </c>
      <c r="S3639" t="s" s="54">
        <v>7570</v>
      </c>
      <c r="T3639" t="s" s="57">
        <v>7742</v>
      </c>
      <c r="U3639" s="7"/>
      <c r="AA3639" s="14">
        <v>-109.58782</v>
      </c>
      <c r="AB3639" s="14">
        <v>37.18536</v>
      </c>
      <c r="AC3639" s="14">
        <v>1556.918</v>
      </c>
      <c r="AU3639" s="70"/>
      <c r="AV3639" s="70"/>
      <c r="AW3639" s="70"/>
      <c r="AX3639" s="70"/>
      <c r="AY3639" s="70"/>
      <c r="AZ3639" s="70"/>
      <c r="BA3639" s="70"/>
      <c r="BB3639" s="70"/>
      <c r="BC3639" s="70"/>
      <c r="BD3639" s="70"/>
      <c r="BL3639" s="70"/>
      <c r="BM3639" s="70"/>
      <c r="BN3639" s="70"/>
      <c r="BO3639" s="14">
        <v>-3.512883478</v>
      </c>
      <c r="BP3639" s="14">
        <v>0.013203216</v>
      </c>
      <c r="BX3639" s="60">
        <v>-29.58450675</v>
      </c>
      <c r="BY3639" s="80">
        <v>0.164021256</v>
      </c>
    </row>
    <row r="3640" s="9" customFormat="1" ht="31" customHeight="1">
      <c r="A3640" t="s" s="6">
        <v>9269</v>
      </c>
      <c r="B3640" t="s" s="56">
        <v>9270</v>
      </c>
      <c r="C3640" t="s" s="56">
        <v>7517</v>
      </c>
      <c r="D3640" s="143">
        <v>42580.440972222219</v>
      </c>
      <c r="E3640" t="s" s="54">
        <v>7518</v>
      </c>
      <c r="F3640" t="s" s="55">
        <v>2230</v>
      </c>
      <c r="G3640" t="s" s="56">
        <v>1181</v>
      </c>
      <c r="H3640" t="s" s="56">
        <v>1181</v>
      </c>
      <c r="J3640" t="s" s="6">
        <v>7519</v>
      </c>
      <c r="L3640" t="s" s="54">
        <v>9271</v>
      </c>
      <c r="M3640" t="s" s="55">
        <v>1138</v>
      </c>
      <c r="S3640" t="s" s="54">
        <v>7570</v>
      </c>
      <c r="T3640" t="s" s="57">
        <v>7742</v>
      </c>
      <c r="U3640" s="7"/>
      <c r="AA3640" s="14">
        <v>-109.58782</v>
      </c>
      <c r="AB3640" s="14">
        <v>37.18536</v>
      </c>
      <c r="AC3640" s="14">
        <v>1556.918</v>
      </c>
      <c r="AU3640" s="70"/>
      <c r="AV3640" s="70"/>
      <c r="AW3640" s="70"/>
      <c r="AX3640" s="70"/>
      <c r="AY3640" s="70"/>
      <c r="AZ3640" s="70"/>
      <c r="BA3640" s="70"/>
      <c r="BB3640" s="70"/>
      <c r="BC3640" s="70"/>
      <c r="BD3640" s="70"/>
      <c r="BL3640" s="70"/>
      <c r="BM3640" s="70"/>
      <c r="BN3640" s="70"/>
      <c r="BO3640" s="14">
        <v>-4.837335873</v>
      </c>
      <c r="BP3640" s="14">
        <v>0.020437862</v>
      </c>
      <c r="BX3640" s="60">
        <v>-32.61475177</v>
      </c>
      <c r="BY3640" s="80">
        <v>0.043577176</v>
      </c>
    </row>
    <row r="3641" s="9" customFormat="1" ht="31" customHeight="1">
      <c r="A3641" t="s" s="6">
        <v>9272</v>
      </c>
      <c r="B3641" t="s" s="56">
        <v>9273</v>
      </c>
      <c r="C3641" t="s" s="56">
        <v>7517</v>
      </c>
      <c r="D3641" s="143">
        <v>42578.553472222222</v>
      </c>
      <c r="E3641" t="s" s="54">
        <v>7518</v>
      </c>
      <c r="F3641" t="s" s="55">
        <v>2230</v>
      </c>
      <c r="G3641" t="s" s="56">
        <v>1181</v>
      </c>
      <c r="H3641" t="s" s="56">
        <v>1181</v>
      </c>
      <c r="J3641" t="s" s="6">
        <v>7519</v>
      </c>
      <c r="L3641" t="s" s="54">
        <v>9274</v>
      </c>
      <c r="M3641" t="s" s="55">
        <v>1138</v>
      </c>
      <c r="S3641" t="s" s="54">
        <v>7570</v>
      </c>
      <c r="T3641" t="s" s="57">
        <v>7699</v>
      </c>
      <c r="U3641" t="s" s="6">
        <v>1263</v>
      </c>
      <c r="AA3641" s="14">
        <v>-107.733227</v>
      </c>
      <c r="AB3641" s="14">
        <v>36.246692</v>
      </c>
      <c r="AC3641" s="14">
        <v>2127.504</v>
      </c>
      <c r="AU3641" s="70"/>
      <c r="AV3641" s="70"/>
      <c r="AW3641" s="70"/>
      <c r="AX3641" s="70"/>
      <c r="AY3641" s="70"/>
      <c r="AZ3641" s="70"/>
      <c r="BA3641" s="70"/>
      <c r="BB3641" s="70"/>
      <c r="BC3641" s="70"/>
      <c r="BD3641" s="70"/>
      <c r="BL3641" s="70"/>
      <c r="BM3641" s="70"/>
      <c r="BN3641" s="70"/>
      <c r="BO3641" s="14">
        <v>-2.221762</v>
      </c>
      <c r="BP3641" s="14">
        <v>0.034563758</v>
      </c>
      <c r="BX3641" s="60">
        <v>-18.15064794</v>
      </c>
      <c r="BY3641" s="80">
        <v>0.070375829</v>
      </c>
    </row>
    <row r="3642" s="9" customFormat="1" ht="31" customHeight="1">
      <c r="A3642" t="s" s="6">
        <v>9275</v>
      </c>
      <c r="B3642" t="s" s="56">
        <v>9276</v>
      </c>
      <c r="C3642" t="s" s="56">
        <v>7517</v>
      </c>
      <c r="D3642" s="143">
        <v>42578.553472222222</v>
      </c>
      <c r="E3642" t="s" s="54">
        <v>7518</v>
      </c>
      <c r="F3642" t="s" s="55">
        <v>2230</v>
      </c>
      <c r="G3642" t="s" s="56">
        <v>1181</v>
      </c>
      <c r="H3642" t="s" s="56">
        <v>1181</v>
      </c>
      <c r="J3642" t="s" s="6">
        <v>7519</v>
      </c>
      <c r="L3642" t="s" s="54">
        <v>9277</v>
      </c>
      <c r="M3642" t="s" s="55">
        <v>1138</v>
      </c>
      <c r="S3642" t="s" s="54">
        <v>7570</v>
      </c>
      <c r="T3642" t="s" s="57">
        <v>7699</v>
      </c>
      <c r="U3642" t="s" s="6">
        <v>1263</v>
      </c>
      <c r="AA3642" s="14">
        <v>-107.733227</v>
      </c>
      <c r="AB3642" s="14">
        <v>36.246692</v>
      </c>
      <c r="AC3642" s="14">
        <v>2127.504</v>
      </c>
      <c r="AU3642" s="70"/>
      <c r="AV3642" s="70"/>
      <c r="AW3642" s="70"/>
      <c r="AX3642" s="70"/>
      <c r="AY3642" s="70"/>
      <c r="AZ3642" s="70"/>
      <c r="BA3642" s="70"/>
      <c r="BB3642" s="70"/>
      <c r="BC3642" s="70"/>
      <c r="BD3642" s="70"/>
      <c r="BL3642" s="70"/>
      <c r="BM3642" s="70"/>
      <c r="BN3642" s="70"/>
      <c r="BO3642" s="14">
        <v>-1.575434559</v>
      </c>
      <c r="BP3642" s="14">
        <v>0.004689813</v>
      </c>
      <c r="BX3642" s="60">
        <v>-14.00998518</v>
      </c>
      <c r="BY3642" s="80">
        <v>0.09850500199999999</v>
      </c>
    </row>
    <row r="3643" s="9" customFormat="1" ht="31" customHeight="1">
      <c r="A3643" t="s" s="6">
        <v>9278</v>
      </c>
      <c r="B3643" t="s" s="56">
        <v>9279</v>
      </c>
      <c r="C3643" t="s" s="56">
        <v>7517</v>
      </c>
      <c r="D3643" s="143">
        <v>42584.290277777778</v>
      </c>
      <c r="E3643" t="s" s="54">
        <v>7518</v>
      </c>
      <c r="F3643" t="s" s="55">
        <v>2230</v>
      </c>
      <c r="G3643" t="s" s="56">
        <v>1181</v>
      </c>
      <c r="H3643" t="s" s="56">
        <v>1181</v>
      </c>
      <c r="J3643" t="s" s="6">
        <v>7519</v>
      </c>
      <c r="L3643" t="s" s="54">
        <v>9280</v>
      </c>
      <c r="M3643" t="s" s="55">
        <v>1138</v>
      </c>
      <c r="S3643" t="s" s="54">
        <v>7570</v>
      </c>
      <c r="T3643" t="s" s="57">
        <v>7571</v>
      </c>
      <c r="U3643" s="7"/>
      <c r="AA3643" s="14">
        <v>-108.823239</v>
      </c>
      <c r="AB3643" s="14">
        <v>35.608006</v>
      </c>
      <c r="AC3643" s="14">
        <v>2006.803</v>
      </c>
      <c r="AU3643" s="70"/>
      <c r="AV3643" s="70"/>
      <c r="AW3643" s="70"/>
      <c r="AX3643" s="70"/>
      <c r="AY3643" s="70"/>
      <c r="AZ3643" s="70"/>
      <c r="BA3643" s="70"/>
      <c r="BB3643" s="70"/>
      <c r="BC3643" s="70"/>
      <c r="BD3643" s="70"/>
      <c r="BL3643" s="70"/>
      <c r="BM3643" s="70"/>
      <c r="BN3643" s="70"/>
      <c r="BO3643" s="14">
        <v>-3.733645031</v>
      </c>
      <c r="BP3643" s="14">
        <v>0.029254541</v>
      </c>
      <c r="BX3643" s="60">
        <v>-25.95031679</v>
      </c>
      <c r="BY3643" s="80">
        <v>0.14154832</v>
      </c>
    </row>
    <row r="3644" s="9" customFormat="1" ht="31" customHeight="1">
      <c r="A3644" t="s" s="6">
        <v>9281</v>
      </c>
      <c r="B3644" t="s" s="56">
        <v>9282</v>
      </c>
      <c r="C3644" t="s" s="56">
        <v>7517</v>
      </c>
      <c r="D3644" s="143">
        <v>42584.290277777778</v>
      </c>
      <c r="E3644" t="s" s="54">
        <v>7518</v>
      </c>
      <c r="F3644" t="s" s="55">
        <v>2230</v>
      </c>
      <c r="G3644" t="s" s="56">
        <v>1181</v>
      </c>
      <c r="H3644" t="s" s="56">
        <v>1181</v>
      </c>
      <c r="J3644" t="s" s="6">
        <v>7519</v>
      </c>
      <c r="L3644" t="s" s="54">
        <v>9283</v>
      </c>
      <c r="M3644" t="s" s="55">
        <v>1138</v>
      </c>
      <c r="S3644" t="s" s="54">
        <v>7570</v>
      </c>
      <c r="T3644" t="s" s="57">
        <v>7571</v>
      </c>
      <c r="U3644" s="7"/>
      <c r="AA3644" s="14">
        <v>-108.823239</v>
      </c>
      <c r="AB3644" s="14">
        <v>35.608006</v>
      </c>
      <c r="AC3644" s="14">
        <v>2006.803</v>
      </c>
      <c r="AU3644" s="70"/>
      <c r="AV3644" s="70"/>
      <c r="AW3644" s="70"/>
      <c r="AX3644" s="70"/>
      <c r="AY3644" s="70"/>
      <c r="AZ3644" s="70"/>
      <c r="BA3644" s="70"/>
      <c r="BB3644" s="70"/>
      <c r="BC3644" s="70"/>
      <c r="BD3644" s="70"/>
      <c r="BL3644" s="70"/>
      <c r="BM3644" s="70"/>
      <c r="BN3644" s="70"/>
      <c r="BO3644" s="14">
        <v>-3.481599565</v>
      </c>
      <c r="BP3644" s="14">
        <v>0.013884651</v>
      </c>
      <c r="BX3644" s="60">
        <v>-24.88923318</v>
      </c>
      <c r="BY3644" s="80">
        <v>0.058692723</v>
      </c>
    </row>
    <row r="3645" s="9" customFormat="1" ht="31" customHeight="1">
      <c r="A3645" t="s" s="6">
        <v>9284</v>
      </c>
      <c r="B3645" t="s" s="56">
        <v>9285</v>
      </c>
      <c r="C3645" t="s" s="56">
        <v>7517</v>
      </c>
      <c r="D3645" s="143">
        <v>42579.361111111109</v>
      </c>
      <c r="E3645" t="s" s="54">
        <v>7518</v>
      </c>
      <c r="F3645" t="s" s="55">
        <v>2230</v>
      </c>
      <c r="G3645" t="s" s="56">
        <v>1181</v>
      </c>
      <c r="H3645" t="s" s="56">
        <v>1181</v>
      </c>
      <c r="J3645" t="s" s="6">
        <v>7519</v>
      </c>
      <c r="L3645" t="s" s="54">
        <v>9286</v>
      </c>
      <c r="M3645" t="s" s="55">
        <v>1138</v>
      </c>
      <c r="S3645" t="s" s="54">
        <v>7570</v>
      </c>
      <c r="T3645" t="s" s="57">
        <v>7786</v>
      </c>
      <c r="U3645" s="7"/>
      <c r="AA3645" s="14">
        <v>-109.463403</v>
      </c>
      <c r="AB3645" s="14">
        <v>35.809158</v>
      </c>
      <c r="AC3645" s="14">
        <v>2067.763</v>
      </c>
      <c r="AU3645" s="70"/>
      <c r="AV3645" s="70"/>
      <c r="AW3645" s="70"/>
      <c r="AX3645" s="70"/>
      <c r="AY3645" s="70"/>
      <c r="AZ3645" s="70"/>
      <c r="BA3645" s="70"/>
      <c r="BB3645" s="70"/>
      <c r="BC3645" s="70"/>
      <c r="BD3645" s="70"/>
      <c r="BL3645" s="70"/>
      <c r="BM3645" s="70"/>
      <c r="BN3645" s="70"/>
      <c r="BO3645" s="14">
        <v>-3.804102889</v>
      </c>
      <c r="BP3645" s="14">
        <v>0.018696733</v>
      </c>
      <c r="BX3645" s="60">
        <v>-23.32719406</v>
      </c>
      <c r="BY3645" s="80">
        <v>0.080700516</v>
      </c>
    </row>
    <row r="3646" s="9" customFormat="1" ht="31" customHeight="1">
      <c r="A3646" t="s" s="6">
        <v>9287</v>
      </c>
      <c r="B3646" t="s" s="56">
        <v>9288</v>
      </c>
      <c r="C3646" t="s" s="56">
        <v>7517</v>
      </c>
      <c r="D3646" s="143">
        <v>42578.506944444445</v>
      </c>
      <c r="E3646" t="s" s="54">
        <v>7518</v>
      </c>
      <c r="F3646" t="s" s="55">
        <v>2230</v>
      </c>
      <c r="G3646" t="s" s="56">
        <v>1181</v>
      </c>
      <c r="H3646" t="s" s="56">
        <v>1181</v>
      </c>
      <c r="J3646" t="s" s="6">
        <v>7519</v>
      </c>
      <c r="L3646" t="s" s="54">
        <v>9289</v>
      </c>
      <c r="M3646" t="s" s="55">
        <v>1138</v>
      </c>
      <c r="S3646" t="s" s="54">
        <v>7570</v>
      </c>
      <c r="T3646" t="s" s="57">
        <v>7708</v>
      </c>
      <c r="U3646" s="7"/>
      <c r="AA3646" s="14">
        <v>-107.344873</v>
      </c>
      <c r="AB3646" s="14">
        <v>35.958355</v>
      </c>
      <c r="AC3646" s="14">
        <v>2069.592</v>
      </c>
      <c r="AU3646" s="70"/>
      <c r="AV3646" s="70"/>
      <c r="AW3646" s="70"/>
      <c r="AX3646" s="70"/>
      <c r="AY3646" s="70"/>
      <c r="AZ3646" s="70"/>
      <c r="BA3646" s="70"/>
      <c r="BB3646" s="70"/>
      <c r="BC3646" s="70"/>
      <c r="BD3646" s="70"/>
      <c r="BL3646" s="70"/>
      <c r="BM3646" s="70"/>
      <c r="BN3646" s="70"/>
      <c r="BO3646" s="14">
        <v>-3.431528409</v>
      </c>
      <c r="BP3646" s="14">
        <v>0.021313336</v>
      </c>
      <c r="BX3646" s="60">
        <v>-25.1004611</v>
      </c>
      <c r="BY3646" s="80">
        <v>0.119360177</v>
      </c>
    </row>
    <row r="3647" s="9" customFormat="1" ht="31" customHeight="1">
      <c r="A3647" t="s" s="6">
        <v>9290</v>
      </c>
      <c r="B3647" t="s" s="56">
        <v>9291</v>
      </c>
      <c r="C3647" t="s" s="56">
        <v>7517</v>
      </c>
      <c r="D3647" s="143">
        <v>42576.645833333336</v>
      </c>
      <c r="E3647" t="s" s="54">
        <v>7518</v>
      </c>
      <c r="F3647" t="s" s="55">
        <v>2230</v>
      </c>
      <c r="G3647" t="s" s="56">
        <v>1181</v>
      </c>
      <c r="H3647" t="s" s="56">
        <v>1181</v>
      </c>
      <c r="J3647" t="s" s="6">
        <v>7519</v>
      </c>
      <c r="L3647" t="s" s="54">
        <v>9292</v>
      </c>
      <c r="M3647" t="s" s="55">
        <v>1138</v>
      </c>
      <c r="S3647" t="s" s="54">
        <v>7570</v>
      </c>
      <c r="T3647" t="s" s="57">
        <v>7693</v>
      </c>
      <c r="U3647" s="7"/>
      <c r="AA3647" s="14">
        <v>-109.194553</v>
      </c>
      <c r="AB3647" s="14">
        <v>35.674181</v>
      </c>
      <c r="AC3647" s="14">
        <v>2330.806</v>
      </c>
      <c r="AU3647" s="70"/>
      <c r="AV3647" s="70"/>
      <c r="AW3647" s="70"/>
      <c r="AX3647" s="70"/>
      <c r="AY3647" s="70"/>
      <c r="AZ3647" s="70"/>
      <c r="BA3647" s="70"/>
      <c r="BB3647" s="70"/>
      <c r="BC3647" s="70"/>
      <c r="BD3647" s="70"/>
      <c r="BL3647" s="70"/>
      <c r="BM3647" s="70"/>
      <c r="BN3647" s="70"/>
      <c r="BO3647" s="14">
        <v>-4.316541281</v>
      </c>
      <c r="BP3647" s="14">
        <v>0.029390276</v>
      </c>
      <c r="BX3647" s="60">
        <v>-29.14625399</v>
      </c>
      <c r="BY3647" s="80">
        <v>0.146494387</v>
      </c>
    </row>
    <row r="3648" s="9" customFormat="1" ht="31" customHeight="1">
      <c r="A3648" t="s" s="6">
        <v>9293</v>
      </c>
      <c r="B3648" t="s" s="56">
        <v>9294</v>
      </c>
      <c r="C3648" t="s" s="56">
        <v>7517</v>
      </c>
      <c r="D3648" s="143">
        <v>42579.402777777781</v>
      </c>
      <c r="E3648" t="s" s="54">
        <v>7518</v>
      </c>
      <c r="F3648" t="s" s="55">
        <v>2230</v>
      </c>
      <c r="G3648" t="s" s="56">
        <v>1181</v>
      </c>
      <c r="H3648" t="s" s="56">
        <v>1181</v>
      </c>
      <c r="J3648" t="s" s="6">
        <v>7519</v>
      </c>
      <c r="L3648" t="s" s="54">
        <v>9295</v>
      </c>
      <c r="M3648" t="s" s="55">
        <v>1138</v>
      </c>
      <c r="S3648" t="s" s="54">
        <v>7570</v>
      </c>
      <c r="T3648" t="s" s="57">
        <v>7777</v>
      </c>
      <c r="U3648" s="7"/>
      <c r="AA3648" s="14">
        <v>-109.863385</v>
      </c>
      <c r="AB3648" s="14">
        <v>35.744474</v>
      </c>
      <c r="AC3648" s="14">
        <v>1932.432</v>
      </c>
      <c r="AU3648" s="70"/>
      <c r="AV3648" s="70"/>
      <c r="AW3648" s="70"/>
      <c r="AX3648" s="70"/>
      <c r="AY3648" s="70"/>
      <c r="AZ3648" s="70"/>
      <c r="BA3648" s="70"/>
      <c r="BB3648" s="70"/>
      <c r="BC3648" s="70"/>
      <c r="BD3648" s="70"/>
      <c r="BL3648" s="70"/>
      <c r="BM3648" s="70"/>
      <c r="BN3648" s="70"/>
      <c r="BO3648" s="14">
        <v>-5.378471749</v>
      </c>
      <c r="BP3648" s="14">
        <v>0.057806926</v>
      </c>
      <c r="BX3648" s="60">
        <v>-32.29560781</v>
      </c>
      <c r="BY3648" s="80">
        <v>0.195536937</v>
      </c>
    </row>
    <row r="3649" s="9" customFormat="1" ht="31" customHeight="1">
      <c r="A3649" t="s" s="6">
        <v>9296</v>
      </c>
      <c r="B3649" t="s" s="56">
        <v>9297</v>
      </c>
      <c r="C3649" t="s" s="56">
        <v>7517</v>
      </c>
      <c r="D3649" s="143">
        <v>42577.350694444445</v>
      </c>
      <c r="E3649" t="s" s="54">
        <v>7518</v>
      </c>
      <c r="F3649" t="s" s="55">
        <v>2230</v>
      </c>
      <c r="G3649" t="s" s="56">
        <v>1181</v>
      </c>
      <c r="H3649" t="s" s="56">
        <v>1181</v>
      </c>
      <c r="J3649" t="s" s="6">
        <v>7519</v>
      </c>
      <c r="L3649" t="s" s="54">
        <v>9298</v>
      </c>
      <c r="M3649" t="s" s="55">
        <v>1138</v>
      </c>
      <c r="S3649" t="s" s="54">
        <v>7570</v>
      </c>
      <c r="T3649" t="s" s="57">
        <v>7702</v>
      </c>
      <c r="U3649" t="s" s="6">
        <v>1263</v>
      </c>
      <c r="AA3649" s="14">
        <v>-108.750919</v>
      </c>
      <c r="AB3649" s="14">
        <v>36.119902</v>
      </c>
      <c r="AC3649" s="14">
        <v>2116.226</v>
      </c>
      <c r="AU3649" s="70"/>
      <c r="AV3649" s="70"/>
      <c r="AW3649" s="70"/>
      <c r="AX3649" s="70"/>
      <c r="AY3649" s="70"/>
      <c r="AZ3649" s="70"/>
      <c r="BA3649" s="70"/>
      <c r="BB3649" s="70"/>
      <c r="BC3649" s="70"/>
      <c r="BD3649" s="70"/>
      <c r="BL3649" s="70"/>
      <c r="BM3649" s="70"/>
      <c r="BN3649" s="70"/>
      <c r="BO3649" s="14">
        <v>-2.22526853</v>
      </c>
      <c r="BP3649" s="14">
        <v>0.105358426</v>
      </c>
      <c r="BX3649" s="60">
        <v>-18.14081612</v>
      </c>
      <c r="BY3649" s="80">
        <v>0.226776692</v>
      </c>
    </row>
    <row r="3650" s="9" customFormat="1" ht="31" customHeight="1">
      <c r="A3650" t="s" s="6">
        <v>9299</v>
      </c>
      <c r="B3650" t="s" s="56">
        <v>9300</v>
      </c>
      <c r="C3650" t="s" s="56">
        <v>7517</v>
      </c>
      <c r="D3650" s="143">
        <v>42576.489583333336</v>
      </c>
      <c r="E3650" t="s" s="54">
        <v>7518</v>
      </c>
      <c r="F3650" t="s" s="55">
        <v>2230</v>
      </c>
      <c r="G3650" t="s" s="56">
        <v>1181</v>
      </c>
      <c r="H3650" t="s" s="56">
        <v>1181</v>
      </c>
      <c r="J3650" t="s" s="6">
        <v>7519</v>
      </c>
      <c r="L3650" t="s" s="54">
        <v>9301</v>
      </c>
      <c r="M3650" t="s" s="55">
        <v>1138</v>
      </c>
      <c r="S3650" t="s" s="54">
        <v>7570</v>
      </c>
      <c r="T3650" t="s" s="57">
        <v>7690</v>
      </c>
      <c r="U3650" s="7"/>
      <c r="AA3650" s="14">
        <v>-109.131514</v>
      </c>
      <c r="AB3650" s="14">
        <v>36.076795</v>
      </c>
      <c r="AC3650" s="14">
        <v>2182.368</v>
      </c>
      <c r="AU3650" s="70"/>
      <c r="AV3650" s="70"/>
      <c r="AW3650" s="70"/>
      <c r="AX3650" s="70"/>
      <c r="AY3650" s="70"/>
      <c r="AZ3650" s="70"/>
      <c r="BA3650" s="70"/>
      <c r="BB3650" s="70"/>
      <c r="BC3650" s="70"/>
      <c r="BD3650" s="70"/>
      <c r="BL3650" s="70"/>
      <c r="BM3650" s="70"/>
      <c r="BN3650" s="70"/>
      <c r="BO3650" s="14">
        <v>-4.47865117</v>
      </c>
      <c r="BP3650" s="14">
        <v>0.108218535</v>
      </c>
      <c r="BX3650" s="60">
        <v>-28.03341341</v>
      </c>
      <c r="BY3650" s="80">
        <v>0.256093259</v>
      </c>
    </row>
    <row r="3651" s="9" customFormat="1" ht="31" customHeight="1">
      <c r="A3651" t="s" s="6">
        <v>9302</v>
      </c>
      <c r="B3651" t="s" s="56">
        <v>9303</v>
      </c>
      <c r="C3651" t="s" s="56">
        <v>7517</v>
      </c>
      <c r="D3651" s="143">
        <v>42584.329861111109</v>
      </c>
      <c r="E3651" t="s" s="54">
        <v>7518</v>
      </c>
      <c r="F3651" t="s" s="55">
        <v>2230</v>
      </c>
      <c r="G3651" t="s" s="56">
        <v>1181</v>
      </c>
      <c r="H3651" t="s" s="56">
        <v>1181</v>
      </c>
      <c r="J3651" t="s" s="6">
        <v>7519</v>
      </c>
      <c r="L3651" t="s" s="54">
        <v>9304</v>
      </c>
      <c r="M3651" t="s" s="55">
        <v>1138</v>
      </c>
      <c r="S3651" t="s" s="54">
        <v>7570</v>
      </c>
      <c r="T3651" t="s" s="57">
        <v>7722</v>
      </c>
      <c r="U3651" s="7"/>
      <c r="AA3651" s="14">
        <v>-109.072078</v>
      </c>
      <c r="AB3651" s="14">
        <v>35.744653</v>
      </c>
      <c r="AC3651" s="14">
        <v>2086.356</v>
      </c>
      <c r="AU3651" s="70"/>
      <c r="AV3651" s="70"/>
      <c r="AW3651" s="70"/>
      <c r="AX3651" s="70"/>
      <c r="AY3651" s="70"/>
      <c r="AZ3651" s="70"/>
      <c r="BA3651" s="70"/>
      <c r="BB3651" s="70"/>
      <c r="BC3651" s="70"/>
      <c r="BD3651" s="70"/>
      <c r="BL3651" s="70"/>
      <c r="BM3651" s="70"/>
      <c r="BN3651" s="70"/>
      <c r="BO3651" s="14">
        <v>-3.932420194</v>
      </c>
      <c r="BP3651" s="14">
        <v>0.10700169</v>
      </c>
      <c r="BX3651" s="60">
        <v>-24.0858243</v>
      </c>
      <c r="BY3651" s="80">
        <v>0.236408426</v>
      </c>
    </row>
    <row r="3652" s="9" customFormat="1" ht="31" customHeight="1">
      <c r="A3652" t="s" s="6">
        <v>9305</v>
      </c>
      <c r="B3652" t="s" s="56">
        <v>9306</v>
      </c>
      <c r="C3652" t="s" s="56">
        <v>7517</v>
      </c>
      <c r="D3652" s="143">
        <v>42577.504861111112</v>
      </c>
      <c r="E3652" t="s" s="54">
        <v>7518</v>
      </c>
      <c r="F3652" t="s" s="55">
        <v>2230</v>
      </c>
      <c r="G3652" t="s" s="56">
        <v>1181</v>
      </c>
      <c r="H3652" t="s" s="56">
        <v>1181</v>
      </c>
      <c r="J3652" t="s" s="6">
        <v>7519</v>
      </c>
      <c r="L3652" t="s" s="54">
        <v>9307</v>
      </c>
      <c r="M3652" t="s" s="55">
        <v>1138</v>
      </c>
      <c r="S3652" t="s" s="54">
        <v>7570</v>
      </c>
      <c r="T3652" t="s" s="57">
        <v>7762</v>
      </c>
      <c r="U3652" s="7"/>
      <c r="AA3652" s="14">
        <v>-108.142869</v>
      </c>
      <c r="AB3652" s="14">
        <v>35.531486</v>
      </c>
      <c r="AC3652" s="14">
        <v>2213.762</v>
      </c>
      <c r="AU3652" s="70"/>
      <c r="AV3652" s="70"/>
      <c r="AW3652" s="70"/>
      <c r="AX3652" s="70"/>
      <c r="AY3652" s="70"/>
      <c r="AZ3652" s="70"/>
      <c r="BA3652" s="70"/>
      <c r="BB3652" s="70"/>
      <c r="BC3652" s="70"/>
      <c r="BD3652" s="70"/>
      <c r="BL3652" s="70"/>
      <c r="BM3652" s="70"/>
      <c r="BN3652" s="70"/>
      <c r="BO3652" s="14">
        <v>-0.498968128</v>
      </c>
      <c r="BP3652" s="14">
        <v>0.029701679</v>
      </c>
      <c r="BX3652" s="60">
        <v>-4.155711998</v>
      </c>
      <c r="BY3652" s="80">
        <v>0.055428459</v>
      </c>
    </row>
    <row r="3653" s="9" customFormat="1" ht="31" customHeight="1">
      <c r="A3653" t="s" s="6">
        <v>9308</v>
      </c>
      <c r="B3653" t="s" s="56">
        <v>9309</v>
      </c>
      <c r="C3653" t="s" s="56">
        <v>7517</v>
      </c>
      <c r="D3653" s="143">
        <v>42577.371527777781</v>
      </c>
      <c r="E3653" t="s" s="54">
        <v>7518</v>
      </c>
      <c r="F3653" t="s" s="55">
        <v>2230</v>
      </c>
      <c r="G3653" t="s" s="56">
        <v>1181</v>
      </c>
      <c r="H3653" t="s" s="56">
        <v>1181</v>
      </c>
      <c r="J3653" t="s" s="6">
        <v>7519</v>
      </c>
      <c r="L3653" t="s" s="54">
        <v>9310</v>
      </c>
      <c r="M3653" t="s" s="55">
        <v>1138</v>
      </c>
      <c r="S3653" t="s" s="54">
        <v>7570</v>
      </c>
      <c r="T3653" t="s" s="57">
        <v>7780</v>
      </c>
      <c r="U3653" s="7"/>
      <c r="AA3653" s="14">
        <v>-108.880581</v>
      </c>
      <c r="AB3653" s="14">
        <v>36.095532</v>
      </c>
      <c r="AC3653" s="14">
        <v>2656.332</v>
      </c>
      <c r="AU3653" s="70"/>
      <c r="AV3653" s="70"/>
      <c r="AW3653" s="70"/>
      <c r="AX3653" s="70"/>
      <c r="AY3653" s="70"/>
      <c r="AZ3653" s="70"/>
      <c r="BA3653" s="70"/>
      <c r="BB3653" s="70"/>
      <c r="BC3653" s="70"/>
      <c r="BD3653" s="70"/>
      <c r="BL3653" s="70"/>
      <c r="BM3653" s="70"/>
      <c r="BN3653" s="70"/>
      <c r="BO3653" s="14">
        <v>-6.062273703</v>
      </c>
      <c r="BP3653" s="14">
        <v>0.025203324</v>
      </c>
      <c r="BX3653" s="60">
        <v>-37.7072225</v>
      </c>
      <c r="BY3653" s="80">
        <v>0.065812302</v>
      </c>
    </row>
    <row r="3654" s="9" customFormat="1" ht="31" customHeight="1">
      <c r="A3654" t="s" s="6">
        <v>9311</v>
      </c>
      <c r="B3654" t="s" s="56">
        <v>9312</v>
      </c>
      <c r="C3654" t="s" s="56">
        <v>7517</v>
      </c>
      <c r="D3654" s="143">
        <v>42580.552083333336</v>
      </c>
      <c r="E3654" t="s" s="54">
        <v>7518</v>
      </c>
      <c r="F3654" t="s" s="55">
        <v>2230</v>
      </c>
      <c r="G3654" t="s" s="56">
        <v>1181</v>
      </c>
      <c r="H3654" t="s" s="56">
        <v>1181</v>
      </c>
      <c r="J3654" t="s" s="6">
        <v>7519</v>
      </c>
      <c r="L3654" t="s" s="54">
        <v>9313</v>
      </c>
      <c r="M3654" t="s" s="55">
        <v>1138</v>
      </c>
      <c r="S3654" t="s" s="54">
        <v>7570</v>
      </c>
      <c r="T3654" t="s" s="57">
        <v>7751</v>
      </c>
      <c r="U3654" s="7"/>
      <c r="AA3654" s="14">
        <v>-110.251844</v>
      </c>
      <c r="AB3654" s="14">
        <v>36.7129</v>
      </c>
      <c r="AC3654" s="14">
        <v>1758.391</v>
      </c>
      <c r="AU3654" s="70"/>
      <c r="AV3654" s="70"/>
      <c r="AW3654" s="70"/>
      <c r="AX3654" s="70"/>
      <c r="AY3654" s="70"/>
      <c r="AZ3654" s="70"/>
      <c r="BA3654" s="70"/>
      <c r="BB3654" s="70"/>
      <c r="BC3654" s="70"/>
      <c r="BD3654" s="70"/>
      <c r="BL3654" s="70"/>
      <c r="BM3654" s="70"/>
      <c r="BN3654" s="70"/>
      <c r="BO3654" s="14">
        <v>-3.752776921</v>
      </c>
      <c r="BP3654" s="14">
        <v>0.043749532</v>
      </c>
      <c r="BX3654" s="60">
        <v>-30.23014012</v>
      </c>
      <c r="BY3654" s="80">
        <v>0.182075151</v>
      </c>
    </row>
    <row r="3655" s="9" customFormat="1" ht="31" customHeight="1">
      <c r="A3655" t="s" s="6">
        <v>9314</v>
      </c>
      <c r="B3655" t="s" s="56">
        <v>9315</v>
      </c>
      <c r="C3655" t="s" s="56">
        <v>7517</v>
      </c>
      <c r="D3655" s="143">
        <v>42577.385416666664</v>
      </c>
      <c r="E3655" t="s" s="54">
        <v>7518</v>
      </c>
      <c r="F3655" t="s" s="55">
        <v>2230</v>
      </c>
      <c r="G3655" t="s" s="56">
        <v>1181</v>
      </c>
      <c r="H3655" t="s" s="56">
        <v>1181</v>
      </c>
      <c r="J3655" t="s" s="6">
        <v>7519</v>
      </c>
      <c r="L3655" t="s" s="54">
        <v>9316</v>
      </c>
      <c r="M3655" t="s" s="55">
        <v>1138</v>
      </c>
      <c r="S3655" t="s" s="54">
        <v>7570</v>
      </c>
      <c r="T3655" t="s" s="57">
        <v>7759</v>
      </c>
      <c r="U3655" s="7"/>
      <c r="AA3655" s="14">
        <v>-108.758586</v>
      </c>
      <c r="AB3655" s="14">
        <v>35.252484</v>
      </c>
      <c r="AC3655" s="14">
        <v>2218.944</v>
      </c>
      <c r="AU3655" s="70"/>
      <c r="AV3655" s="70"/>
      <c r="AW3655" s="70"/>
      <c r="AX3655" s="70"/>
      <c r="AY3655" s="70"/>
      <c r="AZ3655" s="70"/>
      <c r="BA3655" s="70"/>
      <c r="BB3655" s="70"/>
      <c r="BC3655" s="70"/>
      <c r="BD3655" s="70"/>
      <c r="BL3655" s="70"/>
      <c r="BM3655" s="70"/>
      <c r="BN3655" s="70"/>
      <c r="BO3655" s="14">
        <v>-1.647177699</v>
      </c>
      <c r="BP3655" s="14">
        <v>0.082475732</v>
      </c>
      <c r="BX3655" s="60">
        <v>-10.52265881</v>
      </c>
      <c r="BY3655" s="80">
        <v>0.243594424</v>
      </c>
    </row>
    <row r="3656" s="9" customFormat="1" ht="31" customHeight="1">
      <c r="A3656" t="s" s="6">
        <v>9317</v>
      </c>
      <c r="B3656" t="s" s="56">
        <v>9318</v>
      </c>
      <c r="C3656" t="s" s="56">
        <v>7517</v>
      </c>
      <c r="D3656" s="143">
        <v>42580.576388888891</v>
      </c>
      <c r="E3656" t="s" s="54">
        <v>7518</v>
      </c>
      <c r="F3656" t="s" s="55">
        <v>2230</v>
      </c>
      <c r="G3656" t="s" s="56">
        <v>1181</v>
      </c>
      <c r="H3656" t="s" s="56">
        <v>1181</v>
      </c>
      <c r="J3656" t="s" s="6">
        <v>7519</v>
      </c>
      <c r="L3656" t="s" s="54">
        <v>9319</v>
      </c>
      <c r="M3656" t="s" s="55">
        <v>1138</v>
      </c>
      <c r="S3656" t="s" s="54">
        <v>7570</v>
      </c>
      <c r="T3656" t="s" s="57">
        <v>7696</v>
      </c>
      <c r="U3656" s="7"/>
      <c r="AA3656" s="14">
        <v>-109.852523</v>
      </c>
      <c r="AB3656" s="14">
        <v>36.84186</v>
      </c>
      <c r="AC3656" s="14">
        <v>1554.48</v>
      </c>
      <c r="AU3656" s="70"/>
      <c r="AV3656" s="70"/>
      <c r="AW3656" s="70"/>
      <c r="AX3656" s="70"/>
      <c r="AY3656" s="70"/>
      <c r="AZ3656" s="70"/>
      <c r="BA3656" s="70"/>
      <c r="BB3656" s="70"/>
      <c r="BC3656" s="70"/>
      <c r="BD3656" s="70"/>
      <c r="BL3656" s="70"/>
      <c r="BM3656" s="70"/>
      <c r="BN3656" s="70"/>
      <c r="BO3656" s="14">
        <v>-3.945445463</v>
      </c>
      <c r="BP3656" s="14">
        <v>0.018430181</v>
      </c>
      <c r="BX3656" s="60">
        <v>-30.82321048</v>
      </c>
      <c r="BY3656" s="80">
        <v>0.035932935</v>
      </c>
    </row>
    <row r="3657" s="9" customFormat="1" ht="31" customHeight="1">
      <c r="A3657" t="s" s="6">
        <v>9320</v>
      </c>
      <c r="B3657" t="s" s="56">
        <v>9321</v>
      </c>
      <c r="C3657" t="s" s="56">
        <v>7517</v>
      </c>
      <c r="D3657" s="143">
        <v>42577.534722222219</v>
      </c>
      <c r="E3657" t="s" s="54">
        <v>7518</v>
      </c>
      <c r="F3657" t="s" s="55">
        <v>2230</v>
      </c>
      <c r="G3657" t="s" s="56">
        <v>1181</v>
      </c>
      <c r="H3657" t="s" s="56">
        <v>1181</v>
      </c>
      <c r="J3657" t="s" s="6">
        <v>7519</v>
      </c>
      <c r="L3657" t="s" s="54">
        <v>9322</v>
      </c>
      <c r="M3657" t="s" s="55">
        <v>1138</v>
      </c>
      <c r="S3657" t="s" s="54">
        <v>7570</v>
      </c>
      <c r="T3657" t="s" s="57">
        <v>7748</v>
      </c>
      <c r="U3657" s="7"/>
      <c r="AA3657" s="14">
        <v>-108.238455</v>
      </c>
      <c r="AB3657" s="14">
        <v>35.887169</v>
      </c>
      <c r="AC3657" s="14">
        <v>1897.685</v>
      </c>
      <c r="AU3657" s="70"/>
      <c r="AV3657" s="70"/>
      <c r="AW3657" s="70"/>
      <c r="AX3657" s="70"/>
      <c r="AY3657" s="70"/>
      <c r="AZ3657" s="70"/>
      <c r="BA3657" s="70"/>
      <c r="BB3657" s="70"/>
      <c r="BC3657" s="70"/>
      <c r="BD3657" s="70"/>
      <c r="BL3657" s="70"/>
      <c r="BM3657" s="70"/>
      <c r="BN3657" s="70"/>
      <c r="BO3657" s="14">
        <v>2.838465982</v>
      </c>
      <c r="BP3657" s="14">
        <v>0.029523872</v>
      </c>
      <c r="BX3657" s="60">
        <v>6.331170471</v>
      </c>
      <c r="BY3657" s="80">
        <v>0.070105972</v>
      </c>
    </row>
    <row r="3658" s="9" customFormat="1" ht="31" customHeight="1">
      <c r="A3658" t="s" s="6">
        <v>9323</v>
      </c>
      <c r="B3658" t="s" s="56">
        <v>9324</v>
      </c>
      <c r="C3658" t="s" s="56">
        <v>7517</v>
      </c>
      <c r="D3658" s="143">
        <v>42579.458333333336</v>
      </c>
      <c r="E3658" t="s" s="54">
        <v>7518</v>
      </c>
      <c r="F3658" t="s" s="55">
        <v>2230</v>
      </c>
      <c r="G3658" t="s" s="56">
        <v>1181</v>
      </c>
      <c r="H3658" t="s" s="56">
        <v>1181</v>
      </c>
      <c r="J3658" t="s" s="6">
        <v>7519</v>
      </c>
      <c r="L3658" t="s" s="54">
        <v>9325</v>
      </c>
      <c r="M3658" t="s" s="55">
        <v>1138</v>
      </c>
      <c r="S3658" t="s" s="54">
        <v>7570</v>
      </c>
      <c r="T3658" t="s" s="57">
        <v>7783</v>
      </c>
      <c r="U3658" t="s" s="6">
        <v>1263</v>
      </c>
      <c r="AA3658" s="14">
        <v>-109.514629</v>
      </c>
      <c r="AB3658" s="14">
        <v>35.380616</v>
      </c>
      <c r="AC3658" s="14">
        <v>1850.746</v>
      </c>
      <c r="AU3658" s="70"/>
      <c r="AV3658" s="70"/>
      <c r="AW3658" s="70"/>
      <c r="AX3658" s="70"/>
      <c r="AY3658" s="70"/>
      <c r="AZ3658" s="70"/>
      <c r="BA3658" s="70"/>
      <c r="BB3658" s="70"/>
      <c r="BC3658" s="70"/>
      <c r="BD3658" s="70"/>
      <c r="BL3658" s="70"/>
      <c r="BM3658" s="70"/>
      <c r="BN3658" s="70"/>
      <c r="BO3658" s="14">
        <v>-1.144713779</v>
      </c>
      <c r="BP3658" s="14">
        <v>0.019490216</v>
      </c>
      <c r="BX3658" s="60">
        <v>-9.770617114</v>
      </c>
      <c r="BY3658" s="80">
        <v>0.212608913</v>
      </c>
    </row>
    <row r="3659" s="9" customFormat="1" ht="31" customHeight="1">
      <c r="A3659" t="s" s="6">
        <v>9326</v>
      </c>
      <c r="B3659" t="s" s="56">
        <v>9327</v>
      </c>
      <c r="C3659" t="s" s="56">
        <v>7517</v>
      </c>
      <c r="D3659" s="143">
        <v>42580.496527777781</v>
      </c>
      <c r="E3659" t="s" s="54">
        <v>7518</v>
      </c>
      <c r="F3659" t="s" s="55">
        <v>2230</v>
      </c>
      <c r="G3659" t="s" s="56">
        <v>1181</v>
      </c>
      <c r="H3659" t="s" s="56">
        <v>1181</v>
      </c>
      <c r="J3659" t="s" s="6">
        <v>7519</v>
      </c>
      <c r="L3659" t="s" s="54">
        <v>9328</v>
      </c>
      <c r="M3659" t="s" s="55">
        <v>1138</v>
      </c>
      <c r="S3659" t="s" s="54">
        <v>7570</v>
      </c>
      <c r="T3659" t="s" s="57">
        <v>7754</v>
      </c>
      <c r="U3659" t="s" s="6">
        <v>1263</v>
      </c>
      <c r="AA3659" s="14">
        <v>-108.694038</v>
      </c>
      <c r="AB3659" s="14">
        <v>36.765384</v>
      </c>
      <c r="AC3659" s="14">
        <v>1527.658</v>
      </c>
      <c r="AU3659" s="70"/>
      <c r="AV3659" s="70"/>
      <c r="AW3659" s="70"/>
      <c r="AX3659" s="70"/>
      <c r="AY3659" s="70"/>
      <c r="AZ3659" s="70"/>
      <c r="BA3659" s="70"/>
      <c r="BB3659" s="70"/>
      <c r="BC3659" s="70"/>
      <c r="BD3659" s="70"/>
      <c r="BL3659" s="70"/>
      <c r="BM3659" s="70"/>
      <c r="BN3659" s="70"/>
      <c r="BO3659" s="14">
        <v>-2.624364796</v>
      </c>
      <c r="BP3659" s="14">
        <v>0.053722586</v>
      </c>
      <c r="BX3659" s="60">
        <v>-20.00572597</v>
      </c>
      <c r="BY3659" s="80">
        <v>0.154287596</v>
      </c>
    </row>
    <row r="3660" s="9" customFormat="1" ht="31" customHeight="1">
      <c r="A3660" t="s" s="6">
        <v>9329</v>
      </c>
      <c r="B3660" t="s" s="56">
        <v>9330</v>
      </c>
      <c r="C3660" t="s" s="56">
        <v>7517</v>
      </c>
      <c r="D3660" s="143">
        <v>42577.614583333336</v>
      </c>
      <c r="E3660" t="s" s="54">
        <v>7518</v>
      </c>
      <c r="F3660" t="s" s="55">
        <v>2230</v>
      </c>
      <c r="G3660" t="s" s="56">
        <v>1181</v>
      </c>
      <c r="H3660" t="s" s="56">
        <v>1181</v>
      </c>
      <c r="J3660" t="s" s="6">
        <v>7519</v>
      </c>
      <c r="L3660" t="s" s="54">
        <v>9331</v>
      </c>
      <c r="M3660" t="s" s="55">
        <v>1138</v>
      </c>
      <c r="S3660" t="s" s="54">
        <v>7570</v>
      </c>
      <c r="T3660" t="s" s="57">
        <v>7714</v>
      </c>
      <c r="U3660" s="7"/>
      <c r="AA3660" s="14">
        <v>-108.496084</v>
      </c>
      <c r="AB3660" s="14">
        <v>36.365305</v>
      </c>
      <c r="AC3660" s="14">
        <v>1654.759</v>
      </c>
      <c r="AU3660" s="70"/>
      <c r="AV3660" s="70"/>
      <c r="AW3660" s="70"/>
      <c r="AX3660" s="70"/>
      <c r="AY3660" s="70"/>
      <c r="AZ3660" s="70"/>
      <c r="BA3660" s="70"/>
      <c r="BB3660" s="70"/>
      <c r="BC3660" s="70"/>
      <c r="BD3660" s="70"/>
      <c r="BL3660" s="70"/>
      <c r="BM3660" s="70"/>
      <c r="BN3660" s="70"/>
      <c r="BO3660" s="14">
        <v>-2.779789716</v>
      </c>
      <c r="BP3660" s="14">
        <v>0.025021422</v>
      </c>
      <c r="BX3660" s="60">
        <v>-15.64312465</v>
      </c>
      <c r="BY3660" s="80">
        <v>0.099173793</v>
      </c>
    </row>
    <row r="3661" s="9" customFormat="1" ht="31" customHeight="1">
      <c r="A3661" t="s" s="6">
        <v>9332</v>
      </c>
      <c r="B3661" t="s" s="56">
        <v>9333</v>
      </c>
      <c r="C3661" t="s" s="56">
        <v>7517</v>
      </c>
      <c r="D3661" s="143">
        <v>42571.306944444441</v>
      </c>
      <c r="E3661" t="s" s="54">
        <v>7518</v>
      </c>
      <c r="F3661" t="s" s="55">
        <v>2230</v>
      </c>
      <c r="G3661" t="s" s="56">
        <v>1181</v>
      </c>
      <c r="H3661" t="s" s="56">
        <v>1181</v>
      </c>
      <c r="J3661" t="s" s="6">
        <v>7519</v>
      </c>
      <c r="L3661" t="s" s="54">
        <v>9334</v>
      </c>
      <c r="M3661" t="s" s="55">
        <v>1138</v>
      </c>
      <c r="S3661" t="s" s="54">
        <v>7570</v>
      </c>
      <c r="T3661" t="s" s="57">
        <v>7722</v>
      </c>
      <c r="U3661" s="7"/>
      <c r="AA3661" s="14">
        <v>-109.072078</v>
      </c>
      <c r="AB3661" s="14">
        <v>35.744653</v>
      </c>
      <c r="AC3661" s="14">
        <v>2086.356</v>
      </c>
      <c r="AU3661" s="70"/>
      <c r="AV3661" s="70"/>
      <c r="AW3661" s="70"/>
      <c r="AX3661" s="70"/>
      <c r="AY3661" s="70"/>
      <c r="AZ3661" s="70"/>
      <c r="BA3661" s="70"/>
      <c r="BB3661" s="70"/>
      <c r="BC3661" s="70"/>
      <c r="BD3661" s="70"/>
      <c r="BL3661" s="70"/>
      <c r="BM3661" s="70"/>
      <c r="BN3661" s="70"/>
      <c r="BO3661" s="14">
        <v>-2.375359663</v>
      </c>
      <c r="BP3661" s="14">
        <v>0.03338765</v>
      </c>
      <c r="BX3661" s="60">
        <v>-12.86203126</v>
      </c>
      <c r="BY3661" s="80">
        <v>0.121767827</v>
      </c>
    </row>
    <row r="3662" s="9" customFormat="1" ht="31" customHeight="1">
      <c r="A3662" t="s" s="6">
        <v>9335</v>
      </c>
      <c r="B3662" t="s" s="56">
        <v>9336</v>
      </c>
      <c r="C3662" t="s" s="56">
        <v>7517</v>
      </c>
      <c r="D3662" s="143">
        <v>42572.309027777781</v>
      </c>
      <c r="E3662" t="s" s="54">
        <v>7518</v>
      </c>
      <c r="F3662" t="s" s="55">
        <v>2230</v>
      </c>
      <c r="G3662" t="s" s="56">
        <v>1181</v>
      </c>
      <c r="H3662" t="s" s="56">
        <v>1181</v>
      </c>
      <c r="J3662" t="s" s="6">
        <v>7519</v>
      </c>
      <c r="L3662" t="s" s="54">
        <v>9337</v>
      </c>
      <c r="M3662" t="s" s="55">
        <v>1138</v>
      </c>
      <c r="S3662" t="s" s="54">
        <v>7570</v>
      </c>
      <c r="T3662" t="s" s="57">
        <v>7722</v>
      </c>
      <c r="U3662" s="7"/>
      <c r="AA3662" s="14">
        <v>-109.072078</v>
      </c>
      <c r="AB3662" s="14">
        <v>35.744653</v>
      </c>
      <c r="AC3662" s="14">
        <v>2086.356</v>
      </c>
      <c r="AU3662" s="70"/>
      <c r="AV3662" s="70"/>
      <c r="AW3662" s="70"/>
      <c r="AX3662" s="70"/>
      <c r="AY3662" s="70"/>
      <c r="AZ3662" s="70"/>
      <c r="BA3662" s="70"/>
      <c r="BB3662" s="70"/>
      <c r="BC3662" s="70"/>
      <c r="BD3662" s="70"/>
      <c r="BL3662" s="70"/>
      <c r="BM3662" s="70"/>
      <c r="BN3662" s="70"/>
      <c r="BO3662" s="14">
        <v>-4.995621766</v>
      </c>
      <c r="BP3662" s="14">
        <v>0.031768317</v>
      </c>
      <c r="BX3662" s="60">
        <v>-26.97123771</v>
      </c>
      <c r="BY3662" s="80">
        <v>0.098659707</v>
      </c>
    </row>
    <row r="3663" s="9" customFormat="1" ht="31" customHeight="1">
      <c r="A3663" t="s" s="6">
        <v>9338</v>
      </c>
      <c r="B3663" t="s" s="56">
        <v>9339</v>
      </c>
      <c r="C3663" t="s" s="56">
        <v>7517</v>
      </c>
      <c r="D3663" s="143">
        <v>42576.34375</v>
      </c>
      <c r="E3663" t="s" s="54">
        <v>7518</v>
      </c>
      <c r="F3663" t="s" s="55">
        <v>2230</v>
      </c>
      <c r="G3663" t="s" s="56">
        <v>1181</v>
      </c>
      <c r="H3663" t="s" s="56">
        <v>1181</v>
      </c>
      <c r="J3663" t="s" s="6">
        <v>7519</v>
      </c>
      <c r="L3663" t="s" s="54">
        <v>9340</v>
      </c>
      <c r="M3663" t="s" s="55">
        <v>1138</v>
      </c>
      <c r="S3663" t="s" s="54">
        <v>7570</v>
      </c>
      <c r="T3663" t="s" s="57">
        <v>7722</v>
      </c>
      <c r="U3663" s="7"/>
      <c r="AA3663" s="14">
        <v>-109.072078</v>
      </c>
      <c r="AB3663" s="14">
        <v>35.744653</v>
      </c>
      <c r="AC3663" s="14">
        <v>2086.356</v>
      </c>
      <c r="AU3663" s="70"/>
      <c r="AV3663" s="70"/>
      <c r="AW3663" s="70"/>
      <c r="AX3663" s="70"/>
      <c r="AY3663" s="70"/>
      <c r="AZ3663" s="70"/>
      <c r="BA3663" s="70"/>
      <c r="BB3663" s="70"/>
      <c r="BC3663" s="70"/>
      <c r="BD3663" s="70"/>
      <c r="BL3663" s="70"/>
      <c r="BM3663" s="70"/>
      <c r="BN3663" s="70"/>
      <c r="BO3663" s="14">
        <v>-2.219939798</v>
      </c>
      <c r="BP3663" s="14">
        <v>0.04065656</v>
      </c>
      <c r="BX3663" s="60">
        <v>-19.03720896</v>
      </c>
      <c r="BY3663" s="80">
        <v>0.162317784</v>
      </c>
    </row>
    <row r="3664" s="9" customFormat="1" ht="31" customHeight="1">
      <c r="A3664" t="s" s="6">
        <v>9341</v>
      </c>
      <c r="B3664" t="s" s="56">
        <v>9342</v>
      </c>
      <c r="C3664" t="s" s="56">
        <v>7517</v>
      </c>
      <c r="D3664" s="143">
        <v>42577.541666666664</v>
      </c>
      <c r="E3664" t="s" s="54">
        <v>7518</v>
      </c>
      <c r="F3664" t="s" s="55">
        <v>2230</v>
      </c>
      <c r="G3664" t="s" s="56">
        <v>1181</v>
      </c>
      <c r="H3664" t="s" s="56">
        <v>1181</v>
      </c>
      <c r="J3664" t="s" s="6">
        <v>7519</v>
      </c>
      <c r="L3664" t="s" s="54">
        <v>9343</v>
      </c>
      <c r="M3664" t="s" s="55">
        <v>1138</v>
      </c>
      <c r="S3664" t="s" s="54">
        <v>7570</v>
      </c>
      <c r="T3664" t="s" s="57">
        <v>7722</v>
      </c>
      <c r="U3664" s="7"/>
      <c r="AA3664" s="14">
        <v>-109.072078</v>
      </c>
      <c r="AB3664" s="14">
        <v>35.744653</v>
      </c>
      <c r="AC3664" s="14">
        <v>2086.356</v>
      </c>
      <c r="AU3664" s="70"/>
      <c r="AV3664" s="70"/>
      <c r="AW3664" s="70"/>
      <c r="AX3664" s="70"/>
      <c r="AY3664" s="70"/>
      <c r="AZ3664" s="70"/>
      <c r="BA3664" s="70"/>
      <c r="BB3664" s="70"/>
      <c r="BC3664" s="70"/>
      <c r="BD3664" s="70"/>
      <c r="BL3664" s="70"/>
      <c r="BM3664" s="70"/>
      <c r="BN3664" s="70"/>
      <c r="BO3664" s="14">
        <v>1.01176384</v>
      </c>
      <c r="BP3664" s="14">
        <v>0.024117517</v>
      </c>
      <c r="BX3664" s="60">
        <v>-3.541693085</v>
      </c>
      <c r="BY3664" s="80">
        <v>0.094958395</v>
      </c>
    </row>
    <row r="3665" s="9" customFormat="1" ht="31" customHeight="1">
      <c r="A3665" t="s" s="6">
        <v>9344</v>
      </c>
      <c r="B3665" t="s" s="56">
        <v>9345</v>
      </c>
      <c r="C3665" t="s" s="56">
        <v>7517</v>
      </c>
      <c r="D3665" s="143">
        <v>42584.333333333336</v>
      </c>
      <c r="E3665" t="s" s="54">
        <v>7518</v>
      </c>
      <c r="F3665" t="s" s="55">
        <v>2230</v>
      </c>
      <c r="G3665" t="s" s="56">
        <v>1181</v>
      </c>
      <c r="H3665" t="s" s="56">
        <v>1181</v>
      </c>
      <c r="J3665" t="s" s="6">
        <v>7519</v>
      </c>
      <c r="L3665" t="s" s="54">
        <v>9346</v>
      </c>
      <c r="M3665" t="s" s="55">
        <v>1138</v>
      </c>
      <c r="S3665" t="s" s="54">
        <v>7570</v>
      </c>
      <c r="T3665" t="s" s="57">
        <v>7722</v>
      </c>
      <c r="U3665" s="7"/>
      <c r="AA3665" s="14">
        <v>-109.072078</v>
      </c>
      <c r="AB3665" s="14">
        <v>35.744653</v>
      </c>
      <c r="AC3665" s="14">
        <v>2086.356</v>
      </c>
      <c r="AU3665" s="70"/>
      <c r="AV3665" s="70"/>
      <c r="AW3665" s="70"/>
      <c r="AX3665" s="70"/>
      <c r="AY3665" s="70"/>
      <c r="AZ3665" s="70"/>
      <c r="BA3665" s="70"/>
      <c r="BB3665" s="70"/>
      <c r="BC3665" s="70"/>
      <c r="BD3665" s="70"/>
      <c r="BL3665" s="70"/>
      <c r="BM3665" s="70"/>
      <c r="BN3665" s="70"/>
      <c r="BO3665" s="14">
        <v>-2.701302703</v>
      </c>
      <c r="BP3665" s="14">
        <v>0.021565862</v>
      </c>
      <c r="BX3665" s="60">
        <v>-23.81145337</v>
      </c>
      <c r="BY3665" s="80">
        <v>0.021625154</v>
      </c>
    </row>
    <row r="3666" s="9" customFormat="1" ht="31" customHeight="1">
      <c r="A3666" t="s" s="6">
        <v>9347</v>
      </c>
      <c r="B3666" t="s" s="56">
        <v>9348</v>
      </c>
      <c r="C3666" t="s" s="56">
        <v>7517</v>
      </c>
      <c r="D3666" s="143">
        <v>42571.625</v>
      </c>
      <c r="E3666" t="s" s="54">
        <v>7518</v>
      </c>
      <c r="F3666" t="s" s="55">
        <v>2230</v>
      </c>
      <c r="G3666" t="s" s="56">
        <v>1181</v>
      </c>
      <c r="H3666" t="s" s="56">
        <v>1181</v>
      </c>
      <c r="J3666" t="s" s="6">
        <v>7519</v>
      </c>
      <c r="L3666" t="s" s="54">
        <v>9349</v>
      </c>
      <c r="M3666" t="s" s="55">
        <v>1138</v>
      </c>
      <c r="S3666" t="s" s="54">
        <v>7570</v>
      </c>
      <c r="T3666" t="s" s="57">
        <v>7571</v>
      </c>
      <c r="U3666" s="7"/>
      <c r="AA3666" s="14">
        <v>-108.823239</v>
      </c>
      <c r="AB3666" s="14">
        <v>35.608006</v>
      </c>
      <c r="AC3666" s="14">
        <v>2006.803</v>
      </c>
      <c r="AU3666" s="70"/>
      <c r="AV3666" s="70"/>
      <c r="AW3666" s="70"/>
      <c r="AX3666" s="70"/>
      <c r="AY3666" s="70"/>
      <c r="AZ3666" s="70"/>
      <c r="BA3666" s="70"/>
      <c r="BB3666" s="70"/>
      <c r="BC3666" s="70"/>
      <c r="BD3666" s="70"/>
      <c r="BL3666" s="70"/>
      <c r="BM3666" s="70"/>
      <c r="BN3666" s="70"/>
      <c r="BO3666" s="14">
        <v>-2.82141803</v>
      </c>
      <c r="BP3666" s="14">
        <v>0.019518522</v>
      </c>
      <c r="BX3666" s="60">
        <v>-17.25630155</v>
      </c>
      <c r="BY3666" s="80">
        <v>0.093478861</v>
      </c>
    </row>
    <row r="3667" s="9" customFormat="1" ht="31" customHeight="1">
      <c r="A3667" t="s" s="6">
        <v>9350</v>
      </c>
      <c r="B3667" t="s" s="56">
        <v>9351</v>
      </c>
      <c r="C3667" t="s" s="56">
        <v>7517</v>
      </c>
      <c r="D3667" s="143">
        <v>42579.890972222223</v>
      </c>
      <c r="E3667" t="s" s="54">
        <v>7518</v>
      </c>
      <c r="F3667" t="s" s="55">
        <v>2230</v>
      </c>
      <c r="G3667" t="s" s="56">
        <v>1181</v>
      </c>
      <c r="H3667" t="s" s="56">
        <v>1181</v>
      </c>
      <c r="J3667" t="s" s="6">
        <v>7519</v>
      </c>
      <c r="L3667" t="s" s="54">
        <v>9179</v>
      </c>
      <c r="M3667" t="s" s="55">
        <v>1138</v>
      </c>
      <c r="S3667" t="s" s="54">
        <v>7570</v>
      </c>
      <c r="T3667" t="s" s="57">
        <v>7571</v>
      </c>
      <c r="U3667" s="7"/>
      <c r="AA3667" s="14">
        <v>-108.823239</v>
      </c>
      <c r="AB3667" s="14">
        <v>35.608006</v>
      </c>
      <c r="AC3667" s="14">
        <v>2006.803</v>
      </c>
      <c r="AU3667" s="70"/>
      <c r="AV3667" s="70"/>
      <c r="AW3667" s="70"/>
      <c r="AX3667" s="70"/>
      <c r="AY3667" s="70"/>
      <c r="AZ3667" s="70"/>
      <c r="BA3667" s="70"/>
      <c r="BB3667" s="70"/>
      <c r="BC3667" s="70"/>
      <c r="BD3667" s="70"/>
      <c r="BL3667" s="70"/>
      <c r="BM3667" s="70"/>
      <c r="BN3667" s="70"/>
      <c r="BO3667" s="14">
        <v>2.999903457</v>
      </c>
      <c r="BP3667" s="14">
        <v>0.144656015</v>
      </c>
      <c r="BX3667" s="60">
        <v>10.66713345</v>
      </c>
      <c r="BY3667" s="80">
        <v>0.341050545</v>
      </c>
    </row>
    <row r="3668" s="9" customFormat="1" ht="31" customHeight="1">
      <c r="A3668" t="s" s="6">
        <v>9352</v>
      </c>
      <c r="B3668" t="s" s="56">
        <v>9353</v>
      </c>
      <c r="C3668" t="s" s="56">
        <v>7517</v>
      </c>
      <c r="D3668" s="143">
        <v>42575.354166666664</v>
      </c>
      <c r="E3668" t="s" s="54">
        <v>7518</v>
      </c>
      <c r="F3668" t="s" s="55">
        <v>2230</v>
      </c>
      <c r="G3668" t="s" s="56">
        <v>1181</v>
      </c>
      <c r="H3668" t="s" s="56">
        <v>1181</v>
      </c>
      <c r="J3668" t="s" s="6">
        <v>7519</v>
      </c>
      <c r="L3668" t="s" s="54">
        <v>9354</v>
      </c>
      <c r="M3668" t="s" s="55">
        <v>1138</v>
      </c>
      <c r="S3668" t="s" s="54">
        <v>7570</v>
      </c>
      <c r="T3668" t="s" s="57">
        <v>7571</v>
      </c>
      <c r="U3668" s="7"/>
      <c r="AA3668" s="14">
        <v>-108.823239</v>
      </c>
      <c r="AB3668" s="14">
        <v>35.608006</v>
      </c>
      <c r="AC3668" s="14">
        <v>2006.803</v>
      </c>
      <c r="AU3668" s="70"/>
      <c r="AV3668" s="70"/>
      <c r="AW3668" s="70"/>
      <c r="AX3668" s="70"/>
      <c r="AY3668" s="70"/>
      <c r="AZ3668" s="70"/>
      <c r="BA3668" s="70"/>
      <c r="BB3668" s="70"/>
      <c r="BC3668" s="70"/>
      <c r="BD3668" s="70"/>
      <c r="BL3668" s="70"/>
      <c r="BM3668" s="70"/>
      <c r="BN3668" s="70"/>
      <c r="BO3668" s="14">
        <v>-3.981054031</v>
      </c>
      <c r="BP3668" s="14">
        <v>0.038351701</v>
      </c>
      <c r="BX3668" s="60">
        <v>-29.74207234</v>
      </c>
      <c r="BY3668" s="80">
        <v>0.170614018</v>
      </c>
    </row>
    <row r="3669" s="9" customFormat="1" ht="31" customHeight="1">
      <c r="A3669" t="s" s="6">
        <v>9355</v>
      </c>
      <c r="B3669" t="s" s="56">
        <v>9356</v>
      </c>
      <c r="C3669" t="s" s="56">
        <v>7517</v>
      </c>
      <c r="D3669" s="143">
        <v>42583.229166666664</v>
      </c>
      <c r="E3669" t="s" s="54">
        <v>7518</v>
      </c>
      <c r="F3669" t="s" s="55">
        <v>2230</v>
      </c>
      <c r="G3669" t="s" s="56">
        <v>1181</v>
      </c>
      <c r="H3669" t="s" s="56">
        <v>1181</v>
      </c>
      <c r="J3669" t="s" s="6">
        <v>7519</v>
      </c>
      <c r="L3669" t="s" s="54">
        <v>9357</v>
      </c>
      <c r="M3669" t="s" s="55">
        <v>1138</v>
      </c>
      <c r="S3669" t="s" s="54">
        <v>7570</v>
      </c>
      <c r="T3669" t="s" s="57">
        <v>7571</v>
      </c>
      <c r="U3669" s="7"/>
      <c r="AA3669" s="14">
        <v>-108.823239</v>
      </c>
      <c r="AB3669" s="14">
        <v>35.608006</v>
      </c>
      <c r="AC3669" s="14">
        <v>2006.803</v>
      </c>
      <c r="AU3669" s="70"/>
      <c r="AV3669" s="70"/>
      <c r="AW3669" s="70"/>
      <c r="AX3669" s="70"/>
      <c r="AY3669" s="70"/>
      <c r="AZ3669" s="70"/>
      <c r="BA3669" s="70"/>
      <c r="BB3669" s="70"/>
      <c r="BC3669" s="70"/>
      <c r="BD3669" s="70"/>
      <c r="BL3669" s="70"/>
      <c r="BM3669" s="70"/>
      <c r="BN3669" s="70"/>
      <c r="BO3669" s="14">
        <v>-5.591390244</v>
      </c>
      <c r="BP3669" s="14">
        <v>0.10198541</v>
      </c>
      <c r="BX3669" s="60">
        <v>-38.3626102</v>
      </c>
      <c r="BY3669" s="80">
        <v>0.138310623</v>
      </c>
    </row>
    <row r="3670" s="9" customFormat="1" ht="31" customHeight="1">
      <c r="A3670" t="s" s="6">
        <v>9358</v>
      </c>
      <c r="B3670" t="s" s="56">
        <v>9359</v>
      </c>
      <c r="C3670" t="s" s="56">
        <v>7517</v>
      </c>
      <c r="D3670" s="143">
        <v>42584.28125</v>
      </c>
      <c r="E3670" t="s" s="54">
        <v>7518</v>
      </c>
      <c r="F3670" t="s" s="55">
        <v>2230</v>
      </c>
      <c r="G3670" t="s" s="56">
        <v>1181</v>
      </c>
      <c r="H3670" t="s" s="56">
        <v>1181</v>
      </c>
      <c r="J3670" t="s" s="6">
        <v>7519</v>
      </c>
      <c r="L3670" t="s" s="54">
        <v>9360</v>
      </c>
      <c r="M3670" t="s" s="55">
        <v>1138</v>
      </c>
      <c r="S3670" t="s" s="54">
        <v>7570</v>
      </c>
      <c r="T3670" t="s" s="57">
        <v>7571</v>
      </c>
      <c r="U3670" s="7"/>
      <c r="AA3670" s="14">
        <v>-108.823239</v>
      </c>
      <c r="AB3670" s="14">
        <v>35.608006</v>
      </c>
      <c r="AC3670" s="14">
        <v>2006.803</v>
      </c>
      <c r="AU3670" s="70"/>
      <c r="AV3670" s="70"/>
      <c r="AW3670" s="70"/>
      <c r="AX3670" s="70"/>
      <c r="AY3670" s="70"/>
      <c r="AZ3670" s="70"/>
      <c r="BA3670" s="70"/>
      <c r="BB3670" s="70"/>
      <c r="BC3670" s="70"/>
      <c r="BD3670" s="70"/>
      <c r="BL3670" s="70"/>
      <c r="BM3670" s="70"/>
      <c r="BN3670" s="70"/>
      <c r="BO3670" s="14">
        <v>-4.585884232</v>
      </c>
      <c r="BP3670" s="14">
        <v>0.087001618</v>
      </c>
      <c r="BX3670" s="60">
        <v>-32.24024437</v>
      </c>
      <c r="BY3670" s="80">
        <v>0.189151822</v>
      </c>
    </row>
    <row r="3671" s="9" customFormat="1" ht="31" customHeight="1">
      <c r="A3671" t="s" s="6">
        <v>9361</v>
      </c>
      <c r="B3671" t="s" s="56">
        <v>9362</v>
      </c>
      <c r="C3671" t="s" s="56">
        <v>7517</v>
      </c>
      <c r="D3671" s="143">
        <v>42585.229166666664</v>
      </c>
      <c r="E3671" t="s" s="54">
        <v>7518</v>
      </c>
      <c r="F3671" t="s" s="55">
        <v>2230</v>
      </c>
      <c r="G3671" t="s" s="56">
        <v>1181</v>
      </c>
      <c r="H3671" t="s" s="56">
        <v>1181</v>
      </c>
      <c r="J3671" t="s" s="6">
        <v>7519</v>
      </c>
      <c r="L3671" t="s" s="54">
        <v>9363</v>
      </c>
      <c r="M3671" t="s" s="55">
        <v>1138</v>
      </c>
      <c r="S3671" t="s" s="54">
        <v>7570</v>
      </c>
      <c r="T3671" t="s" s="57">
        <v>7571</v>
      </c>
      <c r="U3671" s="7"/>
      <c r="AA3671" s="14">
        <v>-108.823239</v>
      </c>
      <c r="AB3671" s="14">
        <v>35.608006</v>
      </c>
      <c r="AC3671" s="14">
        <v>2006.803</v>
      </c>
      <c r="AU3671" s="70"/>
      <c r="AV3671" s="70"/>
      <c r="AW3671" s="70"/>
      <c r="AX3671" s="70"/>
      <c r="AY3671" s="70"/>
      <c r="AZ3671" s="70"/>
      <c r="BA3671" s="70"/>
      <c r="BB3671" s="70"/>
      <c r="BC3671" s="70"/>
      <c r="BD3671" s="70"/>
      <c r="BL3671" s="70"/>
      <c r="BM3671" s="70"/>
      <c r="BN3671" s="70"/>
      <c r="BO3671" s="14">
        <v>-3.423109988</v>
      </c>
      <c r="BP3671" s="14">
        <v>0.146747019</v>
      </c>
      <c r="BX3671" s="60">
        <v>-20.19129013</v>
      </c>
      <c r="BY3671" s="80">
        <v>0.297985651</v>
      </c>
    </row>
    <row r="3672" s="9" customFormat="1" ht="31" customHeight="1">
      <c r="A3672" t="s" s="6">
        <v>9364</v>
      </c>
      <c r="B3672" t="s" s="56">
        <v>9365</v>
      </c>
      <c r="C3672" t="s" s="56">
        <v>7517</v>
      </c>
      <c r="D3672" s="143">
        <v>42586.220833333333</v>
      </c>
      <c r="E3672" t="s" s="54">
        <v>7518</v>
      </c>
      <c r="F3672" t="s" s="55">
        <v>2230</v>
      </c>
      <c r="G3672" t="s" s="56">
        <v>1181</v>
      </c>
      <c r="H3672" t="s" s="56">
        <v>1181</v>
      </c>
      <c r="J3672" t="s" s="6">
        <v>7519</v>
      </c>
      <c r="L3672" t="s" s="54">
        <v>9366</v>
      </c>
      <c r="M3672" t="s" s="55">
        <v>1138</v>
      </c>
      <c r="S3672" t="s" s="54">
        <v>7570</v>
      </c>
      <c r="T3672" t="s" s="57">
        <v>7571</v>
      </c>
      <c r="U3672" s="7"/>
      <c r="AA3672" s="14">
        <v>-108.823239</v>
      </c>
      <c r="AB3672" s="14">
        <v>35.608006</v>
      </c>
      <c r="AC3672" s="14">
        <v>2006.803</v>
      </c>
      <c r="AU3672" s="70"/>
      <c r="AV3672" s="70"/>
      <c r="AW3672" s="70"/>
      <c r="AX3672" s="70"/>
      <c r="AY3672" s="70"/>
      <c r="AZ3672" s="70"/>
      <c r="BA3672" s="70"/>
      <c r="BB3672" s="70"/>
      <c r="BC3672" s="70"/>
      <c r="BD3672" s="70"/>
      <c r="BL3672" s="70"/>
      <c r="BM3672" s="70"/>
      <c r="BN3672" s="70"/>
      <c r="BO3672" s="14">
        <v>-8.503473413</v>
      </c>
      <c r="BP3672" s="14">
        <v>0.176516436</v>
      </c>
      <c r="BX3672" s="60">
        <v>-56.54926171</v>
      </c>
      <c r="BY3672" s="80">
        <v>0.43940762</v>
      </c>
    </row>
    <row r="3673" s="9" customFormat="1" ht="31" customHeight="1">
      <c r="A3673" t="s" s="6">
        <v>9367</v>
      </c>
      <c r="B3673" t="s" s="56">
        <v>9368</v>
      </c>
      <c r="C3673" t="s" s="56">
        <v>7517</v>
      </c>
      <c r="D3673" s="143">
        <v>42610.833333333336</v>
      </c>
      <c r="E3673" t="s" s="54">
        <v>7518</v>
      </c>
      <c r="F3673" t="s" s="55">
        <v>2230</v>
      </c>
      <c r="G3673" t="s" s="56">
        <v>1181</v>
      </c>
      <c r="H3673" t="s" s="56">
        <v>1181</v>
      </c>
      <c r="J3673" t="s" s="6">
        <v>7519</v>
      </c>
      <c r="L3673" t="s" s="54">
        <v>9369</v>
      </c>
      <c r="M3673" t="s" s="55">
        <v>1138</v>
      </c>
      <c r="S3673" t="s" s="54">
        <v>7570</v>
      </c>
      <c r="T3673" t="s" s="57">
        <v>7571</v>
      </c>
      <c r="U3673" s="7"/>
      <c r="AA3673" s="14">
        <v>-108.823239</v>
      </c>
      <c r="AB3673" s="14">
        <v>35.608006</v>
      </c>
      <c r="AC3673" s="14">
        <v>2006.803</v>
      </c>
      <c r="AU3673" s="70"/>
      <c r="AV3673" s="70"/>
      <c r="AW3673" s="70"/>
      <c r="AX3673" s="70"/>
      <c r="AY3673" s="70"/>
      <c r="AZ3673" s="70"/>
      <c r="BA3673" s="70"/>
      <c r="BB3673" s="70"/>
      <c r="BC3673" s="70"/>
      <c r="BD3673" s="70"/>
      <c r="BL3673" s="70"/>
      <c r="BM3673" s="70"/>
      <c r="BN3673" s="70"/>
      <c r="BO3673" s="14">
        <v>-7.359141833</v>
      </c>
      <c r="BP3673" s="14">
        <v>0.007163911</v>
      </c>
      <c r="BX3673" s="60">
        <v>-45.36319576</v>
      </c>
      <c r="BY3673" s="80">
        <v>0.128291649</v>
      </c>
    </row>
    <row r="3674" s="9" customFormat="1" ht="31" customHeight="1">
      <c r="A3674" t="s" s="6">
        <v>9370</v>
      </c>
      <c r="B3674" t="s" s="56">
        <v>9371</v>
      </c>
      <c r="C3674" t="s" s="56">
        <v>7517</v>
      </c>
      <c r="D3674" s="143">
        <v>42610.833333333336</v>
      </c>
      <c r="E3674" t="s" s="54">
        <v>7518</v>
      </c>
      <c r="F3674" t="s" s="55">
        <v>2230</v>
      </c>
      <c r="G3674" t="s" s="56">
        <v>1181</v>
      </c>
      <c r="H3674" t="s" s="56">
        <v>1181</v>
      </c>
      <c r="J3674" t="s" s="6">
        <v>7519</v>
      </c>
      <c r="L3674" t="s" s="54">
        <v>9372</v>
      </c>
      <c r="M3674" t="s" s="55">
        <v>1138</v>
      </c>
      <c r="S3674" t="s" s="54">
        <v>7570</v>
      </c>
      <c r="T3674" t="s" s="57">
        <v>7571</v>
      </c>
      <c r="U3674" s="7"/>
      <c r="AA3674" s="14">
        <v>-108.823239</v>
      </c>
      <c r="AB3674" s="14">
        <v>35.608006</v>
      </c>
      <c r="AC3674" s="14">
        <v>2006.803</v>
      </c>
      <c r="AU3674" s="70"/>
      <c r="AV3674" s="70"/>
      <c r="AW3674" s="70"/>
      <c r="AX3674" s="70"/>
      <c r="AY3674" s="70"/>
      <c r="AZ3674" s="70"/>
      <c r="BA3674" s="70"/>
      <c r="BB3674" s="70"/>
      <c r="BC3674" s="70"/>
      <c r="BD3674" s="70"/>
      <c r="BL3674" s="70"/>
      <c r="BM3674" s="70"/>
      <c r="BN3674" s="70"/>
      <c r="BO3674" s="14">
        <v>-5.269371055</v>
      </c>
      <c r="BP3674" s="14">
        <v>0.026089252</v>
      </c>
      <c r="BX3674" s="60">
        <v>-34.73363577</v>
      </c>
      <c r="BY3674" s="80">
        <v>0.118345821</v>
      </c>
    </row>
    <row r="3675" s="9" customFormat="1" ht="31" customHeight="1">
      <c r="A3675" t="s" s="6">
        <v>9373</v>
      </c>
      <c r="B3675" t="s" s="56">
        <v>9374</v>
      </c>
      <c r="C3675" t="s" s="56">
        <v>7517</v>
      </c>
      <c r="D3675" s="143">
        <v>42584.434027777781</v>
      </c>
      <c r="E3675" t="s" s="54">
        <v>7518</v>
      </c>
      <c r="F3675" t="s" s="55">
        <v>2230</v>
      </c>
      <c r="G3675" t="s" s="56">
        <v>1181</v>
      </c>
      <c r="H3675" t="s" s="56">
        <v>1181</v>
      </c>
      <c r="J3675" t="s" s="6">
        <v>7519</v>
      </c>
      <c r="L3675" t="s" s="54">
        <v>9375</v>
      </c>
      <c r="M3675" t="s" s="55">
        <v>1138</v>
      </c>
      <c r="S3675" t="s" s="54">
        <v>7570</v>
      </c>
      <c r="T3675" t="s" s="57">
        <v>7844</v>
      </c>
      <c r="U3675" s="7"/>
      <c r="AA3675" s="14">
        <v>-111.004225</v>
      </c>
      <c r="AB3675" s="14">
        <v>35.335926</v>
      </c>
      <c r="AC3675" s="14">
        <v>1426.464</v>
      </c>
      <c r="AU3675" s="70"/>
      <c r="AV3675" s="70"/>
      <c r="AW3675" s="70"/>
      <c r="AX3675" s="70"/>
      <c r="AY3675" s="70"/>
      <c r="AZ3675" s="70"/>
      <c r="BA3675" s="70"/>
      <c r="BB3675" s="70"/>
      <c r="BC3675" s="70"/>
      <c r="BD3675" s="70"/>
      <c r="BL3675" s="70"/>
      <c r="BM3675" s="70"/>
      <c r="BN3675" s="70"/>
      <c r="BO3675" s="14">
        <v>0.220626794</v>
      </c>
      <c r="BP3675" s="14">
        <v>0.055720321</v>
      </c>
      <c r="BX3675" s="60">
        <v>-12.62871237</v>
      </c>
      <c r="BY3675" s="80">
        <v>0.214598118</v>
      </c>
    </row>
    <row r="3676" s="9" customFormat="1" ht="31" customHeight="1">
      <c r="A3676" t="s" s="6">
        <v>9376</v>
      </c>
      <c r="B3676" t="s" s="56">
        <v>9377</v>
      </c>
      <c r="C3676" t="s" s="56">
        <v>7517</v>
      </c>
      <c r="D3676" s="143">
        <v>42584.434027777781</v>
      </c>
      <c r="E3676" t="s" s="54">
        <v>7518</v>
      </c>
      <c r="F3676" t="s" s="55">
        <v>2230</v>
      </c>
      <c r="G3676" t="s" s="56">
        <v>1181</v>
      </c>
      <c r="H3676" t="s" s="56">
        <v>1181</v>
      </c>
      <c r="J3676" t="s" s="6">
        <v>7519</v>
      </c>
      <c r="L3676" t="s" s="54">
        <v>9378</v>
      </c>
      <c r="M3676" t="s" s="55">
        <v>1138</v>
      </c>
      <c r="S3676" t="s" s="54">
        <v>7570</v>
      </c>
      <c r="T3676" t="s" s="57">
        <v>7844</v>
      </c>
      <c r="U3676" s="7"/>
      <c r="AA3676" s="14">
        <v>-111.004225</v>
      </c>
      <c r="AB3676" s="14">
        <v>35.335926</v>
      </c>
      <c r="AC3676" s="14">
        <v>1426.464</v>
      </c>
      <c r="AU3676" s="70"/>
      <c r="AV3676" s="70"/>
      <c r="AW3676" s="70"/>
      <c r="AX3676" s="70"/>
      <c r="AY3676" s="70"/>
      <c r="AZ3676" s="70"/>
      <c r="BA3676" s="70"/>
      <c r="BB3676" s="70"/>
      <c r="BC3676" s="70"/>
      <c r="BD3676" s="70"/>
      <c r="BL3676" s="70"/>
      <c r="BM3676" s="70"/>
      <c r="BN3676" s="70"/>
      <c r="BO3676" s="14">
        <v>1.845573772</v>
      </c>
      <c r="BP3676" s="14">
        <v>0.022164259</v>
      </c>
      <c r="BX3676" s="60">
        <v>12.25867697</v>
      </c>
      <c r="BY3676" s="80">
        <v>0.089090644</v>
      </c>
    </row>
    <row r="3677" s="9" customFormat="1" ht="31" customHeight="1">
      <c r="A3677" t="s" s="6">
        <v>9379</v>
      </c>
      <c r="B3677" t="s" s="56">
        <v>9380</v>
      </c>
      <c r="C3677" t="s" s="56">
        <v>7517</v>
      </c>
      <c r="D3677" s="143">
        <v>42586.40625</v>
      </c>
      <c r="E3677" t="s" s="54">
        <v>7518</v>
      </c>
      <c r="F3677" t="s" s="55">
        <v>2230</v>
      </c>
      <c r="G3677" t="s" s="56">
        <v>1181</v>
      </c>
      <c r="H3677" t="s" s="56">
        <v>1181</v>
      </c>
      <c r="J3677" t="s" s="6">
        <v>7519</v>
      </c>
      <c r="L3677" t="s" s="54">
        <v>9381</v>
      </c>
      <c r="M3677" t="s" s="55">
        <v>1138</v>
      </c>
      <c r="S3677" t="s" s="54">
        <v>7570</v>
      </c>
      <c r="T3677" t="s" s="57">
        <v>7792</v>
      </c>
      <c r="U3677" s="7"/>
      <c r="AA3677" s="14">
        <v>-109.929773</v>
      </c>
      <c r="AB3677" s="14">
        <v>36.393701</v>
      </c>
      <c r="AC3677" s="14">
        <v>2250.948</v>
      </c>
      <c r="AU3677" s="70"/>
      <c r="AV3677" s="70"/>
      <c r="AW3677" s="70"/>
      <c r="AX3677" s="70"/>
      <c r="AY3677" s="70"/>
      <c r="AZ3677" s="70"/>
      <c r="BA3677" s="70"/>
      <c r="BB3677" s="70"/>
      <c r="BC3677" s="70"/>
      <c r="BD3677" s="70"/>
      <c r="BL3677" s="70"/>
      <c r="BM3677" s="70"/>
      <c r="BN3677" s="70"/>
      <c r="BO3677" s="14">
        <v>-6.485213912</v>
      </c>
      <c r="BP3677" s="14">
        <v>0.033978099</v>
      </c>
      <c r="BX3677" s="60">
        <v>-41.78450841</v>
      </c>
      <c r="BY3677" s="80">
        <v>0.097547095</v>
      </c>
    </row>
    <row r="3678" s="9" customFormat="1" ht="31" customHeight="1">
      <c r="A3678" t="s" s="6">
        <v>9382</v>
      </c>
      <c r="B3678" t="s" s="56">
        <v>9383</v>
      </c>
      <c r="C3678" t="s" s="56">
        <v>7517</v>
      </c>
      <c r="D3678" s="143">
        <v>42584.580555555556</v>
      </c>
      <c r="E3678" t="s" s="54">
        <v>7518</v>
      </c>
      <c r="F3678" t="s" s="55">
        <v>2230</v>
      </c>
      <c r="G3678" t="s" s="56">
        <v>1181</v>
      </c>
      <c r="H3678" t="s" s="56">
        <v>1181</v>
      </c>
      <c r="J3678" t="s" s="6">
        <v>7519</v>
      </c>
      <c r="L3678" t="s" s="54">
        <v>9384</v>
      </c>
      <c r="M3678" t="s" s="55">
        <v>1138</v>
      </c>
      <c r="S3678" t="s" s="54">
        <v>7570</v>
      </c>
      <c r="T3678" t="s" s="57">
        <v>7847</v>
      </c>
      <c r="U3678" s="7"/>
      <c r="AA3678" s="14">
        <v>-111.690301</v>
      </c>
      <c r="AB3678" s="14">
        <v>35.912882</v>
      </c>
      <c r="AC3678" s="14">
        <v>2151.278</v>
      </c>
      <c r="AU3678" s="70"/>
      <c r="AV3678" s="70"/>
      <c r="AW3678" s="70"/>
      <c r="AX3678" s="70"/>
      <c r="AY3678" s="70"/>
      <c r="AZ3678" s="70"/>
      <c r="BA3678" s="70"/>
      <c r="BB3678" s="70"/>
      <c r="BC3678" s="70"/>
      <c r="BD3678" s="70"/>
      <c r="BL3678" s="70"/>
      <c r="BM3678" s="70"/>
      <c r="BN3678" s="70"/>
      <c r="BO3678" s="14">
        <v>-6.149343978</v>
      </c>
      <c r="BP3678" s="14">
        <v>0.025530949</v>
      </c>
      <c r="BX3678" s="60">
        <v>-38.81212037</v>
      </c>
      <c r="BY3678" s="80">
        <v>0.119494838</v>
      </c>
    </row>
    <row r="3679" s="9" customFormat="1" ht="31" customHeight="1">
      <c r="A3679" t="s" s="6">
        <v>9385</v>
      </c>
      <c r="B3679" t="s" s="56">
        <v>9386</v>
      </c>
      <c r="C3679" t="s" s="56">
        <v>7517</v>
      </c>
      <c r="D3679" s="143">
        <v>42584.666666666664</v>
      </c>
      <c r="E3679" t="s" s="54">
        <v>7518</v>
      </c>
      <c r="F3679" t="s" s="55">
        <v>2230</v>
      </c>
      <c r="G3679" t="s" s="56">
        <v>1181</v>
      </c>
      <c r="H3679" t="s" s="56">
        <v>1181</v>
      </c>
      <c r="J3679" t="s" s="6">
        <v>7519</v>
      </c>
      <c r="L3679" t="s" s="54">
        <v>9387</v>
      </c>
      <c r="M3679" t="s" s="55">
        <v>1138</v>
      </c>
      <c r="S3679" t="s" s="54">
        <v>7570</v>
      </c>
      <c r="T3679" t="s" s="57">
        <v>7813</v>
      </c>
      <c r="U3679" s="7"/>
      <c r="AA3679" s="14">
        <v>-111.572804</v>
      </c>
      <c r="AB3679" s="14">
        <v>36.276372</v>
      </c>
      <c r="AC3679" s="14">
        <v>1706.88</v>
      </c>
      <c r="AU3679" s="70"/>
      <c r="AV3679" s="70"/>
      <c r="AW3679" s="70"/>
      <c r="AX3679" s="70"/>
      <c r="AY3679" s="70"/>
      <c r="AZ3679" s="70"/>
      <c r="BA3679" s="70"/>
      <c r="BB3679" s="70"/>
      <c r="BC3679" s="70"/>
      <c r="BD3679" s="70"/>
      <c r="BL3679" s="70"/>
      <c r="BM3679" s="70"/>
      <c r="BN3679" s="70"/>
      <c r="BO3679" s="14">
        <v>-1.806716508</v>
      </c>
      <c r="BP3679" s="14">
        <v>0.015829951</v>
      </c>
      <c r="BX3679" s="60">
        <v>-17.00496541</v>
      </c>
      <c r="BY3679" s="80">
        <v>0.104913084</v>
      </c>
    </row>
    <row r="3680" s="9" customFormat="1" ht="31" customHeight="1">
      <c r="A3680" t="s" s="6">
        <v>9388</v>
      </c>
      <c r="B3680" t="s" s="56">
        <v>9389</v>
      </c>
      <c r="C3680" t="s" s="56">
        <v>7517</v>
      </c>
      <c r="D3680" s="143">
        <v>42584.333333333336</v>
      </c>
      <c r="E3680" t="s" s="54">
        <v>7518</v>
      </c>
      <c r="F3680" t="s" s="55">
        <v>2230</v>
      </c>
      <c r="G3680" t="s" s="56">
        <v>1181</v>
      </c>
      <c r="H3680" t="s" s="56">
        <v>1181</v>
      </c>
      <c r="J3680" t="s" s="6">
        <v>7519</v>
      </c>
      <c r="L3680" t="s" s="54">
        <v>9390</v>
      </c>
      <c r="M3680" t="s" s="55">
        <v>1138</v>
      </c>
      <c r="S3680" t="s" s="54">
        <v>7570</v>
      </c>
      <c r="T3680" t="s" s="57">
        <v>7745</v>
      </c>
      <c r="U3680" s="7"/>
      <c r="AA3680" s="14">
        <v>-109.847351</v>
      </c>
      <c r="AB3680" s="14">
        <v>35.536757</v>
      </c>
      <c r="AC3680" s="14">
        <v>1813.56</v>
      </c>
      <c r="AU3680" s="70"/>
      <c r="AV3680" s="70"/>
      <c r="AW3680" s="70"/>
      <c r="AX3680" s="70"/>
      <c r="AY3680" s="70"/>
      <c r="AZ3680" s="70"/>
      <c r="BA3680" s="70"/>
      <c r="BB3680" s="70"/>
      <c r="BC3680" s="70"/>
      <c r="BD3680" s="70"/>
      <c r="BL3680" s="70"/>
      <c r="BM3680" s="70"/>
      <c r="BN3680" s="70"/>
      <c r="BO3680" s="14">
        <v>-5.374030403</v>
      </c>
      <c r="BP3680" s="14">
        <v>0.027250807</v>
      </c>
      <c r="BX3680" s="60">
        <v>-36.80151301</v>
      </c>
      <c r="BY3680" s="80">
        <v>0.06710920400000001</v>
      </c>
    </row>
    <row r="3681" s="9" customFormat="1" ht="31" customHeight="1">
      <c r="A3681" t="s" s="6">
        <v>9391</v>
      </c>
      <c r="B3681" t="s" s="56">
        <v>9392</v>
      </c>
      <c r="C3681" t="s" s="56">
        <v>7517</v>
      </c>
      <c r="D3681" s="143">
        <v>42586.486111111109</v>
      </c>
      <c r="E3681" t="s" s="54">
        <v>7518</v>
      </c>
      <c r="F3681" t="s" s="55">
        <v>2230</v>
      </c>
      <c r="G3681" t="s" s="56">
        <v>1181</v>
      </c>
      <c r="H3681" t="s" s="56">
        <v>1181</v>
      </c>
      <c r="J3681" t="s" s="6">
        <v>7519</v>
      </c>
      <c r="L3681" t="s" s="54">
        <v>9393</v>
      </c>
      <c r="M3681" t="s" s="55">
        <v>1138</v>
      </c>
      <c r="S3681" t="s" s="54">
        <v>7570</v>
      </c>
      <c r="T3681" t="s" s="57">
        <v>7739</v>
      </c>
      <c r="U3681" s="7"/>
      <c r="AA3681" s="14">
        <v>-109.946396</v>
      </c>
      <c r="AB3681" s="14">
        <v>36.071225</v>
      </c>
      <c r="AC3681" s="14">
        <v>1931.822</v>
      </c>
      <c r="AU3681" s="70"/>
      <c r="AV3681" s="70"/>
      <c r="AW3681" s="70"/>
      <c r="AX3681" s="70"/>
      <c r="AY3681" s="70"/>
      <c r="AZ3681" s="70"/>
      <c r="BA3681" s="70"/>
      <c r="BB3681" s="70"/>
      <c r="BC3681" s="70"/>
      <c r="BD3681" s="70"/>
      <c r="BL3681" s="70"/>
      <c r="BM3681" s="70"/>
      <c r="BN3681" s="70"/>
      <c r="BO3681" s="14">
        <v>-5.495246926</v>
      </c>
      <c r="BP3681" s="14">
        <v>0.023327178</v>
      </c>
      <c r="BX3681" s="60">
        <v>-33.96711538</v>
      </c>
      <c r="BY3681" s="80">
        <v>0.11300445</v>
      </c>
    </row>
    <row r="3682" s="9" customFormat="1" ht="31" customHeight="1">
      <c r="A3682" t="s" s="6">
        <v>9394</v>
      </c>
      <c r="B3682" t="s" s="56">
        <v>9395</v>
      </c>
      <c r="C3682" t="s" s="56">
        <v>7517</v>
      </c>
      <c r="D3682" s="143">
        <v>42584.713888888888</v>
      </c>
      <c r="E3682" t="s" s="54">
        <v>7518</v>
      </c>
      <c r="F3682" t="s" s="55">
        <v>2230</v>
      </c>
      <c r="G3682" t="s" s="56">
        <v>1181</v>
      </c>
      <c r="H3682" t="s" s="56">
        <v>1181</v>
      </c>
      <c r="J3682" t="s" s="6">
        <v>7519</v>
      </c>
      <c r="L3682" t="s" s="54">
        <v>9396</v>
      </c>
      <c r="M3682" t="s" s="55">
        <v>1138</v>
      </c>
      <c r="S3682" t="s" s="54">
        <v>7570</v>
      </c>
      <c r="T3682" t="s" s="57">
        <v>7850</v>
      </c>
      <c r="U3682" s="7"/>
      <c r="AA3682" s="14">
        <v>-111.654074</v>
      </c>
      <c r="AB3682" s="14">
        <v>36.665838</v>
      </c>
      <c r="AC3682" s="14">
        <v>1501.75</v>
      </c>
      <c r="AU3682" s="70"/>
      <c r="AV3682" s="70"/>
      <c r="AW3682" s="70"/>
      <c r="AX3682" s="70"/>
      <c r="AY3682" s="70"/>
      <c r="AZ3682" s="70"/>
      <c r="BA3682" s="70"/>
      <c r="BB3682" s="70"/>
      <c r="BC3682" s="70"/>
      <c r="BD3682" s="70"/>
      <c r="BL3682" s="70"/>
      <c r="BM3682" s="70"/>
      <c r="BN3682" s="70"/>
      <c r="BO3682" s="14">
        <v>-1.22783422</v>
      </c>
      <c r="BP3682" s="14">
        <v>0.016137199</v>
      </c>
      <c r="BX3682" s="60">
        <v>-9.955615628</v>
      </c>
      <c r="BY3682" s="80">
        <v>0.134756612</v>
      </c>
    </row>
    <row r="3683" s="9" customFormat="1" ht="31" customHeight="1">
      <c r="A3683" t="s" s="6">
        <v>9397</v>
      </c>
      <c r="B3683" t="s" s="56">
        <v>9398</v>
      </c>
      <c r="C3683" t="s" s="56">
        <v>7517</v>
      </c>
      <c r="D3683" s="143">
        <v>42610.416666666664</v>
      </c>
      <c r="E3683" t="s" s="54">
        <v>7518</v>
      </c>
      <c r="F3683" t="s" s="55">
        <v>2230</v>
      </c>
      <c r="G3683" t="s" s="56">
        <v>1181</v>
      </c>
      <c r="H3683" t="s" s="56">
        <v>1181</v>
      </c>
      <c r="J3683" t="s" s="6">
        <v>7519</v>
      </c>
      <c r="L3683" t="s" s="54">
        <v>9399</v>
      </c>
      <c r="M3683" t="s" s="55">
        <v>1138</v>
      </c>
      <c r="S3683" t="s" s="54">
        <v>7570</v>
      </c>
      <c r="T3683" t="s" s="57">
        <v>7719</v>
      </c>
      <c r="U3683" s="7"/>
      <c r="AA3683" s="14">
        <v>-109.95602</v>
      </c>
      <c r="AB3683" s="14">
        <v>36.14098</v>
      </c>
      <c r="AC3683" s="14">
        <v>1992.782</v>
      </c>
      <c r="AU3683" s="70"/>
      <c r="AV3683" s="70"/>
      <c r="AW3683" s="70"/>
      <c r="AX3683" s="70"/>
      <c r="AY3683" s="70"/>
      <c r="AZ3683" s="70"/>
      <c r="BA3683" s="70"/>
      <c r="BB3683" s="70"/>
      <c r="BC3683" s="70"/>
      <c r="BD3683" s="70"/>
      <c r="BL3683" s="70"/>
      <c r="BM3683" s="70"/>
      <c r="BN3683" s="70"/>
      <c r="BO3683" s="14">
        <v>-6.261732137</v>
      </c>
      <c r="BP3683" s="14">
        <v>0.013649063</v>
      </c>
      <c r="BX3683" s="60">
        <v>-39.30926173</v>
      </c>
      <c r="BY3683" s="80">
        <v>0.031083892</v>
      </c>
    </row>
    <row r="3684" s="9" customFormat="1" ht="31" customHeight="1">
      <c r="A3684" t="s" s="6">
        <v>9400</v>
      </c>
      <c r="B3684" t="s" s="56">
        <v>9401</v>
      </c>
      <c r="C3684" t="s" s="56">
        <v>7517</v>
      </c>
      <c r="D3684" s="143">
        <v>42584.409722222219</v>
      </c>
      <c r="E3684" t="s" s="54">
        <v>7518</v>
      </c>
      <c r="F3684" t="s" s="55">
        <v>2230</v>
      </c>
      <c r="G3684" t="s" s="56">
        <v>1181</v>
      </c>
      <c r="H3684" t="s" s="56">
        <v>1181</v>
      </c>
      <c r="J3684" t="s" s="6">
        <v>7519</v>
      </c>
      <c r="L3684" t="s" s="54">
        <v>9402</v>
      </c>
      <c r="M3684" t="s" s="55">
        <v>1138</v>
      </c>
      <c r="S3684" t="s" s="54">
        <v>7570</v>
      </c>
      <c r="T3684" t="s" s="57">
        <v>7771</v>
      </c>
      <c r="U3684" s="7"/>
      <c r="AA3684" s="14">
        <v>-110.836547</v>
      </c>
      <c r="AB3684" s="14">
        <v>35.320414</v>
      </c>
      <c r="AC3684" s="14">
        <v>1446.581</v>
      </c>
      <c r="AU3684" s="70"/>
      <c r="AV3684" s="70"/>
      <c r="AW3684" s="70"/>
      <c r="AX3684" s="70"/>
      <c r="AY3684" s="70"/>
      <c r="AZ3684" s="70"/>
      <c r="BA3684" s="70"/>
      <c r="BB3684" s="70"/>
      <c r="BC3684" s="70"/>
      <c r="BD3684" s="70"/>
      <c r="BL3684" s="70"/>
      <c r="BM3684" s="70"/>
      <c r="BN3684" s="70"/>
      <c r="BO3684" s="14">
        <v>-4.319035305</v>
      </c>
      <c r="BP3684" s="14">
        <v>0.016679604</v>
      </c>
      <c r="BX3684" s="60">
        <v>-28.17981642</v>
      </c>
      <c r="BY3684" s="80">
        <v>0.067346742</v>
      </c>
    </row>
    <row r="3685" s="9" customFormat="1" ht="31" customHeight="1">
      <c r="A3685" t="s" s="6">
        <v>9403</v>
      </c>
      <c r="B3685" t="s" s="56">
        <v>9404</v>
      </c>
      <c r="C3685" t="s" s="56">
        <v>7517</v>
      </c>
      <c r="D3685" s="143">
        <v>42585.370138888888</v>
      </c>
      <c r="E3685" t="s" s="54">
        <v>7518</v>
      </c>
      <c r="F3685" t="s" s="55">
        <v>2230</v>
      </c>
      <c r="G3685" t="s" s="56">
        <v>1181</v>
      </c>
      <c r="H3685" t="s" s="56">
        <v>1181</v>
      </c>
      <c r="J3685" t="s" s="6">
        <v>7519</v>
      </c>
      <c r="L3685" t="s" s="54">
        <v>9405</v>
      </c>
      <c r="M3685" t="s" s="55">
        <v>1138</v>
      </c>
      <c r="S3685" t="s" s="54">
        <v>7570</v>
      </c>
      <c r="T3685" t="s" s="57">
        <v>7768</v>
      </c>
      <c r="U3685" s="7"/>
      <c r="AA3685" s="14">
        <v>-110.780493</v>
      </c>
      <c r="AB3685" s="14">
        <v>37.058189</v>
      </c>
      <c r="AC3685" s="14">
        <v>1717.548</v>
      </c>
      <c r="AU3685" s="70"/>
      <c r="AV3685" s="70"/>
      <c r="AW3685" s="70"/>
      <c r="AX3685" s="70"/>
      <c r="AY3685" s="70"/>
      <c r="AZ3685" s="70"/>
      <c r="BA3685" s="70"/>
      <c r="BB3685" s="70"/>
      <c r="BC3685" s="70"/>
      <c r="BD3685" s="70"/>
      <c r="BL3685" s="70"/>
      <c r="BM3685" s="70"/>
      <c r="BN3685" s="70"/>
      <c r="BO3685" s="14">
        <v>-5.231704754</v>
      </c>
      <c r="BP3685" s="14">
        <v>0.004171671</v>
      </c>
      <c r="BX3685" s="60">
        <v>-34.37257648</v>
      </c>
      <c r="BY3685" s="80">
        <v>0.09898248799999999</v>
      </c>
    </row>
    <row r="3686" s="9" customFormat="1" ht="31" customHeight="1">
      <c r="A3686" t="s" s="6">
        <v>9406</v>
      </c>
      <c r="B3686" t="s" s="56">
        <v>9407</v>
      </c>
      <c r="C3686" t="s" s="56">
        <v>7517</v>
      </c>
      <c r="D3686" s="143">
        <v>42584.375</v>
      </c>
      <c r="E3686" t="s" s="54">
        <v>7518</v>
      </c>
      <c r="F3686" t="s" s="55">
        <v>2230</v>
      </c>
      <c r="G3686" t="s" s="56">
        <v>1181</v>
      </c>
      <c r="H3686" t="s" s="56">
        <v>1181</v>
      </c>
      <c r="J3686" t="s" s="6">
        <v>7519</v>
      </c>
      <c r="L3686" t="s" s="54">
        <v>9408</v>
      </c>
      <c r="M3686" t="s" s="55">
        <v>1138</v>
      </c>
      <c r="S3686" t="s" s="54">
        <v>7570</v>
      </c>
      <c r="T3686" t="s" s="57">
        <v>7774</v>
      </c>
      <c r="U3686" s="7"/>
      <c r="AA3686" s="14">
        <v>-110.329826</v>
      </c>
      <c r="AB3686" s="14">
        <v>35.39448</v>
      </c>
      <c r="AC3686" s="14">
        <v>1792.224</v>
      </c>
      <c r="AU3686" s="70"/>
      <c r="AV3686" s="70"/>
      <c r="AW3686" s="70"/>
      <c r="AX3686" s="70"/>
      <c r="AY3686" s="70"/>
      <c r="AZ3686" s="70"/>
      <c r="BA3686" s="70"/>
      <c r="BB3686" s="70"/>
      <c r="BC3686" s="70"/>
      <c r="BD3686" s="70"/>
      <c r="BL3686" s="70"/>
      <c r="BM3686" s="70"/>
      <c r="BN3686" s="70"/>
      <c r="BO3686" s="14">
        <v>-5.332140854</v>
      </c>
      <c r="BP3686" s="14">
        <v>0.017554291</v>
      </c>
      <c r="BX3686" s="60">
        <v>-32.99451822</v>
      </c>
      <c r="BY3686" s="80">
        <v>0.128940896</v>
      </c>
    </row>
    <row r="3687" s="9" customFormat="1" ht="31" customHeight="1">
      <c r="A3687" t="s" s="6">
        <v>9409</v>
      </c>
      <c r="B3687" t="s" s="56">
        <v>9410</v>
      </c>
      <c r="C3687" t="s" s="56">
        <v>7517</v>
      </c>
      <c r="D3687" s="143">
        <v>42585.424305555556</v>
      </c>
      <c r="E3687" t="s" s="54">
        <v>7518</v>
      </c>
      <c r="F3687" t="s" s="55">
        <v>2230</v>
      </c>
      <c r="G3687" t="s" s="56">
        <v>1181</v>
      </c>
      <c r="H3687" t="s" s="56">
        <v>1181</v>
      </c>
      <c r="J3687" t="s" s="6">
        <v>7519</v>
      </c>
      <c r="L3687" t="s" s="54">
        <v>9411</v>
      </c>
      <c r="M3687" t="s" s="55">
        <v>1138</v>
      </c>
      <c r="S3687" t="s" s="54">
        <v>7570</v>
      </c>
      <c r="T3687" t="s" s="57">
        <v>7834</v>
      </c>
      <c r="U3687" s="7"/>
      <c r="AA3687" s="14">
        <v>-110.762509</v>
      </c>
      <c r="AB3687" s="14">
        <v>36.651721</v>
      </c>
      <c r="AC3687" s="14">
        <v>2052.828</v>
      </c>
      <c r="AU3687" s="70"/>
      <c r="AV3687" s="70"/>
      <c r="AW3687" s="70"/>
      <c r="AX3687" s="70"/>
      <c r="AY3687" s="70"/>
      <c r="AZ3687" s="70"/>
      <c r="BA3687" s="70"/>
      <c r="BB3687" s="70"/>
      <c r="BC3687" s="70"/>
      <c r="BD3687" s="70"/>
      <c r="BL3687" s="70"/>
      <c r="BM3687" s="70"/>
      <c r="BN3687" s="70"/>
      <c r="BO3687" s="14">
        <v>-5.886991631</v>
      </c>
      <c r="BP3687" s="14">
        <v>0.02046645</v>
      </c>
      <c r="BX3687" s="60">
        <v>-37.57916085</v>
      </c>
      <c r="BY3687" s="80">
        <v>0.059984506</v>
      </c>
    </row>
    <row r="3688" s="9" customFormat="1" ht="31" customHeight="1">
      <c r="A3688" t="s" s="6">
        <v>9412</v>
      </c>
      <c r="B3688" t="s" s="56">
        <v>9413</v>
      </c>
      <c r="C3688" t="s" s="56">
        <v>7517</v>
      </c>
      <c r="D3688" s="143">
        <v>42585.520833333336</v>
      </c>
      <c r="E3688" t="s" s="54">
        <v>7518</v>
      </c>
      <c r="F3688" t="s" s="55">
        <v>2230</v>
      </c>
      <c r="G3688" t="s" s="56">
        <v>1181</v>
      </c>
      <c r="H3688" t="s" s="56">
        <v>1181</v>
      </c>
      <c r="J3688" t="s" s="6">
        <v>7519</v>
      </c>
      <c r="L3688" t="s" s="54">
        <v>9414</v>
      </c>
      <c r="M3688" t="s" s="55">
        <v>1138</v>
      </c>
      <c r="S3688" t="s" s="54">
        <v>7570</v>
      </c>
      <c r="T3688" t="s" s="57">
        <v>7789</v>
      </c>
      <c r="U3688" s="7"/>
      <c r="AA3688" s="14">
        <v>-110.381113</v>
      </c>
      <c r="AB3688" s="14">
        <v>36.279063</v>
      </c>
      <c r="AC3688" s="14">
        <v>1959.864</v>
      </c>
      <c r="AU3688" s="70"/>
      <c r="AV3688" s="70"/>
      <c r="AW3688" s="70"/>
      <c r="AX3688" s="70"/>
      <c r="AY3688" s="70"/>
      <c r="AZ3688" s="70"/>
      <c r="BA3688" s="70"/>
      <c r="BB3688" s="70"/>
      <c r="BC3688" s="70"/>
      <c r="BD3688" s="70"/>
      <c r="BL3688" s="70"/>
      <c r="BM3688" s="70"/>
      <c r="BN3688" s="70"/>
      <c r="BO3688" s="14">
        <v>-6.100270681</v>
      </c>
      <c r="BP3688" s="14">
        <v>0.014568481</v>
      </c>
      <c r="BX3688" s="60">
        <v>-37.30044994</v>
      </c>
      <c r="BY3688" s="80">
        <v>0.196075547</v>
      </c>
    </row>
    <row r="3689" s="9" customFormat="1" ht="31" customHeight="1">
      <c r="A3689" t="s" s="6">
        <v>9415</v>
      </c>
      <c r="B3689" t="s" s="56">
        <v>9416</v>
      </c>
      <c r="C3689" t="s" s="56">
        <v>7517</v>
      </c>
      <c r="D3689" s="143">
        <v>42584.773611111108</v>
      </c>
      <c r="E3689" t="s" s="54">
        <v>7518</v>
      </c>
      <c r="F3689" t="s" s="55">
        <v>2230</v>
      </c>
      <c r="G3689" t="s" s="56">
        <v>1181</v>
      </c>
      <c r="H3689" t="s" s="56">
        <v>1181</v>
      </c>
      <c r="J3689" t="s" s="6">
        <v>7519</v>
      </c>
      <c r="L3689" t="s" s="54">
        <v>9417</v>
      </c>
      <c r="M3689" t="s" s="55">
        <v>1138</v>
      </c>
      <c r="S3689" t="s" s="54">
        <v>7570</v>
      </c>
      <c r="T3689" t="s" s="57">
        <v>7841</v>
      </c>
      <c r="U3689" s="7"/>
      <c r="AA3689" s="14">
        <v>-111.235274</v>
      </c>
      <c r="AB3689" s="14">
        <v>36.129566</v>
      </c>
      <c r="AC3689" s="14">
        <v>1498.702</v>
      </c>
      <c r="AU3689" s="70"/>
      <c r="AV3689" s="70"/>
      <c r="AW3689" s="70"/>
      <c r="AX3689" s="70"/>
      <c r="AY3689" s="70"/>
      <c r="AZ3689" s="70"/>
      <c r="BA3689" s="70"/>
      <c r="BB3689" s="70"/>
      <c r="BC3689" s="70"/>
      <c r="BD3689" s="70"/>
      <c r="BL3689" s="70"/>
      <c r="BM3689" s="70"/>
      <c r="BN3689" s="70"/>
      <c r="BO3689" s="14">
        <v>-0.298761295</v>
      </c>
      <c r="BP3689" s="14">
        <v>0.015384616</v>
      </c>
      <c r="BX3689" s="60">
        <v>-2.270350946</v>
      </c>
      <c r="BY3689" s="80">
        <v>0.069404865</v>
      </c>
    </row>
    <row r="3690" s="9" customFormat="1" ht="31" customHeight="1">
      <c r="A3690" t="s" s="6">
        <v>9418</v>
      </c>
      <c r="B3690" t="s" s="56">
        <v>9419</v>
      </c>
      <c r="C3690" t="s" s="56">
        <v>7517</v>
      </c>
      <c r="D3690" s="143">
        <v>42584.622916666667</v>
      </c>
      <c r="E3690" t="s" s="54">
        <v>7518</v>
      </c>
      <c r="F3690" t="s" s="55">
        <v>2230</v>
      </c>
      <c r="G3690" t="s" s="56">
        <v>1181</v>
      </c>
      <c r="H3690" t="s" s="56">
        <v>1181</v>
      </c>
      <c r="J3690" t="s" s="6">
        <v>7519</v>
      </c>
      <c r="L3690" t="s" s="54">
        <v>9420</v>
      </c>
      <c r="M3690" t="s" s="55">
        <v>1138</v>
      </c>
      <c r="S3690" t="s" s="54">
        <v>7570</v>
      </c>
      <c r="T3690" t="s" s="57">
        <v>7875</v>
      </c>
      <c r="U3690" s="7"/>
      <c r="AA3690" s="14">
        <v>-111.415636</v>
      </c>
      <c r="AB3690" s="14">
        <v>35.869455</v>
      </c>
      <c r="AC3690" s="14">
        <v>1310.64</v>
      </c>
      <c r="AU3690" s="70"/>
      <c r="AV3690" s="70"/>
      <c r="AW3690" s="70"/>
      <c r="AX3690" s="70"/>
      <c r="AY3690" s="70"/>
      <c r="AZ3690" s="70"/>
      <c r="BA3690" s="70"/>
      <c r="BB3690" s="70"/>
      <c r="BC3690" s="70"/>
      <c r="BD3690" s="70"/>
      <c r="BL3690" s="70"/>
      <c r="BM3690" s="70"/>
      <c r="BN3690" s="70"/>
      <c r="BO3690" s="14">
        <v>0.225805033</v>
      </c>
      <c r="BP3690" s="14">
        <v>0.017940357</v>
      </c>
      <c r="BX3690" s="60">
        <v>-1.417923722</v>
      </c>
      <c r="BY3690" s="80">
        <v>0.072620902</v>
      </c>
    </row>
    <row r="3691" s="9" customFormat="1" ht="31" customHeight="1">
      <c r="A3691" t="s" s="6">
        <v>9421</v>
      </c>
      <c r="B3691" t="s" s="56">
        <v>9422</v>
      </c>
      <c r="C3691" t="s" s="56">
        <v>7517</v>
      </c>
      <c r="D3691" s="143">
        <v>42586.404861111114</v>
      </c>
      <c r="E3691" t="s" s="54">
        <v>7518</v>
      </c>
      <c r="F3691" t="s" s="55">
        <v>2230</v>
      </c>
      <c r="G3691" t="s" s="56">
        <v>1181</v>
      </c>
      <c r="H3691" t="s" s="56">
        <v>1181</v>
      </c>
      <c r="J3691" t="s" s="6">
        <v>7519</v>
      </c>
      <c r="L3691" t="s" s="54">
        <v>9423</v>
      </c>
      <c r="M3691" t="s" s="55">
        <v>1138</v>
      </c>
      <c r="S3691" t="s" s="54">
        <v>7570</v>
      </c>
      <c r="T3691" t="s" s="57">
        <v>7722</v>
      </c>
      <c r="U3691" s="7"/>
      <c r="AA3691" s="14">
        <v>-109.072078</v>
      </c>
      <c r="AB3691" s="14">
        <v>35.744653</v>
      </c>
      <c r="AC3691" s="14">
        <v>2086.356</v>
      </c>
      <c r="AU3691" s="70"/>
      <c r="AV3691" s="70"/>
      <c r="AW3691" s="70"/>
      <c r="AX3691" s="70"/>
      <c r="AY3691" s="70"/>
      <c r="AZ3691" s="70"/>
      <c r="BA3691" s="70"/>
      <c r="BB3691" s="70"/>
      <c r="BC3691" s="70"/>
      <c r="BD3691" s="70"/>
      <c r="BL3691" s="70"/>
      <c r="BM3691" s="70"/>
      <c r="BN3691" s="70"/>
      <c r="BO3691" s="14">
        <v>-9.025652292</v>
      </c>
      <c r="BP3691" s="14">
        <v>0.013243642</v>
      </c>
      <c r="BX3691" s="60">
        <v>-59.55169579</v>
      </c>
      <c r="BY3691" s="80">
        <v>0.12220087</v>
      </c>
    </row>
    <row r="3692" s="9" customFormat="1" ht="31" customHeight="1">
      <c r="A3692" t="s" s="6">
        <v>9424</v>
      </c>
      <c r="B3692" t="s" s="56">
        <v>9425</v>
      </c>
      <c r="C3692" t="s" s="56">
        <v>7517</v>
      </c>
      <c r="D3692" s="143">
        <v>42590.333333333336</v>
      </c>
      <c r="E3692" t="s" s="54">
        <v>7518</v>
      </c>
      <c r="F3692" t="s" s="55">
        <v>2230</v>
      </c>
      <c r="G3692" t="s" s="56">
        <v>1181</v>
      </c>
      <c r="H3692" t="s" s="56">
        <v>1181</v>
      </c>
      <c r="J3692" t="s" s="6">
        <v>7519</v>
      </c>
      <c r="L3692" t="s" s="54">
        <v>9426</v>
      </c>
      <c r="M3692" t="s" s="55">
        <v>1138</v>
      </c>
      <c r="S3692" t="s" s="54">
        <v>7570</v>
      </c>
      <c r="T3692" t="s" s="57">
        <v>7722</v>
      </c>
      <c r="U3692" s="7"/>
      <c r="AA3692" s="14">
        <v>-109.072078</v>
      </c>
      <c r="AB3692" s="14">
        <v>35.744653</v>
      </c>
      <c r="AC3692" s="14">
        <v>2086.356</v>
      </c>
      <c r="AU3692" s="70"/>
      <c r="AV3692" s="70"/>
      <c r="AW3692" s="70"/>
      <c r="AX3692" s="70"/>
      <c r="AY3692" s="70"/>
      <c r="AZ3692" s="70"/>
      <c r="BA3692" s="70"/>
      <c r="BB3692" s="70"/>
      <c r="BC3692" s="70"/>
      <c r="BD3692" s="70"/>
      <c r="BL3692" s="70"/>
      <c r="BM3692" s="70"/>
      <c r="BN3692" s="70"/>
      <c r="BO3692" s="14">
        <v>-6.91654672</v>
      </c>
      <c r="BP3692" s="14">
        <v>0.0121161</v>
      </c>
      <c r="BX3692" s="60">
        <v>-42.66403042</v>
      </c>
      <c r="BY3692" s="80">
        <v>0.137188144</v>
      </c>
    </row>
    <row r="3693" s="9" customFormat="1" ht="31" customHeight="1">
      <c r="A3693" t="s" s="6">
        <v>9427</v>
      </c>
      <c r="B3693" t="s" s="56">
        <v>9428</v>
      </c>
      <c r="C3693" t="s" s="56">
        <v>7517</v>
      </c>
      <c r="D3693" s="143">
        <v>42604.534722222219</v>
      </c>
      <c r="E3693" t="s" s="54">
        <v>7518</v>
      </c>
      <c r="F3693" t="s" s="55">
        <v>2230</v>
      </c>
      <c r="G3693" t="s" s="56">
        <v>1181</v>
      </c>
      <c r="H3693" t="s" s="56">
        <v>1181</v>
      </c>
      <c r="J3693" t="s" s="6">
        <v>7519</v>
      </c>
      <c r="L3693" t="s" s="54">
        <v>9429</v>
      </c>
      <c r="M3693" t="s" s="55">
        <v>1138</v>
      </c>
      <c r="S3693" t="s" s="54">
        <v>7570</v>
      </c>
      <c r="T3693" t="s" s="57">
        <v>7722</v>
      </c>
      <c r="U3693" s="7"/>
      <c r="AA3693" s="14">
        <v>-109.072078</v>
      </c>
      <c r="AB3693" s="14">
        <v>35.744653</v>
      </c>
      <c r="AC3693" s="14">
        <v>2086.356</v>
      </c>
      <c r="AU3693" s="70"/>
      <c r="AV3693" s="70"/>
      <c r="AW3693" s="70"/>
      <c r="AX3693" s="70"/>
      <c r="AY3693" s="70"/>
      <c r="AZ3693" s="70"/>
      <c r="BA3693" s="70"/>
      <c r="BB3693" s="70"/>
      <c r="BC3693" s="70"/>
      <c r="BD3693" s="70"/>
      <c r="BL3693" s="70"/>
      <c r="BM3693" s="70"/>
      <c r="BN3693" s="70"/>
      <c r="BO3693" s="14">
        <v>1.130459954</v>
      </c>
      <c r="BP3693" s="14">
        <v>0.03962979</v>
      </c>
      <c r="BX3693" s="60">
        <v>4.594987778</v>
      </c>
      <c r="BY3693" s="80">
        <v>0.048248016</v>
      </c>
    </row>
    <row r="3694" s="9" customFormat="1" ht="31" customHeight="1">
      <c r="A3694" t="s" s="6">
        <v>9430</v>
      </c>
      <c r="B3694" t="s" s="56">
        <v>9431</v>
      </c>
      <c r="C3694" t="s" s="56">
        <v>7517</v>
      </c>
      <c r="D3694" s="143">
        <v>42606.3125</v>
      </c>
      <c r="E3694" t="s" s="54">
        <v>7518</v>
      </c>
      <c r="F3694" t="s" s="55">
        <v>2230</v>
      </c>
      <c r="G3694" t="s" s="56">
        <v>1181</v>
      </c>
      <c r="H3694" t="s" s="56">
        <v>1181</v>
      </c>
      <c r="J3694" t="s" s="6">
        <v>7519</v>
      </c>
      <c r="L3694" t="s" s="54">
        <v>9432</v>
      </c>
      <c r="M3694" t="s" s="55">
        <v>1138</v>
      </c>
      <c r="S3694" t="s" s="54">
        <v>7570</v>
      </c>
      <c r="T3694" t="s" s="57">
        <v>7722</v>
      </c>
      <c r="U3694" s="7"/>
      <c r="AA3694" s="14">
        <v>-109.072078</v>
      </c>
      <c r="AB3694" s="14">
        <v>35.744653</v>
      </c>
      <c r="AC3694" s="14">
        <v>2086.356</v>
      </c>
      <c r="AU3694" s="70"/>
      <c r="AV3694" s="70"/>
      <c r="AW3694" s="70"/>
      <c r="AX3694" s="70"/>
      <c r="AY3694" s="70"/>
      <c r="AZ3694" s="70"/>
      <c r="BA3694" s="70"/>
      <c r="BB3694" s="70"/>
      <c r="BC3694" s="70"/>
      <c r="BD3694" s="70"/>
      <c r="BL3694" s="70"/>
      <c r="BM3694" s="70"/>
      <c r="BN3694" s="70"/>
      <c r="BO3694" s="14">
        <v>-4.850814778</v>
      </c>
      <c r="BP3694" s="14">
        <v>0.041333556</v>
      </c>
      <c r="BX3694" s="60">
        <v>-36.60667989</v>
      </c>
      <c r="BY3694" s="80">
        <v>0.148983056</v>
      </c>
    </row>
    <row r="3695" s="9" customFormat="1" ht="31" customHeight="1">
      <c r="A3695" t="s" s="6">
        <v>9433</v>
      </c>
      <c r="B3695" t="s" s="56">
        <v>9434</v>
      </c>
      <c r="C3695" t="s" s="56">
        <v>7517</v>
      </c>
      <c r="D3695" s="143">
        <v>42588.541666666664</v>
      </c>
      <c r="E3695" t="s" s="54">
        <v>7518</v>
      </c>
      <c r="F3695" t="s" s="55">
        <v>2230</v>
      </c>
      <c r="G3695" t="s" s="56">
        <v>1181</v>
      </c>
      <c r="H3695" t="s" s="56">
        <v>1181</v>
      </c>
      <c r="J3695" t="s" s="6">
        <v>7519</v>
      </c>
      <c r="L3695" t="s" s="54">
        <v>9435</v>
      </c>
      <c r="M3695" t="s" s="55">
        <v>1138</v>
      </c>
      <c r="S3695" t="s" s="54">
        <v>7570</v>
      </c>
      <c r="T3695" t="s" s="57">
        <v>7571</v>
      </c>
      <c r="U3695" s="7"/>
      <c r="AA3695" s="14">
        <v>-108.823239</v>
      </c>
      <c r="AB3695" s="14">
        <v>35.608006</v>
      </c>
      <c r="AC3695" s="14">
        <v>2006.803</v>
      </c>
      <c r="AU3695" s="70"/>
      <c r="AV3695" s="70"/>
      <c r="AW3695" s="70"/>
      <c r="AX3695" s="70"/>
      <c r="AY3695" s="70"/>
      <c r="AZ3695" s="70"/>
      <c r="BA3695" s="70"/>
      <c r="BB3695" s="70"/>
      <c r="BC3695" s="70"/>
      <c r="BD3695" s="70"/>
      <c r="BL3695" s="70"/>
      <c r="BM3695" s="70"/>
      <c r="BN3695" s="70"/>
      <c r="BO3695" s="14">
        <v>-7.656576095</v>
      </c>
      <c r="BP3695" s="14">
        <v>0.027666559</v>
      </c>
      <c r="BX3695" s="60">
        <v>-45.67978101</v>
      </c>
      <c r="BY3695" s="80">
        <v>0.08855695500000001</v>
      </c>
    </row>
    <row r="3696" s="9" customFormat="1" ht="31" customHeight="1">
      <c r="A3696" t="s" s="6">
        <v>9436</v>
      </c>
      <c r="B3696" t="s" s="56">
        <v>9437</v>
      </c>
      <c r="C3696" t="s" s="56">
        <v>7517</v>
      </c>
      <c r="D3696" s="143">
        <v>42588.541666666664</v>
      </c>
      <c r="E3696" t="s" s="54">
        <v>7518</v>
      </c>
      <c r="F3696" t="s" s="55">
        <v>2230</v>
      </c>
      <c r="G3696" t="s" s="56">
        <v>1181</v>
      </c>
      <c r="H3696" t="s" s="56">
        <v>1181</v>
      </c>
      <c r="J3696" t="s" s="6">
        <v>7519</v>
      </c>
      <c r="L3696" t="s" s="54">
        <v>9438</v>
      </c>
      <c r="M3696" t="s" s="55">
        <v>1138</v>
      </c>
      <c r="S3696" t="s" s="54">
        <v>7570</v>
      </c>
      <c r="T3696" t="s" s="57">
        <v>7571</v>
      </c>
      <c r="U3696" s="7"/>
      <c r="AA3696" s="14">
        <v>-108.823239</v>
      </c>
      <c r="AB3696" s="14">
        <v>35.608006</v>
      </c>
      <c r="AC3696" s="14">
        <v>2006.803</v>
      </c>
      <c r="AU3696" s="70"/>
      <c r="AV3696" s="70"/>
      <c r="AW3696" s="70"/>
      <c r="AX3696" s="70"/>
      <c r="AY3696" s="70"/>
      <c r="AZ3696" s="70"/>
      <c r="BA3696" s="70"/>
      <c r="BB3696" s="70"/>
      <c r="BC3696" s="70"/>
      <c r="BD3696" s="70"/>
      <c r="BL3696" s="70"/>
      <c r="BM3696" s="70"/>
      <c r="BN3696" s="70"/>
      <c r="BO3696" s="14">
        <v>-8.329546175999999</v>
      </c>
      <c r="BP3696" s="14">
        <v>0.005802657</v>
      </c>
      <c r="BX3696" s="60">
        <v>-48.45644983</v>
      </c>
      <c r="BY3696" s="80">
        <v>0.111741122</v>
      </c>
    </row>
    <row r="3697" s="9" customFormat="1" ht="31" customHeight="1">
      <c r="A3697" t="s" s="6">
        <v>9439</v>
      </c>
      <c r="B3697" t="s" s="56">
        <v>9440</v>
      </c>
      <c r="C3697" t="s" s="56">
        <v>7517</v>
      </c>
      <c r="D3697" s="143">
        <v>42601.270833333336</v>
      </c>
      <c r="E3697" t="s" s="54">
        <v>7518</v>
      </c>
      <c r="F3697" t="s" s="55">
        <v>2230</v>
      </c>
      <c r="G3697" t="s" s="56">
        <v>1181</v>
      </c>
      <c r="H3697" t="s" s="56">
        <v>1181</v>
      </c>
      <c r="J3697" t="s" s="6">
        <v>7519</v>
      </c>
      <c r="L3697" t="s" s="54">
        <v>9441</v>
      </c>
      <c r="M3697" t="s" s="55">
        <v>1138</v>
      </c>
      <c r="S3697" t="s" s="54">
        <v>7570</v>
      </c>
      <c r="T3697" t="s" s="57">
        <v>7571</v>
      </c>
      <c r="U3697" s="7"/>
      <c r="AA3697" s="14">
        <v>-108.823239</v>
      </c>
      <c r="AB3697" s="14">
        <v>35.608006</v>
      </c>
      <c r="AC3697" s="14">
        <v>2006.803</v>
      </c>
      <c r="AU3697" s="70"/>
      <c r="AV3697" s="70"/>
      <c r="AW3697" s="70"/>
      <c r="AX3697" s="70"/>
      <c r="AY3697" s="70"/>
      <c r="AZ3697" s="70"/>
      <c r="BA3697" s="70"/>
      <c r="BB3697" s="70"/>
      <c r="BC3697" s="70"/>
      <c r="BD3697" s="70"/>
      <c r="BL3697" s="70"/>
      <c r="BM3697" s="70"/>
      <c r="BN3697" s="70"/>
      <c r="BO3697" s="14">
        <v>-2.024082184</v>
      </c>
      <c r="BP3697" s="14">
        <v>0.040187587</v>
      </c>
      <c r="BX3697" s="60">
        <v>-14.94129291</v>
      </c>
      <c r="BY3697" s="80">
        <v>0.241695437</v>
      </c>
    </row>
    <row r="3698" s="9" customFormat="1" ht="31" customHeight="1">
      <c r="A3698" t="s" s="6">
        <v>9442</v>
      </c>
      <c r="B3698" t="s" s="56">
        <v>9443</v>
      </c>
      <c r="C3698" t="s" s="56">
        <v>7517</v>
      </c>
      <c r="D3698" s="143">
        <v>42606.25</v>
      </c>
      <c r="E3698" t="s" s="54">
        <v>7518</v>
      </c>
      <c r="F3698" t="s" s="55">
        <v>2230</v>
      </c>
      <c r="G3698" t="s" s="56">
        <v>1181</v>
      </c>
      <c r="H3698" t="s" s="56">
        <v>1181</v>
      </c>
      <c r="J3698" t="s" s="6">
        <v>7519</v>
      </c>
      <c r="L3698" t="s" s="54">
        <v>9444</v>
      </c>
      <c r="M3698" t="s" s="55">
        <v>1138</v>
      </c>
      <c r="S3698" t="s" s="54">
        <v>7570</v>
      </c>
      <c r="T3698" t="s" s="57">
        <v>7571</v>
      </c>
      <c r="U3698" s="7"/>
      <c r="AA3698" s="14">
        <v>-108.823239</v>
      </c>
      <c r="AB3698" s="14">
        <v>35.608006</v>
      </c>
      <c r="AC3698" s="14">
        <v>2006.803</v>
      </c>
      <c r="AU3698" s="70"/>
      <c r="AV3698" s="70"/>
      <c r="AW3698" s="70"/>
      <c r="AX3698" s="70"/>
      <c r="AY3698" s="70"/>
      <c r="AZ3698" s="70"/>
      <c r="BA3698" s="70"/>
      <c r="BB3698" s="70"/>
      <c r="BC3698" s="70"/>
      <c r="BD3698" s="70"/>
      <c r="BL3698" s="70"/>
      <c r="BM3698" s="70"/>
      <c r="BN3698" s="70"/>
      <c r="BO3698" s="14">
        <v>-6.149165593</v>
      </c>
      <c r="BP3698" s="14">
        <v>0.024080832</v>
      </c>
      <c r="BX3698" s="60">
        <v>-36.57874583</v>
      </c>
      <c r="BY3698" s="80">
        <v>0.129074951</v>
      </c>
    </row>
    <row r="3699" s="9" customFormat="1" ht="31" customHeight="1">
      <c r="A3699" t="s" s="6">
        <v>9445</v>
      </c>
      <c r="B3699" t="s" s="56">
        <v>9446</v>
      </c>
      <c r="C3699" t="s" s="56">
        <v>7517</v>
      </c>
      <c r="D3699" s="143">
        <v>42607.75</v>
      </c>
      <c r="E3699" t="s" s="54">
        <v>7518</v>
      </c>
      <c r="F3699" t="s" s="55">
        <v>2230</v>
      </c>
      <c r="G3699" t="s" s="56">
        <v>1181</v>
      </c>
      <c r="H3699" t="s" s="56">
        <v>1181</v>
      </c>
      <c r="J3699" t="s" s="6">
        <v>7519</v>
      </c>
      <c r="L3699" t="s" s="54">
        <v>9447</v>
      </c>
      <c r="M3699" t="s" s="55">
        <v>1138</v>
      </c>
      <c r="S3699" t="s" s="54">
        <v>7570</v>
      </c>
      <c r="T3699" t="s" s="57">
        <v>7571</v>
      </c>
      <c r="U3699" s="7"/>
      <c r="AA3699" s="14">
        <v>-108.823239</v>
      </c>
      <c r="AB3699" s="14">
        <v>35.608006</v>
      </c>
      <c r="AC3699" s="14">
        <v>2006.803</v>
      </c>
      <c r="AU3699" s="70"/>
      <c r="AV3699" s="70"/>
      <c r="AW3699" s="70"/>
      <c r="AX3699" s="70"/>
      <c r="AY3699" s="70"/>
      <c r="AZ3699" s="70"/>
      <c r="BA3699" s="70"/>
      <c r="BB3699" s="70"/>
      <c r="BC3699" s="70"/>
      <c r="BD3699" s="70"/>
      <c r="BL3699" s="70"/>
      <c r="BM3699" s="70"/>
      <c r="BN3699" s="70"/>
      <c r="BO3699" s="14">
        <v>-7.428352526</v>
      </c>
      <c r="BP3699" s="14">
        <v>0.024908462</v>
      </c>
      <c r="BX3699" s="60">
        <v>-42.14428168</v>
      </c>
      <c r="BY3699" s="80">
        <v>0.053733108</v>
      </c>
    </row>
    <row r="3700" s="9" customFormat="1" ht="31" customHeight="1">
      <c r="A3700" t="s" s="6">
        <v>9448</v>
      </c>
      <c r="B3700" t="s" s="56">
        <v>9449</v>
      </c>
      <c r="C3700" t="s" s="56">
        <v>7517</v>
      </c>
      <c r="D3700" s="143">
        <v>42610.833333333336</v>
      </c>
      <c r="E3700" t="s" s="54">
        <v>7518</v>
      </c>
      <c r="F3700" t="s" s="55">
        <v>2230</v>
      </c>
      <c r="G3700" t="s" s="56">
        <v>1181</v>
      </c>
      <c r="H3700" t="s" s="56">
        <v>1181</v>
      </c>
      <c r="J3700" t="s" s="6">
        <v>7519</v>
      </c>
      <c r="L3700" t="s" s="54">
        <v>9450</v>
      </c>
      <c r="M3700" t="s" s="55">
        <v>1138</v>
      </c>
      <c r="S3700" t="s" s="54">
        <v>7570</v>
      </c>
      <c r="T3700" t="s" s="57">
        <v>7571</v>
      </c>
      <c r="U3700" s="7"/>
      <c r="AA3700" s="14">
        <v>-108.823239</v>
      </c>
      <c r="AB3700" s="14">
        <v>35.608006</v>
      </c>
      <c r="AC3700" s="14">
        <v>2006.803</v>
      </c>
      <c r="AU3700" s="70"/>
      <c r="AV3700" s="70"/>
      <c r="AW3700" s="70"/>
      <c r="AX3700" s="70"/>
      <c r="AY3700" s="70"/>
      <c r="AZ3700" s="70"/>
      <c r="BA3700" s="70"/>
      <c r="BB3700" s="70"/>
      <c r="BC3700" s="70"/>
      <c r="BD3700" s="70"/>
      <c r="BL3700" s="70"/>
      <c r="BM3700" s="70"/>
      <c r="BN3700" s="70"/>
      <c r="BO3700" s="14">
        <v>-8.651924835999999</v>
      </c>
      <c r="BP3700" s="14">
        <v>0.017609662</v>
      </c>
      <c r="BX3700" s="60">
        <v>-56.80958958</v>
      </c>
      <c r="BY3700" s="80">
        <v>0.09333277099999999</v>
      </c>
    </row>
    <row r="3701" s="9" customFormat="1" ht="31" customHeight="1">
      <c r="A3701" t="s" s="6">
        <v>9451</v>
      </c>
      <c r="B3701" t="s" s="56">
        <v>9452</v>
      </c>
      <c r="C3701" t="s" s="56">
        <v>7517</v>
      </c>
      <c r="D3701" s="143">
        <v>42533.464583333334</v>
      </c>
      <c r="E3701" t="s" s="54">
        <v>7518</v>
      </c>
      <c r="F3701" t="s" s="55">
        <v>2230</v>
      </c>
      <c r="G3701" t="s" s="56">
        <v>1181</v>
      </c>
      <c r="H3701" t="s" s="56">
        <v>1181</v>
      </c>
      <c r="J3701" t="s" s="6">
        <v>7519</v>
      </c>
      <c r="L3701" s="84"/>
      <c r="M3701" t="s" s="55">
        <v>1138</v>
      </c>
      <c r="S3701" t="s" s="54">
        <v>7912</v>
      </c>
      <c r="T3701" t="s" s="57">
        <v>8369</v>
      </c>
      <c r="U3701" s="7"/>
      <c r="AA3701" s="14">
        <v>-109.076895</v>
      </c>
      <c r="AB3701" s="14">
        <v>36.596799</v>
      </c>
      <c r="AC3701" s="14">
        <v>1794.662</v>
      </c>
      <c r="AU3701" s="70"/>
      <c r="AV3701" s="70"/>
      <c r="AW3701" s="70"/>
      <c r="AX3701" s="70"/>
      <c r="AY3701" s="70"/>
      <c r="AZ3701" s="70"/>
      <c r="BA3701" s="70"/>
      <c r="BB3701" s="70"/>
      <c r="BC3701" s="70"/>
      <c r="BD3701" s="70"/>
      <c r="BL3701" s="70"/>
      <c r="BM3701" s="70"/>
      <c r="BN3701" s="70"/>
      <c r="BO3701" s="14">
        <v>-14.13036813</v>
      </c>
      <c r="BP3701" s="14">
        <v>0.015643547</v>
      </c>
      <c r="BX3701" s="60">
        <v>-103.4205889</v>
      </c>
      <c r="BY3701" s="80">
        <v>0.240247492</v>
      </c>
    </row>
    <row r="3702" s="9" customFormat="1" ht="31" customHeight="1">
      <c r="A3702" t="s" s="6">
        <v>9453</v>
      </c>
      <c r="B3702" t="s" s="56">
        <v>9454</v>
      </c>
      <c r="C3702" t="s" s="56">
        <v>7517</v>
      </c>
      <c r="D3702" s="143">
        <v>42533.54375</v>
      </c>
      <c r="E3702" t="s" s="54">
        <v>7518</v>
      </c>
      <c r="F3702" t="s" s="55">
        <v>2230</v>
      </c>
      <c r="G3702" t="s" s="56">
        <v>1181</v>
      </c>
      <c r="H3702" t="s" s="56">
        <v>1181</v>
      </c>
      <c r="J3702" t="s" s="6">
        <v>7519</v>
      </c>
      <c r="L3702" s="84"/>
      <c r="M3702" t="s" s="55">
        <v>1138</v>
      </c>
      <c r="S3702" t="s" s="54">
        <v>7912</v>
      </c>
      <c r="T3702" t="s" s="57">
        <v>8348</v>
      </c>
      <c r="U3702" t="s" s="6">
        <v>1263</v>
      </c>
      <c r="AA3702" s="14">
        <v>-108.8699292</v>
      </c>
      <c r="AB3702" s="14">
        <v>36.4067606</v>
      </c>
      <c r="AC3702" s="14">
        <v>1835.506</v>
      </c>
      <c r="AU3702" s="70"/>
      <c r="AV3702" s="70"/>
      <c r="AW3702" s="70"/>
      <c r="AX3702" s="70"/>
      <c r="AY3702" s="70"/>
      <c r="AZ3702" s="70"/>
      <c r="BA3702" s="70"/>
      <c r="BB3702" s="70"/>
      <c r="BC3702" s="70"/>
      <c r="BD3702" s="70"/>
      <c r="BL3702" s="70"/>
      <c r="BM3702" s="70"/>
      <c r="BN3702" s="70"/>
      <c r="BO3702" s="14">
        <v>-13.24299106</v>
      </c>
      <c r="BP3702" s="14">
        <v>0.058331875</v>
      </c>
      <c r="BX3702" s="60">
        <v>-97.10880804999999</v>
      </c>
      <c r="BY3702" s="80">
        <v>0.267016613</v>
      </c>
    </row>
    <row r="3703" s="9" customFormat="1" ht="31" customHeight="1">
      <c r="A3703" t="s" s="6">
        <v>9455</v>
      </c>
      <c r="B3703" t="s" s="56">
        <v>9456</v>
      </c>
      <c r="C3703" t="s" s="56">
        <v>7517</v>
      </c>
      <c r="D3703" s="143">
        <v>42535.429861111108</v>
      </c>
      <c r="E3703" t="s" s="54">
        <v>7518</v>
      </c>
      <c r="F3703" t="s" s="55">
        <v>2230</v>
      </c>
      <c r="G3703" t="s" s="56">
        <v>1181</v>
      </c>
      <c r="H3703" t="s" s="56">
        <v>1181</v>
      </c>
      <c r="J3703" t="s" s="6">
        <v>7519</v>
      </c>
      <c r="L3703" s="84"/>
      <c r="M3703" t="s" s="55">
        <v>1138</v>
      </c>
      <c r="S3703" t="s" s="54">
        <v>7912</v>
      </c>
      <c r="T3703" t="s" s="57">
        <v>9457</v>
      </c>
      <c r="U3703" s="7"/>
      <c r="AA3703" s="14">
        <v>-109.0833953</v>
      </c>
      <c r="AB3703" s="14">
        <v>35.7163812</v>
      </c>
      <c r="AC3703" s="14">
        <v>2058.01</v>
      </c>
      <c r="AU3703" s="70"/>
      <c r="AV3703" s="70"/>
      <c r="AW3703" s="70"/>
      <c r="AX3703" s="70"/>
      <c r="AY3703" s="70"/>
      <c r="AZ3703" s="70"/>
      <c r="BA3703" s="70"/>
      <c r="BB3703" s="70"/>
      <c r="BC3703" s="70"/>
      <c r="BD3703" s="70"/>
      <c r="BL3703" s="70"/>
      <c r="BM3703" s="70"/>
      <c r="BN3703" s="70"/>
      <c r="BO3703" s="14">
        <v>-10.57109761</v>
      </c>
      <c r="BP3703" s="14">
        <v>0.047636034</v>
      </c>
      <c r="BX3703" s="60">
        <v>-80.35652076</v>
      </c>
      <c r="BY3703" s="80">
        <v>0.223984533</v>
      </c>
    </row>
    <row r="3704" s="9" customFormat="1" ht="31" customHeight="1">
      <c r="A3704" t="s" s="6">
        <v>9458</v>
      </c>
      <c r="B3704" t="s" s="56">
        <v>9459</v>
      </c>
      <c r="C3704" t="s" s="56">
        <v>7517</v>
      </c>
      <c r="D3704" s="143">
        <v>42550.463194444441</v>
      </c>
      <c r="E3704" t="s" s="54">
        <v>7518</v>
      </c>
      <c r="F3704" t="s" s="55">
        <v>2230</v>
      </c>
      <c r="G3704" t="s" s="56">
        <v>1181</v>
      </c>
      <c r="H3704" t="s" s="56">
        <v>1181</v>
      </c>
      <c r="J3704" t="s" s="6">
        <v>7519</v>
      </c>
      <c r="L3704" s="84"/>
      <c r="M3704" t="s" s="55">
        <v>1138</v>
      </c>
      <c r="S3704" t="s" s="54">
        <v>7912</v>
      </c>
      <c r="T3704" t="s" s="57">
        <v>8351</v>
      </c>
      <c r="U3704" t="s" s="6">
        <v>1263</v>
      </c>
      <c r="AA3704" s="14">
        <v>-108.7184664</v>
      </c>
      <c r="AB3704" s="14">
        <v>36.1445259</v>
      </c>
      <c r="AC3704" s="14">
        <v>1818.284</v>
      </c>
      <c r="AU3704" s="70"/>
      <c r="AV3704" s="70"/>
      <c r="AW3704" s="70"/>
      <c r="AX3704" s="70"/>
      <c r="AY3704" s="70"/>
      <c r="AZ3704" s="70"/>
      <c r="BA3704" s="70"/>
      <c r="BB3704" s="70"/>
      <c r="BC3704" s="70"/>
      <c r="BD3704" s="70"/>
      <c r="BL3704" s="70"/>
      <c r="BM3704" s="70"/>
      <c r="BN3704" s="70"/>
      <c r="BO3704" s="14">
        <v>-13.3611897</v>
      </c>
      <c r="BP3704" s="14">
        <v>0.028867776</v>
      </c>
      <c r="BX3704" s="60">
        <v>-100.0226584</v>
      </c>
      <c r="BY3704" s="80">
        <v>0.116245305</v>
      </c>
    </row>
    <row r="3705" s="9" customFormat="1" ht="31" customHeight="1">
      <c r="A3705" t="s" s="6">
        <v>9460</v>
      </c>
      <c r="B3705" t="s" s="56">
        <v>9461</v>
      </c>
      <c r="C3705" t="s" s="56">
        <v>7517</v>
      </c>
      <c r="D3705" s="143">
        <v>42550.476388888892</v>
      </c>
      <c r="E3705" t="s" s="54">
        <v>7518</v>
      </c>
      <c r="F3705" t="s" s="55">
        <v>2230</v>
      </c>
      <c r="G3705" t="s" s="56">
        <v>1181</v>
      </c>
      <c r="H3705" t="s" s="56">
        <v>1181</v>
      </c>
      <c r="J3705" t="s" s="6">
        <v>7519</v>
      </c>
      <c r="L3705" s="84"/>
      <c r="M3705" t="s" s="55">
        <v>1138</v>
      </c>
      <c r="S3705" t="s" s="54">
        <v>7912</v>
      </c>
      <c r="T3705" t="s" s="57">
        <v>8339</v>
      </c>
      <c r="U3705" t="s" s="6">
        <v>1263</v>
      </c>
      <c r="AA3705" s="14">
        <v>-108.7725453</v>
      </c>
      <c r="AB3705" s="14">
        <v>36.1169082</v>
      </c>
      <c r="AC3705" s="14">
        <v>2099.158</v>
      </c>
      <c r="AU3705" s="70"/>
      <c r="AV3705" s="70"/>
      <c r="AW3705" s="70"/>
      <c r="AX3705" s="70"/>
      <c r="AY3705" s="70"/>
      <c r="AZ3705" s="70"/>
      <c r="BA3705" s="70"/>
      <c r="BB3705" s="70"/>
      <c r="BC3705" s="70"/>
      <c r="BD3705" s="70"/>
      <c r="BL3705" s="70"/>
      <c r="BM3705" s="70"/>
      <c r="BN3705" s="70"/>
      <c r="BO3705" s="14">
        <v>-13.68743748</v>
      </c>
      <c r="BP3705" s="14">
        <v>0.019070886</v>
      </c>
      <c r="BX3705" s="60">
        <v>-101.4070516</v>
      </c>
      <c r="BY3705" s="80">
        <v>0.258948284</v>
      </c>
    </row>
    <row r="3706" s="9" customFormat="1" ht="31" customHeight="1">
      <c r="A3706" t="s" s="6">
        <v>9462</v>
      </c>
      <c r="B3706" t="s" s="56">
        <v>9463</v>
      </c>
      <c r="C3706" t="s" s="56">
        <v>7517</v>
      </c>
      <c r="D3706" s="143">
        <v>42534.430555555555</v>
      </c>
      <c r="E3706" t="s" s="54">
        <v>7518</v>
      </c>
      <c r="F3706" t="s" s="55">
        <v>2230</v>
      </c>
      <c r="G3706" t="s" s="56">
        <v>1181</v>
      </c>
      <c r="H3706" t="s" s="56">
        <v>1181</v>
      </c>
      <c r="J3706" t="s" s="6">
        <v>7519</v>
      </c>
      <c r="L3706" s="84"/>
      <c r="M3706" t="s" s="55">
        <v>1138</v>
      </c>
      <c r="S3706" t="s" s="54">
        <v>7912</v>
      </c>
      <c r="T3706" t="s" s="57">
        <v>8384</v>
      </c>
      <c r="U3706" t="s" s="6">
        <v>1263</v>
      </c>
      <c r="AA3706" s="14">
        <v>-107.744891</v>
      </c>
      <c r="AB3706" s="14">
        <v>36.26035</v>
      </c>
      <c r="AC3706" s="14">
        <v>2121.408</v>
      </c>
      <c r="AU3706" s="70"/>
      <c r="AV3706" s="70"/>
      <c r="AW3706" s="70"/>
      <c r="AX3706" s="70"/>
      <c r="AY3706" s="70"/>
      <c r="AZ3706" s="70"/>
      <c r="BA3706" s="70"/>
      <c r="BB3706" s="70"/>
      <c r="BC3706" s="70"/>
      <c r="BD3706" s="70"/>
      <c r="BL3706" s="70"/>
      <c r="BM3706" s="70"/>
      <c r="BN3706" s="70"/>
      <c r="BO3706" s="14">
        <v>-13.62665785</v>
      </c>
      <c r="BP3706" s="14">
        <v>0.014670362</v>
      </c>
      <c r="BX3706" s="60">
        <v>-104.13417</v>
      </c>
      <c r="BY3706" s="80">
        <v>0.16325771</v>
      </c>
    </row>
    <row r="3707" s="9" customFormat="1" ht="31" customHeight="1">
      <c r="A3707" t="s" s="6">
        <v>9464</v>
      </c>
      <c r="B3707" t="s" s="56">
        <v>9465</v>
      </c>
      <c r="C3707" t="s" s="56">
        <v>7517</v>
      </c>
      <c r="D3707" s="143">
        <v>42550.438888888886</v>
      </c>
      <c r="E3707" t="s" s="54">
        <v>7518</v>
      </c>
      <c r="F3707" t="s" s="55">
        <v>2230</v>
      </c>
      <c r="G3707" t="s" s="56">
        <v>1181</v>
      </c>
      <c r="H3707" t="s" s="56">
        <v>1181</v>
      </c>
      <c r="J3707" t="s" s="6">
        <v>7519</v>
      </c>
      <c r="L3707" s="84"/>
      <c r="M3707" t="s" s="55">
        <v>1138</v>
      </c>
      <c r="S3707" t="s" s="54">
        <v>7912</v>
      </c>
      <c r="T3707" t="s" s="57">
        <v>8354</v>
      </c>
      <c r="U3707" t="s" s="6">
        <v>1263</v>
      </c>
      <c r="AA3707" s="14">
        <v>-108.7075297</v>
      </c>
      <c r="AB3707" s="14">
        <v>36.2821057</v>
      </c>
      <c r="AC3707" s="14">
        <v>1693.286</v>
      </c>
      <c r="AU3707" s="70"/>
      <c r="AV3707" s="70"/>
      <c r="AW3707" s="70"/>
      <c r="AX3707" s="70"/>
      <c r="AY3707" s="70"/>
      <c r="AZ3707" s="70"/>
      <c r="BA3707" s="70"/>
      <c r="BB3707" s="70"/>
      <c r="BC3707" s="70"/>
      <c r="BD3707" s="70"/>
      <c r="BL3707" s="70"/>
      <c r="BM3707" s="70"/>
      <c r="BN3707" s="70"/>
      <c r="BO3707" s="14">
        <v>-13.74872214</v>
      </c>
      <c r="BP3707" s="14">
        <v>0.021996095</v>
      </c>
      <c r="BX3707" s="60">
        <v>-102.0145536</v>
      </c>
      <c r="BY3707" s="80">
        <v>0.117820809</v>
      </c>
    </row>
    <row r="3708" s="9" customFormat="1" ht="31" customHeight="1">
      <c r="A3708" t="s" s="6">
        <v>9466</v>
      </c>
      <c r="B3708" t="s" s="56">
        <v>9467</v>
      </c>
      <c r="C3708" t="s" s="56">
        <v>7517</v>
      </c>
      <c r="D3708" s="143">
        <v>42542.472222222219</v>
      </c>
      <c r="E3708" t="s" s="54">
        <v>7518</v>
      </c>
      <c r="F3708" t="s" s="55">
        <v>2230</v>
      </c>
      <c r="G3708" t="s" s="56">
        <v>1181</v>
      </c>
      <c r="H3708" t="s" s="56">
        <v>1181</v>
      </c>
      <c r="J3708" t="s" s="6">
        <v>7519</v>
      </c>
      <c r="L3708" s="84"/>
      <c r="M3708" t="s" s="55">
        <v>1138</v>
      </c>
      <c r="S3708" t="s" s="54">
        <v>7912</v>
      </c>
      <c r="T3708" t="s" s="57">
        <v>9468</v>
      </c>
      <c r="U3708" s="7"/>
      <c r="AA3708" s="14">
        <v>-109.1685643</v>
      </c>
      <c r="AB3708" s="14">
        <v>36.5827275</v>
      </c>
      <c r="AC3708" s="14">
        <v>1835.506</v>
      </c>
      <c r="AU3708" s="70"/>
      <c r="AV3708" s="70"/>
      <c r="AW3708" s="70"/>
      <c r="AX3708" s="70"/>
      <c r="AY3708" s="70"/>
      <c r="AZ3708" s="70"/>
      <c r="BA3708" s="70"/>
      <c r="BB3708" s="70"/>
      <c r="BC3708" s="70"/>
      <c r="BD3708" s="70"/>
      <c r="BL3708" s="70"/>
      <c r="BM3708" s="70"/>
      <c r="BN3708" s="70"/>
      <c r="BO3708" s="14">
        <v>-13.84711413</v>
      </c>
      <c r="BP3708" s="14">
        <v>0.020267762</v>
      </c>
      <c r="BX3708" s="60">
        <v>-100.546506</v>
      </c>
      <c r="BY3708" s="80">
        <v>0.108623419</v>
      </c>
    </row>
    <row r="3709" s="9" customFormat="1" ht="31" customHeight="1">
      <c r="A3709" t="s" s="6">
        <v>9469</v>
      </c>
      <c r="B3709" t="s" s="56">
        <v>9470</v>
      </c>
      <c r="C3709" t="s" s="56">
        <v>7517</v>
      </c>
      <c r="D3709" s="143">
        <v>42542.479166666664</v>
      </c>
      <c r="E3709" t="s" s="54">
        <v>7518</v>
      </c>
      <c r="F3709" t="s" s="55">
        <v>2230</v>
      </c>
      <c r="G3709" t="s" s="56">
        <v>1181</v>
      </c>
      <c r="H3709" t="s" s="56">
        <v>1181</v>
      </c>
      <c r="J3709" t="s" s="6">
        <v>7519</v>
      </c>
      <c r="L3709" s="84"/>
      <c r="M3709" t="s" s="55">
        <v>1138</v>
      </c>
      <c r="S3709" t="s" s="54">
        <v>7912</v>
      </c>
      <c r="T3709" t="s" s="57">
        <v>8195</v>
      </c>
      <c r="U3709" s="7"/>
      <c r="AA3709" s="14">
        <v>-109.299962</v>
      </c>
      <c r="AB3709" s="14">
        <v>35.42236</v>
      </c>
      <c r="AC3709" s="14">
        <v>2175.967</v>
      </c>
      <c r="AU3709" s="70"/>
      <c r="AV3709" s="70"/>
      <c r="AW3709" s="70"/>
      <c r="AX3709" s="70"/>
      <c r="AY3709" s="70"/>
      <c r="AZ3709" s="70"/>
      <c r="BA3709" s="70"/>
      <c r="BB3709" s="70"/>
      <c r="BC3709" s="70"/>
      <c r="BD3709" s="70"/>
      <c r="BL3709" s="70"/>
      <c r="BM3709" s="70"/>
      <c r="BN3709" s="70"/>
      <c r="BO3709" s="14">
        <v>-11.85593635</v>
      </c>
      <c r="BP3709" s="14">
        <v>0.014566189</v>
      </c>
      <c r="BX3709" s="60">
        <v>-89.07147578</v>
      </c>
      <c r="BY3709" s="80">
        <v>0.114312662</v>
      </c>
    </row>
    <row r="3710" s="9" customFormat="1" ht="31" customHeight="1">
      <c r="A3710" t="s" s="6">
        <v>9471</v>
      </c>
      <c r="B3710" t="s" s="56">
        <v>9472</v>
      </c>
      <c r="C3710" t="s" s="56">
        <v>7517</v>
      </c>
      <c r="D3710" s="143">
        <v>42542.49375</v>
      </c>
      <c r="E3710" t="s" s="54">
        <v>7518</v>
      </c>
      <c r="F3710" t="s" s="55">
        <v>2230</v>
      </c>
      <c r="G3710" t="s" s="56">
        <v>1181</v>
      </c>
      <c r="H3710" t="s" s="56">
        <v>1181</v>
      </c>
      <c r="J3710" t="s" s="6">
        <v>7519</v>
      </c>
      <c r="L3710" s="84"/>
      <c r="M3710" t="s" s="55">
        <v>1138</v>
      </c>
      <c r="S3710" t="s" s="54">
        <v>7912</v>
      </c>
      <c r="T3710" t="s" s="57">
        <v>8204</v>
      </c>
      <c r="U3710" s="7"/>
      <c r="AA3710" s="14">
        <v>-109.298825</v>
      </c>
      <c r="AB3710" s="14">
        <v>35.41852</v>
      </c>
      <c r="AC3710" s="14">
        <v>2166.518</v>
      </c>
      <c r="AU3710" s="70"/>
      <c r="AV3710" s="70"/>
      <c r="AW3710" s="70"/>
      <c r="AX3710" s="70"/>
      <c r="AY3710" s="70"/>
      <c r="AZ3710" s="70"/>
      <c r="BA3710" s="70"/>
      <c r="BB3710" s="70"/>
      <c r="BC3710" s="70"/>
      <c r="BD3710" s="70"/>
      <c r="BL3710" s="70"/>
      <c r="BM3710" s="70"/>
      <c r="BN3710" s="70"/>
      <c r="BO3710" s="14">
        <v>-11.94424882</v>
      </c>
      <c r="BP3710" s="14">
        <v>0.017582759</v>
      </c>
      <c r="BX3710" s="60">
        <v>-89.48312391</v>
      </c>
      <c r="BY3710" s="80">
        <v>0.037672697</v>
      </c>
    </row>
    <row r="3711" s="9" customFormat="1" ht="31" customHeight="1">
      <c r="A3711" t="s" s="6">
        <v>9473</v>
      </c>
      <c r="B3711" t="s" s="56">
        <v>9474</v>
      </c>
      <c r="C3711" t="s" s="56">
        <v>7517</v>
      </c>
      <c r="D3711" s="143">
        <v>42533.447222222225</v>
      </c>
      <c r="E3711" t="s" s="54">
        <v>7518</v>
      </c>
      <c r="F3711" t="s" s="55">
        <v>2230</v>
      </c>
      <c r="G3711" t="s" s="56">
        <v>1181</v>
      </c>
      <c r="H3711" t="s" s="56">
        <v>1181</v>
      </c>
      <c r="J3711" t="s" s="6">
        <v>7519</v>
      </c>
      <c r="L3711" s="84"/>
      <c r="M3711" t="s" s="55">
        <v>1138</v>
      </c>
      <c r="S3711" t="s" s="54">
        <v>7912</v>
      </c>
      <c r="T3711" t="s" s="57">
        <v>9468</v>
      </c>
      <c r="U3711" s="7"/>
      <c r="AA3711" s="14">
        <v>-109.1685643</v>
      </c>
      <c r="AB3711" s="14">
        <v>36.5827275</v>
      </c>
      <c r="AC3711" s="14">
        <v>1835.506</v>
      </c>
      <c r="AU3711" s="70"/>
      <c r="AV3711" s="70"/>
      <c r="AW3711" s="70"/>
      <c r="AX3711" s="70"/>
      <c r="AY3711" s="70"/>
      <c r="AZ3711" s="70"/>
      <c r="BA3711" s="70"/>
      <c r="BB3711" s="70"/>
      <c r="BC3711" s="70"/>
      <c r="BD3711" s="70"/>
      <c r="BL3711" s="70"/>
      <c r="BM3711" s="70"/>
      <c r="BN3711" s="70"/>
      <c r="BO3711" s="14">
        <v>-13.7507366</v>
      </c>
      <c r="BP3711" s="14">
        <v>0.032803756</v>
      </c>
      <c r="BX3711" s="60">
        <v>-100.1878642</v>
      </c>
      <c r="BY3711" s="80">
        <v>0.13353394</v>
      </c>
    </row>
    <row r="3712" s="9" customFormat="1" ht="31" customHeight="1">
      <c r="A3712" t="s" s="6">
        <v>9475</v>
      </c>
      <c r="B3712" t="s" s="56">
        <v>9476</v>
      </c>
      <c r="C3712" t="s" s="56">
        <v>7517</v>
      </c>
      <c r="D3712" s="143">
        <v>42533.530555555553</v>
      </c>
      <c r="E3712" t="s" s="54">
        <v>7518</v>
      </c>
      <c r="F3712" t="s" s="55">
        <v>2230</v>
      </c>
      <c r="G3712" t="s" s="56">
        <v>1181</v>
      </c>
      <c r="H3712" t="s" s="56">
        <v>1181</v>
      </c>
      <c r="J3712" t="s" s="6">
        <v>7519</v>
      </c>
      <c r="L3712" s="84"/>
      <c r="M3712" t="s" s="55">
        <v>1138</v>
      </c>
      <c r="S3712" t="s" s="54">
        <v>7912</v>
      </c>
      <c r="T3712" t="s" s="57">
        <v>8342</v>
      </c>
      <c r="U3712" t="s" s="6">
        <v>1263</v>
      </c>
      <c r="AA3712" s="14">
        <v>-108.9119234</v>
      </c>
      <c r="AB3712" s="14">
        <v>36.4326792</v>
      </c>
      <c r="AC3712" s="14">
        <v>1855.013</v>
      </c>
      <c r="AU3712" s="70"/>
      <c r="AV3712" s="70"/>
      <c r="AW3712" s="70"/>
      <c r="AX3712" s="70"/>
      <c r="AY3712" s="70"/>
      <c r="AZ3712" s="70"/>
      <c r="BA3712" s="70"/>
      <c r="BB3712" s="70"/>
      <c r="BC3712" s="70"/>
      <c r="BD3712" s="70"/>
      <c r="BL3712" s="70"/>
      <c r="BM3712" s="70"/>
      <c r="BN3712" s="70"/>
      <c r="BO3712" s="14">
        <v>-14.10832611</v>
      </c>
      <c r="BP3712" s="14">
        <v>0.034135943</v>
      </c>
      <c r="BX3712" s="60">
        <v>-103.8629752</v>
      </c>
      <c r="BY3712" s="80">
        <v>0.171082897</v>
      </c>
    </row>
    <row r="3713" s="9" customFormat="1" ht="31" customHeight="1">
      <c r="A3713" t="s" s="6">
        <v>9477</v>
      </c>
      <c r="B3713" t="s" s="56">
        <v>9478</v>
      </c>
      <c r="C3713" t="s" s="56">
        <v>7517</v>
      </c>
      <c r="D3713" s="143">
        <v>42534.486111111109</v>
      </c>
      <c r="E3713" t="s" s="54">
        <v>7518</v>
      </c>
      <c r="F3713" t="s" s="55">
        <v>2230</v>
      </c>
      <c r="G3713" t="s" s="56">
        <v>1181</v>
      </c>
      <c r="H3713" t="s" s="56">
        <v>1181</v>
      </c>
      <c r="J3713" t="s" s="6">
        <v>7519</v>
      </c>
      <c r="L3713" s="84"/>
      <c r="M3713" t="s" s="55">
        <v>1138</v>
      </c>
      <c r="S3713" t="s" s="54">
        <v>7912</v>
      </c>
      <c r="T3713" t="s" s="57">
        <v>8387</v>
      </c>
      <c r="U3713" s="7"/>
      <c r="AA3713" s="14">
        <v>-107.925745</v>
      </c>
      <c r="AB3713" s="14">
        <v>36.365287</v>
      </c>
      <c r="AC3713" s="14">
        <v>2059.229</v>
      </c>
      <c r="AU3713" s="70"/>
      <c r="AV3713" s="70"/>
      <c r="AW3713" s="70"/>
      <c r="AX3713" s="70"/>
      <c r="AY3713" s="70"/>
      <c r="AZ3713" s="70"/>
      <c r="BA3713" s="70"/>
      <c r="BB3713" s="70"/>
      <c r="BC3713" s="70"/>
      <c r="BD3713" s="70"/>
      <c r="BL3713" s="70"/>
      <c r="BM3713" s="70"/>
      <c r="BN3713" s="70"/>
      <c r="BO3713" s="14">
        <v>-13.33301899</v>
      </c>
      <c r="BP3713" s="14">
        <v>0.024586205</v>
      </c>
      <c r="BX3713" s="60">
        <v>-103.1402783</v>
      </c>
      <c r="BY3713" s="80">
        <v>0.155417939</v>
      </c>
    </row>
    <row r="3714" s="9" customFormat="1" ht="31" customHeight="1">
      <c r="A3714" t="s" s="6">
        <v>9479</v>
      </c>
      <c r="B3714" t="s" s="56">
        <v>9480</v>
      </c>
      <c r="C3714" t="s" s="56">
        <v>7517</v>
      </c>
      <c r="D3714" s="143">
        <v>42550.40625</v>
      </c>
      <c r="E3714" t="s" s="54">
        <v>7518</v>
      </c>
      <c r="F3714" t="s" s="55">
        <v>2230</v>
      </c>
      <c r="G3714" t="s" s="56">
        <v>1181</v>
      </c>
      <c r="H3714" t="s" s="56">
        <v>1181</v>
      </c>
      <c r="J3714" t="s" s="6">
        <v>7519</v>
      </c>
      <c r="L3714" s="84"/>
      <c r="M3714" t="s" s="55">
        <v>1138</v>
      </c>
      <c r="S3714" t="s" s="54">
        <v>7912</v>
      </c>
      <c r="T3714" t="s" s="57">
        <v>8366</v>
      </c>
      <c r="U3714" s="7"/>
      <c r="AA3714" s="14">
        <v>-108.8918875</v>
      </c>
      <c r="AB3714" s="14">
        <v>36.229883</v>
      </c>
      <c r="AC3714" s="14">
        <v>2095.195</v>
      </c>
      <c r="AU3714" s="70"/>
      <c r="AV3714" s="70"/>
      <c r="AW3714" s="70"/>
      <c r="AX3714" s="70"/>
      <c r="AY3714" s="70"/>
      <c r="AZ3714" s="70"/>
      <c r="BA3714" s="70"/>
      <c r="BB3714" s="70"/>
      <c r="BC3714" s="70"/>
      <c r="BD3714" s="70"/>
      <c r="BL3714" s="70"/>
      <c r="BM3714" s="70"/>
      <c r="BN3714" s="70"/>
      <c r="BO3714" s="14">
        <v>-13.63590939</v>
      </c>
      <c r="BP3714" s="14">
        <v>0.025244568</v>
      </c>
      <c r="BX3714" s="60">
        <v>-99.08970578</v>
      </c>
      <c r="BY3714" s="80">
        <v>0.155864239</v>
      </c>
    </row>
    <row r="3715" s="9" customFormat="1" ht="31" customHeight="1">
      <c r="A3715" t="s" s="6">
        <v>9481</v>
      </c>
      <c r="B3715" t="s" s="56">
        <v>9482</v>
      </c>
      <c r="C3715" t="s" s="56">
        <v>7517</v>
      </c>
      <c r="D3715" s="143">
        <v>42535.555555555555</v>
      </c>
      <c r="E3715" t="s" s="54">
        <v>7518</v>
      </c>
      <c r="F3715" t="s" s="55">
        <v>2230</v>
      </c>
      <c r="G3715" t="s" s="56">
        <v>1181</v>
      </c>
      <c r="H3715" t="s" s="56">
        <v>1181</v>
      </c>
      <c r="J3715" t="s" s="6">
        <v>7519</v>
      </c>
      <c r="L3715" s="84"/>
      <c r="M3715" t="s" s="55">
        <v>1138</v>
      </c>
      <c r="S3715" t="s" s="54">
        <v>7912</v>
      </c>
      <c r="T3715" t="s" s="57">
        <v>9483</v>
      </c>
      <c r="U3715" s="7"/>
      <c r="AA3715" s="14">
        <v>-109.0769095</v>
      </c>
      <c r="AB3715" s="14">
        <v>35.7426032</v>
      </c>
      <c r="AC3715" s="14">
        <v>2074.164</v>
      </c>
      <c r="AU3715" s="70"/>
      <c r="AV3715" s="70"/>
      <c r="AW3715" s="70"/>
      <c r="AX3715" s="70"/>
      <c r="AY3715" s="70"/>
      <c r="AZ3715" s="70"/>
      <c r="BA3715" s="70"/>
      <c r="BB3715" s="70"/>
      <c r="BC3715" s="70"/>
      <c r="BD3715" s="70"/>
      <c r="BL3715" s="70"/>
      <c r="BM3715" s="70"/>
      <c r="BN3715" s="70"/>
      <c r="BO3715" s="14">
        <v>-11.46269745</v>
      </c>
      <c r="BP3715" s="14">
        <v>0.023158249</v>
      </c>
      <c r="BX3715" s="60">
        <v>-86.13199143</v>
      </c>
      <c r="BY3715" s="80">
        <v>0.126762381</v>
      </c>
    </row>
    <row r="3716" s="9" customFormat="1" ht="31" customHeight="1">
      <c r="A3716" t="s" s="6">
        <v>9484</v>
      </c>
      <c r="B3716" t="s" s="56">
        <v>9485</v>
      </c>
      <c r="C3716" t="s" s="56">
        <v>7517</v>
      </c>
      <c r="D3716" s="143">
        <v>42534.472222222219</v>
      </c>
      <c r="E3716" t="s" s="54">
        <v>7518</v>
      </c>
      <c r="F3716" t="s" s="55">
        <v>2230</v>
      </c>
      <c r="G3716" t="s" s="56">
        <v>1181</v>
      </c>
      <c r="H3716" t="s" s="56">
        <v>1181</v>
      </c>
      <c r="J3716" t="s" s="6">
        <v>7519</v>
      </c>
      <c r="L3716" s="84"/>
      <c r="M3716" t="s" s="55">
        <v>1138</v>
      </c>
      <c r="S3716" t="s" s="54">
        <v>7912</v>
      </c>
      <c r="T3716" t="s" s="57">
        <v>8378</v>
      </c>
      <c r="U3716" s="7"/>
      <c r="AA3716" s="14">
        <v>-107.8347045</v>
      </c>
      <c r="AB3716" s="14">
        <v>36.3939211</v>
      </c>
      <c r="AC3716" s="14">
        <v>2060.448</v>
      </c>
      <c r="AU3716" s="70"/>
      <c r="AV3716" s="70"/>
      <c r="AW3716" s="70"/>
      <c r="AX3716" s="70"/>
      <c r="AY3716" s="70"/>
      <c r="AZ3716" s="70"/>
      <c r="BA3716" s="70"/>
      <c r="BB3716" s="70"/>
      <c r="BC3716" s="70"/>
      <c r="BD3716" s="70"/>
      <c r="BL3716" s="70"/>
      <c r="BM3716" s="70"/>
      <c r="BN3716" s="70"/>
      <c r="BO3716" s="14">
        <v>-14.13403879</v>
      </c>
      <c r="BP3716" s="14">
        <v>0.012246317</v>
      </c>
      <c r="BX3716" s="60">
        <v>-107.9964254</v>
      </c>
      <c r="BY3716" s="80">
        <v>0.125620751</v>
      </c>
    </row>
    <row r="3717" s="9" customFormat="1" ht="31" customHeight="1">
      <c r="A3717" t="s" s="6">
        <v>9486</v>
      </c>
      <c r="B3717" t="s" s="56">
        <v>9487</v>
      </c>
      <c r="C3717" t="s" s="56">
        <v>7517</v>
      </c>
      <c r="D3717" s="143">
        <v>42550.447916666664</v>
      </c>
      <c r="E3717" t="s" s="54">
        <v>7518</v>
      </c>
      <c r="F3717" t="s" s="55">
        <v>2230</v>
      </c>
      <c r="G3717" t="s" s="56">
        <v>1181</v>
      </c>
      <c r="H3717" t="s" s="56">
        <v>1181</v>
      </c>
      <c r="J3717" t="s" s="6">
        <v>7519</v>
      </c>
      <c r="L3717" s="84"/>
      <c r="M3717" t="s" s="55">
        <v>1138</v>
      </c>
      <c r="S3717" t="s" s="54">
        <v>7912</v>
      </c>
      <c r="T3717" t="s" s="57">
        <v>8360</v>
      </c>
      <c r="U3717" t="s" s="6">
        <v>1263</v>
      </c>
      <c r="AA3717" s="14">
        <v>-108.7269457</v>
      </c>
      <c r="AB3717" s="14">
        <v>36.286105</v>
      </c>
      <c r="AC3717" s="14">
        <v>1705.661</v>
      </c>
      <c r="AU3717" s="70"/>
      <c r="AV3717" s="70"/>
      <c r="AW3717" s="70"/>
      <c r="AX3717" s="70"/>
      <c r="AY3717" s="70"/>
      <c r="AZ3717" s="70"/>
      <c r="BA3717" s="70"/>
      <c r="BB3717" s="70"/>
      <c r="BC3717" s="70"/>
      <c r="BD3717" s="70"/>
      <c r="BL3717" s="70"/>
      <c r="BM3717" s="70"/>
      <c r="BN3717" s="70"/>
      <c r="BO3717" s="14">
        <v>-13.5748475</v>
      </c>
      <c r="BP3717" s="14">
        <v>0.008680925000000001</v>
      </c>
      <c r="BX3717" s="60">
        <v>-101.716265</v>
      </c>
      <c r="BY3717" s="80">
        <v>0.168410646</v>
      </c>
    </row>
    <row r="3718" s="9" customFormat="1" ht="31" customHeight="1">
      <c r="A3718" t="s" s="6">
        <v>9488</v>
      </c>
      <c r="B3718" t="s" s="56">
        <v>9489</v>
      </c>
      <c r="C3718" t="s" s="56">
        <v>7517</v>
      </c>
      <c r="D3718" s="143">
        <v>42535.604166666664</v>
      </c>
      <c r="E3718" t="s" s="54">
        <v>7518</v>
      </c>
      <c r="F3718" t="s" s="55">
        <v>2230</v>
      </c>
      <c r="G3718" t="s" s="56">
        <v>1181</v>
      </c>
      <c r="H3718" t="s" s="56">
        <v>1181</v>
      </c>
      <c r="J3718" t="s" s="6">
        <v>7519</v>
      </c>
      <c r="L3718" s="84"/>
      <c r="M3718" t="s" s="55">
        <v>1138</v>
      </c>
      <c r="S3718" t="s" s="54">
        <v>7912</v>
      </c>
      <c r="T3718" t="s" s="57">
        <v>8119</v>
      </c>
      <c r="U3718" s="7"/>
      <c r="AA3718" s="14">
        <v>-108.8147051</v>
      </c>
      <c r="AB3718" s="14">
        <v>35.6084526</v>
      </c>
      <c r="AC3718" s="14">
        <v>1987.601</v>
      </c>
      <c r="AU3718" s="70"/>
      <c r="AV3718" s="70"/>
      <c r="AW3718" s="70"/>
      <c r="AX3718" s="70"/>
      <c r="AY3718" s="70"/>
      <c r="AZ3718" s="70"/>
      <c r="BA3718" s="70"/>
      <c r="BB3718" s="70"/>
      <c r="BC3718" s="70"/>
      <c r="BD3718" s="70"/>
      <c r="BL3718" s="70"/>
      <c r="BM3718" s="70"/>
      <c r="BN3718" s="70"/>
      <c r="BO3718" s="14">
        <v>-14.73410622</v>
      </c>
      <c r="BP3718" s="14">
        <v>0.023403343</v>
      </c>
      <c r="BX3718" s="60">
        <v>-110.1664316</v>
      </c>
      <c r="BY3718" s="80">
        <v>0.06937313000000001</v>
      </c>
    </row>
    <row r="3719" s="9" customFormat="1" ht="31" customHeight="1">
      <c r="A3719" t="s" s="6">
        <v>9490</v>
      </c>
      <c r="B3719" t="s" s="56">
        <v>9491</v>
      </c>
      <c r="C3719" t="s" s="56">
        <v>7517</v>
      </c>
      <c r="D3719" s="143">
        <v>42542.489583333336</v>
      </c>
      <c r="E3719" t="s" s="54">
        <v>7518</v>
      </c>
      <c r="F3719" t="s" s="55">
        <v>2230</v>
      </c>
      <c r="G3719" t="s" s="56">
        <v>1181</v>
      </c>
      <c r="H3719" t="s" s="56">
        <v>1181</v>
      </c>
      <c r="J3719" t="s" s="6">
        <v>7519</v>
      </c>
      <c r="L3719" s="84"/>
      <c r="M3719" t="s" s="55">
        <v>1138</v>
      </c>
      <c r="S3719" t="s" s="54">
        <v>7912</v>
      </c>
      <c r="T3719" t="s" s="57">
        <v>8357</v>
      </c>
      <c r="U3719" s="7"/>
      <c r="AA3719" s="14">
        <v>-109.172371</v>
      </c>
      <c r="AB3719" s="14">
        <v>36.60125</v>
      </c>
      <c r="AC3719" s="14">
        <v>1826.057</v>
      </c>
      <c r="AU3719" s="70"/>
      <c r="AV3719" s="70"/>
      <c r="AW3719" s="70"/>
      <c r="AX3719" s="70"/>
      <c r="AY3719" s="70"/>
      <c r="AZ3719" s="70"/>
      <c r="BA3719" s="70"/>
      <c r="BB3719" s="70"/>
      <c r="BC3719" s="70"/>
      <c r="BD3719" s="70"/>
      <c r="BL3719" s="70"/>
      <c r="BM3719" s="70"/>
      <c r="BN3719" s="70"/>
      <c r="BO3719" s="14">
        <v>-13.9341117</v>
      </c>
      <c r="BP3719" s="14">
        <v>0.048313946</v>
      </c>
      <c r="BX3719" s="60">
        <v>-101.2691126</v>
      </c>
      <c r="BY3719" s="80">
        <v>0.135872602</v>
      </c>
    </row>
    <row r="3720" s="9" customFormat="1" ht="31" customHeight="1">
      <c r="A3720" t="s" s="6">
        <v>9492</v>
      </c>
      <c r="B3720" t="s" s="56">
        <v>9493</v>
      </c>
      <c r="C3720" t="s" s="56">
        <v>7517</v>
      </c>
      <c r="D3720" s="143">
        <v>42541.572222222225</v>
      </c>
      <c r="E3720" t="s" s="54">
        <v>7518</v>
      </c>
      <c r="F3720" t="s" s="55">
        <v>2230</v>
      </c>
      <c r="G3720" t="s" s="56">
        <v>1181</v>
      </c>
      <c r="H3720" t="s" s="56">
        <v>1181</v>
      </c>
      <c r="J3720" t="s" s="6">
        <v>7519</v>
      </c>
      <c r="L3720" s="84"/>
      <c r="M3720" t="s" s="55">
        <v>1138</v>
      </c>
      <c r="S3720" t="s" s="54">
        <v>7912</v>
      </c>
      <c r="T3720" t="s" s="57">
        <v>9494</v>
      </c>
      <c r="U3720" t="s" s="6">
        <v>1263</v>
      </c>
      <c r="AA3720" s="14">
        <v>-109.094044</v>
      </c>
      <c r="AB3720" s="14">
        <v>35.754639</v>
      </c>
      <c r="AC3720" s="14">
        <v>2111.35</v>
      </c>
      <c r="AU3720" s="70"/>
      <c r="AV3720" s="70"/>
      <c r="AW3720" s="70"/>
      <c r="AX3720" s="70"/>
      <c r="AY3720" s="70"/>
      <c r="AZ3720" s="70"/>
      <c r="BA3720" s="70"/>
      <c r="BB3720" s="70"/>
      <c r="BC3720" s="70"/>
      <c r="BD3720" s="70"/>
      <c r="BL3720" s="70"/>
      <c r="BM3720" s="70"/>
      <c r="BN3720" s="70"/>
      <c r="BO3720" s="14">
        <v>-11.2887497</v>
      </c>
      <c r="BP3720" s="14">
        <v>0.017516949</v>
      </c>
      <c r="BX3720" s="60">
        <v>-84.82821731</v>
      </c>
      <c r="BY3720" s="80">
        <v>0.054659405</v>
      </c>
    </row>
    <row r="3721" s="9" customFormat="1" ht="31" customHeight="1">
      <c r="A3721" t="s" s="6">
        <v>9495</v>
      </c>
      <c r="B3721" t="s" s="56">
        <v>9496</v>
      </c>
      <c r="C3721" t="s" s="56">
        <v>7517</v>
      </c>
      <c r="D3721" s="143">
        <v>42533.44375</v>
      </c>
      <c r="E3721" t="s" s="54">
        <v>7518</v>
      </c>
      <c r="F3721" t="s" s="55">
        <v>2230</v>
      </c>
      <c r="G3721" t="s" s="56">
        <v>1181</v>
      </c>
      <c r="H3721" t="s" s="56">
        <v>1181</v>
      </c>
      <c r="J3721" t="s" s="6">
        <v>7519</v>
      </c>
      <c r="L3721" s="84"/>
      <c r="M3721" t="s" s="55">
        <v>1138</v>
      </c>
      <c r="S3721" t="s" s="54">
        <v>7912</v>
      </c>
      <c r="T3721" t="s" s="57">
        <v>8357</v>
      </c>
      <c r="U3721" s="7"/>
      <c r="AA3721" s="14">
        <v>-109.172371</v>
      </c>
      <c r="AB3721" s="14">
        <v>36.60125</v>
      </c>
      <c r="AC3721" s="14">
        <v>1826.057</v>
      </c>
      <c r="AU3721" s="70"/>
      <c r="AV3721" s="70"/>
      <c r="AW3721" s="70"/>
      <c r="AX3721" s="70"/>
      <c r="AY3721" s="70"/>
      <c r="AZ3721" s="70"/>
      <c r="BA3721" s="70"/>
      <c r="BB3721" s="70"/>
      <c r="BC3721" s="70"/>
      <c r="BD3721" s="70"/>
      <c r="BL3721" s="70"/>
      <c r="BM3721" s="70"/>
      <c r="BN3721" s="70"/>
      <c r="BO3721" s="14">
        <v>-13.88564087</v>
      </c>
      <c r="BP3721" s="14">
        <v>0.018886248</v>
      </c>
      <c r="BX3721" s="60">
        <v>-101.0995845</v>
      </c>
      <c r="BY3721" s="80">
        <v>0.089478747</v>
      </c>
    </row>
    <row r="3722" s="9" customFormat="1" ht="31" customHeight="1">
      <c r="A3722" t="s" s="6">
        <v>9497</v>
      </c>
      <c r="B3722" t="s" s="56">
        <v>9498</v>
      </c>
      <c r="C3722" t="s" s="56">
        <v>7517</v>
      </c>
      <c r="D3722" s="143">
        <v>42533.515972222223</v>
      </c>
      <c r="E3722" t="s" s="54">
        <v>7518</v>
      </c>
      <c r="F3722" t="s" s="55">
        <v>2230</v>
      </c>
      <c r="G3722" t="s" s="56">
        <v>1181</v>
      </c>
      <c r="H3722" t="s" s="56">
        <v>1181</v>
      </c>
      <c r="J3722" t="s" s="6">
        <v>7519</v>
      </c>
      <c r="L3722" s="84"/>
      <c r="M3722" t="s" s="55">
        <v>1138</v>
      </c>
      <c r="S3722" t="s" s="54">
        <v>7912</v>
      </c>
      <c r="T3722" t="s" s="57">
        <v>8345</v>
      </c>
      <c r="U3722" t="s" s="6">
        <v>1263</v>
      </c>
      <c r="AA3722" s="14">
        <v>-108.873989</v>
      </c>
      <c r="AB3722" s="14">
        <v>36.4319511</v>
      </c>
      <c r="AC3722" s="14">
        <v>1808.378</v>
      </c>
      <c r="AU3722" s="70"/>
      <c r="AV3722" s="70"/>
      <c r="AW3722" s="70"/>
      <c r="AX3722" s="70"/>
      <c r="AY3722" s="70"/>
      <c r="AZ3722" s="70"/>
      <c r="BA3722" s="70"/>
      <c r="BB3722" s="70"/>
      <c r="BC3722" s="70"/>
      <c r="BD3722" s="70"/>
      <c r="BL3722" s="70"/>
      <c r="BM3722" s="70"/>
      <c r="BN3722" s="70"/>
      <c r="BO3722" s="14">
        <v>-13.67455753</v>
      </c>
      <c r="BP3722" s="14">
        <v>0.019980395</v>
      </c>
      <c r="BX3722" s="60">
        <v>-102.2144041</v>
      </c>
      <c r="BY3722" s="80">
        <v>0.182967747</v>
      </c>
    </row>
    <row r="3723" s="9" customFormat="1" ht="31" customHeight="1">
      <c r="A3723" t="s" s="6">
        <v>9499</v>
      </c>
      <c r="B3723" t="s" s="56">
        <v>9500</v>
      </c>
      <c r="C3723" t="s" s="56">
        <v>7517</v>
      </c>
      <c r="D3723" s="143">
        <v>42533.505555555559</v>
      </c>
      <c r="E3723" t="s" s="54">
        <v>7518</v>
      </c>
      <c r="F3723" t="s" s="55">
        <v>2230</v>
      </c>
      <c r="G3723" t="s" s="56">
        <v>1181</v>
      </c>
      <c r="H3723" t="s" s="56">
        <v>1181</v>
      </c>
      <c r="J3723" t="s" s="6">
        <v>7519</v>
      </c>
      <c r="L3723" s="84"/>
      <c r="M3723" t="s" s="55">
        <v>1138</v>
      </c>
      <c r="S3723" t="s" s="54">
        <v>7912</v>
      </c>
      <c r="T3723" t="s" s="57">
        <v>8393</v>
      </c>
      <c r="U3723" s="7"/>
      <c r="AA3723" s="14">
        <v>-108.0107974</v>
      </c>
      <c r="AB3723" s="14">
        <v>36.4539423</v>
      </c>
      <c r="AC3723" s="14">
        <v>1875.739</v>
      </c>
      <c r="AU3723" s="70"/>
      <c r="AV3723" s="70"/>
      <c r="AW3723" s="70"/>
      <c r="AX3723" s="70"/>
      <c r="AY3723" s="70"/>
      <c r="AZ3723" s="70"/>
      <c r="BA3723" s="70"/>
      <c r="BB3723" s="70"/>
      <c r="BC3723" s="70"/>
      <c r="BD3723" s="70"/>
      <c r="BL3723" s="70"/>
      <c r="BM3723" s="70"/>
      <c r="BN3723" s="70"/>
      <c r="BO3723" s="14">
        <v>-14.15166134</v>
      </c>
      <c r="BP3723" s="14">
        <v>0.028354305</v>
      </c>
      <c r="BX3723" s="60">
        <v>-108.5226497</v>
      </c>
      <c r="BY3723" s="80">
        <v>0.084217602</v>
      </c>
    </row>
    <row r="3724" s="9" customFormat="1" ht="31" customHeight="1">
      <c r="A3724" t="s" s="6">
        <v>9501</v>
      </c>
      <c r="B3724" t="s" s="56">
        <v>9502</v>
      </c>
      <c r="C3724" t="s" s="56">
        <v>7517</v>
      </c>
      <c r="D3724" s="143">
        <v>42535.463888888888</v>
      </c>
      <c r="E3724" t="s" s="54">
        <v>7518</v>
      </c>
      <c r="F3724" t="s" s="55">
        <v>2230</v>
      </c>
      <c r="G3724" t="s" s="56">
        <v>1181</v>
      </c>
      <c r="H3724" t="s" s="56">
        <v>1181</v>
      </c>
      <c r="J3724" t="s" s="6">
        <v>7519</v>
      </c>
      <c r="L3724" s="84"/>
      <c r="M3724" t="s" s="55">
        <v>1138</v>
      </c>
      <c r="S3724" t="s" s="54">
        <v>7912</v>
      </c>
      <c r="T3724" t="s" s="57">
        <v>9503</v>
      </c>
      <c r="U3724" s="7"/>
      <c r="AA3724" s="14">
        <v>-109.080329</v>
      </c>
      <c r="AB3724" s="14">
        <v>35.727568</v>
      </c>
      <c r="AC3724" s="14">
        <v>2062.886</v>
      </c>
      <c r="AU3724" s="70"/>
      <c r="AV3724" s="70"/>
      <c r="AW3724" s="70"/>
      <c r="AX3724" s="70"/>
      <c r="AY3724" s="70"/>
      <c r="AZ3724" s="70"/>
      <c r="BA3724" s="70"/>
      <c r="BB3724" s="70"/>
      <c r="BC3724" s="70"/>
      <c r="BD3724" s="70"/>
      <c r="BL3724" s="70"/>
      <c r="BM3724" s="70"/>
      <c r="BN3724" s="70"/>
      <c r="BO3724" s="14">
        <v>-10.49050266</v>
      </c>
      <c r="BP3724" s="14">
        <v>0.05719898</v>
      </c>
      <c r="BX3724" s="60">
        <v>-80.81670982</v>
      </c>
      <c r="BY3724" s="80">
        <v>0.280419624</v>
      </c>
    </row>
    <row r="3725" s="9" customFormat="1" ht="31" customHeight="1">
      <c r="A3725" t="s" s="6">
        <v>9504</v>
      </c>
      <c r="B3725" t="s" s="56">
        <v>9505</v>
      </c>
      <c r="C3725" t="s" s="56">
        <v>7517</v>
      </c>
      <c r="D3725" s="143">
        <v>42550.39375</v>
      </c>
      <c r="E3725" t="s" s="54">
        <v>7518</v>
      </c>
      <c r="F3725" t="s" s="55">
        <v>2230</v>
      </c>
      <c r="G3725" t="s" s="56">
        <v>1181</v>
      </c>
      <c r="H3725" t="s" s="56">
        <v>1181</v>
      </c>
      <c r="J3725" t="s" s="6">
        <v>7519</v>
      </c>
      <c r="L3725" s="84"/>
      <c r="M3725" t="s" s="55">
        <v>1138</v>
      </c>
      <c r="S3725" t="s" s="54">
        <v>7912</v>
      </c>
      <c r="T3725" t="s" s="57">
        <v>8469</v>
      </c>
      <c r="U3725" s="7"/>
      <c r="AA3725" s="14">
        <v>-108.896655</v>
      </c>
      <c r="AB3725" s="14">
        <v>36.240381</v>
      </c>
      <c r="AC3725" s="14">
        <v>2095.195</v>
      </c>
      <c r="AU3725" s="70"/>
      <c r="AV3725" s="70"/>
      <c r="AW3725" s="70"/>
      <c r="AX3725" s="70"/>
      <c r="AY3725" s="70"/>
      <c r="AZ3725" s="70"/>
      <c r="BA3725" s="70"/>
      <c r="BB3725" s="70"/>
      <c r="BC3725" s="70"/>
      <c r="BD3725" s="70"/>
      <c r="BL3725" s="70"/>
      <c r="BM3725" s="70"/>
      <c r="BN3725" s="70"/>
      <c r="BO3725" s="14">
        <v>-13.70344777</v>
      </c>
      <c r="BP3725" s="14">
        <v>0.020507086</v>
      </c>
      <c r="BX3725" s="60">
        <v>-99.18007625</v>
      </c>
      <c r="BY3725" s="80">
        <v>0.068737386</v>
      </c>
    </row>
    <row r="3726" s="9" customFormat="1" ht="31" customHeight="1">
      <c r="A3726" t="s" s="6">
        <v>9506</v>
      </c>
      <c r="B3726" t="s" s="56">
        <v>9507</v>
      </c>
      <c r="C3726" t="s" s="56">
        <v>7517</v>
      </c>
      <c r="D3726" s="143">
        <v>42534.444444444445</v>
      </c>
      <c r="E3726" t="s" s="54">
        <v>7518</v>
      </c>
      <c r="F3726" t="s" s="55">
        <v>2230</v>
      </c>
      <c r="G3726" t="s" s="56">
        <v>1181</v>
      </c>
      <c r="H3726" t="s" s="56">
        <v>1181</v>
      </c>
      <c r="J3726" t="s" s="6">
        <v>7519</v>
      </c>
      <c r="L3726" s="84"/>
      <c r="M3726" t="s" s="55">
        <v>1138</v>
      </c>
      <c r="S3726" t="s" s="54">
        <v>7912</v>
      </c>
      <c r="T3726" t="s" s="57">
        <v>8396</v>
      </c>
      <c r="U3726" t="s" s="6">
        <v>1263</v>
      </c>
      <c r="AA3726" s="14">
        <v>-107.741683</v>
      </c>
      <c r="AB3726" s="14">
        <v>36.259541</v>
      </c>
      <c r="AC3726" s="14">
        <v>2121.408</v>
      </c>
      <c r="AU3726" s="70"/>
      <c r="AV3726" s="70"/>
      <c r="AW3726" s="70"/>
      <c r="AX3726" s="70"/>
      <c r="AY3726" s="70"/>
      <c r="AZ3726" s="70"/>
      <c r="BA3726" s="70"/>
      <c r="BB3726" s="70"/>
      <c r="BC3726" s="70"/>
      <c r="BD3726" s="70"/>
      <c r="BL3726" s="70"/>
      <c r="BM3726" s="70"/>
      <c r="BN3726" s="70"/>
      <c r="BO3726" s="14">
        <v>-9.898587199</v>
      </c>
      <c r="BP3726" s="14">
        <v>0.038604184</v>
      </c>
      <c r="BX3726" s="60">
        <v>-76.33521635</v>
      </c>
      <c r="BY3726" s="80">
        <v>0.063537973</v>
      </c>
    </row>
    <row r="3727" s="9" customFormat="1" ht="31" customHeight="1">
      <c r="A3727" t="s" s="6">
        <v>9508</v>
      </c>
      <c r="B3727" t="s" s="56">
        <v>9509</v>
      </c>
      <c r="C3727" t="s" s="56">
        <v>7517</v>
      </c>
      <c r="D3727" s="143">
        <v>42542.459722222222</v>
      </c>
      <c r="E3727" t="s" s="54">
        <v>7518</v>
      </c>
      <c r="F3727" t="s" s="55">
        <v>2230</v>
      </c>
      <c r="G3727" t="s" s="56">
        <v>1181</v>
      </c>
      <c r="H3727" t="s" s="56">
        <v>1181</v>
      </c>
      <c r="J3727" t="s" s="6">
        <v>7519</v>
      </c>
      <c r="L3727" s="84"/>
      <c r="M3727" t="s" s="55">
        <v>1138</v>
      </c>
      <c r="S3727" t="s" s="54">
        <v>7912</v>
      </c>
      <c r="T3727" t="s" s="57">
        <v>8213</v>
      </c>
      <c r="U3727" s="7"/>
      <c r="AA3727" s="14">
        <v>-109.080401</v>
      </c>
      <c r="AB3727" s="14">
        <v>35.900111</v>
      </c>
      <c r="AC3727" s="14">
        <v>2189.988</v>
      </c>
      <c r="AU3727" s="70"/>
      <c r="AV3727" s="70"/>
      <c r="AW3727" s="70"/>
      <c r="AX3727" s="70"/>
      <c r="AY3727" s="70"/>
      <c r="AZ3727" s="70"/>
      <c r="BA3727" s="70"/>
      <c r="BB3727" s="70"/>
      <c r="BC3727" s="70"/>
      <c r="BD3727" s="70"/>
      <c r="BL3727" s="70"/>
      <c r="BM3727" s="70"/>
      <c r="BN3727" s="70"/>
      <c r="BO3727" s="14">
        <v>-12.02055509</v>
      </c>
      <c r="BP3727" s="14">
        <v>0.027143266</v>
      </c>
      <c r="BX3727" s="60">
        <v>-90.2786838</v>
      </c>
      <c r="BY3727" s="80">
        <v>0.079145561</v>
      </c>
    </row>
    <row r="3728" s="9" customFormat="1" ht="31" customHeight="1">
      <c r="A3728" t="s" s="6">
        <v>9510</v>
      </c>
      <c r="B3728" t="s" s="56">
        <v>9511</v>
      </c>
      <c r="C3728" t="s" s="56">
        <v>7517</v>
      </c>
      <c r="D3728" s="143">
        <v>42541.498611111114</v>
      </c>
      <c r="E3728" t="s" s="54">
        <v>7518</v>
      </c>
      <c r="F3728" t="s" s="55">
        <v>2230</v>
      </c>
      <c r="G3728" t="s" s="56">
        <v>1181</v>
      </c>
      <c r="H3728" t="s" s="56">
        <v>1181</v>
      </c>
      <c r="J3728" t="s" s="6">
        <v>7519</v>
      </c>
      <c r="L3728" s="84"/>
      <c r="M3728" t="s" s="55">
        <v>1138</v>
      </c>
      <c r="S3728" t="s" s="54">
        <v>7912</v>
      </c>
      <c r="T3728" t="s" s="57">
        <v>9512</v>
      </c>
      <c r="U3728" s="7"/>
      <c r="AA3728" s="14">
        <v>-109.0028111</v>
      </c>
      <c r="AB3728" s="14">
        <v>35.7169367</v>
      </c>
      <c r="AC3728" s="14">
        <v>2155.241</v>
      </c>
      <c r="AU3728" s="70"/>
      <c r="AV3728" s="70"/>
      <c r="AW3728" s="70"/>
      <c r="AX3728" s="70"/>
      <c r="AY3728" s="70"/>
      <c r="AZ3728" s="70"/>
      <c r="BA3728" s="70"/>
      <c r="BB3728" s="70"/>
      <c r="BC3728" s="70"/>
      <c r="BD3728" s="70"/>
      <c r="BL3728" s="70"/>
      <c r="BM3728" s="70"/>
      <c r="BN3728" s="70"/>
      <c r="BO3728" s="14">
        <v>-12.34167874</v>
      </c>
      <c r="BP3728" s="14">
        <v>0.016488031</v>
      </c>
      <c r="BX3728" s="60">
        <v>-91.16924062</v>
      </c>
      <c r="BY3728" s="80">
        <v>0.052837937</v>
      </c>
    </row>
    <row r="3729" s="9" customFormat="1" ht="31" customHeight="1">
      <c r="A3729" t="s" s="6">
        <v>9513</v>
      </c>
      <c r="B3729" t="s" s="56">
        <v>9514</v>
      </c>
      <c r="C3729" t="s" s="56">
        <v>7517</v>
      </c>
      <c r="D3729" s="143">
        <v>42542.555555555555</v>
      </c>
      <c r="E3729" t="s" s="54">
        <v>7518</v>
      </c>
      <c r="F3729" t="s" s="55">
        <v>2230</v>
      </c>
      <c r="G3729" t="s" s="56">
        <v>1181</v>
      </c>
      <c r="H3729" t="s" s="56">
        <v>1181</v>
      </c>
      <c r="J3729" t="s" s="6">
        <v>7519</v>
      </c>
      <c r="L3729" s="84"/>
      <c r="M3729" t="s" s="55">
        <v>1138</v>
      </c>
      <c r="S3729" t="s" s="54">
        <v>7912</v>
      </c>
      <c r="T3729" t="s" s="57">
        <v>8131</v>
      </c>
      <c r="U3729" s="7"/>
      <c r="AA3729" s="14">
        <v>-109.1489782</v>
      </c>
      <c r="AB3729" s="14">
        <v>35.4589037</v>
      </c>
      <c r="AC3729" s="14">
        <v>2044.294</v>
      </c>
      <c r="AU3729" s="70"/>
      <c r="AV3729" s="70"/>
      <c r="AW3729" s="70"/>
      <c r="AX3729" s="70"/>
      <c r="AY3729" s="70"/>
      <c r="AZ3729" s="70"/>
      <c r="BA3729" s="70"/>
      <c r="BB3729" s="70"/>
      <c r="BC3729" s="70"/>
      <c r="BD3729" s="70"/>
      <c r="BL3729" s="70"/>
      <c r="BM3729" s="70"/>
      <c r="BN3729" s="70"/>
      <c r="BO3729" s="14">
        <v>-11.94297539</v>
      </c>
      <c r="BP3729" s="14">
        <v>0.021442671</v>
      </c>
      <c r="BX3729" s="60">
        <v>-89.31146683999999</v>
      </c>
      <c r="BY3729" s="80">
        <v>0.11204342</v>
      </c>
    </row>
    <row r="3730" s="9" customFormat="1" ht="31" customHeight="1">
      <c r="A3730" t="s" s="6">
        <v>9515</v>
      </c>
      <c r="B3730" t="s" s="56">
        <v>9516</v>
      </c>
      <c r="C3730" t="s" s="56">
        <v>7517</v>
      </c>
      <c r="D3730" s="143">
        <v>42533.406944444447</v>
      </c>
      <c r="E3730" t="s" s="54">
        <v>7518</v>
      </c>
      <c r="F3730" t="s" s="55">
        <v>2230</v>
      </c>
      <c r="G3730" t="s" s="56">
        <v>1181</v>
      </c>
      <c r="H3730" t="s" s="56">
        <v>1181</v>
      </c>
      <c r="J3730" t="s" s="6">
        <v>7519</v>
      </c>
      <c r="L3730" s="84"/>
      <c r="M3730" t="s" s="55">
        <v>1138</v>
      </c>
      <c r="S3730" t="s" s="54">
        <v>7912</v>
      </c>
      <c r="T3730" t="s" s="57">
        <v>8375</v>
      </c>
      <c r="U3730" s="7"/>
      <c r="AA3730" s="14">
        <v>-108.8795057</v>
      </c>
      <c r="AB3730" s="14">
        <v>36.6198869</v>
      </c>
      <c r="AC3730" s="14">
        <v>1678.534</v>
      </c>
      <c r="AU3730" s="70"/>
      <c r="AV3730" s="70"/>
      <c r="AW3730" s="70"/>
      <c r="AX3730" s="70"/>
      <c r="AY3730" s="70"/>
      <c r="AZ3730" s="70"/>
      <c r="BA3730" s="70"/>
      <c r="BB3730" s="70"/>
      <c r="BC3730" s="70"/>
      <c r="BD3730" s="70"/>
      <c r="BL3730" s="70"/>
      <c r="BM3730" s="70"/>
      <c r="BN3730" s="70"/>
      <c r="BO3730" s="14">
        <v>-15.31574554</v>
      </c>
      <c r="BP3730" s="14">
        <v>0.023579714</v>
      </c>
      <c r="BX3730" s="60">
        <v>-112.864224</v>
      </c>
      <c r="BY3730" s="80">
        <v>0.095996919</v>
      </c>
    </row>
    <row r="3731" s="9" customFormat="1" ht="31" customHeight="1">
      <c r="A3731" t="s" s="6">
        <v>9517</v>
      </c>
      <c r="B3731" t="s" s="56">
        <v>9518</v>
      </c>
      <c r="C3731" t="s" s="56">
        <v>7517</v>
      </c>
      <c r="D3731" s="143">
        <v>42533.480555555558</v>
      </c>
      <c r="E3731" t="s" s="54">
        <v>7518</v>
      </c>
      <c r="F3731" t="s" s="55">
        <v>2230</v>
      </c>
      <c r="G3731" t="s" s="56">
        <v>1181</v>
      </c>
      <c r="H3731" t="s" s="56">
        <v>1181</v>
      </c>
      <c r="J3731" t="s" s="6">
        <v>7519</v>
      </c>
      <c r="L3731" s="84"/>
      <c r="M3731" t="s" s="55">
        <v>1138</v>
      </c>
      <c r="S3731" t="s" s="54">
        <v>7912</v>
      </c>
      <c r="T3731" t="s" s="57">
        <v>8363</v>
      </c>
      <c r="U3731" s="7"/>
      <c r="AA3731" s="14">
        <v>-109.0777727</v>
      </c>
      <c r="AB3731" s="14">
        <v>36.5178737</v>
      </c>
      <c r="AC3731" s="14">
        <v>2008.114</v>
      </c>
      <c r="AU3731" s="70"/>
      <c r="AV3731" s="70"/>
      <c r="AW3731" s="70"/>
      <c r="AX3731" s="70"/>
      <c r="AY3731" s="70"/>
      <c r="AZ3731" s="70"/>
      <c r="BA3731" s="70"/>
      <c r="BB3731" s="70"/>
      <c r="BC3731" s="70"/>
      <c r="BD3731" s="70"/>
      <c r="BL3731" s="70"/>
      <c r="BM3731" s="70"/>
      <c r="BN3731" s="70"/>
      <c r="BO3731" s="14">
        <v>-13.48508792</v>
      </c>
      <c r="BP3731" s="14">
        <v>0.012815764</v>
      </c>
      <c r="BX3731" s="60">
        <v>-98.40381757</v>
      </c>
      <c r="BY3731" s="80">
        <v>0.165046249</v>
      </c>
    </row>
    <row r="3732" s="9" customFormat="1" ht="31" customHeight="1">
      <c r="A3732" t="s" s="6">
        <v>9519</v>
      </c>
      <c r="B3732" t="s" s="56">
        <v>9520</v>
      </c>
      <c r="C3732" t="s" s="56">
        <v>7517</v>
      </c>
      <c r="D3732" s="143">
        <v>42533.55625</v>
      </c>
      <c r="E3732" t="s" s="54">
        <v>7518</v>
      </c>
      <c r="F3732" t="s" s="55">
        <v>2230</v>
      </c>
      <c r="G3732" t="s" s="56">
        <v>1181</v>
      </c>
      <c r="H3732" t="s" s="56">
        <v>1181</v>
      </c>
      <c r="J3732" t="s" s="6">
        <v>7519</v>
      </c>
      <c r="L3732" s="84"/>
      <c r="M3732" t="s" s="55">
        <v>1138</v>
      </c>
      <c r="S3732" t="s" s="54">
        <v>7912</v>
      </c>
      <c r="T3732" t="s" s="57">
        <v>8372</v>
      </c>
      <c r="U3732" s="7"/>
      <c r="AA3732" s="14">
        <v>-108.7976245</v>
      </c>
      <c r="AB3732" s="14">
        <v>36.4216181</v>
      </c>
      <c r="AC3732" s="14">
        <v>1777.289</v>
      </c>
      <c r="AU3732" s="70"/>
      <c r="AV3732" s="70"/>
      <c r="AW3732" s="70"/>
      <c r="AX3732" s="70"/>
      <c r="AY3732" s="70"/>
      <c r="AZ3732" s="70"/>
      <c r="BA3732" s="70"/>
      <c r="BB3732" s="70"/>
      <c r="BC3732" s="70"/>
      <c r="BD3732" s="70"/>
      <c r="BL3732" s="70"/>
      <c r="BM3732" s="70"/>
      <c r="BN3732" s="70"/>
      <c r="BO3732" s="14">
        <v>-14.91469751</v>
      </c>
      <c r="BP3732" s="14">
        <v>0.03950939</v>
      </c>
      <c r="BX3732" s="60">
        <v>-109.3508759</v>
      </c>
      <c r="BY3732" s="80">
        <v>0.19034419</v>
      </c>
    </row>
    <row r="3733" s="9" customFormat="1" ht="31" customHeight="1">
      <c r="A3733" t="s" s="6">
        <v>9521</v>
      </c>
      <c r="B3733" t="s" s="56">
        <v>9522</v>
      </c>
      <c r="C3733" t="s" s="56">
        <v>7517</v>
      </c>
      <c r="D3733" s="143">
        <v>42535.502083333333</v>
      </c>
      <c r="E3733" t="s" s="54">
        <v>7518</v>
      </c>
      <c r="F3733" t="s" s="55">
        <v>2230</v>
      </c>
      <c r="G3733" t="s" s="56">
        <v>1181</v>
      </c>
      <c r="H3733" t="s" s="56">
        <v>1181</v>
      </c>
      <c r="J3733" t="s" s="6">
        <v>7519</v>
      </c>
      <c r="L3733" s="84"/>
      <c r="M3733" t="s" s="55">
        <v>1138</v>
      </c>
      <c r="S3733" t="s" s="54">
        <v>7912</v>
      </c>
      <c r="T3733" t="s" s="57">
        <v>9523</v>
      </c>
      <c r="U3733" s="7"/>
      <c r="AA3733" s="14">
        <v>-109.0694933</v>
      </c>
      <c r="AB3733" s="14">
        <v>35.7341101</v>
      </c>
      <c r="AC3733" s="14">
        <v>2067.458</v>
      </c>
      <c r="AU3733" s="70"/>
      <c r="AV3733" s="70"/>
      <c r="AW3733" s="70"/>
      <c r="AX3733" s="70"/>
      <c r="AY3733" s="70"/>
      <c r="AZ3733" s="70"/>
      <c r="BA3733" s="70"/>
      <c r="BB3733" s="70"/>
      <c r="BC3733" s="70"/>
      <c r="BD3733" s="70"/>
      <c r="BL3733" s="70"/>
      <c r="BM3733" s="70"/>
      <c r="BN3733" s="70"/>
      <c r="BO3733" s="14">
        <v>-10.66160302</v>
      </c>
      <c r="BP3733" s="14">
        <v>0.023987457</v>
      </c>
      <c r="BX3733" s="60">
        <v>-79.42674681</v>
      </c>
      <c r="BY3733" s="80">
        <v>0.212006102</v>
      </c>
    </row>
    <row r="3734" s="9" customFormat="1" ht="31" customHeight="1">
      <c r="A3734" t="s" s="6">
        <v>9524</v>
      </c>
      <c r="B3734" t="s" s="56">
        <v>9525</v>
      </c>
      <c r="C3734" t="s" s="56">
        <v>7517</v>
      </c>
      <c r="D3734" s="143">
        <v>42534.527777777781</v>
      </c>
      <c r="E3734" t="s" s="54">
        <v>7518</v>
      </c>
      <c r="F3734" t="s" s="55">
        <v>2230</v>
      </c>
      <c r="G3734" t="s" s="56">
        <v>1181</v>
      </c>
      <c r="H3734" t="s" s="56">
        <v>1181</v>
      </c>
      <c r="J3734" t="s" s="6">
        <v>7519</v>
      </c>
      <c r="L3734" s="84"/>
      <c r="M3734" t="s" s="55">
        <v>1138</v>
      </c>
      <c r="S3734" t="s" s="54">
        <v>7912</v>
      </c>
      <c r="T3734" t="s" s="57">
        <v>8390</v>
      </c>
      <c r="U3734" s="7"/>
      <c r="AA3734" s="14">
        <v>-108.0947234</v>
      </c>
      <c r="AB3734" s="14">
        <v>36.5812971</v>
      </c>
      <c r="AC3734" s="14">
        <v>1799.387</v>
      </c>
      <c r="AU3734" s="70"/>
      <c r="AV3734" s="70"/>
      <c r="AW3734" s="70"/>
      <c r="AX3734" s="70"/>
      <c r="AY3734" s="70"/>
      <c r="AZ3734" s="70"/>
      <c r="BA3734" s="70"/>
      <c r="BB3734" s="70"/>
      <c r="BC3734" s="70"/>
      <c r="BD3734" s="70"/>
      <c r="BL3734" s="70"/>
      <c r="BM3734" s="70"/>
      <c r="BN3734" s="70"/>
      <c r="BO3734" s="14">
        <v>-14.61460593</v>
      </c>
      <c r="BP3734" s="14">
        <v>0.018298522</v>
      </c>
      <c r="BX3734" s="60">
        <v>-112.7236331</v>
      </c>
      <c r="BY3734" s="80">
        <v>0.148468875</v>
      </c>
    </row>
    <row r="3735" s="9" customFormat="1" ht="31" customHeight="1">
      <c r="A3735" t="s" s="6">
        <v>9526</v>
      </c>
      <c r="B3735" t="s" s="56">
        <v>9527</v>
      </c>
      <c r="C3735" t="s" s="56">
        <v>7517</v>
      </c>
      <c r="D3735" s="143">
        <v>42533.409722222219</v>
      </c>
      <c r="E3735" t="s" s="54">
        <v>7518</v>
      </c>
      <c r="F3735" t="s" s="55">
        <v>2230</v>
      </c>
      <c r="G3735" t="s" s="56">
        <v>1181</v>
      </c>
      <c r="H3735" t="s" s="56">
        <v>1181</v>
      </c>
      <c r="J3735" t="s" s="6">
        <v>7519</v>
      </c>
      <c r="L3735" s="84"/>
      <c r="M3735" t="s" s="55">
        <v>1138</v>
      </c>
      <c r="S3735" t="s" s="54">
        <v>7912</v>
      </c>
      <c r="T3735" t="s" s="57">
        <v>8381</v>
      </c>
      <c r="U3735" t="s" s="6">
        <v>1263</v>
      </c>
      <c r="AA3735" s="14">
        <v>-107.740963</v>
      </c>
      <c r="AB3735" s="14">
        <v>36.257247</v>
      </c>
      <c r="AC3735" s="14">
        <v>2112.874</v>
      </c>
      <c r="AU3735" s="70"/>
      <c r="AV3735" s="70"/>
      <c r="AW3735" s="70"/>
      <c r="AX3735" s="70"/>
      <c r="AY3735" s="70"/>
      <c r="AZ3735" s="70"/>
      <c r="BA3735" s="70"/>
      <c r="BB3735" s="70"/>
      <c r="BC3735" s="70"/>
      <c r="BD3735" s="70"/>
      <c r="BL3735" s="70"/>
      <c r="BM3735" s="70"/>
      <c r="BN3735" s="70"/>
      <c r="BO3735" s="14">
        <v>-9.860520525</v>
      </c>
      <c r="BP3735" s="14">
        <v>0.018716582</v>
      </c>
      <c r="BX3735" s="60">
        <v>-76.35202778999999</v>
      </c>
      <c r="BY3735" s="80">
        <v>0.196035021</v>
      </c>
    </row>
    <row r="3736" s="9" customFormat="1" ht="31" customHeight="1">
      <c r="A3736" t="s" s="6">
        <v>9528</v>
      </c>
      <c r="B3736" t="s" s="56">
        <v>9529</v>
      </c>
      <c r="C3736" t="s" s="56">
        <v>7517</v>
      </c>
      <c r="D3736" s="143">
        <v>42550.53125</v>
      </c>
      <c r="E3736" t="s" s="54">
        <v>7518</v>
      </c>
      <c r="F3736" t="s" s="55">
        <v>2230</v>
      </c>
      <c r="G3736" t="s" s="56">
        <v>1181</v>
      </c>
      <c r="H3736" t="s" s="56">
        <v>1181</v>
      </c>
      <c r="J3736" t="s" s="6">
        <v>7519</v>
      </c>
      <c r="L3736" s="84"/>
      <c r="M3736" t="s" s="55">
        <v>1138</v>
      </c>
      <c r="S3736" t="s" s="54">
        <v>7912</v>
      </c>
      <c r="T3736" t="s" s="57">
        <v>8192</v>
      </c>
      <c r="U3736" s="7"/>
      <c r="AA3736" s="14">
        <v>-108.9326443</v>
      </c>
      <c r="AB3736" s="14">
        <v>36.0672636</v>
      </c>
      <c r="AC3736" s="14">
        <v>2380.034</v>
      </c>
      <c r="AU3736" s="70"/>
      <c r="AV3736" s="70"/>
      <c r="AW3736" s="70"/>
      <c r="AX3736" s="70"/>
      <c r="AY3736" s="70"/>
      <c r="AZ3736" s="70"/>
      <c r="BA3736" s="70"/>
      <c r="BB3736" s="70"/>
      <c r="BC3736" s="70"/>
      <c r="BD3736" s="70"/>
      <c r="BL3736" s="70"/>
      <c r="BM3736" s="70"/>
      <c r="BN3736" s="70"/>
      <c r="BO3736" s="14">
        <v>-13.63832612</v>
      </c>
      <c r="BP3736" s="14">
        <v>0.021879834</v>
      </c>
      <c r="BX3736" s="60">
        <v>-99.57519284</v>
      </c>
      <c r="BY3736" s="80">
        <v>0.213858547</v>
      </c>
    </row>
    <row r="3737" s="9" customFormat="1" ht="31" customHeight="1">
      <c r="A3737" t="s" s="6">
        <v>9530</v>
      </c>
      <c r="B3737" t="s" s="56">
        <v>9531</v>
      </c>
      <c r="C3737" t="s" s="56">
        <v>7517</v>
      </c>
      <c r="D3737" s="143">
        <v>42549.479166666664</v>
      </c>
      <c r="E3737" t="s" s="54">
        <v>7518</v>
      </c>
      <c r="F3737" t="s" s="55">
        <v>2230</v>
      </c>
      <c r="G3737" t="s" s="56">
        <v>1181</v>
      </c>
      <c r="H3737" t="s" s="56">
        <v>1181</v>
      </c>
      <c r="J3737" t="s" s="6">
        <v>7519</v>
      </c>
      <c r="L3737" s="84"/>
      <c r="M3737" t="s" s="55">
        <v>1138</v>
      </c>
      <c r="S3737" t="s" s="54">
        <v>7912</v>
      </c>
      <c r="T3737" t="s" s="57">
        <v>8160</v>
      </c>
      <c r="U3737" s="7"/>
      <c r="AA3737" s="14">
        <v>-108.8291708</v>
      </c>
      <c r="AB3737" s="14">
        <v>35.6315297</v>
      </c>
      <c r="AC3737" s="14">
        <v>2029.663</v>
      </c>
      <c r="AU3737" s="70"/>
      <c r="AV3737" s="70"/>
      <c r="AW3737" s="70"/>
      <c r="AX3737" s="70"/>
      <c r="AY3737" s="70"/>
      <c r="AZ3737" s="70"/>
      <c r="BA3737" s="70"/>
      <c r="BB3737" s="70"/>
      <c r="BC3737" s="70"/>
      <c r="BD3737" s="70"/>
      <c r="BL3737" s="70"/>
      <c r="BM3737" s="70"/>
      <c r="BN3737" s="70"/>
      <c r="BO3737" s="14">
        <v>-14.1286488</v>
      </c>
      <c r="BP3737" s="14">
        <v>0.022485187</v>
      </c>
      <c r="BX3737" s="60">
        <v>-104.9551314</v>
      </c>
      <c r="BY3737" s="80">
        <v>0.205148532</v>
      </c>
    </row>
    <row r="3738" s="9" customFormat="1" ht="31" customHeight="1">
      <c r="A3738" t="s" s="6">
        <v>9532</v>
      </c>
      <c r="B3738" t="s" s="56">
        <v>9533</v>
      </c>
      <c r="C3738" t="s" s="56">
        <v>7517</v>
      </c>
      <c r="D3738" s="143">
        <v>42541.5375</v>
      </c>
      <c r="E3738" t="s" s="54">
        <v>7518</v>
      </c>
      <c r="F3738" t="s" s="55">
        <v>2230</v>
      </c>
      <c r="G3738" t="s" s="56">
        <v>1181</v>
      </c>
      <c r="H3738" t="s" s="56">
        <v>1181</v>
      </c>
      <c r="J3738" t="s" s="6">
        <v>7519</v>
      </c>
      <c r="L3738" s="84"/>
      <c r="M3738" t="s" s="55">
        <v>1138</v>
      </c>
      <c r="S3738" t="s" s="54">
        <v>7912</v>
      </c>
      <c r="T3738" t="s" s="57">
        <v>8149</v>
      </c>
      <c r="U3738" s="7"/>
      <c r="AA3738" s="14">
        <v>-109.147235</v>
      </c>
      <c r="AB3738" s="14">
        <v>35.865463</v>
      </c>
      <c r="AC3738" s="14">
        <v>2288.438</v>
      </c>
      <c r="AU3738" s="70"/>
      <c r="AV3738" s="70"/>
      <c r="AW3738" s="70"/>
      <c r="AX3738" s="70"/>
      <c r="AY3738" s="70"/>
      <c r="AZ3738" s="70"/>
      <c r="BA3738" s="70"/>
      <c r="BB3738" s="70"/>
      <c r="BC3738" s="70"/>
      <c r="BD3738" s="70"/>
      <c r="BL3738" s="70"/>
      <c r="BM3738" s="70"/>
      <c r="BN3738" s="70"/>
      <c r="BO3738" s="14">
        <v>-11.60511086</v>
      </c>
      <c r="BP3738" s="14">
        <v>0.015495857</v>
      </c>
      <c r="BX3738" s="60">
        <v>-88.40882232</v>
      </c>
      <c r="BY3738" s="80">
        <v>0.061473856</v>
      </c>
    </row>
    <row r="3739" s="9" customFormat="1" ht="31" customHeight="1">
      <c r="A3739" t="s" s="6">
        <v>9534</v>
      </c>
      <c r="B3739" t="s" s="56">
        <v>9535</v>
      </c>
      <c r="C3739" t="s" s="56">
        <v>7517</v>
      </c>
      <c r="D3739" s="143">
        <v>42542.596527777780</v>
      </c>
      <c r="E3739" t="s" s="54">
        <v>7518</v>
      </c>
      <c r="F3739" t="s" s="55">
        <v>2230</v>
      </c>
      <c r="G3739" t="s" s="56">
        <v>1181</v>
      </c>
      <c r="H3739" t="s" s="56">
        <v>1181</v>
      </c>
      <c r="J3739" t="s" s="6">
        <v>7519</v>
      </c>
      <c r="L3739" s="84"/>
      <c r="M3739" t="s" s="55">
        <v>1138</v>
      </c>
      <c r="S3739" t="s" s="54">
        <v>7912</v>
      </c>
      <c r="T3739" t="s" s="57">
        <v>8169</v>
      </c>
      <c r="U3739" s="7"/>
      <c r="AA3739" s="14">
        <v>-108.6624325</v>
      </c>
      <c r="AB3739" s="14">
        <v>35.9332127</v>
      </c>
      <c r="AC3739" s="14">
        <v>1859.28</v>
      </c>
      <c r="AU3739" s="70"/>
      <c r="AV3739" s="70"/>
      <c r="AW3739" s="70"/>
      <c r="AX3739" s="70"/>
      <c r="AY3739" s="70"/>
      <c r="AZ3739" s="70"/>
      <c r="BA3739" s="70"/>
      <c r="BB3739" s="70"/>
      <c r="BC3739" s="70"/>
      <c r="BD3739" s="70"/>
      <c r="BL3739" s="70"/>
      <c r="BM3739" s="70"/>
      <c r="BN3739" s="70"/>
      <c r="BO3739" s="14">
        <v>-14.54927572</v>
      </c>
      <c r="BP3739" s="14">
        <v>0.01925342</v>
      </c>
      <c r="BX3739" s="60">
        <v>-107.3845014</v>
      </c>
      <c r="BY3739" s="80">
        <v>0.028779885</v>
      </c>
    </row>
    <row r="3740" s="9" customFormat="1" ht="31" customHeight="1">
      <c r="A3740" t="s" s="6">
        <v>9536</v>
      </c>
      <c r="B3740" t="s" s="56">
        <v>9537</v>
      </c>
      <c r="C3740" t="s" s="56">
        <v>7517</v>
      </c>
      <c r="D3740" s="143">
        <v>42541.629166666666</v>
      </c>
      <c r="E3740" t="s" s="54">
        <v>7518</v>
      </c>
      <c r="F3740" t="s" s="55">
        <v>2230</v>
      </c>
      <c r="G3740" t="s" s="56">
        <v>1181</v>
      </c>
      <c r="H3740" t="s" s="56">
        <v>1181</v>
      </c>
      <c r="J3740" t="s" s="6">
        <v>7519</v>
      </c>
      <c r="L3740" s="84"/>
      <c r="M3740" t="s" s="55">
        <v>1138</v>
      </c>
      <c r="S3740" t="s" s="54">
        <v>7912</v>
      </c>
      <c r="T3740" t="s" s="57">
        <v>8143</v>
      </c>
      <c r="U3740" s="7"/>
      <c r="AA3740" s="14">
        <v>-108.8770616</v>
      </c>
      <c r="AB3740" s="14">
        <v>35.8333967</v>
      </c>
      <c r="AC3740" s="14">
        <v>2048.561</v>
      </c>
      <c r="AU3740" s="70"/>
      <c r="AV3740" s="70"/>
      <c r="AW3740" s="70"/>
      <c r="AX3740" s="70"/>
      <c r="AY3740" s="70"/>
      <c r="AZ3740" s="70"/>
      <c r="BA3740" s="70"/>
      <c r="BB3740" s="70"/>
      <c r="BC3740" s="70"/>
      <c r="BD3740" s="70"/>
      <c r="BL3740" s="70"/>
      <c r="BM3740" s="70"/>
      <c r="BN3740" s="70"/>
      <c r="BO3740" s="14">
        <v>-12.30036215</v>
      </c>
      <c r="BP3740" s="14">
        <v>0.044428911</v>
      </c>
      <c r="BX3740" s="60">
        <v>-91.10439435000001</v>
      </c>
      <c r="BY3740" s="80">
        <v>0.214526869</v>
      </c>
    </row>
    <row r="3741" s="9" customFormat="1" ht="31" customHeight="1">
      <c r="A3741" t="s" s="6">
        <v>9538</v>
      </c>
      <c r="B3741" t="s" s="56">
        <v>9539</v>
      </c>
      <c r="C3741" t="s" s="56">
        <v>7517</v>
      </c>
      <c r="D3741" s="143">
        <v>42541.651388888888</v>
      </c>
      <c r="E3741" t="s" s="54">
        <v>7518</v>
      </c>
      <c r="F3741" t="s" s="55">
        <v>2230</v>
      </c>
      <c r="G3741" t="s" s="56">
        <v>1181</v>
      </c>
      <c r="H3741" t="s" s="56">
        <v>1181</v>
      </c>
      <c r="J3741" t="s" s="6">
        <v>7519</v>
      </c>
      <c r="L3741" s="84"/>
      <c r="M3741" t="s" s="55">
        <v>1138</v>
      </c>
      <c r="S3741" t="s" s="54">
        <v>7912</v>
      </c>
      <c r="T3741" t="s" s="57">
        <v>8201</v>
      </c>
      <c r="U3741" s="7"/>
      <c r="AA3741" s="14">
        <v>-109.215407</v>
      </c>
      <c r="AB3741" s="14">
        <v>35.283889</v>
      </c>
      <c r="AC3741" s="14">
        <v>1823.618</v>
      </c>
      <c r="AU3741" s="70"/>
      <c r="AV3741" s="70"/>
      <c r="AW3741" s="70"/>
      <c r="AX3741" s="70"/>
      <c r="AY3741" s="70"/>
      <c r="AZ3741" s="70"/>
      <c r="BA3741" s="70"/>
      <c r="BB3741" s="70"/>
      <c r="BC3741" s="70"/>
      <c r="BD3741" s="70"/>
      <c r="BL3741" s="70"/>
      <c r="BM3741" s="70"/>
      <c r="BN3741" s="70"/>
      <c r="BO3741" s="14">
        <v>-9.884576392</v>
      </c>
      <c r="BP3741" s="14">
        <v>0.034211162</v>
      </c>
      <c r="BX3741" s="60">
        <v>-76.46950569000001</v>
      </c>
      <c r="BY3741" s="80">
        <v>0.126389932</v>
      </c>
    </row>
    <row r="3742" s="9" customFormat="1" ht="31" customHeight="1">
      <c r="A3742" t="s" s="6">
        <v>9540</v>
      </c>
      <c r="B3742" t="s" s="56">
        <v>9541</v>
      </c>
      <c r="C3742" t="s" s="56">
        <v>7517</v>
      </c>
      <c r="D3742" s="143">
        <v>42541.495138888888</v>
      </c>
      <c r="E3742" t="s" s="54">
        <v>7518</v>
      </c>
      <c r="F3742" t="s" s="55">
        <v>2230</v>
      </c>
      <c r="G3742" t="s" s="56">
        <v>1181</v>
      </c>
      <c r="H3742" t="s" s="56">
        <v>1181</v>
      </c>
      <c r="J3742" t="s" s="6">
        <v>7519</v>
      </c>
      <c r="L3742" s="84"/>
      <c r="M3742" t="s" s="55">
        <v>1138</v>
      </c>
      <c r="S3742" t="s" s="54">
        <v>7912</v>
      </c>
      <c r="T3742" t="s" s="57">
        <v>8047</v>
      </c>
      <c r="U3742" s="7"/>
      <c r="AA3742" s="14">
        <v>-109.426722</v>
      </c>
      <c r="AB3742" s="14">
        <v>35.120245</v>
      </c>
      <c r="AC3742" s="14">
        <v>1757.782</v>
      </c>
      <c r="AU3742" s="70"/>
      <c r="AV3742" s="70"/>
      <c r="AW3742" s="70"/>
      <c r="AX3742" s="70"/>
      <c r="AY3742" s="70"/>
      <c r="AZ3742" s="70"/>
      <c r="BA3742" s="70"/>
      <c r="BB3742" s="70"/>
      <c r="BC3742" s="70"/>
      <c r="BD3742" s="70"/>
      <c r="BL3742" s="70"/>
      <c r="BM3742" s="70"/>
      <c r="BN3742" s="70"/>
      <c r="BO3742" s="14">
        <v>-11.11046275</v>
      </c>
      <c r="BP3742" s="14">
        <v>0.020353921</v>
      </c>
      <c r="BX3742" s="60">
        <v>-84.2121434</v>
      </c>
      <c r="BY3742" s="80">
        <v>0.027334663</v>
      </c>
    </row>
    <row r="3743" s="9" customFormat="1" ht="31" customHeight="1">
      <c r="A3743" t="s" s="6">
        <v>9542</v>
      </c>
      <c r="B3743" t="s" s="56">
        <v>9543</v>
      </c>
      <c r="C3743" t="s" s="56">
        <v>7517</v>
      </c>
      <c r="D3743" s="143">
        <v>42541.675</v>
      </c>
      <c r="E3743" t="s" s="54">
        <v>7518</v>
      </c>
      <c r="F3743" t="s" s="55">
        <v>2230</v>
      </c>
      <c r="G3743" t="s" s="56">
        <v>1181</v>
      </c>
      <c r="H3743" t="s" s="56">
        <v>1181</v>
      </c>
      <c r="J3743" t="s" s="6">
        <v>7519</v>
      </c>
      <c r="L3743" s="84"/>
      <c r="M3743" t="s" s="55">
        <v>1138</v>
      </c>
      <c r="S3743" t="s" s="54">
        <v>7912</v>
      </c>
      <c r="T3743" t="s" s="57">
        <v>8125</v>
      </c>
      <c r="U3743" t="s" s="6">
        <v>1263</v>
      </c>
      <c r="AA3743" s="14">
        <v>-108.7664317</v>
      </c>
      <c r="AB3743" s="14">
        <v>35.8550957</v>
      </c>
      <c r="AC3743" s="14">
        <v>1967.179</v>
      </c>
      <c r="AU3743" s="70"/>
      <c r="AV3743" s="70"/>
      <c r="AW3743" s="70"/>
      <c r="AX3743" s="70"/>
      <c r="AY3743" s="70"/>
      <c r="AZ3743" s="70"/>
      <c r="BA3743" s="70"/>
      <c r="BB3743" s="70"/>
      <c r="BC3743" s="70"/>
      <c r="BD3743" s="70"/>
      <c r="BL3743" s="70"/>
      <c r="BM3743" s="70"/>
      <c r="BN3743" s="70"/>
      <c r="BO3743" s="14">
        <v>-13.08851179</v>
      </c>
      <c r="BP3743" s="14">
        <v>0.02835652</v>
      </c>
      <c r="BX3743" s="60">
        <v>-96.83487843</v>
      </c>
      <c r="BY3743" s="80">
        <v>0.048752719</v>
      </c>
    </row>
    <row r="3744" s="9" customFormat="1" ht="31" customHeight="1">
      <c r="A3744" t="s" s="6">
        <v>9544</v>
      </c>
      <c r="B3744" t="s" s="56">
        <v>9545</v>
      </c>
      <c r="C3744" t="s" s="56">
        <v>7517</v>
      </c>
      <c r="D3744" s="143">
        <v>42541.459027777775</v>
      </c>
      <c r="E3744" t="s" s="54">
        <v>7518</v>
      </c>
      <c r="F3744" t="s" s="55">
        <v>2230</v>
      </c>
      <c r="G3744" t="s" s="56">
        <v>1181</v>
      </c>
      <c r="H3744" t="s" s="56">
        <v>1181</v>
      </c>
      <c r="J3744" t="s" s="6">
        <v>7519</v>
      </c>
      <c r="L3744" s="84"/>
      <c r="M3744" t="s" s="55">
        <v>1138</v>
      </c>
      <c r="S3744" t="s" s="54">
        <v>7912</v>
      </c>
      <c r="T3744" t="s" s="57">
        <v>9546</v>
      </c>
      <c r="U3744" s="7"/>
      <c r="AA3744" s="14">
        <v>-108.9984108</v>
      </c>
      <c r="AB3744" s="14">
        <v>35.6606856</v>
      </c>
      <c r="AC3744" s="14">
        <v>2103.12</v>
      </c>
      <c r="AU3744" s="70"/>
      <c r="AV3744" s="70"/>
      <c r="AW3744" s="70"/>
      <c r="AX3744" s="70"/>
      <c r="AY3744" s="70"/>
      <c r="AZ3744" s="70"/>
      <c r="BA3744" s="70"/>
      <c r="BB3744" s="70"/>
      <c r="BC3744" s="70"/>
      <c r="BD3744" s="70"/>
      <c r="BL3744" s="70"/>
      <c r="BM3744" s="70"/>
      <c r="BN3744" s="70"/>
      <c r="BO3744" s="14">
        <v>-11.80948551</v>
      </c>
      <c r="BP3744" s="14">
        <v>0.011039089</v>
      </c>
      <c r="BX3744" s="60">
        <v>-87.70366604</v>
      </c>
      <c r="BY3744" s="80">
        <v>0.078776263</v>
      </c>
    </row>
    <row r="3745" s="9" customFormat="1" ht="31" customHeight="1">
      <c r="A3745" t="s" s="6">
        <v>9547</v>
      </c>
      <c r="B3745" t="s" s="56">
        <v>9548</v>
      </c>
      <c r="C3745" t="s" s="56">
        <v>7517</v>
      </c>
      <c r="D3745" s="143">
        <v>42541.438888888886</v>
      </c>
      <c r="E3745" t="s" s="54">
        <v>7518</v>
      </c>
      <c r="F3745" t="s" s="55">
        <v>2230</v>
      </c>
      <c r="G3745" t="s" s="56">
        <v>1181</v>
      </c>
      <c r="H3745" t="s" s="56">
        <v>1181</v>
      </c>
      <c r="J3745" t="s" s="6">
        <v>7519</v>
      </c>
      <c r="L3745" s="84"/>
      <c r="M3745" t="s" s="55">
        <v>1138</v>
      </c>
      <c r="S3745" t="s" s="54">
        <v>7912</v>
      </c>
      <c r="T3745" t="s" s="57">
        <v>8163</v>
      </c>
      <c r="U3745" s="7"/>
      <c r="AA3745" s="14">
        <v>-109.10063</v>
      </c>
      <c r="AB3745" s="14">
        <v>35.59403</v>
      </c>
      <c r="AC3745" s="14">
        <v>2026.92</v>
      </c>
      <c r="AU3745" s="70"/>
      <c r="AV3745" s="70"/>
      <c r="AW3745" s="70"/>
      <c r="AX3745" s="70"/>
      <c r="AY3745" s="70"/>
      <c r="AZ3745" s="70"/>
      <c r="BA3745" s="70"/>
      <c r="BB3745" s="70"/>
      <c r="BC3745" s="70"/>
      <c r="BD3745" s="70"/>
      <c r="BL3745" s="70"/>
      <c r="BM3745" s="70"/>
      <c r="BN3745" s="70"/>
      <c r="BO3745" s="14">
        <v>-12.64877125</v>
      </c>
      <c r="BP3745" s="14">
        <v>0.041348765</v>
      </c>
      <c r="BX3745" s="60">
        <v>-93.99970661</v>
      </c>
      <c r="BY3745" s="80">
        <v>0.0864191</v>
      </c>
    </row>
    <row r="3746" s="9" customFormat="1" ht="31" customHeight="1">
      <c r="A3746" t="s" s="6">
        <v>9549</v>
      </c>
      <c r="B3746" t="s" s="56">
        <v>9550</v>
      </c>
      <c r="C3746" t="s" s="56">
        <v>7517</v>
      </c>
      <c r="D3746" s="143">
        <v>42583.513888888891</v>
      </c>
      <c r="E3746" t="s" s="54">
        <v>7518</v>
      </c>
      <c r="F3746" t="s" s="55">
        <v>2230</v>
      </c>
      <c r="G3746" t="s" s="56">
        <v>1181</v>
      </c>
      <c r="H3746" t="s" s="56">
        <v>1181</v>
      </c>
      <c r="J3746" t="s" s="6">
        <v>7519</v>
      </c>
      <c r="L3746" s="84"/>
      <c r="M3746" t="s" s="55">
        <v>1138</v>
      </c>
      <c r="S3746" t="s" s="54">
        <v>7912</v>
      </c>
      <c r="T3746" t="s" s="57">
        <v>8041</v>
      </c>
      <c r="U3746" s="7"/>
      <c r="AA3746" s="14">
        <v>-109.5360429</v>
      </c>
      <c r="AB3746" s="14">
        <v>35.7089183</v>
      </c>
      <c r="AC3746" s="14">
        <v>1967.484</v>
      </c>
      <c r="AU3746" s="70"/>
      <c r="AV3746" s="70"/>
      <c r="AW3746" s="70"/>
      <c r="AX3746" s="70"/>
      <c r="AY3746" s="70"/>
      <c r="AZ3746" s="70"/>
      <c r="BA3746" s="70"/>
      <c r="BB3746" s="70"/>
      <c r="BC3746" s="70"/>
      <c r="BD3746" s="70"/>
      <c r="BL3746" s="70"/>
      <c r="BM3746" s="70"/>
      <c r="BN3746" s="70"/>
      <c r="BO3746" s="14">
        <v>-11.84598682</v>
      </c>
      <c r="BP3746" s="14">
        <v>0.025255062</v>
      </c>
      <c r="BX3746" s="60">
        <v>-88.41373329</v>
      </c>
      <c r="BY3746" s="80">
        <v>0.044427445</v>
      </c>
    </row>
    <row r="3747" s="9" customFormat="1" ht="31" customHeight="1">
      <c r="A3747" t="s" s="6">
        <v>9551</v>
      </c>
      <c r="B3747" t="s" s="56">
        <v>9552</v>
      </c>
      <c r="C3747" t="s" s="56">
        <v>7517</v>
      </c>
      <c r="D3747" s="143">
        <v>42583.540277777778</v>
      </c>
      <c r="E3747" t="s" s="54">
        <v>7518</v>
      </c>
      <c r="F3747" t="s" s="55">
        <v>2230</v>
      </c>
      <c r="G3747" t="s" s="56">
        <v>1181</v>
      </c>
      <c r="H3747" t="s" s="56">
        <v>1181</v>
      </c>
      <c r="J3747" t="s" s="6">
        <v>7519</v>
      </c>
      <c r="L3747" s="84"/>
      <c r="M3747" t="s" s="55">
        <v>1138</v>
      </c>
      <c r="S3747" t="s" s="54">
        <v>7912</v>
      </c>
      <c r="T3747" t="s" s="57">
        <v>8098</v>
      </c>
      <c r="U3747" s="7"/>
      <c r="AA3747" s="14">
        <v>-109.4477298</v>
      </c>
      <c r="AB3747" s="14">
        <v>35.7347074</v>
      </c>
      <c r="AC3747" s="14">
        <v>2039.112</v>
      </c>
      <c r="AU3747" s="70"/>
      <c r="AV3747" s="70"/>
      <c r="AW3747" s="70"/>
      <c r="AX3747" s="70"/>
      <c r="AY3747" s="70"/>
      <c r="AZ3747" s="70"/>
      <c r="BA3747" s="70"/>
      <c r="BB3747" s="70"/>
      <c r="BC3747" s="70"/>
      <c r="BD3747" s="70"/>
      <c r="BL3747" s="70"/>
      <c r="BM3747" s="70"/>
      <c r="BN3747" s="70"/>
      <c r="BO3747" s="14">
        <v>-11.64789951</v>
      </c>
      <c r="BP3747" s="14">
        <v>0.029654185</v>
      </c>
      <c r="BX3747" s="60">
        <v>-88.22947808000001</v>
      </c>
      <c r="BY3747" s="80">
        <v>0.187610931</v>
      </c>
    </row>
    <row r="3748" s="9" customFormat="1" ht="31" customHeight="1">
      <c r="A3748" t="s" s="6">
        <v>9553</v>
      </c>
      <c r="B3748" t="s" s="56">
        <v>9554</v>
      </c>
      <c r="C3748" t="s" s="56">
        <v>7517</v>
      </c>
      <c r="D3748" s="143">
        <v>42583.597222222219</v>
      </c>
      <c r="E3748" t="s" s="54">
        <v>7518</v>
      </c>
      <c r="F3748" t="s" s="55">
        <v>2230</v>
      </c>
      <c r="G3748" t="s" s="56">
        <v>1181</v>
      </c>
      <c r="H3748" t="s" s="56">
        <v>1181</v>
      </c>
      <c r="J3748" t="s" s="6">
        <v>7519</v>
      </c>
      <c r="L3748" s="84"/>
      <c r="M3748" t="s" s="55">
        <v>1138</v>
      </c>
      <c r="S3748" t="s" s="54">
        <v>7912</v>
      </c>
      <c r="T3748" t="s" s="57">
        <v>8074</v>
      </c>
      <c r="U3748" s="7"/>
      <c r="AA3748" s="14">
        <v>-109.628909</v>
      </c>
      <c r="AB3748" s="14">
        <v>36.721569</v>
      </c>
      <c r="AC3748" s="14">
        <v>1527.048</v>
      </c>
      <c r="AU3748" s="70"/>
      <c r="AV3748" s="70"/>
      <c r="AW3748" s="70"/>
      <c r="AX3748" s="70"/>
      <c r="AY3748" s="70"/>
      <c r="AZ3748" s="70"/>
      <c r="BA3748" s="70"/>
      <c r="BB3748" s="70"/>
      <c r="BC3748" s="70"/>
      <c r="BD3748" s="70"/>
      <c r="BL3748" s="70"/>
      <c r="BM3748" s="70"/>
      <c r="BN3748" s="70"/>
      <c r="BO3748" s="14">
        <v>-14.72512657</v>
      </c>
      <c r="BP3748" s="14">
        <v>0.02506268</v>
      </c>
      <c r="BX3748" s="60">
        <v>-107.8860868</v>
      </c>
      <c r="BY3748" s="80">
        <v>0.146440261</v>
      </c>
    </row>
    <row r="3749" s="9" customFormat="1" ht="31" customHeight="1">
      <c r="A3749" t="s" s="6">
        <v>9555</v>
      </c>
      <c r="B3749" t="s" s="56">
        <v>9556</v>
      </c>
      <c r="C3749" t="s" s="56">
        <v>7517</v>
      </c>
      <c r="D3749" s="143">
        <v>42583.708333333336</v>
      </c>
      <c r="E3749" t="s" s="54">
        <v>7518</v>
      </c>
      <c r="F3749" t="s" s="55">
        <v>2230</v>
      </c>
      <c r="G3749" t="s" s="56">
        <v>1181</v>
      </c>
      <c r="H3749" t="s" s="56">
        <v>1181</v>
      </c>
      <c r="J3749" t="s" s="6">
        <v>7519</v>
      </c>
      <c r="L3749" s="84"/>
      <c r="M3749" t="s" s="55">
        <v>1138</v>
      </c>
      <c r="S3749" t="s" s="54">
        <v>7912</v>
      </c>
      <c r="T3749" t="s" s="57">
        <v>8080</v>
      </c>
      <c r="U3749" s="7"/>
      <c r="AA3749" s="14">
        <v>-109.1874984</v>
      </c>
      <c r="AB3749" s="14">
        <v>36.2874281</v>
      </c>
      <c r="AC3749" s="14">
        <v>2164.69</v>
      </c>
      <c r="AU3749" s="70"/>
      <c r="AV3749" s="70"/>
      <c r="AW3749" s="70"/>
      <c r="AX3749" s="70"/>
      <c r="AY3749" s="70"/>
      <c r="AZ3749" s="70"/>
      <c r="BA3749" s="70"/>
      <c r="BB3749" s="70"/>
      <c r="BC3749" s="70"/>
      <c r="BD3749" s="70"/>
      <c r="BL3749" s="70"/>
      <c r="BM3749" s="70"/>
      <c r="BN3749" s="70"/>
      <c r="BO3749" s="14">
        <v>-13.03582186</v>
      </c>
      <c r="BP3749" s="14">
        <v>0.022602871</v>
      </c>
      <c r="BX3749" s="60">
        <v>-95.49290664999999</v>
      </c>
      <c r="BY3749" s="80">
        <v>0.09751365300000001</v>
      </c>
    </row>
    <row r="3750" s="9" customFormat="1" ht="31" customHeight="1">
      <c r="A3750" t="s" s="6">
        <v>9557</v>
      </c>
      <c r="B3750" t="s" s="56">
        <v>9558</v>
      </c>
      <c r="C3750" t="s" s="56">
        <v>7517</v>
      </c>
      <c r="D3750" s="143">
        <v>42542.627777777780</v>
      </c>
      <c r="E3750" t="s" s="54">
        <v>7518</v>
      </c>
      <c r="F3750" t="s" s="55">
        <v>2230</v>
      </c>
      <c r="G3750" t="s" s="56">
        <v>1181</v>
      </c>
      <c r="H3750" t="s" s="56">
        <v>1181</v>
      </c>
      <c r="J3750" t="s" s="6">
        <v>7519</v>
      </c>
      <c r="L3750" s="84"/>
      <c r="M3750" t="s" s="55">
        <v>1138</v>
      </c>
      <c r="S3750" t="s" s="54">
        <v>7912</v>
      </c>
      <c r="T3750" t="s" s="57">
        <v>8166</v>
      </c>
      <c r="U3750" s="7"/>
      <c r="AA3750" s="14">
        <v>-108.678063</v>
      </c>
      <c r="AB3750" s="14">
        <v>36.050789</v>
      </c>
      <c r="AC3750" s="14">
        <v>1777.289</v>
      </c>
      <c r="AU3750" s="70"/>
      <c r="AV3750" s="70"/>
      <c r="AW3750" s="70"/>
      <c r="AX3750" s="70"/>
      <c r="AY3750" s="70"/>
      <c r="AZ3750" s="70"/>
      <c r="BA3750" s="70"/>
      <c r="BB3750" s="70"/>
      <c r="BC3750" s="70"/>
      <c r="BD3750" s="70"/>
      <c r="BL3750" s="70"/>
      <c r="BM3750" s="70"/>
      <c r="BN3750" s="70"/>
      <c r="BO3750" s="14">
        <v>-14.54553756</v>
      </c>
      <c r="BP3750" s="14">
        <v>0.022386249</v>
      </c>
      <c r="BX3750" s="60">
        <v>-108.6482116</v>
      </c>
      <c r="BY3750" s="80">
        <v>0.109886457</v>
      </c>
    </row>
    <row r="3751" s="9" customFormat="1" ht="31" customHeight="1">
      <c r="A3751" t="s" s="6">
        <v>9559</v>
      </c>
      <c r="B3751" t="s" s="56">
        <v>9560</v>
      </c>
      <c r="C3751" t="s" s="56">
        <v>7517</v>
      </c>
      <c r="D3751" s="143">
        <v>42541.553472222222</v>
      </c>
      <c r="E3751" t="s" s="54">
        <v>7518</v>
      </c>
      <c r="F3751" t="s" s="55">
        <v>2230</v>
      </c>
      <c r="G3751" t="s" s="56">
        <v>1181</v>
      </c>
      <c r="H3751" t="s" s="56">
        <v>1181</v>
      </c>
      <c r="J3751" t="s" s="6">
        <v>7519</v>
      </c>
      <c r="L3751" s="84"/>
      <c r="M3751" t="s" s="55">
        <v>1138</v>
      </c>
      <c r="S3751" t="s" s="54">
        <v>7912</v>
      </c>
      <c r="T3751" t="s" s="57">
        <v>8122</v>
      </c>
      <c r="U3751" s="7"/>
      <c r="AA3751" s="14">
        <v>-108.7771714</v>
      </c>
      <c r="AB3751" s="14">
        <v>35.7058623</v>
      </c>
      <c r="AC3751" s="14">
        <v>1953.768</v>
      </c>
      <c r="AU3751" s="70"/>
      <c r="AV3751" s="70"/>
      <c r="AW3751" s="70"/>
      <c r="AX3751" s="70"/>
      <c r="AY3751" s="70"/>
      <c r="AZ3751" s="70"/>
      <c r="BA3751" s="70"/>
      <c r="BB3751" s="70"/>
      <c r="BC3751" s="70"/>
      <c r="BD3751" s="70"/>
      <c r="BL3751" s="70"/>
      <c r="BM3751" s="70"/>
      <c r="BN3751" s="70"/>
      <c r="BO3751" s="14">
        <v>-14.24004493</v>
      </c>
      <c r="BP3751" s="14">
        <v>0.034157448</v>
      </c>
      <c r="BX3751" s="60">
        <v>-107.0466115</v>
      </c>
      <c r="BY3751" s="80">
        <v>0.270656295</v>
      </c>
    </row>
    <row r="3752" s="9" customFormat="1" ht="31" customHeight="1">
      <c r="A3752" t="s" s="6">
        <v>9561</v>
      </c>
      <c r="B3752" t="s" s="56">
        <v>9562</v>
      </c>
      <c r="C3752" t="s" s="56">
        <v>7517</v>
      </c>
      <c r="D3752" s="143">
        <v>42541.552777777775</v>
      </c>
      <c r="E3752" t="s" s="54">
        <v>7518</v>
      </c>
      <c r="F3752" t="s" s="55">
        <v>2230</v>
      </c>
      <c r="G3752" t="s" s="56">
        <v>1181</v>
      </c>
      <c r="H3752" t="s" s="56">
        <v>1181</v>
      </c>
      <c r="J3752" t="s" s="6">
        <v>7519</v>
      </c>
      <c r="L3752" s="84"/>
      <c r="M3752" t="s" s="55">
        <v>1138</v>
      </c>
      <c r="S3752" t="s" s="54">
        <v>7912</v>
      </c>
      <c r="T3752" t="s" s="57">
        <v>8157</v>
      </c>
      <c r="U3752" s="7"/>
      <c r="AA3752" s="14">
        <v>-109.1083913</v>
      </c>
      <c r="AB3752" s="14">
        <v>34.9932898</v>
      </c>
      <c r="AC3752" s="14">
        <v>1981.2</v>
      </c>
      <c r="AU3752" s="70"/>
      <c r="AV3752" s="70"/>
      <c r="AW3752" s="70"/>
      <c r="AX3752" s="70"/>
      <c r="AY3752" s="70"/>
      <c r="AZ3752" s="70"/>
      <c r="BA3752" s="70"/>
      <c r="BB3752" s="70"/>
      <c r="BC3752" s="70"/>
      <c r="BD3752" s="70"/>
      <c r="BL3752" s="70"/>
      <c r="BM3752" s="70"/>
      <c r="BN3752" s="70"/>
      <c r="BO3752" s="14">
        <v>-8.996641432000001</v>
      </c>
      <c r="BP3752" s="14">
        <v>0.020139358</v>
      </c>
      <c r="BX3752" s="60">
        <v>-69.69260961000001</v>
      </c>
      <c r="BY3752" s="80">
        <v>0.290522322</v>
      </c>
    </row>
    <row r="3753" s="9" customFormat="1" ht="31" customHeight="1">
      <c r="A3753" t="s" s="6">
        <v>9563</v>
      </c>
      <c r="B3753" t="s" s="56">
        <v>9564</v>
      </c>
      <c r="C3753" t="s" s="56">
        <v>7517</v>
      </c>
      <c r="D3753" s="143">
        <v>42541.625</v>
      </c>
      <c r="E3753" t="s" s="54">
        <v>7518</v>
      </c>
      <c r="F3753" t="s" s="55">
        <v>2230</v>
      </c>
      <c r="G3753" t="s" s="56">
        <v>1181</v>
      </c>
      <c r="H3753" t="s" s="56">
        <v>1181</v>
      </c>
      <c r="J3753" t="s" s="6">
        <v>7519</v>
      </c>
      <c r="L3753" s="84"/>
      <c r="M3753" t="s" s="55">
        <v>1138</v>
      </c>
      <c r="S3753" t="s" s="54">
        <v>7912</v>
      </c>
      <c r="T3753" t="s" s="57">
        <v>8128</v>
      </c>
      <c r="U3753" s="7"/>
      <c r="AA3753" s="14">
        <v>-109.0504408</v>
      </c>
      <c r="AB3753" s="14">
        <v>35.8295925</v>
      </c>
      <c r="AC3753" s="14">
        <v>2107.387</v>
      </c>
      <c r="AU3753" s="70"/>
      <c r="AV3753" s="70"/>
      <c r="AW3753" s="70"/>
      <c r="AX3753" s="70"/>
      <c r="AY3753" s="70"/>
      <c r="AZ3753" s="70"/>
      <c r="BA3753" s="70"/>
      <c r="BB3753" s="70"/>
      <c r="BC3753" s="70"/>
      <c r="BD3753" s="70"/>
      <c r="BL3753" s="70"/>
      <c r="BM3753" s="70"/>
      <c r="BN3753" s="70"/>
      <c r="BO3753" s="14">
        <v>-13.86437984</v>
      </c>
      <c r="BP3753" s="14">
        <v>0.010224994</v>
      </c>
      <c r="BX3753" s="60">
        <v>-104.5285653</v>
      </c>
      <c r="BY3753" s="80">
        <v>0.11850628</v>
      </c>
    </row>
    <row r="3754" s="9" customFormat="1" ht="31" customHeight="1">
      <c r="A3754" t="s" s="6">
        <v>9565</v>
      </c>
      <c r="B3754" t="s" s="56">
        <v>9566</v>
      </c>
      <c r="C3754" t="s" s="56">
        <v>7517</v>
      </c>
      <c r="D3754" s="143">
        <v>42541.460416666669</v>
      </c>
      <c r="E3754" t="s" s="54">
        <v>7518</v>
      </c>
      <c r="F3754" t="s" s="55">
        <v>2230</v>
      </c>
      <c r="G3754" t="s" s="56">
        <v>1181</v>
      </c>
      <c r="H3754" t="s" s="56">
        <v>1181</v>
      </c>
      <c r="J3754" t="s" s="6">
        <v>7519</v>
      </c>
      <c r="L3754" s="84"/>
      <c r="M3754" t="s" s="55">
        <v>1138</v>
      </c>
      <c r="S3754" t="s" s="54">
        <v>7912</v>
      </c>
      <c r="T3754" t="s" s="57">
        <v>9567</v>
      </c>
      <c r="U3754" s="7"/>
      <c r="AA3754" s="14">
        <v>-109.0057794</v>
      </c>
      <c r="AB3754" s="14">
        <v>35.6619798</v>
      </c>
      <c r="AC3754" s="14">
        <v>2109.216</v>
      </c>
      <c r="AU3754" s="70"/>
      <c r="AV3754" s="70"/>
      <c r="AW3754" s="70"/>
      <c r="AX3754" s="70"/>
      <c r="AY3754" s="70"/>
      <c r="AZ3754" s="70"/>
      <c r="BA3754" s="70"/>
      <c r="BB3754" s="70"/>
      <c r="BC3754" s="70"/>
      <c r="BD3754" s="70"/>
      <c r="BL3754" s="70"/>
      <c r="BM3754" s="70"/>
      <c r="BN3754" s="70"/>
      <c r="BO3754" s="14">
        <v>-11.8790343</v>
      </c>
      <c r="BP3754" s="14">
        <v>0.029273062</v>
      </c>
      <c r="BX3754" s="60">
        <v>-87.48972105</v>
      </c>
      <c r="BY3754" s="80">
        <v>0.15720803</v>
      </c>
    </row>
    <row r="3755" s="9" customFormat="1" ht="31" customHeight="1">
      <c r="A3755" t="s" s="6">
        <v>9568</v>
      </c>
      <c r="B3755" t="s" s="56">
        <v>9569</v>
      </c>
      <c r="C3755" t="s" s="56">
        <v>7517</v>
      </c>
      <c r="D3755" s="143">
        <v>42541.457638888889</v>
      </c>
      <c r="E3755" t="s" s="54">
        <v>7518</v>
      </c>
      <c r="F3755" t="s" s="55">
        <v>2230</v>
      </c>
      <c r="G3755" t="s" s="56">
        <v>1181</v>
      </c>
      <c r="H3755" t="s" s="56">
        <v>1181</v>
      </c>
      <c r="J3755" t="s" s="6">
        <v>7519</v>
      </c>
      <c r="L3755" s="84"/>
      <c r="M3755" t="s" s="55">
        <v>1138</v>
      </c>
      <c r="S3755" t="s" s="54">
        <v>7912</v>
      </c>
      <c r="T3755" t="s" s="57">
        <v>9570</v>
      </c>
      <c r="U3755" s="7"/>
      <c r="AA3755" s="14">
        <v>-109.000845</v>
      </c>
      <c r="AB3755" s="14">
        <v>35.664963</v>
      </c>
      <c r="AC3755" s="14">
        <v>2138.477</v>
      </c>
      <c r="AU3755" s="70"/>
      <c r="AV3755" s="70"/>
      <c r="AW3755" s="70"/>
      <c r="AX3755" s="70"/>
      <c r="AY3755" s="70"/>
      <c r="AZ3755" s="70"/>
      <c r="BA3755" s="70"/>
      <c r="BB3755" s="70"/>
      <c r="BC3755" s="70"/>
      <c r="BD3755" s="70"/>
      <c r="BL3755" s="70"/>
      <c r="BM3755" s="70"/>
      <c r="BN3755" s="70"/>
      <c r="BO3755" s="14">
        <v>-12.03220986</v>
      </c>
      <c r="BP3755" s="14">
        <v>0.043691501</v>
      </c>
      <c r="BX3755" s="60">
        <v>-88.15821142</v>
      </c>
      <c r="BY3755" s="80">
        <v>0.09078560400000001</v>
      </c>
    </row>
    <row r="3756" s="9" customFormat="1" ht="31" customHeight="1">
      <c r="A3756" t="s" s="6">
        <v>9571</v>
      </c>
      <c r="B3756" t="s" s="56">
        <v>9572</v>
      </c>
      <c r="C3756" t="s" s="56">
        <v>7517</v>
      </c>
      <c r="D3756" s="143">
        <v>42583.6875</v>
      </c>
      <c r="E3756" t="s" s="54">
        <v>7518</v>
      </c>
      <c r="F3756" t="s" s="55">
        <v>2230</v>
      </c>
      <c r="G3756" t="s" s="56">
        <v>1181</v>
      </c>
      <c r="H3756" t="s" s="56">
        <v>1181</v>
      </c>
      <c r="J3756" t="s" s="6">
        <v>7519</v>
      </c>
      <c r="L3756" s="84"/>
      <c r="M3756" t="s" s="55">
        <v>1138</v>
      </c>
      <c r="S3756" t="s" s="54">
        <v>7912</v>
      </c>
      <c r="T3756" t="s" s="57">
        <v>8077</v>
      </c>
      <c r="U3756" s="7"/>
      <c r="AA3756" s="14">
        <v>-109.200743</v>
      </c>
      <c r="AB3756" s="14">
        <v>36.3046371</v>
      </c>
      <c r="AC3756" s="14">
        <v>2177.796</v>
      </c>
      <c r="AU3756" s="70"/>
      <c r="AV3756" s="70"/>
      <c r="AW3756" s="70"/>
      <c r="AX3756" s="70"/>
      <c r="AY3756" s="70"/>
      <c r="AZ3756" s="70"/>
      <c r="BA3756" s="70"/>
      <c r="BB3756" s="70"/>
      <c r="BC3756" s="70"/>
      <c r="BD3756" s="70"/>
      <c r="BL3756" s="70"/>
      <c r="BM3756" s="70"/>
      <c r="BN3756" s="70"/>
      <c r="BO3756" s="14">
        <v>-13.26549942</v>
      </c>
      <c r="BP3756" s="14">
        <v>0.005281038</v>
      </c>
      <c r="BX3756" s="60">
        <v>-96.36915909</v>
      </c>
      <c r="BY3756" s="80">
        <v>0.038289118</v>
      </c>
    </row>
    <row r="3757" s="9" customFormat="1" ht="31" customHeight="1">
      <c r="A3757" t="s" s="6">
        <v>9573</v>
      </c>
      <c r="B3757" t="s" s="56">
        <v>9574</v>
      </c>
      <c r="C3757" t="s" s="56">
        <v>7517</v>
      </c>
      <c r="D3757" s="143">
        <v>42583.514583333330</v>
      </c>
      <c r="E3757" t="s" s="54">
        <v>7518</v>
      </c>
      <c r="F3757" t="s" s="55">
        <v>2230</v>
      </c>
      <c r="G3757" t="s" s="56">
        <v>1181</v>
      </c>
      <c r="H3757" t="s" s="56">
        <v>1181</v>
      </c>
      <c r="J3757" t="s" s="6">
        <v>7519</v>
      </c>
      <c r="L3757" s="84"/>
      <c r="M3757" t="s" s="55">
        <v>1138</v>
      </c>
      <c r="S3757" t="s" s="54">
        <v>7912</v>
      </c>
      <c r="T3757" t="s" s="57">
        <v>8095</v>
      </c>
      <c r="U3757" s="7"/>
      <c r="AA3757" s="14">
        <v>-109.430137</v>
      </c>
      <c r="AB3757" s="14">
        <v>35.7381303</v>
      </c>
      <c r="AC3757" s="14">
        <v>2054.657</v>
      </c>
      <c r="AU3757" s="70"/>
      <c r="AV3757" s="70"/>
      <c r="AW3757" s="70"/>
      <c r="AX3757" s="70"/>
      <c r="AY3757" s="70"/>
      <c r="AZ3757" s="70"/>
      <c r="BA3757" s="70"/>
      <c r="BB3757" s="70"/>
      <c r="BC3757" s="70"/>
      <c r="BD3757" s="70"/>
      <c r="BL3757" s="70"/>
      <c r="BM3757" s="70"/>
      <c r="BN3757" s="70"/>
      <c r="BO3757" s="14">
        <v>-11.91667338</v>
      </c>
      <c r="BP3757" s="14">
        <v>0.012136257</v>
      </c>
      <c r="BX3757" s="60">
        <v>-89.37164199999999</v>
      </c>
      <c r="BY3757" s="80">
        <v>0.114206343</v>
      </c>
    </row>
    <row r="3758" s="9" customFormat="1" ht="31" customHeight="1">
      <c r="A3758" t="s" s="6">
        <v>9575</v>
      </c>
      <c r="B3758" t="s" s="56">
        <v>9576</v>
      </c>
      <c r="C3758" t="s" s="56">
        <v>7517</v>
      </c>
      <c r="D3758" s="143">
        <v>42583.479166666664</v>
      </c>
      <c r="E3758" t="s" s="54">
        <v>7518</v>
      </c>
      <c r="F3758" t="s" s="55">
        <v>2230</v>
      </c>
      <c r="G3758" t="s" s="56">
        <v>1181</v>
      </c>
      <c r="H3758" t="s" s="56">
        <v>1181</v>
      </c>
      <c r="J3758" t="s" s="6">
        <v>7519</v>
      </c>
      <c r="L3758" s="84"/>
      <c r="M3758" t="s" s="55">
        <v>1138</v>
      </c>
      <c r="S3758" t="s" s="54">
        <v>7912</v>
      </c>
      <c r="T3758" t="s" s="57">
        <v>8104</v>
      </c>
      <c r="U3758" s="7"/>
      <c r="AA3758" s="14">
        <v>-109.8759561</v>
      </c>
      <c r="AB3758" s="14">
        <v>36.0573525</v>
      </c>
      <c r="AC3758" s="14">
        <v>1865.425</v>
      </c>
      <c r="AU3758" s="70"/>
      <c r="AV3758" s="70"/>
      <c r="AW3758" s="70"/>
      <c r="AX3758" s="70"/>
      <c r="AY3758" s="70"/>
      <c r="AZ3758" s="70"/>
      <c r="BA3758" s="70"/>
      <c r="BB3758" s="70"/>
      <c r="BC3758" s="70"/>
      <c r="BD3758" s="70"/>
      <c r="BL3758" s="70"/>
      <c r="BM3758" s="70"/>
      <c r="BN3758" s="70"/>
      <c r="BO3758" s="14">
        <v>-12.66864776</v>
      </c>
      <c r="BP3758" s="14">
        <v>0.021477176</v>
      </c>
      <c r="BX3758" s="60">
        <v>-97.9594893</v>
      </c>
      <c r="BY3758" s="80">
        <v>0.111970006</v>
      </c>
    </row>
    <row r="3759" s="9" customFormat="1" ht="31" customHeight="1">
      <c r="A3759" t="s" s="6">
        <v>9577</v>
      </c>
      <c r="B3759" t="s" s="56">
        <v>9578</v>
      </c>
      <c r="C3759" t="s" s="56">
        <v>7517</v>
      </c>
      <c r="D3759" s="143">
        <v>42583.458333333336</v>
      </c>
      <c r="E3759" t="s" s="54">
        <v>7518</v>
      </c>
      <c r="F3759" t="s" s="55">
        <v>2230</v>
      </c>
      <c r="G3759" t="s" s="56">
        <v>1181</v>
      </c>
      <c r="H3759" t="s" s="56">
        <v>1181</v>
      </c>
      <c r="J3759" t="s" s="6">
        <v>7519</v>
      </c>
      <c r="L3759" s="84"/>
      <c r="M3759" t="s" s="55">
        <v>1138</v>
      </c>
      <c r="S3759" t="s" s="54">
        <v>7912</v>
      </c>
      <c r="T3759" t="s" s="57">
        <v>8083</v>
      </c>
      <c r="U3759" s="7"/>
      <c r="AA3759" s="14">
        <v>-109.546259</v>
      </c>
      <c r="AB3759" s="14">
        <v>36.155089</v>
      </c>
      <c r="AC3759" s="14">
        <v>1686.458</v>
      </c>
      <c r="AU3759" s="70"/>
      <c r="AV3759" s="70"/>
      <c r="AW3759" s="70"/>
      <c r="AX3759" s="70"/>
      <c r="AY3759" s="70"/>
      <c r="AZ3759" s="70"/>
      <c r="BA3759" s="70"/>
      <c r="BB3759" s="70"/>
      <c r="BC3759" s="70"/>
      <c r="BD3759" s="70"/>
      <c r="BL3759" s="70"/>
      <c r="BM3759" s="70"/>
      <c r="BN3759" s="70"/>
      <c r="BO3759" s="14">
        <v>-10.5752006</v>
      </c>
      <c r="BP3759" s="14">
        <v>0.023673605</v>
      </c>
      <c r="BX3759" s="60">
        <v>-80.28388814</v>
      </c>
      <c r="BY3759" s="80">
        <v>0.109204268</v>
      </c>
    </row>
    <row r="3760" s="9" customFormat="1" ht="31" customHeight="1">
      <c r="A3760" t="s" s="6">
        <v>9579</v>
      </c>
      <c r="B3760" t="s" s="56">
        <v>9580</v>
      </c>
      <c r="C3760" t="s" s="56">
        <v>7517</v>
      </c>
      <c r="D3760" s="143">
        <v>42542.642361111109</v>
      </c>
      <c r="E3760" t="s" s="54">
        <v>7518</v>
      </c>
      <c r="F3760" t="s" s="55">
        <v>2230</v>
      </c>
      <c r="G3760" t="s" s="56">
        <v>1181</v>
      </c>
      <c r="H3760" t="s" s="56">
        <v>1181</v>
      </c>
      <c r="J3760" t="s" s="6">
        <v>7519</v>
      </c>
      <c r="L3760" s="84"/>
      <c r="M3760" t="s" s="55">
        <v>1138</v>
      </c>
      <c r="S3760" t="s" s="54">
        <v>7912</v>
      </c>
      <c r="T3760" t="s" s="57">
        <v>8172</v>
      </c>
      <c r="U3760" s="7"/>
      <c r="AA3760" s="14">
        <v>-108.678065</v>
      </c>
      <c r="AB3760" s="14">
        <v>36.050784</v>
      </c>
      <c r="AC3760" s="14">
        <v>1786.128</v>
      </c>
      <c r="AU3760" s="70"/>
      <c r="AV3760" s="70"/>
      <c r="AW3760" s="70"/>
      <c r="AX3760" s="70"/>
      <c r="AY3760" s="70"/>
      <c r="AZ3760" s="70"/>
      <c r="BA3760" s="70"/>
      <c r="BB3760" s="70"/>
      <c r="BC3760" s="70"/>
      <c r="BD3760" s="70"/>
      <c r="BL3760" s="70"/>
      <c r="BM3760" s="70"/>
      <c r="BN3760" s="70"/>
      <c r="BO3760" s="14">
        <v>-14.52154481</v>
      </c>
      <c r="BP3760" s="14">
        <v>0.02511809</v>
      </c>
      <c r="BX3760" s="60">
        <v>-107.946505</v>
      </c>
      <c r="BY3760" s="80">
        <v>0.113450026</v>
      </c>
    </row>
    <row r="3761" s="9" customFormat="1" ht="31" customHeight="1">
      <c r="A3761" t="s" s="6">
        <v>9581</v>
      </c>
      <c r="B3761" t="s" s="56">
        <v>9582</v>
      </c>
      <c r="C3761" t="s" s="56">
        <v>7517</v>
      </c>
      <c r="D3761" s="143">
        <v>42542.430555555555</v>
      </c>
      <c r="E3761" t="s" s="54">
        <v>7518</v>
      </c>
      <c r="F3761" t="s" s="55">
        <v>2230</v>
      </c>
      <c r="G3761" t="s" s="56">
        <v>1181</v>
      </c>
      <c r="H3761" t="s" s="56">
        <v>1181</v>
      </c>
      <c r="J3761" t="s" s="6">
        <v>7519</v>
      </c>
      <c r="L3761" s="84"/>
      <c r="M3761" t="s" s="55">
        <v>1138</v>
      </c>
      <c r="S3761" t="s" s="54">
        <v>7912</v>
      </c>
      <c r="T3761" t="s" s="57">
        <v>8369</v>
      </c>
      <c r="U3761" s="7"/>
      <c r="AA3761" s="14">
        <v>-109.076895</v>
      </c>
      <c r="AB3761" s="14">
        <v>36.596799</v>
      </c>
      <c r="AC3761" s="14">
        <v>1794.662</v>
      </c>
      <c r="AU3761" s="70"/>
      <c r="AV3761" s="70"/>
      <c r="AW3761" s="70"/>
      <c r="AX3761" s="70"/>
      <c r="AY3761" s="70"/>
      <c r="AZ3761" s="70"/>
      <c r="BA3761" s="70"/>
      <c r="BB3761" s="70"/>
      <c r="BC3761" s="70"/>
      <c r="BD3761" s="70"/>
      <c r="BL3761" s="70"/>
      <c r="BM3761" s="70"/>
      <c r="BN3761" s="70"/>
      <c r="BO3761" s="14">
        <v>-14.52579454</v>
      </c>
      <c r="BP3761" s="14">
        <v>0.010092119</v>
      </c>
      <c r="BX3761" s="60">
        <v>-105.7683444</v>
      </c>
      <c r="BY3761" s="80">
        <v>0.108695071</v>
      </c>
    </row>
    <row r="3762" s="9" customFormat="1" ht="31" customHeight="1">
      <c r="A3762" t="s" s="6">
        <v>9583</v>
      </c>
      <c r="B3762" t="s" s="56">
        <v>9584</v>
      </c>
      <c r="C3762" t="s" s="56">
        <v>7517</v>
      </c>
      <c r="D3762" s="143">
        <v>42541.584027777775</v>
      </c>
      <c r="E3762" t="s" s="54">
        <v>7518</v>
      </c>
      <c r="F3762" t="s" s="55">
        <v>2230</v>
      </c>
      <c r="G3762" t="s" s="56">
        <v>1181</v>
      </c>
      <c r="H3762" t="s" s="56">
        <v>1181</v>
      </c>
      <c r="J3762" t="s" s="6">
        <v>7519</v>
      </c>
      <c r="L3762" s="84"/>
      <c r="M3762" t="s" s="55">
        <v>1138</v>
      </c>
      <c r="S3762" t="s" s="54">
        <v>7912</v>
      </c>
      <c r="T3762" t="s" s="57">
        <v>7705</v>
      </c>
      <c r="U3762" s="7"/>
      <c r="AA3762" s="14">
        <v>-108.6578628</v>
      </c>
      <c r="AB3762" s="14">
        <v>35.7354236</v>
      </c>
      <c r="AC3762" s="14">
        <v>1908.048</v>
      </c>
      <c r="AU3762" s="70"/>
      <c r="AV3762" s="70"/>
      <c r="AW3762" s="70"/>
      <c r="AX3762" s="70"/>
      <c r="AY3762" s="70"/>
      <c r="AZ3762" s="70"/>
      <c r="BA3762" s="70"/>
      <c r="BB3762" s="70"/>
      <c r="BC3762" s="70"/>
      <c r="BD3762" s="70"/>
      <c r="BL3762" s="70"/>
      <c r="BM3762" s="70"/>
      <c r="BN3762" s="70"/>
      <c r="BO3762" s="14">
        <v>-14.14113638</v>
      </c>
      <c r="BP3762" s="14">
        <v>0.02767265</v>
      </c>
      <c r="BX3762" s="60">
        <v>-106.053005</v>
      </c>
      <c r="BY3762" s="80">
        <v>0.08111684800000001</v>
      </c>
    </row>
    <row r="3763" s="9" customFormat="1" ht="31" customHeight="1">
      <c r="A3763" t="s" s="6">
        <v>9585</v>
      </c>
      <c r="B3763" t="s" s="56">
        <v>9586</v>
      </c>
      <c r="C3763" t="s" s="56">
        <v>7517</v>
      </c>
      <c r="D3763" s="143">
        <v>42541.631944444445</v>
      </c>
      <c r="E3763" t="s" s="54">
        <v>7518</v>
      </c>
      <c r="F3763" t="s" s="55">
        <v>2230</v>
      </c>
      <c r="G3763" t="s" s="56">
        <v>1181</v>
      </c>
      <c r="H3763" t="s" s="56">
        <v>1181</v>
      </c>
      <c r="J3763" t="s" s="6">
        <v>7519</v>
      </c>
      <c r="L3763" s="84"/>
      <c r="M3763" t="s" s="55">
        <v>1138</v>
      </c>
      <c r="S3763" t="s" s="54">
        <v>7912</v>
      </c>
      <c r="T3763" t="s" s="57">
        <v>8198</v>
      </c>
      <c r="U3763" s="7"/>
      <c r="AA3763" s="14">
        <v>-109.2209796</v>
      </c>
      <c r="AB3763" s="14">
        <v>35.2953376</v>
      </c>
      <c r="AC3763" s="14">
        <v>1826.666</v>
      </c>
      <c r="AU3763" s="70"/>
      <c r="AV3763" s="70"/>
      <c r="AW3763" s="70"/>
      <c r="AX3763" s="70"/>
      <c r="AY3763" s="70"/>
      <c r="AZ3763" s="70"/>
      <c r="BA3763" s="70"/>
      <c r="BB3763" s="70"/>
      <c r="BC3763" s="70"/>
      <c r="BD3763" s="70"/>
      <c r="BL3763" s="70"/>
      <c r="BM3763" s="70"/>
      <c r="BN3763" s="70"/>
      <c r="BO3763" s="14">
        <v>-10.20103446</v>
      </c>
      <c r="BP3763" s="14">
        <v>0.026484833</v>
      </c>
      <c r="BX3763" s="60">
        <v>-77.65951479</v>
      </c>
      <c r="BY3763" s="80">
        <v>0.135007562</v>
      </c>
    </row>
    <row r="3764" s="9" customFormat="1" ht="31" customHeight="1">
      <c r="A3764" t="s" s="6">
        <v>9587</v>
      </c>
      <c r="B3764" t="s" s="56">
        <v>9588</v>
      </c>
      <c r="C3764" t="s" s="56">
        <v>7517</v>
      </c>
      <c r="D3764" s="143">
        <v>42541.488888888889</v>
      </c>
      <c r="E3764" t="s" s="54">
        <v>7518</v>
      </c>
      <c r="F3764" t="s" s="55">
        <v>2230</v>
      </c>
      <c r="G3764" t="s" s="56">
        <v>1181</v>
      </c>
      <c r="H3764" t="s" s="56">
        <v>1181</v>
      </c>
      <c r="J3764" t="s" s="6">
        <v>7519</v>
      </c>
      <c r="L3764" s="84"/>
      <c r="M3764" t="s" s="55">
        <v>1138</v>
      </c>
      <c r="S3764" t="s" s="54">
        <v>7912</v>
      </c>
      <c r="T3764" t="s" s="57">
        <v>9589</v>
      </c>
      <c r="U3764" s="7"/>
      <c r="AA3764" s="14">
        <v>-109.0058447</v>
      </c>
      <c r="AB3764" s="14">
        <v>35.7253871</v>
      </c>
      <c r="AC3764" s="14">
        <v>2141.22</v>
      </c>
      <c r="AU3764" s="70"/>
      <c r="AV3764" s="70"/>
      <c r="AW3764" s="70"/>
      <c r="AX3764" s="70"/>
      <c r="AY3764" s="70"/>
      <c r="AZ3764" s="70"/>
      <c r="BA3764" s="70"/>
      <c r="BB3764" s="70"/>
      <c r="BC3764" s="70"/>
      <c r="BD3764" s="70"/>
      <c r="BL3764" s="70"/>
      <c r="BM3764" s="70"/>
      <c r="BN3764" s="70"/>
      <c r="BO3764" s="14">
        <v>-11.25795779</v>
      </c>
      <c r="BP3764" s="14">
        <v>0.029700661</v>
      </c>
      <c r="BX3764" s="60">
        <v>-82.4476102</v>
      </c>
      <c r="BY3764" s="80">
        <v>0.08942291199999999</v>
      </c>
    </row>
    <row r="3765" s="9" customFormat="1" ht="31" customHeight="1">
      <c r="A3765" t="s" s="6">
        <v>9590</v>
      </c>
      <c r="B3765" t="s" s="56">
        <v>9591</v>
      </c>
      <c r="C3765" t="s" s="56">
        <v>7517</v>
      </c>
      <c r="D3765" s="143">
        <v>42583.555555555555</v>
      </c>
      <c r="E3765" t="s" s="54">
        <v>7518</v>
      </c>
      <c r="F3765" t="s" s="55">
        <v>2230</v>
      </c>
      <c r="G3765" t="s" s="56">
        <v>1181</v>
      </c>
      <c r="H3765" t="s" s="56">
        <v>1181</v>
      </c>
      <c r="J3765" t="s" s="6">
        <v>7519</v>
      </c>
      <c r="L3765" s="84"/>
      <c r="M3765" t="s" s="55">
        <v>1138</v>
      </c>
      <c r="S3765" t="s" s="54">
        <v>7912</v>
      </c>
      <c r="T3765" t="s" s="57">
        <v>8035</v>
      </c>
      <c r="U3765" s="7"/>
      <c r="AA3765" s="14">
        <v>-109.541749</v>
      </c>
      <c r="AB3765" s="14">
        <v>35.713965</v>
      </c>
      <c r="AC3765" s="14">
        <v>1942.49</v>
      </c>
      <c r="AU3765" s="70"/>
      <c r="AV3765" s="70"/>
      <c r="AW3765" s="70"/>
      <c r="AX3765" s="70"/>
      <c r="AY3765" s="70"/>
      <c r="AZ3765" s="70"/>
      <c r="BA3765" s="70"/>
      <c r="BB3765" s="70"/>
      <c r="BC3765" s="70"/>
      <c r="BD3765" s="70"/>
      <c r="BL3765" s="70"/>
      <c r="BM3765" s="70"/>
      <c r="BN3765" s="70"/>
      <c r="BO3765" s="14">
        <v>-11.46392768</v>
      </c>
      <c r="BP3765" s="14">
        <v>0.015779153</v>
      </c>
      <c r="BX3765" s="60">
        <v>-85.76734888</v>
      </c>
      <c r="BY3765" s="80">
        <v>0.102381457</v>
      </c>
    </row>
    <row r="3766" s="9" customFormat="1" ht="31" customHeight="1">
      <c r="A3766" t="s" s="6">
        <v>9592</v>
      </c>
      <c r="B3766" t="s" s="56">
        <v>9593</v>
      </c>
      <c r="C3766" t="s" s="56">
        <v>7517</v>
      </c>
      <c r="D3766" s="143">
        <v>42583.6875</v>
      </c>
      <c r="E3766" t="s" s="54">
        <v>7518</v>
      </c>
      <c r="F3766" t="s" s="55">
        <v>2230</v>
      </c>
      <c r="G3766" t="s" s="56">
        <v>1181</v>
      </c>
      <c r="H3766" t="s" s="56">
        <v>1181</v>
      </c>
      <c r="J3766" t="s" s="6">
        <v>7519</v>
      </c>
      <c r="L3766" s="84"/>
      <c r="M3766" t="s" s="55">
        <v>1138</v>
      </c>
      <c r="S3766" t="s" s="54">
        <v>7912</v>
      </c>
      <c r="T3766" t="s" s="57">
        <v>8744</v>
      </c>
      <c r="U3766" s="7"/>
      <c r="AA3766" s="14">
        <v>-109.4717988</v>
      </c>
      <c r="AB3766" s="14">
        <v>35.91266</v>
      </c>
      <c r="AC3766" s="14">
        <v>1897.075</v>
      </c>
      <c r="AU3766" s="70"/>
      <c r="AV3766" s="70"/>
      <c r="AW3766" s="70"/>
      <c r="AX3766" s="70"/>
      <c r="AY3766" s="70"/>
      <c r="AZ3766" s="70"/>
      <c r="BA3766" s="70"/>
      <c r="BB3766" s="70"/>
      <c r="BC3766" s="70"/>
      <c r="BD3766" s="70"/>
      <c r="BL3766" s="70"/>
      <c r="BM3766" s="70"/>
      <c r="BN3766" s="70"/>
      <c r="BO3766" s="14">
        <v>-11.14135154</v>
      </c>
      <c r="BP3766" s="14">
        <v>0.026137236</v>
      </c>
      <c r="BX3766" s="60">
        <v>-85.41856064</v>
      </c>
      <c r="BY3766" s="80">
        <v>0.115230042</v>
      </c>
    </row>
    <row r="3767" s="9" customFormat="1" ht="31" customHeight="1">
      <c r="A3767" t="s" s="6">
        <v>9594</v>
      </c>
      <c r="B3767" t="s" s="56">
        <v>9595</v>
      </c>
      <c r="C3767" t="s" s="56">
        <v>7517</v>
      </c>
      <c r="D3767" s="143">
        <v>42583.684027777781</v>
      </c>
      <c r="E3767" t="s" s="54">
        <v>7518</v>
      </c>
      <c r="F3767" t="s" s="55">
        <v>2230</v>
      </c>
      <c r="G3767" t="s" s="56">
        <v>1181</v>
      </c>
      <c r="H3767" t="s" s="56">
        <v>1181</v>
      </c>
      <c r="J3767" t="s" s="6">
        <v>7519</v>
      </c>
      <c r="L3767" s="84"/>
      <c r="M3767" t="s" s="55">
        <v>1138</v>
      </c>
      <c r="S3767" t="s" s="54">
        <v>7912</v>
      </c>
      <c r="T3767" t="s" s="57">
        <v>7943</v>
      </c>
      <c r="U3767" s="7"/>
      <c r="AA3767" s="14">
        <v>-109.8510615</v>
      </c>
      <c r="AB3767" s="14">
        <v>36.4133364</v>
      </c>
      <c r="AC3767" s="14">
        <v>1888.236</v>
      </c>
      <c r="AU3767" s="70"/>
      <c r="AV3767" s="70"/>
      <c r="AW3767" s="70"/>
      <c r="AX3767" s="70"/>
      <c r="AY3767" s="70"/>
      <c r="AZ3767" s="70"/>
      <c r="BA3767" s="70"/>
      <c r="BB3767" s="70"/>
      <c r="BC3767" s="70"/>
      <c r="BD3767" s="70"/>
      <c r="BL3767" s="70"/>
      <c r="BM3767" s="70"/>
      <c r="BN3767" s="70"/>
      <c r="BO3767" s="14">
        <v>-12.99137724</v>
      </c>
      <c r="BP3767" s="14">
        <v>0.007744601</v>
      </c>
      <c r="BX3767" s="60">
        <v>-98.01735711000001</v>
      </c>
      <c r="BY3767" s="80">
        <v>0.121390974</v>
      </c>
    </row>
    <row r="3768" s="9" customFormat="1" ht="31" customHeight="1">
      <c r="A3768" t="s" s="6">
        <v>9596</v>
      </c>
      <c r="B3768" t="s" s="56">
        <v>9597</v>
      </c>
      <c r="C3768" t="s" s="56">
        <v>7517</v>
      </c>
      <c r="D3768" s="143">
        <v>42584.4375</v>
      </c>
      <c r="E3768" t="s" s="54">
        <v>7518</v>
      </c>
      <c r="F3768" t="s" s="55">
        <v>2230</v>
      </c>
      <c r="G3768" t="s" s="56">
        <v>1181</v>
      </c>
      <c r="H3768" t="s" s="56">
        <v>1181</v>
      </c>
      <c r="J3768" t="s" s="6">
        <v>7519</v>
      </c>
      <c r="L3768" s="84"/>
      <c r="M3768" t="s" s="55">
        <v>1138</v>
      </c>
      <c r="S3768" t="s" s="54">
        <v>7912</v>
      </c>
      <c r="T3768" t="s" s="57">
        <v>9598</v>
      </c>
      <c r="U3768" s="7"/>
      <c r="AA3768" s="14">
        <v>-109.468645</v>
      </c>
      <c r="AB3768" s="14">
        <v>36.506684</v>
      </c>
      <c r="AC3768" s="14">
        <v>1641.043</v>
      </c>
      <c r="AU3768" s="70"/>
      <c r="AV3768" s="70"/>
      <c r="AW3768" s="70"/>
      <c r="AX3768" s="70"/>
      <c r="AY3768" s="70"/>
      <c r="AZ3768" s="70"/>
      <c r="BA3768" s="70"/>
      <c r="BB3768" s="70"/>
      <c r="BC3768" s="70"/>
      <c r="BD3768" s="70"/>
      <c r="BL3768" s="70"/>
      <c r="BM3768" s="70"/>
      <c r="BN3768" s="70"/>
      <c r="BO3768" s="14">
        <v>-14.88586338</v>
      </c>
      <c r="BP3768" s="14">
        <v>0.034070548</v>
      </c>
      <c r="BX3768" s="60">
        <v>-109.8828692</v>
      </c>
      <c r="BY3768" s="80">
        <v>0.113799408</v>
      </c>
    </row>
    <row r="3769" s="9" customFormat="1" ht="31" customHeight="1">
      <c r="A3769" t="s" s="6">
        <v>9599</v>
      </c>
      <c r="B3769" t="s" s="56">
        <v>9600</v>
      </c>
      <c r="C3769" t="s" s="56">
        <v>7517</v>
      </c>
      <c r="D3769" s="143">
        <v>42583.715277777781</v>
      </c>
      <c r="E3769" t="s" s="54">
        <v>7518</v>
      </c>
      <c r="F3769" t="s" s="55">
        <v>2230</v>
      </c>
      <c r="G3769" t="s" s="56">
        <v>1181</v>
      </c>
      <c r="H3769" t="s" s="56">
        <v>1181</v>
      </c>
      <c r="J3769" t="s" s="6">
        <v>7519</v>
      </c>
      <c r="L3769" s="84"/>
      <c r="M3769" t="s" s="55">
        <v>1138</v>
      </c>
      <c r="S3769" t="s" s="54">
        <v>7912</v>
      </c>
      <c r="T3769" t="s" s="57">
        <v>8080</v>
      </c>
      <c r="U3769" s="7"/>
      <c r="AA3769" s="14">
        <v>-109.1874984</v>
      </c>
      <c r="AB3769" s="14">
        <v>36.2874281</v>
      </c>
      <c r="AC3769" s="14">
        <v>2164.69</v>
      </c>
      <c r="AU3769" s="70"/>
      <c r="AV3769" s="70"/>
      <c r="AW3769" s="70"/>
      <c r="AX3769" s="70"/>
      <c r="AY3769" s="70"/>
      <c r="AZ3769" s="70"/>
      <c r="BA3769" s="70"/>
      <c r="BB3769" s="70"/>
      <c r="BC3769" s="70"/>
      <c r="BD3769" s="70"/>
      <c r="BL3769" s="70"/>
      <c r="BM3769" s="70"/>
      <c r="BN3769" s="70"/>
      <c r="BO3769" s="14">
        <v>-12.97104176</v>
      </c>
      <c r="BP3769" s="14">
        <v>0.006488526</v>
      </c>
      <c r="BX3769" s="60">
        <v>-95.24450727</v>
      </c>
      <c r="BY3769" s="80">
        <v>0.149242525</v>
      </c>
    </row>
    <row r="3770" s="9" customFormat="1" ht="31" customHeight="1">
      <c r="A3770" t="s" s="6">
        <v>9601</v>
      </c>
      <c r="B3770" t="s" s="56">
        <v>9602</v>
      </c>
      <c r="C3770" t="s" s="56">
        <v>7517</v>
      </c>
      <c r="D3770" s="143">
        <v>42541.582638888889</v>
      </c>
      <c r="E3770" t="s" s="54">
        <v>7518</v>
      </c>
      <c r="F3770" t="s" s="55">
        <v>2230</v>
      </c>
      <c r="G3770" t="s" s="56">
        <v>1181</v>
      </c>
      <c r="H3770" t="s" s="56">
        <v>1181</v>
      </c>
      <c r="J3770" t="s" s="6">
        <v>7519</v>
      </c>
      <c r="L3770" s="84"/>
      <c r="M3770" t="s" s="55">
        <v>1138</v>
      </c>
      <c r="S3770" t="s" s="54">
        <v>7912</v>
      </c>
      <c r="T3770" t="s" s="57">
        <v>9603</v>
      </c>
      <c r="U3770" t="s" s="6">
        <v>1263</v>
      </c>
      <c r="AA3770" s="14">
        <v>-109.0964007</v>
      </c>
      <c r="AB3770" s="14">
        <v>35.7602588</v>
      </c>
      <c r="AC3770" s="14">
        <v>2106.168</v>
      </c>
      <c r="AU3770" s="70"/>
      <c r="AV3770" s="70"/>
      <c r="AW3770" s="70"/>
      <c r="AX3770" s="70"/>
      <c r="AY3770" s="70"/>
      <c r="AZ3770" s="70"/>
      <c r="BA3770" s="70"/>
      <c r="BB3770" s="70"/>
      <c r="BC3770" s="70"/>
      <c r="BD3770" s="70"/>
      <c r="BL3770" s="70"/>
      <c r="BM3770" s="70"/>
      <c r="BN3770" s="70"/>
      <c r="BO3770" s="14">
        <v>-11.55545107</v>
      </c>
      <c r="BP3770" s="14">
        <v>0.009150502</v>
      </c>
      <c r="BX3770" s="60">
        <v>-85.74581664</v>
      </c>
      <c r="BY3770" s="80">
        <v>0.105043578</v>
      </c>
    </row>
    <row r="3771" s="9" customFormat="1" ht="31" customHeight="1">
      <c r="A3771" t="s" s="6">
        <v>9604</v>
      </c>
      <c r="B3771" t="s" s="56">
        <v>9605</v>
      </c>
      <c r="C3771" t="s" s="56">
        <v>7517</v>
      </c>
      <c r="D3771" s="143">
        <v>42542.451388888891</v>
      </c>
      <c r="E3771" t="s" s="54">
        <v>7518</v>
      </c>
      <c r="F3771" t="s" s="55">
        <v>2230</v>
      </c>
      <c r="G3771" t="s" s="56">
        <v>1181</v>
      </c>
      <c r="H3771" t="s" s="56">
        <v>1181</v>
      </c>
      <c r="J3771" t="s" s="6">
        <v>7519</v>
      </c>
      <c r="L3771" s="84"/>
      <c r="M3771" t="s" s="55">
        <v>1138</v>
      </c>
      <c r="S3771" t="s" s="54">
        <v>7912</v>
      </c>
      <c r="T3771" t="s" s="57">
        <v>8363</v>
      </c>
      <c r="U3771" s="7"/>
      <c r="AA3771" s="14">
        <v>-109.0777727</v>
      </c>
      <c r="AB3771" s="14">
        <v>36.5178737</v>
      </c>
      <c r="AC3771" s="14">
        <v>2008.114</v>
      </c>
      <c r="AU3771" s="70"/>
      <c r="AV3771" s="70"/>
      <c r="AW3771" s="70"/>
      <c r="AX3771" s="70"/>
      <c r="AY3771" s="70"/>
      <c r="AZ3771" s="70"/>
      <c r="BA3771" s="70"/>
      <c r="BB3771" s="70"/>
      <c r="BC3771" s="70"/>
      <c r="BD3771" s="70"/>
      <c r="BL3771" s="70"/>
      <c r="BM3771" s="70"/>
      <c r="BN3771" s="70"/>
      <c r="BO3771" s="14">
        <v>-13.47756184</v>
      </c>
      <c r="BP3771" s="14">
        <v>0.011599713</v>
      </c>
      <c r="BX3771" s="60">
        <v>-98.38468371</v>
      </c>
      <c r="BY3771" s="80">
        <v>0.098220947</v>
      </c>
    </row>
    <row r="3772" s="9" customFormat="1" ht="31" customHeight="1">
      <c r="A3772" t="s" s="6">
        <v>9606</v>
      </c>
      <c r="B3772" t="s" s="56">
        <v>9607</v>
      </c>
      <c r="C3772" t="s" s="56">
        <v>7517</v>
      </c>
      <c r="D3772" s="143">
        <v>42541.597222222219</v>
      </c>
      <c r="E3772" t="s" s="54">
        <v>7518</v>
      </c>
      <c r="F3772" t="s" s="55">
        <v>2230</v>
      </c>
      <c r="G3772" t="s" s="56">
        <v>1181</v>
      </c>
      <c r="H3772" t="s" s="56">
        <v>1181</v>
      </c>
      <c r="J3772" t="s" s="6">
        <v>7519</v>
      </c>
      <c r="L3772" s="84"/>
      <c r="M3772" t="s" s="55">
        <v>1138</v>
      </c>
      <c r="S3772" t="s" s="54">
        <v>7912</v>
      </c>
      <c r="T3772" t="s" s="57">
        <v>8154</v>
      </c>
      <c r="U3772" s="7"/>
      <c r="AA3772" s="14">
        <v>-109.2787939</v>
      </c>
      <c r="AB3772" s="14">
        <v>35.0893797</v>
      </c>
      <c r="AC3772" s="14">
        <v>1935.48</v>
      </c>
      <c r="AU3772" s="70"/>
      <c r="AV3772" s="70"/>
      <c r="AW3772" s="70"/>
      <c r="AX3772" s="70"/>
      <c r="AY3772" s="70"/>
      <c r="AZ3772" s="70"/>
      <c r="BA3772" s="70"/>
      <c r="BB3772" s="70"/>
      <c r="BC3772" s="70"/>
      <c r="BD3772" s="70"/>
      <c r="BL3772" s="70"/>
      <c r="BM3772" s="70"/>
      <c r="BN3772" s="70"/>
      <c r="BO3772" s="14">
        <v>-10.23061966</v>
      </c>
      <c r="BP3772" s="14">
        <v>0.012645515</v>
      </c>
      <c r="BX3772" s="60">
        <v>-77.72791393999999</v>
      </c>
      <c r="BY3772" s="80">
        <v>0.134814023</v>
      </c>
    </row>
    <row r="3773" s="9" customFormat="1" ht="31" customHeight="1">
      <c r="A3773" t="s" s="6">
        <v>9608</v>
      </c>
      <c r="B3773" t="s" s="56">
        <v>9609</v>
      </c>
      <c r="C3773" t="s" s="56">
        <v>7517</v>
      </c>
      <c r="D3773" s="143">
        <v>42541.61875</v>
      </c>
      <c r="E3773" t="s" s="54">
        <v>7518</v>
      </c>
      <c r="F3773" t="s" s="55">
        <v>2230</v>
      </c>
      <c r="G3773" t="s" s="56">
        <v>1181</v>
      </c>
      <c r="H3773" t="s" s="56">
        <v>1181</v>
      </c>
      <c r="J3773" t="s" s="6">
        <v>7519</v>
      </c>
      <c r="L3773" s="84"/>
      <c r="M3773" t="s" s="55">
        <v>1138</v>
      </c>
      <c r="S3773" t="s" s="54">
        <v>7912</v>
      </c>
      <c r="T3773" t="s" s="57">
        <v>8146</v>
      </c>
      <c r="U3773" s="7"/>
      <c r="AA3773" s="14">
        <v>-108.8676097</v>
      </c>
      <c r="AB3773" s="14">
        <v>35.830114</v>
      </c>
      <c r="AC3773" s="14">
        <v>2083.003</v>
      </c>
      <c r="AU3773" s="70"/>
      <c r="AV3773" s="70"/>
      <c r="AW3773" s="70"/>
      <c r="AX3773" s="70"/>
      <c r="AY3773" s="70"/>
      <c r="AZ3773" s="70"/>
      <c r="BA3773" s="70"/>
      <c r="BB3773" s="70"/>
      <c r="BC3773" s="70"/>
      <c r="BD3773" s="70"/>
      <c r="BL3773" s="70"/>
      <c r="BM3773" s="70"/>
      <c r="BN3773" s="70"/>
      <c r="BO3773" s="14">
        <v>-11.29437913</v>
      </c>
      <c r="BP3773" s="14">
        <v>0.03355399</v>
      </c>
      <c r="BX3773" s="60">
        <v>-82.80775514</v>
      </c>
      <c r="BY3773" s="80">
        <v>0.09865131100000001</v>
      </c>
    </row>
    <row r="3774" s="9" customFormat="1" ht="31" customHeight="1">
      <c r="A3774" t="s" s="6">
        <v>9610</v>
      </c>
      <c r="B3774" t="s" s="56">
        <v>9611</v>
      </c>
      <c r="C3774" t="s" s="56">
        <v>7517</v>
      </c>
      <c r="D3774" s="143">
        <v>42541.59375</v>
      </c>
      <c r="E3774" t="s" s="54">
        <v>7518</v>
      </c>
      <c r="F3774" t="s" s="55">
        <v>2230</v>
      </c>
      <c r="G3774" t="s" s="56">
        <v>1181</v>
      </c>
      <c r="H3774" t="s" s="56">
        <v>1181</v>
      </c>
      <c r="J3774" t="s" s="6">
        <v>7519</v>
      </c>
      <c r="L3774" s="84"/>
      <c r="M3774" t="s" s="55">
        <v>1138</v>
      </c>
      <c r="S3774" t="s" s="54">
        <v>7912</v>
      </c>
      <c r="T3774" t="s" s="57">
        <v>9612</v>
      </c>
      <c r="U3774" t="s" s="6">
        <v>1263</v>
      </c>
      <c r="AA3774" s="14">
        <v>-109.096967</v>
      </c>
      <c r="AB3774" s="14">
        <v>35.760128</v>
      </c>
      <c r="AC3774" s="14">
        <v>2113.483</v>
      </c>
      <c r="AU3774" s="70"/>
      <c r="AV3774" s="70"/>
      <c r="AW3774" s="70"/>
      <c r="AX3774" s="70"/>
      <c r="AY3774" s="70"/>
      <c r="AZ3774" s="70"/>
      <c r="BA3774" s="70"/>
      <c r="BB3774" s="70"/>
      <c r="BC3774" s="70"/>
      <c r="BD3774" s="70"/>
      <c r="BL3774" s="70"/>
      <c r="BM3774" s="70"/>
      <c r="BN3774" s="70"/>
      <c r="BO3774" s="14">
        <v>-11.42405338</v>
      </c>
      <c r="BP3774" s="14">
        <v>0.027298399</v>
      </c>
      <c r="BX3774" s="60">
        <v>-85.66795122000001</v>
      </c>
      <c r="BY3774" s="80">
        <v>0.093445239</v>
      </c>
    </row>
    <row r="3775" s="9" customFormat="1" ht="31" customHeight="1">
      <c r="A3775" t="s" s="6">
        <v>9613</v>
      </c>
      <c r="B3775" t="s" s="56">
        <v>9614</v>
      </c>
      <c r="C3775" t="s" s="56">
        <v>7517</v>
      </c>
      <c r="D3775" s="143">
        <v>42583.53125</v>
      </c>
      <c r="E3775" t="s" s="54">
        <v>7518</v>
      </c>
      <c r="F3775" t="s" s="55">
        <v>2230</v>
      </c>
      <c r="G3775" t="s" s="56">
        <v>1181</v>
      </c>
      <c r="H3775" t="s" s="56">
        <v>1181</v>
      </c>
      <c r="J3775" t="s" s="6">
        <v>7519</v>
      </c>
      <c r="L3775" s="84"/>
      <c r="M3775" t="s" s="55">
        <v>1138</v>
      </c>
      <c r="S3775" t="s" s="54">
        <v>7912</v>
      </c>
      <c r="T3775" t="s" s="57">
        <v>8038</v>
      </c>
      <c r="U3775" s="7"/>
      <c r="AA3775" s="14">
        <v>-109.5539086</v>
      </c>
      <c r="AB3775" s="14">
        <v>35.708271</v>
      </c>
      <c r="AC3775" s="14">
        <v>1936.699</v>
      </c>
      <c r="AU3775" s="70"/>
      <c r="AV3775" s="70"/>
      <c r="AW3775" s="70"/>
      <c r="AX3775" s="70"/>
      <c r="AY3775" s="70"/>
      <c r="AZ3775" s="70"/>
      <c r="BA3775" s="70"/>
      <c r="BB3775" s="70"/>
      <c r="BC3775" s="70"/>
      <c r="BD3775" s="70"/>
      <c r="BL3775" s="70"/>
      <c r="BM3775" s="70"/>
      <c r="BN3775" s="70"/>
      <c r="BO3775" s="14">
        <v>-11.6527808</v>
      </c>
      <c r="BP3775" s="14">
        <v>0.01239371</v>
      </c>
      <c r="BX3775" s="60">
        <v>-87.28904147</v>
      </c>
      <c r="BY3775" s="80">
        <v>0.07889653200000001</v>
      </c>
    </row>
    <row r="3776" s="9" customFormat="1" ht="31" customHeight="1">
      <c r="A3776" t="s" s="6">
        <v>9615</v>
      </c>
      <c r="B3776" t="s" s="56">
        <v>9616</v>
      </c>
      <c r="C3776" t="s" s="56">
        <v>7517</v>
      </c>
      <c r="D3776" s="143">
        <v>42583.541666666664</v>
      </c>
      <c r="E3776" t="s" s="54">
        <v>7518</v>
      </c>
      <c r="F3776" t="s" s="55">
        <v>2230</v>
      </c>
      <c r="G3776" t="s" s="56">
        <v>1181</v>
      </c>
      <c r="H3776" t="s" s="56">
        <v>1181</v>
      </c>
      <c r="J3776" t="s" s="6">
        <v>7519</v>
      </c>
      <c r="L3776" s="84"/>
      <c r="M3776" t="s" s="55">
        <v>1138</v>
      </c>
      <c r="S3776" t="s" s="54">
        <v>7912</v>
      </c>
      <c r="T3776" t="s" s="57">
        <v>8032</v>
      </c>
      <c r="U3776" s="7"/>
      <c r="AA3776" s="14">
        <v>-109.22205</v>
      </c>
      <c r="AB3776" s="14">
        <v>36.30224</v>
      </c>
      <c r="AC3776" s="14">
        <v>2145.182</v>
      </c>
      <c r="AU3776" s="70"/>
      <c r="AV3776" s="70"/>
      <c r="AW3776" s="70"/>
      <c r="AX3776" s="70"/>
      <c r="AY3776" s="70"/>
      <c r="AZ3776" s="70"/>
      <c r="BA3776" s="70"/>
      <c r="BB3776" s="70"/>
      <c r="BC3776" s="70"/>
      <c r="BD3776" s="70"/>
      <c r="BL3776" s="70"/>
      <c r="BM3776" s="70"/>
      <c r="BN3776" s="70"/>
      <c r="BO3776" s="14">
        <v>-13.09323329</v>
      </c>
      <c r="BP3776" s="14">
        <v>0.027549051</v>
      </c>
      <c r="BX3776" s="60">
        <v>-95.61662712</v>
      </c>
      <c r="BY3776" s="80">
        <v>0.153562772</v>
      </c>
    </row>
    <row r="3777" s="9" customFormat="1" ht="31" customHeight="1">
      <c r="A3777" t="s" s="6">
        <v>9617</v>
      </c>
      <c r="B3777" t="s" s="56">
        <v>9618</v>
      </c>
      <c r="C3777" t="s" s="56">
        <v>7517</v>
      </c>
      <c r="D3777" s="143">
        <v>42583.628472222219</v>
      </c>
      <c r="E3777" t="s" s="54">
        <v>7518</v>
      </c>
      <c r="F3777" t="s" s="55">
        <v>2230</v>
      </c>
      <c r="G3777" t="s" s="56">
        <v>1181</v>
      </c>
      <c r="H3777" t="s" s="56">
        <v>1181</v>
      </c>
      <c r="J3777" t="s" s="6">
        <v>7519</v>
      </c>
      <c r="L3777" s="84"/>
      <c r="M3777" t="s" s="55">
        <v>1138</v>
      </c>
      <c r="S3777" t="s" s="54">
        <v>7912</v>
      </c>
      <c r="T3777" t="s" s="57">
        <v>8086</v>
      </c>
      <c r="U3777" s="7"/>
      <c r="AA3777" s="14">
        <v>-109.651846</v>
      </c>
      <c r="AB3777" s="14">
        <v>36.758501</v>
      </c>
      <c r="AC3777" s="14">
        <v>1515.77</v>
      </c>
      <c r="AU3777" s="70"/>
      <c r="AV3777" s="70"/>
      <c r="AW3777" s="70"/>
      <c r="AX3777" s="70"/>
      <c r="AY3777" s="70"/>
      <c r="AZ3777" s="70"/>
      <c r="BA3777" s="70"/>
      <c r="BB3777" s="70"/>
      <c r="BC3777" s="70"/>
      <c r="BD3777" s="70"/>
      <c r="BL3777" s="70"/>
      <c r="BM3777" s="70"/>
      <c r="BN3777" s="70"/>
      <c r="BO3777" s="14">
        <v>-14.71871683</v>
      </c>
      <c r="BP3777" s="14">
        <v>0.024898312</v>
      </c>
      <c r="BX3777" s="60">
        <v>-107.514927</v>
      </c>
      <c r="BY3777" s="80">
        <v>0.095764508</v>
      </c>
    </row>
    <row r="3778" s="9" customFormat="1" ht="31" customHeight="1">
      <c r="A3778" t="s" s="6">
        <v>9619</v>
      </c>
      <c r="B3778" t="s" s="56">
        <v>9620</v>
      </c>
      <c r="C3778" t="s" s="56">
        <v>7517</v>
      </c>
      <c r="D3778" s="143">
        <v>42584.40625</v>
      </c>
      <c r="E3778" t="s" s="54">
        <v>7518</v>
      </c>
      <c r="F3778" t="s" s="55">
        <v>2230</v>
      </c>
      <c r="G3778" t="s" s="56">
        <v>1181</v>
      </c>
      <c r="H3778" t="s" s="56">
        <v>1181</v>
      </c>
      <c r="J3778" t="s" s="6">
        <v>7519</v>
      </c>
      <c r="L3778" s="84"/>
      <c r="M3778" t="s" s="55">
        <v>1138</v>
      </c>
      <c r="S3778" t="s" s="54">
        <v>7912</v>
      </c>
      <c r="T3778" t="s" s="57">
        <v>8092</v>
      </c>
      <c r="U3778" s="7"/>
      <c r="AA3778" s="14">
        <v>-109.479995</v>
      </c>
      <c r="AB3778" s="14">
        <v>36.513997</v>
      </c>
      <c r="AC3778" s="14">
        <v>1634.642</v>
      </c>
      <c r="AU3778" s="70"/>
      <c r="AV3778" s="70"/>
      <c r="AW3778" s="70"/>
      <c r="AX3778" s="70"/>
      <c r="AY3778" s="70"/>
      <c r="AZ3778" s="70"/>
      <c r="BA3778" s="70"/>
      <c r="BB3778" s="70"/>
      <c r="BC3778" s="70"/>
      <c r="BD3778" s="70"/>
      <c r="BL3778" s="70"/>
      <c r="BM3778" s="70"/>
      <c r="BN3778" s="70"/>
      <c r="BO3778" s="14">
        <v>-15.0050742</v>
      </c>
      <c r="BP3778" s="14">
        <v>0.017772214</v>
      </c>
      <c r="BX3778" s="60">
        <v>-110.3438645</v>
      </c>
      <c r="BY3778" s="80">
        <v>0.057282443</v>
      </c>
    </row>
    <row r="3779" s="9" customFormat="1" ht="31" customHeight="1">
      <c r="A3779" t="s" s="6">
        <v>9621</v>
      </c>
      <c r="B3779" t="s" s="56">
        <v>9622</v>
      </c>
      <c r="C3779" t="s" s="56">
        <v>7517</v>
      </c>
      <c r="D3779" s="143">
        <v>42584.40625</v>
      </c>
      <c r="E3779" t="s" s="54">
        <v>7518</v>
      </c>
      <c r="F3779" t="s" s="55">
        <v>2230</v>
      </c>
      <c r="G3779" t="s" s="56">
        <v>1181</v>
      </c>
      <c r="H3779" t="s" s="56">
        <v>1181</v>
      </c>
      <c r="J3779" t="s" s="6">
        <v>7519</v>
      </c>
      <c r="L3779" s="84"/>
      <c r="M3779" t="s" s="55">
        <v>1138</v>
      </c>
      <c r="S3779" t="s" s="54">
        <v>7912</v>
      </c>
      <c r="T3779" t="s" s="57">
        <v>8092</v>
      </c>
      <c r="U3779" s="7"/>
      <c r="AA3779" s="14">
        <v>-109.479995</v>
      </c>
      <c r="AB3779" s="14">
        <v>36.513997</v>
      </c>
      <c r="AC3779" s="14">
        <v>1634.642</v>
      </c>
      <c r="AU3779" s="70"/>
      <c r="AV3779" s="70"/>
      <c r="AW3779" s="70"/>
      <c r="AX3779" s="70"/>
      <c r="AY3779" s="70"/>
      <c r="AZ3779" s="70"/>
      <c r="BA3779" s="70"/>
      <c r="BB3779" s="70"/>
      <c r="BC3779" s="70"/>
      <c r="BD3779" s="70"/>
      <c r="BL3779" s="70"/>
      <c r="BM3779" s="70"/>
      <c r="BN3779" s="70"/>
      <c r="BO3779" s="14">
        <v>-14.98670364</v>
      </c>
      <c r="BP3779" s="14">
        <v>0.009733141000000001</v>
      </c>
      <c r="BX3779" s="60">
        <v>-110.3490586</v>
      </c>
      <c r="BY3779" s="80">
        <v>0.112202758</v>
      </c>
    </row>
    <row r="3780" s="9" customFormat="1" ht="31" customHeight="1">
      <c r="A3780" t="s" s="6">
        <v>9623</v>
      </c>
      <c r="B3780" t="s" s="56">
        <v>9624</v>
      </c>
      <c r="C3780" t="s" s="56">
        <v>7517</v>
      </c>
      <c r="D3780" s="143">
        <v>42584.4375</v>
      </c>
      <c r="E3780" t="s" s="54">
        <v>7518</v>
      </c>
      <c r="F3780" t="s" s="55">
        <v>2230</v>
      </c>
      <c r="G3780" t="s" s="56">
        <v>1181</v>
      </c>
      <c r="H3780" t="s" s="56">
        <v>1181</v>
      </c>
      <c r="J3780" t="s" s="6">
        <v>7519</v>
      </c>
      <c r="L3780" s="84"/>
      <c r="M3780" t="s" s="55">
        <v>1138</v>
      </c>
      <c r="S3780" t="s" s="54">
        <v>7912</v>
      </c>
      <c r="T3780" t="s" s="57">
        <v>9598</v>
      </c>
      <c r="U3780" s="7"/>
      <c r="AA3780" s="14">
        <v>-109.468645</v>
      </c>
      <c r="AB3780" s="14">
        <v>36.506684</v>
      </c>
      <c r="AC3780" s="14">
        <v>1641.043</v>
      </c>
      <c r="AU3780" s="70"/>
      <c r="AV3780" s="70"/>
      <c r="AW3780" s="70"/>
      <c r="AX3780" s="70"/>
      <c r="AY3780" s="70"/>
      <c r="AZ3780" s="70"/>
      <c r="BA3780" s="70"/>
      <c r="BB3780" s="70"/>
      <c r="BC3780" s="70"/>
      <c r="BD3780" s="70"/>
      <c r="BL3780" s="70"/>
      <c r="BM3780" s="70"/>
      <c r="BN3780" s="70"/>
      <c r="BO3780" s="14">
        <v>-14.89321984</v>
      </c>
      <c r="BP3780" s="14">
        <v>0.029739699</v>
      </c>
      <c r="BX3780" s="60">
        <v>-109.9123471</v>
      </c>
      <c r="BY3780" s="80">
        <v>0.124971392</v>
      </c>
    </row>
    <row r="3781" s="9" customFormat="1" ht="31" customHeight="1">
      <c r="A3781" t="s" s="6">
        <v>9625</v>
      </c>
      <c r="B3781" t="s" s="56">
        <v>9626</v>
      </c>
      <c r="C3781" t="s" s="56">
        <v>7517</v>
      </c>
      <c r="D3781" s="143">
        <v>42590.602083333331</v>
      </c>
      <c r="E3781" t="s" s="54">
        <v>7518</v>
      </c>
      <c r="F3781" t="s" s="55">
        <v>2230</v>
      </c>
      <c r="G3781" t="s" s="56">
        <v>1181</v>
      </c>
      <c r="H3781" t="s" s="56">
        <v>1181</v>
      </c>
      <c r="J3781" t="s" s="6">
        <v>7519</v>
      </c>
      <c r="L3781" s="84"/>
      <c r="M3781" t="s" s="55">
        <v>1138</v>
      </c>
      <c r="S3781" t="s" s="54">
        <v>7912</v>
      </c>
      <c r="T3781" t="s" s="57">
        <v>8330</v>
      </c>
      <c r="U3781" s="7"/>
      <c r="AA3781" s="14">
        <v>-111.2407922</v>
      </c>
      <c r="AB3781" s="14">
        <v>36.1821238</v>
      </c>
      <c r="AC3781" s="14">
        <v>1599.59</v>
      </c>
      <c r="AU3781" s="70"/>
      <c r="AV3781" s="70"/>
      <c r="AW3781" s="70"/>
      <c r="AX3781" s="70"/>
      <c r="AY3781" s="70"/>
      <c r="AZ3781" s="70"/>
      <c r="BA3781" s="70"/>
      <c r="BB3781" s="70"/>
      <c r="BC3781" s="70"/>
      <c r="BD3781" s="70"/>
      <c r="BL3781" s="70"/>
      <c r="BM3781" s="70"/>
      <c r="BN3781" s="70"/>
      <c r="BO3781" s="14">
        <v>-9.401114290000001</v>
      </c>
      <c r="BP3781" s="14">
        <v>0.01101313</v>
      </c>
      <c r="BX3781" s="60">
        <v>-78.02878814</v>
      </c>
      <c r="BY3781" s="80">
        <v>0.08256511</v>
      </c>
    </row>
    <row r="3782" s="9" customFormat="1" ht="31" customHeight="1">
      <c r="A3782" t="s" s="6">
        <v>9627</v>
      </c>
      <c r="B3782" t="s" s="56">
        <v>9628</v>
      </c>
      <c r="C3782" t="s" s="56">
        <v>7517</v>
      </c>
      <c r="D3782" s="143">
        <v>42590.6375</v>
      </c>
      <c r="E3782" t="s" s="54">
        <v>7518</v>
      </c>
      <c r="F3782" t="s" s="55">
        <v>2230</v>
      </c>
      <c r="G3782" t="s" s="56">
        <v>1181</v>
      </c>
      <c r="H3782" t="s" s="56">
        <v>1181</v>
      </c>
      <c r="J3782" t="s" s="6">
        <v>7519</v>
      </c>
      <c r="L3782" s="84"/>
      <c r="M3782" t="s" s="55">
        <v>1138</v>
      </c>
      <c r="S3782" t="s" s="54">
        <v>7912</v>
      </c>
      <c r="T3782" t="s" s="57">
        <v>9629</v>
      </c>
      <c r="U3782" s="7"/>
      <c r="AA3782" s="14">
        <v>-111.2400404</v>
      </c>
      <c r="AB3782" s="14">
        <v>36.1575131</v>
      </c>
      <c r="AC3782" s="14">
        <v>1579.169</v>
      </c>
      <c r="AU3782" s="70"/>
      <c r="AV3782" s="70"/>
      <c r="AW3782" s="70"/>
      <c r="AX3782" s="70"/>
      <c r="AY3782" s="70"/>
      <c r="AZ3782" s="70"/>
      <c r="BA3782" s="70"/>
      <c r="BB3782" s="70"/>
      <c r="BC3782" s="70"/>
      <c r="BD3782" s="70"/>
      <c r="BL3782" s="70"/>
      <c r="BM3782" s="70"/>
      <c r="BN3782" s="70"/>
      <c r="BO3782" s="14">
        <v>-9.193627618000001</v>
      </c>
      <c r="BP3782" s="14">
        <v>0.022512478</v>
      </c>
      <c r="BX3782" s="60">
        <v>-77.72272705</v>
      </c>
      <c r="BY3782" s="80">
        <v>0.208597998</v>
      </c>
    </row>
    <row r="3783" s="9" customFormat="1" ht="31" customHeight="1">
      <c r="A3783" t="s" s="6">
        <v>9630</v>
      </c>
      <c r="B3783" t="s" s="56">
        <v>9631</v>
      </c>
      <c r="C3783" t="s" s="56">
        <v>7517</v>
      </c>
      <c r="D3783" s="143">
        <v>42590.53125</v>
      </c>
      <c r="E3783" t="s" s="54">
        <v>7518</v>
      </c>
      <c r="F3783" t="s" s="55">
        <v>2230</v>
      </c>
      <c r="G3783" t="s" s="56">
        <v>1181</v>
      </c>
      <c r="H3783" t="s" s="56">
        <v>1181</v>
      </c>
      <c r="J3783" t="s" s="6">
        <v>7519</v>
      </c>
      <c r="L3783" s="84"/>
      <c r="M3783" t="s" s="55">
        <v>1138</v>
      </c>
      <c r="S3783" t="s" s="54">
        <v>7912</v>
      </c>
      <c r="T3783" t="s" s="57">
        <v>8107</v>
      </c>
      <c r="U3783" s="7"/>
      <c r="AA3783" s="14">
        <v>-109.070224</v>
      </c>
      <c r="AB3783" s="14">
        <v>35.361133</v>
      </c>
      <c r="AC3783" s="14">
        <v>1901.952</v>
      </c>
      <c r="AU3783" s="70"/>
      <c r="AV3783" s="70"/>
      <c r="AW3783" s="70"/>
      <c r="AX3783" s="70"/>
      <c r="AY3783" s="70"/>
      <c r="AZ3783" s="70"/>
      <c r="BA3783" s="70"/>
      <c r="BB3783" s="70"/>
      <c r="BC3783" s="70"/>
      <c r="BD3783" s="70"/>
      <c r="BL3783" s="70"/>
      <c r="BM3783" s="70"/>
      <c r="BN3783" s="70"/>
      <c r="BO3783" s="14">
        <v>-13.00823518</v>
      </c>
      <c r="BP3783" s="14">
        <v>0.024747963</v>
      </c>
      <c r="BX3783" s="60">
        <v>-99.89248053</v>
      </c>
      <c r="BY3783" s="80">
        <v>0.07056520400000001</v>
      </c>
    </row>
    <row r="3784" s="9" customFormat="1" ht="31" customHeight="1">
      <c r="A3784" t="s" s="6">
        <v>9632</v>
      </c>
      <c r="B3784" t="s" s="56">
        <v>9633</v>
      </c>
      <c r="C3784" t="s" s="56">
        <v>7517</v>
      </c>
      <c r="D3784" s="143">
        <v>42590.638194444444</v>
      </c>
      <c r="E3784" t="s" s="54">
        <v>7518</v>
      </c>
      <c r="F3784" t="s" s="55">
        <v>2230</v>
      </c>
      <c r="G3784" t="s" s="56">
        <v>1181</v>
      </c>
      <c r="H3784" t="s" s="56">
        <v>1181</v>
      </c>
      <c r="J3784" t="s" s="6">
        <v>7519</v>
      </c>
      <c r="L3784" s="84"/>
      <c r="M3784" t="s" s="55">
        <v>1138</v>
      </c>
      <c r="S3784" t="s" s="54">
        <v>7912</v>
      </c>
      <c r="T3784" t="s" s="57">
        <v>8089</v>
      </c>
      <c r="U3784" s="7"/>
      <c r="AA3784" s="14">
        <v>-109.091489</v>
      </c>
      <c r="AB3784" s="14">
        <v>36.216142</v>
      </c>
      <c r="AC3784" s="14">
        <v>2228.393</v>
      </c>
      <c r="AU3784" s="70"/>
      <c r="AV3784" s="70"/>
      <c r="AW3784" s="70"/>
      <c r="AX3784" s="70"/>
      <c r="AY3784" s="70"/>
      <c r="AZ3784" s="70"/>
      <c r="BA3784" s="70"/>
      <c r="BB3784" s="70"/>
      <c r="BC3784" s="70"/>
      <c r="BD3784" s="70"/>
      <c r="BL3784" s="70"/>
      <c r="BM3784" s="70"/>
      <c r="BN3784" s="70"/>
      <c r="BO3784" s="14">
        <v>-13.6438845</v>
      </c>
      <c r="BP3784" s="14">
        <v>0.013550511</v>
      </c>
      <c r="BX3784" s="60">
        <v>-98.63059222</v>
      </c>
      <c r="BY3784" s="80">
        <v>0.039875532</v>
      </c>
    </row>
    <row r="3785" s="9" customFormat="1" ht="31" customHeight="1">
      <c r="A3785" t="s" s="6">
        <v>9634</v>
      </c>
      <c r="B3785" t="s" s="56">
        <v>9635</v>
      </c>
      <c r="C3785" t="s" s="56">
        <v>7517</v>
      </c>
      <c r="D3785" s="143">
        <v>42611.673611111109</v>
      </c>
      <c r="E3785" t="s" s="54">
        <v>7518</v>
      </c>
      <c r="F3785" t="s" s="55">
        <v>2230</v>
      </c>
      <c r="G3785" t="s" s="56">
        <v>1181</v>
      </c>
      <c r="H3785" t="s" s="56">
        <v>1181</v>
      </c>
      <c r="J3785" t="s" s="6">
        <v>7519</v>
      </c>
      <c r="L3785" s="84"/>
      <c r="M3785" t="s" s="55">
        <v>1138</v>
      </c>
      <c r="S3785" t="s" s="54">
        <v>7912</v>
      </c>
      <c r="T3785" t="s" s="57">
        <v>8294</v>
      </c>
      <c r="U3785" s="7"/>
      <c r="AA3785" s="14">
        <v>-111.2347151</v>
      </c>
      <c r="AB3785" s="14">
        <v>36.12835</v>
      </c>
      <c r="AC3785" s="14">
        <v>1513.637</v>
      </c>
      <c r="AU3785" s="70"/>
      <c r="AV3785" s="70"/>
      <c r="AW3785" s="70"/>
      <c r="AX3785" s="70"/>
      <c r="AY3785" s="70"/>
      <c r="AZ3785" s="70"/>
      <c r="BA3785" s="70"/>
      <c r="BB3785" s="70"/>
      <c r="BC3785" s="70"/>
      <c r="BD3785" s="70"/>
      <c r="BL3785" s="70"/>
      <c r="BM3785" s="70"/>
      <c r="BN3785" s="70"/>
      <c r="BO3785" s="14">
        <v>-13.76219933</v>
      </c>
      <c r="BP3785" s="14">
        <v>0.019539544</v>
      </c>
      <c r="BX3785" s="60">
        <v>-111.5917939</v>
      </c>
      <c r="BY3785" s="80">
        <v>0.073771145</v>
      </c>
    </row>
    <row r="3786" s="9" customFormat="1" ht="31" customHeight="1">
      <c r="A3786" t="s" s="6">
        <v>9636</v>
      </c>
      <c r="B3786" t="s" s="56">
        <v>9637</v>
      </c>
      <c r="C3786" t="s" s="56">
        <v>7517</v>
      </c>
      <c r="D3786" s="143">
        <v>42590.545138888891</v>
      </c>
      <c r="E3786" t="s" s="54">
        <v>7518</v>
      </c>
      <c r="F3786" t="s" s="55">
        <v>2230</v>
      </c>
      <c r="G3786" t="s" s="56">
        <v>1181</v>
      </c>
      <c r="H3786" t="s" s="56">
        <v>1181</v>
      </c>
      <c r="J3786" t="s" s="6">
        <v>7519</v>
      </c>
      <c r="L3786" s="84"/>
      <c r="M3786" t="s" s="55">
        <v>1138</v>
      </c>
      <c r="S3786" t="s" s="54">
        <v>7912</v>
      </c>
      <c r="T3786" t="s" s="57">
        <v>8309</v>
      </c>
      <c r="U3786" s="7"/>
      <c r="AA3786" s="14">
        <v>-111.050701</v>
      </c>
      <c r="AB3786" s="14">
        <v>36.4597703</v>
      </c>
      <c r="AC3786" s="14">
        <v>1915.668</v>
      </c>
      <c r="AU3786" s="70"/>
      <c r="AV3786" s="70"/>
      <c r="AW3786" s="70"/>
      <c r="AX3786" s="70"/>
      <c r="AY3786" s="70"/>
      <c r="AZ3786" s="70"/>
      <c r="BA3786" s="70"/>
      <c r="BB3786" s="70"/>
      <c r="BC3786" s="70"/>
      <c r="BD3786" s="70"/>
      <c r="BL3786" s="70"/>
      <c r="BM3786" s="70"/>
      <c r="BN3786" s="70"/>
      <c r="BO3786" s="14">
        <v>-9.839991052</v>
      </c>
      <c r="BP3786" s="14">
        <v>0.026279251</v>
      </c>
      <c r="BX3786" s="60">
        <v>-79.48124704</v>
      </c>
      <c r="BY3786" s="80">
        <v>0.083614567</v>
      </c>
    </row>
    <row r="3787" s="9" customFormat="1" ht="31" customHeight="1">
      <c r="A3787" t="s" s="6">
        <v>9638</v>
      </c>
      <c r="B3787" t="s" s="56">
        <v>9639</v>
      </c>
      <c r="C3787" t="s" s="56">
        <v>7517</v>
      </c>
      <c r="D3787" s="143">
        <v>42590.61875</v>
      </c>
      <c r="E3787" t="s" s="54">
        <v>7518</v>
      </c>
      <c r="F3787" t="s" s="55">
        <v>2230</v>
      </c>
      <c r="G3787" t="s" s="56">
        <v>1181</v>
      </c>
      <c r="H3787" t="s" s="56">
        <v>1181</v>
      </c>
      <c r="J3787" t="s" s="6">
        <v>7519</v>
      </c>
      <c r="L3787" s="84"/>
      <c r="M3787" t="s" s="55">
        <v>1138</v>
      </c>
      <c r="S3787" t="s" s="54">
        <v>7912</v>
      </c>
      <c r="T3787" t="s" s="57">
        <v>8321</v>
      </c>
      <c r="U3787" s="7"/>
      <c r="AA3787" s="14">
        <v>-111.2406252</v>
      </c>
      <c r="AB3787" s="14">
        <v>36.1721105</v>
      </c>
      <c r="AC3787" s="14">
        <v>1591.361</v>
      </c>
      <c r="AU3787" s="70"/>
      <c r="AV3787" s="70"/>
      <c r="AW3787" s="70"/>
      <c r="AX3787" s="70"/>
      <c r="AY3787" s="70"/>
      <c r="AZ3787" s="70"/>
      <c r="BA3787" s="70"/>
      <c r="BB3787" s="70"/>
      <c r="BC3787" s="70"/>
      <c r="BD3787" s="70"/>
      <c r="BL3787" s="70"/>
      <c r="BM3787" s="70"/>
      <c r="BN3787" s="70"/>
      <c r="BO3787" s="14">
        <v>-9.400888212</v>
      </c>
      <c r="BP3787" s="14">
        <v>0.013419276</v>
      </c>
      <c r="BX3787" s="60">
        <v>-77.98959481999999</v>
      </c>
      <c r="BY3787" s="80">
        <v>0.15261706</v>
      </c>
    </row>
    <row r="3788" s="9" customFormat="1" ht="31" customHeight="1">
      <c r="A3788" t="s" s="6">
        <v>9640</v>
      </c>
      <c r="B3788" t="s" s="56">
        <v>9641</v>
      </c>
      <c r="C3788" t="s" s="56">
        <v>7517</v>
      </c>
      <c r="D3788" s="143">
        <v>42590.645833333336</v>
      </c>
      <c r="E3788" t="s" s="54">
        <v>7518</v>
      </c>
      <c r="F3788" t="s" s="55">
        <v>2230</v>
      </c>
      <c r="G3788" t="s" s="56">
        <v>1181</v>
      </c>
      <c r="H3788" t="s" s="56">
        <v>1181</v>
      </c>
      <c r="J3788" t="s" s="6">
        <v>7519</v>
      </c>
      <c r="L3788" s="84"/>
      <c r="M3788" t="s" s="55">
        <v>1138</v>
      </c>
      <c r="S3788" t="s" s="54">
        <v>7912</v>
      </c>
      <c r="T3788" t="s" s="57">
        <v>8300</v>
      </c>
      <c r="U3788" s="7"/>
      <c r="AA3788" s="14">
        <v>-110.4909988</v>
      </c>
      <c r="AB3788" s="14">
        <v>36.096866</v>
      </c>
      <c r="AC3788" s="14">
        <v>1888.236</v>
      </c>
      <c r="AU3788" s="70"/>
      <c r="AV3788" s="70"/>
      <c r="AW3788" s="70"/>
      <c r="AX3788" s="70"/>
      <c r="AY3788" s="70"/>
      <c r="AZ3788" s="70"/>
      <c r="BA3788" s="70"/>
      <c r="BB3788" s="70"/>
      <c r="BC3788" s="70"/>
      <c r="BD3788" s="70"/>
      <c r="BL3788" s="70"/>
      <c r="BM3788" s="70"/>
      <c r="BN3788" s="70"/>
      <c r="BO3788" s="14">
        <v>-13.98369636</v>
      </c>
      <c r="BP3788" s="14">
        <v>0.007066829</v>
      </c>
      <c r="BX3788" s="60">
        <v>-106.9069286</v>
      </c>
      <c r="BY3788" s="80">
        <v>0.108542596</v>
      </c>
    </row>
    <row r="3789" s="9" customFormat="1" ht="31" customHeight="1">
      <c r="A3789" t="s" s="6">
        <v>9642</v>
      </c>
      <c r="B3789" t="s" s="56">
        <v>9643</v>
      </c>
      <c r="C3789" t="s" s="56">
        <v>7517</v>
      </c>
      <c r="D3789" s="70"/>
      <c r="E3789" t="s" s="54">
        <v>7518</v>
      </c>
      <c r="F3789" t="s" s="55">
        <v>2230</v>
      </c>
      <c r="G3789" t="s" s="56">
        <v>1181</v>
      </c>
      <c r="H3789" t="s" s="56">
        <v>1181</v>
      </c>
      <c r="J3789" t="s" s="6">
        <v>7519</v>
      </c>
      <c r="L3789" s="84"/>
      <c r="M3789" t="s" s="55">
        <v>1138</v>
      </c>
      <c r="S3789" t="s" s="54">
        <v>7912</v>
      </c>
      <c r="T3789" t="s" s="57">
        <v>8101</v>
      </c>
      <c r="U3789" s="7"/>
      <c r="AA3789" s="14">
        <v>-110.20768</v>
      </c>
      <c r="AB3789" s="14">
        <v>36.090556</v>
      </c>
      <c r="AC3789" s="14">
        <v>1931.518</v>
      </c>
      <c r="AU3789" s="70"/>
      <c r="AV3789" s="70"/>
      <c r="AW3789" s="70"/>
      <c r="AX3789" s="70"/>
      <c r="AY3789" s="70"/>
      <c r="AZ3789" s="70"/>
      <c r="BA3789" s="70"/>
      <c r="BB3789" s="70"/>
      <c r="BC3789" s="70"/>
      <c r="BD3789" s="70"/>
      <c r="BL3789" s="70"/>
      <c r="BM3789" s="70"/>
      <c r="BN3789" s="70"/>
      <c r="BO3789" s="14">
        <v>-13.0792054</v>
      </c>
      <c r="BP3789" s="14">
        <v>0.010655692</v>
      </c>
      <c r="BX3789" s="60">
        <v>-101.2135825</v>
      </c>
      <c r="BY3789" s="80">
        <v>0.100938607</v>
      </c>
    </row>
    <row r="3790" s="9" customFormat="1" ht="31" customHeight="1">
      <c r="A3790" t="s" s="6">
        <v>9644</v>
      </c>
      <c r="B3790" t="s" s="56">
        <v>9645</v>
      </c>
      <c r="C3790" t="s" s="56">
        <v>7517</v>
      </c>
      <c r="D3790" s="143">
        <v>42590.763888888891</v>
      </c>
      <c r="E3790" t="s" s="54">
        <v>7518</v>
      </c>
      <c r="F3790" t="s" s="55">
        <v>2230</v>
      </c>
      <c r="G3790" t="s" s="56">
        <v>1181</v>
      </c>
      <c r="H3790" t="s" s="56">
        <v>1181</v>
      </c>
      <c r="J3790" t="s" s="6">
        <v>7519</v>
      </c>
      <c r="L3790" s="84"/>
      <c r="M3790" t="s" s="55">
        <v>1138</v>
      </c>
      <c r="S3790" t="s" s="54">
        <v>7912</v>
      </c>
      <c r="T3790" t="s" s="57">
        <v>8303</v>
      </c>
      <c r="U3790" s="7"/>
      <c r="AA3790" s="14">
        <v>-111.4159198</v>
      </c>
      <c r="AB3790" s="14">
        <v>36.3155642</v>
      </c>
      <c r="AC3790" s="14">
        <v>1653.662</v>
      </c>
      <c r="AU3790" s="70"/>
      <c r="AV3790" s="70"/>
      <c r="AW3790" s="70"/>
      <c r="AX3790" s="70"/>
      <c r="AY3790" s="70"/>
      <c r="AZ3790" s="70"/>
      <c r="BA3790" s="70"/>
      <c r="BB3790" s="70"/>
      <c r="BC3790" s="70"/>
      <c r="BD3790" s="70"/>
      <c r="BL3790" s="70"/>
      <c r="BM3790" s="70"/>
      <c r="BN3790" s="70"/>
      <c r="BO3790" s="14">
        <v>-9.312827906000001</v>
      </c>
      <c r="BP3790" s="14">
        <v>0.041317862</v>
      </c>
      <c r="BX3790" s="60">
        <v>-75.58550511999999</v>
      </c>
      <c r="BY3790" s="80">
        <v>0.149338596</v>
      </c>
    </row>
    <row r="3791" s="9" customFormat="1" ht="31" customHeight="1">
      <c r="A3791" t="s" s="6">
        <v>9646</v>
      </c>
      <c r="B3791" t="s" s="56">
        <v>9647</v>
      </c>
      <c r="C3791" t="s" s="56">
        <v>7517</v>
      </c>
      <c r="D3791" s="143">
        <v>42611.625</v>
      </c>
      <c r="E3791" t="s" s="54">
        <v>7518</v>
      </c>
      <c r="F3791" t="s" s="55">
        <v>2230</v>
      </c>
      <c r="G3791" t="s" s="56">
        <v>1181</v>
      </c>
      <c r="H3791" t="s" s="56">
        <v>1181</v>
      </c>
      <c r="J3791" t="s" s="6">
        <v>7519</v>
      </c>
      <c r="L3791" s="84"/>
      <c r="M3791" t="s" s="55">
        <v>1138</v>
      </c>
      <c r="S3791" t="s" s="54">
        <v>7912</v>
      </c>
      <c r="T3791" t="s" s="57">
        <v>9648</v>
      </c>
      <c r="U3791" s="7"/>
      <c r="AA3791" s="14">
        <v>-111.405422</v>
      </c>
      <c r="AB3791" s="14">
        <v>35.874591</v>
      </c>
      <c r="AC3791" s="14">
        <v>1258.824</v>
      </c>
      <c r="AU3791" s="70"/>
      <c r="AV3791" s="70"/>
      <c r="AW3791" s="70"/>
      <c r="AX3791" s="70"/>
      <c r="AY3791" s="70"/>
      <c r="AZ3791" s="70"/>
      <c r="BA3791" s="70"/>
      <c r="BB3791" s="70"/>
      <c r="BC3791" s="70"/>
      <c r="BD3791" s="70"/>
      <c r="BL3791" s="70"/>
      <c r="BM3791" s="70"/>
      <c r="BN3791" s="70"/>
      <c r="BO3791" s="14">
        <v>-8.965356905</v>
      </c>
      <c r="BP3791" s="14">
        <v>0.017403511</v>
      </c>
      <c r="BX3791" s="60">
        <v>-66.08948558</v>
      </c>
      <c r="BY3791" s="80">
        <v>0.068058068</v>
      </c>
    </row>
    <row r="3792" s="9" customFormat="1" ht="31" customHeight="1">
      <c r="A3792" t="s" s="6">
        <v>9649</v>
      </c>
      <c r="B3792" t="s" s="56">
        <v>9650</v>
      </c>
      <c r="C3792" t="s" s="56">
        <v>7517</v>
      </c>
      <c r="D3792" s="143">
        <v>42590.576388888891</v>
      </c>
      <c r="E3792" t="s" s="54">
        <v>7518</v>
      </c>
      <c r="F3792" t="s" s="55">
        <v>2230</v>
      </c>
      <c r="G3792" t="s" s="56">
        <v>1181</v>
      </c>
      <c r="H3792" t="s" s="56">
        <v>1181</v>
      </c>
      <c r="J3792" t="s" s="6">
        <v>7519</v>
      </c>
      <c r="L3792" s="84"/>
      <c r="M3792" t="s" s="55">
        <v>1138</v>
      </c>
      <c r="S3792" t="s" s="54">
        <v>7912</v>
      </c>
      <c r="T3792" t="s" s="57">
        <v>8327</v>
      </c>
      <c r="U3792" s="7"/>
      <c r="AA3792" s="14">
        <v>-111.0889027</v>
      </c>
      <c r="AB3792" s="14">
        <v>36.5765055</v>
      </c>
      <c r="AC3792" s="14">
        <v>1838.554</v>
      </c>
      <c r="AU3792" s="70"/>
      <c r="AV3792" s="70"/>
      <c r="AW3792" s="70"/>
      <c r="AX3792" s="70"/>
      <c r="AY3792" s="70"/>
      <c r="AZ3792" s="70"/>
      <c r="BA3792" s="70"/>
      <c r="BB3792" s="70"/>
      <c r="BC3792" s="70"/>
      <c r="BD3792" s="70"/>
      <c r="BL3792" s="70"/>
      <c r="BM3792" s="70"/>
      <c r="BN3792" s="70"/>
      <c r="BO3792" s="14">
        <v>-11.39196514</v>
      </c>
      <c r="BP3792" s="14">
        <v>0.009128738000000001</v>
      </c>
      <c r="BX3792" s="60">
        <v>-86.97210276</v>
      </c>
      <c r="BY3792" s="80">
        <v>0.073386481</v>
      </c>
    </row>
    <row r="3793" s="9" customFormat="1" ht="31" customHeight="1">
      <c r="A3793" t="s" s="6">
        <v>9651</v>
      </c>
      <c r="B3793" t="s" s="56">
        <v>9652</v>
      </c>
      <c r="C3793" t="s" s="56">
        <v>7517</v>
      </c>
      <c r="D3793" s="143">
        <v>42590.625</v>
      </c>
      <c r="E3793" t="s" s="54">
        <v>7518</v>
      </c>
      <c r="F3793" t="s" s="55">
        <v>2230</v>
      </c>
      <c r="G3793" t="s" s="56">
        <v>1181</v>
      </c>
      <c r="H3793" t="s" s="56">
        <v>1181</v>
      </c>
      <c r="J3793" t="s" s="6">
        <v>7519</v>
      </c>
      <c r="L3793" s="84"/>
      <c r="M3793" t="s" s="55">
        <v>1138</v>
      </c>
      <c r="S3793" t="s" s="54">
        <v>7912</v>
      </c>
      <c r="T3793" t="s" s="57">
        <v>8324</v>
      </c>
      <c r="U3793" s="7"/>
      <c r="AA3793" s="14">
        <v>-110.9389215</v>
      </c>
      <c r="AB3793" s="14">
        <v>36.4986584</v>
      </c>
      <c r="AC3793" s="14">
        <v>1895.856</v>
      </c>
      <c r="AU3793" s="70"/>
      <c r="AV3793" s="70"/>
      <c r="AW3793" s="70"/>
      <c r="AX3793" s="70"/>
      <c r="AY3793" s="70"/>
      <c r="AZ3793" s="70"/>
      <c r="BA3793" s="70"/>
      <c r="BB3793" s="70"/>
      <c r="BC3793" s="70"/>
      <c r="BD3793" s="70"/>
      <c r="BL3793" s="70"/>
      <c r="BM3793" s="70"/>
      <c r="BN3793" s="70"/>
      <c r="BO3793" s="14">
        <v>-10.27038546</v>
      </c>
      <c r="BP3793" s="14">
        <v>0.031729471</v>
      </c>
      <c r="BX3793" s="60">
        <v>-79.64091503</v>
      </c>
      <c r="BY3793" s="80">
        <v>0.127941709</v>
      </c>
    </row>
    <row r="3794" s="9" customFormat="1" ht="31" customHeight="1">
      <c r="A3794" t="s" s="6">
        <v>9653</v>
      </c>
      <c r="B3794" t="s" s="56">
        <v>9654</v>
      </c>
      <c r="C3794" t="s" s="56">
        <v>7517</v>
      </c>
      <c r="D3794" s="143">
        <v>42590.666666666664</v>
      </c>
      <c r="E3794" t="s" s="54">
        <v>7518</v>
      </c>
      <c r="F3794" t="s" s="55">
        <v>2230</v>
      </c>
      <c r="G3794" t="s" s="56">
        <v>1181</v>
      </c>
      <c r="H3794" t="s" s="56">
        <v>1181</v>
      </c>
      <c r="J3794" t="s" s="6">
        <v>7519</v>
      </c>
      <c r="L3794" s="84"/>
      <c r="M3794" t="s" s="55">
        <v>1138</v>
      </c>
      <c r="S3794" t="s" s="54">
        <v>7912</v>
      </c>
      <c r="T3794" t="s" s="57">
        <v>8333</v>
      </c>
      <c r="U3794" s="7"/>
      <c r="AA3794" s="14">
        <v>-110.5042557</v>
      </c>
      <c r="AB3794" s="14">
        <v>36.0525999</v>
      </c>
      <c r="AC3794" s="14">
        <v>1822.399</v>
      </c>
      <c r="AU3794" s="70"/>
      <c r="AV3794" s="70"/>
      <c r="AW3794" s="70"/>
      <c r="AX3794" s="70"/>
      <c r="AY3794" s="70"/>
      <c r="AZ3794" s="70"/>
      <c r="BA3794" s="70"/>
      <c r="BB3794" s="70"/>
      <c r="BC3794" s="70"/>
      <c r="BD3794" s="70"/>
      <c r="BL3794" s="70"/>
      <c r="BM3794" s="70"/>
      <c r="BN3794" s="70"/>
      <c r="BO3794" s="14">
        <v>-13.65455744</v>
      </c>
      <c r="BP3794" s="14">
        <v>0.022425086</v>
      </c>
      <c r="BX3794" s="60">
        <v>-104.0374595</v>
      </c>
      <c r="BY3794" s="80">
        <v>0.048391939</v>
      </c>
    </row>
    <row r="3795" s="9" customFormat="1" ht="31" customHeight="1">
      <c r="A3795" t="s" s="6">
        <v>9655</v>
      </c>
      <c r="B3795" t="s" s="56">
        <v>9656</v>
      </c>
      <c r="C3795" t="s" s="56">
        <v>7517</v>
      </c>
      <c r="D3795" s="143">
        <v>42590.590277777781</v>
      </c>
      <c r="E3795" t="s" s="54">
        <v>7518</v>
      </c>
      <c r="F3795" t="s" s="55">
        <v>2230</v>
      </c>
      <c r="G3795" t="s" s="56">
        <v>1181</v>
      </c>
      <c r="H3795" t="s" s="56">
        <v>1181</v>
      </c>
      <c r="J3795" t="s" s="6">
        <v>7519</v>
      </c>
      <c r="L3795" s="84"/>
      <c r="M3795" t="s" s="55">
        <v>1138</v>
      </c>
      <c r="S3795" t="s" s="54">
        <v>7912</v>
      </c>
      <c r="T3795" t="s" s="57">
        <v>9657</v>
      </c>
      <c r="U3795" s="7"/>
      <c r="AA3795" s="14">
        <v>-110.1706826</v>
      </c>
      <c r="AB3795" s="14">
        <v>36.0766351</v>
      </c>
      <c r="AC3795" s="14">
        <v>1944.929</v>
      </c>
      <c r="AU3795" s="70"/>
      <c r="AV3795" s="70"/>
      <c r="AW3795" s="70"/>
      <c r="AX3795" s="70"/>
      <c r="AY3795" s="70"/>
      <c r="AZ3795" s="70"/>
      <c r="BA3795" s="70"/>
      <c r="BB3795" s="70"/>
      <c r="BC3795" s="70"/>
      <c r="BD3795" s="70"/>
      <c r="BL3795" s="70"/>
      <c r="BM3795" s="70"/>
      <c r="BN3795" s="70"/>
      <c r="BO3795" s="14">
        <v>-13.22322377</v>
      </c>
      <c r="BP3795" s="14">
        <v>0.018444071</v>
      </c>
      <c r="BX3795" s="60">
        <v>-102.1314924</v>
      </c>
      <c r="BY3795" s="80">
        <v>0.121515314</v>
      </c>
    </row>
    <row r="3796" s="9" customFormat="1" ht="31" customHeight="1">
      <c r="A3796" t="s" s="6">
        <v>9658</v>
      </c>
      <c r="B3796" t="s" s="56">
        <v>9659</v>
      </c>
      <c r="C3796" t="s" s="56">
        <v>7517</v>
      </c>
      <c r="D3796" s="143">
        <v>42590.677083333336</v>
      </c>
      <c r="E3796" t="s" s="54">
        <v>7518</v>
      </c>
      <c r="F3796" t="s" s="55">
        <v>2230</v>
      </c>
      <c r="G3796" t="s" s="56">
        <v>1181</v>
      </c>
      <c r="H3796" t="s" s="56">
        <v>1181</v>
      </c>
      <c r="J3796" t="s" s="6">
        <v>7519</v>
      </c>
      <c r="L3796" s="84"/>
      <c r="M3796" t="s" s="55">
        <v>1138</v>
      </c>
      <c r="S3796" t="s" s="54">
        <v>7912</v>
      </c>
      <c r="T3796" t="s" s="57">
        <v>8306</v>
      </c>
      <c r="U3796" s="7"/>
      <c r="AA3796" s="14">
        <v>-110.9605706</v>
      </c>
      <c r="AB3796" s="14">
        <v>36.3246806</v>
      </c>
      <c r="AC3796" s="14">
        <v>1723.723</v>
      </c>
      <c r="AU3796" s="70"/>
      <c r="AV3796" s="70"/>
      <c r="AW3796" s="70"/>
      <c r="AX3796" s="70"/>
      <c r="AY3796" s="70"/>
      <c r="AZ3796" s="70"/>
      <c r="BA3796" s="70"/>
      <c r="BB3796" s="70"/>
      <c r="BC3796" s="70"/>
      <c r="BD3796" s="70"/>
      <c r="BL3796" s="70"/>
      <c r="BM3796" s="70"/>
      <c r="BN3796" s="70"/>
      <c r="BO3796" s="14">
        <v>-12.76908641</v>
      </c>
      <c r="BP3796" s="14">
        <v>0.010505554</v>
      </c>
      <c r="BX3796" s="60">
        <v>-99.95528623</v>
      </c>
      <c r="BY3796" s="80">
        <v>0.089043328</v>
      </c>
    </row>
    <row r="3797" s="9" customFormat="1" ht="31" customHeight="1">
      <c r="A3797" t="s" s="6">
        <v>9660</v>
      </c>
      <c r="B3797" t="s" s="56">
        <v>9661</v>
      </c>
      <c r="C3797" t="s" s="56">
        <v>7517</v>
      </c>
      <c r="D3797" s="143">
        <v>42590.775</v>
      </c>
      <c r="E3797" t="s" s="54">
        <v>7518</v>
      </c>
      <c r="F3797" t="s" s="55">
        <v>2230</v>
      </c>
      <c r="G3797" t="s" s="56">
        <v>1181</v>
      </c>
      <c r="H3797" t="s" s="56">
        <v>1181</v>
      </c>
      <c r="J3797" t="s" s="6">
        <v>7519</v>
      </c>
      <c r="L3797" s="84"/>
      <c r="M3797" t="s" s="55">
        <v>1138</v>
      </c>
      <c r="S3797" t="s" s="54">
        <v>7912</v>
      </c>
      <c r="T3797" t="s" s="57">
        <v>8466</v>
      </c>
      <c r="U3797" s="7"/>
      <c r="AA3797" s="14">
        <v>-111.4120267</v>
      </c>
      <c r="AB3797" s="14">
        <v>36.3152896</v>
      </c>
      <c r="AC3797" s="14">
        <v>1652.123</v>
      </c>
      <c r="AU3797" s="70"/>
      <c r="AV3797" s="70"/>
      <c r="AW3797" s="70"/>
      <c r="AX3797" s="70"/>
      <c r="AY3797" s="70"/>
      <c r="AZ3797" s="70"/>
      <c r="BA3797" s="70"/>
      <c r="BB3797" s="70"/>
      <c r="BC3797" s="70"/>
      <c r="BD3797" s="70"/>
      <c r="BL3797" s="70"/>
      <c r="BM3797" s="70"/>
      <c r="BN3797" s="70"/>
      <c r="BO3797" s="14">
        <v>-9.481320930000001</v>
      </c>
      <c r="BP3797" s="14">
        <v>0.017947737</v>
      </c>
      <c r="BX3797" s="60">
        <v>-76.55716131</v>
      </c>
      <c r="BY3797" s="80">
        <v>0.117576279</v>
      </c>
    </row>
    <row r="3798" s="9" customFormat="1" ht="31" customHeight="1">
      <c r="A3798" t="s" s="6">
        <v>9662</v>
      </c>
      <c r="B3798" t="s" s="56">
        <v>9663</v>
      </c>
      <c r="C3798" t="s" s="56">
        <v>7517</v>
      </c>
      <c r="D3798" s="143">
        <v>42611.645833333336</v>
      </c>
      <c r="E3798" t="s" s="54">
        <v>7518</v>
      </c>
      <c r="F3798" t="s" s="55">
        <v>2230</v>
      </c>
      <c r="G3798" t="s" s="56">
        <v>1181</v>
      </c>
      <c r="H3798" t="s" s="56">
        <v>1181</v>
      </c>
      <c r="J3798" t="s" s="6">
        <v>7519</v>
      </c>
      <c r="L3798" s="84"/>
      <c r="M3798" t="s" s="55">
        <v>1138</v>
      </c>
      <c r="S3798" t="s" s="54">
        <v>7912</v>
      </c>
      <c r="T3798" t="s" s="57">
        <v>9664</v>
      </c>
      <c r="U3798" s="7"/>
      <c r="AA3798" s="14">
        <v>-111.4042317</v>
      </c>
      <c r="AB3798" s="14">
        <v>35.873755</v>
      </c>
      <c r="AC3798" s="14">
        <v>1260.043</v>
      </c>
      <c r="AU3798" s="70"/>
      <c r="AV3798" s="70"/>
      <c r="AW3798" s="70"/>
      <c r="AX3798" s="70"/>
      <c r="AY3798" s="70"/>
      <c r="AZ3798" s="70"/>
      <c r="BA3798" s="70"/>
      <c r="BB3798" s="70"/>
      <c r="BC3798" s="70"/>
      <c r="BD3798" s="70"/>
      <c r="BL3798" s="70"/>
      <c r="BM3798" s="70"/>
      <c r="BN3798" s="70"/>
      <c r="BO3798" s="14">
        <v>-9.018653220999999</v>
      </c>
      <c r="BP3798" s="14">
        <v>0.011488692</v>
      </c>
      <c r="BX3798" s="60">
        <v>-66.73918198</v>
      </c>
      <c r="BY3798" s="80">
        <v>0.06283823099999999</v>
      </c>
    </row>
    <row r="3799" s="9" customFormat="1" ht="31" customHeight="1">
      <c r="A3799" t="s" s="6">
        <v>9665</v>
      </c>
      <c r="B3799" t="s" s="56">
        <v>9666</v>
      </c>
      <c r="C3799" t="s" s="56">
        <v>7517</v>
      </c>
      <c r="D3799" s="143">
        <v>42590.586805555555</v>
      </c>
      <c r="E3799" t="s" s="54">
        <v>7518</v>
      </c>
      <c r="F3799" t="s" s="55">
        <v>2230</v>
      </c>
      <c r="G3799" t="s" s="56">
        <v>1181</v>
      </c>
      <c r="H3799" t="s" s="56">
        <v>1181</v>
      </c>
      <c r="J3799" t="s" s="6">
        <v>7519</v>
      </c>
      <c r="L3799" s="84"/>
      <c r="M3799" t="s" s="55">
        <v>1138</v>
      </c>
      <c r="S3799" t="s" s="54">
        <v>7912</v>
      </c>
      <c r="T3799" t="s" s="57">
        <v>8297</v>
      </c>
      <c r="U3799" s="7"/>
      <c r="AA3799" s="14">
        <v>-111.0962617</v>
      </c>
      <c r="AB3799" s="14">
        <v>36.5918879</v>
      </c>
      <c r="AC3799" s="14">
        <v>1836.045096</v>
      </c>
      <c r="AU3799" s="70"/>
      <c r="AV3799" s="70"/>
      <c r="AW3799" s="70"/>
      <c r="AX3799" s="70"/>
      <c r="AY3799" s="70"/>
      <c r="AZ3799" s="70"/>
      <c r="BA3799" s="70"/>
      <c r="BB3799" s="70"/>
      <c r="BC3799" s="70"/>
      <c r="BD3799" s="70"/>
      <c r="BL3799" s="70"/>
      <c r="BM3799" s="70"/>
      <c r="BN3799" s="70"/>
      <c r="BO3799" s="14">
        <v>-11.38129971</v>
      </c>
      <c r="BP3799" s="14">
        <v>0.020859686</v>
      </c>
      <c r="BX3799" s="60">
        <v>-86.74491825</v>
      </c>
      <c r="BY3799" s="80">
        <v>0.041960943</v>
      </c>
    </row>
    <row r="3800" s="9" customFormat="1" ht="31" customHeight="1">
      <c r="A3800" t="s" s="6">
        <v>9667</v>
      </c>
      <c r="B3800" t="s" s="56">
        <v>9668</v>
      </c>
      <c r="C3800" t="s" s="56">
        <v>7517</v>
      </c>
      <c r="D3800" s="143">
        <v>42590.628472222219</v>
      </c>
      <c r="E3800" t="s" s="54">
        <v>7518</v>
      </c>
      <c r="F3800" t="s" s="55">
        <v>2230</v>
      </c>
      <c r="G3800" t="s" s="56">
        <v>1181</v>
      </c>
      <c r="H3800" t="s" s="56">
        <v>1181</v>
      </c>
      <c r="J3800" t="s" s="6">
        <v>7519</v>
      </c>
      <c r="L3800" s="84"/>
      <c r="M3800" t="s" s="55">
        <v>1138</v>
      </c>
      <c r="S3800" t="s" s="54">
        <v>7912</v>
      </c>
      <c r="T3800" t="s" s="57">
        <v>8312</v>
      </c>
      <c r="U3800" s="7"/>
      <c r="AA3800" s="14">
        <v>-111.240776</v>
      </c>
      <c r="AB3800" s="14">
        <v>36.164894</v>
      </c>
      <c r="AC3800" s="14">
        <v>1587.703</v>
      </c>
      <c r="AU3800" s="70"/>
      <c r="AV3800" s="70"/>
      <c r="AW3800" s="70"/>
      <c r="AX3800" s="70"/>
      <c r="AY3800" s="70"/>
      <c r="AZ3800" s="70"/>
      <c r="BA3800" s="70"/>
      <c r="BB3800" s="70"/>
      <c r="BC3800" s="70"/>
      <c r="BD3800" s="70"/>
      <c r="BL3800" s="70"/>
      <c r="BM3800" s="70"/>
      <c r="BN3800" s="70"/>
      <c r="BO3800" s="14">
        <v>-9.386898572</v>
      </c>
      <c r="BP3800" s="14">
        <v>0.023253182</v>
      </c>
      <c r="BX3800" s="60">
        <v>-77.88292923</v>
      </c>
      <c r="BY3800" s="80">
        <v>0.08539400699999999</v>
      </c>
    </row>
    <row r="3801" s="9" customFormat="1" ht="31" customHeight="1">
      <c r="A3801" t="s" s="6">
        <v>9669</v>
      </c>
      <c r="B3801" t="s" s="56">
        <v>9670</v>
      </c>
      <c r="C3801" t="s" s="56">
        <v>7517</v>
      </c>
      <c r="D3801" s="143">
        <v>42590.489583333336</v>
      </c>
      <c r="E3801" t="s" s="54">
        <v>7518</v>
      </c>
      <c r="F3801" t="s" s="55">
        <v>2230</v>
      </c>
      <c r="G3801" t="s" s="56">
        <v>1181</v>
      </c>
      <c r="H3801" t="s" s="56">
        <v>1181</v>
      </c>
      <c r="J3801" t="s" s="6">
        <v>7519</v>
      </c>
      <c r="L3801" s="84"/>
      <c r="M3801" t="s" s="55">
        <v>1138</v>
      </c>
      <c r="S3801" t="s" s="54">
        <v>7912</v>
      </c>
      <c r="T3801" t="s" s="57">
        <v>8113</v>
      </c>
      <c r="U3801" s="7"/>
      <c r="AA3801" s="14">
        <v>-110.0531702</v>
      </c>
      <c r="AB3801" s="14">
        <v>36.3413499</v>
      </c>
      <c r="AC3801" s="14">
        <v>2079.346</v>
      </c>
      <c r="AU3801" s="70"/>
      <c r="AV3801" s="70"/>
      <c r="AW3801" s="70"/>
      <c r="AX3801" s="70"/>
      <c r="AY3801" s="70"/>
      <c r="AZ3801" s="70"/>
      <c r="BA3801" s="70"/>
      <c r="BB3801" s="70"/>
      <c r="BC3801" s="70"/>
      <c r="BD3801" s="70"/>
      <c r="BL3801" s="70"/>
      <c r="BM3801" s="70"/>
      <c r="BN3801" s="70"/>
      <c r="BO3801" s="14">
        <v>-13.03805251</v>
      </c>
      <c r="BP3801" s="14">
        <v>0.022741433</v>
      </c>
      <c r="BX3801" s="60">
        <v>-100.6511102</v>
      </c>
      <c r="BY3801" s="80">
        <v>0.07475011199999999</v>
      </c>
    </row>
    <row r="3802" s="9" customFormat="1" ht="31" customHeight="1">
      <c r="A3802" t="s" s="6">
        <v>9671</v>
      </c>
      <c r="B3802" t="s" s="56">
        <v>9672</v>
      </c>
      <c r="C3802" t="s" s="56">
        <v>7517</v>
      </c>
      <c r="D3802" s="143">
        <v>42590.614583333336</v>
      </c>
      <c r="E3802" t="s" s="54">
        <v>7518</v>
      </c>
      <c r="F3802" t="s" s="55">
        <v>2230</v>
      </c>
      <c r="G3802" t="s" s="56">
        <v>1181</v>
      </c>
      <c r="H3802" t="s" s="56">
        <v>1181</v>
      </c>
      <c r="J3802" t="s" s="6">
        <v>7519</v>
      </c>
      <c r="L3802" s="84"/>
      <c r="M3802" t="s" s="55">
        <v>1138</v>
      </c>
      <c r="S3802" t="s" s="54">
        <v>7912</v>
      </c>
      <c r="T3802" t="s" s="57">
        <v>8110</v>
      </c>
      <c r="U3802" s="7"/>
      <c r="AA3802" s="14">
        <v>-110.123771</v>
      </c>
      <c r="AB3802" s="14">
        <v>36.061759</v>
      </c>
      <c r="AC3802" s="14">
        <v>1891.284</v>
      </c>
      <c r="AU3802" s="70"/>
      <c r="AV3802" s="70"/>
      <c r="AW3802" s="70"/>
      <c r="AX3802" s="70"/>
      <c r="AY3802" s="70"/>
      <c r="AZ3802" s="70"/>
      <c r="BA3802" s="70"/>
      <c r="BB3802" s="70"/>
      <c r="BC3802" s="70"/>
      <c r="BD3802" s="70"/>
      <c r="BL3802" s="70"/>
      <c r="BM3802" s="70"/>
      <c r="BN3802" s="70"/>
      <c r="BO3802" s="14">
        <v>-13.32983486</v>
      </c>
      <c r="BP3802" s="14">
        <v>0.029296201</v>
      </c>
      <c r="BX3802" s="60">
        <v>-102.1318085</v>
      </c>
      <c r="BY3802" s="80">
        <v>0.115897708</v>
      </c>
    </row>
    <row r="3803" s="9" customFormat="1" ht="31" customHeight="1">
      <c r="A3803" t="s" s="6">
        <v>9673</v>
      </c>
      <c r="B3803" t="s" s="56">
        <v>9674</v>
      </c>
      <c r="C3803" t="s" s="56">
        <v>7517</v>
      </c>
      <c r="D3803" s="143">
        <v>42590.701388888891</v>
      </c>
      <c r="E3803" t="s" s="54">
        <v>7518</v>
      </c>
      <c r="F3803" t="s" s="55">
        <v>2230</v>
      </c>
      <c r="G3803" t="s" s="56">
        <v>1181</v>
      </c>
      <c r="H3803" t="s" s="56">
        <v>1181</v>
      </c>
      <c r="J3803" t="s" s="6">
        <v>7519</v>
      </c>
      <c r="L3803" s="84"/>
      <c r="M3803" t="s" s="55">
        <v>1138</v>
      </c>
      <c r="S3803" t="s" s="54">
        <v>7912</v>
      </c>
      <c r="T3803" t="s" s="57">
        <v>8318</v>
      </c>
      <c r="U3803" s="7"/>
      <c r="AA3803" s="14">
        <v>-111.4151509</v>
      </c>
      <c r="AB3803" s="14">
        <v>36.5000883</v>
      </c>
      <c r="AC3803" s="14">
        <v>1719.072</v>
      </c>
      <c r="AU3803" s="70"/>
      <c r="AV3803" s="70"/>
      <c r="AW3803" s="70"/>
      <c r="AX3803" s="70"/>
      <c r="AY3803" s="70"/>
      <c r="AZ3803" s="70"/>
      <c r="BA3803" s="70"/>
      <c r="BB3803" s="70"/>
      <c r="BC3803" s="70"/>
      <c r="BD3803" s="70"/>
      <c r="BL3803" s="70"/>
      <c r="BM3803" s="70"/>
      <c r="BN3803" s="70"/>
      <c r="BO3803" s="14">
        <v>-9.67538118</v>
      </c>
      <c r="BP3803" s="14">
        <v>0.020965199</v>
      </c>
      <c r="BX3803" s="60">
        <v>-77.53718627000001</v>
      </c>
      <c r="BY3803" s="80">
        <v>0.129509663</v>
      </c>
    </row>
    <row r="3804" s="9" customFormat="1" ht="31" customHeight="1">
      <c r="A3804" t="s" s="6">
        <v>9675</v>
      </c>
      <c r="B3804" t="s" s="56">
        <v>9676</v>
      </c>
      <c r="C3804" t="s" s="56">
        <v>7517</v>
      </c>
      <c r="D3804" s="143">
        <v>42591.561805555553</v>
      </c>
      <c r="E3804" t="s" s="54">
        <v>7518</v>
      </c>
      <c r="F3804" t="s" s="55">
        <v>2230</v>
      </c>
      <c r="G3804" t="s" s="56">
        <v>1181</v>
      </c>
      <c r="H3804" t="s" s="56">
        <v>1181</v>
      </c>
      <c r="J3804" t="s" s="6">
        <v>7519</v>
      </c>
      <c r="L3804" s="84"/>
      <c r="M3804" t="s" s="55">
        <v>1138</v>
      </c>
      <c r="S3804" t="s" s="54">
        <v>7912</v>
      </c>
      <c r="T3804" t="s" s="57">
        <v>8071</v>
      </c>
      <c r="U3804" s="7"/>
      <c r="AA3804" s="14">
        <v>-109.111428</v>
      </c>
      <c r="AB3804" s="14">
        <v>36.229508</v>
      </c>
      <c r="AC3804" s="14">
        <v>2210.714</v>
      </c>
      <c r="AU3804" s="70"/>
      <c r="AV3804" s="70"/>
      <c r="AW3804" s="70"/>
      <c r="AX3804" s="70"/>
      <c r="AY3804" s="70"/>
      <c r="AZ3804" s="70"/>
      <c r="BA3804" s="70"/>
      <c r="BB3804" s="70"/>
      <c r="BC3804" s="70"/>
      <c r="BD3804" s="70"/>
      <c r="BL3804" s="70"/>
      <c r="BM3804" s="70"/>
      <c r="BN3804" s="70"/>
      <c r="BO3804" s="14">
        <v>-12.23789743</v>
      </c>
      <c r="BP3804" s="14">
        <v>0.033715683</v>
      </c>
      <c r="BX3804" s="60">
        <v>-90.3286988</v>
      </c>
      <c r="BY3804" s="80">
        <v>0.168575448</v>
      </c>
    </row>
    <row r="3805" s="9" customFormat="1" ht="31" customHeight="1">
      <c r="A3805" t="s" s="6">
        <v>9677</v>
      </c>
      <c r="B3805" t="s" s="56">
        <v>9678</v>
      </c>
      <c r="C3805" t="s" s="56">
        <v>7517</v>
      </c>
      <c r="D3805" s="143">
        <v>42590.720833333333</v>
      </c>
      <c r="E3805" t="s" s="54">
        <v>7518</v>
      </c>
      <c r="F3805" t="s" s="55">
        <v>2230</v>
      </c>
      <c r="G3805" t="s" s="56">
        <v>1181</v>
      </c>
      <c r="H3805" t="s" s="56">
        <v>1181</v>
      </c>
      <c r="J3805" t="s" s="6">
        <v>7519</v>
      </c>
      <c r="L3805" s="84"/>
      <c r="M3805" t="s" s="55">
        <v>1138</v>
      </c>
      <c r="S3805" t="s" s="54">
        <v>7912</v>
      </c>
      <c r="T3805" t="s" s="57">
        <v>8336</v>
      </c>
      <c r="U3805" s="7"/>
      <c r="AA3805" s="14">
        <v>-111.4137265</v>
      </c>
      <c r="AB3805" s="14">
        <v>36.5010038</v>
      </c>
      <c r="AC3805" s="14">
        <v>1719.072</v>
      </c>
      <c r="AU3805" s="70"/>
      <c r="AV3805" s="70"/>
      <c r="AW3805" s="70"/>
      <c r="AX3805" s="70"/>
      <c r="AY3805" s="70"/>
      <c r="AZ3805" s="70"/>
      <c r="BA3805" s="70"/>
      <c r="BB3805" s="70"/>
      <c r="BC3805" s="70"/>
      <c r="BD3805" s="70"/>
      <c r="BL3805" s="70"/>
      <c r="BM3805" s="70"/>
      <c r="BN3805" s="70"/>
      <c r="BO3805" s="14">
        <v>-9.622774142000001</v>
      </c>
      <c r="BP3805" s="14">
        <v>0.015580205</v>
      </c>
      <c r="BX3805" s="60">
        <v>-76.57308885</v>
      </c>
      <c r="BY3805" s="80">
        <v>0.054991245</v>
      </c>
    </row>
    <row r="3806" s="9" customFormat="1" ht="31" customHeight="1">
      <c r="A3806" t="s" s="6">
        <v>9679</v>
      </c>
      <c r="B3806" t="s" s="56">
        <v>9680</v>
      </c>
      <c r="C3806" t="s" s="56">
        <v>7517</v>
      </c>
      <c r="D3806" s="143">
        <v>42613.588194444441</v>
      </c>
      <c r="E3806" t="s" s="54">
        <v>7518</v>
      </c>
      <c r="F3806" t="s" s="55">
        <v>2230</v>
      </c>
      <c r="G3806" t="s" s="56">
        <v>1181</v>
      </c>
      <c r="H3806" t="s" s="56">
        <v>1181</v>
      </c>
      <c r="J3806" t="s" s="6">
        <v>7519</v>
      </c>
      <c r="L3806" t="s" s="54">
        <v>9681</v>
      </c>
      <c r="M3806" t="s" s="55">
        <v>1138</v>
      </c>
      <c r="S3806" t="s" s="54">
        <v>7570</v>
      </c>
      <c r="T3806" t="s" s="57">
        <v>7863</v>
      </c>
      <c r="U3806" s="7"/>
      <c r="AA3806" s="14">
        <v>-109.050135</v>
      </c>
      <c r="AB3806" s="14">
        <v>36.32589</v>
      </c>
      <c r="AC3806" s="14">
        <v>2813.304</v>
      </c>
      <c r="AU3806" s="70"/>
      <c r="AV3806" s="70"/>
      <c r="AW3806" s="70"/>
      <c r="AX3806" s="70"/>
      <c r="AY3806" s="70"/>
      <c r="AZ3806" s="70"/>
      <c r="BA3806" s="70"/>
      <c r="BB3806" s="70"/>
      <c r="BC3806" s="70"/>
      <c r="BD3806" s="70"/>
      <c r="BL3806" s="70"/>
      <c r="BM3806" s="70"/>
      <c r="BN3806" s="70"/>
      <c r="BO3806" s="14">
        <v>-7.333721161</v>
      </c>
      <c r="BP3806" s="14">
        <v>0.045498011</v>
      </c>
      <c r="BX3806" s="60">
        <v>-42.40016386</v>
      </c>
      <c r="BY3806" s="80">
        <v>0.432608726</v>
      </c>
    </row>
    <row r="3807" s="9" customFormat="1" ht="31" customHeight="1">
      <c r="A3807" t="s" s="6">
        <v>9682</v>
      </c>
      <c r="B3807" t="s" s="56">
        <v>9683</v>
      </c>
      <c r="C3807" t="s" s="56">
        <v>7517</v>
      </c>
      <c r="D3807" s="143">
        <v>42613.588194444441</v>
      </c>
      <c r="E3807" t="s" s="54">
        <v>7518</v>
      </c>
      <c r="F3807" t="s" s="55">
        <v>2230</v>
      </c>
      <c r="G3807" t="s" s="56">
        <v>1181</v>
      </c>
      <c r="H3807" t="s" s="56">
        <v>1181</v>
      </c>
      <c r="J3807" t="s" s="6">
        <v>7519</v>
      </c>
      <c r="L3807" t="s" s="54">
        <v>9684</v>
      </c>
      <c r="M3807" t="s" s="55">
        <v>1138</v>
      </c>
      <c r="S3807" t="s" s="54">
        <v>7570</v>
      </c>
      <c r="T3807" t="s" s="57">
        <v>7863</v>
      </c>
      <c r="U3807" s="7"/>
      <c r="AA3807" s="14">
        <v>-109.050135</v>
      </c>
      <c r="AB3807" s="14">
        <v>36.32589</v>
      </c>
      <c r="AC3807" s="14">
        <v>2813.304</v>
      </c>
      <c r="AU3807" s="70"/>
      <c r="AV3807" s="70"/>
      <c r="AW3807" s="70"/>
      <c r="AX3807" s="70"/>
      <c r="AY3807" s="70"/>
      <c r="AZ3807" s="70"/>
      <c r="BA3807" s="70"/>
      <c r="BB3807" s="70"/>
      <c r="BC3807" s="70"/>
      <c r="BD3807" s="70"/>
      <c r="BL3807" s="70"/>
      <c r="BM3807" s="70"/>
      <c r="BN3807" s="70"/>
      <c r="BO3807" s="14">
        <v>-7.208640577</v>
      </c>
      <c r="BP3807" s="14">
        <v>0.022433636</v>
      </c>
      <c r="BX3807" s="60">
        <v>-41.90896688</v>
      </c>
      <c r="BY3807" s="80">
        <v>0.241319086</v>
      </c>
    </row>
    <row r="3808" s="9" customFormat="1" ht="31" customHeight="1">
      <c r="A3808" t="s" s="6">
        <v>9685</v>
      </c>
      <c r="B3808" t="s" s="56">
        <v>9686</v>
      </c>
      <c r="C3808" t="s" s="56">
        <v>7517</v>
      </c>
      <c r="D3808" s="143">
        <v>42613.458333333336</v>
      </c>
      <c r="E3808" t="s" s="54">
        <v>7518</v>
      </c>
      <c r="F3808" t="s" s="55">
        <v>2230</v>
      </c>
      <c r="G3808" t="s" s="56">
        <v>1181</v>
      </c>
      <c r="H3808" t="s" s="56">
        <v>1181</v>
      </c>
      <c r="J3808" t="s" s="6">
        <v>7519</v>
      </c>
      <c r="L3808" t="s" s="54">
        <v>9687</v>
      </c>
      <c r="M3808" t="s" s="55">
        <v>1138</v>
      </c>
      <c r="S3808" t="s" s="54">
        <v>7570</v>
      </c>
      <c r="T3808" t="s" s="57">
        <v>7844</v>
      </c>
      <c r="U3808" s="7"/>
      <c r="AA3808" s="14">
        <v>-111.004225</v>
      </c>
      <c r="AB3808" s="14">
        <v>35.335926</v>
      </c>
      <c r="AC3808" s="14">
        <v>1426.464</v>
      </c>
      <c r="AU3808" s="70"/>
      <c r="AV3808" s="70"/>
      <c r="AW3808" s="70"/>
      <c r="AX3808" s="70"/>
      <c r="AY3808" s="70"/>
      <c r="AZ3808" s="70"/>
      <c r="BA3808" s="70"/>
      <c r="BB3808" s="70"/>
      <c r="BC3808" s="70"/>
      <c r="BD3808" s="70"/>
      <c r="BL3808" s="70"/>
      <c r="BM3808" s="70"/>
      <c r="BN3808" s="70"/>
      <c r="BO3808" s="14">
        <v>-4.736223133</v>
      </c>
      <c r="BP3808" s="14">
        <v>0.038992651</v>
      </c>
      <c r="BX3808" s="60">
        <v>-30.20517114</v>
      </c>
      <c r="BY3808" s="80">
        <v>0.18228634</v>
      </c>
    </row>
    <row r="3809" s="9" customFormat="1" ht="31" customHeight="1">
      <c r="A3809" t="s" s="6">
        <v>9688</v>
      </c>
      <c r="B3809" t="s" s="56">
        <v>9689</v>
      </c>
      <c r="C3809" t="s" s="56">
        <v>7517</v>
      </c>
      <c r="D3809" s="143">
        <v>42613.458333333336</v>
      </c>
      <c r="E3809" t="s" s="54">
        <v>7518</v>
      </c>
      <c r="F3809" t="s" s="55">
        <v>2230</v>
      </c>
      <c r="G3809" t="s" s="56">
        <v>1181</v>
      </c>
      <c r="H3809" t="s" s="56">
        <v>1181</v>
      </c>
      <c r="J3809" t="s" s="6">
        <v>7519</v>
      </c>
      <c r="L3809" t="s" s="54">
        <v>9690</v>
      </c>
      <c r="M3809" t="s" s="55">
        <v>1138</v>
      </c>
      <c r="S3809" t="s" s="54">
        <v>7570</v>
      </c>
      <c r="T3809" t="s" s="57">
        <v>7844</v>
      </c>
      <c r="U3809" s="7"/>
      <c r="AA3809" s="14">
        <v>-111.004225</v>
      </c>
      <c r="AB3809" s="14">
        <v>35.335926</v>
      </c>
      <c r="AC3809" s="14">
        <v>1426.464</v>
      </c>
      <c r="AU3809" s="70"/>
      <c r="AV3809" s="70"/>
      <c r="AW3809" s="70"/>
      <c r="AX3809" s="70"/>
      <c r="AY3809" s="70"/>
      <c r="AZ3809" s="70"/>
      <c r="BA3809" s="70"/>
      <c r="BB3809" s="70"/>
      <c r="BC3809" s="70"/>
      <c r="BD3809" s="70"/>
      <c r="BL3809" s="70"/>
      <c r="BM3809" s="70"/>
      <c r="BN3809" s="70"/>
      <c r="BO3809" s="14">
        <v>-4.467427909</v>
      </c>
      <c r="BP3809" s="14">
        <v>0.030497095</v>
      </c>
      <c r="BX3809" s="60">
        <v>-28.66372822</v>
      </c>
      <c r="BY3809" s="80">
        <v>0.164108225</v>
      </c>
    </row>
    <row r="3810" s="9" customFormat="1" ht="31" customHeight="1">
      <c r="A3810" t="s" s="6">
        <v>9691</v>
      </c>
      <c r="B3810" t="s" s="56">
        <v>9692</v>
      </c>
      <c r="C3810" t="s" s="56">
        <v>7517</v>
      </c>
      <c r="D3810" s="143">
        <v>42612.604166666664</v>
      </c>
      <c r="E3810" t="s" s="54">
        <v>7518</v>
      </c>
      <c r="F3810" t="s" s="55">
        <v>2230</v>
      </c>
      <c r="G3810" t="s" s="56">
        <v>1181</v>
      </c>
      <c r="H3810" t="s" s="56">
        <v>1181</v>
      </c>
      <c r="J3810" t="s" s="6">
        <v>7519</v>
      </c>
      <c r="L3810" t="s" s="54">
        <v>9693</v>
      </c>
      <c r="M3810" t="s" s="55">
        <v>1138</v>
      </c>
      <c r="S3810" t="s" s="54">
        <v>7570</v>
      </c>
      <c r="T3810" t="s" s="57">
        <v>7699</v>
      </c>
      <c r="U3810" t="s" s="6">
        <v>1263</v>
      </c>
      <c r="AA3810" s="14">
        <v>-107.733227</v>
      </c>
      <c r="AB3810" s="14">
        <v>36.246692</v>
      </c>
      <c r="AC3810" s="14">
        <v>2127.504</v>
      </c>
      <c r="AU3810" s="70"/>
      <c r="AV3810" s="70"/>
      <c r="AW3810" s="70"/>
      <c r="AX3810" s="70"/>
      <c r="AY3810" s="70"/>
      <c r="AZ3810" s="70"/>
      <c r="BA3810" s="70"/>
      <c r="BB3810" s="70"/>
      <c r="BC3810" s="70"/>
      <c r="BD3810" s="70"/>
      <c r="BL3810" s="70"/>
      <c r="BM3810" s="70"/>
      <c r="BN3810" s="70"/>
      <c r="BO3810" s="14">
        <v>-7.048415109</v>
      </c>
      <c r="BP3810" s="14">
        <v>0.017883243</v>
      </c>
      <c r="BX3810" s="60">
        <v>-44.44949987</v>
      </c>
      <c r="BY3810" s="80">
        <v>0.018743741</v>
      </c>
    </row>
    <row r="3811" s="9" customFormat="1" ht="31" customHeight="1">
      <c r="A3811" t="s" s="6">
        <v>9694</v>
      </c>
      <c r="B3811" t="s" s="56">
        <v>9695</v>
      </c>
      <c r="C3811" t="s" s="56">
        <v>7517</v>
      </c>
      <c r="D3811" s="143">
        <v>42612.604166666664</v>
      </c>
      <c r="E3811" t="s" s="54">
        <v>7518</v>
      </c>
      <c r="F3811" t="s" s="55">
        <v>2230</v>
      </c>
      <c r="G3811" t="s" s="56">
        <v>1181</v>
      </c>
      <c r="H3811" t="s" s="56">
        <v>1181</v>
      </c>
      <c r="J3811" t="s" s="6">
        <v>7519</v>
      </c>
      <c r="L3811" t="s" s="54">
        <v>9696</v>
      </c>
      <c r="M3811" t="s" s="55">
        <v>1138</v>
      </c>
      <c r="S3811" t="s" s="54">
        <v>7570</v>
      </c>
      <c r="T3811" t="s" s="57">
        <v>7699</v>
      </c>
      <c r="U3811" t="s" s="6">
        <v>1263</v>
      </c>
      <c r="AA3811" s="14">
        <v>-107.733227</v>
      </c>
      <c r="AB3811" s="14">
        <v>36.246692</v>
      </c>
      <c r="AC3811" s="14">
        <v>2127.504</v>
      </c>
      <c r="AU3811" s="70"/>
      <c r="AV3811" s="70"/>
      <c r="AW3811" s="70"/>
      <c r="AX3811" s="70"/>
      <c r="AY3811" s="70"/>
      <c r="AZ3811" s="70"/>
      <c r="BA3811" s="70"/>
      <c r="BB3811" s="70"/>
      <c r="BC3811" s="70"/>
      <c r="BD3811" s="70"/>
      <c r="BL3811" s="70"/>
      <c r="BM3811" s="70"/>
      <c r="BN3811" s="70"/>
      <c r="BO3811" s="14">
        <v>-7.065761121</v>
      </c>
      <c r="BP3811" s="14">
        <v>0.017231532</v>
      </c>
      <c r="BX3811" s="60">
        <v>-44.60053875</v>
      </c>
      <c r="BY3811" s="80">
        <v>0.158488637</v>
      </c>
    </row>
    <row r="3812" s="9" customFormat="1" ht="31" customHeight="1">
      <c r="A3812" t="s" s="6">
        <v>9697</v>
      </c>
      <c r="B3812" t="s" s="56">
        <v>9698</v>
      </c>
      <c r="C3812" t="s" s="56">
        <v>7517</v>
      </c>
      <c r="D3812" s="143">
        <v>42614.583333333336</v>
      </c>
      <c r="E3812" t="s" s="54">
        <v>7518</v>
      </c>
      <c r="F3812" t="s" s="55">
        <v>2230</v>
      </c>
      <c r="G3812" t="s" s="56">
        <v>1181</v>
      </c>
      <c r="H3812" t="s" s="56">
        <v>1181</v>
      </c>
      <c r="J3812" t="s" s="6">
        <v>7519</v>
      </c>
      <c r="L3812" t="s" s="54">
        <v>9699</v>
      </c>
      <c r="M3812" t="s" s="55">
        <v>1138</v>
      </c>
      <c r="S3812" t="s" s="54">
        <v>7570</v>
      </c>
      <c r="T3812" t="s" s="57">
        <v>7742</v>
      </c>
      <c r="U3812" s="7"/>
      <c r="AA3812" s="14">
        <v>-109.58782</v>
      </c>
      <c r="AB3812" s="14">
        <v>37.18536</v>
      </c>
      <c r="AC3812" s="14">
        <v>1556.918</v>
      </c>
      <c r="AU3812" s="70"/>
      <c r="AV3812" s="70"/>
      <c r="AW3812" s="70"/>
      <c r="AX3812" s="70"/>
      <c r="AY3812" s="70"/>
      <c r="AZ3812" s="70"/>
      <c r="BA3812" s="70"/>
      <c r="BB3812" s="70"/>
      <c r="BC3812" s="70"/>
      <c r="BD3812" s="70"/>
      <c r="BL3812" s="70"/>
      <c r="BM3812" s="70"/>
      <c r="BN3812" s="70"/>
      <c r="BO3812" s="14">
        <v>-7.265496221</v>
      </c>
      <c r="BP3812" s="14">
        <v>0.019586339</v>
      </c>
      <c r="BX3812" s="60">
        <v>-45.39795501</v>
      </c>
      <c r="BY3812" s="80">
        <v>0.190994083</v>
      </c>
    </row>
    <row r="3813" s="9" customFormat="1" ht="31" customHeight="1">
      <c r="A3813" t="s" s="6">
        <v>9700</v>
      </c>
      <c r="B3813" t="s" s="56">
        <v>9701</v>
      </c>
      <c r="C3813" t="s" s="56">
        <v>7517</v>
      </c>
      <c r="D3813" s="143">
        <v>42614.583333333336</v>
      </c>
      <c r="E3813" t="s" s="54">
        <v>7518</v>
      </c>
      <c r="F3813" t="s" s="55">
        <v>2230</v>
      </c>
      <c r="G3813" t="s" s="56">
        <v>1181</v>
      </c>
      <c r="H3813" t="s" s="56">
        <v>1181</v>
      </c>
      <c r="J3813" t="s" s="6">
        <v>7519</v>
      </c>
      <c r="L3813" t="s" s="54">
        <v>9702</v>
      </c>
      <c r="M3813" t="s" s="55">
        <v>1138</v>
      </c>
      <c r="S3813" t="s" s="54">
        <v>7570</v>
      </c>
      <c r="T3813" t="s" s="57">
        <v>7742</v>
      </c>
      <c r="U3813" s="7"/>
      <c r="AA3813" s="14">
        <v>-109.58782</v>
      </c>
      <c r="AB3813" s="14">
        <v>37.18536</v>
      </c>
      <c r="AC3813" s="14">
        <v>1556.918</v>
      </c>
      <c r="AU3813" s="70"/>
      <c r="AV3813" s="70"/>
      <c r="AW3813" s="70"/>
      <c r="AX3813" s="70"/>
      <c r="AY3813" s="70"/>
      <c r="AZ3813" s="70"/>
      <c r="BA3813" s="70"/>
      <c r="BB3813" s="70"/>
      <c r="BC3813" s="70"/>
      <c r="BD3813" s="70"/>
      <c r="BL3813" s="70"/>
      <c r="BM3813" s="70"/>
      <c r="BN3813" s="70"/>
      <c r="BO3813" s="14">
        <v>-7.038344572</v>
      </c>
      <c r="BP3813" s="14">
        <v>0.005207864</v>
      </c>
      <c r="BX3813" s="60">
        <v>-44.76557806</v>
      </c>
      <c r="BY3813" s="80">
        <v>0.176270712</v>
      </c>
    </row>
    <row r="3814" s="9" customFormat="1" ht="31" customHeight="1">
      <c r="A3814" t="s" s="6">
        <v>9703</v>
      </c>
      <c r="B3814" t="s" s="56">
        <v>9704</v>
      </c>
      <c r="C3814" t="s" s="56">
        <v>7517</v>
      </c>
      <c r="D3814" s="143">
        <v>42619.310416666667</v>
      </c>
      <c r="E3814" t="s" s="54">
        <v>7518</v>
      </c>
      <c r="F3814" t="s" s="55">
        <v>2230</v>
      </c>
      <c r="G3814" t="s" s="56">
        <v>1181</v>
      </c>
      <c r="H3814" t="s" s="56">
        <v>1181</v>
      </c>
      <c r="J3814" t="s" s="6">
        <v>7519</v>
      </c>
      <c r="L3814" t="s" s="54">
        <v>9705</v>
      </c>
      <c r="M3814" t="s" s="55">
        <v>1138</v>
      </c>
      <c r="S3814" t="s" s="54">
        <v>7570</v>
      </c>
      <c r="T3814" t="s" s="57">
        <v>7722</v>
      </c>
      <c r="U3814" s="7"/>
      <c r="AA3814" s="14">
        <v>-109.072078</v>
      </c>
      <c r="AB3814" s="14">
        <v>35.744653</v>
      </c>
      <c r="AC3814" s="14">
        <v>2086.356</v>
      </c>
      <c r="AU3814" s="70"/>
      <c r="AV3814" s="70"/>
      <c r="AW3814" s="70"/>
      <c r="AX3814" s="70"/>
      <c r="AY3814" s="70"/>
      <c r="AZ3814" s="70"/>
      <c r="BA3814" s="70"/>
      <c r="BB3814" s="70"/>
      <c r="BC3814" s="70"/>
      <c r="BD3814" s="70"/>
      <c r="BL3814" s="70"/>
      <c r="BM3814" s="70"/>
      <c r="BN3814" s="70"/>
      <c r="BO3814" s="14">
        <v>-7.371678135</v>
      </c>
      <c r="BP3814" s="14">
        <v>0.015504899</v>
      </c>
      <c r="BX3814" s="60">
        <v>-47.86421493</v>
      </c>
      <c r="BY3814" s="80">
        <v>0.152833606</v>
      </c>
    </row>
    <row r="3815" s="9" customFormat="1" ht="31" customHeight="1">
      <c r="A3815" t="s" s="6">
        <v>9706</v>
      </c>
      <c r="B3815" t="s" s="56">
        <v>9707</v>
      </c>
      <c r="C3815" t="s" s="56">
        <v>7517</v>
      </c>
      <c r="D3815" s="143">
        <v>42615.340972222220</v>
      </c>
      <c r="E3815" t="s" s="54">
        <v>7518</v>
      </c>
      <c r="F3815" t="s" s="55">
        <v>2230</v>
      </c>
      <c r="G3815" t="s" s="56">
        <v>1181</v>
      </c>
      <c r="H3815" t="s" s="56">
        <v>1181</v>
      </c>
      <c r="J3815" t="s" s="6">
        <v>7519</v>
      </c>
      <c r="L3815" t="s" s="54">
        <v>9708</v>
      </c>
      <c r="M3815" t="s" s="55">
        <v>1138</v>
      </c>
      <c r="S3815" t="s" s="54">
        <v>7570</v>
      </c>
      <c r="T3815" t="s" s="57">
        <v>7722</v>
      </c>
      <c r="U3815" s="7"/>
      <c r="AA3815" s="14">
        <v>-109.072078</v>
      </c>
      <c r="AB3815" s="14">
        <v>35.744653</v>
      </c>
      <c r="AC3815" s="14">
        <v>2086.356</v>
      </c>
      <c r="AU3815" s="70"/>
      <c r="AV3815" s="70"/>
      <c r="AW3815" s="70"/>
      <c r="AX3815" s="70"/>
      <c r="AY3815" s="70"/>
      <c r="AZ3815" s="70"/>
      <c r="BA3815" s="70"/>
      <c r="BB3815" s="70"/>
      <c r="BC3815" s="70"/>
      <c r="BD3815" s="70"/>
      <c r="BL3815" s="70"/>
      <c r="BM3815" s="70"/>
      <c r="BN3815" s="70"/>
      <c r="BO3815" s="14">
        <v>-6.660107459</v>
      </c>
      <c r="BP3815" s="14">
        <v>0.028945378</v>
      </c>
      <c r="BX3815" s="60">
        <v>-38.9118853</v>
      </c>
      <c r="BY3815" s="80">
        <v>0.087735169</v>
      </c>
    </row>
    <row r="3816" s="9" customFormat="1" ht="31" customHeight="1">
      <c r="A3816" t="s" s="6">
        <v>9709</v>
      </c>
      <c r="B3816" t="s" s="56">
        <v>9710</v>
      </c>
      <c r="C3816" t="s" s="56">
        <v>7517</v>
      </c>
      <c r="D3816" s="143">
        <v>42612.474305555559</v>
      </c>
      <c r="E3816" t="s" s="54">
        <v>7518</v>
      </c>
      <c r="F3816" t="s" s="55">
        <v>2230</v>
      </c>
      <c r="G3816" t="s" s="56">
        <v>1181</v>
      </c>
      <c r="H3816" t="s" s="56">
        <v>1181</v>
      </c>
      <c r="J3816" t="s" s="6">
        <v>7519</v>
      </c>
      <c r="L3816" t="s" s="54">
        <v>9711</v>
      </c>
      <c r="M3816" t="s" s="55">
        <v>1138</v>
      </c>
      <c r="S3816" t="s" s="54">
        <v>7570</v>
      </c>
      <c r="T3816" t="s" s="57">
        <v>7708</v>
      </c>
      <c r="U3816" s="7"/>
      <c r="AA3816" s="14">
        <v>-107.344873</v>
      </c>
      <c r="AB3816" s="14">
        <v>35.958355</v>
      </c>
      <c r="AC3816" s="14">
        <v>2069.592</v>
      </c>
      <c r="AU3816" s="70"/>
      <c r="AV3816" s="70"/>
      <c r="AW3816" s="70"/>
      <c r="AX3816" s="70"/>
      <c r="AY3816" s="70"/>
      <c r="AZ3816" s="70"/>
      <c r="BA3816" s="70"/>
      <c r="BB3816" s="70"/>
      <c r="BC3816" s="70"/>
      <c r="BD3816" s="70"/>
      <c r="BL3816" s="70"/>
      <c r="BM3816" s="70"/>
      <c r="BN3816" s="70"/>
      <c r="BO3816" s="14">
        <v>-3.957114063</v>
      </c>
      <c r="BP3816" s="14">
        <v>0.048874639</v>
      </c>
      <c r="BX3816" s="60">
        <v>-27.5974992</v>
      </c>
      <c r="BY3816" s="80">
        <v>0.166844949</v>
      </c>
    </row>
    <row r="3817" s="9" customFormat="1" ht="31" customHeight="1">
      <c r="A3817" t="s" s="6">
        <v>9712</v>
      </c>
      <c r="B3817" t="s" s="56">
        <v>9713</v>
      </c>
      <c r="C3817" t="s" s="56">
        <v>7517</v>
      </c>
      <c r="D3817" s="143">
        <v>42609.550694444442</v>
      </c>
      <c r="E3817" t="s" s="54">
        <v>7518</v>
      </c>
      <c r="F3817" t="s" s="55">
        <v>2230</v>
      </c>
      <c r="G3817" t="s" s="56">
        <v>1181</v>
      </c>
      <c r="H3817" t="s" s="56">
        <v>1181</v>
      </c>
      <c r="J3817" t="s" s="6">
        <v>7519</v>
      </c>
      <c r="L3817" t="s" s="54">
        <v>9714</v>
      </c>
      <c r="M3817" t="s" s="55">
        <v>1138</v>
      </c>
      <c r="S3817" t="s" s="54">
        <v>7570</v>
      </c>
      <c r="T3817" t="s" s="57">
        <v>7783</v>
      </c>
      <c r="U3817" t="s" s="6">
        <v>1263</v>
      </c>
      <c r="AA3817" s="14">
        <v>-109.514629</v>
      </c>
      <c r="AB3817" s="14">
        <v>35.380616</v>
      </c>
      <c r="AC3817" s="14">
        <v>1850.746</v>
      </c>
      <c r="AU3817" s="70"/>
      <c r="AV3817" s="70"/>
      <c r="AW3817" s="70"/>
      <c r="AX3817" s="70"/>
      <c r="AY3817" s="70"/>
      <c r="AZ3817" s="70"/>
      <c r="BA3817" s="70"/>
      <c r="BB3817" s="70"/>
      <c r="BC3817" s="70"/>
      <c r="BD3817" s="70"/>
      <c r="BL3817" s="70"/>
      <c r="BM3817" s="70"/>
      <c r="BN3817" s="70"/>
      <c r="BO3817" s="14">
        <v>-6.671496718</v>
      </c>
      <c r="BP3817" s="14">
        <v>0.017006272</v>
      </c>
      <c r="BX3817" s="60">
        <v>-38.76739572</v>
      </c>
      <c r="BY3817" s="80">
        <v>0.095680475</v>
      </c>
    </row>
    <row r="3818" s="9" customFormat="1" ht="31" customHeight="1">
      <c r="A3818" t="s" s="6">
        <v>9715</v>
      </c>
      <c r="B3818" t="s" s="56">
        <v>9716</v>
      </c>
      <c r="C3818" t="s" s="56">
        <v>7517</v>
      </c>
      <c r="D3818" s="143">
        <v>42608.540972222225</v>
      </c>
      <c r="E3818" t="s" s="54">
        <v>7518</v>
      </c>
      <c r="F3818" t="s" s="55">
        <v>2230</v>
      </c>
      <c r="G3818" t="s" s="56">
        <v>1181</v>
      </c>
      <c r="H3818" t="s" s="56">
        <v>1181</v>
      </c>
      <c r="J3818" t="s" s="6">
        <v>7519</v>
      </c>
      <c r="L3818" t="s" s="54">
        <v>9717</v>
      </c>
      <c r="M3818" t="s" s="55">
        <v>1138</v>
      </c>
      <c r="S3818" t="s" s="54">
        <v>7570</v>
      </c>
      <c r="T3818" t="s" s="57">
        <v>7714</v>
      </c>
      <c r="U3818" s="7"/>
      <c r="AA3818" s="14">
        <v>-108.496084</v>
      </c>
      <c r="AB3818" s="14">
        <v>36.365305</v>
      </c>
      <c r="AC3818" s="14">
        <v>1654.759</v>
      </c>
      <c r="AU3818" s="70"/>
      <c r="AV3818" s="70"/>
      <c r="AW3818" s="70"/>
      <c r="AX3818" s="70"/>
      <c r="AY3818" s="70"/>
      <c r="AZ3818" s="70"/>
      <c r="BA3818" s="70"/>
      <c r="BB3818" s="70"/>
      <c r="BC3818" s="70"/>
      <c r="BD3818" s="70"/>
      <c r="BL3818" s="70"/>
      <c r="BM3818" s="70"/>
      <c r="BN3818" s="70"/>
      <c r="BO3818" s="14">
        <v>-7.064895543</v>
      </c>
      <c r="BP3818" s="14">
        <v>0.022828666</v>
      </c>
      <c r="BX3818" s="60">
        <v>-45.23714458</v>
      </c>
      <c r="BY3818" s="80">
        <v>0.085634788</v>
      </c>
    </row>
    <row r="3819" s="9" customFormat="1" ht="31" customHeight="1">
      <c r="A3819" t="s" s="6">
        <v>9718</v>
      </c>
      <c r="B3819" t="s" s="56">
        <v>9719</v>
      </c>
      <c r="C3819" t="s" s="56">
        <v>7517</v>
      </c>
      <c r="D3819" s="143">
        <v>42609.458333333336</v>
      </c>
      <c r="E3819" t="s" s="54">
        <v>7518</v>
      </c>
      <c r="F3819" t="s" s="55">
        <v>2230</v>
      </c>
      <c r="G3819" t="s" s="56">
        <v>1181</v>
      </c>
      <c r="H3819" t="s" s="56">
        <v>1181</v>
      </c>
      <c r="J3819" t="s" s="6">
        <v>7519</v>
      </c>
      <c r="L3819" t="s" s="54">
        <v>9720</v>
      </c>
      <c r="M3819" t="s" s="55">
        <v>1138</v>
      </c>
      <c r="S3819" t="s" s="54">
        <v>7570</v>
      </c>
      <c r="T3819" t="s" s="57">
        <v>7693</v>
      </c>
      <c r="U3819" s="7"/>
      <c r="AA3819" s="14">
        <v>-109.194553</v>
      </c>
      <c r="AB3819" s="14">
        <v>35.674181</v>
      </c>
      <c r="AC3819" s="14">
        <v>2330.806</v>
      </c>
      <c r="AU3819" s="70"/>
      <c r="AV3819" s="70"/>
      <c r="AW3819" s="70"/>
      <c r="AX3819" s="70"/>
      <c r="AY3819" s="70"/>
      <c r="AZ3819" s="70"/>
      <c r="BA3819" s="70"/>
      <c r="BB3819" s="70"/>
      <c r="BC3819" s="70"/>
      <c r="BD3819" s="70"/>
      <c r="BL3819" s="70"/>
      <c r="BM3819" s="70"/>
      <c r="BN3819" s="70"/>
      <c r="BO3819" s="14">
        <v>-6.96070314</v>
      </c>
      <c r="BP3819" s="14">
        <v>0.011797386</v>
      </c>
      <c r="BX3819" s="60">
        <v>-45.27089834</v>
      </c>
      <c r="BY3819" s="80">
        <v>0.214286653</v>
      </c>
    </row>
    <row r="3820" s="9" customFormat="1" ht="31" customHeight="1">
      <c r="A3820" t="s" s="6">
        <v>9721</v>
      </c>
      <c r="B3820" t="s" s="56">
        <v>9722</v>
      </c>
      <c r="C3820" t="s" s="56">
        <v>7517</v>
      </c>
      <c r="D3820" s="143">
        <v>42612.645833333336</v>
      </c>
      <c r="E3820" t="s" s="54">
        <v>7518</v>
      </c>
      <c r="F3820" t="s" s="55">
        <v>2230</v>
      </c>
      <c r="G3820" t="s" s="56">
        <v>1181</v>
      </c>
      <c r="H3820" t="s" s="56">
        <v>1181</v>
      </c>
      <c r="J3820" t="s" s="6">
        <v>7519</v>
      </c>
      <c r="L3820" t="s" s="54">
        <v>9723</v>
      </c>
      <c r="M3820" t="s" s="55">
        <v>1138</v>
      </c>
      <c r="S3820" t="s" s="54">
        <v>7570</v>
      </c>
      <c r="T3820" t="s" s="57">
        <v>7711</v>
      </c>
      <c r="U3820" s="7"/>
      <c r="AA3820" s="14">
        <v>-108.350578</v>
      </c>
      <c r="AB3820" s="14">
        <v>36.639773</v>
      </c>
      <c r="AC3820" s="14">
        <v>1737.36</v>
      </c>
      <c r="AU3820" s="70"/>
      <c r="AV3820" s="70"/>
      <c r="AW3820" s="70"/>
      <c r="AX3820" s="70"/>
      <c r="AY3820" s="70"/>
      <c r="AZ3820" s="70"/>
      <c r="BA3820" s="70"/>
      <c r="BB3820" s="70"/>
      <c r="BC3820" s="70"/>
      <c r="BD3820" s="70"/>
      <c r="BL3820" s="70"/>
      <c r="BM3820" s="70"/>
      <c r="BN3820" s="70"/>
      <c r="BO3820" s="14">
        <v>-8.326015339</v>
      </c>
      <c r="BP3820" s="14">
        <v>0.009050493999999999</v>
      </c>
      <c r="BX3820" s="60">
        <v>-52.68159377</v>
      </c>
      <c r="BY3820" s="80">
        <v>0.124786961</v>
      </c>
    </row>
    <row r="3821" s="9" customFormat="1" ht="31" customHeight="1">
      <c r="A3821" t="s" s="6">
        <v>9724</v>
      </c>
      <c r="B3821" t="s" s="56">
        <v>9725</v>
      </c>
      <c r="C3821" t="s" s="56">
        <v>7517</v>
      </c>
      <c r="D3821" s="143">
        <v>42612.677083333336</v>
      </c>
      <c r="E3821" t="s" s="54">
        <v>7518</v>
      </c>
      <c r="F3821" t="s" s="55">
        <v>2230</v>
      </c>
      <c r="G3821" t="s" s="56">
        <v>1181</v>
      </c>
      <c r="H3821" t="s" s="56">
        <v>1181</v>
      </c>
      <c r="J3821" t="s" s="6">
        <v>7519</v>
      </c>
      <c r="L3821" t="s" s="54">
        <v>9726</v>
      </c>
      <c r="M3821" t="s" s="55">
        <v>1138</v>
      </c>
      <c r="S3821" t="s" s="54">
        <v>7570</v>
      </c>
      <c r="T3821" t="s" s="57">
        <v>7754</v>
      </c>
      <c r="U3821" t="s" s="6">
        <v>1263</v>
      </c>
      <c r="AA3821" s="14">
        <v>-108.694038</v>
      </c>
      <c r="AB3821" s="14">
        <v>36.765384</v>
      </c>
      <c r="AC3821" s="14">
        <v>1527.658</v>
      </c>
      <c r="AU3821" s="70"/>
      <c r="AV3821" s="70"/>
      <c r="AW3821" s="70"/>
      <c r="AX3821" s="70"/>
      <c r="AY3821" s="70"/>
      <c r="AZ3821" s="70"/>
      <c r="BA3821" s="70"/>
      <c r="BB3821" s="70"/>
      <c r="BC3821" s="70"/>
      <c r="BD3821" s="70"/>
      <c r="BL3821" s="70"/>
      <c r="BM3821" s="70"/>
      <c r="BN3821" s="70"/>
      <c r="BO3821" s="14">
        <v>-5.992267457</v>
      </c>
      <c r="BP3821" s="14">
        <v>0.024583861</v>
      </c>
      <c r="BX3821" s="60">
        <v>-37.55297348</v>
      </c>
      <c r="BY3821" s="80">
        <v>0.100847957</v>
      </c>
    </row>
    <row r="3822" s="9" customFormat="1" ht="31" customHeight="1">
      <c r="A3822" t="s" s="6">
        <v>9727</v>
      </c>
      <c r="B3822" t="s" s="56">
        <v>9728</v>
      </c>
      <c r="C3822" t="s" s="56">
        <v>7517</v>
      </c>
      <c r="D3822" s="143">
        <v>42608.436805555553</v>
      </c>
      <c r="E3822" t="s" s="54">
        <v>7518</v>
      </c>
      <c r="F3822" t="s" s="55">
        <v>2230</v>
      </c>
      <c r="G3822" t="s" s="56">
        <v>1181</v>
      </c>
      <c r="H3822" t="s" s="56">
        <v>1181</v>
      </c>
      <c r="J3822" t="s" s="6">
        <v>7519</v>
      </c>
      <c r="L3822" t="s" s="54">
        <v>9729</v>
      </c>
      <c r="M3822" t="s" s="55">
        <v>1138</v>
      </c>
      <c r="S3822" t="s" s="54">
        <v>7570</v>
      </c>
      <c r="T3822" t="s" s="57">
        <v>7702</v>
      </c>
      <c r="U3822" t="s" s="6">
        <v>1263</v>
      </c>
      <c r="AA3822" s="14">
        <v>-108.750919</v>
      </c>
      <c r="AB3822" s="14">
        <v>36.119902</v>
      </c>
      <c r="AC3822" s="14">
        <v>2116.226</v>
      </c>
      <c r="AU3822" s="70"/>
      <c r="AV3822" s="70"/>
      <c r="AW3822" s="70"/>
      <c r="AX3822" s="70"/>
      <c r="AY3822" s="70"/>
      <c r="AZ3822" s="70"/>
      <c r="BA3822" s="70"/>
      <c r="BB3822" s="70"/>
      <c r="BC3822" s="70"/>
      <c r="BD3822" s="70"/>
      <c r="BL3822" s="70"/>
      <c r="BM3822" s="70"/>
      <c r="BN3822" s="70"/>
      <c r="BO3822" s="14">
        <v>-7.783705964</v>
      </c>
      <c r="BP3822" s="14">
        <v>0.016625231</v>
      </c>
      <c r="BX3822" s="60">
        <v>-49.59322603</v>
      </c>
      <c r="BY3822" s="80">
        <v>0.130323458</v>
      </c>
    </row>
    <row r="3823" s="9" customFormat="1" ht="31" customHeight="1">
      <c r="A3823" t="s" s="6">
        <v>9730</v>
      </c>
      <c r="B3823" t="s" s="56">
        <v>9731</v>
      </c>
      <c r="C3823" t="s" s="56">
        <v>7517</v>
      </c>
      <c r="D3823" s="143">
        <v>42614.451388888891</v>
      </c>
      <c r="E3823" t="s" s="54">
        <v>7518</v>
      </c>
      <c r="F3823" t="s" s="55">
        <v>2230</v>
      </c>
      <c r="G3823" t="s" s="56">
        <v>1181</v>
      </c>
      <c r="H3823" t="s" s="56">
        <v>1181</v>
      </c>
      <c r="J3823" t="s" s="6">
        <v>7519</v>
      </c>
      <c r="L3823" t="s" s="54">
        <v>9732</v>
      </c>
      <c r="M3823" t="s" s="55">
        <v>1138</v>
      </c>
      <c r="S3823" t="s" s="54">
        <v>7570</v>
      </c>
      <c r="T3823" t="s" s="57">
        <v>7789</v>
      </c>
      <c r="U3823" s="7"/>
      <c r="AA3823" s="14">
        <v>-110.381113</v>
      </c>
      <c r="AB3823" s="14">
        <v>36.279063</v>
      </c>
      <c r="AC3823" s="14">
        <v>1959.864</v>
      </c>
      <c r="AU3823" s="70"/>
      <c r="AV3823" s="70"/>
      <c r="AW3823" s="70"/>
      <c r="AX3823" s="70"/>
      <c r="AY3823" s="70"/>
      <c r="AZ3823" s="70"/>
      <c r="BA3823" s="70"/>
      <c r="BB3823" s="70"/>
      <c r="BC3823" s="70"/>
      <c r="BD3823" s="70"/>
      <c r="BL3823" s="70"/>
      <c r="BM3823" s="70"/>
      <c r="BN3823" s="70"/>
      <c r="BO3823" s="14">
        <v>-6.169918264</v>
      </c>
      <c r="BP3823" s="14">
        <v>0.022714724</v>
      </c>
      <c r="BX3823" s="60">
        <v>-39.48007883</v>
      </c>
      <c r="BY3823" s="80">
        <v>0.058650662</v>
      </c>
    </row>
    <row r="3824" s="9" customFormat="1" ht="31" customHeight="1">
      <c r="A3824" t="s" s="6">
        <v>9733</v>
      </c>
      <c r="B3824" t="s" s="56">
        <v>9734</v>
      </c>
      <c r="C3824" t="s" s="56">
        <v>7517</v>
      </c>
      <c r="D3824" s="143">
        <v>42609.34375</v>
      </c>
      <c r="E3824" t="s" s="54">
        <v>7518</v>
      </c>
      <c r="F3824" t="s" s="55">
        <v>2230</v>
      </c>
      <c r="G3824" t="s" s="56">
        <v>1181</v>
      </c>
      <c r="H3824" t="s" s="56">
        <v>1181</v>
      </c>
      <c r="J3824" t="s" s="6">
        <v>7519</v>
      </c>
      <c r="L3824" t="s" s="54">
        <v>9735</v>
      </c>
      <c r="M3824" t="s" s="55">
        <v>1138</v>
      </c>
      <c r="S3824" t="s" s="54">
        <v>7570</v>
      </c>
      <c r="T3824" t="s" s="57">
        <v>7690</v>
      </c>
      <c r="U3824" s="7"/>
      <c r="AA3824" s="14">
        <v>-109.131514</v>
      </c>
      <c r="AB3824" s="14">
        <v>36.076795</v>
      </c>
      <c r="AC3824" s="14">
        <v>2182.368</v>
      </c>
      <c r="AU3824" s="70"/>
      <c r="AV3824" s="70"/>
      <c r="AW3824" s="70"/>
      <c r="AX3824" s="70"/>
      <c r="AY3824" s="70"/>
      <c r="AZ3824" s="70"/>
      <c r="BA3824" s="70"/>
      <c r="BB3824" s="70"/>
      <c r="BC3824" s="70"/>
      <c r="BD3824" s="70"/>
      <c r="BL3824" s="70"/>
      <c r="BM3824" s="70"/>
      <c r="BN3824" s="70"/>
      <c r="BO3824" s="14">
        <v>-6.801779741</v>
      </c>
      <c r="BP3824" s="14">
        <v>0.012395899</v>
      </c>
      <c r="BX3824" s="60">
        <v>-42.55915231</v>
      </c>
      <c r="BY3824" s="80">
        <v>0.063687944</v>
      </c>
    </row>
    <row r="3825" s="9" customFormat="1" ht="31" customHeight="1">
      <c r="A3825" t="s" s="6">
        <v>9736</v>
      </c>
      <c r="B3825" t="s" s="56">
        <v>9737</v>
      </c>
      <c r="C3825" t="s" s="56">
        <v>7517</v>
      </c>
      <c r="D3825" s="143">
        <v>42608.409722222219</v>
      </c>
      <c r="E3825" t="s" s="54">
        <v>7518</v>
      </c>
      <c r="F3825" t="s" s="55">
        <v>2230</v>
      </c>
      <c r="G3825" t="s" s="56">
        <v>1181</v>
      </c>
      <c r="H3825" t="s" s="56">
        <v>1181</v>
      </c>
      <c r="J3825" t="s" s="6">
        <v>7519</v>
      </c>
      <c r="L3825" t="s" s="54">
        <v>9738</v>
      </c>
      <c r="M3825" t="s" s="55">
        <v>1138</v>
      </c>
      <c r="S3825" t="s" s="54">
        <v>7570</v>
      </c>
      <c r="T3825" t="s" s="57">
        <v>7762</v>
      </c>
      <c r="U3825" s="7"/>
      <c r="AA3825" s="14">
        <v>-108.142869</v>
      </c>
      <c r="AB3825" s="14">
        <v>35.531486</v>
      </c>
      <c r="AC3825" s="14">
        <v>2213.762</v>
      </c>
      <c r="AU3825" s="70"/>
      <c r="AV3825" s="70"/>
      <c r="AW3825" s="70"/>
      <c r="AX3825" s="70"/>
      <c r="AY3825" s="70"/>
      <c r="AZ3825" s="70"/>
      <c r="BA3825" s="70"/>
      <c r="BB3825" s="70"/>
      <c r="BC3825" s="70"/>
      <c r="BD3825" s="70"/>
      <c r="BL3825" s="70"/>
      <c r="BM3825" s="70"/>
      <c r="BN3825" s="70"/>
      <c r="BO3825" s="14">
        <v>-7.269410944</v>
      </c>
      <c r="BP3825" s="14">
        <v>0.012088476</v>
      </c>
      <c r="BX3825" s="60">
        <v>-46.10522329</v>
      </c>
      <c r="BY3825" s="80">
        <v>0.180856404</v>
      </c>
    </row>
    <row r="3826" s="9" customFormat="1" ht="31" customHeight="1">
      <c r="A3826" t="s" s="6">
        <v>9739</v>
      </c>
      <c r="B3826" t="s" s="56">
        <v>9740</v>
      </c>
      <c r="C3826" t="s" s="56">
        <v>7517</v>
      </c>
      <c r="D3826" s="143">
        <v>42613.364583333336</v>
      </c>
      <c r="E3826" t="s" s="54">
        <v>7518</v>
      </c>
      <c r="F3826" t="s" s="55">
        <v>2230</v>
      </c>
      <c r="G3826" t="s" s="56">
        <v>1181</v>
      </c>
      <c r="H3826" t="s" s="56">
        <v>1181</v>
      </c>
      <c r="J3826" t="s" s="6">
        <v>7519</v>
      </c>
      <c r="L3826" t="s" s="54">
        <v>9741</v>
      </c>
      <c r="M3826" t="s" s="55">
        <v>1138</v>
      </c>
      <c r="S3826" t="s" s="54">
        <v>7570</v>
      </c>
      <c r="T3826" t="s" s="57">
        <v>7745</v>
      </c>
      <c r="U3826" s="7"/>
      <c r="AA3826" s="14">
        <v>-109.847351</v>
      </c>
      <c r="AB3826" s="14">
        <v>35.536757</v>
      </c>
      <c r="AC3826" s="14">
        <v>1813.56</v>
      </c>
      <c r="AU3826" s="70"/>
      <c r="AV3826" s="70"/>
      <c r="AW3826" s="70"/>
      <c r="AX3826" s="70"/>
      <c r="AY3826" s="70"/>
      <c r="AZ3826" s="70"/>
      <c r="BA3826" s="70"/>
      <c r="BB3826" s="70"/>
      <c r="BC3826" s="70"/>
      <c r="BD3826" s="70"/>
      <c r="BL3826" s="70"/>
      <c r="BM3826" s="70"/>
      <c r="BN3826" s="70"/>
      <c r="BO3826" s="14">
        <v>-5.012471909</v>
      </c>
      <c r="BP3826" s="14">
        <v>0.020209212</v>
      </c>
      <c r="BX3826" s="60">
        <v>-28.99771512</v>
      </c>
      <c r="BY3826" s="80">
        <v>0.07300825800000001</v>
      </c>
    </row>
    <row r="3827" s="9" customFormat="1" ht="31" customHeight="1">
      <c r="A3827" t="s" s="6">
        <v>9742</v>
      </c>
      <c r="B3827" t="s" s="56">
        <v>9743</v>
      </c>
      <c r="C3827" t="s" s="56">
        <v>7517</v>
      </c>
      <c r="D3827" s="143">
        <v>42614.630555555559</v>
      </c>
      <c r="E3827" t="s" s="54">
        <v>7518</v>
      </c>
      <c r="F3827" t="s" s="55">
        <v>2230</v>
      </c>
      <c r="G3827" t="s" s="56">
        <v>1181</v>
      </c>
      <c r="H3827" t="s" s="56">
        <v>1181</v>
      </c>
      <c r="J3827" t="s" s="6">
        <v>7519</v>
      </c>
      <c r="L3827" t="s" s="54">
        <v>9744</v>
      </c>
      <c r="M3827" t="s" s="55">
        <v>1138</v>
      </c>
      <c r="S3827" t="s" s="54">
        <v>7570</v>
      </c>
      <c r="T3827" t="s" s="57">
        <v>7696</v>
      </c>
      <c r="U3827" s="7"/>
      <c r="AA3827" s="14">
        <v>-109.852523</v>
      </c>
      <c r="AB3827" s="14">
        <v>36.84186</v>
      </c>
      <c r="AC3827" s="14">
        <v>1554.48</v>
      </c>
      <c r="AU3827" s="70"/>
      <c r="AV3827" s="70"/>
      <c r="AW3827" s="70"/>
      <c r="AX3827" s="70"/>
      <c r="AY3827" s="70"/>
      <c r="AZ3827" s="70"/>
      <c r="BA3827" s="70"/>
      <c r="BB3827" s="70"/>
      <c r="BC3827" s="70"/>
      <c r="BD3827" s="70"/>
      <c r="BL3827" s="70"/>
      <c r="BM3827" s="70"/>
      <c r="BN3827" s="70"/>
      <c r="BO3827" s="14">
        <v>-6.450039378</v>
      </c>
      <c r="BP3827" s="14">
        <v>0.015977982</v>
      </c>
      <c r="BX3827" s="60">
        <v>-40.05814135</v>
      </c>
      <c r="BY3827" s="80">
        <v>0.10443578</v>
      </c>
    </row>
    <row r="3828" s="9" customFormat="1" ht="31" customHeight="1">
      <c r="A3828" t="s" s="6">
        <v>9745</v>
      </c>
      <c r="B3828" t="s" s="56">
        <v>9746</v>
      </c>
      <c r="C3828" t="s" s="56">
        <v>7517</v>
      </c>
      <c r="D3828" s="143">
        <v>42614.5</v>
      </c>
      <c r="E3828" t="s" s="54">
        <v>7518</v>
      </c>
      <c r="F3828" t="s" s="55">
        <v>2230</v>
      </c>
      <c r="G3828" t="s" s="56">
        <v>1181</v>
      </c>
      <c r="H3828" t="s" s="56">
        <v>1181</v>
      </c>
      <c r="J3828" t="s" s="6">
        <v>7519</v>
      </c>
      <c r="L3828" t="s" s="54">
        <v>9747</v>
      </c>
      <c r="M3828" t="s" s="55">
        <v>1138</v>
      </c>
      <c r="S3828" t="s" s="54">
        <v>7570</v>
      </c>
      <c r="T3828" t="s" s="57">
        <v>7739</v>
      </c>
      <c r="U3828" s="7"/>
      <c r="AA3828" s="14">
        <v>-109.946396</v>
      </c>
      <c r="AB3828" s="14">
        <v>36.071225</v>
      </c>
      <c r="AC3828" s="14">
        <v>1931.822</v>
      </c>
      <c r="AU3828" s="70"/>
      <c r="AV3828" s="70"/>
      <c r="AW3828" s="70"/>
      <c r="AX3828" s="70"/>
      <c r="AY3828" s="70"/>
      <c r="AZ3828" s="70"/>
      <c r="BA3828" s="70"/>
      <c r="BB3828" s="70"/>
      <c r="BC3828" s="70"/>
      <c r="BD3828" s="70"/>
      <c r="BL3828" s="70"/>
      <c r="BM3828" s="70"/>
      <c r="BN3828" s="70"/>
      <c r="BO3828" s="14">
        <v>-5.296789714</v>
      </c>
      <c r="BP3828" s="14">
        <v>0.032058331</v>
      </c>
      <c r="BX3828" s="60">
        <v>-32.55132422</v>
      </c>
      <c r="BY3828" s="80">
        <v>0.043284121</v>
      </c>
    </row>
    <row r="3829" s="9" customFormat="1" ht="31" customHeight="1">
      <c r="A3829" t="s" s="6">
        <v>9748</v>
      </c>
      <c r="B3829" t="s" s="56">
        <v>9749</v>
      </c>
      <c r="C3829" t="s" s="56">
        <v>7517</v>
      </c>
      <c r="D3829" s="143">
        <v>42614.416666666664</v>
      </c>
      <c r="E3829" t="s" s="54">
        <v>7518</v>
      </c>
      <c r="F3829" t="s" s="55">
        <v>2230</v>
      </c>
      <c r="G3829" t="s" s="56">
        <v>1181</v>
      </c>
      <c r="H3829" t="s" s="56">
        <v>1181</v>
      </c>
      <c r="J3829" t="s" s="6">
        <v>7519</v>
      </c>
      <c r="L3829" t="s" s="54">
        <v>9750</v>
      </c>
      <c r="M3829" t="s" s="55">
        <v>1138</v>
      </c>
      <c r="S3829" t="s" s="54">
        <v>7570</v>
      </c>
      <c r="T3829" t="s" s="57">
        <v>7834</v>
      </c>
      <c r="U3829" s="7"/>
      <c r="AA3829" s="14">
        <v>-110.762509</v>
      </c>
      <c r="AB3829" s="14">
        <v>36.651721</v>
      </c>
      <c r="AC3829" s="14">
        <v>2052.828</v>
      </c>
      <c r="AU3829" s="70"/>
      <c r="AV3829" s="70"/>
      <c r="AW3829" s="70"/>
      <c r="AX3829" s="70"/>
      <c r="AY3829" s="70"/>
      <c r="AZ3829" s="70"/>
      <c r="BA3829" s="70"/>
      <c r="BB3829" s="70"/>
      <c r="BC3829" s="70"/>
      <c r="BD3829" s="70"/>
      <c r="BL3829" s="70"/>
      <c r="BM3829" s="70"/>
      <c r="BN3829" s="70"/>
      <c r="BO3829" s="14">
        <v>-4.162734769</v>
      </c>
      <c r="BP3829" s="14">
        <v>0.017063917</v>
      </c>
      <c r="BX3829" s="60">
        <v>-28.71051748</v>
      </c>
      <c r="BY3829" s="80">
        <v>0.115025902</v>
      </c>
    </row>
    <row r="3830" s="9" customFormat="1" ht="31" customHeight="1">
      <c r="A3830" t="s" s="6">
        <v>9751</v>
      </c>
      <c r="B3830" t="s" s="56">
        <v>9752</v>
      </c>
      <c r="C3830" t="s" s="56">
        <v>7517</v>
      </c>
      <c r="D3830" s="143">
        <v>42613.400694444441</v>
      </c>
      <c r="E3830" t="s" s="54">
        <v>7518</v>
      </c>
      <c r="F3830" t="s" s="55">
        <v>2230</v>
      </c>
      <c r="G3830" t="s" s="56">
        <v>1181</v>
      </c>
      <c r="H3830" t="s" s="56">
        <v>1181</v>
      </c>
      <c r="J3830" t="s" s="6">
        <v>7519</v>
      </c>
      <c r="L3830" t="s" s="54">
        <v>9438</v>
      </c>
      <c r="M3830" t="s" s="55">
        <v>1138</v>
      </c>
      <c r="S3830" t="s" s="54">
        <v>7570</v>
      </c>
      <c r="T3830" t="s" s="57">
        <v>7774</v>
      </c>
      <c r="U3830" s="7"/>
      <c r="AA3830" s="14">
        <v>-110.329826</v>
      </c>
      <c r="AB3830" s="14">
        <v>35.39448</v>
      </c>
      <c r="AC3830" s="14">
        <v>1792.224</v>
      </c>
      <c r="AU3830" s="70"/>
      <c r="AV3830" s="70"/>
      <c r="AW3830" s="70"/>
      <c r="AX3830" s="70"/>
      <c r="AY3830" s="70"/>
      <c r="AZ3830" s="70"/>
      <c r="BA3830" s="70"/>
      <c r="BB3830" s="70"/>
      <c r="BC3830" s="70"/>
      <c r="BD3830" s="70"/>
      <c r="BL3830" s="70"/>
      <c r="BM3830" s="70"/>
      <c r="BN3830" s="70"/>
      <c r="BO3830" s="14">
        <v>-4.539672582</v>
      </c>
      <c r="BP3830" s="14">
        <v>0.01851745</v>
      </c>
      <c r="BX3830" s="60">
        <v>-28.21037189</v>
      </c>
      <c r="BY3830" s="80">
        <v>0.137647766</v>
      </c>
    </row>
    <row r="3831" s="9" customFormat="1" ht="31" customHeight="1">
      <c r="A3831" t="s" s="6">
        <v>9753</v>
      </c>
      <c r="B3831" t="s" s="56">
        <v>9754</v>
      </c>
      <c r="C3831" t="s" s="56">
        <v>7517</v>
      </c>
      <c r="D3831" s="143">
        <v>42614.517361111109</v>
      </c>
      <c r="E3831" t="s" s="54">
        <v>7518</v>
      </c>
      <c r="F3831" t="s" s="55">
        <v>2230</v>
      </c>
      <c r="G3831" t="s" s="56">
        <v>1181</v>
      </c>
      <c r="H3831" t="s" s="56">
        <v>1181</v>
      </c>
      <c r="J3831" t="s" s="6">
        <v>7519</v>
      </c>
      <c r="L3831" t="s" s="54">
        <v>9755</v>
      </c>
      <c r="M3831" t="s" s="55">
        <v>1138</v>
      </c>
      <c r="S3831" t="s" s="54">
        <v>7570</v>
      </c>
      <c r="T3831" t="s" s="57">
        <v>7765</v>
      </c>
      <c r="U3831" s="7"/>
      <c r="AA3831" s="14">
        <v>-110.318788</v>
      </c>
      <c r="AB3831" s="14">
        <v>37.036461</v>
      </c>
      <c r="AC3831" s="14">
        <v>1469.136</v>
      </c>
      <c r="AU3831" s="70"/>
      <c r="AV3831" s="70"/>
      <c r="AW3831" s="70"/>
      <c r="AX3831" s="70"/>
      <c r="AY3831" s="70"/>
      <c r="AZ3831" s="70"/>
      <c r="BA3831" s="70"/>
      <c r="BB3831" s="70"/>
      <c r="BC3831" s="70"/>
      <c r="BD3831" s="70"/>
      <c r="BL3831" s="70"/>
      <c r="BM3831" s="70"/>
      <c r="BN3831" s="70"/>
      <c r="BO3831" s="14">
        <v>-6.516542175</v>
      </c>
      <c r="BP3831" s="14">
        <v>0.018303568</v>
      </c>
      <c r="BX3831" s="60">
        <v>-39.7736675</v>
      </c>
      <c r="BY3831" s="80">
        <v>0.136051404</v>
      </c>
    </row>
    <row r="3832" s="9" customFormat="1" ht="31" customHeight="1">
      <c r="A3832" t="s" s="6">
        <v>9756</v>
      </c>
      <c r="B3832" t="s" s="56">
        <v>9757</v>
      </c>
      <c r="C3832" t="s" s="56">
        <v>7517</v>
      </c>
      <c r="D3832" s="143">
        <v>42608.546527777777</v>
      </c>
      <c r="E3832" t="s" s="54">
        <v>7518</v>
      </c>
      <c r="F3832" t="s" s="55">
        <v>2230</v>
      </c>
      <c r="G3832" t="s" s="56">
        <v>1181</v>
      </c>
      <c r="H3832" t="s" s="56">
        <v>1181</v>
      </c>
      <c r="J3832" t="s" s="6">
        <v>7519</v>
      </c>
      <c r="L3832" t="s" s="54">
        <v>9758</v>
      </c>
      <c r="M3832" t="s" s="55">
        <v>1138</v>
      </c>
      <c r="S3832" t="s" s="54">
        <v>7570</v>
      </c>
      <c r="T3832" t="s" s="57">
        <v>7705</v>
      </c>
      <c r="U3832" s="7"/>
      <c r="AA3832" s="14">
        <v>-108.621248</v>
      </c>
      <c r="AB3832" s="14">
        <v>35.775474</v>
      </c>
      <c r="AC3832" s="14">
        <v>1863.852</v>
      </c>
      <c r="AU3832" s="70"/>
      <c r="AV3832" s="70"/>
      <c r="AW3832" s="70"/>
      <c r="AX3832" s="70"/>
      <c r="AY3832" s="70"/>
      <c r="AZ3832" s="70"/>
      <c r="BA3832" s="70"/>
      <c r="BB3832" s="70"/>
      <c r="BC3832" s="70"/>
      <c r="BD3832" s="70"/>
      <c r="BL3832" s="70"/>
      <c r="BM3832" s="70"/>
      <c r="BN3832" s="70"/>
      <c r="BO3832" s="14">
        <v>-7.222452904</v>
      </c>
      <c r="BP3832" s="14">
        <v>0.012816618</v>
      </c>
      <c r="BX3832" s="60">
        <v>-44.22870872</v>
      </c>
      <c r="BY3832" s="80">
        <v>0.091036767</v>
      </c>
    </row>
    <row r="3833" s="9" customFormat="1" ht="31" customHeight="1">
      <c r="A3833" t="s" s="6">
        <v>9759</v>
      </c>
      <c r="B3833" t="s" s="56">
        <v>9760</v>
      </c>
      <c r="C3833" t="s" s="56">
        <v>7517</v>
      </c>
      <c r="D3833" s="143">
        <v>42614.694444444445</v>
      </c>
      <c r="E3833" t="s" s="54">
        <v>7518</v>
      </c>
      <c r="F3833" t="s" s="55">
        <v>2230</v>
      </c>
      <c r="G3833" t="s" s="56">
        <v>1181</v>
      </c>
      <c r="H3833" t="s" s="56">
        <v>1181</v>
      </c>
      <c r="J3833" t="s" s="6">
        <v>7519</v>
      </c>
      <c r="L3833" t="s" s="54">
        <v>9761</v>
      </c>
      <c r="M3833" t="s" s="55">
        <v>1138</v>
      </c>
      <c r="S3833" t="s" s="54">
        <v>7570</v>
      </c>
      <c r="T3833" t="s" s="57">
        <v>7870</v>
      </c>
      <c r="U3833" s="7"/>
      <c r="AA3833" s="14">
        <v>-109.469908</v>
      </c>
      <c r="AB3833" s="14">
        <v>36.507125</v>
      </c>
      <c r="AC3833" s="14">
        <v>1643.786</v>
      </c>
      <c r="AU3833" s="70"/>
      <c r="AV3833" s="70"/>
      <c r="AW3833" s="70"/>
      <c r="AX3833" s="70"/>
      <c r="AY3833" s="70"/>
      <c r="AZ3833" s="70"/>
      <c r="BA3833" s="70"/>
      <c r="BB3833" s="70"/>
      <c r="BC3833" s="70"/>
      <c r="BD3833" s="70"/>
      <c r="BL3833" s="70"/>
      <c r="BM3833" s="70"/>
      <c r="BN3833" s="70"/>
      <c r="BO3833" s="14">
        <v>-4.88091335</v>
      </c>
      <c r="BP3833" s="14">
        <v>0.033423659</v>
      </c>
      <c r="BX3833" s="60">
        <v>-27.74721773</v>
      </c>
      <c r="BY3833" s="80">
        <v>0.012806405</v>
      </c>
    </row>
    <row r="3834" s="9" customFormat="1" ht="31" customHeight="1">
      <c r="A3834" t="s" s="6">
        <v>9762</v>
      </c>
      <c r="B3834" t="s" s="56">
        <v>9763</v>
      </c>
      <c r="C3834" t="s" s="56">
        <v>7517</v>
      </c>
      <c r="D3834" s="143">
        <v>42607.552083333336</v>
      </c>
      <c r="E3834" t="s" s="54">
        <v>7518</v>
      </c>
      <c r="F3834" t="s" s="55">
        <v>2230</v>
      </c>
      <c r="G3834" t="s" s="56">
        <v>1181</v>
      </c>
      <c r="H3834" t="s" s="56">
        <v>1181</v>
      </c>
      <c r="J3834" t="s" s="6">
        <v>7519</v>
      </c>
      <c r="L3834" t="s" s="54">
        <v>9764</v>
      </c>
      <c r="M3834" t="s" s="55">
        <v>1138</v>
      </c>
      <c r="S3834" t="s" s="54">
        <v>7570</v>
      </c>
      <c r="T3834" t="s" s="57">
        <v>7759</v>
      </c>
      <c r="U3834" s="7"/>
      <c r="AA3834" s="14">
        <v>-108.758586</v>
      </c>
      <c r="AB3834" s="14">
        <v>35.252484</v>
      </c>
      <c r="AC3834" s="14">
        <v>2218.944</v>
      </c>
      <c r="AU3834" s="70"/>
      <c r="AV3834" s="70"/>
      <c r="AW3834" s="70"/>
      <c r="AX3834" s="70"/>
      <c r="AY3834" s="70"/>
      <c r="AZ3834" s="70"/>
      <c r="BA3834" s="70"/>
      <c r="BB3834" s="70"/>
      <c r="BC3834" s="70"/>
      <c r="BD3834" s="70"/>
      <c r="BL3834" s="70"/>
      <c r="BM3834" s="70"/>
      <c r="BN3834" s="70"/>
      <c r="BO3834" s="14">
        <v>-5.279922237</v>
      </c>
      <c r="BP3834" s="14">
        <v>0.014407469</v>
      </c>
      <c r="BX3834" s="60">
        <v>-30.11610419</v>
      </c>
      <c r="BY3834" s="80">
        <v>0.147050808</v>
      </c>
    </row>
    <row r="3835" s="9" customFormat="1" ht="31" customHeight="1">
      <c r="A3835" t="s" s="6">
        <v>9765</v>
      </c>
      <c r="B3835" t="s" s="56">
        <v>9766</v>
      </c>
      <c r="C3835" t="s" s="56">
        <v>7517</v>
      </c>
      <c r="D3835" s="143">
        <v>42614.30625</v>
      </c>
      <c r="E3835" t="s" s="54">
        <v>7518</v>
      </c>
      <c r="F3835" t="s" s="55">
        <v>2230</v>
      </c>
      <c r="G3835" t="s" s="56">
        <v>1181</v>
      </c>
      <c r="H3835" t="s" s="56">
        <v>1181</v>
      </c>
      <c r="J3835" t="s" s="6">
        <v>7519</v>
      </c>
      <c r="L3835" t="s" s="54">
        <v>9767</v>
      </c>
      <c r="M3835" t="s" s="55">
        <v>1138</v>
      </c>
      <c r="S3835" t="s" s="54">
        <v>7570</v>
      </c>
      <c r="T3835" t="s" s="57">
        <v>7792</v>
      </c>
      <c r="U3835" s="7"/>
      <c r="AA3835" s="14">
        <v>-109.929773</v>
      </c>
      <c r="AB3835" s="14">
        <v>36.393701</v>
      </c>
      <c r="AC3835" s="14">
        <v>2250.948</v>
      </c>
      <c r="AU3835" s="70"/>
      <c r="AV3835" s="70"/>
      <c r="AW3835" s="70"/>
      <c r="AX3835" s="70"/>
      <c r="AY3835" s="70"/>
      <c r="AZ3835" s="70"/>
      <c r="BA3835" s="70"/>
      <c r="BB3835" s="70"/>
      <c r="BC3835" s="70"/>
      <c r="BD3835" s="70"/>
      <c r="BL3835" s="70"/>
      <c r="BM3835" s="70"/>
      <c r="BN3835" s="70"/>
      <c r="BO3835" s="14">
        <v>-4.010170849</v>
      </c>
      <c r="BP3835" s="14">
        <v>0.026044627</v>
      </c>
      <c r="BX3835" s="60">
        <v>-27.66476651</v>
      </c>
      <c r="BY3835" s="80">
        <v>0.07390512</v>
      </c>
    </row>
    <row r="3836" s="9" customFormat="1" ht="31" customHeight="1">
      <c r="A3836" t="s" s="6">
        <v>9768</v>
      </c>
      <c r="B3836" t="s" s="56">
        <v>9769</v>
      </c>
      <c r="C3836" t="s" s="56">
        <v>7517</v>
      </c>
      <c r="D3836" s="143">
        <v>42613.697222222225</v>
      </c>
      <c r="E3836" t="s" s="54">
        <v>7518</v>
      </c>
      <c r="F3836" t="s" s="55">
        <v>2230</v>
      </c>
      <c r="G3836" t="s" s="56">
        <v>1181</v>
      </c>
      <c r="H3836" t="s" s="56">
        <v>1181</v>
      </c>
      <c r="J3836" t="s" s="6">
        <v>7519</v>
      </c>
      <c r="L3836" t="s" s="54">
        <v>9770</v>
      </c>
      <c r="M3836" t="s" s="55">
        <v>1138</v>
      </c>
      <c r="S3836" t="s" s="54">
        <v>7570</v>
      </c>
      <c r="T3836" t="s" s="57">
        <v>7813</v>
      </c>
      <c r="U3836" s="7"/>
      <c r="AA3836" s="14">
        <v>-111.572804</v>
      </c>
      <c r="AB3836" s="14">
        <v>36.276372</v>
      </c>
      <c r="AC3836" s="14">
        <v>1706.88</v>
      </c>
      <c r="AU3836" s="70"/>
      <c r="AV3836" s="70"/>
      <c r="AW3836" s="70"/>
      <c r="AX3836" s="70"/>
      <c r="AY3836" s="70"/>
      <c r="AZ3836" s="70"/>
      <c r="BA3836" s="70"/>
      <c r="BB3836" s="70"/>
      <c r="BC3836" s="70"/>
      <c r="BD3836" s="70"/>
      <c r="BL3836" s="70"/>
      <c r="BM3836" s="70"/>
      <c r="BN3836" s="70"/>
      <c r="BO3836" s="14">
        <v>-1.648073399</v>
      </c>
      <c r="BP3836" s="14">
        <v>0.019428497</v>
      </c>
      <c r="BX3836" s="60">
        <v>-7.700394236</v>
      </c>
      <c r="BY3836" s="80">
        <v>0.202224547</v>
      </c>
    </row>
    <row r="3837" s="9" customFormat="1" ht="31" customHeight="1">
      <c r="A3837" t="s" s="6">
        <v>9771</v>
      </c>
      <c r="B3837" t="s" s="56">
        <v>9772</v>
      </c>
      <c r="C3837" t="s" s="56">
        <v>7517</v>
      </c>
      <c r="D3837" s="143">
        <v>42613.4375</v>
      </c>
      <c r="E3837" t="s" s="54">
        <v>7518</v>
      </c>
      <c r="F3837" t="s" s="55">
        <v>2230</v>
      </c>
      <c r="G3837" t="s" s="56">
        <v>1181</v>
      </c>
      <c r="H3837" t="s" s="56">
        <v>1181</v>
      </c>
      <c r="J3837" t="s" s="6">
        <v>7519</v>
      </c>
      <c r="L3837" t="s" s="54">
        <v>9773</v>
      </c>
      <c r="M3837" t="s" s="55">
        <v>1138</v>
      </c>
      <c r="S3837" t="s" s="54">
        <v>7570</v>
      </c>
      <c r="T3837" t="s" s="57">
        <v>7771</v>
      </c>
      <c r="U3837" s="7"/>
      <c r="AA3837" s="14">
        <v>-110.836547</v>
      </c>
      <c r="AB3837" s="14">
        <v>35.320414</v>
      </c>
      <c r="AC3837" s="14">
        <v>1446.581</v>
      </c>
      <c r="AU3837" s="70"/>
      <c r="AV3837" s="70"/>
      <c r="AW3837" s="70"/>
      <c r="AX3837" s="70"/>
      <c r="AY3837" s="70"/>
      <c r="AZ3837" s="70"/>
      <c r="BA3837" s="70"/>
      <c r="BB3837" s="70"/>
      <c r="BC3837" s="70"/>
      <c r="BD3837" s="70"/>
      <c r="BL3837" s="70"/>
      <c r="BM3837" s="70"/>
      <c r="BN3837" s="70"/>
      <c r="BO3837" s="14">
        <v>-4.698618231</v>
      </c>
      <c r="BP3837" s="14">
        <v>0.037080116</v>
      </c>
      <c r="BX3837" s="60">
        <v>-30.59424869</v>
      </c>
      <c r="BY3837" s="80">
        <v>0.115279023</v>
      </c>
    </row>
    <row r="3838" s="9" customFormat="1" ht="31" customHeight="1">
      <c r="A3838" t="s" s="6">
        <v>9774</v>
      </c>
      <c r="B3838" t="s" s="56">
        <v>9775</v>
      </c>
      <c r="C3838" t="s" s="56">
        <v>7517</v>
      </c>
      <c r="D3838" s="143">
        <v>42608.447916666664</v>
      </c>
      <c r="E3838" t="s" s="54">
        <v>7518</v>
      </c>
      <c r="F3838" t="s" s="55">
        <v>2230</v>
      </c>
      <c r="G3838" t="s" s="56">
        <v>1181</v>
      </c>
      <c r="H3838" t="s" s="56">
        <v>1181</v>
      </c>
      <c r="J3838" t="s" s="6">
        <v>7519</v>
      </c>
      <c r="L3838" t="s" s="54">
        <v>9776</v>
      </c>
      <c r="M3838" t="s" s="55">
        <v>1138</v>
      </c>
      <c r="S3838" t="s" s="54">
        <v>7570</v>
      </c>
      <c r="T3838" t="s" s="57">
        <v>7748</v>
      </c>
      <c r="U3838" s="7"/>
      <c r="AA3838" s="14">
        <v>-108.238455</v>
      </c>
      <c r="AB3838" s="14">
        <v>35.887169</v>
      </c>
      <c r="AC3838" s="14">
        <v>1897.685</v>
      </c>
      <c r="AU3838" s="70"/>
      <c r="AV3838" s="70"/>
      <c r="AW3838" s="70"/>
      <c r="AX3838" s="70"/>
      <c r="AY3838" s="70"/>
      <c r="AZ3838" s="70"/>
      <c r="BA3838" s="70"/>
      <c r="BB3838" s="70"/>
      <c r="BC3838" s="70"/>
      <c r="BD3838" s="70"/>
      <c r="BL3838" s="70"/>
      <c r="BM3838" s="70"/>
      <c r="BN3838" s="70"/>
      <c r="BO3838" s="14">
        <v>-6.886545592</v>
      </c>
      <c r="BP3838" s="14">
        <v>0.026977718</v>
      </c>
      <c r="BX3838" s="60">
        <v>-43.12255494</v>
      </c>
      <c r="BY3838" s="80">
        <v>0.118329497</v>
      </c>
    </row>
    <row r="3839" s="9" customFormat="1" ht="31" customHeight="1">
      <c r="A3839" t="s" s="6">
        <v>9777</v>
      </c>
      <c r="B3839" t="s" s="56">
        <v>9778</v>
      </c>
      <c r="C3839" t="s" s="56">
        <v>7517</v>
      </c>
      <c r="D3839" s="143">
        <v>42614.368055555555</v>
      </c>
      <c r="E3839" t="s" s="54">
        <v>7518</v>
      </c>
      <c r="F3839" t="s" s="55">
        <v>2230</v>
      </c>
      <c r="G3839" t="s" s="56">
        <v>1181</v>
      </c>
      <c r="H3839" t="s" s="56">
        <v>1181</v>
      </c>
      <c r="J3839" t="s" s="6">
        <v>7519</v>
      </c>
      <c r="L3839" t="s" s="54">
        <v>8981</v>
      </c>
      <c r="M3839" t="s" s="55">
        <v>1138</v>
      </c>
      <c r="S3839" t="s" s="54">
        <v>7570</v>
      </c>
      <c r="T3839" t="s" s="57">
        <v>7768</v>
      </c>
      <c r="U3839" s="7"/>
      <c r="AA3839" s="14">
        <v>-110.780493</v>
      </c>
      <c r="AB3839" s="14">
        <v>37.058189</v>
      </c>
      <c r="AC3839" s="14">
        <v>1717.548</v>
      </c>
      <c r="AU3839" s="70"/>
      <c r="AV3839" s="70"/>
      <c r="AW3839" s="70"/>
      <c r="AX3839" s="70"/>
      <c r="AY3839" s="70"/>
      <c r="AZ3839" s="70"/>
      <c r="BA3839" s="70"/>
      <c r="BB3839" s="70"/>
      <c r="BC3839" s="70"/>
      <c r="BD3839" s="70"/>
      <c r="BL3839" s="70"/>
      <c r="BM3839" s="70"/>
      <c r="BN3839" s="70"/>
      <c r="BO3839" s="14">
        <v>-3.170848342</v>
      </c>
      <c r="BP3839" s="14">
        <v>0.002716706</v>
      </c>
      <c r="BX3839" s="60">
        <v>-20.76094114</v>
      </c>
      <c r="BY3839" s="80">
        <v>0.120664558</v>
      </c>
    </row>
    <row r="3840" s="9" customFormat="1" ht="31" customHeight="1">
      <c r="A3840" t="s" s="6">
        <v>9779</v>
      </c>
      <c r="B3840" t="s" s="56">
        <v>9780</v>
      </c>
      <c r="C3840" t="s" s="56">
        <v>7517</v>
      </c>
      <c r="D3840" s="143">
        <v>42608.59375</v>
      </c>
      <c r="E3840" t="s" s="54">
        <v>7518</v>
      </c>
      <c r="F3840" t="s" s="55">
        <v>2230</v>
      </c>
      <c r="G3840" t="s" s="56">
        <v>1181</v>
      </c>
      <c r="H3840" t="s" s="56">
        <v>1181</v>
      </c>
      <c r="J3840" t="s" s="6">
        <v>7519</v>
      </c>
      <c r="L3840" t="s" s="54">
        <v>9781</v>
      </c>
      <c r="M3840" t="s" s="55">
        <v>1138</v>
      </c>
      <c r="S3840" t="s" s="54">
        <v>7570</v>
      </c>
      <c r="T3840" t="s" s="57">
        <v>7780</v>
      </c>
      <c r="U3840" s="7"/>
      <c r="AA3840" s="14">
        <v>-108.880581</v>
      </c>
      <c r="AB3840" s="14">
        <v>36.095532</v>
      </c>
      <c r="AC3840" s="14">
        <v>2656.332</v>
      </c>
      <c r="AU3840" s="70"/>
      <c r="AV3840" s="70"/>
      <c r="AW3840" s="70"/>
      <c r="AX3840" s="70"/>
      <c r="AY3840" s="70"/>
      <c r="AZ3840" s="70"/>
      <c r="BA3840" s="70"/>
      <c r="BB3840" s="70"/>
      <c r="BC3840" s="70"/>
      <c r="BD3840" s="70"/>
      <c r="BL3840" s="70"/>
      <c r="BM3840" s="70"/>
      <c r="BN3840" s="70"/>
      <c r="BO3840" s="14">
        <v>-7.450087052</v>
      </c>
      <c r="BP3840" s="14">
        <v>0.015475486</v>
      </c>
      <c r="BX3840" s="60">
        <v>-45.54562337</v>
      </c>
      <c r="BY3840" s="80">
        <v>0.107771068</v>
      </c>
    </row>
    <row r="3841" s="9" customFormat="1" ht="31" customHeight="1">
      <c r="A3841" t="s" s="6">
        <v>9782</v>
      </c>
      <c r="B3841" t="s" s="56">
        <v>9783</v>
      </c>
      <c r="C3841" t="s" s="56">
        <v>7517</v>
      </c>
      <c r="D3841" s="143">
        <v>42613.53125</v>
      </c>
      <c r="E3841" t="s" s="54">
        <v>7518</v>
      </c>
      <c r="F3841" t="s" s="55">
        <v>2230</v>
      </c>
      <c r="G3841" t="s" s="56">
        <v>1181</v>
      </c>
      <c r="H3841" t="s" s="56">
        <v>1181</v>
      </c>
      <c r="J3841" t="s" s="6">
        <v>7519</v>
      </c>
      <c r="L3841" t="s" s="54">
        <v>9784</v>
      </c>
      <c r="M3841" t="s" s="55">
        <v>1138</v>
      </c>
      <c r="S3841" t="s" s="54">
        <v>7570</v>
      </c>
      <c r="T3841" t="s" s="57">
        <v>7841</v>
      </c>
      <c r="U3841" s="7"/>
      <c r="AA3841" s="14">
        <v>-111.235274</v>
      </c>
      <c r="AB3841" s="14">
        <v>36.129566</v>
      </c>
      <c r="AC3841" s="14">
        <v>1498.702</v>
      </c>
      <c r="AU3841" s="70"/>
      <c r="AV3841" s="70"/>
      <c r="AW3841" s="70"/>
      <c r="AX3841" s="70"/>
      <c r="AY3841" s="70"/>
      <c r="AZ3841" s="70"/>
      <c r="BA3841" s="70"/>
      <c r="BB3841" s="70"/>
      <c r="BC3841" s="70"/>
      <c r="BD3841" s="70"/>
      <c r="BL3841" s="70"/>
      <c r="BM3841" s="70"/>
      <c r="BN3841" s="70"/>
      <c r="BO3841" s="14">
        <v>-4.761792949</v>
      </c>
      <c r="BP3841" s="14">
        <v>0.014710653</v>
      </c>
      <c r="BX3841" s="60">
        <v>-29.66566271</v>
      </c>
      <c r="BY3841" s="80">
        <v>0.108993249</v>
      </c>
    </row>
    <row r="3842" s="9" customFormat="1" ht="31" customHeight="1">
      <c r="A3842" t="s" s="6">
        <v>9785</v>
      </c>
      <c r="B3842" t="s" s="56">
        <v>9786</v>
      </c>
      <c r="C3842" t="s" s="56">
        <v>7517</v>
      </c>
      <c r="D3842" s="143">
        <v>42613.590277777781</v>
      </c>
      <c r="E3842" t="s" s="54">
        <v>7518</v>
      </c>
      <c r="F3842" t="s" s="55">
        <v>2230</v>
      </c>
      <c r="G3842" t="s" s="56">
        <v>1181</v>
      </c>
      <c r="H3842" t="s" s="56">
        <v>1181</v>
      </c>
      <c r="J3842" t="s" s="6">
        <v>7519</v>
      </c>
      <c r="L3842" t="s" s="54">
        <v>9787</v>
      </c>
      <c r="M3842" t="s" s="55">
        <v>1138</v>
      </c>
      <c r="S3842" t="s" s="54">
        <v>7570</v>
      </c>
      <c r="T3842" t="s" s="57">
        <v>7875</v>
      </c>
      <c r="U3842" s="7"/>
      <c r="AA3842" s="14">
        <v>-111.415636</v>
      </c>
      <c r="AB3842" s="14">
        <v>35.869455</v>
      </c>
      <c r="AC3842" s="14">
        <v>1310.64</v>
      </c>
      <c r="AU3842" s="70"/>
      <c r="AV3842" s="70"/>
      <c r="AW3842" s="70"/>
      <c r="AX3842" s="70"/>
      <c r="AY3842" s="70"/>
      <c r="AZ3842" s="70"/>
      <c r="BA3842" s="70"/>
      <c r="BB3842" s="70"/>
      <c r="BC3842" s="70"/>
      <c r="BD3842" s="70"/>
      <c r="BL3842" s="70"/>
      <c r="BM3842" s="70"/>
      <c r="BN3842" s="70"/>
      <c r="BO3842" s="14">
        <v>-5.918552781</v>
      </c>
      <c r="BP3842" s="14">
        <v>0.015157042</v>
      </c>
      <c r="BX3842" s="60">
        <v>-38.41027587</v>
      </c>
      <c r="BY3842" s="80">
        <v>0.102269388</v>
      </c>
    </row>
    <row r="3843" s="9" customFormat="1" ht="31" customHeight="1">
      <c r="A3843" t="s" s="6">
        <v>9788</v>
      </c>
      <c r="B3843" t="s" s="56">
        <v>9789</v>
      </c>
      <c r="C3843" t="s" s="56">
        <v>7517</v>
      </c>
      <c r="D3843" s="143">
        <v>42607.571527777778</v>
      </c>
      <c r="E3843" t="s" s="54">
        <v>7518</v>
      </c>
      <c r="F3843" t="s" s="55">
        <v>2230</v>
      </c>
      <c r="G3843" t="s" s="56">
        <v>1181</v>
      </c>
      <c r="H3843" t="s" s="56">
        <v>1181</v>
      </c>
      <c r="J3843" t="s" s="6">
        <v>7519</v>
      </c>
      <c r="L3843" t="s" s="54">
        <v>9790</v>
      </c>
      <c r="M3843" t="s" s="55">
        <v>1138</v>
      </c>
      <c r="S3843" t="s" s="54">
        <v>7570</v>
      </c>
      <c r="T3843" t="s" s="57">
        <v>7777</v>
      </c>
      <c r="U3843" s="7"/>
      <c r="AA3843" s="14">
        <v>-109.863385</v>
      </c>
      <c r="AB3843" s="14">
        <v>35.744474</v>
      </c>
      <c r="AC3843" s="14">
        <v>1932.432</v>
      </c>
      <c r="AU3843" s="70"/>
      <c r="AV3843" s="70"/>
      <c r="AW3843" s="70"/>
      <c r="AX3843" s="70"/>
      <c r="AY3843" s="70"/>
      <c r="AZ3843" s="70"/>
      <c r="BA3843" s="70"/>
      <c r="BB3843" s="70"/>
      <c r="BC3843" s="70"/>
      <c r="BD3843" s="70"/>
      <c r="BL3843" s="70"/>
      <c r="BM3843" s="70"/>
      <c r="BN3843" s="70"/>
      <c r="BO3843" s="14">
        <v>-5.416083222</v>
      </c>
      <c r="BP3843" s="14">
        <v>0.021001451</v>
      </c>
      <c r="BX3843" s="60">
        <v>-33.03734908</v>
      </c>
      <c r="BY3843" s="80">
        <v>0.046906505</v>
      </c>
    </row>
    <row r="3844" s="9" customFormat="1" ht="31" customHeight="1">
      <c r="A3844" t="s" s="6">
        <v>9791</v>
      </c>
      <c r="B3844" t="s" s="56">
        <v>9792</v>
      </c>
      <c r="C3844" t="s" s="56">
        <v>7517</v>
      </c>
      <c r="D3844" s="143">
        <v>42613.628472222219</v>
      </c>
      <c r="E3844" t="s" s="54">
        <v>7518</v>
      </c>
      <c r="F3844" t="s" s="55">
        <v>2230</v>
      </c>
      <c r="G3844" t="s" s="56">
        <v>1181</v>
      </c>
      <c r="H3844" t="s" s="56">
        <v>1181</v>
      </c>
      <c r="J3844" t="s" s="6">
        <v>7519</v>
      </c>
      <c r="L3844" t="s" s="54">
        <v>9793</v>
      </c>
      <c r="M3844" t="s" s="55">
        <v>1138</v>
      </c>
      <c r="S3844" t="s" s="54">
        <v>7570</v>
      </c>
      <c r="T3844" t="s" s="57">
        <v>7847</v>
      </c>
      <c r="U3844" s="7"/>
      <c r="AA3844" s="14">
        <v>-111.690301</v>
      </c>
      <c r="AB3844" s="14">
        <v>35.912882</v>
      </c>
      <c r="AC3844" s="14">
        <v>2151.278</v>
      </c>
      <c r="AU3844" s="70"/>
      <c r="AV3844" s="70"/>
      <c r="AW3844" s="70"/>
      <c r="AX3844" s="70"/>
      <c r="AY3844" s="70"/>
      <c r="AZ3844" s="70"/>
      <c r="BA3844" s="70"/>
      <c r="BB3844" s="70"/>
      <c r="BC3844" s="70"/>
      <c r="BD3844" s="70"/>
      <c r="BL3844" s="70"/>
      <c r="BM3844" s="70"/>
      <c r="BN3844" s="70"/>
      <c r="BO3844" s="14">
        <v>-5.661707362</v>
      </c>
      <c r="BP3844" s="14">
        <v>0.013590772</v>
      </c>
      <c r="BX3844" s="60">
        <v>-33.36100807</v>
      </c>
      <c r="BY3844" s="80">
        <v>0.162368059</v>
      </c>
    </row>
    <row r="3845" s="9" customFormat="1" ht="31" customHeight="1">
      <c r="A3845" t="s" s="6">
        <v>9794</v>
      </c>
      <c r="B3845" t="s" s="56">
        <v>9795</v>
      </c>
      <c r="C3845" t="s" s="56">
        <v>7517</v>
      </c>
      <c r="D3845" s="143">
        <v>42614.479166666664</v>
      </c>
      <c r="E3845" t="s" s="54">
        <v>7518</v>
      </c>
      <c r="F3845" t="s" s="55">
        <v>2230</v>
      </c>
      <c r="G3845" t="s" s="56">
        <v>1181</v>
      </c>
      <c r="H3845" t="s" s="56">
        <v>1181</v>
      </c>
      <c r="J3845" t="s" s="6">
        <v>7519</v>
      </c>
      <c r="L3845" t="s" s="54">
        <v>9796</v>
      </c>
      <c r="M3845" t="s" s="55">
        <v>1138</v>
      </c>
      <c r="S3845" t="s" s="54">
        <v>7570</v>
      </c>
      <c r="T3845" t="s" s="57">
        <v>7751</v>
      </c>
      <c r="U3845" s="7"/>
      <c r="AA3845" s="14">
        <v>-110.251844</v>
      </c>
      <c r="AB3845" s="14">
        <v>36.7129</v>
      </c>
      <c r="AC3845" s="14">
        <v>1758.391</v>
      </c>
      <c r="AU3845" s="70"/>
      <c r="AV3845" s="70"/>
      <c r="AW3845" s="70"/>
      <c r="AX3845" s="70"/>
      <c r="AY3845" s="70"/>
      <c r="AZ3845" s="70"/>
      <c r="BA3845" s="70"/>
      <c r="BB3845" s="70"/>
      <c r="BC3845" s="70"/>
      <c r="BD3845" s="70"/>
      <c r="BL3845" s="70"/>
      <c r="BM3845" s="70"/>
      <c r="BN3845" s="70"/>
      <c r="BO3845" s="14">
        <v>-7.010305662</v>
      </c>
      <c r="BP3845" s="14">
        <v>0.016395958</v>
      </c>
      <c r="BX3845" s="60">
        <v>-42.39713624</v>
      </c>
      <c r="BY3845" s="80">
        <v>0.122122185</v>
      </c>
    </row>
    <row r="3846" s="9" customFormat="1" ht="31" customHeight="1">
      <c r="A3846" t="s" s="6">
        <v>9797</v>
      </c>
      <c r="B3846" t="s" s="56">
        <v>9798</v>
      </c>
      <c r="C3846" t="s" s="56">
        <v>7517</v>
      </c>
      <c r="D3846" s="143">
        <v>42607.529861111114</v>
      </c>
      <c r="E3846" t="s" s="54">
        <v>7518</v>
      </c>
      <c r="F3846" t="s" s="55">
        <v>2230</v>
      </c>
      <c r="G3846" t="s" s="56">
        <v>1181</v>
      </c>
      <c r="H3846" t="s" s="56">
        <v>1181</v>
      </c>
      <c r="J3846" t="s" s="6">
        <v>7519</v>
      </c>
      <c r="L3846" t="s" s="54">
        <v>9799</v>
      </c>
      <c r="M3846" t="s" s="55">
        <v>1138</v>
      </c>
      <c r="S3846" t="s" s="54">
        <v>7570</v>
      </c>
      <c r="T3846" t="s" s="57">
        <v>7786</v>
      </c>
      <c r="U3846" s="7"/>
      <c r="AA3846" s="14">
        <v>-109.463403</v>
      </c>
      <c r="AB3846" s="14">
        <v>35.809158</v>
      </c>
      <c r="AC3846" s="14">
        <v>2067.763</v>
      </c>
      <c r="AU3846" s="70"/>
      <c r="AV3846" s="70"/>
      <c r="AW3846" s="70"/>
      <c r="AX3846" s="70"/>
      <c r="AY3846" s="70"/>
      <c r="AZ3846" s="70"/>
      <c r="BA3846" s="70"/>
      <c r="BB3846" s="70"/>
      <c r="BC3846" s="70"/>
      <c r="BD3846" s="70"/>
      <c r="BL3846" s="70"/>
      <c r="BM3846" s="70"/>
      <c r="BN3846" s="70"/>
      <c r="BO3846" s="14">
        <v>-6.561218213</v>
      </c>
      <c r="BP3846" s="14">
        <v>0.018487319</v>
      </c>
      <c r="BX3846" s="60">
        <v>-38.35371611</v>
      </c>
      <c r="BY3846" s="80">
        <v>0.103767918</v>
      </c>
    </row>
    <row r="3847" s="9" customFormat="1" ht="31" customHeight="1">
      <c r="A3847" t="s" s="6">
        <v>9800</v>
      </c>
      <c r="B3847" t="s" s="56">
        <v>9801</v>
      </c>
      <c r="C3847" t="s" s="56">
        <v>7517</v>
      </c>
      <c r="D3847" s="143">
        <v>42613.739583333336</v>
      </c>
      <c r="E3847" t="s" s="54">
        <v>7518</v>
      </c>
      <c r="F3847" t="s" s="55">
        <v>2230</v>
      </c>
      <c r="G3847" t="s" s="56">
        <v>1181</v>
      </c>
      <c r="H3847" t="s" s="56">
        <v>1181</v>
      </c>
      <c r="J3847" t="s" s="6">
        <v>7519</v>
      </c>
      <c r="L3847" t="s" s="54">
        <v>9802</v>
      </c>
      <c r="M3847" t="s" s="55">
        <v>1138</v>
      </c>
      <c r="S3847" t="s" s="54">
        <v>7570</v>
      </c>
      <c r="T3847" t="s" s="57">
        <v>7850</v>
      </c>
      <c r="U3847" s="7"/>
      <c r="AA3847" s="14">
        <v>-111.654074</v>
      </c>
      <c r="AB3847" s="14">
        <v>36.665838</v>
      </c>
      <c r="AC3847" s="14">
        <v>1501.75</v>
      </c>
      <c r="AU3847" s="70"/>
      <c r="AV3847" s="70"/>
      <c r="AW3847" s="70"/>
      <c r="AX3847" s="70"/>
      <c r="AY3847" s="70"/>
      <c r="AZ3847" s="70"/>
      <c r="BA3847" s="70"/>
      <c r="BB3847" s="70"/>
      <c r="BC3847" s="70"/>
      <c r="BD3847" s="70"/>
      <c r="BL3847" s="70"/>
      <c r="BM3847" s="70"/>
      <c r="BN3847" s="70"/>
      <c r="BO3847" s="14">
        <v>-4.356272459</v>
      </c>
      <c r="BP3847" s="14">
        <v>0.009774832000000001</v>
      </c>
      <c r="BX3847" s="60">
        <v>-25.98632572</v>
      </c>
      <c r="BY3847" s="80">
        <v>0.060575229</v>
      </c>
    </row>
    <row r="3848" s="9" customFormat="1" ht="31" customHeight="1">
      <c r="A3848" t="s" s="6">
        <v>9803</v>
      </c>
      <c r="B3848" t="s" s="56">
        <v>9804</v>
      </c>
      <c r="C3848" t="s" s="56">
        <v>7517</v>
      </c>
      <c r="D3848" s="143">
        <v>42655.540277777778</v>
      </c>
      <c r="E3848" t="s" s="54">
        <v>7518</v>
      </c>
      <c r="F3848" t="s" s="55">
        <v>2230</v>
      </c>
      <c r="G3848" t="s" s="56">
        <v>1181</v>
      </c>
      <c r="H3848" t="s" s="56">
        <v>1181</v>
      </c>
      <c r="J3848" t="s" s="6">
        <v>7519</v>
      </c>
      <c r="L3848" t="s" s="54">
        <v>9805</v>
      </c>
      <c r="M3848" t="s" s="55">
        <v>1138</v>
      </c>
      <c r="S3848" t="s" s="54">
        <v>7520</v>
      </c>
      <c r="T3848" t="s" s="57">
        <v>9806</v>
      </c>
      <c r="U3848" s="7"/>
      <c r="AA3848" s="14">
        <v>-108.894904</v>
      </c>
      <c r="AB3848" s="14">
        <v>36.239446</v>
      </c>
      <c r="AC3848" s="14">
        <v>2068.982</v>
      </c>
      <c r="AU3848" s="70"/>
      <c r="AV3848" s="70"/>
      <c r="AW3848" s="70"/>
      <c r="AX3848" s="70"/>
      <c r="AY3848" s="70"/>
      <c r="AZ3848" s="70"/>
      <c r="BA3848" s="70"/>
      <c r="BB3848" s="70"/>
      <c r="BC3848" s="70"/>
      <c r="BD3848" s="70"/>
      <c r="BL3848" s="70"/>
      <c r="BM3848" s="70"/>
      <c r="BN3848" s="70"/>
      <c r="BO3848" s="14">
        <v>-13.39203259</v>
      </c>
      <c r="BP3848" s="14">
        <v>0.021926279</v>
      </c>
      <c r="BX3848" s="60">
        <v>-97.01411099000001</v>
      </c>
      <c r="BY3848" s="80">
        <v>0.07413945199999999</v>
      </c>
    </row>
    <row r="3849" s="9" customFormat="1" ht="31" customHeight="1">
      <c r="A3849" t="s" s="6">
        <v>9807</v>
      </c>
      <c r="B3849" t="s" s="56">
        <v>9808</v>
      </c>
      <c r="C3849" t="s" s="56">
        <v>7517</v>
      </c>
      <c r="D3849" s="143">
        <v>42655.553472222222</v>
      </c>
      <c r="E3849" t="s" s="54">
        <v>7518</v>
      </c>
      <c r="F3849" t="s" s="55">
        <v>2230</v>
      </c>
      <c r="G3849" t="s" s="56">
        <v>1181</v>
      </c>
      <c r="H3849" t="s" s="56">
        <v>1181</v>
      </c>
      <c r="J3849" t="s" s="6">
        <v>7519</v>
      </c>
      <c r="L3849" t="s" s="54">
        <v>9809</v>
      </c>
      <c r="M3849" t="s" s="55">
        <v>1138</v>
      </c>
      <c r="S3849" t="s" s="54">
        <v>7680</v>
      </c>
      <c r="T3849" t="s" s="57">
        <v>9810</v>
      </c>
      <c r="U3849" s="7"/>
      <c r="AA3849" s="14">
        <v>-108.897657</v>
      </c>
      <c r="AB3849" s="14">
        <v>36.239564</v>
      </c>
      <c r="AC3849" s="14">
        <v>2084.832</v>
      </c>
      <c r="AU3849" s="70"/>
      <c r="AV3849" s="70"/>
      <c r="AW3849" s="70"/>
      <c r="AX3849" s="70"/>
      <c r="AY3849" s="70"/>
      <c r="AZ3849" s="70"/>
      <c r="BA3849" s="70"/>
      <c r="BB3849" s="70"/>
      <c r="BC3849" s="70"/>
      <c r="BD3849" s="70"/>
      <c r="BL3849" s="70"/>
      <c r="BM3849" s="70"/>
      <c r="BN3849" s="70"/>
      <c r="BO3849" s="14">
        <v>-13.41872885</v>
      </c>
      <c r="BP3849" s="14">
        <v>0.023027787</v>
      </c>
      <c r="BX3849" s="60">
        <v>-97.09494428000001</v>
      </c>
      <c r="BY3849" s="80">
        <v>0.128386404</v>
      </c>
    </row>
    <row r="3850" s="9" customFormat="1" ht="31" customHeight="1">
      <c r="A3850" t="s" s="6">
        <v>9811</v>
      </c>
      <c r="B3850" t="s" s="56">
        <v>9812</v>
      </c>
      <c r="C3850" t="s" s="56">
        <v>7517</v>
      </c>
      <c r="D3850" s="143">
        <v>42655.570833333331</v>
      </c>
      <c r="E3850" t="s" s="54">
        <v>7518</v>
      </c>
      <c r="F3850" t="s" s="55">
        <v>2230</v>
      </c>
      <c r="G3850" t="s" s="56">
        <v>1181</v>
      </c>
      <c r="H3850" t="s" s="56">
        <v>1181</v>
      </c>
      <c r="J3850" t="s" s="6">
        <v>7519</v>
      </c>
      <c r="L3850" t="s" s="54">
        <v>9813</v>
      </c>
      <c r="M3850" t="s" s="55">
        <v>1138</v>
      </c>
      <c r="S3850" t="s" s="54">
        <v>7680</v>
      </c>
      <c r="T3850" t="s" s="57">
        <v>9814</v>
      </c>
      <c r="U3850" s="7"/>
      <c r="AA3850" s="14">
        <v>-108.896933</v>
      </c>
      <c r="AB3850" s="14">
        <v>36.239708</v>
      </c>
      <c r="AC3850" s="14">
        <v>2083.918</v>
      </c>
      <c r="AU3850" s="70"/>
      <c r="AV3850" s="70"/>
      <c r="AW3850" s="70"/>
      <c r="AX3850" s="70"/>
      <c r="AY3850" s="70"/>
      <c r="AZ3850" s="70"/>
      <c r="BA3850" s="70"/>
      <c r="BB3850" s="70"/>
      <c r="BC3850" s="70"/>
      <c r="BD3850" s="70"/>
      <c r="BL3850" s="70"/>
      <c r="BM3850" s="70"/>
      <c r="BN3850" s="70"/>
      <c r="BO3850" s="14">
        <v>-13.25823921</v>
      </c>
      <c r="BP3850" s="14">
        <v>0.020970784</v>
      </c>
      <c r="BX3850" s="60">
        <v>-96.41447091000001</v>
      </c>
      <c r="BY3850" s="80">
        <v>0.036154088</v>
      </c>
    </row>
    <row r="3851" s="9" customFormat="1" ht="31" customHeight="1">
      <c r="A3851" t="s" s="6">
        <v>9815</v>
      </c>
      <c r="B3851" t="s" s="56">
        <v>9816</v>
      </c>
      <c r="C3851" t="s" s="56">
        <v>7517</v>
      </c>
      <c r="D3851" s="143">
        <v>42655.652083333334</v>
      </c>
      <c r="E3851" t="s" s="54">
        <v>7518</v>
      </c>
      <c r="F3851" t="s" s="55">
        <v>2230</v>
      </c>
      <c r="G3851" t="s" s="56">
        <v>1181</v>
      </c>
      <c r="H3851" t="s" s="56">
        <v>1181</v>
      </c>
      <c r="J3851" t="s" s="6">
        <v>7519</v>
      </c>
      <c r="L3851" t="s" s="54">
        <v>9817</v>
      </c>
      <c r="M3851" t="s" s="55">
        <v>1138</v>
      </c>
      <c r="S3851" t="s" s="54">
        <v>7680</v>
      </c>
      <c r="T3851" t="s" s="57">
        <v>9818</v>
      </c>
      <c r="U3851" s="7"/>
      <c r="AA3851" s="14">
        <v>-108.847185</v>
      </c>
      <c r="AB3851" s="14">
        <v>36.097606</v>
      </c>
      <c r="AC3851" s="14">
        <v>2462.784</v>
      </c>
      <c r="AU3851" s="70"/>
      <c r="AV3851" s="70"/>
      <c r="AW3851" s="70"/>
      <c r="AX3851" s="70"/>
      <c r="AY3851" s="70"/>
      <c r="AZ3851" s="70"/>
      <c r="BA3851" s="70"/>
      <c r="BB3851" s="70"/>
      <c r="BC3851" s="70"/>
      <c r="BD3851" s="70"/>
      <c r="BL3851" s="70"/>
      <c r="BM3851" s="70"/>
      <c r="BN3851" s="70"/>
      <c r="BO3851" s="14">
        <v>-13.15078335</v>
      </c>
      <c r="BP3851" s="14">
        <v>0.023885224</v>
      </c>
      <c r="BX3851" s="60">
        <v>-95.55357674</v>
      </c>
      <c r="BY3851" s="80">
        <v>0.163921908</v>
      </c>
    </row>
    <row r="3852" s="9" customFormat="1" ht="31" customHeight="1">
      <c r="A3852" t="s" s="6">
        <v>9819</v>
      </c>
      <c r="B3852" t="s" s="56">
        <v>9820</v>
      </c>
      <c r="C3852" t="s" s="56">
        <v>7517</v>
      </c>
      <c r="D3852" s="143">
        <v>42655.655555555553</v>
      </c>
      <c r="E3852" t="s" s="54">
        <v>7518</v>
      </c>
      <c r="F3852" t="s" s="55">
        <v>2230</v>
      </c>
      <c r="G3852" t="s" s="56">
        <v>1181</v>
      </c>
      <c r="H3852" t="s" s="56">
        <v>1181</v>
      </c>
      <c r="J3852" t="s" s="6">
        <v>7519</v>
      </c>
      <c r="L3852" t="s" s="54">
        <v>9821</v>
      </c>
      <c r="M3852" t="s" s="55">
        <v>1138</v>
      </c>
      <c r="S3852" t="s" s="54">
        <v>7520</v>
      </c>
      <c r="T3852" t="s" s="57">
        <v>9822</v>
      </c>
      <c r="U3852" s="7"/>
      <c r="AA3852" s="14">
        <v>-108.84717</v>
      </c>
      <c r="AB3852" s="14">
        <v>36.097618</v>
      </c>
      <c r="AC3852" s="14">
        <v>2462.479</v>
      </c>
      <c r="AU3852" s="70"/>
      <c r="AV3852" s="70"/>
      <c r="AW3852" s="70"/>
      <c r="AX3852" s="70"/>
      <c r="AY3852" s="70"/>
      <c r="AZ3852" s="70"/>
      <c r="BA3852" s="70"/>
      <c r="BB3852" s="70"/>
      <c r="BC3852" s="70"/>
      <c r="BD3852" s="70"/>
      <c r="BL3852" s="70"/>
      <c r="BM3852" s="70"/>
      <c r="BN3852" s="70"/>
      <c r="BO3852" s="14">
        <v>-13.08293591</v>
      </c>
      <c r="BP3852" s="14">
        <v>0.017874073</v>
      </c>
      <c r="BX3852" s="60">
        <v>-94.97522395</v>
      </c>
      <c r="BY3852" s="80">
        <v>0.07964673</v>
      </c>
    </row>
    <row r="3853" s="9" customFormat="1" ht="31" customHeight="1">
      <c r="A3853" t="s" s="6">
        <v>9823</v>
      </c>
      <c r="B3853" t="s" s="56">
        <v>9824</v>
      </c>
      <c r="C3853" t="s" s="56">
        <v>7517</v>
      </c>
      <c r="D3853" s="143">
        <v>42655.704166666670</v>
      </c>
      <c r="E3853" t="s" s="54">
        <v>7518</v>
      </c>
      <c r="F3853" t="s" s="55">
        <v>2230</v>
      </c>
      <c r="G3853" t="s" s="56">
        <v>1181</v>
      </c>
      <c r="H3853" t="s" s="56">
        <v>1181</v>
      </c>
      <c r="J3853" t="s" s="6">
        <v>7519</v>
      </c>
      <c r="L3853" t="s" s="54">
        <v>9825</v>
      </c>
      <c r="M3853" t="s" s="55">
        <v>1138</v>
      </c>
      <c r="S3853" t="s" s="54">
        <v>7680</v>
      </c>
      <c r="T3853" t="s" s="57">
        <v>9826</v>
      </c>
      <c r="U3853" s="7"/>
      <c r="AA3853" s="14">
        <v>-108.803886</v>
      </c>
      <c r="AB3853" s="14">
        <v>36.071363</v>
      </c>
      <c r="AC3853" s="14">
        <v>2360.981</v>
      </c>
      <c r="AU3853" s="70"/>
      <c r="AV3853" s="70"/>
      <c r="AW3853" s="70"/>
      <c r="AX3853" s="70"/>
      <c r="AY3853" s="70"/>
      <c r="AZ3853" s="70"/>
      <c r="BA3853" s="70"/>
      <c r="BB3853" s="70"/>
      <c r="BC3853" s="70"/>
      <c r="BD3853" s="70"/>
      <c r="BL3853" s="70"/>
      <c r="BM3853" s="70"/>
      <c r="BN3853" s="70"/>
      <c r="BO3853" s="14">
        <v>-12.37211463</v>
      </c>
      <c r="BP3853" s="14">
        <v>0.020847352</v>
      </c>
      <c r="BX3853" s="60">
        <v>-91.96847667</v>
      </c>
      <c r="BY3853" s="80">
        <v>0.103643329</v>
      </c>
    </row>
    <row r="3854" s="9" customFormat="1" ht="31" customHeight="1">
      <c r="A3854" t="s" s="6">
        <v>9827</v>
      </c>
      <c r="B3854" t="s" s="56">
        <v>9828</v>
      </c>
      <c r="C3854" t="s" s="56">
        <v>7517</v>
      </c>
      <c r="D3854" s="143">
        <v>42655.707638888889</v>
      </c>
      <c r="E3854" t="s" s="54">
        <v>7518</v>
      </c>
      <c r="F3854" t="s" s="55">
        <v>2230</v>
      </c>
      <c r="G3854" t="s" s="56">
        <v>1181</v>
      </c>
      <c r="H3854" t="s" s="56">
        <v>1181</v>
      </c>
      <c r="J3854" t="s" s="6">
        <v>7519</v>
      </c>
      <c r="L3854" s="84"/>
      <c r="M3854" t="s" s="55">
        <v>1138</v>
      </c>
      <c r="S3854" t="s" s="54">
        <v>7520</v>
      </c>
      <c r="T3854" t="s" s="57">
        <v>9829</v>
      </c>
      <c r="U3854" s="7"/>
      <c r="AA3854" s="14">
        <v>-108.802969</v>
      </c>
      <c r="AB3854" s="14">
        <v>36.071599</v>
      </c>
      <c r="AC3854" s="14">
        <v>2354.885</v>
      </c>
      <c r="AU3854" s="70"/>
      <c r="AV3854" s="70"/>
      <c r="AW3854" s="70"/>
      <c r="AX3854" s="70"/>
      <c r="AY3854" s="70"/>
      <c r="AZ3854" s="70"/>
      <c r="BA3854" s="70"/>
      <c r="BB3854" s="70"/>
      <c r="BC3854" s="70"/>
      <c r="BD3854" s="70"/>
      <c r="BL3854" s="70"/>
      <c r="BM3854" s="70"/>
      <c r="BN3854" s="70"/>
      <c r="BO3854" s="14">
        <v>-12.01176891</v>
      </c>
      <c r="BP3854" s="14">
        <v>0.031231748</v>
      </c>
      <c r="BX3854" s="60">
        <v>-89.68349293999999</v>
      </c>
      <c r="BY3854" s="80">
        <v>0.075222282</v>
      </c>
    </row>
    <row r="3855" s="9" customFormat="1" ht="31" customHeight="1">
      <c r="A3855" t="s" s="6">
        <v>9830</v>
      </c>
      <c r="B3855" t="s" s="56">
        <v>9831</v>
      </c>
      <c r="C3855" t="s" s="56">
        <v>7517</v>
      </c>
      <c r="D3855" s="143">
        <v>42656.397222222222</v>
      </c>
      <c r="E3855" t="s" s="54">
        <v>7518</v>
      </c>
      <c r="F3855" t="s" s="55">
        <v>2230</v>
      </c>
      <c r="G3855" t="s" s="56">
        <v>1181</v>
      </c>
      <c r="H3855" t="s" s="56">
        <v>1181</v>
      </c>
      <c r="J3855" t="s" s="6">
        <v>7519</v>
      </c>
      <c r="L3855" s="84"/>
      <c r="M3855" t="s" s="55">
        <v>1138</v>
      </c>
      <c r="S3855" t="s" s="54">
        <v>7680</v>
      </c>
      <c r="T3855" t="s" s="57">
        <v>9832</v>
      </c>
      <c r="U3855" s="7"/>
      <c r="AA3855" s="14">
        <v>-109.10161</v>
      </c>
      <c r="AB3855" s="14">
        <v>36.27156</v>
      </c>
      <c r="AC3855" s="14">
        <v>2289.353</v>
      </c>
      <c r="AU3855" s="70"/>
      <c r="AV3855" s="70"/>
      <c r="AW3855" s="70"/>
      <c r="AX3855" s="70"/>
      <c r="AY3855" s="70"/>
      <c r="AZ3855" s="70"/>
      <c r="BA3855" s="70"/>
      <c r="BB3855" s="70"/>
      <c r="BC3855" s="70"/>
      <c r="BD3855" s="70"/>
      <c r="BL3855" s="70"/>
      <c r="BM3855" s="70"/>
      <c r="BN3855" s="70"/>
      <c r="BO3855" s="14">
        <v>-13.07648092</v>
      </c>
      <c r="BP3855" s="14">
        <v>0.016077714</v>
      </c>
      <c r="BX3855" s="60">
        <v>-96.59367125</v>
      </c>
      <c r="BY3855" s="80">
        <v>0.098080431</v>
      </c>
    </row>
    <row r="3856" s="9" customFormat="1" ht="31" customHeight="1">
      <c r="A3856" t="s" s="6">
        <v>9833</v>
      </c>
      <c r="B3856" t="s" s="56">
        <v>9834</v>
      </c>
      <c r="C3856" t="s" s="56">
        <v>7517</v>
      </c>
      <c r="D3856" s="143">
        <v>42656.489583333336</v>
      </c>
      <c r="E3856" t="s" s="54">
        <v>7518</v>
      </c>
      <c r="F3856" t="s" s="55">
        <v>2230</v>
      </c>
      <c r="G3856" t="s" s="56">
        <v>1181</v>
      </c>
      <c r="H3856" t="s" s="56">
        <v>1181</v>
      </c>
      <c r="J3856" t="s" s="6">
        <v>7519</v>
      </c>
      <c r="L3856" s="84"/>
      <c r="M3856" t="s" s="55">
        <v>1138</v>
      </c>
      <c r="S3856" t="s" s="54">
        <v>7680</v>
      </c>
      <c r="T3856" t="s" s="57">
        <v>9835</v>
      </c>
      <c r="U3856" s="7"/>
      <c r="AA3856" s="14">
        <v>-109.10998</v>
      </c>
      <c r="AB3856" s="14">
        <v>36.346002</v>
      </c>
      <c r="AC3856" s="14">
        <v>2363.419</v>
      </c>
      <c r="AU3856" s="70"/>
      <c r="AV3856" s="70"/>
      <c r="AW3856" s="70"/>
      <c r="AX3856" s="70"/>
      <c r="AY3856" s="70"/>
      <c r="AZ3856" s="70"/>
      <c r="BA3856" s="70"/>
      <c r="BB3856" s="70"/>
      <c r="BC3856" s="70"/>
      <c r="BD3856" s="70"/>
      <c r="BL3856" s="70"/>
      <c r="BM3856" s="70"/>
      <c r="BN3856" s="70"/>
      <c r="BO3856" s="14">
        <v>-13.47605882</v>
      </c>
      <c r="BP3856" s="14">
        <v>0.013742555</v>
      </c>
      <c r="BX3856" s="60">
        <v>-97.98491487</v>
      </c>
      <c r="BY3856" s="80">
        <v>0.107995628</v>
      </c>
    </row>
    <row r="3857" s="9" customFormat="1" ht="31" customHeight="1">
      <c r="A3857" t="s" s="6">
        <v>9836</v>
      </c>
      <c r="B3857" t="s" s="56">
        <v>9837</v>
      </c>
      <c r="C3857" t="s" s="56">
        <v>7517</v>
      </c>
      <c r="D3857" s="143">
        <v>42656.520833333336</v>
      </c>
      <c r="E3857" t="s" s="54">
        <v>7518</v>
      </c>
      <c r="F3857" t="s" s="55">
        <v>2230</v>
      </c>
      <c r="G3857" t="s" s="56">
        <v>1181</v>
      </c>
      <c r="H3857" t="s" s="56">
        <v>1181</v>
      </c>
      <c r="J3857" t="s" s="6">
        <v>7519</v>
      </c>
      <c r="L3857" t="s" s="54">
        <v>9838</v>
      </c>
      <c r="M3857" t="s" s="55">
        <v>1138</v>
      </c>
      <c r="S3857" t="s" s="54">
        <v>7680</v>
      </c>
      <c r="T3857" t="s" s="57">
        <v>9838</v>
      </c>
      <c r="U3857" s="7"/>
      <c r="AA3857" s="14">
        <v>-109.1104</v>
      </c>
      <c r="AB3857" s="14">
        <v>36.34648</v>
      </c>
      <c r="AC3857" s="14">
        <v>2361.895</v>
      </c>
      <c r="AU3857" s="70"/>
      <c r="AV3857" s="70"/>
      <c r="AW3857" s="70"/>
      <c r="AX3857" s="70"/>
      <c r="AY3857" s="70"/>
      <c r="AZ3857" s="70"/>
      <c r="BA3857" s="70"/>
      <c r="BB3857" s="70"/>
      <c r="BC3857" s="70"/>
      <c r="BD3857" s="70"/>
      <c r="BL3857" s="70"/>
      <c r="BM3857" s="70"/>
      <c r="BN3857" s="70"/>
      <c r="BO3857" s="14">
        <v>-13.54328651</v>
      </c>
      <c r="BP3857" s="14">
        <v>0.048978628</v>
      </c>
      <c r="BX3857" s="60">
        <v>-98.68776361</v>
      </c>
      <c r="BY3857" s="80">
        <v>0.2278178</v>
      </c>
    </row>
    <row r="3858" s="9" customFormat="1" ht="31" customHeight="1">
      <c r="A3858" t="s" s="6">
        <v>9839</v>
      </c>
      <c r="B3858" t="s" s="56">
        <v>9840</v>
      </c>
      <c r="C3858" t="s" s="56">
        <v>7517</v>
      </c>
      <c r="D3858" s="143">
        <v>42619.291666666664</v>
      </c>
      <c r="E3858" t="s" s="54">
        <v>7518</v>
      </c>
      <c r="F3858" t="s" s="55">
        <v>2230</v>
      </c>
      <c r="G3858" t="s" s="56">
        <v>1181</v>
      </c>
      <c r="H3858" t="s" s="56">
        <v>1181</v>
      </c>
      <c r="J3858" t="s" s="6">
        <v>7519</v>
      </c>
      <c r="L3858" s="84"/>
      <c r="M3858" t="s" s="55">
        <v>1138</v>
      </c>
      <c r="S3858" t="s" s="54">
        <v>7912</v>
      </c>
      <c r="T3858" t="s" s="57">
        <v>8586</v>
      </c>
      <c r="U3858" t="s" s="6">
        <v>1263</v>
      </c>
      <c r="AA3858" s="14">
        <v>-109.1094297</v>
      </c>
      <c r="AB3858" s="14">
        <v>36.9163974</v>
      </c>
      <c r="AC3858" s="14">
        <v>1587.398</v>
      </c>
      <c r="AU3858" s="70"/>
      <c r="AV3858" s="70"/>
      <c r="AW3858" s="70"/>
      <c r="AX3858" s="70"/>
      <c r="AY3858" s="70"/>
      <c r="AZ3858" s="70"/>
      <c r="BA3858" s="70"/>
      <c r="BB3858" s="70"/>
      <c r="BC3858" s="70"/>
      <c r="BD3858" s="70"/>
      <c r="BL3858" s="70"/>
      <c r="BM3858" s="70"/>
      <c r="BN3858" s="70"/>
      <c r="BO3858" s="14">
        <v>-12.64283425</v>
      </c>
      <c r="BP3858" s="14">
        <v>0.010336309</v>
      </c>
      <c r="BX3858" s="60">
        <v>-92.5334616</v>
      </c>
      <c r="BY3858" s="80">
        <v>0.092565627</v>
      </c>
    </row>
    <row r="3859" s="9" customFormat="1" ht="31" customHeight="1">
      <c r="A3859" t="s" s="6">
        <v>9841</v>
      </c>
      <c r="B3859" t="s" s="56">
        <v>9842</v>
      </c>
      <c r="C3859" t="s" s="56">
        <v>7517</v>
      </c>
      <c r="D3859" s="143">
        <v>42625.856944444444</v>
      </c>
      <c r="E3859" t="s" s="54">
        <v>7518</v>
      </c>
      <c r="F3859" t="s" s="55">
        <v>2230</v>
      </c>
      <c r="G3859" t="s" s="56">
        <v>1181</v>
      </c>
      <c r="H3859" t="s" s="56">
        <v>1181</v>
      </c>
      <c r="J3859" t="s" s="6">
        <v>7519</v>
      </c>
      <c r="L3859" s="84"/>
      <c r="M3859" t="s" s="55">
        <v>1138</v>
      </c>
      <c r="S3859" t="s" s="54">
        <v>7912</v>
      </c>
      <c r="T3859" t="s" s="57">
        <v>8056</v>
      </c>
      <c r="U3859" s="7"/>
      <c r="AA3859" s="14">
        <v>-110.2530169</v>
      </c>
      <c r="AB3859" s="14">
        <v>36.7166123</v>
      </c>
      <c r="AC3859" s="14">
        <v>1720.596</v>
      </c>
      <c r="AU3859" s="70"/>
      <c r="AV3859" s="70"/>
      <c r="AW3859" s="70"/>
      <c r="AX3859" s="70"/>
      <c r="AY3859" s="70"/>
      <c r="AZ3859" s="70"/>
      <c r="BA3859" s="70"/>
      <c r="BB3859" s="70"/>
      <c r="BC3859" s="70"/>
      <c r="BD3859" s="70"/>
      <c r="BL3859" s="70"/>
      <c r="BM3859" s="70"/>
      <c r="BN3859" s="70"/>
      <c r="BO3859" s="14">
        <v>-12.76686007</v>
      </c>
      <c r="BP3859" s="14">
        <v>0.029774021</v>
      </c>
      <c r="BX3859" s="60">
        <v>-99.28815391000001</v>
      </c>
      <c r="BY3859" s="80">
        <v>0.127199455</v>
      </c>
    </row>
    <row r="3860" s="9" customFormat="1" ht="31" customHeight="1">
      <c r="A3860" t="s" s="6">
        <v>9843</v>
      </c>
      <c r="B3860" t="s" s="56">
        <v>9844</v>
      </c>
      <c r="C3860" t="s" s="56">
        <v>7517</v>
      </c>
      <c r="D3860" s="143">
        <v>42632.534722222219</v>
      </c>
      <c r="E3860" t="s" s="54">
        <v>7518</v>
      </c>
      <c r="F3860" t="s" s="55">
        <v>2230</v>
      </c>
      <c r="G3860" t="s" s="56">
        <v>1181</v>
      </c>
      <c r="H3860" t="s" s="56">
        <v>1181</v>
      </c>
      <c r="J3860" t="s" s="6">
        <v>7519</v>
      </c>
      <c r="L3860" s="84"/>
      <c r="M3860" t="s" s="55">
        <v>1138</v>
      </c>
      <c r="S3860" t="s" s="54">
        <v>7912</v>
      </c>
      <c r="T3860" t="s" s="57">
        <v>8577</v>
      </c>
      <c r="U3860" s="7"/>
      <c r="AA3860" s="14">
        <v>-107.413033</v>
      </c>
      <c r="AB3860" s="14">
        <v>36.028105</v>
      </c>
      <c r="AC3860" s="14">
        <v>2127.199</v>
      </c>
      <c r="AU3860" s="70"/>
      <c r="AV3860" s="70"/>
      <c r="AW3860" s="70"/>
      <c r="AX3860" s="70"/>
      <c r="AY3860" s="70"/>
      <c r="AZ3860" s="70"/>
      <c r="BA3860" s="70"/>
      <c r="BB3860" s="70"/>
      <c r="BC3860" s="70"/>
      <c r="BD3860" s="70"/>
      <c r="BL3860" s="70"/>
      <c r="BM3860" s="70"/>
      <c r="BN3860" s="70"/>
      <c r="BO3860" s="14">
        <v>-13.09944797</v>
      </c>
      <c r="BP3860" s="14">
        <v>0.02985113</v>
      </c>
      <c r="BX3860" s="60">
        <v>-100.4227001</v>
      </c>
      <c r="BY3860" s="80">
        <v>0.121820583</v>
      </c>
    </row>
    <row r="3861" s="9" customFormat="1" ht="31" customHeight="1">
      <c r="A3861" t="s" s="6">
        <v>9845</v>
      </c>
      <c r="B3861" t="s" s="56">
        <v>9846</v>
      </c>
      <c r="C3861" t="s" s="56">
        <v>7517</v>
      </c>
      <c r="D3861" s="143">
        <v>42626.294444444444</v>
      </c>
      <c r="E3861" t="s" s="54">
        <v>7518</v>
      </c>
      <c r="F3861" t="s" s="55">
        <v>2230</v>
      </c>
      <c r="G3861" t="s" s="56">
        <v>1181</v>
      </c>
      <c r="H3861" t="s" s="56">
        <v>1181</v>
      </c>
      <c r="J3861" t="s" s="6">
        <v>7519</v>
      </c>
      <c r="L3861" s="84"/>
      <c r="M3861" t="s" s="55">
        <v>1138</v>
      </c>
      <c r="S3861" t="s" s="54">
        <v>7912</v>
      </c>
      <c r="T3861" t="s" s="57">
        <v>7928</v>
      </c>
      <c r="U3861" s="7"/>
      <c r="AA3861" s="14">
        <v>-110.2595066</v>
      </c>
      <c r="AB3861" s="14">
        <v>36.7287686</v>
      </c>
      <c r="AC3861" s="14">
        <v>1722.12</v>
      </c>
      <c r="AU3861" s="70"/>
      <c r="AV3861" s="70"/>
      <c r="AW3861" s="70"/>
      <c r="AX3861" s="70"/>
      <c r="AY3861" s="70"/>
      <c r="AZ3861" s="70"/>
      <c r="BA3861" s="70"/>
      <c r="BB3861" s="70"/>
      <c r="BC3861" s="70"/>
      <c r="BD3861" s="70"/>
      <c r="BL3861" s="70"/>
      <c r="BM3861" s="70"/>
      <c r="BN3861" s="70"/>
      <c r="BO3861" s="14">
        <v>-9.534526843</v>
      </c>
      <c r="BP3861" s="14">
        <v>0.022459203</v>
      </c>
      <c r="BX3861" s="60">
        <v>-74.18337862</v>
      </c>
      <c r="BY3861" s="80">
        <v>0.135663801</v>
      </c>
    </row>
    <row r="3862" s="9" customFormat="1" ht="31" customHeight="1">
      <c r="A3862" t="s" s="6">
        <v>9847</v>
      </c>
      <c r="B3862" t="s" s="56">
        <v>9848</v>
      </c>
      <c r="C3862" t="s" s="56">
        <v>7517</v>
      </c>
      <c r="D3862" s="143">
        <v>42620.510416666664</v>
      </c>
      <c r="E3862" t="s" s="54">
        <v>7518</v>
      </c>
      <c r="F3862" t="s" s="55">
        <v>2230</v>
      </c>
      <c r="G3862" t="s" s="56">
        <v>1181</v>
      </c>
      <c r="H3862" t="s" s="56">
        <v>1181</v>
      </c>
      <c r="J3862" t="s" s="6">
        <v>7519</v>
      </c>
      <c r="L3862" s="84"/>
      <c r="M3862" t="s" s="55">
        <v>1138</v>
      </c>
      <c r="S3862" t="s" s="54">
        <v>7912</v>
      </c>
      <c r="T3862" t="s" s="57">
        <v>8062</v>
      </c>
      <c r="U3862" s="7"/>
      <c r="AA3862" s="14">
        <v>-109.527703</v>
      </c>
      <c r="AB3862" s="14">
        <v>35.501264</v>
      </c>
      <c r="AC3862" s="14">
        <v>1959.254</v>
      </c>
      <c r="AU3862" s="70"/>
      <c r="AV3862" s="70"/>
      <c r="AW3862" s="70"/>
      <c r="AX3862" s="70"/>
      <c r="AY3862" s="70"/>
      <c r="AZ3862" s="70"/>
      <c r="BA3862" s="70"/>
      <c r="BB3862" s="70"/>
      <c r="BC3862" s="70"/>
      <c r="BD3862" s="70"/>
      <c r="BL3862" s="70"/>
      <c r="BM3862" s="70"/>
      <c r="BN3862" s="70"/>
      <c r="BO3862" s="14">
        <v>-11.22319149</v>
      </c>
      <c r="BP3862" s="14">
        <v>0.015800747</v>
      </c>
      <c r="BX3862" s="60">
        <v>-83.92547049</v>
      </c>
      <c r="BY3862" s="80">
        <v>0.147278444</v>
      </c>
    </row>
    <row r="3863" s="9" customFormat="1" ht="31" customHeight="1">
      <c r="A3863" t="s" s="6">
        <v>9849</v>
      </c>
      <c r="B3863" t="s" s="56">
        <v>9850</v>
      </c>
      <c r="C3863" t="s" s="56">
        <v>7517</v>
      </c>
      <c r="D3863" s="143">
        <v>42619.291666666664</v>
      </c>
      <c r="E3863" t="s" s="54">
        <v>7518</v>
      </c>
      <c r="F3863" t="s" s="55">
        <v>2230</v>
      </c>
      <c r="G3863" t="s" s="56">
        <v>1181</v>
      </c>
      <c r="H3863" t="s" s="56">
        <v>1181</v>
      </c>
      <c r="J3863" t="s" s="6">
        <v>7519</v>
      </c>
      <c r="L3863" s="84"/>
      <c r="M3863" t="s" s="55">
        <v>1138</v>
      </c>
      <c r="S3863" t="s" s="54">
        <v>7912</v>
      </c>
      <c r="T3863" t="s" s="57">
        <v>8411</v>
      </c>
      <c r="U3863" s="7"/>
      <c r="AA3863" s="14">
        <v>-109.1427078</v>
      </c>
      <c r="AB3863" s="14">
        <v>37.3290086</v>
      </c>
      <c r="AC3863" s="14">
        <v>1610.563</v>
      </c>
      <c r="AU3863" s="70"/>
      <c r="AV3863" s="70"/>
      <c r="AW3863" s="70"/>
      <c r="AX3863" s="70"/>
      <c r="AY3863" s="70"/>
      <c r="AZ3863" s="70"/>
      <c r="BA3863" s="70"/>
      <c r="BB3863" s="70"/>
      <c r="BC3863" s="70"/>
      <c r="BD3863" s="70"/>
      <c r="BL3863" s="70"/>
      <c r="BM3863" s="70"/>
      <c r="BN3863" s="70"/>
      <c r="BO3863" s="14">
        <v>-14.61029471</v>
      </c>
      <c r="BP3863" s="14">
        <v>0.03117163</v>
      </c>
      <c r="BX3863" s="60">
        <v>-111.6288305</v>
      </c>
      <c r="BY3863" s="80">
        <v>0.090172586</v>
      </c>
    </row>
    <row r="3864" s="9" customFormat="1" ht="31" customHeight="1">
      <c r="A3864" t="s" s="6">
        <v>9851</v>
      </c>
      <c r="B3864" t="s" s="56">
        <v>9852</v>
      </c>
      <c r="C3864" t="s" s="56">
        <v>7517</v>
      </c>
      <c r="D3864" s="143">
        <v>42620.4375</v>
      </c>
      <c r="E3864" t="s" s="54">
        <v>7518</v>
      </c>
      <c r="F3864" t="s" s="55">
        <v>2230</v>
      </c>
      <c r="G3864" t="s" s="56">
        <v>1181</v>
      </c>
      <c r="H3864" t="s" s="56">
        <v>1181</v>
      </c>
      <c r="J3864" t="s" s="6">
        <v>7519</v>
      </c>
      <c r="L3864" s="84"/>
      <c r="M3864" t="s" s="55">
        <v>1138</v>
      </c>
      <c r="S3864" t="s" s="54">
        <v>7912</v>
      </c>
      <c r="T3864" t="s" s="57">
        <v>8609</v>
      </c>
      <c r="U3864" s="7"/>
      <c r="AA3864" s="14">
        <v>-108.319531</v>
      </c>
      <c r="AB3864" s="14">
        <v>35.5925</v>
      </c>
      <c r="AC3864" s="14">
        <v>2187.55</v>
      </c>
      <c r="AU3864" s="70"/>
      <c r="AV3864" s="70"/>
      <c r="AW3864" s="70"/>
      <c r="AX3864" s="70"/>
      <c r="AY3864" s="70"/>
      <c r="AZ3864" s="70"/>
      <c r="BA3864" s="70"/>
      <c r="BB3864" s="70"/>
      <c r="BC3864" s="70"/>
      <c r="BD3864" s="70"/>
      <c r="BL3864" s="70"/>
      <c r="BM3864" s="70"/>
      <c r="BN3864" s="70"/>
      <c r="BO3864" s="14">
        <v>-14.59900446</v>
      </c>
      <c r="BP3864" s="14">
        <v>0.036214075</v>
      </c>
      <c r="BX3864" s="60">
        <v>-109.9335292</v>
      </c>
      <c r="BY3864" s="80">
        <v>0.103328239</v>
      </c>
    </row>
    <row r="3865" s="9" customFormat="1" ht="31" customHeight="1">
      <c r="A3865" t="s" s="6">
        <v>9853</v>
      </c>
      <c r="B3865" t="s" s="56">
        <v>9854</v>
      </c>
      <c r="C3865" t="s" s="56">
        <v>7517</v>
      </c>
      <c r="D3865" s="143">
        <v>42619.375</v>
      </c>
      <c r="E3865" t="s" s="54">
        <v>7518</v>
      </c>
      <c r="F3865" t="s" s="55">
        <v>2230</v>
      </c>
      <c r="G3865" t="s" s="56">
        <v>1181</v>
      </c>
      <c r="H3865" t="s" s="56">
        <v>1181</v>
      </c>
      <c r="J3865" t="s" s="6">
        <v>7519</v>
      </c>
      <c r="L3865" s="84"/>
      <c r="M3865" t="s" s="55">
        <v>1138</v>
      </c>
      <c r="S3865" t="s" s="54">
        <v>7912</v>
      </c>
      <c r="T3865" t="s" s="57">
        <v>8399</v>
      </c>
      <c r="U3865" s="7"/>
      <c r="AA3865" s="14">
        <v>-109.3013708</v>
      </c>
      <c r="AB3865" s="14">
        <v>37.2584051</v>
      </c>
      <c r="AC3865" s="14">
        <v>1353.922</v>
      </c>
      <c r="AU3865" s="70"/>
      <c r="AV3865" s="70"/>
      <c r="AW3865" s="70"/>
      <c r="AX3865" s="70"/>
      <c r="AY3865" s="70"/>
      <c r="AZ3865" s="70"/>
      <c r="BA3865" s="70"/>
      <c r="BB3865" s="70"/>
      <c r="BC3865" s="70"/>
      <c r="BD3865" s="70"/>
      <c r="BL3865" s="70"/>
      <c r="BM3865" s="70"/>
      <c r="BN3865" s="70"/>
      <c r="BO3865" s="14">
        <v>-13.86792893</v>
      </c>
      <c r="BP3865" s="14">
        <v>0.037164718</v>
      </c>
      <c r="BX3865" s="60">
        <v>-104.6474997</v>
      </c>
      <c r="BY3865" s="80">
        <v>0.08605707</v>
      </c>
    </row>
    <row r="3866" s="9" customFormat="1" ht="31" customHeight="1">
      <c r="A3866" t="s" s="6">
        <v>9855</v>
      </c>
      <c r="B3866" t="s" s="56">
        <v>9856</v>
      </c>
      <c r="C3866" t="s" s="56">
        <v>7517</v>
      </c>
      <c r="D3866" s="143">
        <v>42619.434027777781</v>
      </c>
      <c r="E3866" t="s" s="54">
        <v>7518</v>
      </c>
      <c r="F3866" t="s" s="55">
        <v>2230</v>
      </c>
      <c r="G3866" t="s" s="56">
        <v>1181</v>
      </c>
      <c r="H3866" t="s" s="56">
        <v>1181</v>
      </c>
      <c r="J3866" t="s" s="6">
        <v>7519</v>
      </c>
      <c r="L3866" s="84"/>
      <c r="M3866" t="s" s="55">
        <v>1138</v>
      </c>
      <c r="S3866" t="s" s="54">
        <v>7912</v>
      </c>
      <c r="T3866" t="s" s="57">
        <v>8414</v>
      </c>
      <c r="U3866" s="7"/>
      <c r="AA3866" s="14">
        <v>-108.084102</v>
      </c>
      <c r="AB3866" s="14">
        <v>35.513454</v>
      </c>
      <c r="AC3866" s="14">
        <v>2171.09</v>
      </c>
      <c r="AU3866" s="70"/>
      <c r="AV3866" s="70"/>
      <c r="AW3866" s="70"/>
      <c r="AX3866" s="70"/>
      <c r="AY3866" s="70"/>
      <c r="AZ3866" s="70"/>
      <c r="BA3866" s="70"/>
      <c r="BB3866" s="70"/>
      <c r="BC3866" s="70"/>
      <c r="BD3866" s="70"/>
      <c r="BL3866" s="70"/>
      <c r="BM3866" s="70"/>
      <c r="BN3866" s="70"/>
      <c r="BO3866" s="14">
        <v>-13.41647305</v>
      </c>
      <c r="BP3866" s="14">
        <v>0.015200139</v>
      </c>
      <c r="BX3866" s="60">
        <v>-101.4271495</v>
      </c>
      <c r="BY3866" s="80">
        <v>0.050900962</v>
      </c>
    </row>
    <row r="3867" s="9" customFormat="1" ht="31" customHeight="1">
      <c r="A3867" t="s" s="6">
        <v>9857</v>
      </c>
      <c r="B3867" t="s" s="56">
        <v>9858</v>
      </c>
      <c r="C3867" t="s" s="56">
        <v>7517</v>
      </c>
      <c r="D3867" s="143">
        <v>42619.354166666664</v>
      </c>
      <c r="E3867" t="s" s="54">
        <v>7518</v>
      </c>
      <c r="F3867" t="s" s="55">
        <v>2230</v>
      </c>
      <c r="G3867" t="s" s="56">
        <v>1181</v>
      </c>
      <c r="H3867" t="s" s="56">
        <v>1181</v>
      </c>
      <c r="J3867" t="s" s="6">
        <v>7519</v>
      </c>
      <c r="L3867" s="84"/>
      <c r="M3867" t="s" s="55">
        <v>1138</v>
      </c>
      <c r="S3867" t="s" s="54">
        <v>7912</v>
      </c>
      <c r="T3867" t="s" s="57">
        <v>8583</v>
      </c>
      <c r="U3867" s="7"/>
      <c r="AA3867" s="14">
        <v>-109.3059068</v>
      </c>
      <c r="AB3867" s="14">
        <v>37.2583995</v>
      </c>
      <c r="AC3867" s="14">
        <v>1347.186</v>
      </c>
      <c r="AU3867" s="70"/>
      <c r="AV3867" s="70"/>
      <c r="AW3867" s="70"/>
      <c r="AX3867" s="70"/>
      <c r="AY3867" s="70"/>
      <c r="AZ3867" s="70"/>
      <c r="BA3867" s="70"/>
      <c r="BB3867" s="70"/>
      <c r="BC3867" s="70"/>
      <c r="BD3867" s="70"/>
      <c r="BL3867" s="70"/>
      <c r="BM3867" s="70"/>
      <c r="BN3867" s="70"/>
      <c r="BO3867" s="14">
        <v>-13.89090735</v>
      </c>
      <c r="BP3867" s="14">
        <v>0.027621433</v>
      </c>
      <c r="BX3867" s="60">
        <v>-104.7617117</v>
      </c>
      <c r="BY3867" s="80">
        <v>0.09488471800000001</v>
      </c>
    </row>
    <row r="3868" s="9" customFormat="1" ht="31" customHeight="1">
      <c r="A3868" t="s" s="6">
        <v>9859</v>
      </c>
      <c r="B3868" t="s" s="56">
        <v>9860</v>
      </c>
      <c r="C3868" t="s" s="56">
        <v>7517</v>
      </c>
      <c r="D3868" s="143">
        <v>42625.738888888889</v>
      </c>
      <c r="E3868" t="s" s="54">
        <v>7518</v>
      </c>
      <c r="F3868" t="s" s="55">
        <v>2230</v>
      </c>
      <c r="G3868" t="s" s="56">
        <v>1181</v>
      </c>
      <c r="H3868" t="s" s="56">
        <v>1181</v>
      </c>
      <c r="J3868" t="s" s="6">
        <v>7519</v>
      </c>
      <c r="L3868" s="84"/>
      <c r="M3868" t="s" s="55">
        <v>1138</v>
      </c>
      <c r="S3868" t="s" s="54">
        <v>7912</v>
      </c>
      <c r="T3868" t="s" s="57">
        <v>8189</v>
      </c>
      <c r="U3868" s="7"/>
      <c r="AA3868" s="14">
        <v>-110.6697904</v>
      </c>
      <c r="AB3868" s="14">
        <v>36.6025845</v>
      </c>
      <c r="AC3868" s="14">
        <v>1973.885</v>
      </c>
      <c r="AU3868" s="70"/>
      <c r="AV3868" s="70"/>
      <c r="AW3868" s="70"/>
      <c r="AX3868" s="70"/>
      <c r="AY3868" s="70"/>
      <c r="AZ3868" s="70"/>
      <c r="BA3868" s="70"/>
      <c r="BB3868" s="70"/>
      <c r="BC3868" s="70"/>
      <c r="BD3868" s="70"/>
      <c r="BL3868" s="70"/>
      <c r="BM3868" s="70"/>
      <c r="BN3868" s="70"/>
      <c r="BO3868" s="14">
        <v>-11.14969894</v>
      </c>
      <c r="BP3868" s="14">
        <v>0.035121359</v>
      </c>
      <c r="BX3868" s="60">
        <v>-87.67379151999999</v>
      </c>
      <c r="BY3868" s="80">
        <v>0.184652254</v>
      </c>
    </row>
    <row r="3869" s="9" customFormat="1" ht="31" customHeight="1">
      <c r="A3869" t="s" s="6">
        <v>9861</v>
      </c>
      <c r="B3869" t="s" s="56">
        <v>9862</v>
      </c>
      <c r="C3869" t="s" s="56">
        <v>7517</v>
      </c>
      <c r="D3869" s="143">
        <v>42625.75</v>
      </c>
      <c r="E3869" t="s" s="54">
        <v>7518</v>
      </c>
      <c r="F3869" t="s" s="55">
        <v>2230</v>
      </c>
      <c r="G3869" t="s" s="56">
        <v>1181</v>
      </c>
      <c r="H3869" t="s" s="56">
        <v>1181</v>
      </c>
      <c r="J3869" t="s" s="6">
        <v>7519</v>
      </c>
      <c r="L3869" s="84"/>
      <c r="M3869" t="s" s="55">
        <v>1138</v>
      </c>
      <c r="S3869" t="s" s="54">
        <v>7912</v>
      </c>
      <c r="T3869" t="s" s="57">
        <v>7940</v>
      </c>
      <c r="U3869" s="7"/>
      <c r="AA3869" s="14">
        <v>-110.3000669</v>
      </c>
      <c r="AB3869" s="14">
        <v>37.0161858</v>
      </c>
      <c r="AC3869" s="14">
        <v>1513.942</v>
      </c>
      <c r="AU3869" s="70"/>
      <c r="AV3869" s="70"/>
      <c r="AW3869" s="70"/>
      <c r="AX3869" s="70"/>
      <c r="AY3869" s="70"/>
      <c r="AZ3869" s="70"/>
      <c r="BA3869" s="70"/>
      <c r="BB3869" s="70"/>
      <c r="BC3869" s="70"/>
      <c r="BD3869" s="70"/>
      <c r="BL3869" s="70"/>
      <c r="BM3869" s="70"/>
      <c r="BN3869" s="70"/>
      <c r="BO3869" s="14">
        <v>-10.07101639</v>
      </c>
      <c r="BP3869" s="14">
        <v>0.009236036</v>
      </c>
      <c r="BX3869" s="60">
        <v>-72.7044411</v>
      </c>
      <c r="BY3869" s="80">
        <v>0.071204636</v>
      </c>
    </row>
    <row r="3870" s="9" customFormat="1" ht="31" customHeight="1">
      <c r="A3870" t="s" s="6">
        <v>9863</v>
      </c>
      <c r="B3870" t="s" s="56">
        <v>9864</v>
      </c>
      <c r="C3870" t="s" s="56">
        <v>7517</v>
      </c>
      <c r="D3870" s="143">
        <v>42619.291666666664</v>
      </c>
      <c r="E3870" t="s" s="54">
        <v>7518</v>
      </c>
      <c r="F3870" t="s" s="55">
        <v>2230</v>
      </c>
      <c r="G3870" t="s" s="56">
        <v>1181</v>
      </c>
      <c r="H3870" t="s" s="56">
        <v>1181</v>
      </c>
      <c r="J3870" t="s" s="6">
        <v>7519</v>
      </c>
      <c r="L3870" s="84"/>
      <c r="M3870" t="s" s="55">
        <v>1138</v>
      </c>
      <c r="S3870" t="s" s="54">
        <v>7912</v>
      </c>
      <c r="T3870" t="s" s="57">
        <v>8432</v>
      </c>
      <c r="U3870" s="7"/>
      <c r="AA3870" s="14">
        <v>-109.296726</v>
      </c>
      <c r="AB3870" s="14">
        <v>36.964665</v>
      </c>
      <c r="AC3870" s="14">
        <v>1625.803</v>
      </c>
      <c r="AU3870" s="70"/>
      <c r="AV3870" s="70"/>
      <c r="AW3870" s="70"/>
      <c r="AX3870" s="70"/>
      <c r="AY3870" s="70"/>
      <c r="AZ3870" s="70"/>
      <c r="BA3870" s="70"/>
      <c r="BB3870" s="70"/>
      <c r="BC3870" s="70"/>
      <c r="BD3870" s="70"/>
      <c r="BL3870" s="70"/>
      <c r="BM3870" s="70"/>
      <c r="BN3870" s="70"/>
      <c r="BO3870" s="14">
        <v>-13.65761339</v>
      </c>
      <c r="BP3870" s="14">
        <v>0.00863889</v>
      </c>
      <c r="BX3870" s="60">
        <v>-106.046332</v>
      </c>
      <c r="BY3870" s="80">
        <v>0.091660979</v>
      </c>
    </row>
    <row r="3871" s="9" customFormat="1" ht="31" customHeight="1">
      <c r="A3871" t="s" s="6">
        <v>9865</v>
      </c>
      <c r="B3871" t="s" s="56">
        <v>9866</v>
      </c>
      <c r="C3871" t="s" s="56">
        <v>7517</v>
      </c>
      <c r="D3871" s="143">
        <v>42619.555555555555</v>
      </c>
      <c r="E3871" t="s" s="54">
        <v>7518</v>
      </c>
      <c r="F3871" t="s" s="55">
        <v>2230</v>
      </c>
      <c r="G3871" t="s" s="56">
        <v>1181</v>
      </c>
      <c r="H3871" t="s" s="56">
        <v>1181</v>
      </c>
      <c r="J3871" t="s" s="6">
        <v>7519</v>
      </c>
      <c r="L3871" s="84"/>
      <c r="M3871" t="s" s="55">
        <v>1138</v>
      </c>
      <c r="S3871" t="s" s="54">
        <v>7912</v>
      </c>
      <c r="T3871" t="s" s="57">
        <v>8600</v>
      </c>
      <c r="U3871" s="7"/>
      <c r="AA3871" s="14">
        <v>-108.2484458</v>
      </c>
      <c r="AB3871" s="14">
        <v>35.4338737</v>
      </c>
      <c r="AC3871" s="14">
        <v>2248.51</v>
      </c>
      <c r="AU3871" s="70"/>
      <c r="AV3871" s="70"/>
      <c r="AW3871" s="70"/>
      <c r="AX3871" s="70"/>
      <c r="AY3871" s="70"/>
      <c r="AZ3871" s="70"/>
      <c r="BA3871" s="70"/>
      <c r="BB3871" s="70"/>
      <c r="BC3871" s="70"/>
      <c r="BD3871" s="70"/>
      <c r="BL3871" s="70"/>
      <c r="BM3871" s="70"/>
      <c r="BN3871" s="70"/>
      <c r="BO3871" s="14">
        <v>-11.74459499</v>
      </c>
      <c r="BP3871" s="14">
        <v>0.027875408</v>
      </c>
      <c r="BX3871" s="60">
        <v>-85.93483168</v>
      </c>
      <c r="BY3871" s="80">
        <v>0.151023392</v>
      </c>
    </row>
    <row r="3872" s="9" customFormat="1" ht="31" customHeight="1">
      <c r="A3872" t="s" s="6">
        <v>9867</v>
      </c>
      <c r="B3872" t="s" s="56">
        <v>9868</v>
      </c>
      <c r="C3872" t="s" s="56">
        <v>7517</v>
      </c>
      <c r="D3872" s="143">
        <v>42621.322916666664</v>
      </c>
      <c r="E3872" t="s" s="54">
        <v>7518</v>
      </c>
      <c r="F3872" t="s" s="55">
        <v>2230</v>
      </c>
      <c r="G3872" t="s" s="56">
        <v>1181</v>
      </c>
      <c r="H3872" t="s" s="56">
        <v>1181</v>
      </c>
      <c r="J3872" t="s" s="6">
        <v>7519</v>
      </c>
      <c r="L3872" s="84"/>
      <c r="M3872" t="s" s="55">
        <v>1138</v>
      </c>
      <c r="S3872" t="s" s="54">
        <v>7912</v>
      </c>
      <c r="T3872" t="s" s="57">
        <v>8435</v>
      </c>
      <c r="U3872" s="7"/>
      <c r="AA3872" s="14">
        <v>-109.1338284</v>
      </c>
      <c r="AB3872" s="14">
        <v>37.3217186</v>
      </c>
      <c r="AC3872" s="14">
        <v>1614.83</v>
      </c>
      <c r="AU3872" s="70"/>
      <c r="AV3872" s="70"/>
      <c r="AW3872" s="70"/>
      <c r="AX3872" s="70"/>
      <c r="AY3872" s="70"/>
      <c r="AZ3872" s="70"/>
      <c r="BA3872" s="70"/>
      <c r="BB3872" s="70"/>
      <c r="BC3872" s="70"/>
      <c r="BD3872" s="70"/>
      <c r="BL3872" s="70"/>
      <c r="BM3872" s="70"/>
      <c r="BN3872" s="70"/>
      <c r="BO3872" s="14">
        <v>-14.68630819</v>
      </c>
      <c r="BP3872" s="14">
        <v>0.017773323</v>
      </c>
      <c r="BX3872" s="60">
        <v>-112.1585335</v>
      </c>
      <c r="BY3872" s="80">
        <v>0.145462562</v>
      </c>
    </row>
    <row r="3873" s="9" customFormat="1" ht="31" customHeight="1">
      <c r="A3873" t="s" s="6">
        <v>9869</v>
      </c>
      <c r="B3873" t="s" s="56">
        <v>9870</v>
      </c>
      <c r="C3873" t="s" s="56">
        <v>7517</v>
      </c>
      <c r="D3873" s="143">
        <v>42619.715972222220</v>
      </c>
      <c r="E3873" t="s" s="54">
        <v>7518</v>
      </c>
      <c r="F3873" t="s" s="55">
        <v>2230</v>
      </c>
      <c r="G3873" t="s" s="56">
        <v>1181</v>
      </c>
      <c r="H3873" t="s" s="56">
        <v>1181</v>
      </c>
      <c r="J3873" t="s" s="6">
        <v>7519</v>
      </c>
      <c r="L3873" s="84"/>
      <c r="M3873" t="s" s="55">
        <v>1138</v>
      </c>
      <c r="S3873" t="s" s="54">
        <v>7912</v>
      </c>
      <c r="T3873" t="s" s="57">
        <v>7913</v>
      </c>
      <c r="U3873" s="7"/>
      <c r="AA3873" s="14">
        <v>-109.8515463</v>
      </c>
      <c r="AB3873" s="14">
        <v>36.837895</v>
      </c>
      <c r="AC3873" s="14">
        <v>1539.392</v>
      </c>
      <c r="AU3873" s="70"/>
      <c r="AV3873" s="70"/>
      <c r="AW3873" s="70"/>
      <c r="AX3873" s="70"/>
      <c r="AY3873" s="70"/>
      <c r="AZ3873" s="70"/>
      <c r="BA3873" s="70"/>
      <c r="BB3873" s="70"/>
      <c r="BC3873" s="70"/>
      <c r="BD3873" s="70"/>
      <c r="BL3873" s="70"/>
      <c r="BM3873" s="70"/>
      <c r="BN3873" s="70"/>
      <c r="BO3873" s="14">
        <v>-9.139353258</v>
      </c>
      <c r="BP3873" s="14">
        <v>0.023619087</v>
      </c>
      <c r="BX3873" s="60">
        <v>-75.62088226</v>
      </c>
      <c r="BY3873" s="80">
        <v>0.094094083</v>
      </c>
    </row>
    <row r="3874" s="9" customFormat="1" ht="31" customHeight="1">
      <c r="A3874" t="s" s="6">
        <v>9871</v>
      </c>
      <c r="B3874" t="s" s="56">
        <v>9872</v>
      </c>
      <c r="C3874" t="s" s="56">
        <v>7517</v>
      </c>
      <c r="D3874" s="143">
        <v>42619.375</v>
      </c>
      <c r="E3874" t="s" s="54">
        <v>7518</v>
      </c>
      <c r="F3874" t="s" s="55">
        <v>2230</v>
      </c>
      <c r="G3874" t="s" s="56">
        <v>1181</v>
      </c>
      <c r="H3874" t="s" s="56">
        <v>1181</v>
      </c>
      <c r="J3874" t="s" s="6">
        <v>7519</v>
      </c>
      <c r="L3874" s="84"/>
      <c r="M3874" t="s" s="55">
        <v>1138</v>
      </c>
      <c r="S3874" t="s" s="54">
        <v>7912</v>
      </c>
      <c r="T3874" t="s" s="57">
        <v>8441</v>
      </c>
      <c r="U3874" s="7"/>
      <c r="AA3874" s="14">
        <v>-109.3634344</v>
      </c>
      <c r="AB3874" s="14">
        <v>37.064938</v>
      </c>
      <c r="AC3874" s="14">
        <v>1609.954</v>
      </c>
      <c r="AU3874" s="70"/>
      <c r="AV3874" s="70"/>
      <c r="AW3874" s="70"/>
      <c r="AX3874" s="70"/>
      <c r="AY3874" s="70"/>
      <c r="AZ3874" s="70"/>
      <c r="BA3874" s="70"/>
      <c r="BB3874" s="70"/>
      <c r="BC3874" s="70"/>
      <c r="BD3874" s="70"/>
      <c r="BL3874" s="70"/>
      <c r="BM3874" s="70"/>
      <c r="BN3874" s="70"/>
      <c r="BO3874" s="14">
        <v>-10.27263105</v>
      </c>
      <c r="BP3874" s="14">
        <v>0.010394249</v>
      </c>
      <c r="BX3874" s="60">
        <v>-83.66494258</v>
      </c>
      <c r="BY3874" s="80">
        <v>0.052358027</v>
      </c>
    </row>
    <row r="3875" s="9" customFormat="1" ht="31" customHeight="1">
      <c r="A3875" t="s" s="6">
        <v>9873</v>
      </c>
      <c r="B3875" t="s" s="56">
        <v>9874</v>
      </c>
      <c r="C3875" t="s" s="56">
        <v>7517</v>
      </c>
      <c r="D3875" s="143">
        <v>42626.25</v>
      </c>
      <c r="E3875" t="s" s="54">
        <v>7518</v>
      </c>
      <c r="F3875" t="s" s="55">
        <v>2230</v>
      </c>
      <c r="G3875" t="s" s="56">
        <v>1181</v>
      </c>
      <c r="H3875" t="s" s="56">
        <v>1181</v>
      </c>
      <c r="J3875" t="s" s="6">
        <v>7519</v>
      </c>
      <c r="L3875" s="84"/>
      <c r="M3875" t="s" s="55">
        <v>1138</v>
      </c>
      <c r="S3875" t="s" s="54">
        <v>7912</v>
      </c>
      <c r="T3875" t="s" s="57">
        <v>7931</v>
      </c>
      <c r="U3875" s="7"/>
      <c r="AA3875" s="14">
        <v>-110.3171647</v>
      </c>
      <c r="AB3875" s="14">
        <v>37.0363677</v>
      </c>
      <c r="AC3875" s="14">
        <v>1474.952</v>
      </c>
      <c r="AU3875" s="70"/>
      <c r="AV3875" s="70"/>
      <c r="AW3875" s="70"/>
      <c r="AX3875" s="70"/>
      <c r="AY3875" s="70"/>
      <c r="AZ3875" s="70"/>
      <c r="BA3875" s="70"/>
      <c r="BB3875" s="70"/>
      <c r="BC3875" s="70"/>
      <c r="BD3875" s="70"/>
      <c r="BL3875" s="70"/>
      <c r="BM3875" s="70"/>
      <c r="BN3875" s="70"/>
      <c r="BO3875" s="14">
        <v>-9.004430320000001</v>
      </c>
      <c r="BP3875" s="14">
        <v>0.017826075</v>
      </c>
      <c r="BX3875" s="60">
        <v>-67.51529116</v>
      </c>
      <c r="BY3875" s="80">
        <v>0.003205899</v>
      </c>
    </row>
    <row r="3876" s="9" customFormat="1" ht="31" customHeight="1">
      <c r="A3876" t="s" s="6">
        <v>9875</v>
      </c>
      <c r="B3876" t="s" s="56">
        <v>9876</v>
      </c>
      <c r="C3876" t="s" s="56">
        <v>7517</v>
      </c>
      <c r="D3876" s="143">
        <v>42626.322222222225</v>
      </c>
      <c r="E3876" t="s" s="54">
        <v>7518</v>
      </c>
      <c r="F3876" t="s" s="55">
        <v>2230</v>
      </c>
      <c r="G3876" t="s" s="56">
        <v>1181</v>
      </c>
      <c r="H3876" t="s" s="56">
        <v>1181</v>
      </c>
      <c r="J3876" t="s" s="6">
        <v>7519</v>
      </c>
      <c r="L3876" s="84"/>
      <c r="M3876" t="s" s="55">
        <v>1138</v>
      </c>
      <c r="S3876" t="s" s="54">
        <v>7912</v>
      </c>
      <c r="T3876" t="s" s="57">
        <v>7919</v>
      </c>
      <c r="U3876" s="7"/>
      <c r="AA3876" s="14">
        <v>-110.253066</v>
      </c>
      <c r="AB3876" s="14">
        <v>36.6999716</v>
      </c>
      <c r="AC3876" s="14">
        <v>1734.312</v>
      </c>
      <c r="AU3876" s="70"/>
      <c r="AV3876" s="70"/>
      <c r="AW3876" s="70"/>
      <c r="AX3876" s="70"/>
      <c r="AY3876" s="70"/>
      <c r="AZ3876" s="70"/>
      <c r="BA3876" s="70"/>
      <c r="BB3876" s="70"/>
      <c r="BC3876" s="70"/>
      <c r="BD3876" s="70"/>
      <c r="BL3876" s="70"/>
      <c r="BM3876" s="70"/>
      <c r="BN3876" s="70"/>
      <c r="BO3876" s="14">
        <v>-14.51680726</v>
      </c>
      <c r="BP3876" s="14">
        <v>0.036208565</v>
      </c>
      <c r="BX3876" s="60">
        <v>-110.82363</v>
      </c>
      <c r="BY3876" s="80">
        <v>0.119185063</v>
      </c>
    </row>
    <row r="3877" s="9" customFormat="1" ht="31" customHeight="1">
      <c r="A3877" t="s" s="6">
        <v>9877</v>
      </c>
      <c r="B3877" t="s" s="56">
        <v>9878</v>
      </c>
      <c r="C3877" t="s" s="56">
        <v>7517</v>
      </c>
      <c r="D3877" s="143">
        <v>42620.484027777777</v>
      </c>
      <c r="E3877" t="s" s="54">
        <v>7518</v>
      </c>
      <c r="F3877" t="s" s="55">
        <v>2230</v>
      </c>
      <c r="G3877" t="s" s="56">
        <v>1181</v>
      </c>
      <c r="H3877" t="s" s="56">
        <v>1181</v>
      </c>
      <c r="J3877" t="s" s="6">
        <v>7519</v>
      </c>
      <c r="L3877" s="84"/>
      <c r="M3877" t="s" s="55">
        <v>1138</v>
      </c>
      <c r="S3877" t="s" s="54">
        <v>7912</v>
      </c>
      <c r="T3877" t="s" s="57">
        <v>8116</v>
      </c>
      <c r="U3877" s="7"/>
      <c r="AA3877" s="14">
        <v>-109.8284373</v>
      </c>
      <c r="AB3877" s="14">
        <v>35.5444103</v>
      </c>
      <c r="AC3877" s="14">
        <v>1805.94</v>
      </c>
      <c r="AU3877" s="70"/>
      <c r="AV3877" s="70"/>
      <c r="AW3877" s="70"/>
      <c r="AX3877" s="70"/>
      <c r="AY3877" s="70"/>
      <c r="AZ3877" s="70"/>
      <c r="BA3877" s="70"/>
      <c r="BB3877" s="70"/>
      <c r="BC3877" s="70"/>
      <c r="BD3877" s="70"/>
      <c r="BL3877" s="70"/>
      <c r="BM3877" s="70"/>
      <c r="BN3877" s="70"/>
      <c r="BO3877" s="14">
        <v>-11.86431202</v>
      </c>
      <c r="BP3877" s="14">
        <v>0.032483756</v>
      </c>
      <c r="BX3877" s="60">
        <v>-88.50505801</v>
      </c>
      <c r="BY3877" s="80">
        <v>0.096845165</v>
      </c>
    </row>
    <row r="3878" s="9" customFormat="1" ht="31" customHeight="1">
      <c r="A3878" t="s" s="6">
        <v>9879</v>
      </c>
      <c r="B3878" t="s" s="56">
        <v>9880</v>
      </c>
      <c r="C3878" t="s" s="56">
        <v>7517</v>
      </c>
      <c r="D3878" s="143">
        <v>42620.405555555553</v>
      </c>
      <c r="E3878" t="s" s="54">
        <v>7518</v>
      </c>
      <c r="F3878" t="s" s="55">
        <v>2230</v>
      </c>
      <c r="G3878" t="s" s="56">
        <v>1181</v>
      </c>
      <c r="H3878" t="s" s="56">
        <v>1181</v>
      </c>
      <c r="J3878" t="s" s="6">
        <v>7519</v>
      </c>
      <c r="L3878" s="84"/>
      <c r="M3878" t="s" s="55">
        <v>1138</v>
      </c>
      <c r="S3878" t="s" s="54">
        <v>7912</v>
      </c>
      <c r="T3878" t="s" s="57">
        <v>8065</v>
      </c>
      <c r="U3878" s="7"/>
      <c r="AA3878" s="14">
        <v>-111.0062324</v>
      </c>
      <c r="AB3878" s="14">
        <v>35.2934682</v>
      </c>
      <c r="AC3878" s="14">
        <v>1450.848</v>
      </c>
      <c r="AU3878" s="70"/>
      <c r="AV3878" s="70"/>
      <c r="AW3878" s="70"/>
      <c r="AX3878" s="70"/>
      <c r="AY3878" s="70"/>
      <c r="AZ3878" s="70"/>
      <c r="BA3878" s="70"/>
      <c r="BB3878" s="70"/>
      <c r="BC3878" s="70"/>
      <c r="BD3878" s="70"/>
      <c r="BL3878" s="70"/>
      <c r="BM3878" s="70"/>
      <c r="BN3878" s="70"/>
      <c r="BO3878" s="14">
        <v>-11.56746873</v>
      </c>
      <c r="BP3878" s="14">
        <v>0.014639029</v>
      </c>
      <c r="BX3878" s="60">
        <v>-81.42952017</v>
      </c>
      <c r="BY3878" s="80">
        <v>0.057106764</v>
      </c>
    </row>
    <row r="3879" s="9" customFormat="1" ht="31" customHeight="1">
      <c r="A3879" t="s" s="6">
        <v>9881</v>
      </c>
      <c r="B3879" t="s" s="56">
        <v>9882</v>
      </c>
      <c r="C3879" t="s" s="56">
        <v>7517</v>
      </c>
      <c r="D3879" s="143">
        <v>42619.625</v>
      </c>
      <c r="E3879" t="s" s="54">
        <v>7518</v>
      </c>
      <c r="F3879" t="s" s="55">
        <v>2230</v>
      </c>
      <c r="G3879" t="s" s="56">
        <v>1181</v>
      </c>
      <c r="H3879" t="s" s="56">
        <v>1181</v>
      </c>
      <c r="J3879" t="s" s="6">
        <v>7519</v>
      </c>
      <c r="L3879" s="84"/>
      <c r="M3879" t="s" s="55">
        <v>1138</v>
      </c>
      <c r="S3879" t="s" s="54">
        <v>7912</v>
      </c>
      <c r="T3879" t="s" s="57">
        <v>8729</v>
      </c>
      <c r="U3879" t="s" s="6">
        <v>1263</v>
      </c>
      <c r="AA3879" s="14">
        <v>-108.1444985</v>
      </c>
      <c r="AB3879" s="14">
        <v>35.6954163</v>
      </c>
      <c r="AC3879" s="14">
        <v>2095.5</v>
      </c>
      <c r="AU3879" s="70"/>
      <c r="AV3879" s="70"/>
      <c r="AW3879" s="70"/>
      <c r="AX3879" s="70"/>
      <c r="AY3879" s="70"/>
      <c r="AZ3879" s="70"/>
      <c r="BA3879" s="70"/>
      <c r="BB3879" s="70"/>
      <c r="BC3879" s="70"/>
      <c r="BD3879" s="70"/>
      <c r="BL3879" s="70"/>
      <c r="BM3879" s="70"/>
      <c r="BN3879" s="70"/>
      <c r="BO3879" s="14">
        <v>-14.88202239</v>
      </c>
      <c r="BP3879" s="14">
        <v>0.008086698999999999</v>
      </c>
      <c r="BX3879" s="60">
        <v>-111.0050963</v>
      </c>
      <c r="BY3879" s="80">
        <v>0.092786775</v>
      </c>
    </row>
    <row r="3880" s="9" customFormat="1" ht="31" customHeight="1">
      <c r="A3880" t="s" s="6">
        <v>9883</v>
      </c>
      <c r="B3880" t="s" s="56">
        <v>9884</v>
      </c>
      <c r="C3880" t="s" s="56">
        <v>7517</v>
      </c>
      <c r="D3880" s="143">
        <v>42619.545138888891</v>
      </c>
      <c r="E3880" t="s" s="54">
        <v>7518</v>
      </c>
      <c r="F3880" t="s" s="55">
        <v>2230</v>
      </c>
      <c r="G3880" t="s" s="56">
        <v>1181</v>
      </c>
      <c r="H3880" t="s" s="56">
        <v>1181</v>
      </c>
      <c r="J3880" t="s" s="6">
        <v>7519</v>
      </c>
      <c r="L3880" s="84"/>
      <c r="M3880" t="s" s="55">
        <v>1138</v>
      </c>
      <c r="S3880" t="s" s="54">
        <v>7912</v>
      </c>
      <c r="T3880" t="s" s="57">
        <v>7922</v>
      </c>
      <c r="U3880" s="7"/>
      <c r="AA3880" s="14">
        <v>-110.301086</v>
      </c>
      <c r="AB3880" s="14">
        <v>36.2935898</v>
      </c>
      <c r="AC3880" s="14">
        <v>2030.273</v>
      </c>
      <c r="AU3880" s="70"/>
      <c r="AV3880" s="70"/>
      <c r="AW3880" s="70"/>
      <c r="AX3880" s="70"/>
      <c r="AY3880" s="70"/>
      <c r="AZ3880" s="70"/>
      <c r="BA3880" s="70"/>
      <c r="BB3880" s="70"/>
      <c r="BC3880" s="70"/>
      <c r="BD3880" s="70"/>
      <c r="BL3880" s="70"/>
      <c r="BM3880" s="70"/>
      <c r="BN3880" s="70"/>
      <c r="BO3880" s="14">
        <v>-14.06259477</v>
      </c>
      <c r="BP3880" s="14">
        <v>0.014890211</v>
      </c>
      <c r="BX3880" s="60">
        <v>-107.7584719</v>
      </c>
      <c r="BY3880" s="80">
        <v>0.075171195</v>
      </c>
    </row>
    <row r="3881" s="9" customFormat="1" ht="31" customHeight="1">
      <c r="A3881" t="s" s="6">
        <v>9885</v>
      </c>
      <c r="B3881" t="s" s="56">
        <v>9886</v>
      </c>
      <c r="C3881" t="s" s="56">
        <v>7517</v>
      </c>
      <c r="D3881" s="143">
        <v>42619.458333333336</v>
      </c>
      <c r="E3881" t="s" s="54">
        <v>7518</v>
      </c>
      <c r="F3881" t="s" s="55">
        <v>2230</v>
      </c>
      <c r="G3881" t="s" s="56">
        <v>1181</v>
      </c>
      <c r="H3881" t="s" s="56">
        <v>1181</v>
      </c>
      <c r="J3881" t="s" s="6">
        <v>7519</v>
      </c>
      <c r="L3881" s="84"/>
      <c r="M3881" t="s" s="55">
        <v>1138</v>
      </c>
      <c r="S3881" t="s" s="54">
        <v>7912</v>
      </c>
      <c r="T3881" t="s" s="57">
        <v>8589</v>
      </c>
      <c r="U3881" s="7"/>
      <c r="AA3881" s="14">
        <v>-108.484875</v>
      </c>
      <c r="AB3881" s="14">
        <v>35.503421</v>
      </c>
      <c r="AC3881" s="14">
        <v>2092.147</v>
      </c>
      <c r="AU3881" s="70"/>
      <c r="AV3881" s="70"/>
      <c r="AW3881" s="70"/>
      <c r="AX3881" s="70"/>
      <c r="AY3881" s="70"/>
      <c r="AZ3881" s="70"/>
      <c r="BA3881" s="70"/>
      <c r="BB3881" s="70"/>
      <c r="BC3881" s="70"/>
      <c r="BD3881" s="70"/>
      <c r="BL3881" s="70"/>
      <c r="BM3881" s="70"/>
      <c r="BN3881" s="70"/>
      <c r="BO3881" s="14">
        <v>-11.75694815</v>
      </c>
      <c r="BP3881" s="14">
        <v>0.026627956</v>
      </c>
      <c r="BX3881" s="60">
        <v>-86.01848941999999</v>
      </c>
      <c r="BY3881" s="80">
        <v>0.059333734</v>
      </c>
    </row>
    <row r="3882" s="9" customFormat="1" ht="31" customHeight="1">
      <c r="A3882" t="s" s="6">
        <v>9887</v>
      </c>
      <c r="B3882" t="s" s="56">
        <v>9888</v>
      </c>
      <c r="C3882" t="s" s="56">
        <v>7517</v>
      </c>
      <c r="D3882" s="143">
        <v>42619.583333333336</v>
      </c>
      <c r="E3882" t="s" s="54">
        <v>7518</v>
      </c>
      <c r="F3882" t="s" s="55">
        <v>2230</v>
      </c>
      <c r="G3882" t="s" s="56">
        <v>1181</v>
      </c>
      <c r="H3882" t="s" s="56">
        <v>1181</v>
      </c>
      <c r="J3882" t="s" s="6">
        <v>7519</v>
      </c>
      <c r="L3882" s="84"/>
      <c r="M3882" t="s" s="55">
        <v>1138</v>
      </c>
      <c r="S3882" t="s" s="54">
        <v>7912</v>
      </c>
      <c r="T3882" t="s" s="57">
        <v>8624</v>
      </c>
      <c r="U3882" s="7"/>
      <c r="AA3882" s="14">
        <v>-108.6487849</v>
      </c>
      <c r="AB3882" s="14">
        <v>35.396197</v>
      </c>
      <c r="AC3882" s="14">
        <v>2207.666</v>
      </c>
      <c r="AU3882" s="70"/>
      <c r="AV3882" s="70"/>
      <c r="AW3882" s="70"/>
      <c r="AX3882" s="70"/>
      <c r="AY3882" s="70"/>
      <c r="AZ3882" s="70"/>
      <c r="BA3882" s="70"/>
      <c r="BB3882" s="70"/>
      <c r="BC3882" s="70"/>
      <c r="BD3882" s="70"/>
      <c r="BL3882" s="70"/>
      <c r="BM3882" s="70"/>
      <c r="BN3882" s="70"/>
      <c r="BO3882" s="14">
        <v>-14.4447767</v>
      </c>
      <c r="BP3882" s="14">
        <v>0.014045024</v>
      </c>
      <c r="BX3882" s="60">
        <v>-107.5535782</v>
      </c>
      <c r="BY3882" s="80">
        <v>0.08028022999999999</v>
      </c>
    </row>
    <row r="3883" s="9" customFormat="1" ht="31" customHeight="1">
      <c r="A3883" t="s" s="6">
        <v>9889</v>
      </c>
      <c r="B3883" t="s" s="56">
        <v>9890</v>
      </c>
      <c r="C3883" t="s" s="56">
        <v>7517</v>
      </c>
      <c r="D3883" s="143">
        <v>42620.475694444445</v>
      </c>
      <c r="E3883" t="s" s="54">
        <v>7518</v>
      </c>
      <c r="F3883" t="s" s="55">
        <v>2230</v>
      </c>
      <c r="G3883" t="s" s="56">
        <v>1181</v>
      </c>
      <c r="H3883" t="s" s="56">
        <v>1181</v>
      </c>
      <c r="J3883" t="s" s="6">
        <v>7519</v>
      </c>
      <c r="L3883" s="84"/>
      <c r="M3883" t="s" s="55">
        <v>1138</v>
      </c>
      <c r="S3883" t="s" s="54">
        <v>7912</v>
      </c>
      <c r="T3883" t="s" s="57">
        <v>8059</v>
      </c>
      <c r="U3883" s="7"/>
      <c r="AA3883" s="14">
        <v>-109.8316912</v>
      </c>
      <c r="AB3883" s="14">
        <v>35.5381418</v>
      </c>
      <c r="AC3883" s="14">
        <v>1801.673</v>
      </c>
      <c r="AU3883" s="70"/>
      <c r="AV3883" s="70"/>
      <c r="AW3883" s="70"/>
      <c r="AX3883" s="70"/>
      <c r="AY3883" s="70"/>
      <c r="AZ3883" s="70"/>
      <c r="BA3883" s="70"/>
      <c r="BB3883" s="70"/>
      <c r="BC3883" s="70"/>
      <c r="BD3883" s="70"/>
      <c r="BL3883" s="70"/>
      <c r="BM3883" s="70"/>
      <c r="BN3883" s="70"/>
      <c r="BO3883" s="14">
        <v>-11.78387909</v>
      </c>
      <c r="BP3883" s="14">
        <v>0.01265242</v>
      </c>
      <c r="BX3883" s="60">
        <v>-88.05413875000001</v>
      </c>
      <c r="BY3883" s="80">
        <v>0.09283870900000001</v>
      </c>
    </row>
    <row r="3884" s="9" customFormat="1" ht="31" customHeight="1">
      <c r="A3884" t="s" s="6">
        <v>9891</v>
      </c>
      <c r="B3884" t="s" s="56">
        <v>9892</v>
      </c>
      <c r="C3884" t="s" s="56">
        <v>7517</v>
      </c>
      <c r="D3884" s="143">
        <v>42620.567361111112</v>
      </c>
      <c r="E3884" t="s" s="54">
        <v>7518</v>
      </c>
      <c r="F3884" t="s" s="55">
        <v>2230</v>
      </c>
      <c r="G3884" t="s" s="56">
        <v>1181</v>
      </c>
      <c r="H3884" t="s" s="56">
        <v>1181</v>
      </c>
      <c r="J3884" t="s" s="6">
        <v>7519</v>
      </c>
      <c r="L3884" s="84"/>
      <c r="M3884" t="s" s="55">
        <v>1138</v>
      </c>
      <c r="S3884" t="s" s="54">
        <v>7912</v>
      </c>
      <c r="T3884" t="s" s="57">
        <v>9893</v>
      </c>
      <c r="U3884" s="7"/>
      <c r="AA3884" s="14">
        <v>-108.371456</v>
      </c>
      <c r="AB3884" s="14">
        <v>35.611011</v>
      </c>
      <c r="AC3884" s="14">
        <v>2142.744</v>
      </c>
      <c r="AU3884" s="70"/>
      <c r="AV3884" s="70"/>
      <c r="AW3884" s="70"/>
      <c r="AX3884" s="70"/>
      <c r="AY3884" s="70"/>
      <c r="AZ3884" s="70"/>
      <c r="BA3884" s="70"/>
      <c r="BB3884" s="70"/>
      <c r="BC3884" s="70"/>
      <c r="BD3884" s="70"/>
      <c r="BL3884" s="70"/>
      <c r="BM3884" s="70"/>
      <c r="BN3884" s="70"/>
      <c r="BO3884" s="14">
        <v>-11.16714144</v>
      </c>
      <c r="BP3884" s="14">
        <v>0.021407683</v>
      </c>
      <c r="BX3884" s="60">
        <v>-81.35650763</v>
      </c>
      <c r="BY3884" s="80">
        <v>0.093669274</v>
      </c>
    </row>
    <row r="3885" s="9" customFormat="1" ht="31" customHeight="1">
      <c r="A3885" t="s" s="6">
        <v>9894</v>
      </c>
      <c r="B3885" t="s" s="56">
        <v>9895</v>
      </c>
      <c r="C3885" t="s" s="56">
        <v>7517</v>
      </c>
      <c r="D3885" s="143">
        <v>42619.364583333336</v>
      </c>
      <c r="E3885" t="s" s="54">
        <v>7518</v>
      </c>
      <c r="F3885" t="s" s="55">
        <v>2230</v>
      </c>
      <c r="G3885" t="s" s="56">
        <v>1181</v>
      </c>
      <c r="H3885" t="s" s="56">
        <v>1181</v>
      </c>
      <c r="J3885" t="s" s="6">
        <v>7519</v>
      </c>
      <c r="L3885" s="84"/>
      <c r="M3885" t="s" s="55">
        <v>1138</v>
      </c>
      <c r="S3885" t="s" s="54">
        <v>7912</v>
      </c>
      <c r="T3885" t="s" s="57">
        <v>8405</v>
      </c>
      <c r="U3885" s="7"/>
      <c r="AA3885" s="14">
        <v>-109.437927</v>
      </c>
      <c r="AB3885" s="14">
        <v>37.13264</v>
      </c>
      <c r="AC3885" s="14">
        <v>1627.937</v>
      </c>
      <c r="AU3885" s="70"/>
      <c r="AV3885" s="70"/>
      <c r="AW3885" s="70"/>
      <c r="AX3885" s="70"/>
      <c r="AY3885" s="70"/>
      <c r="AZ3885" s="70"/>
      <c r="BA3885" s="70"/>
      <c r="BB3885" s="70"/>
      <c r="BC3885" s="70"/>
      <c r="BD3885" s="70"/>
      <c r="BL3885" s="70"/>
      <c r="BM3885" s="70"/>
      <c r="BN3885" s="70"/>
      <c r="BO3885" s="14">
        <v>-13.29847392</v>
      </c>
      <c r="BP3885" s="14">
        <v>0.021003855</v>
      </c>
      <c r="BX3885" s="60">
        <v>-107.1700004</v>
      </c>
      <c r="BY3885" s="80">
        <v>0.105714294</v>
      </c>
    </row>
    <row r="3886" s="9" customFormat="1" ht="31" customHeight="1">
      <c r="A3886" t="s" s="6">
        <v>9896</v>
      </c>
      <c r="B3886" t="s" s="56">
        <v>9897</v>
      </c>
      <c r="C3886" t="s" s="56">
        <v>7517</v>
      </c>
      <c r="D3886" s="143">
        <v>42619.579166666670</v>
      </c>
      <c r="E3886" t="s" s="54">
        <v>7518</v>
      </c>
      <c r="F3886" t="s" s="55">
        <v>2230</v>
      </c>
      <c r="G3886" t="s" s="56">
        <v>1181</v>
      </c>
      <c r="H3886" t="s" s="56">
        <v>1181</v>
      </c>
      <c r="J3886" t="s" s="6">
        <v>7519</v>
      </c>
      <c r="L3886" s="84"/>
      <c r="M3886" t="s" s="55">
        <v>1138</v>
      </c>
      <c r="S3886" t="s" s="54">
        <v>7912</v>
      </c>
      <c r="T3886" t="s" s="57">
        <v>8053</v>
      </c>
      <c r="U3886" s="7"/>
      <c r="AA3886" s="14">
        <v>-109.883011</v>
      </c>
      <c r="AB3886" s="14">
        <v>36.8195553</v>
      </c>
      <c r="AC3886" s="14">
        <v>1533.891</v>
      </c>
      <c r="AU3886" s="70"/>
      <c r="AV3886" s="70"/>
      <c r="AW3886" s="70"/>
      <c r="AX3886" s="70"/>
      <c r="AY3886" s="70"/>
      <c r="AZ3886" s="70"/>
      <c r="BA3886" s="70"/>
      <c r="BB3886" s="70"/>
      <c r="BC3886" s="70"/>
      <c r="BD3886" s="70"/>
      <c r="BL3886" s="70"/>
      <c r="BM3886" s="70"/>
      <c r="BN3886" s="70"/>
      <c r="BO3886" s="14">
        <v>-9.602265034</v>
      </c>
      <c r="BP3886" s="14">
        <v>0.01859097</v>
      </c>
      <c r="BX3886" s="60">
        <v>-78.78489356999999</v>
      </c>
      <c r="BY3886" s="80">
        <v>0.056241668</v>
      </c>
    </row>
    <row r="3887" s="9" customFormat="1" ht="31" customHeight="1">
      <c r="A3887" t="s" s="6">
        <v>9898</v>
      </c>
      <c r="B3887" t="s" s="56">
        <v>9899</v>
      </c>
      <c r="C3887" t="s" s="56">
        <v>7517</v>
      </c>
      <c r="D3887" s="143">
        <v>42621.396527777775</v>
      </c>
      <c r="E3887" t="s" s="54">
        <v>7518</v>
      </c>
      <c r="F3887" t="s" s="55">
        <v>2230</v>
      </c>
      <c r="G3887" t="s" s="56">
        <v>1181</v>
      </c>
      <c r="H3887" t="s" s="56">
        <v>1181</v>
      </c>
      <c r="J3887" t="s" s="6">
        <v>7519</v>
      </c>
      <c r="L3887" s="84"/>
      <c r="M3887" t="s" s="55">
        <v>1138</v>
      </c>
      <c r="S3887" t="s" s="54">
        <v>7912</v>
      </c>
      <c r="T3887" t="s" s="57">
        <v>8175</v>
      </c>
      <c r="U3887" s="7"/>
      <c r="AA3887" s="14">
        <v>-110.075095</v>
      </c>
      <c r="AB3887" s="14">
        <v>36.521657</v>
      </c>
      <c r="AC3887" s="14">
        <v>1818.071</v>
      </c>
      <c r="AU3887" s="70"/>
      <c r="AV3887" s="70"/>
      <c r="AW3887" s="70"/>
      <c r="AX3887" s="70"/>
      <c r="AY3887" s="70"/>
      <c r="AZ3887" s="70"/>
      <c r="BA3887" s="70"/>
      <c r="BB3887" s="70"/>
      <c r="BC3887" s="70"/>
      <c r="BD3887" s="70"/>
      <c r="BL3887" s="70"/>
      <c r="BM3887" s="70"/>
      <c r="BN3887" s="70"/>
      <c r="BO3887" s="14">
        <v>-13.45360074</v>
      </c>
      <c r="BP3887" s="14">
        <v>0.012874014</v>
      </c>
      <c r="BX3887" s="60">
        <v>-102.9997304</v>
      </c>
      <c r="BY3887" s="80">
        <v>0.012070214</v>
      </c>
    </row>
    <row r="3888" s="9" customFormat="1" ht="31" customHeight="1">
      <c r="A3888" t="s" s="6">
        <v>9900</v>
      </c>
      <c r="B3888" t="s" s="56">
        <v>9901</v>
      </c>
      <c r="C3888" t="s" s="56">
        <v>7517</v>
      </c>
      <c r="D3888" s="143">
        <v>42619.577777777777</v>
      </c>
      <c r="E3888" t="s" s="54">
        <v>7518</v>
      </c>
      <c r="F3888" t="s" s="55">
        <v>2230</v>
      </c>
      <c r="G3888" t="s" s="56">
        <v>1181</v>
      </c>
      <c r="H3888" t="s" s="56">
        <v>1181</v>
      </c>
      <c r="J3888" t="s" s="6">
        <v>7519</v>
      </c>
      <c r="L3888" s="84"/>
      <c r="M3888" t="s" s="55">
        <v>1138</v>
      </c>
      <c r="S3888" t="s" s="54">
        <v>7912</v>
      </c>
      <c r="T3888" t="s" s="57">
        <v>8580</v>
      </c>
      <c r="U3888" s="7"/>
      <c r="AA3888" s="14">
        <v>-107.4132204</v>
      </c>
      <c r="AB3888" s="14">
        <v>36.0587662</v>
      </c>
      <c r="AC3888" s="14">
        <v>2163.47</v>
      </c>
      <c r="AU3888" s="70"/>
      <c r="AV3888" s="70"/>
      <c r="AW3888" s="70"/>
      <c r="AX3888" s="70"/>
      <c r="AY3888" s="70"/>
      <c r="AZ3888" s="70"/>
      <c r="BA3888" s="70"/>
      <c r="BB3888" s="70"/>
      <c r="BC3888" s="70"/>
      <c r="BD3888" s="70"/>
      <c r="BL3888" s="70"/>
      <c r="BM3888" s="70"/>
      <c r="BN3888" s="70"/>
      <c r="BO3888" s="14">
        <v>-12.67889113</v>
      </c>
      <c r="BP3888" s="14">
        <v>0.014415382</v>
      </c>
      <c r="BX3888" s="60">
        <v>-95.31080176</v>
      </c>
      <c r="BY3888" s="80">
        <v>0.073775883</v>
      </c>
    </row>
    <row r="3889" s="9" customFormat="1" ht="31" customHeight="1">
      <c r="A3889" t="s" s="6">
        <v>9902</v>
      </c>
      <c r="B3889" t="s" s="56">
        <v>9903</v>
      </c>
      <c r="C3889" t="s" s="56">
        <v>7517</v>
      </c>
      <c r="D3889" s="143">
        <v>42619.450694444444</v>
      </c>
      <c r="E3889" t="s" s="54">
        <v>7518</v>
      </c>
      <c r="F3889" t="s" s="55">
        <v>2230</v>
      </c>
      <c r="G3889" t="s" s="56">
        <v>1181</v>
      </c>
      <c r="H3889" t="s" s="56">
        <v>1181</v>
      </c>
      <c r="J3889" t="s" s="6">
        <v>7519</v>
      </c>
      <c r="L3889" s="84"/>
      <c r="M3889" t="s" s="55">
        <v>1138</v>
      </c>
      <c r="S3889" t="s" s="54">
        <v>7912</v>
      </c>
      <c r="T3889" t="s" s="57">
        <v>9904</v>
      </c>
      <c r="U3889" s="7"/>
      <c r="AA3889" s="14">
        <v>-110.2388342</v>
      </c>
      <c r="AB3889" s="14">
        <v>36.6934811</v>
      </c>
      <c r="AC3889" s="14">
        <v>1737.36</v>
      </c>
      <c r="AU3889" s="70"/>
      <c r="AV3889" s="70"/>
      <c r="AW3889" s="70"/>
      <c r="AX3889" s="70"/>
      <c r="AY3889" s="70"/>
      <c r="AZ3889" s="70"/>
      <c r="BA3889" s="70"/>
      <c r="BB3889" s="70"/>
      <c r="BC3889" s="70"/>
      <c r="BD3889" s="70"/>
      <c r="BL3889" s="70"/>
      <c r="BM3889" s="70"/>
      <c r="BN3889" s="70"/>
      <c r="BO3889" s="14">
        <v>-14.67202919</v>
      </c>
      <c r="BP3889" s="14">
        <v>0.023151948</v>
      </c>
      <c r="BX3889" s="60">
        <v>-112.0436735</v>
      </c>
      <c r="BY3889" s="80">
        <v>0.0139579</v>
      </c>
    </row>
    <row r="3890" s="9" customFormat="1" ht="31" customHeight="1">
      <c r="A3890" t="s" s="6">
        <v>9905</v>
      </c>
      <c r="B3890" t="s" s="56">
        <v>9906</v>
      </c>
      <c r="C3890" t="s" s="56">
        <v>7517</v>
      </c>
      <c r="D3890" s="143">
        <v>42619.680555555555</v>
      </c>
      <c r="E3890" t="s" s="54">
        <v>7518</v>
      </c>
      <c r="F3890" t="s" s="55">
        <v>2230</v>
      </c>
      <c r="G3890" t="s" s="56">
        <v>1181</v>
      </c>
      <c r="H3890" t="s" s="56">
        <v>1181</v>
      </c>
      <c r="J3890" t="s" s="6">
        <v>7519</v>
      </c>
      <c r="L3890" s="84"/>
      <c r="M3890" t="s" s="55">
        <v>1138</v>
      </c>
      <c r="S3890" t="s" s="54">
        <v>7912</v>
      </c>
      <c r="T3890" t="s" s="57">
        <v>8735</v>
      </c>
      <c r="U3890" s="7"/>
      <c r="AA3890" s="14">
        <v>-108.3489072</v>
      </c>
      <c r="AB3890" s="14">
        <v>35.7758143</v>
      </c>
      <c r="AC3890" s="14">
        <v>1675.486</v>
      </c>
      <c r="AU3890" s="70"/>
      <c r="AV3890" s="70"/>
      <c r="AW3890" s="70"/>
      <c r="AX3890" s="70"/>
      <c r="AY3890" s="70"/>
      <c r="AZ3890" s="70"/>
      <c r="BA3890" s="70"/>
      <c r="BB3890" s="70"/>
      <c r="BC3890" s="70"/>
      <c r="BD3890" s="70"/>
      <c r="BL3890" s="70"/>
      <c r="BM3890" s="70"/>
      <c r="BN3890" s="70"/>
      <c r="BO3890" s="14">
        <v>-14.71391627</v>
      </c>
      <c r="BP3890" s="14">
        <v>0.031389822</v>
      </c>
      <c r="BX3890" s="60">
        <v>-110.1279814</v>
      </c>
      <c r="BY3890" s="80">
        <v>0.124173383</v>
      </c>
    </row>
    <row r="3891" s="9" customFormat="1" ht="31" customHeight="1">
      <c r="A3891" t="s" s="6">
        <v>9907</v>
      </c>
      <c r="B3891" t="s" s="56">
        <v>9908</v>
      </c>
      <c r="C3891" t="s" s="56">
        <v>7517</v>
      </c>
      <c r="D3891" s="143">
        <v>42619.611111111109</v>
      </c>
      <c r="E3891" t="s" s="54">
        <v>7518</v>
      </c>
      <c r="F3891" t="s" s="55">
        <v>2230</v>
      </c>
      <c r="G3891" t="s" s="56">
        <v>1181</v>
      </c>
      <c r="H3891" t="s" s="56">
        <v>1181</v>
      </c>
      <c r="J3891" t="s" s="6">
        <v>7519</v>
      </c>
      <c r="L3891" s="84"/>
      <c r="M3891" t="s" s="55">
        <v>1138</v>
      </c>
      <c r="S3891" t="s" s="54">
        <v>7912</v>
      </c>
      <c r="T3891" t="s" s="57">
        <v>8618</v>
      </c>
      <c r="U3891" s="7"/>
      <c r="AA3891" s="14">
        <v>-108.686655</v>
      </c>
      <c r="AB3891" s="14">
        <v>35.367014</v>
      </c>
      <c r="AC3891" s="14">
        <v>2189.988</v>
      </c>
      <c r="AU3891" s="70"/>
      <c r="AV3891" s="70"/>
      <c r="AW3891" s="70"/>
      <c r="AX3891" s="70"/>
      <c r="AY3891" s="70"/>
      <c r="AZ3891" s="70"/>
      <c r="BA3891" s="70"/>
      <c r="BB3891" s="70"/>
      <c r="BC3891" s="70"/>
      <c r="BD3891" s="70"/>
      <c r="BL3891" s="70"/>
      <c r="BM3891" s="70"/>
      <c r="BN3891" s="70"/>
      <c r="BO3891" s="14">
        <v>-14.32742689</v>
      </c>
      <c r="BP3891" s="14">
        <v>0.030327012</v>
      </c>
      <c r="BX3891" s="60">
        <v>-107.2404001</v>
      </c>
      <c r="BY3891" s="80">
        <v>0.146329954</v>
      </c>
    </row>
    <row r="3892" s="9" customFormat="1" ht="31" customHeight="1">
      <c r="A3892" t="s" s="6">
        <v>9909</v>
      </c>
      <c r="B3892" t="s" s="56">
        <v>9910</v>
      </c>
      <c r="C3892" t="s" s="56">
        <v>7517</v>
      </c>
      <c r="D3892" s="143">
        <v>42619.572916666664</v>
      </c>
      <c r="E3892" t="s" s="54">
        <v>7518</v>
      </c>
      <c r="F3892" t="s" s="55">
        <v>2230</v>
      </c>
      <c r="G3892" t="s" s="56">
        <v>1181</v>
      </c>
      <c r="H3892" t="s" s="56">
        <v>1181</v>
      </c>
      <c r="J3892" t="s" s="6">
        <v>7519</v>
      </c>
      <c r="L3892" s="84"/>
      <c r="M3892" t="s" s="55">
        <v>1138</v>
      </c>
      <c r="S3892" t="s" s="54">
        <v>7912</v>
      </c>
      <c r="T3892" t="s" s="57">
        <v>8732</v>
      </c>
      <c r="U3892" s="7"/>
      <c r="AA3892" s="14">
        <v>-108.0284126</v>
      </c>
      <c r="AB3892" s="14">
        <v>35.6521604</v>
      </c>
      <c r="AC3892" s="14">
        <v>2071.116</v>
      </c>
      <c r="AU3892" s="70"/>
      <c r="AV3892" s="70"/>
      <c r="AW3892" s="70"/>
      <c r="AX3892" s="70"/>
      <c r="AY3892" s="70"/>
      <c r="AZ3892" s="70"/>
      <c r="BA3892" s="70"/>
      <c r="BB3892" s="70"/>
      <c r="BC3892" s="70"/>
      <c r="BD3892" s="70"/>
      <c r="BL3892" s="70"/>
      <c r="BM3892" s="70"/>
      <c r="BN3892" s="70"/>
      <c r="BO3892" s="14">
        <v>-14.33715794</v>
      </c>
      <c r="BP3892" s="14">
        <v>0.033615929</v>
      </c>
      <c r="BX3892" s="60">
        <v>-107.5926434</v>
      </c>
      <c r="BY3892" s="80">
        <v>0.215419076</v>
      </c>
    </row>
    <row r="3893" s="9" customFormat="1" ht="31" customHeight="1">
      <c r="A3893" t="s" s="6">
        <v>9911</v>
      </c>
      <c r="B3893" t="s" s="56">
        <v>9912</v>
      </c>
      <c r="C3893" t="s" s="56">
        <v>7517</v>
      </c>
      <c r="D3893" s="143">
        <v>42620.473611111112</v>
      </c>
      <c r="E3893" t="s" s="54">
        <v>7518</v>
      </c>
      <c r="F3893" t="s" s="55">
        <v>2230</v>
      </c>
      <c r="G3893" t="s" s="56">
        <v>1181</v>
      </c>
      <c r="H3893" t="s" s="56">
        <v>1181</v>
      </c>
      <c r="J3893" t="s" s="6">
        <v>7519</v>
      </c>
      <c r="L3893" s="84"/>
      <c r="M3893" t="s" s="55">
        <v>1138</v>
      </c>
      <c r="S3893" t="s" s="54">
        <v>7912</v>
      </c>
      <c r="T3893" t="s" s="57">
        <v>8612</v>
      </c>
      <c r="U3893" s="7"/>
      <c r="AA3893" s="14">
        <v>-108.307708</v>
      </c>
      <c r="AB3893" s="14">
        <v>35.618777</v>
      </c>
      <c r="AC3893" s="14">
        <v>2177.491</v>
      </c>
      <c r="AU3893" s="70"/>
      <c r="AV3893" s="70"/>
      <c r="AW3893" s="70"/>
      <c r="AX3893" s="70"/>
      <c r="AY3893" s="70"/>
      <c r="AZ3893" s="70"/>
      <c r="BA3893" s="70"/>
      <c r="BB3893" s="70"/>
      <c r="BC3893" s="70"/>
      <c r="BD3893" s="70"/>
      <c r="BL3893" s="70"/>
      <c r="BM3893" s="70"/>
      <c r="BN3893" s="70"/>
      <c r="BO3893" s="14">
        <v>-13.52705497</v>
      </c>
      <c r="BP3893" s="14">
        <v>0.012617235</v>
      </c>
      <c r="BX3893" s="60">
        <v>-101.0624067</v>
      </c>
      <c r="BY3893" s="80">
        <v>0.14341736</v>
      </c>
    </row>
    <row r="3894" s="9" customFormat="1" ht="31" customHeight="1">
      <c r="A3894" t="s" s="6">
        <v>9913</v>
      </c>
      <c r="B3894" t="s" s="56">
        <v>9914</v>
      </c>
      <c r="C3894" t="s" s="56">
        <v>7517</v>
      </c>
      <c r="D3894" s="143">
        <v>42629.754166666666</v>
      </c>
      <c r="E3894" t="s" s="54">
        <v>7518</v>
      </c>
      <c r="F3894" t="s" s="55">
        <v>2230</v>
      </c>
      <c r="G3894" t="s" s="56">
        <v>1181</v>
      </c>
      <c r="H3894" t="s" s="56">
        <v>1181</v>
      </c>
      <c r="J3894" t="s" s="6">
        <v>7519</v>
      </c>
      <c r="L3894" s="84"/>
      <c r="M3894" t="s" s="55">
        <v>1138</v>
      </c>
      <c r="S3894" t="s" s="54">
        <v>7912</v>
      </c>
      <c r="T3894" t="s" s="57">
        <v>8050</v>
      </c>
      <c r="U3894" s="7"/>
      <c r="AA3894" s="14">
        <v>-109.868896</v>
      </c>
      <c r="AB3894" s="14">
        <v>36.916483</v>
      </c>
      <c r="AC3894" s="14">
        <v>1501.75</v>
      </c>
      <c r="AU3894" s="70"/>
      <c r="AV3894" s="70"/>
      <c r="AW3894" s="70"/>
      <c r="AX3894" s="70"/>
      <c r="AY3894" s="70"/>
      <c r="AZ3894" s="70"/>
      <c r="BA3894" s="70"/>
      <c r="BB3894" s="70"/>
      <c r="BC3894" s="70"/>
      <c r="BD3894" s="70"/>
      <c r="BL3894" s="70"/>
      <c r="BM3894" s="70"/>
      <c r="BN3894" s="70"/>
      <c r="BO3894" s="14">
        <v>-11.94691585</v>
      </c>
      <c r="BP3894" s="14">
        <v>0.005876883</v>
      </c>
      <c r="BX3894" s="60">
        <v>-88.11915025</v>
      </c>
      <c r="BY3894" s="80">
        <v>0.100160369</v>
      </c>
    </row>
    <row r="3895" s="9" customFormat="1" ht="31" customHeight="1">
      <c r="A3895" t="s" s="6">
        <v>9915</v>
      </c>
      <c r="B3895" t="s" s="56">
        <v>9916</v>
      </c>
      <c r="C3895" t="s" s="56">
        <v>7517</v>
      </c>
      <c r="D3895" s="143">
        <v>42619.501388888886</v>
      </c>
      <c r="E3895" t="s" s="54">
        <v>7518</v>
      </c>
      <c r="F3895" t="s" s="55">
        <v>2230</v>
      </c>
      <c r="G3895" t="s" s="56">
        <v>1181</v>
      </c>
      <c r="H3895" t="s" s="56">
        <v>1181</v>
      </c>
      <c r="J3895" t="s" s="6">
        <v>7519</v>
      </c>
      <c r="L3895" s="84"/>
      <c r="M3895" t="s" s="55">
        <v>1138</v>
      </c>
      <c r="S3895" t="s" s="54">
        <v>7912</v>
      </c>
      <c r="T3895" t="s" s="57">
        <v>9917</v>
      </c>
      <c r="U3895" s="7"/>
      <c r="AA3895" s="14">
        <v>-108.122289</v>
      </c>
      <c r="AB3895" s="14">
        <v>35.535816</v>
      </c>
      <c r="AC3895" s="14">
        <v>2203.094</v>
      </c>
      <c r="AU3895" s="70"/>
      <c r="AV3895" s="70"/>
      <c r="AW3895" s="70"/>
      <c r="AX3895" s="70"/>
      <c r="AY3895" s="70"/>
      <c r="AZ3895" s="70"/>
      <c r="BA3895" s="70"/>
      <c r="BB3895" s="70"/>
      <c r="BC3895" s="70"/>
      <c r="BD3895" s="70"/>
      <c r="BL3895" s="70"/>
      <c r="BM3895" s="70"/>
      <c r="BN3895" s="70"/>
      <c r="BO3895" s="14">
        <v>-11.4458509</v>
      </c>
      <c r="BP3895" s="14">
        <v>0.025551972</v>
      </c>
      <c r="BX3895" s="60">
        <v>-82.8175775</v>
      </c>
      <c r="BY3895" s="80">
        <v>0.067438685</v>
      </c>
    </row>
    <row r="3896" s="9" customFormat="1" ht="31" customHeight="1">
      <c r="A3896" t="s" s="6">
        <v>9918</v>
      </c>
      <c r="B3896" t="s" s="56">
        <v>9919</v>
      </c>
      <c r="C3896" t="s" s="56">
        <v>7517</v>
      </c>
      <c r="D3896" s="143">
        <v>42619.322916666664</v>
      </c>
      <c r="E3896" t="s" s="54">
        <v>7518</v>
      </c>
      <c r="F3896" t="s" s="55">
        <v>2230</v>
      </c>
      <c r="G3896" t="s" s="56">
        <v>1181</v>
      </c>
      <c r="H3896" t="s" s="56">
        <v>1181</v>
      </c>
      <c r="J3896" t="s" s="6">
        <v>7519</v>
      </c>
      <c r="L3896" s="84"/>
      <c r="M3896" t="s" s="55">
        <v>1138</v>
      </c>
      <c r="S3896" t="s" s="54">
        <v>7912</v>
      </c>
      <c r="T3896" t="s" s="57">
        <v>8429</v>
      </c>
      <c r="U3896" s="7"/>
      <c r="AA3896" s="14">
        <v>-109.3307368</v>
      </c>
      <c r="AB3896" s="14">
        <v>36.9322281</v>
      </c>
      <c r="AC3896" s="14">
        <v>1670.609</v>
      </c>
      <c r="AU3896" s="70"/>
      <c r="AV3896" s="70"/>
      <c r="AW3896" s="70"/>
      <c r="AX3896" s="70"/>
      <c r="AY3896" s="70"/>
      <c r="AZ3896" s="70"/>
      <c r="BA3896" s="70"/>
      <c r="BB3896" s="70"/>
      <c r="BC3896" s="70"/>
      <c r="BD3896" s="70"/>
      <c r="BL3896" s="70"/>
      <c r="BM3896" s="70"/>
      <c r="BN3896" s="70"/>
      <c r="BO3896" s="14">
        <v>-13.74307478</v>
      </c>
      <c r="BP3896" s="14">
        <v>0.021172265</v>
      </c>
      <c r="BX3896" s="60">
        <v>-105.269685</v>
      </c>
      <c r="BY3896" s="80">
        <v>0.19596067</v>
      </c>
    </row>
    <row r="3897" s="9" customFormat="1" ht="31" customHeight="1">
      <c r="A3897" t="s" s="6">
        <v>9920</v>
      </c>
      <c r="B3897" t="s" s="56">
        <v>9921</v>
      </c>
      <c r="C3897" t="s" s="56">
        <v>7517</v>
      </c>
      <c r="D3897" s="143">
        <v>42619.750694444447</v>
      </c>
      <c r="E3897" t="s" s="54">
        <v>7518</v>
      </c>
      <c r="F3897" t="s" s="55">
        <v>2230</v>
      </c>
      <c r="G3897" t="s" s="56">
        <v>1181</v>
      </c>
      <c r="H3897" t="s" s="56">
        <v>1181</v>
      </c>
      <c r="J3897" t="s" s="6">
        <v>7519</v>
      </c>
      <c r="L3897" s="84"/>
      <c r="M3897" t="s" s="55">
        <v>1138</v>
      </c>
      <c r="S3897" t="s" s="54">
        <v>7912</v>
      </c>
      <c r="T3897" t="s" s="57">
        <v>8186</v>
      </c>
      <c r="U3897" s="7"/>
      <c r="AA3897" s="14">
        <v>-110.6604739</v>
      </c>
      <c r="AB3897" s="14">
        <v>36.6108521</v>
      </c>
      <c r="AC3897" s="14">
        <v>2001.926</v>
      </c>
      <c r="AU3897" s="70"/>
      <c r="AV3897" s="70"/>
      <c r="AW3897" s="70"/>
      <c r="AX3897" s="70"/>
      <c r="AY3897" s="70"/>
      <c r="AZ3897" s="70"/>
      <c r="BA3897" s="70"/>
      <c r="BB3897" s="70"/>
      <c r="BC3897" s="70"/>
      <c r="BD3897" s="70"/>
      <c r="BL3897" s="70"/>
      <c r="BM3897" s="70"/>
      <c r="BN3897" s="70"/>
      <c r="BO3897" s="14">
        <v>-11.28672296</v>
      </c>
      <c r="BP3897" s="14">
        <v>0.015771706</v>
      </c>
      <c r="BX3897" s="60">
        <v>-88.69669906999999</v>
      </c>
      <c r="BY3897" s="80">
        <v>0.08428176800000001</v>
      </c>
    </row>
    <row r="3898" s="9" customFormat="1" ht="31" customHeight="1">
      <c r="A3898" t="s" s="6">
        <v>9922</v>
      </c>
      <c r="B3898" t="s" s="56">
        <v>9923</v>
      </c>
      <c r="C3898" t="s" s="56">
        <v>7517</v>
      </c>
      <c r="D3898" s="143">
        <v>42619.678472222222</v>
      </c>
      <c r="E3898" t="s" s="54">
        <v>7518</v>
      </c>
      <c r="F3898" t="s" s="55">
        <v>2230</v>
      </c>
      <c r="G3898" t="s" s="56">
        <v>1181</v>
      </c>
      <c r="H3898" t="s" s="56">
        <v>1181</v>
      </c>
      <c r="J3898" t="s" s="6">
        <v>7519</v>
      </c>
      <c r="L3898" s="84"/>
      <c r="M3898" t="s" s="55">
        <v>1138</v>
      </c>
      <c r="S3898" t="s" s="54">
        <v>7912</v>
      </c>
      <c r="T3898" t="s" s="57">
        <v>8178</v>
      </c>
      <c r="U3898" s="7"/>
      <c r="AA3898" s="14">
        <v>-110.7957858</v>
      </c>
      <c r="AB3898" s="14">
        <v>36.5869465</v>
      </c>
      <c r="AC3898" s="14">
        <v>1932.432</v>
      </c>
      <c r="AU3898" s="70"/>
      <c r="AV3898" s="70"/>
      <c r="AW3898" s="70"/>
      <c r="AX3898" s="70"/>
      <c r="AY3898" s="70"/>
      <c r="AZ3898" s="70"/>
      <c r="BA3898" s="70"/>
      <c r="BB3898" s="70"/>
      <c r="BC3898" s="70"/>
      <c r="BD3898" s="70"/>
      <c r="BL3898" s="70"/>
      <c r="BM3898" s="70"/>
      <c r="BN3898" s="70"/>
      <c r="BO3898" s="14">
        <v>-10.47358063</v>
      </c>
      <c r="BP3898" s="14">
        <v>0.029326215</v>
      </c>
      <c r="BX3898" s="60">
        <v>-83.46309432</v>
      </c>
      <c r="BY3898" s="80">
        <v>0.128282844</v>
      </c>
    </row>
    <row r="3899" s="9" customFormat="1" ht="31" customHeight="1">
      <c r="A3899" t="s" s="6">
        <v>9924</v>
      </c>
      <c r="B3899" t="s" s="56">
        <v>9925</v>
      </c>
      <c r="C3899" t="s" s="56">
        <v>7517</v>
      </c>
      <c r="D3899" s="143">
        <v>42619.463888888888</v>
      </c>
      <c r="E3899" t="s" s="54">
        <v>7518</v>
      </c>
      <c r="F3899" t="s" s="55">
        <v>2230</v>
      </c>
      <c r="G3899" t="s" s="56">
        <v>1181</v>
      </c>
      <c r="H3899" t="s" s="56">
        <v>1181</v>
      </c>
      <c r="J3899" t="s" s="6">
        <v>7519</v>
      </c>
      <c r="L3899" s="84"/>
      <c r="M3899" t="s" s="55">
        <v>1138</v>
      </c>
      <c r="S3899" t="s" s="54">
        <v>7912</v>
      </c>
      <c r="T3899" t="s" s="57">
        <v>7925</v>
      </c>
      <c r="U3899" s="7"/>
      <c r="AA3899" s="14">
        <v>-110.2657267</v>
      </c>
      <c r="AB3899" s="14">
        <v>36.6988785</v>
      </c>
      <c r="AC3899" s="14">
        <v>1770.888</v>
      </c>
      <c r="AU3899" s="70"/>
      <c r="AV3899" s="70"/>
      <c r="AW3899" s="70"/>
      <c r="AX3899" s="70"/>
      <c r="AY3899" s="70"/>
      <c r="AZ3899" s="70"/>
      <c r="BA3899" s="70"/>
      <c r="BB3899" s="70"/>
      <c r="BC3899" s="70"/>
      <c r="BD3899" s="70"/>
      <c r="BL3899" s="70"/>
      <c r="BM3899" s="70"/>
      <c r="BN3899" s="70"/>
      <c r="BO3899" s="14">
        <v>-14.73520948</v>
      </c>
      <c r="BP3899" s="14">
        <v>0.032155209</v>
      </c>
      <c r="BX3899" s="60">
        <v>-112.849808</v>
      </c>
      <c r="BY3899" s="80">
        <v>0.117013852</v>
      </c>
    </row>
    <row r="3900" s="9" customFormat="1" ht="31" customHeight="1">
      <c r="A3900" t="s" s="6">
        <v>9926</v>
      </c>
      <c r="B3900" t="s" s="56">
        <v>9927</v>
      </c>
      <c r="C3900" t="s" s="56">
        <v>7517</v>
      </c>
      <c r="D3900" s="143">
        <v>42620.510416666664</v>
      </c>
      <c r="E3900" t="s" s="54">
        <v>7518</v>
      </c>
      <c r="F3900" t="s" s="55">
        <v>2230</v>
      </c>
      <c r="G3900" t="s" s="56">
        <v>1181</v>
      </c>
      <c r="H3900" t="s" s="56">
        <v>1181</v>
      </c>
      <c r="J3900" t="s" s="6">
        <v>7519</v>
      </c>
      <c r="L3900" s="84"/>
      <c r="M3900" t="s" s="55">
        <v>1138</v>
      </c>
      <c r="S3900" t="s" s="54">
        <v>7912</v>
      </c>
      <c r="T3900" t="s" s="57">
        <v>8062</v>
      </c>
      <c r="U3900" s="7"/>
      <c r="AA3900" s="14">
        <v>-109.527703</v>
      </c>
      <c r="AB3900" s="14">
        <v>35.501264</v>
      </c>
      <c r="AC3900" s="14">
        <v>1959.254</v>
      </c>
      <c r="AU3900" s="70"/>
      <c r="AV3900" s="70"/>
      <c r="AW3900" s="70"/>
      <c r="AX3900" s="70"/>
      <c r="AY3900" s="70"/>
      <c r="AZ3900" s="70"/>
      <c r="BA3900" s="70"/>
      <c r="BB3900" s="70"/>
      <c r="BC3900" s="70"/>
      <c r="BD3900" s="70"/>
      <c r="BL3900" s="70"/>
      <c r="BM3900" s="70"/>
      <c r="BN3900" s="70"/>
      <c r="BO3900" s="14">
        <v>-11.39407961</v>
      </c>
      <c r="BP3900" s="14">
        <v>0.032347236</v>
      </c>
      <c r="BX3900" s="60">
        <v>-84.23806761</v>
      </c>
      <c r="BY3900" s="80">
        <v>0.103463067</v>
      </c>
    </row>
    <row r="3901" s="9" customFormat="1" ht="31" customHeight="1">
      <c r="A3901" t="s" s="6">
        <v>9928</v>
      </c>
      <c r="B3901" t="s" s="56">
        <v>9929</v>
      </c>
      <c r="C3901" t="s" s="56">
        <v>7517</v>
      </c>
      <c r="D3901" s="143">
        <v>42619.333333333336</v>
      </c>
      <c r="E3901" t="s" s="54">
        <v>7518</v>
      </c>
      <c r="F3901" t="s" s="55">
        <v>2230</v>
      </c>
      <c r="G3901" t="s" s="56">
        <v>1181</v>
      </c>
      <c r="H3901" t="s" s="56">
        <v>1181</v>
      </c>
      <c r="J3901" t="s" s="6">
        <v>7519</v>
      </c>
      <c r="L3901" s="84"/>
      <c r="M3901" t="s" s="55">
        <v>1138</v>
      </c>
      <c r="S3901" t="s" s="54">
        <v>7912</v>
      </c>
      <c r="T3901" t="s" s="57">
        <v>8402</v>
      </c>
      <c r="U3901" s="7"/>
      <c r="AA3901" s="14">
        <v>-109.314222</v>
      </c>
      <c r="AB3901" s="14">
        <v>37.2647495</v>
      </c>
      <c r="AC3901" s="14">
        <v>1350.264</v>
      </c>
      <c r="AU3901" s="70"/>
      <c r="AV3901" s="70"/>
      <c r="AW3901" s="70"/>
      <c r="AX3901" s="70"/>
      <c r="AY3901" s="70"/>
      <c r="AZ3901" s="70"/>
      <c r="BA3901" s="70"/>
      <c r="BB3901" s="70"/>
      <c r="BC3901" s="70"/>
      <c r="BD3901" s="70"/>
      <c r="BL3901" s="70"/>
      <c r="BM3901" s="70"/>
      <c r="BN3901" s="70"/>
      <c r="BO3901" s="14">
        <v>-14.65716589</v>
      </c>
      <c r="BP3901" s="14">
        <v>0.024141694</v>
      </c>
      <c r="BX3901" s="60">
        <v>-109.9871357</v>
      </c>
      <c r="BY3901" s="80">
        <v>0.105706675</v>
      </c>
    </row>
    <row r="3902" s="9" customFormat="1" ht="31" customHeight="1">
      <c r="A3902" t="s" s="6">
        <v>9930</v>
      </c>
      <c r="B3902" t="s" s="56">
        <v>9931</v>
      </c>
      <c r="C3902" t="s" s="56">
        <v>7517</v>
      </c>
      <c r="D3902" s="143">
        <v>42619.475694444445</v>
      </c>
      <c r="E3902" t="s" s="54">
        <v>7518</v>
      </c>
      <c r="F3902" t="s" s="55">
        <v>2230</v>
      </c>
      <c r="G3902" t="s" s="56">
        <v>1181</v>
      </c>
      <c r="H3902" t="s" s="56">
        <v>1181</v>
      </c>
      <c r="J3902" t="s" s="6">
        <v>7519</v>
      </c>
      <c r="L3902" s="84"/>
      <c r="M3902" t="s" s="55">
        <v>1138</v>
      </c>
      <c r="S3902" t="s" s="54">
        <v>7912</v>
      </c>
      <c r="T3902" t="s" s="57">
        <v>8603</v>
      </c>
      <c r="U3902" s="7"/>
      <c r="AA3902" s="14">
        <v>-108.1797612</v>
      </c>
      <c r="AB3902" s="14">
        <v>36.1190912</v>
      </c>
      <c r="AC3902" s="14">
        <v>1784.909</v>
      </c>
      <c r="AU3902" s="70"/>
      <c r="AV3902" s="70"/>
      <c r="AW3902" s="70"/>
      <c r="AX3902" s="70"/>
      <c r="AY3902" s="70"/>
      <c r="AZ3902" s="70"/>
      <c r="BA3902" s="70"/>
      <c r="BB3902" s="70"/>
      <c r="BC3902" s="70"/>
      <c r="BD3902" s="70"/>
      <c r="BL3902" s="70"/>
      <c r="BM3902" s="70"/>
      <c r="BN3902" s="70"/>
      <c r="BO3902" s="14">
        <v>-9.864360336000001</v>
      </c>
      <c r="BP3902" s="14">
        <v>0.031029221</v>
      </c>
      <c r="BX3902" s="60">
        <v>-74.11710763000001</v>
      </c>
      <c r="BY3902" s="80">
        <v>0.091521141</v>
      </c>
    </row>
    <row r="3903" s="9" customFormat="1" ht="31" customHeight="1">
      <c r="A3903" t="s" s="6">
        <v>9932</v>
      </c>
      <c r="B3903" t="s" s="56">
        <v>9933</v>
      </c>
      <c r="C3903" t="s" s="56">
        <v>7517</v>
      </c>
      <c r="D3903" s="143">
        <v>42619.524305555555</v>
      </c>
      <c r="E3903" t="s" s="54">
        <v>7518</v>
      </c>
      <c r="F3903" t="s" s="55">
        <v>2230</v>
      </c>
      <c r="G3903" t="s" s="56">
        <v>1181</v>
      </c>
      <c r="H3903" t="s" s="56">
        <v>1181</v>
      </c>
      <c r="J3903" t="s" s="6">
        <v>7519</v>
      </c>
      <c r="L3903" s="84"/>
      <c r="M3903" t="s" s="55">
        <v>1138</v>
      </c>
      <c r="S3903" t="s" s="54">
        <v>7912</v>
      </c>
      <c r="T3903" t="s" s="57">
        <v>8426</v>
      </c>
      <c r="U3903" t="s" s="6">
        <v>1263</v>
      </c>
      <c r="AA3903" s="14">
        <v>-108.2734644</v>
      </c>
      <c r="AB3903" s="14">
        <v>36.0916854</v>
      </c>
      <c r="AC3903" s="14">
        <v>1836.42</v>
      </c>
      <c r="AU3903" s="70"/>
      <c r="AV3903" s="70"/>
      <c r="AW3903" s="70"/>
      <c r="AX3903" s="70"/>
      <c r="AY3903" s="70"/>
      <c r="AZ3903" s="70"/>
      <c r="BA3903" s="70"/>
      <c r="BB3903" s="70"/>
      <c r="BC3903" s="70"/>
      <c r="BD3903" s="70"/>
      <c r="BL3903" s="70"/>
      <c r="BM3903" s="70"/>
      <c r="BN3903" s="70"/>
      <c r="BO3903" s="14">
        <v>-13.25302735</v>
      </c>
      <c r="BP3903" s="14">
        <v>0.009772127</v>
      </c>
      <c r="BX3903" s="60">
        <v>-101.5961953</v>
      </c>
      <c r="BY3903" s="80">
        <v>0.122092767</v>
      </c>
    </row>
    <row r="3904" s="9" customFormat="1" ht="31" customHeight="1">
      <c r="A3904" t="s" s="6">
        <v>9934</v>
      </c>
      <c r="B3904" t="s" s="56">
        <v>9935</v>
      </c>
      <c r="C3904" t="s" s="56">
        <v>7517</v>
      </c>
      <c r="D3904" s="143">
        <v>42619.5625</v>
      </c>
      <c r="E3904" t="s" s="54">
        <v>7518</v>
      </c>
      <c r="F3904" t="s" s="55">
        <v>2230</v>
      </c>
      <c r="G3904" t="s" s="56">
        <v>1181</v>
      </c>
      <c r="H3904" t="s" s="56">
        <v>1181</v>
      </c>
      <c r="J3904" t="s" s="6">
        <v>7519</v>
      </c>
      <c r="L3904" s="84"/>
      <c r="M3904" t="s" s="55">
        <v>1138</v>
      </c>
      <c r="S3904" t="s" s="54">
        <v>7912</v>
      </c>
      <c r="T3904" t="s" s="57">
        <v>8621</v>
      </c>
      <c r="U3904" s="7"/>
      <c r="AA3904" s="14">
        <v>-108.765952</v>
      </c>
      <c r="AB3904" s="14">
        <v>35.4630792</v>
      </c>
      <c r="AC3904" s="14">
        <v>2015.505</v>
      </c>
      <c r="AU3904" s="70"/>
      <c r="AV3904" s="70"/>
      <c r="AW3904" s="70"/>
      <c r="AX3904" s="70"/>
      <c r="AY3904" s="70"/>
      <c r="AZ3904" s="70"/>
      <c r="BA3904" s="70"/>
      <c r="BB3904" s="70"/>
      <c r="BC3904" s="70"/>
      <c r="BD3904" s="70"/>
      <c r="BL3904" s="70"/>
      <c r="BM3904" s="70"/>
      <c r="BN3904" s="70"/>
      <c r="BO3904" s="14">
        <v>-14.17661946</v>
      </c>
      <c r="BP3904" s="14">
        <v>0.013833629</v>
      </c>
      <c r="BX3904" s="60">
        <v>-105.6741731</v>
      </c>
      <c r="BY3904" s="80">
        <v>0.060459216</v>
      </c>
    </row>
    <row r="3905" s="9" customFormat="1" ht="31" customHeight="1">
      <c r="A3905" t="s" s="6">
        <v>9936</v>
      </c>
      <c r="B3905" t="s" s="56">
        <v>9937</v>
      </c>
      <c r="C3905" t="s" s="56">
        <v>7517</v>
      </c>
      <c r="D3905" s="143">
        <v>42619.504166666666</v>
      </c>
      <c r="E3905" t="s" s="54">
        <v>7518</v>
      </c>
      <c r="F3905" t="s" s="55">
        <v>2230</v>
      </c>
      <c r="G3905" t="s" s="56">
        <v>1181</v>
      </c>
      <c r="H3905" t="s" s="56">
        <v>1181</v>
      </c>
      <c r="J3905" t="s" s="6">
        <v>7519</v>
      </c>
      <c r="L3905" s="84"/>
      <c r="M3905" t="s" s="55">
        <v>1138</v>
      </c>
      <c r="S3905" t="s" s="54">
        <v>7912</v>
      </c>
      <c r="T3905" t="s" s="57">
        <v>8568</v>
      </c>
      <c r="U3905" s="7"/>
      <c r="AA3905" s="14">
        <v>-107.1865097</v>
      </c>
      <c r="AB3905" s="14">
        <v>35.9733008</v>
      </c>
      <c r="AC3905" s="14">
        <v>2097.542</v>
      </c>
      <c r="AU3905" s="70"/>
      <c r="AV3905" s="70"/>
      <c r="AW3905" s="70"/>
      <c r="AX3905" s="70"/>
      <c r="AY3905" s="70"/>
      <c r="AZ3905" s="70"/>
      <c r="BA3905" s="70"/>
      <c r="BB3905" s="70"/>
      <c r="BC3905" s="70"/>
      <c r="BD3905" s="70"/>
      <c r="BL3905" s="70"/>
      <c r="BM3905" s="70"/>
      <c r="BN3905" s="70"/>
      <c r="BO3905" s="14">
        <v>-11.80838567</v>
      </c>
      <c r="BP3905" s="14">
        <v>0.033543262</v>
      </c>
      <c r="BX3905" s="60">
        <v>-88.56375112000001</v>
      </c>
      <c r="BY3905" s="80">
        <v>0.056072284</v>
      </c>
    </row>
    <row r="3906" s="9" customFormat="1" ht="31" customHeight="1">
      <c r="A3906" t="s" s="6">
        <v>9938</v>
      </c>
      <c r="B3906" t="s" s="56">
        <v>9939</v>
      </c>
      <c r="C3906" t="s" s="56">
        <v>7517</v>
      </c>
      <c r="D3906" s="143">
        <v>42619.665972222225</v>
      </c>
      <c r="E3906" t="s" s="54">
        <v>7518</v>
      </c>
      <c r="F3906" t="s" s="55">
        <v>2230</v>
      </c>
      <c r="G3906" t="s" s="56">
        <v>1181</v>
      </c>
      <c r="H3906" t="s" s="56">
        <v>1181</v>
      </c>
      <c r="J3906" t="s" s="6">
        <v>7519</v>
      </c>
      <c r="L3906" s="84"/>
      <c r="M3906" t="s" s="55">
        <v>1138</v>
      </c>
      <c r="S3906" t="s" s="54">
        <v>7912</v>
      </c>
      <c r="T3906" t="s" s="57">
        <v>8417</v>
      </c>
      <c r="U3906" s="7"/>
      <c r="AA3906" s="14">
        <v>-107.752624</v>
      </c>
      <c r="AB3906" s="14">
        <v>35.788523</v>
      </c>
      <c r="AC3906" s="14">
        <v>2089.099</v>
      </c>
      <c r="AU3906" s="70"/>
      <c r="AV3906" s="70"/>
      <c r="AW3906" s="70"/>
      <c r="AX3906" s="70"/>
      <c r="AY3906" s="70"/>
      <c r="AZ3906" s="70"/>
      <c r="BA3906" s="70"/>
      <c r="BB3906" s="70"/>
      <c r="BC3906" s="70"/>
      <c r="BD3906" s="70"/>
      <c r="BL3906" s="70"/>
      <c r="BM3906" s="70"/>
      <c r="BN3906" s="70"/>
      <c r="BO3906" s="14">
        <v>-14.36346068</v>
      </c>
      <c r="BP3906" s="14">
        <v>0.116687182</v>
      </c>
      <c r="BX3906" s="60">
        <v>-106.8550009</v>
      </c>
      <c r="BY3906" s="80">
        <v>0.29514769</v>
      </c>
    </row>
    <row r="3907" s="9" customFormat="1" ht="31" customHeight="1">
      <c r="A3907" t="s" s="6">
        <v>9940</v>
      </c>
      <c r="B3907" t="s" s="56">
        <v>9941</v>
      </c>
      <c r="C3907" t="s" s="56">
        <v>7517</v>
      </c>
      <c r="D3907" s="143">
        <v>42621.384027777778</v>
      </c>
      <c r="E3907" t="s" s="54">
        <v>7518</v>
      </c>
      <c r="F3907" t="s" s="55">
        <v>2230</v>
      </c>
      <c r="G3907" t="s" s="56">
        <v>1181</v>
      </c>
      <c r="H3907" t="s" s="56">
        <v>1181</v>
      </c>
      <c r="J3907" t="s" s="6">
        <v>7519</v>
      </c>
      <c r="L3907" s="84"/>
      <c r="M3907" t="s" s="55">
        <v>1138</v>
      </c>
      <c r="S3907" t="s" s="54">
        <v>7912</v>
      </c>
      <c r="T3907" t="s" s="57">
        <v>9942</v>
      </c>
      <c r="U3907" s="7"/>
      <c r="AA3907" s="14">
        <v>-110.061883</v>
      </c>
      <c r="AB3907" s="14">
        <v>36.551023</v>
      </c>
      <c r="AC3907" s="14">
        <v>1756.297</v>
      </c>
      <c r="AU3907" s="70"/>
      <c r="AV3907" s="70"/>
      <c r="AW3907" s="70"/>
      <c r="AX3907" s="70"/>
      <c r="AY3907" s="70"/>
      <c r="AZ3907" s="70"/>
      <c r="BA3907" s="70"/>
      <c r="BB3907" s="70"/>
      <c r="BC3907" s="70"/>
      <c r="BD3907" s="70"/>
      <c r="BL3907" s="70"/>
      <c r="BM3907" s="70"/>
      <c r="BN3907" s="70"/>
      <c r="BO3907" s="14">
        <v>-13.27391274</v>
      </c>
      <c r="BP3907" s="14">
        <v>0.027997518</v>
      </c>
      <c r="BX3907" s="60">
        <v>-102.0170471</v>
      </c>
      <c r="BY3907" s="80">
        <v>0.068432299</v>
      </c>
    </row>
    <row r="3908" s="9" customFormat="1" ht="31" customHeight="1">
      <c r="A3908" t="s" s="6">
        <v>9943</v>
      </c>
      <c r="B3908" t="s" s="56">
        <v>9944</v>
      </c>
      <c r="C3908" t="s" s="56">
        <v>7517</v>
      </c>
      <c r="D3908" s="143">
        <v>42620.411805555559</v>
      </c>
      <c r="E3908" t="s" s="54">
        <v>7518</v>
      </c>
      <c r="F3908" t="s" s="55">
        <v>2230</v>
      </c>
      <c r="G3908" t="s" s="56">
        <v>1181</v>
      </c>
      <c r="H3908" t="s" s="56">
        <v>1181</v>
      </c>
      <c r="J3908" t="s" s="6">
        <v>7519</v>
      </c>
      <c r="L3908" s="84"/>
      <c r="M3908" t="s" s="55">
        <v>1138</v>
      </c>
      <c r="S3908" t="s" s="54">
        <v>7912</v>
      </c>
      <c r="T3908" t="s" s="57">
        <v>8068</v>
      </c>
      <c r="U3908" s="7"/>
      <c r="AA3908" s="14">
        <v>-111.0086825</v>
      </c>
      <c r="AB3908" s="14">
        <v>35.2928086</v>
      </c>
      <c r="AC3908" s="14">
        <v>1450.848</v>
      </c>
      <c r="AU3908" s="70"/>
      <c r="AV3908" s="70"/>
      <c r="AW3908" s="70"/>
      <c r="AX3908" s="70"/>
      <c r="AY3908" s="70"/>
      <c r="AZ3908" s="70"/>
      <c r="BA3908" s="70"/>
      <c r="BB3908" s="70"/>
      <c r="BC3908" s="70"/>
      <c r="BD3908" s="70"/>
      <c r="BL3908" s="70"/>
      <c r="BM3908" s="70"/>
      <c r="BN3908" s="70"/>
      <c r="BO3908" s="14">
        <v>-11.54734746</v>
      </c>
      <c r="BP3908" s="14">
        <v>0.032560836</v>
      </c>
      <c r="BX3908" s="60">
        <v>-81.12274269</v>
      </c>
      <c r="BY3908" s="80">
        <v>0.098870839</v>
      </c>
    </row>
    <row r="3909" s="9" customFormat="1" ht="31" customHeight="1">
      <c r="A3909" t="s" s="6">
        <v>9945</v>
      </c>
      <c r="B3909" t="s" s="56">
        <v>9946</v>
      </c>
      <c r="C3909" t="s" s="56">
        <v>7517</v>
      </c>
      <c r="D3909" s="143">
        <v>42619.7</v>
      </c>
      <c r="E3909" t="s" s="54">
        <v>7518</v>
      </c>
      <c r="F3909" t="s" s="55">
        <v>2230</v>
      </c>
      <c r="G3909" t="s" s="56">
        <v>1181</v>
      </c>
      <c r="H3909" t="s" s="56">
        <v>1181</v>
      </c>
      <c r="J3909" t="s" s="6">
        <v>7519</v>
      </c>
      <c r="L3909" s="84"/>
      <c r="M3909" t="s" s="55">
        <v>1138</v>
      </c>
      <c r="S3909" t="s" s="54">
        <v>7912</v>
      </c>
      <c r="T3909" t="s" s="57">
        <v>8181</v>
      </c>
      <c r="U3909" s="7"/>
      <c r="AA3909" s="14">
        <v>-110.805526</v>
      </c>
      <c r="AB3909" s="14">
        <v>36.602329</v>
      </c>
      <c r="AC3909" s="14">
        <v>1965.521</v>
      </c>
      <c r="AU3909" s="70"/>
      <c r="AV3909" s="70"/>
      <c r="AW3909" s="70"/>
      <c r="AX3909" s="70"/>
      <c r="AY3909" s="70"/>
      <c r="AZ3909" s="70"/>
      <c r="BA3909" s="70"/>
      <c r="BB3909" s="70"/>
      <c r="BC3909" s="70"/>
      <c r="BD3909" s="70"/>
      <c r="BL3909" s="70"/>
      <c r="BM3909" s="70"/>
      <c r="BN3909" s="70"/>
      <c r="BO3909" s="14">
        <v>-11.12413407</v>
      </c>
      <c r="BP3909" s="14">
        <v>0.029787539</v>
      </c>
      <c r="BX3909" s="60">
        <v>-87.6614469</v>
      </c>
      <c r="BY3909" s="80">
        <v>0.192575308</v>
      </c>
    </row>
    <row r="3910" s="9" customFormat="1" ht="31" customHeight="1">
      <c r="A3910" t="s" s="6">
        <v>9947</v>
      </c>
      <c r="B3910" t="s" s="56">
        <v>9948</v>
      </c>
      <c r="C3910" t="s" s="56">
        <v>7517</v>
      </c>
      <c r="D3910" s="143">
        <v>42619.454861111109</v>
      </c>
      <c r="E3910" t="s" s="54">
        <v>7518</v>
      </c>
      <c r="F3910" t="s" s="55">
        <v>2230</v>
      </c>
      <c r="G3910" t="s" s="56">
        <v>1181</v>
      </c>
      <c r="H3910" t="s" s="56">
        <v>1181</v>
      </c>
      <c r="J3910" t="s" s="6">
        <v>7519</v>
      </c>
      <c r="L3910" s="84"/>
      <c r="M3910" t="s" s="55">
        <v>1138</v>
      </c>
      <c r="S3910" t="s" s="54">
        <v>7912</v>
      </c>
      <c r="T3910" t="s" s="57">
        <v>8597</v>
      </c>
      <c r="U3910" s="7"/>
      <c r="AA3910" s="14">
        <v>-108.1016319</v>
      </c>
      <c r="AB3910" s="14">
        <v>35.5591903</v>
      </c>
      <c r="AC3910" s="14">
        <v>2244.242</v>
      </c>
      <c r="AU3910" s="70"/>
      <c r="AV3910" s="70"/>
      <c r="AW3910" s="70"/>
      <c r="AX3910" s="70"/>
      <c r="AY3910" s="70"/>
      <c r="AZ3910" s="70"/>
      <c r="BA3910" s="70"/>
      <c r="BB3910" s="70"/>
      <c r="BC3910" s="70"/>
      <c r="BD3910" s="70"/>
      <c r="BL3910" s="70"/>
      <c r="BM3910" s="70"/>
      <c r="BN3910" s="70"/>
      <c r="BO3910" s="14">
        <v>-14.87705516</v>
      </c>
      <c r="BP3910" s="14">
        <v>0.02022417</v>
      </c>
      <c r="BX3910" s="60">
        <v>-110.4461216</v>
      </c>
      <c r="BY3910" s="80">
        <v>0.06674981000000001</v>
      </c>
    </row>
    <row r="3911" s="9" customFormat="1" ht="31" customHeight="1">
      <c r="A3911" t="s" s="6">
        <v>9949</v>
      </c>
      <c r="B3911" t="s" s="56">
        <v>9950</v>
      </c>
      <c r="C3911" t="s" s="56">
        <v>7517</v>
      </c>
      <c r="D3911" s="143">
        <v>42619.333333333336</v>
      </c>
      <c r="E3911" t="s" s="54">
        <v>7518</v>
      </c>
      <c r="F3911" t="s" s="55">
        <v>2230</v>
      </c>
      <c r="G3911" t="s" s="56">
        <v>1181</v>
      </c>
      <c r="H3911" t="s" s="56">
        <v>1181</v>
      </c>
      <c r="J3911" t="s" s="6">
        <v>7519</v>
      </c>
      <c r="L3911" s="84"/>
      <c r="M3911" t="s" s="55">
        <v>1138</v>
      </c>
      <c r="S3911" t="s" s="54">
        <v>7912</v>
      </c>
      <c r="T3911" t="s" s="57">
        <v>8408</v>
      </c>
      <c r="U3911" t="s" s="6">
        <v>1263</v>
      </c>
      <c r="AA3911" s="14">
        <v>-109.107976</v>
      </c>
      <c r="AB3911" s="14">
        <v>36.928785</v>
      </c>
      <c r="AC3911" s="14">
        <v>1526.134</v>
      </c>
      <c r="AU3911" s="70"/>
      <c r="AV3911" s="70"/>
      <c r="AW3911" s="70"/>
      <c r="AX3911" s="70"/>
      <c r="AY3911" s="70"/>
      <c r="AZ3911" s="70"/>
      <c r="BA3911" s="70"/>
      <c r="BB3911" s="70"/>
      <c r="BC3911" s="70"/>
      <c r="BD3911" s="70"/>
      <c r="BL3911" s="70"/>
      <c r="BM3911" s="70"/>
      <c r="BN3911" s="70"/>
      <c r="BO3911" s="14">
        <v>-14.65152823</v>
      </c>
      <c r="BP3911" s="14">
        <v>0.008259598</v>
      </c>
      <c r="BX3911" s="60">
        <v>-108.6829938</v>
      </c>
      <c r="BY3911" s="80">
        <v>0.19476888</v>
      </c>
    </row>
    <row r="3912" s="9" customFormat="1" ht="31" customHeight="1">
      <c r="A3912" t="s" s="6">
        <v>9951</v>
      </c>
      <c r="B3912" t="s" s="56">
        <v>9952</v>
      </c>
      <c r="C3912" t="s" s="56">
        <v>7517</v>
      </c>
      <c r="D3912" s="143">
        <v>42619.597222222219</v>
      </c>
      <c r="E3912" t="s" s="54">
        <v>7518</v>
      </c>
      <c r="F3912" t="s" s="55">
        <v>2230</v>
      </c>
      <c r="G3912" t="s" s="56">
        <v>1181</v>
      </c>
      <c r="H3912" t="s" s="56">
        <v>1181</v>
      </c>
      <c r="J3912" t="s" s="6">
        <v>7519</v>
      </c>
      <c r="L3912" s="84"/>
      <c r="M3912" t="s" s="55">
        <v>1138</v>
      </c>
      <c r="S3912" t="s" s="54">
        <v>7912</v>
      </c>
      <c r="T3912" t="s" s="57">
        <v>8738</v>
      </c>
      <c r="U3912" t="s" s="6">
        <v>1263</v>
      </c>
      <c r="AA3912" s="14">
        <v>-108.1532677</v>
      </c>
      <c r="AB3912" s="14">
        <v>35.684315</v>
      </c>
      <c r="AC3912" s="14">
        <v>2118.36</v>
      </c>
      <c r="AU3912" s="70"/>
      <c r="AV3912" s="70"/>
      <c r="AW3912" s="70"/>
      <c r="AX3912" s="70"/>
      <c r="AY3912" s="70"/>
      <c r="AZ3912" s="70"/>
      <c r="BA3912" s="70"/>
      <c r="BB3912" s="70"/>
      <c r="BC3912" s="70"/>
      <c r="BD3912" s="70"/>
      <c r="BL3912" s="70"/>
      <c r="BM3912" s="70"/>
      <c r="BN3912" s="70"/>
      <c r="BO3912" s="14">
        <v>-14.74372773</v>
      </c>
      <c r="BP3912" s="14">
        <v>0.022632007</v>
      </c>
      <c r="BX3912" s="60">
        <v>-109.24284</v>
      </c>
      <c r="BY3912" s="80">
        <v>0.08248338600000001</v>
      </c>
    </row>
    <row r="3913" s="9" customFormat="1" ht="31" customHeight="1">
      <c r="A3913" t="s" s="6">
        <v>9953</v>
      </c>
      <c r="B3913" t="s" s="56">
        <v>9954</v>
      </c>
      <c r="C3913" t="s" s="56">
        <v>7517</v>
      </c>
      <c r="D3913" s="143">
        <v>42619.489583333336</v>
      </c>
      <c r="E3913" t="s" s="54">
        <v>7518</v>
      </c>
      <c r="F3913" t="s" s="55">
        <v>2230</v>
      </c>
      <c r="G3913" t="s" s="56">
        <v>1181</v>
      </c>
      <c r="H3913" t="s" s="56">
        <v>1181</v>
      </c>
      <c r="J3913" t="s" s="6">
        <v>7519</v>
      </c>
      <c r="L3913" s="84"/>
      <c r="M3913" t="s" s="55">
        <v>1138</v>
      </c>
      <c r="S3913" t="s" s="54">
        <v>7912</v>
      </c>
      <c r="T3913" t="s" s="57">
        <v>8423</v>
      </c>
      <c r="U3913" s="7"/>
      <c r="AA3913" s="14">
        <v>-108.176201</v>
      </c>
      <c r="AB3913" s="14">
        <v>36.1221835</v>
      </c>
      <c r="AC3913" s="14">
        <v>1787.347</v>
      </c>
      <c r="AU3913" s="70"/>
      <c r="AV3913" s="70"/>
      <c r="AW3913" s="70"/>
      <c r="AX3913" s="70"/>
      <c r="AY3913" s="70"/>
      <c r="AZ3913" s="70"/>
      <c r="BA3913" s="70"/>
      <c r="BB3913" s="70"/>
      <c r="BC3913" s="70"/>
      <c r="BD3913" s="70"/>
      <c r="BL3913" s="70"/>
      <c r="BM3913" s="70"/>
      <c r="BN3913" s="70"/>
      <c r="BO3913" s="14">
        <v>-9.531364318</v>
      </c>
      <c r="BP3913" s="14">
        <v>0.023915854</v>
      </c>
      <c r="BX3913" s="60">
        <v>-72.35016065000001</v>
      </c>
      <c r="BY3913" s="80">
        <v>0.0978304</v>
      </c>
    </row>
    <row r="3914" s="9" customFormat="1" ht="31" customHeight="1">
      <c r="A3914" t="s" s="6">
        <v>9955</v>
      </c>
      <c r="B3914" t="s" s="56">
        <v>9956</v>
      </c>
      <c r="C3914" t="s" s="56">
        <v>7517</v>
      </c>
      <c r="D3914" s="143">
        <v>42619.515972222223</v>
      </c>
      <c r="E3914" t="s" s="54">
        <v>7518</v>
      </c>
      <c r="F3914" t="s" s="55">
        <v>2230</v>
      </c>
      <c r="G3914" t="s" s="56">
        <v>1181</v>
      </c>
      <c r="H3914" t="s" s="56">
        <v>1181</v>
      </c>
      <c r="J3914" t="s" s="6">
        <v>7519</v>
      </c>
      <c r="L3914" s="84"/>
      <c r="M3914" t="s" s="55">
        <v>1138</v>
      </c>
      <c r="S3914" t="s" s="54">
        <v>7912</v>
      </c>
      <c r="T3914" t="s" s="57">
        <v>8574</v>
      </c>
      <c r="U3914" s="7"/>
      <c r="AA3914" s="14">
        <v>-107.1854527</v>
      </c>
      <c r="AB3914" s="14">
        <v>35.986897</v>
      </c>
      <c r="AC3914" s="14">
        <v>2126.437</v>
      </c>
      <c r="AU3914" s="70"/>
      <c r="AV3914" s="70"/>
      <c r="AW3914" s="70"/>
      <c r="AX3914" s="70"/>
      <c r="AY3914" s="70"/>
      <c r="AZ3914" s="70"/>
      <c r="BA3914" s="70"/>
      <c r="BB3914" s="70"/>
      <c r="BC3914" s="70"/>
      <c r="BD3914" s="70"/>
      <c r="BL3914" s="70"/>
      <c r="BM3914" s="70"/>
      <c r="BN3914" s="70"/>
      <c r="BO3914" s="14">
        <v>-11.78861139</v>
      </c>
      <c r="BP3914" s="14">
        <v>0.024025824</v>
      </c>
      <c r="BX3914" s="60">
        <v>-89.95633561</v>
      </c>
      <c r="BY3914" s="80">
        <v>0.178489948</v>
      </c>
    </row>
    <row r="3915" s="9" customFormat="1" ht="31" customHeight="1">
      <c r="A3915" t="s" s="6">
        <v>9957</v>
      </c>
      <c r="B3915" t="s" s="56">
        <v>9958</v>
      </c>
      <c r="C3915" t="s" s="56">
        <v>7517</v>
      </c>
      <c r="D3915" s="143">
        <v>42619.645833333336</v>
      </c>
      <c r="E3915" t="s" s="54">
        <v>7518</v>
      </c>
      <c r="F3915" t="s" s="55">
        <v>2230</v>
      </c>
      <c r="G3915" t="s" s="56">
        <v>1181</v>
      </c>
      <c r="H3915" t="s" s="56">
        <v>1181</v>
      </c>
      <c r="J3915" t="s" s="6">
        <v>7519</v>
      </c>
      <c r="L3915" s="84"/>
      <c r="M3915" t="s" s="55">
        <v>1138</v>
      </c>
      <c r="S3915" t="s" s="54">
        <v>7912</v>
      </c>
      <c r="T3915" t="s" s="57">
        <v>6758</v>
      </c>
      <c r="U3915" s="7"/>
      <c r="AA3915" s="14">
        <v>-107.9277486</v>
      </c>
      <c r="AB3915" s="14">
        <v>35.3440871</v>
      </c>
      <c r="AC3915" s="14">
        <v>2104.644</v>
      </c>
      <c r="AU3915" s="70"/>
      <c r="AV3915" s="70"/>
      <c r="AW3915" s="70"/>
      <c r="AX3915" s="70"/>
      <c r="AY3915" s="70"/>
      <c r="AZ3915" s="70"/>
      <c r="BA3915" s="70"/>
      <c r="BB3915" s="70"/>
      <c r="BC3915" s="70"/>
      <c r="BD3915" s="70"/>
      <c r="BL3915" s="70"/>
      <c r="BM3915" s="70"/>
      <c r="BN3915" s="70"/>
      <c r="BO3915" s="14">
        <v>-12.77590428</v>
      </c>
      <c r="BP3915" s="14">
        <v>0.010714644</v>
      </c>
      <c r="BX3915" s="60">
        <v>-97.66794471999999</v>
      </c>
      <c r="BY3915" s="80">
        <v>0.121566261</v>
      </c>
    </row>
    <row r="3916" s="9" customFormat="1" ht="31" customHeight="1">
      <c r="A3916" t="s" s="6">
        <v>9959</v>
      </c>
      <c r="B3916" t="s" s="56">
        <v>9960</v>
      </c>
      <c r="C3916" t="s" s="56">
        <v>7517</v>
      </c>
      <c r="D3916" s="143">
        <v>42619.65</v>
      </c>
      <c r="E3916" t="s" s="54">
        <v>7518</v>
      </c>
      <c r="F3916" t="s" s="55">
        <v>2230</v>
      </c>
      <c r="G3916" t="s" s="56">
        <v>1181</v>
      </c>
      <c r="H3916" t="s" s="56">
        <v>1181</v>
      </c>
      <c r="J3916" t="s" s="6">
        <v>7519</v>
      </c>
      <c r="L3916" s="84"/>
      <c r="M3916" t="s" s="55">
        <v>1138</v>
      </c>
      <c r="S3916" t="s" s="54">
        <v>7912</v>
      </c>
      <c r="T3916" t="s" s="57">
        <v>8420</v>
      </c>
      <c r="U3916" s="7"/>
      <c r="AA3916" s="14">
        <v>-107.7523925</v>
      </c>
      <c r="AB3916" s="14">
        <v>35.809634</v>
      </c>
      <c r="AC3916" s="14">
        <v>2059.534</v>
      </c>
      <c r="AU3916" s="70"/>
      <c r="AV3916" s="70"/>
      <c r="AW3916" s="70"/>
      <c r="AX3916" s="70"/>
      <c r="AY3916" s="70"/>
      <c r="AZ3916" s="70"/>
      <c r="BA3916" s="70"/>
      <c r="BB3916" s="70"/>
      <c r="BC3916" s="70"/>
      <c r="BD3916" s="70"/>
      <c r="BL3916" s="70"/>
      <c r="BM3916" s="70"/>
      <c r="BN3916" s="70"/>
      <c r="BO3916" s="14">
        <v>-12.42784019</v>
      </c>
      <c r="BP3916" s="14">
        <v>0.021245288</v>
      </c>
      <c r="BX3916" s="60">
        <v>-94.16875238999999</v>
      </c>
      <c r="BY3916" s="80">
        <v>0.111523828</v>
      </c>
    </row>
    <row r="3917" s="9" customFormat="1" ht="31" customHeight="1">
      <c r="A3917" t="s" s="6">
        <v>9961</v>
      </c>
      <c r="B3917" t="s" s="56">
        <v>9962</v>
      </c>
      <c r="C3917" t="s" s="56">
        <v>7517</v>
      </c>
      <c r="D3917" s="143">
        <v>41701.74375</v>
      </c>
      <c r="E3917" t="s" s="54">
        <v>7518</v>
      </c>
      <c r="F3917" t="s" s="55">
        <v>2230</v>
      </c>
      <c r="G3917" t="s" s="56">
        <v>1181</v>
      </c>
      <c r="H3917" t="s" s="56">
        <v>1181</v>
      </c>
      <c r="J3917" t="s" s="6">
        <v>7519</v>
      </c>
      <c r="L3917" s="84"/>
      <c r="M3917" t="s" s="55">
        <v>1138</v>
      </c>
      <c r="S3917" t="s" s="54">
        <v>7912</v>
      </c>
      <c r="T3917" t="s" s="57">
        <v>8312</v>
      </c>
      <c r="U3917" s="7"/>
      <c r="AA3917" s="14">
        <v>-111.240776</v>
      </c>
      <c r="AB3917" s="14">
        <v>36.164894</v>
      </c>
      <c r="AC3917" s="14">
        <v>1587.703</v>
      </c>
      <c r="AU3917" s="70"/>
      <c r="AV3917" s="70"/>
      <c r="AW3917" s="70"/>
      <c r="AX3917" s="70"/>
      <c r="AY3917" s="70"/>
      <c r="AZ3917" s="70"/>
      <c r="BA3917" s="70"/>
      <c r="BB3917" s="70"/>
      <c r="BC3917" s="70"/>
      <c r="BD3917" s="70"/>
      <c r="BL3917" s="70"/>
      <c r="BM3917" s="70"/>
      <c r="BN3917" s="70"/>
      <c r="BO3917" s="14">
        <v>-9.388978536</v>
      </c>
      <c r="BP3917" s="14">
        <v>0.0228014666595963</v>
      </c>
      <c r="BX3917" s="60">
        <v>-78.39738109859999</v>
      </c>
      <c r="BY3917" s="80">
        <v>0.0453213295683471</v>
      </c>
    </row>
    <row r="3918" s="9" customFormat="1" ht="31" customHeight="1">
      <c r="A3918" t="s" s="6">
        <v>9963</v>
      </c>
      <c r="B3918" t="s" s="56">
        <v>9964</v>
      </c>
      <c r="C3918" t="s" s="56">
        <v>7517</v>
      </c>
      <c r="D3918" s="143">
        <v>41701.694444444445</v>
      </c>
      <c r="E3918" t="s" s="54">
        <v>7518</v>
      </c>
      <c r="F3918" t="s" s="55">
        <v>2230</v>
      </c>
      <c r="G3918" t="s" s="56">
        <v>1181</v>
      </c>
      <c r="H3918" t="s" s="56">
        <v>1181</v>
      </c>
      <c r="J3918" t="s" s="6">
        <v>7519</v>
      </c>
      <c r="L3918" s="84"/>
      <c r="M3918" t="s" s="55">
        <v>1138</v>
      </c>
      <c r="S3918" t="s" s="54">
        <v>7912</v>
      </c>
      <c r="T3918" t="s" s="57">
        <v>8324</v>
      </c>
      <c r="U3918" s="7"/>
      <c r="AA3918" s="14">
        <v>-110.9389215</v>
      </c>
      <c r="AB3918" s="14">
        <v>36.4986584</v>
      </c>
      <c r="AC3918" s="14">
        <v>1895.856</v>
      </c>
      <c r="AU3918" s="70"/>
      <c r="AV3918" s="70"/>
      <c r="AW3918" s="70"/>
      <c r="AX3918" s="70"/>
      <c r="AY3918" s="70"/>
      <c r="AZ3918" s="70"/>
      <c r="BA3918" s="70"/>
      <c r="BB3918" s="70"/>
      <c r="BC3918" s="70"/>
      <c r="BD3918" s="70"/>
      <c r="BL3918" s="70"/>
      <c r="BM3918" s="70"/>
      <c r="BN3918" s="70"/>
      <c r="BO3918" s="14">
        <v>-10.4485910806</v>
      </c>
      <c r="BP3918" s="14">
        <v>0.0123080267475572</v>
      </c>
      <c r="BX3918" s="60">
        <v>-81.4882077398</v>
      </c>
      <c r="BY3918" s="80">
        <v>0.0771640022384041</v>
      </c>
    </row>
    <row r="3919" s="9" customFormat="1" ht="31" customHeight="1">
      <c r="A3919" t="s" s="6">
        <v>9965</v>
      </c>
      <c r="B3919" t="s" s="56">
        <v>9966</v>
      </c>
      <c r="C3919" t="s" s="56">
        <v>7517</v>
      </c>
      <c r="D3919" s="143">
        <v>41701.659722222219</v>
      </c>
      <c r="E3919" t="s" s="54">
        <v>7518</v>
      </c>
      <c r="F3919" t="s" s="55">
        <v>2230</v>
      </c>
      <c r="G3919" t="s" s="56">
        <v>1181</v>
      </c>
      <c r="H3919" t="s" s="56">
        <v>1181</v>
      </c>
      <c r="J3919" t="s" s="6">
        <v>7519</v>
      </c>
      <c r="L3919" s="84"/>
      <c r="M3919" t="s" s="55">
        <v>1138</v>
      </c>
      <c r="S3919" t="s" s="54">
        <v>7912</v>
      </c>
      <c r="T3919" t="s" s="57">
        <v>9648</v>
      </c>
      <c r="U3919" s="7"/>
      <c r="AA3919" s="14">
        <v>-111.405422</v>
      </c>
      <c r="AB3919" s="14">
        <v>35.874591</v>
      </c>
      <c r="AC3919" s="14">
        <v>1258.824</v>
      </c>
      <c r="AU3919" s="70"/>
      <c r="AV3919" s="70"/>
      <c r="AW3919" s="70"/>
      <c r="AX3919" s="70"/>
      <c r="AY3919" s="70"/>
      <c r="AZ3919" s="70"/>
      <c r="BA3919" s="70"/>
      <c r="BB3919" s="70"/>
      <c r="BC3919" s="70"/>
      <c r="BD3919" s="70"/>
      <c r="BL3919" s="70"/>
      <c r="BM3919" s="70"/>
      <c r="BN3919" s="70"/>
      <c r="BO3919" s="14">
        <v>-9.072559889900001</v>
      </c>
      <c r="BP3919" s="14">
        <v>0.0161558444905769</v>
      </c>
      <c r="BX3919" s="60">
        <v>-66.40732316899999</v>
      </c>
      <c r="BY3919" s="80">
        <v>0.07427283176760199</v>
      </c>
    </row>
    <row r="3920" s="9" customFormat="1" ht="31" customHeight="1">
      <c r="A3920" t="s" s="6">
        <v>9967</v>
      </c>
      <c r="B3920" t="s" s="56">
        <v>9968</v>
      </c>
      <c r="C3920" t="s" s="56">
        <v>7517</v>
      </c>
      <c r="D3920" s="143">
        <v>41701.670138888891</v>
      </c>
      <c r="E3920" t="s" s="54">
        <v>7518</v>
      </c>
      <c r="F3920" t="s" s="55">
        <v>2230</v>
      </c>
      <c r="G3920" t="s" s="56">
        <v>1181</v>
      </c>
      <c r="H3920" t="s" s="56">
        <v>1181</v>
      </c>
      <c r="J3920" t="s" s="6">
        <v>7519</v>
      </c>
      <c r="L3920" s="84"/>
      <c r="M3920" t="s" s="55">
        <v>1138</v>
      </c>
      <c r="S3920" t="s" s="54">
        <v>7912</v>
      </c>
      <c r="T3920" t="s" s="57">
        <v>8336</v>
      </c>
      <c r="U3920" s="7"/>
      <c r="AA3920" s="14">
        <v>-111.4137265</v>
      </c>
      <c r="AB3920" s="14">
        <v>36.5010038</v>
      </c>
      <c r="AC3920" s="14">
        <v>1719.072</v>
      </c>
      <c r="AU3920" s="70"/>
      <c r="AV3920" s="70"/>
      <c r="AW3920" s="70"/>
      <c r="AX3920" s="70"/>
      <c r="AY3920" s="70"/>
      <c r="AZ3920" s="70"/>
      <c r="BA3920" s="70"/>
      <c r="BB3920" s="70"/>
      <c r="BC3920" s="70"/>
      <c r="BD3920" s="70"/>
      <c r="BL3920" s="70"/>
      <c r="BM3920" s="70"/>
      <c r="BN3920" s="70"/>
      <c r="BO3920" s="14">
        <v>-9.758168768499999</v>
      </c>
      <c r="BP3920" s="14">
        <v>0.008980403936779719</v>
      </c>
      <c r="BX3920" s="60">
        <v>-77.4750677248</v>
      </c>
      <c r="BY3920" s="80">
        <v>0.07536342401756441</v>
      </c>
    </row>
    <row r="3921" s="9" customFormat="1" ht="31" customHeight="1">
      <c r="A3921" t="s" s="6">
        <v>9969</v>
      </c>
      <c r="B3921" t="s" s="56">
        <v>9970</v>
      </c>
      <c r="C3921" t="s" s="56">
        <v>7517</v>
      </c>
      <c r="D3921" s="143">
        <v>41711.711111111108</v>
      </c>
      <c r="E3921" t="s" s="54">
        <v>7518</v>
      </c>
      <c r="F3921" t="s" s="55">
        <v>2230</v>
      </c>
      <c r="G3921" t="s" s="56">
        <v>1181</v>
      </c>
      <c r="H3921" t="s" s="56">
        <v>1181</v>
      </c>
      <c r="J3921" t="s" s="6">
        <v>7519</v>
      </c>
      <c r="L3921" s="84"/>
      <c r="M3921" t="s" s="55">
        <v>1138</v>
      </c>
      <c r="S3921" t="s" s="54">
        <v>7912</v>
      </c>
      <c r="T3921" t="s" s="57">
        <v>9629</v>
      </c>
      <c r="U3921" s="7"/>
      <c r="AA3921" s="14">
        <v>-111.2400404</v>
      </c>
      <c r="AB3921" s="14">
        <v>36.1575131</v>
      </c>
      <c r="AC3921" s="14">
        <v>1579.169</v>
      </c>
      <c r="AU3921" s="70"/>
      <c r="AV3921" s="70"/>
      <c r="AW3921" s="70"/>
      <c r="AX3921" s="70"/>
      <c r="AY3921" s="70"/>
      <c r="AZ3921" s="70"/>
      <c r="BA3921" s="70"/>
      <c r="BB3921" s="70"/>
      <c r="BC3921" s="70"/>
      <c r="BD3921" s="70"/>
      <c r="BL3921" s="70"/>
      <c r="BM3921" s="70"/>
      <c r="BN3921" s="70"/>
      <c r="BO3921" s="14">
        <v>-9.468545750100001</v>
      </c>
      <c r="BP3921" s="14">
        <v>0.0261130640626716</v>
      </c>
      <c r="BX3921" s="60">
        <v>-78.34074094419999</v>
      </c>
      <c r="BY3921" s="80">
        <v>0.14061794495719</v>
      </c>
    </row>
    <row r="3922" s="9" customFormat="1" ht="31" customHeight="1">
      <c r="A3922" t="s" s="6">
        <v>9971</v>
      </c>
      <c r="B3922" t="s" s="56">
        <v>9972</v>
      </c>
      <c r="C3922" t="s" s="56">
        <v>7517</v>
      </c>
      <c r="D3922" s="143">
        <v>41701.652777777781</v>
      </c>
      <c r="E3922" t="s" s="54">
        <v>7518</v>
      </c>
      <c r="F3922" t="s" s="55">
        <v>2230</v>
      </c>
      <c r="G3922" t="s" s="56">
        <v>1181</v>
      </c>
      <c r="H3922" t="s" s="56">
        <v>1181</v>
      </c>
      <c r="J3922" t="s" s="6">
        <v>7519</v>
      </c>
      <c r="L3922" s="84"/>
      <c r="M3922" t="s" s="55">
        <v>1138</v>
      </c>
      <c r="S3922" t="s" s="54">
        <v>7912</v>
      </c>
      <c r="T3922" t="s" s="57">
        <v>9664</v>
      </c>
      <c r="U3922" s="7"/>
      <c r="AA3922" s="14">
        <v>-111.4042317</v>
      </c>
      <c r="AB3922" s="14">
        <v>35.873755</v>
      </c>
      <c r="AC3922" s="14">
        <v>1260.043</v>
      </c>
      <c r="AU3922" s="70"/>
      <c r="AV3922" s="70"/>
      <c r="AW3922" s="70"/>
      <c r="AX3922" s="70"/>
      <c r="AY3922" s="70"/>
      <c r="AZ3922" s="70"/>
      <c r="BA3922" s="70"/>
      <c r="BB3922" s="70"/>
      <c r="BC3922" s="70"/>
      <c r="BD3922" s="70"/>
      <c r="BL3922" s="70"/>
      <c r="BM3922" s="70"/>
      <c r="BN3922" s="70"/>
      <c r="BO3922" s="14">
        <v>-8.9174369442</v>
      </c>
      <c r="BP3922" s="14">
        <v>0.0453873169221534</v>
      </c>
      <c r="BX3922" s="60">
        <v>-64.4863475431</v>
      </c>
      <c r="BY3922" s="80">
        <v>0.124461207278948</v>
      </c>
    </row>
    <row r="3923" s="9" customFormat="1" ht="31" customHeight="1">
      <c r="A3923" t="s" s="6">
        <v>9973</v>
      </c>
      <c r="B3923" t="s" s="56">
        <v>9974</v>
      </c>
      <c r="C3923" t="s" s="56">
        <v>7517</v>
      </c>
      <c r="D3923" s="143">
        <v>41701.722222222219</v>
      </c>
      <c r="E3923" t="s" s="54">
        <v>7518</v>
      </c>
      <c r="F3923" t="s" s="55">
        <v>2230</v>
      </c>
      <c r="G3923" t="s" s="56">
        <v>1181</v>
      </c>
      <c r="H3923" t="s" s="56">
        <v>1181</v>
      </c>
      <c r="J3923" t="s" s="6">
        <v>7519</v>
      </c>
      <c r="L3923" s="84"/>
      <c r="M3923" t="s" s="55">
        <v>1138</v>
      </c>
      <c r="S3923" t="s" s="54">
        <v>7912</v>
      </c>
      <c r="T3923" t="s" s="57">
        <v>8306</v>
      </c>
      <c r="U3923" s="7"/>
      <c r="AA3923" s="14">
        <v>-110.9605706</v>
      </c>
      <c r="AB3923" s="14">
        <v>36.3246806</v>
      </c>
      <c r="AC3923" s="14">
        <v>1723.723</v>
      </c>
      <c r="AU3923" s="70"/>
      <c r="AV3923" s="70"/>
      <c r="AW3923" s="70"/>
      <c r="AX3923" s="70"/>
      <c r="AY3923" s="70"/>
      <c r="AZ3923" s="70"/>
      <c r="BA3923" s="70"/>
      <c r="BB3923" s="70"/>
      <c r="BC3923" s="70"/>
      <c r="BD3923" s="70"/>
      <c r="BL3923" s="70"/>
      <c r="BM3923" s="70"/>
      <c r="BN3923" s="70"/>
      <c r="BO3923" s="14">
        <v>-13.1912035125</v>
      </c>
      <c r="BP3923" s="14">
        <v>0.0447313970582988</v>
      </c>
      <c r="BX3923" s="60">
        <v>-103.3297683157</v>
      </c>
      <c r="BY3923" s="80">
        <v>0.146194213045337</v>
      </c>
    </row>
    <row r="3924" s="9" customFormat="1" ht="31" customHeight="1">
      <c r="A3924" t="s" s="6">
        <v>9975</v>
      </c>
      <c r="B3924" t="s" s="56">
        <v>9976</v>
      </c>
      <c r="C3924" t="s" s="56">
        <v>7517</v>
      </c>
      <c r="D3924" s="143">
        <v>41701.673611111109</v>
      </c>
      <c r="E3924" t="s" s="54">
        <v>7518</v>
      </c>
      <c r="F3924" t="s" s="55">
        <v>2230</v>
      </c>
      <c r="G3924" t="s" s="56">
        <v>1181</v>
      </c>
      <c r="H3924" t="s" s="56">
        <v>1181</v>
      </c>
      <c r="J3924" t="s" s="6">
        <v>7519</v>
      </c>
      <c r="L3924" s="84"/>
      <c r="M3924" t="s" s="55">
        <v>1138</v>
      </c>
      <c r="S3924" t="s" s="54">
        <v>7912</v>
      </c>
      <c r="T3924" t="s" s="57">
        <v>8315</v>
      </c>
      <c r="U3924" s="7"/>
      <c r="AA3924" s="14">
        <v>-111.2337467</v>
      </c>
      <c r="AB3924" s="14">
        <v>36.1559057</v>
      </c>
      <c r="AC3924" s="14">
        <v>1566.672</v>
      </c>
      <c r="AU3924" s="70"/>
      <c r="AV3924" s="70"/>
      <c r="AW3924" s="70"/>
      <c r="AX3924" s="70"/>
      <c r="AY3924" s="70"/>
      <c r="AZ3924" s="70"/>
      <c r="BA3924" s="70"/>
      <c r="BB3924" s="70"/>
      <c r="BC3924" s="70"/>
      <c r="BD3924" s="70"/>
      <c r="BL3924" s="70"/>
      <c r="BM3924" s="70"/>
      <c r="BN3924" s="70"/>
      <c r="BO3924" s="14">
        <v>-9.4896256902</v>
      </c>
      <c r="BP3924" s="14">
        <v>0.0458790230483665</v>
      </c>
      <c r="BX3924" s="60">
        <v>-78.38536344089999</v>
      </c>
      <c r="BY3924" s="80">
        <v>0.08584960349413311</v>
      </c>
    </row>
    <row r="3925" s="9" customFormat="1" ht="31" customHeight="1">
      <c r="A3925" t="s" s="6">
        <v>9977</v>
      </c>
      <c r="B3925" t="s" s="56">
        <v>9978</v>
      </c>
      <c r="C3925" t="s" s="56">
        <v>7517</v>
      </c>
      <c r="D3925" s="143">
        <v>41701.774305555555</v>
      </c>
      <c r="E3925" t="s" s="54">
        <v>7518</v>
      </c>
      <c r="F3925" t="s" s="55">
        <v>2230</v>
      </c>
      <c r="G3925" t="s" s="56">
        <v>1181</v>
      </c>
      <c r="H3925" t="s" s="56">
        <v>1181</v>
      </c>
      <c r="J3925" t="s" s="6">
        <v>7519</v>
      </c>
      <c r="L3925" s="84"/>
      <c r="M3925" t="s" s="55">
        <v>1138</v>
      </c>
      <c r="S3925" t="s" s="54">
        <v>7912</v>
      </c>
      <c r="T3925" t="s" s="57">
        <v>8294</v>
      </c>
      <c r="U3925" s="7"/>
      <c r="AA3925" s="14">
        <v>-111.2347151</v>
      </c>
      <c r="AB3925" s="14">
        <v>36.12835</v>
      </c>
      <c r="AC3925" s="14">
        <v>1513.637</v>
      </c>
      <c r="AU3925" s="70"/>
      <c r="AV3925" s="70"/>
      <c r="AW3925" s="70"/>
      <c r="AX3925" s="70"/>
      <c r="AY3925" s="70"/>
      <c r="AZ3925" s="70"/>
      <c r="BA3925" s="70"/>
      <c r="BB3925" s="70"/>
      <c r="BC3925" s="70"/>
      <c r="BD3925" s="70"/>
      <c r="BL3925" s="70"/>
      <c r="BM3925" s="70"/>
      <c r="BN3925" s="70"/>
      <c r="BO3925" s="14">
        <v>-13.8692808447</v>
      </c>
      <c r="BP3925" s="14">
        <v>0.059067642944411</v>
      </c>
      <c r="BX3925" s="60">
        <v>-112.1474190987</v>
      </c>
      <c r="BY3925" s="80">
        <v>0.346446401183706</v>
      </c>
    </row>
    <row r="3926" s="9" customFormat="1" ht="31" customHeight="1">
      <c r="A3926" t="s" s="6">
        <v>9979</v>
      </c>
      <c r="B3926" t="s" s="56">
        <v>9980</v>
      </c>
      <c r="C3926" t="s" s="56">
        <v>7517</v>
      </c>
      <c r="D3926" s="143">
        <v>41701.75</v>
      </c>
      <c r="E3926" t="s" s="54">
        <v>7518</v>
      </c>
      <c r="F3926" t="s" s="55">
        <v>2230</v>
      </c>
      <c r="G3926" t="s" s="56">
        <v>1181</v>
      </c>
      <c r="H3926" t="s" s="56">
        <v>1181</v>
      </c>
      <c r="J3926" t="s" s="6">
        <v>7519</v>
      </c>
      <c r="L3926" s="84"/>
      <c r="M3926" t="s" s="55">
        <v>1138</v>
      </c>
      <c r="S3926" t="s" s="54">
        <v>7912</v>
      </c>
      <c r="T3926" t="s" s="57">
        <v>8303</v>
      </c>
      <c r="U3926" s="7"/>
      <c r="AA3926" s="14">
        <v>-111.4159198</v>
      </c>
      <c r="AB3926" s="14">
        <v>36.3155642</v>
      </c>
      <c r="AC3926" s="14">
        <v>1653.662</v>
      </c>
      <c r="AU3926" s="70"/>
      <c r="AV3926" s="70"/>
      <c r="AW3926" s="70"/>
      <c r="AX3926" s="70"/>
      <c r="AY3926" s="70"/>
      <c r="AZ3926" s="70"/>
      <c r="BA3926" s="70"/>
      <c r="BB3926" s="70"/>
      <c r="BC3926" s="70"/>
      <c r="BD3926" s="70"/>
      <c r="BL3926" s="70"/>
      <c r="BM3926" s="70"/>
      <c r="BN3926" s="70"/>
      <c r="BO3926" s="14">
        <v>-9.466244959899999</v>
      </c>
      <c r="BP3926" s="14">
        <v>0.0486487565721964</v>
      </c>
      <c r="BX3926" s="60">
        <v>-75.7194809559</v>
      </c>
      <c r="BY3926" s="80">
        <v>0.258224270414849</v>
      </c>
    </row>
    <row r="3927" s="9" customFormat="1" ht="31" customHeight="1">
      <c r="A3927" t="s" s="6">
        <v>9981</v>
      </c>
      <c r="B3927" t="s" s="56">
        <v>9982</v>
      </c>
      <c r="C3927" t="s" s="56">
        <v>7517</v>
      </c>
      <c r="D3927" s="143">
        <v>41701.777777777781</v>
      </c>
      <c r="E3927" t="s" s="54">
        <v>7518</v>
      </c>
      <c r="F3927" t="s" s="55">
        <v>2230</v>
      </c>
      <c r="G3927" t="s" s="56">
        <v>1181</v>
      </c>
      <c r="H3927" t="s" s="56">
        <v>1181</v>
      </c>
      <c r="J3927" t="s" s="6">
        <v>7519</v>
      </c>
      <c r="L3927" s="84"/>
      <c r="M3927" t="s" s="55">
        <v>1138</v>
      </c>
      <c r="S3927" t="s" s="54">
        <v>7912</v>
      </c>
      <c r="T3927" t="s" s="57">
        <v>8297</v>
      </c>
      <c r="U3927" s="7"/>
      <c r="AA3927" s="14">
        <v>-111.0962617</v>
      </c>
      <c r="AB3927" s="14">
        <v>36.5918879</v>
      </c>
      <c r="AC3927" s="14">
        <v>1836.045096</v>
      </c>
      <c r="AU3927" s="70"/>
      <c r="AV3927" s="70"/>
      <c r="AW3927" s="70"/>
      <c r="AX3927" s="70"/>
      <c r="AY3927" s="70"/>
      <c r="AZ3927" s="70"/>
      <c r="BA3927" s="70"/>
      <c r="BB3927" s="70"/>
      <c r="BC3927" s="70"/>
      <c r="BD3927" s="70"/>
      <c r="BL3927" s="70"/>
      <c r="BM3927" s="70"/>
      <c r="BN3927" s="70"/>
      <c r="BO3927" s="14">
        <v>-11.5768359687</v>
      </c>
      <c r="BP3927" s="14">
        <v>0.0349111346673042</v>
      </c>
      <c r="BX3927" s="60">
        <v>-87.1986486433</v>
      </c>
      <c r="BY3927" s="80">
        <v>0.109426478837102</v>
      </c>
    </row>
    <row r="3928" s="9" customFormat="1" ht="31" customHeight="1">
      <c r="A3928" t="s" s="6">
        <v>9983</v>
      </c>
      <c r="B3928" t="s" s="56">
        <v>9984</v>
      </c>
      <c r="C3928" t="s" s="56">
        <v>7517</v>
      </c>
      <c r="D3928" s="143">
        <v>41701.666666666664</v>
      </c>
      <c r="E3928" t="s" s="54">
        <v>7518</v>
      </c>
      <c r="F3928" t="s" s="55">
        <v>2230</v>
      </c>
      <c r="G3928" t="s" s="56">
        <v>1181</v>
      </c>
      <c r="H3928" t="s" s="56">
        <v>1181</v>
      </c>
      <c r="J3928" t="s" s="6">
        <v>7519</v>
      </c>
      <c r="L3928" s="84"/>
      <c r="M3928" t="s" s="55">
        <v>1138</v>
      </c>
      <c r="S3928" t="s" s="54">
        <v>7912</v>
      </c>
      <c r="T3928" t="s" s="57">
        <v>8300</v>
      </c>
      <c r="U3928" s="7"/>
      <c r="AA3928" s="14">
        <v>-110.4909988</v>
      </c>
      <c r="AB3928" s="14">
        <v>36.096866</v>
      </c>
      <c r="AC3928" s="14">
        <v>1888.236</v>
      </c>
      <c r="AU3928" s="70"/>
      <c r="AV3928" s="70"/>
      <c r="AW3928" s="70"/>
      <c r="AX3928" s="70"/>
      <c r="AY3928" s="70"/>
      <c r="AZ3928" s="70"/>
      <c r="BA3928" s="70"/>
      <c r="BB3928" s="70"/>
      <c r="BC3928" s="70"/>
      <c r="BD3928" s="70"/>
      <c r="BL3928" s="70"/>
      <c r="BM3928" s="70"/>
      <c r="BN3928" s="70"/>
      <c r="BO3928" s="14">
        <v>-14.0811853106</v>
      </c>
      <c r="BP3928" s="14">
        <v>0.0529319475853897</v>
      </c>
      <c r="BX3928" s="60">
        <v>-107.321290718</v>
      </c>
      <c r="BY3928" s="80">
        <v>0.0187724672706725</v>
      </c>
    </row>
    <row r="3929" s="9" customFormat="1" ht="31" customHeight="1">
      <c r="A3929" t="s" s="6">
        <v>9985</v>
      </c>
      <c r="B3929" t="s" s="56">
        <v>9986</v>
      </c>
      <c r="C3929" t="s" s="56">
        <v>7517</v>
      </c>
      <c r="D3929" s="143">
        <v>41701.6875</v>
      </c>
      <c r="E3929" t="s" s="54">
        <v>7518</v>
      </c>
      <c r="F3929" t="s" s="55">
        <v>2230</v>
      </c>
      <c r="G3929" t="s" s="56">
        <v>1181</v>
      </c>
      <c r="H3929" t="s" s="56">
        <v>1181</v>
      </c>
      <c r="J3929" t="s" s="6">
        <v>7519</v>
      </c>
      <c r="L3929" s="84"/>
      <c r="M3929" t="s" s="55">
        <v>1138</v>
      </c>
      <c r="S3929" t="s" s="54">
        <v>7912</v>
      </c>
      <c r="T3929" t="s" s="57">
        <v>8408</v>
      </c>
      <c r="U3929" t="s" s="6">
        <v>1263</v>
      </c>
      <c r="AA3929" s="14">
        <v>-109.107976</v>
      </c>
      <c r="AB3929" s="14">
        <v>36.928785</v>
      </c>
      <c r="AC3929" s="14">
        <v>1526.134</v>
      </c>
      <c r="AU3929" s="70"/>
      <c r="AV3929" s="70"/>
      <c r="AW3929" s="70"/>
      <c r="AX3929" s="70"/>
      <c r="AY3929" s="70"/>
      <c r="AZ3929" s="70"/>
      <c r="BA3929" s="70"/>
      <c r="BB3929" s="70"/>
      <c r="BC3929" s="70"/>
      <c r="BD3929" s="70"/>
      <c r="BL3929" s="70"/>
      <c r="BM3929" s="70"/>
      <c r="BN3929" s="70"/>
      <c r="BO3929" s="14">
        <v>-14.6558476334</v>
      </c>
      <c r="BP3929" s="14">
        <v>0.0174722856940912</v>
      </c>
      <c r="BX3929" s="60">
        <v>-109.5048567164</v>
      </c>
      <c r="BY3929" s="80">
        <v>0.0281235189030112</v>
      </c>
    </row>
    <row r="3930" s="9" customFormat="1" ht="31" customHeight="1">
      <c r="A3930" t="s" s="6">
        <v>9987</v>
      </c>
      <c r="B3930" t="s" s="56">
        <v>9988</v>
      </c>
      <c r="C3930" t="s" s="56">
        <v>7517</v>
      </c>
      <c r="D3930" s="143">
        <v>41701.638888888891</v>
      </c>
      <c r="E3930" t="s" s="54">
        <v>7518</v>
      </c>
      <c r="F3930" t="s" s="55">
        <v>2230</v>
      </c>
      <c r="G3930" t="s" s="56">
        <v>1181</v>
      </c>
      <c r="H3930" t="s" s="56">
        <v>1181</v>
      </c>
      <c r="J3930" t="s" s="6">
        <v>7519</v>
      </c>
      <c r="L3930" s="84"/>
      <c r="M3930" t="s" s="55">
        <v>1138</v>
      </c>
      <c r="S3930" t="s" s="54">
        <v>7912</v>
      </c>
      <c r="T3930" t="s" s="57">
        <v>9989</v>
      </c>
      <c r="U3930" s="7"/>
      <c r="AA3930" s="14">
        <v>-111.2346166</v>
      </c>
      <c r="AB3930" s="14">
        <v>36.1511446</v>
      </c>
      <c r="AC3930" s="14">
        <v>1560.576</v>
      </c>
      <c r="AU3930" s="70"/>
      <c r="AV3930" s="70"/>
      <c r="AW3930" s="70"/>
      <c r="AX3930" s="70"/>
      <c r="AY3930" s="70"/>
      <c r="AZ3930" s="70"/>
      <c r="BA3930" s="70"/>
      <c r="BB3930" s="70"/>
      <c r="BC3930" s="70"/>
      <c r="BD3930" s="70"/>
      <c r="BL3930" s="70"/>
      <c r="BM3930" s="70"/>
      <c r="BN3930" s="70"/>
      <c r="BO3930" s="14">
        <v>-9.3639456364</v>
      </c>
      <c r="BP3930" s="14">
        <v>0.029129898842969</v>
      </c>
      <c r="BX3930" s="60">
        <v>-78.4992902476</v>
      </c>
      <c r="BY3930" s="80">
        <v>0.120568432850752</v>
      </c>
    </row>
    <row r="3931" s="9" customFormat="1" ht="31" customHeight="1">
      <c r="A3931" t="s" s="6">
        <v>9990</v>
      </c>
      <c r="B3931" t="s" s="56">
        <v>9991</v>
      </c>
      <c r="C3931" t="s" s="56">
        <v>7517</v>
      </c>
      <c r="D3931" s="143">
        <v>41701.784722222219</v>
      </c>
      <c r="E3931" t="s" s="54">
        <v>7518</v>
      </c>
      <c r="F3931" t="s" s="55">
        <v>2230</v>
      </c>
      <c r="G3931" t="s" s="56">
        <v>1181</v>
      </c>
      <c r="H3931" t="s" s="56">
        <v>1181</v>
      </c>
      <c r="J3931" t="s" s="6">
        <v>7519</v>
      </c>
      <c r="L3931" s="84"/>
      <c r="M3931" t="s" s="55">
        <v>1138</v>
      </c>
      <c r="S3931" t="s" s="54">
        <v>7912</v>
      </c>
      <c r="T3931" t="s" s="57">
        <v>8321</v>
      </c>
      <c r="U3931" s="7"/>
      <c r="AA3931" s="14">
        <v>-111.2406252</v>
      </c>
      <c r="AB3931" s="14">
        <v>36.1721105</v>
      </c>
      <c r="AC3931" s="14">
        <v>1591.361</v>
      </c>
      <c r="AU3931" s="70"/>
      <c r="AV3931" s="70"/>
      <c r="AW3931" s="70"/>
      <c r="AX3931" s="70"/>
      <c r="AY3931" s="70"/>
      <c r="AZ3931" s="70"/>
      <c r="BA3931" s="70"/>
      <c r="BB3931" s="70"/>
      <c r="BC3931" s="70"/>
      <c r="BD3931" s="70"/>
      <c r="BL3931" s="70"/>
      <c r="BM3931" s="70"/>
      <c r="BN3931" s="70"/>
      <c r="BO3931" s="14">
        <v>-9.5221568683</v>
      </c>
      <c r="BP3931" s="14">
        <v>0.0283006254455538</v>
      </c>
      <c r="BX3931" s="60">
        <v>-79.4178132462</v>
      </c>
      <c r="BY3931" s="80">
        <v>0.098083423164602</v>
      </c>
    </row>
    <row r="3932" s="9" customFormat="1" ht="31" customHeight="1">
      <c r="A3932" t="s" s="6">
        <v>9992</v>
      </c>
      <c r="B3932" t="s" s="56">
        <v>9993</v>
      </c>
      <c r="C3932" t="s" s="56">
        <v>7517</v>
      </c>
      <c r="D3932" s="143">
        <v>41701.708333333336</v>
      </c>
      <c r="E3932" t="s" s="54">
        <v>7518</v>
      </c>
      <c r="F3932" t="s" s="55">
        <v>2230</v>
      </c>
      <c r="G3932" t="s" s="56">
        <v>1181</v>
      </c>
      <c r="H3932" t="s" s="56">
        <v>1181</v>
      </c>
      <c r="J3932" t="s" s="6">
        <v>7519</v>
      </c>
      <c r="L3932" s="84"/>
      <c r="M3932" t="s" s="55">
        <v>1138</v>
      </c>
      <c r="S3932" t="s" s="54">
        <v>7912</v>
      </c>
      <c r="T3932" t="s" s="57">
        <v>8466</v>
      </c>
      <c r="U3932" s="7"/>
      <c r="AA3932" s="14">
        <v>-111.4120267</v>
      </c>
      <c r="AB3932" s="14">
        <v>36.3152896</v>
      </c>
      <c r="AC3932" s="14">
        <v>1652.123</v>
      </c>
      <c r="AU3932" s="70"/>
      <c r="AV3932" s="70"/>
      <c r="AW3932" s="70"/>
      <c r="AX3932" s="70"/>
      <c r="AY3932" s="70"/>
      <c r="AZ3932" s="70"/>
      <c r="BA3932" s="70"/>
      <c r="BB3932" s="70"/>
      <c r="BC3932" s="70"/>
      <c r="BD3932" s="70"/>
      <c r="BL3932" s="70"/>
      <c r="BM3932" s="70"/>
      <c r="BN3932" s="70"/>
      <c r="BO3932" s="14">
        <v>-9.6587692263</v>
      </c>
      <c r="BP3932" s="14">
        <v>0.0186071693977667</v>
      </c>
      <c r="BX3932" s="60">
        <v>-77.6441161357</v>
      </c>
      <c r="BY3932" s="80">
        <v>0.106307193241506</v>
      </c>
    </row>
    <row r="3933" s="9" customFormat="1" ht="31" customHeight="1">
      <c r="A3933" t="s" s="6">
        <v>9994</v>
      </c>
      <c r="B3933" t="s" s="56">
        <v>9995</v>
      </c>
      <c r="C3933" t="s" s="56">
        <v>7517</v>
      </c>
      <c r="D3933" s="143">
        <v>41701.722222222219</v>
      </c>
      <c r="E3933" t="s" s="54">
        <v>7518</v>
      </c>
      <c r="F3933" t="s" s="55">
        <v>2230</v>
      </c>
      <c r="G3933" t="s" s="56">
        <v>1181</v>
      </c>
      <c r="H3933" t="s" s="56">
        <v>1181</v>
      </c>
      <c r="J3933" t="s" s="6">
        <v>7519</v>
      </c>
      <c r="L3933" s="84"/>
      <c r="M3933" t="s" s="55">
        <v>1138</v>
      </c>
      <c r="S3933" t="s" s="54">
        <v>7912</v>
      </c>
      <c r="T3933" t="s" s="57">
        <v>8327</v>
      </c>
      <c r="U3933" s="7"/>
      <c r="AA3933" s="14">
        <v>-111.0889027</v>
      </c>
      <c r="AB3933" s="14">
        <v>36.5765055</v>
      </c>
      <c r="AC3933" s="14">
        <v>1838.554</v>
      </c>
      <c r="AU3933" s="70"/>
      <c r="AV3933" s="70"/>
      <c r="AW3933" s="70"/>
      <c r="AX3933" s="70"/>
      <c r="AY3933" s="70"/>
      <c r="AZ3933" s="70"/>
      <c r="BA3933" s="70"/>
      <c r="BB3933" s="70"/>
      <c r="BC3933" s="70"/>
      <c r="BD3933" s="70"/>
      <c r="BL3933" s="70"/>
      <c r="BM3933" s="70"/>
      <c r="BN3933" s="70"/>
      <c r="BO3933" s="14">
        <v>-11.3933671006</v>
      </c>
      <c r="BP3933" s="14">
        <v>0.0404106385363396</v>
      </c>
      <c r="BX3933" s="60">
        <v>-87.6409845451</v>
      </c>
      <c r="BY3933" s="80">
        <v>0.104589843625143</v>
      </c>
    </row>
    <row r="3934" s="9" customFormat="1" ht="31" customHeight="1">
      <c r="A3934" t="s" s="6">
        <v>9996</v>
      </c>
      <c r="B3934" t="s" s="56">
        <v>9997</v>
      </c>
      <c r="C3934" t="s" s="56">
        <v>7517</v>
      </c>
      <c r="D3934" s="143">
        <v>41701.666666666664</v>
      </c>
      <c r="E3934" t="s" s="54">
        <v>7518</v>
      </c>
      <c r="F3934" t="s" s="55">
        <v>2230</v>
      </c>
      <c r="G3934" t="s" s="56">
        <v>1181</v>
      </c>
      <c r="H3934" t="s" s="56">
        <v>1181</v>
      </c>
      <c r="J3934" t="s" s="6">
        <v>7519</v>
      </c>
      <c r="L3934" s="84"/>
      <c r="M3934" t="s" s="55">
        <v>1138</v>
      </c>
      <c r="S3934" t="s" s="54">
        <v>7912</v>
      </c>
      <c r="T3934" t="s" s="57">
        <v>8333</v>
      </c>
      <c r="U3934" s="7"/>
      <c r="AA3934" s="14">
        <v>-110.5042557</v>
      </c>
      <c r="AB3934" s="14">
        <v>36.0525999</v>
      </c>
      <c r="AC3934" s="14">
        <v>1822.399</v>
      </c>
      <c r="AU3934" s="70"/>
      <c r="AV3934" s="70"/>
      <c r="AW3934" s="70"/>
      <c r="AX3934" s="70"/>
      <c r="AY3934" s="70"/>
      <c r="AZ3934" s="70"/>
      <c r="BA3934" s="70"/>
      <c r="BB3934" s="70"/>
      <c r="BC3934" s="70"/>
      <c r="BD3934" s="70"/>
      <c r="BL3934" s="70"/>
      <c r="BM3934" s="70"/>
      <c r="BN3934" s="70"/>
      <c r="BO3934" s="14">
        <v>-13.6607431607</v>
      </c>
      <c r="BP3934" s="14">
        <v>0.0477992384555421</v>
      </c>
      <c r="BX3934" s="60">
        <v>-104.7929399033</v>
      </c>
      <c r="BY3934" s="80">
        <v>0.207185987919309</v>
      </c>
    </row>
    <row r="3935" s="9" customFormat="1" ht="31" customHeight="1">
      <c r="A3935" t="s" s="6">
        <v>9998</v>
      </c>
      <c r="B3935" t="s" s="56">
        <v>9999</v>
      </c>
      <c r="C3935" t="s" s="56">
        <v>7517</v>
      </c>
      <c r="D3935" s="143">
        <v>41701.645833333336</v>
      </c>
      <c r="E3935" t="s" s="54">
        <v>7518</v>
      </c>
      <c r="F3935" t="s" s="55">
        <v>2230</v>
      </c>
      <c r="G3935" t="s" s="56">
        <v>1181</v>
      </c>
      <c r="H3935" t="s" s="56">
        <v>1181</v>
      </c>
      <c r="J3935" t="s" s="6">
        <v>7519</v>
      </c>
      <c r="L3935" s="84"/>
      <c r="M3935" t="s" s="55">
        <v>1138</v>
      </c>
      <c r="S3935" t="s" s="54">
        <v>7912</v>
      </c>
      <c r="T3935" t="s" s="57">
        <v>8586</v>
      </c>
      <c r="U3935" t="s" s="6">
        <v>1263</v>
      </c>
      <c r="AA3935" s="14">
        <v>-109.1094297</v>
      </c>
      <c r="AB3935" s="14">
        <v>36.9163974</v>
      </c>
      <c r="AC3935" s="14">
        <v>1587.398</v>
      </c>
      <c r="AU3935" s="70"/>
      <c r="AV3935" s="70"/>
      <c r="AW3935" s="70"/>
      <c r="AX3935" s="70"/>
      <c r="AY3935" s="70"/>
      <c r="AZ3935" s="70"/>
      <c r="BA3935" s="70"/>
      <c r="BB3935" s="70"/>
      <c r="BC3935" s="70"/>
      <c r="BD3935" s="70"/>
      <c r="BL3935" s="70"/>
      <c r="BM3935" s="70"/>
      <c r="BN3935" s="70"/>
      <c r="BO3935" s="14">
        <v>-12.9378230746</v>
      </c>
      <c r="BP3935" s="14">
        <v>0.0213832722924946</v>
      </c>
      <c r="BX3935" s="60">
        <v>-95.06689113749999</v>
      </c>
      <c r="BY3935" s="80">
        <v>0.0669904032991905</v>
      </c>
    </row>
    <row r="3936" s="9" customFormat="1" ht="31" customHeight="1">
      <c r="A3936" t="s" s="6">
        <v>10000</v>
      </c>
      <c r="B3936" t="s" s="56">
        <v>10001</v>
      </c>
      <c r="C3936" t="s" s="56">
        <v>7517</v>
      </c>
      <c r="D3936" s="143">
        <v>41702.416666666664</v>
      </c>
      <c r="E3936" t="s" s="54">
        <v>7518</v>
      </c>
      <c r="F3936" t="s" s="55">
        <v>2230</v>
      </c>
      <c r="G3936" t="s" s="56">
        <v>1181</v>
      </c>
      <c r="H3936" t="s" s="56">
        <v>1181</v>
      </c>
      <c r="J3936" t="s" s="6">
        <v>7519</v>
      </c>
      <c r="L3936" s="84"/>
      <c r="M3936" t="s" s="55">
        <v>1138</v>
      </c>
      <c r="S3936" t="s" s="54">
        <v>7912</v>
      </c>
      <c r="T3936" t="s" s="57">
        <v>8375</v>
      </c>
      <c r="U3936" s="7"/>
      <c r="AA3936" s="14">
        <v>-108.8795057</v>
      </c>
      <c r="AB3936" s="14">
        <v>36.6198869</v>
      </c>
      <c r="AC3936" s="14">
        <v>1678.534</v>
      </c>
      <c r="AU3936" s="70"/>
      <c r="AV3936" s="70"/>
      <c r="AW3936" s="70"/>
      <c r="AX3936" s="70"/>
      <c r="AY3936" s="70"/>
      <c r="AZ3936" s="70"/>
      <c r="BA3936" s="70"/>
      <c r="BB3936" s="70"/>
      <c r="BC3936" s="70"/>
      <c r="BD3936" s="70"/>
      <c r="BL3936" s="70"/>
      <c r="BM3936" s="70"/>
      <c r="BN3936" s="70"/>
      <c r="BO3936" s="14">
        <v>-15.413014695</v>
      </c>
      <c r="BP3936" s="14">
        <v>0.0941247390424307</v>
      </c>
      <c r="BX3936" s="60">
        <v>-113.6117601392</v>
      </c>
      <c r="BY3936" s="80">
        <v>0.124511591664283</v>
      </c>
    </row>
    <row r="3937" s="9" customFormat="1" ht="31" customHeight="1">
      <c r="A3937" t="s" s="6">
        <v>10002</v>
      </c>
      <c r="B3937" t="s" s="56">
        <v>10003</v>
      </c>
      <c r="C3937" t="s" s="56">
        <v>7517</v>
      </c>
      <c r="D3937" s="143">
        <v>41702.479166666664</v>
      </c>
      <c r="E3937" t="s" s="54">
        <v>7518</v>
      </c>
      <c r="F3937" t="s" s="55">
        <v>2230</v>
      </c>
      <c r="G3937" t="s" s="56">
        <v>1181</v>
      </c>
      <c r="H3937" t="s" s="56">
        <v>1181</v>
      </c>
      <c r="J3937" t="s" s="6">
        <v>7519</v>
      </c>
      <c r="L3937" s="84"/>
      <c r="M3937" t="s" s="55">
        <v>1138</v>
      </c>
      <c r="S3937" t="s" s="54">
        <v>7912</v>
      </c>
      <c r="T3937" t="s" s="57">
        <v>8369</v>
      </c>
      <c r="U3937" s="7"/>
      <c r="AA3937" s="14">
        <v>-109.076895</v>
      </c>
      <c r="AB3937" s="14">
        <v>36.596799</v>
      </c>
      <c r="AC3937" s="14">
        <v>1794.662</v>
      </c>
      <c r="AU3937" s="70"/>
      <c r="AV3937" s="70"/>
      <c r="AW3937" s="70"/>
      <c r="AX3937" s="70"/>
      <c r="AY3937" s="70"/>
      <c r="AZ3937" s="70"/>
      <c r="BA3937" s="70"/>
      <c r="BB3937" s="70"/>
      <c r="BC3937" s="70"/>
      <c r="BD3937" s="70"/>
      <c r="BL3937" s="70"/>
      <c r="BM3937" s="70"/>
      <c r="BN3937" s="70"/>
      <c r="BO3937" s="14">
        <v>-14.6223770052</v>
      </c>
      <c r="BP3937" s="14">
        <v>0.105732679616793</v>
      </c>
      <c r="BX3937" s="60">
        <v>-106.3852979031</v>
      </c>
      <c r="BY3937" s="80">
        <v>0.286205393322161</v>
      </c>
    </row>
    <row r="3938" s="9" customFormat="1" ht="31" customHeight="1">
      <c r="A3938" t="s" s="6">
        <v>10004</v>
      </c>
      <c r="B3938" t="s" s="56">
        <v>10005</v>
      </c>
      <c r="C3938" t="s" s="56">
        <v>7517</v>
      </c>
      <c r="D3938" s="143">
        <v>41702.583333333336</v>
      </c>
      <c r="E3938" t="s" s="54">
        <v>7518</v>
      </c>
      <c r="F3938" t="s" s="55">
        <v>2230</v>
      </c>
      <c r="G3938" t="s" s="56">
        <v>1181</v>
      </c>
      <c r="H3938" t="s" s="56">
        <v>1181</v>
      </c>
      <c r="J3938" t="s" s="6">
        <v>7519</v>
      </c>
      <c r="L3938" s="84"/>
      <c r="M3938" t="s" s="55">
        <v>1138</v>
      </c>
      <c r="S3938" t="s" s="54">
        <v>7912</v>
      </c>
      <c r="T3938" t="s" s="57">
        <v>8345</v>
      </c>
      <c r="U3938" t="s" s="6">
        <v>1263</v>
      </c>
      <c r="AA3938" s="14">
        <v>-108.873989</v>
      </c>
      <c r="AB3938" s="14">
        <v>36.4319511</v>
      </c>
      <c r="AC3938" s="14">
        <v>1808.378</v>
      </c>
      <c r="AU3938" s="70"/>
      <c r="AV3938" s="70"/>
      <c r="AW3938" s="70"/>
      <c r="AX3938" s="70"/>
      <c r="AY3938" s="70"/>
      <c r="AZ3938" s="70"/>
      <c r="BA3938" s="70"/>
      <c r="BB3938" s="70"/>
      <c r="BC3938" s="70"/>
      <c r="BD3938" s="70"/>
      <c r="BL3938" s="70"/>
      <c r="BM3938" s="70"/>
      <c r="BN3938" s="70"/>
      <c r="BO3938" s="14">
        <v>-14.3822862946</v>
      </c>
      <c r="BP3938" s="14">
        <v>0.0624038853008418</v>
      </c>
      <c r="BX3938" s="60">
        <v>-106.9977710184</v>
      </c>
      <c r="BY3938" s="80">
        <v>0.170277375832517</v>
      </c>
    </row>
    <row r="3939" s="9" customFormat="1" ht="31" customHeight="1">
      <c r="A3939" t="s" s="6">
        <v>10006</v>
      </c>
      <c r="B3939" t="s" s="56">
        <v>10007</v>
      </c>
      <c r="C3939" t="s" s="56">
        <v>7517</v>
      </c>
      <c r="D3939" s="143">
        <v>41704.541666666664</v>
      </c>
      <c r="E3939" t="s" s="54">
        <v>7518</v>
      </c>
      <c r="F3939" t="s" s="55">
        <v>2230</v>
      </c>
      <c r="G3939" t="s" s="56">
        <v>1181</v>
      </c>
      <c r="H3939" t="s" s="56">
        <v>1181</v>
      </c>
      <c r="J3939" t="s" s="6">
        <v>7519</v>
      </c>
      <c r="L3939" s="84"/>
      <c r="M3939" t="s" s="55">
        <v>1138</v>
      </c>
      <c r="S3939" t="s" s="54">
        <v>7912</v>
      </c>
      <c r="T3939" t="s" s="57">
        <v>8342</v>
      </c>
      <c r="U3939" t="s" s="6">
        <v>1263</v>
      </c>
      <c r="AA3939" s="14">
        <v>-108.9119234</v>
      </c>
      <c r="AB3939" s="14">
        <v>36.4326792</v>
      </c>
      <c r="AC3939" s="14">
        <v>1855.013</v>
      </c>
      <c r="AU3939" s="70"/>
      <c r="AV3939" s="70"/>
      <c r="AW3939" s="70"/>
      <c r="AX3939" s="70"/>
      <c r="AY3939" s="70"/>
      <c r="AZ3939" s="70"/>
      <c r="BA3939" s="70"/>
      <c r="BB3939" s="70"/>
      <c r="BC3939" s="70"/>
      <c r="BD3939" s="70"/>
      <c r="BL3939" s="70"/>
      <c r="BM3939" s="70"/>
      <c r="BN3939" s="70"/>
      <c r="BO3939" s="14">
        <v>-14.2150694219</v>
      </c>
      <c r="BP3939" s="14">
        <v>0.0262941521736501</v>
      </c>
      <c r="BX3939" s="60">
        <v>-105.2329252246</v>
      </c>
      <c r="BY3939" s="80">
        <v>0.0426393574444745</v>
      </c>
    </row>
    <row r="3940" s="9" customFormat="1" ht="31" customHeight="1">
      <c r="A3940" t="s" s="6">
        <v>10008</v>
      </c>
      <c r="B3940" t="s" s="56">
        <v>10009</v>
      </c>
      <c r="C3940" t="s" s="56">
        <v>7517</v>
      </c>
      <c r="D3940" s="143">
        <v>41709.458333333336</v>
      </c>
      <c r="E3940" t="s" s="54">
        <v>7518</v>
      </c>
      <c r="F3940" t="s" s="55">
        <v>2230</v>
      </c>
      <c r="G3940" t="s" s="56">
        <v>1181</v>
      </c>
      <c r="H3940" t="s" s="56">
        <v>1181</v>
      </c>
      <c r="J3940" t="s" s="6">
        <v>7519</v>
      </c>
      <c r="L3940" s="84"/>
      <c r="M3940" t="s" s="55">
        <v>1138</v>
      </c>
      <c r="S3940" t="s" s="54">
        <v>7912</v>
      </c>
      <c r="T3940" t="s" s="57">
        <v>8469</v>
      </c>
      <c r="U3940" s="7"/>
      <c r="AA3940" s="14">
        <v>-108.896655</v>
      </c>
      <c r="AB3940" s="14">
        <v>36.240381</v>
      </c>
      <c r="AC3940" s="14">
        <v>2095.195</v>
      </c>
      <c r="AU3940" s="70"/>
      <c r="AV3940" s="70"/>
      <c r="AW3940" s="70"/>
      <c r="AX3940" s="70"/>
      <c r="AY3940" s="70"/>
      <c r="AZ3940" s="70"/>
      <c r="BA3940" s="70"/>
      <c r="BB3940" s="70"/>
      <c r="BC3940" s="70"/>
      <c r="BD3940" s="70"/>
      <c r="BL3940" s="70"/>
      <c r="BM3940" s="70"/>
      <c r="BN3940" s="70"/>
      <c r="BO3940" s="14">
        <v>-13.7006317763</v>
      </c>
      <c r="BP3940" s="14">
        <v>0.06309278695238769</v>
      </c>
      <c r="BX3940" s="60">
        <v>-99.6215514826</v>
      </c>
      <c r="BY3940" s="80">
        <v>0.13580615061974</v>
      </c>
    </row>
    <row r="3941" s="9" customFormat="1" ht="31" customHeight="1">
      <c r="A3941" t="s" s="6">
        <v>10010</v>
      </c>
      <c r="B3941" t="s" s="56">
        <v>10011</v>
      </c>
      <c r="C3941" t="s" s="56">
        <v>7517</v>
      </c>
      <c r="D3941" s="143">
        <v>41709.583333333336</v>
      </c>
      <c r="E3941" t="s" s="54">
        <v>7518</v>
      </c>
      <c r="F3941" t="s" s="55">
        <v>2230</v>
      </c>
      <c r="G3941" t="s" s="56">
        <v>1181</v>
      </c>
      <c r="H3941" t="s" s="56">
        <v>1181</v>
      </c>
      <c r="J3941" t="s" s="6">
        <v>7519</v>
      </c>
      <c r="L3941" s="84"/>
      <c r="M3941" t="s" s="55">
        <v>1138</v>
      </c>
      <c r="S3941" t="s" s="54">
        <v>7912</v>
      </c>
      <c r="T3941" t="s" s="57">
        <v>10012</v>
      </c>
      <c r="U3941" t="s" s="6">
        <v>1263</v>
      </c>
      <c r="AA3941" s="14">
        <v>-108.717164</v>
      </c>
      <c r="AB3941" s="14">
        <v>36.146141</v>
      </c>
      <c r="AC3941" s="14">
        <v>1818.284</v>
      </c>
      <c r="AU3941" s="70"/>
      <c r="AV3941" s="70"/>
      <c r="AW3941" s="70"/>
      <c r="AX3941" s="70"/>
      <c r="AY3941" s="70"/>
      <c r="AZ3941" s="70"/>
      <c r="BA3941" s="70"/>
      <c r="BB3941" s="70"/>
      <c r="BC3941" s="70"/>
      <c r="BD3941" s="70"/>
      <c r="BL3941" s="70"/>
      <c r="BM3941" s="70"/>
      <c r="BN3941" s="70"/>
      <c r="BO3941" s="14">
        <v>-13.6754512824</v>
      </c>
      <c r="BP3941" s="14">
        <v>0.0418284340911584</v>
      </c>
      <c r="BX3941" s="60">
        <v>-101.8541943892</v>
      </c>
      <c r="BY3941" s="80">
        <v>0.12702296797689</v>
      </c>
    </row>
    <row r="3942" s="9" customFormat="1" ht="31" customHeight="1">
      <c r="A3942" t="s" s="6">
        <v>10013</v>
      </c>
      <c r="B3942" t="s" s="56">
        <v>10014</v>
      </c>
      <c r="C3942" t="s" s="56">
        <v>7517</v>
      </c>
      <c r="D3942" s="143">
        <v>41709.399305555555</v>
      </c>
      <c r="E3942" t="s" s="54">
        <v>7518</v>
      </c>
      <c r="F3942" t="s" s="55">
        <v>2230</v>
      </c>
      <c r="G3942" t="s" s="56">
        <v>1181</v>
      </c>
      <c r="H3942" t="s" s="56">
        <v>1181</v>
      </c>
      <c r="J3942" t="s" s="6">
        <v>7519</v>
      </c>
      <c r="L3942" s="84"/>
      <c r="M3942" t="s" s="55">
        <v>1138</v>
      </c>
      <c r="S3942" t="s" s="54">
        <v>7912</v>
      </c>
      <c r="T3942" t="s" s="57">
        <v>8396</v>
      </c>
      <c r="U3942" t="s" s="6">
        <v>1263</v>
      </c>
      <c r="AA3942" s="14">
        <v>-107.741683</v>
      </c>
      <c r="AB3942" s="14">
        <v>36.259541</v>
      </c>
      <c r="AC3942" s="14">
        <v>2121.408</v>
      </c>
      <c r="AU3942" s="70"/>
      <c r="AV3942" s="70"/>
      <c r="AW3942" s="70"/>
      <c r="AX3942" s="70"/>
      <c r="AY3942" s="70"/>
      <c r="AZ3942" s="70"/>
      <c r="BA3942" s="70"/>
      <c r="BB3942" s="70"/>
      <c r="BC3942" s="70"/>
      <c r="BD3942" s="70"/>
      <c r="BL3942" s="70"/>
      <c r="BM3942" s="70"/>
      <c r="BN3942" s="70"/>
      <c r="BO3942" s="14">
        <v>-10.1436703697</v>
      </c>
      <c r="BP3942" s="14">
        <v>0.0511845084123427</v>
      </c>
      <c r="BX3942" s="60">
        <v>-76.987091314</v>
      </c>
      <c r="BY3942" s="80">
        <v>0.106023692274249</v>
      </c>
    </row>
    <row r="3943" s="9" customFormat="1" ht="31" customHeight="1">
      <c r="A3943" t="s" s="6">
        <v>10015</v>
      </c>
      <c r="B3943" t="s" s="56">
        <v>10016</v>
      </c>
      <c r="C3943" t="s" s="56">
        <v>7517</v>
      </c>
      <c r="D3943" s="143">
        <v>41709.555555555555</v>
      </c>
      <c r="E3943" t="s" s="54">
        <v>7518</v>
      </c>
      <c r="F3943" t="s" s="55">
        <v>2230</v>
      </c>
      <c r="G3943" t="s" s="56">
        <v>1181</v>
      </c>
      <c r="H3943" t="s" s="56">
        <v>1181</v>
      </c>
      <c r="J3943" t="s" s="6">
        <v>7519</v>
      </c>
      <c r="L3943" s="84"/>
      <c r="M3943" t="s" s="55">
        <v>1138</v>
      </c>
      <c r="S3943" t="s" s="54">
        <v>7912</v>
      </c>
      <c r="T3943" t="s" s="57">
        <v>8348</v>
      </c>
      <c r="U3943" t="s" s="6">
        <v>1263</v>
      </c>
      <c r="AA3943" s="14">
        <v>-108.8699292</v>
      </c>
      <c r="AB3943" s="14">
        <v>36.4067606</v>
      </c>
      <c r="AC3943" s="14">
        <v>1835.506</v>
      </c>
      <c r="AU3943" s="70"/>
      <c r="AV3943" s="70"/>
      <c r="AW3943" s="70"/>
      <c r="AX3943" s="70"/>
      <c r="AY3943" s="70"/>
      <c r="AZ3943" s="70"/>
      <c r="BA3943" s="70"/>
      <c r="BB3943" s="70"/>
      <c r="BC3943" s="70"/>
      <c r="BD3943" s="70"/>
      <c r="BL3943" s="70"/>
      <c r="BM3943" s="70"/>
      <c r="BN3943" s="70"/>
      <c r="BO3943" s="14">
        <v>-13.2433802688</v>
      </c>
      <c r="BP3943" s="14">
        <v>0.0316395532249659</v>
      </c>
      <c r="BX3943" s="60">
        <v>-96.6584558463</v>
      </c>
      <c r="BY3943" s="80">
        <v>0.126754346728196</v>
      </c>
    </row>
    <row r="3944" s="9" customFormat="1" ht="31" customHeight="1">
      <c r="A3944" t="s" s="6">
        <v>10017</v>
      </c>
      <c r="B3944" t="s" s="56">
        <v>10018</v>
      </c>
      <c r="C3944" t="s" s="56">
        <v>7517</v>
      </c>
      <c r="D3944" s="143">
        <v>41709.541666666664</v>
      </c>
      <c r="E3944" t="s" s="54">
        <v>7518</v>
      </c>
      <c r="F3944" t="s" s="55">
        <v>2230</v>
      </c>
      <c r="G3944" t="s" s="56">
        <v>1181</v>
      </c>
      <c r="H3944" t="s" s="56">
        <v>1181</v>
      </c>
      <c r="J3944" t="s" s="6">
        <v>7519</v>
      </c>
      <c r="L3944" s="84"/>
      <c r="M3944" t="s" s="55">
        <v>1138</v>
      </c>
      <c r="S3944" t="s" s="54">
        <v>7912</v>
      </c>
      <c r="T3944" t="s" s="57">
        <v>8360</v>
      </c>
      <c r="U3944" t="s" s="6">
        <v>1263</v>
      </c>
      <c r="AA3944" s="14">
        <v>-108.7269457</v>
      </c>
      <c r="AB3944" s="14">
        <v>36.286105</v>
      </c>
      <c r="AC3944" s="14">
        <v>1705.661</v>
      </c>
      <c r="AU3944" s="70"/>
      <c r="AV3944" s="70"/>
      <c r="AW3944" s="70"/>
      <c r="AX3944" s="70"/>
      <c r="AY3944" s="70"/>
      <c r="AZ3944" s="70"/>
      <c r="BA3944" s="70"/>
      <c r="BB3944" s="70"/>
      <c r="BC3944" s="70"/>
      <c r="BD3944" s="70"/>
      <c r="BL3944" s="70"/>
      <c r="BM3944" s="70"/>
      <c r="BN3944" s="70"/>
      <c r="BO3944" s="14">
        <v>-13.8325924451</v>
      </c>
      <c r="BP3944" s="14">
        <v>0.0086018793878875</v>
      </c>
      <c r="BX3944" s="60">
        <v>-103.3816617781</v>
      </c>
      <c r="BY3944" s="80">
        <v>0.141198854425826</v>
      </c>
    </row>
    <row r="3945" s="9" customFormat="1" ht="31" customHeight="1">
      <c r="A3945" t="s" s="6">
        <v>10019</v>
      </c>
      <c r="B3945" t="s" s="56">
        <v>10020</v>
      </c>
      <c r="C3945" t="s" s="56">
        <v>7517</v>
      </c>
      <c r="D3945" s="143">
        <v>41709.439583333333</v>
      </c>
      <c r="E3945" t="s" s="54">
        <v>7518</v>
      </c>
      <c r="F3945" t="s" s="55">
        <v>2230</v>
      </c>
      <c r="G3945" t="s" s="56">
        <v>1181</v>
      </c>
      <c r="H3945" t="s" s="56">
        <v>1181</v>
      </c>
      <c r="J3945" t="s" s="6">
        <v>7519</v>
      </c>
      <c r="L3945" s="84"/>
      <c r="M3945" t="s" s="55">
        <v>1138</v>
      </c>
      <c r="S3945" t="s" s="54">
        <v>7912</v>
      </c>
      <c r="T3945" t="s" s="57">
        <v>8384</v>
      </c>
      <c r="U3945" t="s" s="6">
        <v>1263</v>
      </c>
      <c r="AA3945" s="14">
        <v>-107.744891</v>
      </c>
      <c r="AB3945" s="14">
        <v>36.26035</v>
      </c>
      <c r="AC3945" s="14">
        <v>2121.408</v>
      </c>
      <c r="AU3945" s="70"/>
      <c r="AV3945" s="70"/>
      <c r="AW3945" s="70"/>
      <c r="AX3945" s="70"/>
      <c r="AY3945" s="70"/>
      <c r="AZ3945" s="70"/>
      <c r="BA3945" s="70"/>
      <c r="BB3945" s="70"/>
      <c r="BC3945" s="70"/>
      <c r="BD3945" s="70"/>
      <c r="BL3945" s="70"/>
      <c r="BM3945" s="70"/>
      <c r="BN3945" s="70"/>
      <c r="BO3945" s="14">
        <v>-13.7535313184</v>
      </c>
      <c r="BP3945" s="14">
        <v>0.0301363294694697</v>
      </c>
      <c r="BX3945" s="60">
        <v>-105.7710657489</v>
      </c>
      <c r="BY3945" s="80">
        <v>0.11851647860587</v>
      </c>
    </row>
    <row r="3946" s="9" customFormat="1" ht="31" customHeight="1">
      <c r="A3946" t="s" s="6">
        <v>10021</v>
      </c>
      <c r="B3946" t="s" s="56">
        <v>10022</v>
      </c>
      <c r="C3946" t="s" s="56">
        <v>7517</v>
      </c>
      <c r="D3946" s="143">
        <v>41709.506944444445</v>
      </c>
      <c r="E3946" t="s" s="54">
        <v>7518</v>
      </c>
      <c r="F3946" t="s" s="55">
        <v>2230</v>
      </c>
      <c r="G3946" t="s" s="56">
        <v>1181</v>
      </c>
      <c r="H3946" t="s" s="56">
        <v>1181</v>
      </c>
      <c r="J3946" t="s" s="6">
        <v>7519</v>
      </c>
      <c r="L3946" s="84"/>
      <c r="M3946" t="s" s="55">
        <v>1138</v>
      </c>
      <c r="S3946" t="s" s="54">
        <v>7912</v>
      </c>
      <c r="T3946" t="s" s="57">
        <v>8372</v>
      </c>
      <c r="U3946" s="7"/>
      <c r="AA3946" s="14">
        <v>-108.7976245</v>
      </c>
      <c r="AB3946" s="14">
        <v>36.4216181</v>
      </c>
      <c r="AC3946" s="14">
        <v>1777.289</v>
      </c>
      <c r="AU3946" s="70"/>
      <c r="AV3946" s="70"/>
      <c r="AW3946" s="70"/>
      <c r="AX3946" s="70"/>
      <c r="AY3946" s="70"/>
      <c r="AZ3946" s="70"/>
      <c r="BA3946" s="70"/>
      <c r="BB3946" s="70"/>
      <c r="BC3946" s="70"/>
      <c r="BD3946" s="70"/>
      <c r="BL3946" s="70"/>
      <c r="BM3946" s="70"/>
      <c r="BN3946" s="70"/>
      <c r="BO3946" s="14">
        <v>-14.8340794742</v>
      </c>
      <c r="BP3946" s="14">
        <v>0.0203258344016082</v>
      </c>
      <c r="BX3946" s="60">
        <v>-109.3047972935</v>
      </c>
      <c r="BY3946" s="80">
        <v>0.124452453214528</v>
      </c>
    </row>
    <row r="3947" s="9" customFormat="1" ht="31" customHeight="1">
      <c r="A3947" t="s" s="6">
        <v>10023</v>
      </c>
      <c r="B3947" t="s" s="56">
        <v>10024</v>
      </c>
      <c r="C3947" t="s" s="56">
        <v>7517</v>
      </c>
      <c r="D3947" s="143">
        <v>41709.5</v>
      </c>
      <c r="E3947" t="s" s="54">
        <v>7518</v>
      </c>
      <c r="F3947" t="s" s="55">
        <v>2230</v>
      </c>
      <c r="G3947" t="s" s="56">
        <v>1181</v>
      </c>
      <c r="H3947" t="s" s="56">
        <v>1181</v>
      </c>
      <c r="J3947" t="s" s="6">
        <v>7519</v>
      </c>
      <c r="L3947" s="84"/>
      <c r="M3947" t="s" s="55">
        <v>1138</v>
      </c>
      <c r="S3947" t="s" s="54">
        <v>7912</v>
      </c>
      <c r="T3947" t="s" s="57">
        <v>8366</v>
      </c>
      <c r="U3947" s="7"/>
      <c r="AA3947" s="14">
        <v>-108.8918875</v>
      </c>
      <c r="AB3947" s="14">
        <v>36.229883</v>
      </c>
      <c r="AC3947" s="14">
        <v>2095.195</v>
      </c>
      <c r="AU3947" s="70"/>
      <c r="AV3947" s="70"/>
      <c r="AW3947" s="70"/>
      <c r="AX3947" s="70"/>
      <c r="AY3947" s="70"/>
      <c r="AZ3947" s="70"/>
      <c r="BA3947" s="70"/>
      <c r="BB3947" s="70"/>
      <c r="BC3947" s="70"/>
      <c r="BD3947" s="70"/>
      <c r="BL3947" s="70"/>
      <c r="BM3947" s="70"/>
      <c r="BN3947" s="70"/>
      <c r="BO3947" s="14">
        <v>-13.7290510451</v>
      </c>
      <c r="BP3947" s="14">
        <v>0.0271359504378525</v>
      </c>
      <c r="BX3947" s="60">
        <v>-100.5380572924</v>
      </c>
      <c r="BY3947" s="80">
        <v>0.156129826570154</v>
      </c>
    </row>
    <row r="3948" s="9" customFormat="1" ht="31" customHeight="1">
      <c r="A3948" t="s" s="6">
        <v>10025</v>
      </c>
      <c r="B3948" t="s" s="56">
        <v>10026</v>
      </c>
      <c r="C3948" t="s" s="56">
        <v>7517</v>
      </c>
      <c r="D3948" s="143">
        <v>41715.635416666664</v>
      </c>
      <c r="E3948" t="s" s="54">
        <v>7518</v>
      </c>
      <c r="F3948" t="s" s="55">
        <v>2230</v>
      </c>
      <c r="G3948" t="s" s="56">
        <v>1181</v>
      </c>
      <c r="H3948" t="s" s="56">
        <v>1181</v>
      </c>
      <c r="J3948" t="s" s="6">
        <v>7519</v>
      </c>
      <c r="L3948" s="84"/>
      <c r="M3948" t="s" s="55">
        <v>1138</v>
      </c>
      <c r="S3948" t="s" s="54">
        <v>7912</v>
      </c>
      <c r="T3948" t="s" s="57">
        <v>9468</v>
      </c>
      <c r="U3948" s="7"/>
      <c r="AA3948" s="14">
        <v>-109.1685643</v>
      </c>
      <c r="AB3948" s="14">
        <v>36.5827275</v>
      </c>
      <c r="AC3948" s="14">
        <v>1835.506</v>
      </c>
      <c r="AU3948" s="70"/>
      <c r="AV3948" s="70"/>
      <c r="AW3948" s="70"/>
      <c r="AX3948" s="70"/>
      <c r="AY3948" s="70"/>
      <c r="AZ3948" s="70"/>
      <c r="BA3948" s="70"/>
      <c r="BB3948" s="70"/>
      <c r="BC3948" s="70"/>
      <c r="BD3948" s="70"/>
      <c r="BL3948" s="70"/>
      <c r="BM3948" s="70"/>
      <c r="BN3948" s="70"/>
      <c r="BO3948" s="14">
        <v>-13.9587046314</v>
      </c>
      <c r="BP3948" s="14">
        <v>0.0445879324133004</v>
      </c>
      <c r="BX3948" s="60">
        <v>-101.5791095745</v>
      </c>
      <c r="BY3948" s="80">
        <v>0.0752477996093901</v>
      </c>
    </row>
    <row r="3949" s="9" customFormat="1" ht="31" customHeight="1">
      <c r="A3949" t="s" s="6">
        <v>10027</v>
      </c>
      <c r="B3949" t="s" s="56">
        <v>10028</v>
      </c>
      <c r="C3949" t="s" s="56">
        <v>7517</v>
      </c>
      <c r="D3949" s="143">
        <v>41715.666666666664</v>
      </c>
      <c r="E3949" t="s" s="54">
        <v>7518</v>
      </c>
      <c r="F3949" t="s" s="55">
        <v>2230</v>
      </c>
      <c r="G3949" t="s" s="56">
        <v>1181</v>
      </c>
      <c r="H3949" t="s" s="56">
        <v>1181</v>
      </c>
      <c r="J3949" t="s" s="6">
        <v>7519</v>
      </c>
      <c r="L3949" s="84"/>
      <c r="M3949" t="s" s="55">
        <v>1138</v>
      </c>
      <c r="S3949" t="s" s="54">
        <v>7912</v>
      </c>
      <c r="T3949" t="s" s="57">
        <v>8309</v>
      </c>
      <c r="U3949" s="7"/>
      <c r="AA3949" s="14">
        <v>-111.050701</v>
      </c>
      <c r="AB3949" s="14">
        <v>36.4597703</v>
      </c>
      <c r="AC3949" s="14">
        <v>1915.668</v>
      </c>
      <c r="AU3949" s="70"/>
      <c r="AV3949" s="70"/>
      <c r="AW3949" s="70"/>
      <c r="AX3949" s="70"/>
      <c r="AY3949" s="70"/>
      <c r="AZ3949" s="70"/>
      <c r="BA3949" s="70"/>
      <c r="BB3949" s="70"/>
      <c r="BC3949" s="70"/>
      <c r="BD3949" s="70"/>
      <c r="BL3949" s="70"/>
      <c r="BM3949" s="70"/>
      <c r="BN3949" s="70"/>
      <c r="BO3949" s="14">
        <v>-9.9316973856</v>
      </c>
      <c r="BP3949" s="14">
        <v>0.081114007980827</v>
      </c>
      <c r="BX3949" s="60">
        <v>-79.61974732589999</v>
      </c>
      <c r="BY3949" s="80">
        <v>0.224992657604069</v>
      </c>
    </row>
    <row r="3950" s="9" customFormat="1" ht="31" customHeight="1">
      <c r="A3950" t="s" s="6">
        <v>10029</v>
      </c>
      <c r="B3950" t="s" s="56">
        <v>10030</v>
      </c>
      <c r="C3950" t="s" s="56">
        <v>7517</v>
      </c>
      <c r="D3950" s="143">
        <v>41715.572916666664</v>
      </c>
      <c r="E3950" t="s" s="54">
        <v>7518</v>
      </c>
      <c r="F3950" t="s" s="55">
        <v>2230</v>
      </c>
      <c r="G3950" t="s" s="56">
        <v>1181</v>
      </c>
      <c r="H3950" t="s" s="56">
        <v>1181</v>
      </c>
      <c r="J3950" t="s" s="6">
        <v>7519</v>
      </c>
      <c r="L3950" s="84"/>
      <c r="M3950" t="s" s="55">
        <v>1138</v>
      </c>
      <c r="S3950" t="s" s="54">
        <v>7912</v>
      </c>
      <c r="T3950" t="s" s="57">
        <v>8357</v>
      </c>
      <c r="U3950" s="7"/>
      <c r="AA3950" s="14">
        <v>-109.172371</v>
      </c>
      <c r="AB3950" s="14">
        <v>36.60125</v>
      </c>
      <c r="AC3950" s="14">
        <v>1826.057</v>
      </c>
      <c r="AU3950" s="70"/>
      <c r="AV3950" s="70"/>
      <c r="AW3950" s="70"/>
      <c r="AX3950" s="70"/>
      <c r="AY3950" s="70"/>
      <c r="AZ3950" s="70"/>
      <c r="BA3950" s="70"/>
      <c r="BB3950" s="70"/>
      <c r="BC3950" s="70"/>
      <c r="BD3950" s="70"/>
      <c r="BL3950" s="70"/>
      <c r="BM3950" s="70"/>
      <c r="BN3950" s="70"/>
      <c r="BO3950" s="14">
        <v>-14.1500812373</v>
      </c>
      <c r="BP3950" s="14">
        <v>0.0298284652208345</v>
      </c>
      <c r="BX3950" s="60">
        <v>-102.1460661504</v>
      </c>
      <c r="BY3950" s="80">
        <v>0.159898895181936</v>
      </c>
    </row>
    <row r="3951" s="9" customFormat="1" ht="31" customHeight="1">
      <c r="A3951" t="s" s="6">
        <v>10031</v>
      </c>
      <c r="B3951" t="s" s="56">
        <v>10032</v>
      </c>
      <c r="C3951" t="s" s="56">
        <v>7517</v>
      </c>
      <c r="D3951" s="143">
        <v>41716.46875</v>
      </c>
      <c r="E3951" t="s" s="54">
        <v>7518</v>
      </c>
      <c r="F3951" t="s" s="55">
        <v>2230</v>
      </c>
      <c r="G3951" t="s" s="56">
        <v>1181</v>
      </c>
      <c r="H3951" t="s" s="56">
        <v>1181</v>
      </c>
      <c r="J3951" t="s" s="6">
        <v>7519</v>
      </c>
      <c r="L3951" s="84"/>
      <c r="M3951" t="s" s="55">
        <v>1138</v>
      </c>
      <c r="S3951" t="s" s="54">
        <v>7912</v>
      </c>
      <c r="T3951" t="s" s="57">
        <v>8390</v>
      </c>
      <c r="U3951" s="7"/>
      <c r="AA3951" s="14">
        <v>-108.0947234</v>
      </c>
      <c r="AB3951" s="14">
        <v>36.5812971</v>
      </c>
      <c r="AC3951" s="14">
        <v>1799.387</v>
      </c>
      <c r="AU3951" s="70"/>
      <c r="AV3951" s="70"/>
      <c r="AW3951" s="70"/>
      <c r="AX3951" s="70"/>
      <c r="AY3951" s="70"/>
      <c r="AZ3951" s="70"/>
      <c r="BA3951" s="70"/>
      <c r="BB3951" s="70"/>
      <c r="BC3951" s="70"/>
      <c r="BD3951" s="70"/>
      <c r="BL3951" s="70"/>
      <c r="BM3951" s="70"/>
      <c r="BN3951" s="70"/>
      <c r="BO3951" s="14">
        <v>-14.6572927971</v>
      </c>
      <c r="BP3951" s="14">
        <v>0.0336994806287742</v>
      </c>
      <c r="BX3951" s="60">
        <v>-112.9516020251</v>
      </c>
      <c r="BY3951" s="80">
        <v>0.0249489257280517</v>
      </c>
    </row>
    <row r="3952" s="9" customFormat="1" ht="31" customHeight="1">
      <c r="A3952" t="s" s="6">
        <v>10033</v>
      </c>
      <c r="B3952" t="s" s="56">
        <v>10034</v>
      </c>
      <c r="C3952" t="s" s="56">
        <v>7517</v>
      </c>
      <c r="D3952" s="143">
        <v>41716.434722222220</v>
      </c>
      <c r="E3952" t="s" s="54">
        <v>7518</v>
      </c>
      <c r="F3952" t="s" s="55">
        <v>2230</v>
      </c>
      <c r="G3952" t="s" s="56">
        <v>1181</v>
      </c>
      <c r="H3952" t="s" s="56">
        <v>1181</v>
      </c>
      <c r="J3952" t="s" s="6">
        <v>7519</v>
      </c>
      <c r="L3952" s="84"/>
      <c r="M3952" t="s" s="55">
        <v>1138</v>
      </c>
      <c r="S3952" t="s" s="54">
        <v>7912</v>
      </c>
      <c r="T3952" t="s" s="57">
        <v>8393</v>
      </c>
      <c r="U3952" s="7"/>
      <c r="AA3952" s="14">
        <v>-108.0107974</v>
      </c>
      <c r="AB3952" s="14">
        <v>36.4539423</v>
      </c>
      <c r="AC3952" s="14">
        <v>1875.739</v>
      </c>
      <c r="AU3952" s="70"/>
      <c r="AV3952" s="70"/>
      <c r="AW3952" s="70"/>
      <c r="AX3952" s="70"/>
      <c r="AY3952" s="70"/>
      <c r="AZ3952" s="70"/>
      <c r="BA3952" s="70"/>
      <c r="BB3952" s="70"/>
      <c r="BC3952" s="70"/>
      <c r="BD3952" s="70"/>
      <c r="BL3952" s="70"/>
      <c r="BM3952" s="70"/>
      <c r="BN3952" s="70"/>
      <c r="BO3952" s="14">
        <v>-14.064487898</v>
      </c>
      <c r="BP3952" s="14">
        <v>0.0178184887780272</v>
      </c>
      <c r="BX3952" s="60">
        <v>-108.9723037206</v>
      </c>
      <c r="BY3952" s="80">
        <v>0.115255560275166</v>
      </c>
    </row>
    <row r="3953" s="9" customFormat="1" ht="31" customHeight="1">
      <c r="A3953" t="s" s="6">
        <v>10035</v>
      </c>
      <c r="B3953" t="s" s="56">
        <v>10036</v>
      </c>
      <c r="C3953" t="s" s="56">
        <v>7517</v>
      </c>
      <c r="D3953" s="143">
        <v>41716.347222222219</v>
      </c>
      <c r="E3953" t="s" s="54">
        <v>7518</v>
      </c>
      <c r="F3953" t="s" s="55">
        <v>2230</v>
      </c>
      <c r="G3953" t="s" s="56">
        <v>1181</v>
      </c>
      <c r="H3953" t="s" s="56">
        <v>1181</v>
      </c>
      <c r="J3953" t="s" s="6">
        <v>7519</v>
      </c>
      <c r="L3953" s="84"/>
      <c r="M3953" t="s" s="55">
        <v>1138</v>
      </c>
      <c r="S3953" t="s" s="54">
        <v>7912</v>
      </c>
      <c r="T3953" t="s" s="57">
        <v>8330</v>
      </c>
      <c r="U3953" s="7"/>
      <c r="AA3953" s="14">
        <v>-111.2407922</v>
      </c>
      <c r="AB3953" s="14">
        <v>36.1821238</v>
      </c>
      <c r="AC3953" s="14">
        <v>1599.59</v>
      </c>
      <c r="AU3953" s="70"/>
      <c r="AV3953" s="70"/>
      <c r="AW3953" s="70"/>
      <c r="AX3953" s="70"/>
      <c r="AY3953" s="70"/>
      <c r="AZ3953" s="70"/>
      <c r="BA3953" s="70"/>
      <c r="BB3953" s="70"/>
      <c r="BC3953" s="70"/>
      <c r="BD3953" s="70"/>
      <c r="BL3953" s="70"/>
      <c r="BM3953" s="70"/>
      <c r="BN3953" s="70"/>
      <c r="BO3953" s="14">
        <v>-9.472804332999999</v>
      </c>
      <c r="BP3953" s="14">
        <v>0.0540092582737865</v>
      </c>
      <c r="BX3953" s="60">
        <v>-78.4028117805</v>
      </c>
      <c r="BY3953" s="80">
        <v>0.0733853547431364</v>
      </c>
    </row>
    <row r="3954" s="9" customFormat="1" ht="31" customHeight="1">
      <c r="A3954" t="s" s="6">
        <v>10037</v>
      </c>
      <c r="B3954" t="s" s="56">
        <v>10038</v>
      </c>
      <c r="C3954" t="s" s="56">
        <v>7517</v>
      </c>
      <c r="D3954" s="143">
        <v>41716.408333333333</v>
      </c>
      <c r="E3954" t="s" s="54">
        <v>7518</v>
      </c>
      <c r="F3954" t="s" s="55">
        <v>2230</v>
      </c>
      <c r="G3954" t="s" s="56">
        <v>1181</v>
      </c>
      <c r="H3954" t="s" s="56">
        <v>1181</v>
      </c>
      <c r="J3954" t="s" s="6">
        <v>7519</v>
      </c>
      <c r="L3954" s="84"/>
      <c r="M3954" t="s" s="55">
        <v>1138</v>
      </c>
      <c r="S3954" t="s" s="54">
        <v>7912</v>
      </c>
      <c r="T3954" t="s" s="57">
        <v>8378</v>
      </c>
      <c r="U3954" s="7"/>
      <c r="AA3954" s="14">
        <v>-107.8347045</v>
      </c>
      <c r="AB3954" s="14">
        <v>36.3939211</v>
      </c>
      <c r="AC3954" s="14">
        <v>2060.448</v>
      </c>
      <c r="AU3954" s="70"/>
      <c r="AV3954" s="70"/>
      <c r="AW3954" s="70"/>
      <c r="AX3954" s="70"/>
      <c r="AY3954" s="70"/>
      <c r="AZ3954" s="70"/>
      <c r="BA3954" s="70"/>
      <c r="BB3954" s="70"/>
      <c r="BC3954" s="70"/>
      <c r="BD3954" s="70"/>
      <c r="BL3954" s="70"/>
      <c r="BM3954" s="70"/>
      <c r="BN3954" s="70"/>
      <c r="BO3954" s="14">
        <v>-14.1874061374</v>
      </c>
      <c r="BP3954" s="14">
        <v>0.037022552948239</v>
      </c>
      <c r="BX3954" s="60">
        <v>-108.986126112</v>
      </c>
      <c r="BY3954" s="80">
        <v>0.121041198684359</v>
      </c>
    </row>
    <row r="3955" s="9" customFormat="1" ht="31" customHeight="1">
      <c r="A3955" t="s" s="6">
        <v>10039</v>
      </c>
      <c r="B3955" t="s" s="56">
        <v>10040</v>
      </c>
      <c r="C3955" t="s" s="56">
        <v>7517</v>
      </c>
      <c r="D3955" s="143">
        <v>41716.583333333336</v>
      </c>
      <c r="E3955" t="s" s="54">
        <v>7518</v>
      </c>
      <c r="F3955" t="s" s="55">
        <v>2230</v>
      </c>
      <c r="G3955" t="s" s="56">
        <v>1181</v>
      </c>
      <c r="H3955" t="s" s="56">
        <v>1181</v>
      </c>
      <c r="J3955" t="s" s="6">
        <v>7519</v>
      </c>
      <c r="L3955" s="84"/>
      <c r="M3955" t="s" s="55">
        <v>1138</v>
      </c>
      <c r="S3955" t="s" s="54">
        <v>7912</v>
      </c>
      <c r="T3955" t="s" s="57">
        <v>8339</v>
      </c>
      <c r="U3955" t="s" s="6">
        <v>1263</v>
      </c>
      <c r="AA3955" s="14">
        <v>-108.7725453</v>
      </c>
      <c r="AB3955" s="14">
        <v>36.1169082</v>
      </c>
      <c r="AC3955" s="14">
        <v>2099.158</v>
      </c>
      <c r="AU3955" s="70"/>
      <c r="AV3955" s="70"/>
      <c r="AW3955" s="70"/>
      <c r="AX3955" s="70"/>
      <c r="AY3955" s="70"/>
      <c r="AZ3955" s="70"/>
      <c r="BA3955" s="70"/>
      <c r="BB3955" s="70"/>
      <c r="BC3955" s="70"/>
      <c r="BD3955" s="70"/>
      <c r="BL3955" s="70"/>
      <c r="BM3955" s="70"/>
      <c r="BN3955" s="70"/>
      <c r="BO3955" s="14">
        <v>-13.5500129091</v>
      </c>
      <c r="BP3955" s="14">
        <v>0.06840017629732981</v>
      </c>
      <c r="BX3955" s="60">
        <v>-100.6993743486</v>
      </c>
      <c r="BY3955" s="80">
        <v>0.215197456050469</v>
      </c>
    </row>
    <row r="3956" s="9" customFormat="1" ht="31" customHeight="1">
      <c r="A3956" t="s" s="6">
        <v>10041</v>
      </c>
      <c r="B3956" t="s" s="56">
        <v>10042</v>
      </c>
      <c r="C3956" t="s" s="56">
        <v>7517</v>
      </c>
      <c r="D3956" s="143">
        <v>41716.441666666666</v>
      </c>
      <c r="E3956" t="s" s="54">
        <v>7518</v>
      </c>
      <c r="F3956" t="s" s="55">
        <v>2230</v>
      </c>
      <c r="G3956" t="s" s="56">
        <v>1181</v>
      </c>
      <c r="H3956" t="s" s="56">
        <v>1181</v>
      </c>
      <c r="J3956" t="s" s="6">
        <v>7519</v>
      </c>
      <c r="L3956" s="84"/>
      <c r="M3956" t="s" s="55">
        <v>1138</v>
      </c>
      <c r="S3956" t="s" s="54">
        <v>7912</v>
      </c>
      <c r="T3956" t="s" s="57">
        <v>8354</v>
      </c>
      <c r="U3956" t="s" s="6">
        <v>1263</v>
      </c>
      <c r="AA3956" s="14">
        <v>-108.7075297</v>
      </c>
      <c r="AB3956" s="14">
        <v>36.2821057</v>
      </c>
      <c r="AC3956" s="14">
        <v>1693.286</v>
      </c>
      <c r="AU3956" s="70"/>
      <c r="AV3956" s="70"/>
      <c r="AW3956" s="70"/>
      <c r="AX3956" s="70"/>
      <c r="AY3956" s="70"/>
      <c r="AZ3956" s="70"/>
      <c r="BA3956" s="70"/>
      <c r="BB3956" s="70"/>
      <c r="BC3956" s="70"/>
      <c r="BD3956" s="70"/>
      <c r="BL3956" s="70"/>
      <c r="BM3956" s="70"/>
      <c r="BN3956" s="70"/>
      <c r="BO3956" s="14">
        <v>-13.8372892404</v>
      </c>
      <c r="BP3956" s="14">
        <v>0.0490067488183687</v>
      </c>
      <c r="BX3956" s="60">
        <v>-103.3817446809</v>
      </c>
      <c r="BY3956" s="80">
        <v>0.149908496789413</v>
      </c>
    </row>
    <row r="3957" s="9" customFormat="1" ht="31" customHeight="1">
      <c r="A3957" t="s" s="6">
        <v>10043</v>
      </c>
      <c r="B3957" t="s" s="56">
        <v>10044</v>
      </c>
      <c r="C3957" t="s" s="56">
        <v>7517</v>
      </c>
      <c r="D3957" s="143">
        <v>41716.472222222219</v>
      </c>
      <c r="E3957" t="s" s="54">
        <v>7518</v>
      </c>
      <c r="F3957" t="s" s="55">
        <v>2230</v>
      </c>
      <c r="G3957" t="s" s="56">
        <v>1181</v>
      </c>
      <c r="H3957" t="s" s="56">
        <v>1181</v>
      </c>
      <c r="J3957" t="s" s="6">
        <v>7519</v>
      </c>
      <c r="L3957" s="84"/>
      <c r="M3957" t="s" s="55">
        <v>1138</v>
      </c>
      <c r="S3957" t="s" s="54">
        <v>7912</v>
      </c>
      <c r="T3957" t="s" s="57">
        <v>8363</v>
      </c>
      <c r="U3957" s="7"/>
      <c r="AA3957" s="14">
        <v>-109.0777727</v>
      </c>
      <c r="AB3957" s="14">
        <v>36.5178737</v>
      </c>
      <c r="AC3957" s="14">
        <v>2008.114</v>
      </c>
      <c r="AU3957" s="70"/>
      <c r="AV3957" s="70"/>
      <c r="AW3957" s="70"/>
      <c r="AX3957" s="70"/>
      <c r="AY3957" s="70"/>
      <c r="AZ3957" s="70"/>
      <c r="BA3957" s="70"/>
      <c r="BB3957" s="70"/>
      <c r="BC3957" s="70"/>
      <c r="BD3957" s="70"/>
      <c r="BL3957" s="70"/>
      <c r="BM3957" s="70"/>
      <c r="BN3957" s="70"/>
      <c r="BO3957" s="14">
        <v>-13.5246221482</v>
      </c>
      <c r="BP3957" s="14">
        <v>0.0236179000043723</v>
      </c>
      <c r="BX3957" s="60">
        <v>-99.13904431749999</v>
      </c>
      <c r="BY3957" s="80">
        <v>0.128403005561716</v>
      </c>
    </row>
    <row r="3958" s="9" customFormat="1" ht="31" customHeight="1">
      <c r="A3958" t="s" s="6">
        <v>10045</v>
      </c>
      <c r="B3958" t="s" s="56">
        <v>10046</v>
      </c>
      <c r="C3958" t="s" s="56">
        <v>7517</v>
      </c>
      <c r="D3958" s="143">
        <v>41723.4125</v>
      </c>
      <c r="E3958" t="s" s="54">
        <v>7518</v>
      </c>
      <c r="F3958" t="s" s="55">
        <v>2230</v>
      </c>
      <c r="G3958" t="s" s="56">
        <v>1181</v>
      </c>
      <c r="H3958" t="s" s="56">
        <v>1181</v>
      </c>
      <c r="J3958" t="s" s="6">
        <v>7519</v>
      </c>
      <c r="L3958" s="84"/>
      <c r="M3958" t="s" s="55">
        <v>1138</v>
      </c>
      <c r="S3958" t="s" s="54">
        <v>7912</v>
      </c>
      <c r="T3958" t="s" s="57">
        <v>8387</v>
      </c>
      <c r="U3958" s="7"/>
      <c r="AA3958" s="14">
        <v>-107.925745</v>
      </c>
      <c r="AB3958" s="14">
        <v>36.365287</v>
      </c>
      <c r="AC3958" s="14">
        <v>2059.229</v>
      </c>
      <c r="AU3958" s="70"/>
      <c r="AV3958" s="70"/>
      <c r="AW3958" s="70"/>
      <c r="AX3958" s="70"/>
      <c r="AY3958" s="70"/>
      <c r="AZ3958" s="70"/>
      <c r="BA3958" s="70"/>
      <c r="BB3958" s="70"/>
      <c r="BC3958" s="70"/>
      <c r="BD3958" s="70"/>
      <c r="BL3958" s="70"/>
      <c r="BM3958" s="70"/>
      <c r="BN3958" s="70"/>
      <c r="BO3958" s="14">
        <v>-13.6927010161</v>
      </c>
      <c r="BP3958" s="14">
        <v>0.0367337706937955</v>
      </c>
      <c r="BX3958" s="60">
        <v>-105.4470187477</v>
      </c>
      <c r="BY3958" s="80">
        <v>0.0557322199012654</v>
      </c>
    </row>
    <row r="3959" s="9" customFormat="1" ht="31" customHeight="1">
      <c r="A3959" t="s" s="6">
        <v>10047</v>
      </c>
      <c r="B3959" t="s" s="56">
        <v>10048</v>
      </c>
      <c r="C3959" t="s" s="56">
        <v>7517</v>
      </c>
      <c r="D3959" s="143">
        <v>41730.385416666664</v>
      </c>
      <c r="E3959" t="s" s="54">
        <v>7518</v>
      </c>
      <c r="F3959" t="s" s="55">
        <v>2230</v>
      </c>
      <c r="G3959" t="s" s="56">
        <v>1181</v>
      </c>
      <c r="H3959" t="s" s="56">
        <v>1181</v>
      </c>
      <c r="J3959" t="s" s="6">
        <v>7519</v>
      </c>
      <c r="L3959" s="84"/>
      <c r="M3959" t="s" s="55">
        <v>1138</v>
      </c>
      <c r="S3959" t="s" s="54">
        <v>7912</v>
      </c>
      <c r="T3959" t="s" s="57">
        <v>8381</v>
      </c>
      <c r="U3959" t="s" s="6">
        <v>1263</v>
      </c>
      <c r="AA3959" s="14">
        <v>-107.740963</v>
      </c>
      <c r="AB3959" s="14">
        <v>36.257247</v>
      </c>
      <c r="AC3959" s="14">
        <v>2112.874</v>
      </c>
      <c r="AU3959" s="70"/>
      <c r="AV3959" s="70"/>
      <c r="AW3959" s="70"/>
      <c r="AX3959" s="70"/>
      <c r="AY3959" s="70"/>
      <c r="AZ3959" s="70"/>
      <c r="BA3959" s="70"/>
      <c r="BB3959" s="70"/>
      <c r="BC3959" s="70"/>
      <c r="BD3959" s="70"/>
      <c r="BL3959" s="70"/>
      <c r="BM3959" s="70"/>
      <c r="BN3959" s="70"/>
      <c r="BO3959" s="14">
        <v>-9.9310492853</v>
      </c>
      <c r="BP3959" s="14">
        <v>0.0200666531315736</v>
      </c>
      <c r="BX3959" s="60">
        <v>-76.491660481</v>
      </c>
      <c r="BY3959" s="80">
        <v>0.0249867181064877</v>
      </c>
    </row>
    <row r="3960" s="9" customFormat="1" ht="31" customHeight="1">
      <c r="A3960" t="s" s="6">
        <v>10049</v>
      </c>
      <c r="B3960" t="s" s="56">
        <v>10050</v>
      </c>
      <c r="C3960" t="s" s="56">
        <v>7517</v>
      </c>
      <c r="D3960" s="143">
        <v>41730.427083333336</v>
      </c>
      <c r="E3960" t="s" s="54">
        <v>7518</v>
      </c>
      <c r="F3960" t="s" s="55">
        <v>2230</v>
      </c>
      <c r="G3960" t="s" s="56">
        <v>1181</v>
      </c>
      <c r="H3960" t="s" s="56">
        <v>1181</v>
      </c>
      <c r="J3960" t="s" s="6">
        <v>7519</v>
      </c>
      <c r="L3960" s="84"/>
      <c r="M3960" t="s" s="55">
        <v>1138</v>
      </c>
      <c r="S3960" t="s" s="54">
        <v>7912</v>
      </c>
      <c r="T3960" t="s" s="57">
        <v>9483</v>
      </c>
      <c r="U3960" s="7"/>
      <c r="AA3960" s="14">
        <v>-109.0769095</v>
      </c>
      <c r="AB3960" s="14">
        <v>35.7426032</v>
      </c>
      <c r="AC3960" s="14">
        <v>2074.164</v>
      </c>
      <c r="AU3960" s="70"/>
      <c r="AV3960" s="70"/>
      <c r="AW3960" s="70"/>
      <c r="AX3960" s="70"/>
      <c r="AY3960" s="70"/>
      <c r="AZ3960" s="70"/>
      <c r="BA3960" s="70"/>
      <c r="BB3960" s="70"/>
      <c r="BC3960" s="70"/>
      <c r="BD3960" s="70"/>
      <c r="BL3960" s="70"/>
      <c r="BM3960" s="70"/>
      <c r="BN3960" s="70"/>
      <c r="BO3960" s="14">
        <v>-11.2651824062</v>
      </c>
      <c r="BP3960" s="14">
        <v>0.00852657892196387</v>
      </c>
      <c r="BX3960" s="60">
        <v>-84.94246199289999</v>
      </c>
      <c r="BY3960" s="80">
        <v>0.06377247689695929</v>
      </c>
    </row>
    <row r="3961" s="9" customFormat="1" ht="31" customHeight="1">
      <c r="A3961" t="s" s="6">
        <v>10051</v>
      </c>
      <c r="B3961" t="s" s="56">
        <v>10052</v>
      </c>
      <c r="C3961" t="s" s="56">
        <v>7517</v>
      </c>
      <c r="D3961" s="143">
        <v>41730.454861111109</v>
      </c>
      <c r="E3961" t="s" s="54">
        <v>7518</v>
      </c>
      <c r="F3961" t="s" s="55">
        <v>2230</v>
      </c>
      <c r="G3961" t="s" s="56">
        <v>1181</v>
      </c>
      <c r="H3961" t="s" s="56">
        <v>1181</v>
      </c>
      <c r="J3961" t="s" s="6">
        <v>7519</v>
      </c>
      <c r="L3961" s="84"/>
      <c r="M3961" t="s" s="55">
        <v>1138</v>
      </c>
      <c r="S3961" t="s" s="54">
        <v>7912</v>
      </c>
      <c r="T3961" t="s" s="57">
        <v>9523</v>
      </c>
      <c r="U3961" s="7"/>
      <c r="AA3961" s="14">
        <v>-109.0694933</v>
      </c>
      <c r="AB3961" s="14">
        <v>35.7341101</v>
      </c>
      <c r="AC3961" s="14">
        <v>2067.458</v>
      </c>
      <c r="AU3961" s="70"/>
      <c r="AV3961" s="70"/>
      <c r="AW3961" s="70"/>
      <c r="AX3961" s="70"/>
      <c r="AY3961" s="70"/>
      <c r="AZ3961" s="70"/>
      <c r="BA3961" s="70"/>
      <c r="BB3961" s="70"/>
      <c r="BC3961" s="70"/>
      <c r="BD3961" s="70"/>
      <c r="BL3961" s="70"/>
      <c r="BM3961" s="70"/>
      <c r="BN3961" s="70"/>
      <c r="BO3961" s="14">
        <v>-10.9136036273</v>
      </c>
      <c r="BP3961" s="14">
        <v>0.0179848731227673</v>
      </c>
      <c r="BX3961" s="60">
        <v>-81.3171946102</v>
      </c>
      <c r="BY3961" s="80">
        <v>0.106499416340129</v>
      </c>
    </row>
    <row r="3962" s="9" customFormat="1" ht="31" customHeight="1">
      <c r="A3962" t="s" s="6">
        <v>10053</v>
      </c>
      <c r="B3962" t="s" s="56">
        <v>10054</v>
      </c>
      <c r="C3962" t="s" s="56">
        <v>7517</v>
      </c>
      <c r="D3962" s="143">
        <v>41730.415972222225</v>
      </c>
      <c r="E3962" t="s" s="54">
        <v>7518</v>
      </c>
      <c r="F3962" t="s" s="55">
        <v>2230</v>
      </c>
      <c r="G3962" t="s" s="56">
        <v>1181</v>
      </c>
      <c r="H3962" t="s" s="56">
        <v>1181</v>
      </c>
      <c r="J3962" t="s" s="6">
        <v>7519</v>
      </c>
      <c r="L3962" s="84"/>
      <c r="M3962" t="s" s="55">
        <v>1138</v>
      </c>
      <c r="S3962" t="s" s="54">
        <v>7912</v>
      </c>
      <c r="T3962" t="s" s="57">
        <v>9942</v>
      </c>
      <c r="U3962" s="7"/>
      <c r="AA3962" s="14">
        <v>-110.061883</v>
      </c>
      <c r="AB3962" s="14">
        <v>36.551023</v>
      </c>
      <c r="AC3962" s="14">
        <v>1756.297</v>
      </c>
      <c r="AU3962" s="70"/>
      <c r="AV3962" s="70"/>
      <c r="AW3962" s="70"/>
      <c r="AX3962" s="70"/>
      <c r="AY3962" s="70"/>
      <c r="AZ3962" s="70"/>
      <c r="BA3962" s="70"/>
      <c r="BB3962" s="70"/>
      <c r="BC3962" s="70"/>
      <c r="BD3962" s="70"/>
      <c r="BL3962" s="70"/>
      <c r="BM3962" s="70"/>
      <c r="BN3962" s="70"/>
      <c r="BO3962" s="14">
        <v>-13.2954534169</v>
      </c>
      <c r="BP3962" s="14">
        <v>0.0325410513920182</v>
      </c>
      <c r="BX3962" s="60">
        <v>-102.2870650608</v>
      </c>
      <c r="BY3962" s="80">
        <v>0.0869546657255454</v>
      </c>
    </row>
    <row r="3963" s="9" customFormat="1" ht="31" customHeight="1">
      <c r="A3963" t="s" s="6">
        <v>10055</v>
      </c>
      <c r="B3963" t="s" s="56">
        <v>10056</v>
      </c>
      <c r="C3963" t="s" s="56">
        <v>7517</v>
      </c>
      <c r="D3963" s="143">
        <v>41730.536805555559</v>
      </c>
      <c r="E3963" t="s" s="54">
        <v>7518</v>
      </c>
      <c r="F3963" t="s" s="55">
        <v>2230</v>
      </c>
      <c r="G3963" t="s" s="56">
        <v>1181</v>
      </c>
      <c r="H3963" t="s" s="56">
        <v>1181</v>
      </c>
      <c r="J3963" t="s" s="6">
        <v>7519</v>
      </c>
      <c r="L3963" s="84"/>
      <c r="M3963" t="s" s="55">
        <v>1138</v>
      </c>
      <c r="S3963" t="s" s="54">
        <v>7912</v>
      </c>
      <c r="T3963" t="s" s="57">
        <v>9457</v>
      </c>
      <c r="U3963" s="7"/>
      <c r="AA3963" s="14">
        <v>-109.0833953</v>
      </c>
      <c r="AB3963" s="14">
        <v>35.7163812</v>
      </c>
      <c r="AC3963" s="14">
        <v>2058.01</v>
      </c>
      <c r="AU3963" s="70"/>
      <c r="AV3963" s="70"/>
      <c r="AW3963" s="70"/>
      <c r="AX3963" s="70"/>
      <c r="AY3963" s="70"/>
      <c r="AZ3963" s="70"/>
      <c r="BA3963" s="70"/>
      <c r="BB3963" s="70"/>
      <c r="BC3963" s="70"/>
      <c r="BD3963" s="70"/>
      <c r="BL3963" s="70"/>
      <c r="BM3963" s="70"/>
      <c r="BN3963" s="70"/>
      <c r="BO3963" s="14">
        <v>-10.9440095908</v>
      </c>
      <c r="BP3963" s="14">
        <v>0.0148103601422986</v>
      </c>
      <c r="BX3963" s="60">
        <v>-83.2843743058</v>
      </c>
      <c r="BY3963" s="80">
        <v>0.105796815761796</v>
      </c>
    </row>
    <row r="3964" s="9" customFormat="1" ht="31" customHeight="1">
      <c r="A3964" t="s" s="6">
        <v>10057</v>
      </c>
      <c r="B3964" t="s" s="56">
        <v>10058</v>
      </c>
      <c r="C3964" t="s" s="56">
        <v>7517</v>
      </c>
      <c r="D3964" s="143">
        <v>41730.43125</v>
      </c>
      <c r="E3964" t="s" s="54">
        <v>7518</v>
      </c>
      <c r="F3964" t="s" s="55">
        <v>2230</v>
      </c>
      <c r="G3964" t="s" s="56">
        <v>1181</v>
      </c>
      <c r="H3964" t="s" s="56">
        <v>1181</v>
      </c>
      <c r="J3964" t="s" s="6">
        <v>7519</v>
      </c>
      <c r="L3964" s="84"/>
      <c r="M3964" t="s" s="55">
        <v>1138</v>
      </c>
      <c r="S3964" t="s" s="54">
        <v>7912</v>
      </c>
      <c r="T3964" t="s" s="57">
        <v>8175</v>
      </c>
      <c r="U3964" s="7"/>
      <c r="AA3964" s="14">
        <v>-110.075095</v>
      </c>
      <c r="AB3964" s="14">
        <v>36.521657</v>
      </c>
      <c r="AC3964" s="14">
        <v>1818.071</v>
      </c>
      <c r="AU3964" s="70"/>
      <c r="AV3964" s="70"/>
      <c r="AW3964" s="70"/>
      <c r="AX3964" s="70"/>
      <c r="AY3964" s="70"/>
      <c r="AZ3964" s="70"/>
      <c r="BA3964" s="70"/>
      <c r="BB3964" s="70"/>
      <c r="BC3964" s="70"/>
      <c r="BD3964" s="70"/>
      <c r="BL3964" s="70"/>
      <c r="BM3964" s="70"/>
      <c r="BN3964" s="70"/>
      <c r="BO3964" s="14">
        <v>-13.7629114152</v>
      </c>
      <c r="BP3964" s="14">
        <v>0.0353147565166456</v>
      </c>
      <c r="BX3964" s="60">
        <v>-105.3821408096</v>
      </c>
      <c r="BY3964" s="80">
        <v>0.178286540295771</v>
      </c>
    </row>
    <row r="3965" s="9" customFormat="1" ht="31" customHeight="1">
      <c r="A3965" t="s" s="6">
        <v>10059</v>
      </c>
      <c r="B3965" t="s" s="56">
        <v>10060</v>
      </c>
      <c r="C3965" t="s" s="56">
        <v>7517</v>
      </c>
      <c r="D3965" s="143">
        <v>41730.478472222225</v>
      </c>
      <c r="E3965" t="s" s="54">
        <v>7518</v>
      </c>
      <c r="F3965" t="s" s="55">
        <v>2230</v>
      </c>
      <c r="G3965" t="s" s="56">
        <v>1181</v>
      </c>
      <c r="H3965" t="s" s="56">
        <v>1181</v>
      </c>
      <c r="J3965" t="s" s="6">
        <v>7519</v>
      </c>
      <c r="L3965" s="84"/>
      <c r="M3965" t="s" s="55">
        <v>1138</v>
      </c>
      <c r="S3965" t="s" s="54">
        <v>7912</v>
      </c>
      <c r="T3965" t="s" s="57">
        <v>9503</v>
      </c>
      <c r="U3965" s="7"/>
      <c r="AA3965" s="14">
        <v>-109.080329</v>
      </c>
      <c r="AB3965" s="14">
        <v>35.727568</v>
      </c>
      <c r="AC3965" s="14">
        <v>2062.886</v>
      </c>
      <c r="AU3965" s="70"/>
      <c r="AV3965" s="70"/>
      <c r="AW3965" s="70"/>
      <c r="AX3965" s="70"/>
      <c r="AY3965" s="70"/>
      <c r="AZ3965" s="70"/>
      <c r="BA3965" s="70"/>
      <c r="BB3965" s="70"/>
      <c r="BC3965" s="70"/>
      <c r="BD3965" s="70"/>
      <c r="BL3965" s="70"/>
      <c r="BM3965" s="70"/>
      <c r="BN3965" s="70"/>
      <c r="BO3965" s="14">
        <v>-11.0194828004</v>
      </c>
      <c r="BP3965" s="14">
        <v>0.0089942864218916</v>
      </c>
      <c r="BX3965" s="60">
        <v>-83.6970903373</v>
      </c>
      <c r="BY3965" s="80">
        <v>0.0815206940175862</v>
      </c>
    </row>
    <row r="3966" s="9" customFormat="1" ht="31" customHeight="1">
      <c r="A3966" t="s" s="6">
        <v>10061</v>
      </c>
      <c r="B3966" t="s" s="56">
        <v>10062</v>
      </c>
      <c r="C3966" t="s" s="56">
        <v>7517</v>
      </c>
      <c r="D3966" s="143">
        <v>41736.510416666664</v>
      </c>
      <c r="E3966" t="s" s="54">
        <v>7518</v>
      </c>
      <c r="F3966" t="s" s="55">
        <v>2230</v>
      </c>
      <c r="G3966" t="s" s="56">
        <v>1181</v>
      </c>
      <c r="H3966" t="s" s="56">
        <v>1181</v>
      </c>
      <c r="J3966" t="s" s="6">
        <v>7519</v>
      </c>
      <c r="L3966" s="84"/>
      <c r="M3966" t="s" s="55">
        <v>1138</v>
      </c>
      <c r="S3966" t="s" s="54">
        <v>7912</v>
      </c>
      <c r="T3966" t="s" s="57">
        <v>8128</v>
      </c>
      <c r="U3966" s="7"/>
      <c r="AA3966" s="14">
        <v>-109.0504408</v>
      </c>
      <c r="AB3966" s="14">
        <v>35.8295925</v>
      </c>
      <c r="AC3966" s="14">
        <v>2107.387</v>
      </c>
      <c r="AU3966" s="70"/>
      <c r="AV3966" s="70"/>
      <c r="AW3966" s="70"/>
      <c r="AX3966" s="70"/>
      <c r="AY3966" s="70"/>
      <c r="AZ3966" s="70"/>
      <c r="BA3966" s="70"/>
      <c r="BB3966" s="70"/>
      <c r="BC3966" s="70"/>
      <c r="BD3966" s="70"/>
      <c r="BL3966" s="70"/>
      <c r="BM3966" s="70"/>
      <c r="BN3966" s="70"/>
      <c r="BO3966" s="14">
        <v>-14.0410466753</v>
      </c>
      <c r="BP3966" s="14">
        <v>0.0219361642467202</v>
      </c>
      <c r="BX3966" s="60">
        <v>-105.4270640638</v>
      </c>
      <c r="BY3966" s="80">
        <v>0.154723495739202</v>
      </c>
    </row>
    <row r="3967" s="9" customFormat="1" ht="31" customHeight="1">
      <c r="A3967" t="s" s="6">
        <v>10063</v>
      </c>
      <c r="B3967" t="s" s="56">
        <v>10064</v>
      </c>
      <c r="C3967" t="s" s="56">
        <v>7517</v>
      </c>
      <c r="D3967" s="143">
        <v>41736.611111111109</v>
      </c>
      <c r="E3967" t="s" s="54">
        <v>7518</v>
      </c>
      <c r="F3967" t="s" s="55">
        <v>2230</v>
      </c>
      <c r="G3967" t="s" s="56">
        <v>1181</v>
      </c>
      <c r="H3967" t="s" s="56">
        <v>1181</v>
      </c>
      <c r="J3967" t="s" s="6">
        <v>7519</v>
      </c>
      <c r="L3967" s="84"/>
      <c r="M3967" t="s" s="55">
        <v>1138</v>
      </c>
      <c r="S3967" t="s" s="54">
        <v>7912</v>
      </c>
      <c r="T3967" t="s" s="57">
        <v>8163</v>
      </c>
      <c r="U3967" s="7"/>
      <c r="AA3967" s="14">
        <v>-109.10063</v>
      </c>
      <c r="AB3967" s="14">
        <v>35.59403</v>
      </c>
      <c r="AC3967" s="14">
        <v>2026.92</v>
      </c>
      <c r="AU3967" s="70"/>
      <c r="AV3967" s="70"/>
      <c r="AW3967" s="70"/>
      <c r="AX3967" s="70"/>
      <c r="AY3967" s="70"/>
      <c r="AZ3967" s="70"/>
      <c r="BA3967" s="70"/>
      <c r="BB3967" s="70"/>
      <c r="BC3967" s="70"/>
      <c r="BD3967" s="70"/>
      <c r="BL3967" s="70"/>
      <c r="BM3967" s="70"/>
      <c r="BN3967" s="70"/>
      <c r="BO3967" s="14">
        <v>-12.7068272617</v>
      </c>
      <c r="BP3967" s="14">
        <v>0.0340516759357901</v>
      </c>
      <c r="BX3967" s="60">
        <v>-94.6483866209</v>
      </c>
      <c r="BY3967" s="80">
        <v>0.147934339866407</v>
      </c>
    </row>
    <row r="3968" s="9" customFormat="1" ht="31" customHeight="1">
      <c r="A3968" t="s" s="6">
        <v>10065</v>
      </c>
      <c r="B3968" t="s" s="56">
        <v>10066</v>
      </c>
      <c r="C3968" t="s" s="56">
        <v>7517</v>
      </c>
      <c r="D3968" s="143">
        <v>41736.4375</v>
      </c>
      <c r="E3968" t="s" s="54">
        <v>7518</v>
      </c>
      <c r="F3968" t="s" s="55">
        <v>2230</v>
      </c>
      <c r="G3968" t="s" s="56">
        <v>1181</v>
      </c>
      <c r="H3968" t="s" s="56">
        <v>1181</v>
      </c>
      <c r="J3968" t="s" s="6">
        <v>7519</v>
      </c>
      <c r="L3968" s="84"/>
      <c r="M3968" t="s" s="55">
        <v>1138</v>
      </c>
      <c r="S3968" t="s" s="54">
        <v>7912</v>
      </c>
      <c r="T3968" t="s" s="57">
        <v>8149</v>
      </c>
      <c r="U3968" s="7"/>
      <c r="AA3968" s="14">
        <v>-109.147235</v>
      </c>
      <c r="AB3968" s="14">
        <v>35.865463</v>
      </c>
      <c r="AC3968" s="14">
        <v>2288.438</v>
      </c>
      <c r="AU3968" s="70"/>
      <c r="AV3968" s="70"/>
      <c r="AW3968" s="70"/>
      <c r="AX3968" s="70"/>
      <c r="AY3968" s="70"/>
      <c r="AZ3968" s="70"/>
      <c r="BA3968" s="70"/>
      <c r="BB3968" s="70"/>
      <c r="BC3968" s="70"/>
      <c r="BD3968" s="70"/>
      <c r="BL3968" s="70"/>
      <c r="BM3968" s="70"/>
      <c r="BN3968" s="70"/>
      <c r="BO3968" s="14">
        <v>-11.4031056748</v>
      </c>
      <c r="BP3968" s="14">
        <v>0.0177962310369048</v>
      </c>
      <c r="BX3968" s="60">
        <v>-87.27043814869999</v>
      </c>
      <c r="BY3968" s="80">
        <v>0.07931196840350641</v>
      </c>
    </row>
    <row r="3969" s="9" customFormat="1" ht="31" customHeight="1">
      <c r="A3969" t="s" s="6">
        <v>10067</v>
      </c>
      <c r="B3969" t="s" s="56">
        <v>10068</v>
      </c>
      <c r="C3969" t="s" s="56">
        <v>7517</v>
      </c>
      <c r="D3969" s="143">
        <v>41736</v>
      </c>
      <c r="E3969" t="s" s="54">
        <v>7518</v>
      </c>
      <c r="F3969" t="s" s="55">
        <v>2230</v>
      </c>
      <c r="G3969" t="s" s="56">
        <v>1181</v>
      </c>
      <c r="H3969" t="s" s="56">
        <v>1181</v>
      </c>
      <c r="J3969" t="s" s="6">
        <v>7519</v>
      </c>
      <c r="L3969" s="84"/>
      <c r="M3969" t="s" s="55">
        <v>1138</v>
      </c>
      <c r="S3969" t="s" s="54">
        <v>7912</v>
      </c>
      <c r="T3969" t="s" s="57">
        <v>8068</v>
      </c>
      <c r="U3969" s="7"/>
      <c r="AA3969" s="14">
        <v>-111.0086825</v>
      </c>
      <c r="AB3969" s="14">
        <v>35.2928086</v>
      </c>
      <c r="AC3969" s="14">
        <v>1450.848</v>
      </c>
      <c r="AU3969" s="70"/>
      <c r="AV3969" s="70"/>
      <c r="AW3969" s="70"/>
      <c r="AX3969" s="70"/>
      <c r="AY3969" s="70"/>
      <c r="AZ3969" s="70"/>
      <c r="BA3969" s="70"/>
      <c r="BB3969" s="70"/>
      <c r="BC3969" s="70"/>
      <c r="BD3969" s="70"/>
      <c r="BL3969" s="70"/>
      <c r="BM3969" s="70"/>
      <c r="BN3969" s="70"/>
      <c r="BO3969" s="14">
        <v>-11.355097283</v>
      </c>
      <c r="BP3969" s="14">
        <v>0.0223825800653434</v>
      </c>
      <c r="BX3969" s="60">
        <v>-80.9950488577</v>
      </c>
      <c r="BY3969" s="80">
        <v>0.254410678999431</v>
      </c>
    </row>
    <row r="3970" s="9" customFormat="1" ht="31" customHeight="1">
      <c r="A3970" t="s" s="6">
        <v>10069</v>
      </c>
      <c r="B3970" t="s" s="56">
        <v>10070</v>
      </c>
      <c r="C3970" t="s" s="56">
        <v>7517</v>
      </c>
      <c r="D3970" s="143">
        <v>41736.773611111108</v>
      </c>
      <c r="E3970" t="s" s="54">
        <v>7518</v>
      </c>
      <c r="F3970" t="s" s="55">
        <v>2230</v>
      </c>
      <c r="G3970" t="s" s="56">
        <v>1181</v>
      </c>
      <c r="H3970" t="s" s="56">
        <v>1181</v>
      </c>
      <c r="J3970" t="s" s="6">
        <v>7519</v>
      </c>
      <c r="L3970" s="84"/>
      <c r="M3970" t="s" s="55">
        <v>1138</v>
      </c>
      <c r="S3970" t="s" s="54">
        <v>7912</v>
      </c>
      <c r="T3970" t="s" s="57">
        <v>7913</v>
      </c>
      <c r="U3970" s="7"/>
      <c r="AA3970" s="14">
        <v>-109.8515463</v>
      </c>
      <c r="AB3970" s="14">
        <v>36.837895</v>
      </c>
      <c r="AC3970" s="14">
        <v>1539.392</v>
      </c>
      <c r="AU3970" s="70"/>
      <c r="AV3970" s="70"/>
      <c r="AW3970" s="70"/>
      <c r="AX3970" s="70"/>
      <c r="AY3970" s="70"/>
      <c r="AZ3970" s="70"/>
      <c r="BA3970" s="70"/>
      <c r="BB3970" s="70"/>
      <c r="BC3970" s="70"/>
      <c r="BD3970" s="70"/>
      <c r="BL3970" s="70"/>
      <c r="BM3970" s="70"/>
      <c r="BN3970" s="70"/>
      <c r="BO3970" s="14">
        <v>-10.1522711379</v>
      </c>
      <c r="BP3970" s="14">
        <v>0.0104528255881213</v>
      </c>
      <c r="BX3970" s="60">
        <v>-83.2052951727</v>
      </c>
      <c r="BY3970" s="80">
        <v>0.07609214797884201</v>
      </c>
    </row>
    <row r="3971" s="9" customFormat="1" ht="31" customHeight="1">
      <c r="A3971" t="s" s="6">
        <v>10071</v>
      </c>
      <c r="B3971" t="s" s="56">
        <v>10072</v>
      </c>
      <c r="C3971" t="s" s="56">
        <v>7517</v>
      </c>
      <c r="D3971" s="143">
        <v>41736.694444444445</v>
      </c>
      <c r="E3971" t="s" s="54">
        <v>7518</v>
      </c>
      <c r="F3971" t="s" s="55">
        <v>2230</v>
      </c>
      <c r="G3971" t="s" s="56">
        <v>1181</v>
      </c>
      <c r="H3971" t="s" s="56">
        <v>1181</v>
      </c>
      <c r="J3971" t="s" s="6">
        <v>7519</v>
      </c>
      <c r="L3971" s="84"/>
      <c r="M3971" t="s" s="55">
        <v>1138</v>
      </c>
      <c r="S3971" t="s" s="54">
        <v>7912</v>
      </c>
      <c r="T3971" t="s" s="57">
        <v>8186</v>
      </c>
      <c r="U3971" s="7"/>
      <c r="AA3971" s="14">
        <v>-110.6604739</v>
      </c>
      <c r="AB3971" s="14">
        <v>36.6108521</v>
      </c>
      <c r="AC3971" s="14">
        <v>2001.926</v>
      </c>
      <c r="AU3971" s="70"/>
      <c r="AV3971" s="70"/>
      <c r="AW3971" s="70"/>
      <c r="AX3971" s="70"/>
      <c r="AY3971" s="70"/>
      <c r="AZ3971" s="70"/>
      <c r="BA3971" s="70"/>
      <c r="BB3971" s="70"/>
      <c r="BC3971" s="70"/>
      <c r="BD3971" s="70"/>
      <c r="BL3971" s="70"/>
      <c r="BM3971" s="70"/>
      <c r="BN3971" s="70"/>
      <c r="BO3971" s="14">
        <v>-11.1355678995</v>
      </c>
      <c r="BP3971" s="14">
        <v>0.0317352844425955</v>
      </c>
      <c r="BX3971" s="60">
        <v>-88.7665890758</v>
      </c>
      <c r="BY3971" s="80">
        <v>0.08530930550504209</v>
      </c>
    </row>
    <row r="3972" s="9" customFormat="1" ht="31" customHeight="1">
      <c r="A3972" t="s" s="6">
        <v>10073</v>
      </c>
      <c r="B3972" t="s" s="56">
        <v>10074</v>
      </c>
      <c r="C3972" t="s" s="56">
        <v>7517</v>
      </c>
      <c r="D3972" s="143">
        <v>41736.865277777775</v>
      </c>
      <c r="E3972" t="s" s="54">
        <v>7518</v>
      </c>
      <c r="F3972" t="s" s="55">
        <v>2230</v>
      </c>
      <c r="G3972" t="s" s="56">
        <v>1181</v>
      </c>
      <c r="H3972" t="s" s="56">
        <v>1181</v>
      </c>
      <c r="J3972" t="s" s="6">
        <v>7519</v>
      </c>
      <c r="L3972" s="84"/>
      <c r="M3972" t="s" s="55">
        <v>1138</v>
      </c>
      <c r="S3972" t="s" s="54">
        <v>7912</v>
      </c>
      <c r="T3972" t="s" s="57">
        <v>7925</v>
      </c>
      <c r="U3972" s="7"/>
      <c r="AA3972" s="14">
        <v>-110.2657267</v>
      </c>
      <c r="AB3972" s="14">
        <v>36.6988785</v>
      </c>
      <c r="AC3972" s="14">
        <v>1770.888</v>
      </c>
      <c r="AU3972" s="70"/>
      <c r="AV3972" s="70"/>
      <c r="AW3972" s="70"/>
      <c r="AX3972" s="70"/>
      <c r="AY3972" s="70"/>
      <c r="AZ3972" s="70"/>
      <c r="BA3972" s="70"/>
      <c r="BB3972" s="70"/>
      <c r="BC3972" s="70"/>
      <c r="BD3972" s="70"/>
      <c r="BL3972" s="70"/>
      <c r="BM3972" s="70"/>
      <c r="BN3972" s="70"/>
      <c r="BO3972" s="14">
        <v>-14.55088556</v>
      </c>
      <c r="BP3972" s="14">
        <v>0.0081178905864688</v>
      </c>
      <c r="BX3972" s="60">
        <v>-112.6624148894</v>
      </c>
      <c r="BY3972" s="80">
        <v>0.102091426408282</v>
      </c>
    </row>
    <row r="3973" s="9" customFormat="1" ht="31" customHeight="1">
      <c r="A3973" t="s" s="6">
        <v>10075</v>
      </c>
      <c r="B3973" t="s" s="56">
        <v>10076</v>
      </c>
      <c r="C3973" t="s" s="56">
        <v>7517</v>
      </c>
      <c r="D3973" s="143">
        <v>41736.620833333334</v>
      </c>
      <c r="E3973" t="s" s="54">
        <v>7518</v>
      </c>
      <c r="F3973" t="s" s="55">
        <v>2230</v>
      </c>
      <c r="G3973" t="s" s="56">
        <v>1181</v>
      </c>
      <c r="H3973" t="s" s="56">
        <v>1181</v>
      </c>
      <c r="J3973" t="s" s="6">
        <v>7519</v>
      </c>
      <c r="L3973" s="84"/>
      <c r="M3973" t="s" s="55">
        <v>1138</v>
      </c>
      <c r="S3973" t="s" s="54">
        <v>7912</v>
      </c>
      <c r="T3973" t="s" s="57">
        <v>7931</v>
      </c>
      <c r="U3973" s="7"/>
      <c r="AA3973" s="14">
        <v>-110.3171647</v>
      </c>
      <c r="AB3973" s="14">
        <v>37.0363677</v>
      </c>
      <c r="AC3973" s="14">
        <v>1474.952</v>
      </c>
      <c r="AU3973" s="70"/>
      <c r="AV3973" s="70"/>
      <c r="AW3973" s="70"/>
      <c r="AX3973" s="70"/>
      <c r="AY3973" s="70"/>
      <c r="AZ3973" s="70"/>
      <c r="BA3973" s="70"/>
      <c r="BB3973" s="70"/>
      <c r="BC3973" s="70"/>
      <c r="BD3973" s="70"/>
      <c r="BL3973" s="70"/>
      <c r="BM3973" s="70"/>
      <c r="BN3973" s="70"/>
      <c r="BO3973" s="14">
        <v>-8.9054920977</v>
      </c>
      <c r="BP3973" s="14">
        <v>0.0238754573936118</v>
      </c>
      <c r="BX3973" s="60">
        <v>-67.5232158095</v>
      </c>
      <c r="BY3973" s="80">
        <v>0.0782477423414875</v>
      </c>
    </row>
    <row r="3974" s="9" customFormat="1" ht="31" customHeight="1">
      <c r="A3974" t="s" s="6">
        <v>10077</v>
      </c>
      <c r="B3974" t="s" s="56">
        <v>10078</v>
      </c>
      <c r="C3974" t="s" s="56">
        <v>7517</v>
      </c>
      <c r="D3974" s="143">
        <v>41736.510416666664</v>
      </c>
      <c r="E3974" t="s" s="54">
        <v>7518</v>
      </c>
      <c r="F3974" t="s" s="55">
        <v>2230</v>
      </c>
      <c r="G3974" t="s" s="56">
        <v>1181</v>
      </c>
      <c r="H3974" t="s" s="56">
        <v>1181</v>
      </c>
      <c r="J3974" t="s" s="6">
        <v>7519</v>
      </c>
      <c r="L3974" s="84"/>
      <c r="M3974" t="s" s="55">
        <v>1138</v>
      </c>
      <c r="S3974" t="s" s="54">
        <v>7912</v>
      </c>
      <c r="T3974" t="s" s="57">
        <v>8122</v>
      </c>
      <c r="U3974" s="7"/>
      <c r="AA3974" s="14">
        <v>-108.7771714</v>
      </c>
      <c r="AB3974" s="14">
        <v>35.7058623</v>
      </c>
      <c r="AC3974" s="14">
        <v>1953.768</v>
      </c>
      <c r="AU3974" s="70"/>
      <c r="AV3974" s="70"/>
      <c r="AW3974" s="70"/>
      <c r="AX3974" s="70"/>
      <c r="AY3974" s="70"/>
      <c r="AZ3974" s="70"/>
      <c r="BA3974" s="70"/>
      <c r="BB3974" s="70"/>
      <c r="BC3974" s="70"/>
      <c r="BD3974" s="70"/>
      <c r="BL3974" s="70"/>
      <c r="BM3974" s="70"/>
      <c r="BN3974" s="70"/>
      <c r="BO3974" s="14">
        <v>-14.1660281932</v>
      </c>
      <c r="BP3974" s="14">
        <v>0.0458923317934361</v>
      </c>
      <c r="BX3974" s="60">
        <v>-105.9502139662</v>
      </c>
      <c r="BY3974" s="80">
        <v>0.0861839340145264</v>
      </c>
    </row>
    <row r="3975" s="9" customFormat="1" ht="31" customHeight="1">
      <c r="A3975" t="s" s="6">
        <v>10079</v>
      </c>
      <c r="B3975" t="s" s="56">
        <v>10080</v>
      </c>
      <c r="C3975" t="s" s="56">
        <v>7517</v>
      </c>
      <c r="D3975" s="143">
        <v>41736.565972222219</v>
      </c>
      <c r="E3975" t="s" s="54">
        <v>7518</v>
      </c>
      <c r="F3975" t="s" s="55">
        <v>2230</v>
      </c>
      <c r="G3975" t="s" s="56">
        <v>1181</v>
      </c>
      <c r="H3975" t="s" s="56">
        <v>1181</v>
      </c>
      <c r="J3975" t="s" s="6">
        <v>7519</v>
      </c>
      <c r="L3975" s="84"/>
      <c r="M3975" t="s" s="55">
        <v>1138</v>
      </c>
      <c r="S3975" t="s" s="54">
        <v>7912</v>
      </c>
      <c r="T3975" t="s" s="57">
        <v>9612</v>
      </c>
      <c r="U3975" t="s" s="6">
        <v>1263</v>
      </c>
      <c r="AA3975" s="14">
        <v>-109.096967</v>
      </c>
      <c r="AB3975" s="14">
        <v>35.760128</v>
      </c>
      <c r="AC3975" s="14">
        <v>2113.483</v>
      </c>
      <c r="AU3975" s="70"/>
      <c r="AV3975" s="70"/>
      <c r="AW3975" s="70"/>
      <c r="AX3975" s="70"/>
      <c r="AY3975" s="70"/>
      <c r="AZ3975" s="70"/>
      <c r="BA3975" s="70"/>
      <c r="BB3975" s="70"/>
      <c r="BC3975" s="70"/>
      <c r="BD3975" s="70"/>
      <c r="BL3975" s="70"/>
      <c r="BM3975" s="70"/>
      <c r="BN3975" s="70"/>
      <c r="BO3975" s="14">
        <v>-11.3445039221</v>
      </c>
      <c r="BP3975" s="14">
        <v>0.0182058841558167</v>
      </c>
      <c r="BX3975" s="60">
        <v>-83.6517809126</v>
      </c>
      <c r="BY3975" s="80">
        <v>0.115448317600541</v>
      </c>
    </row>
    <row r="3976" s="9" customFormat="1" ht="31" customHeight="1">
      <c r="A3976" t="s" s="6">
        <v>10081</v>
      </c>
      <c r="B3976" t="s" s="56">
        <v>10082</v>
      </c>
      <c r="C3976" t="s" s="56">
        <v>7517</v>
      </c>
      <c r="D3976" s="143">
        <v>41736</v>
      </c>
      <c r="E3976" t="s" s="54">
        <v>7518</v>
      </c>
      <c r="F3976" t="s" s="55">
        <v>2230</v>
      </c>
      <c r="G3976" t="s" s="56">
        <v>1181</v>
      </c>
      <c r="H3976" t="s" s="56">
        <v>1181</v>
      </c>
      <c r="J3976" t="s" s="6">
        <v>7519</v>
      </c>
      <c r="L3976" s="84"/>
      <c r="M3976" t="s" s="55">
        <v>1138</v>
      </c>
      <c r="S3976" t="s" s="54">
        <v>7912</v>
      </c>
      <c r="T3976" t="s" s="57">
        <v>8065</v>
      </c>
      <c r="U3976" s="7"/>
      <c r="AA3976" s="14">
        <v>-111.0062324</v>
      </c>
      <c r="AB3976" s="14">
        <v>35.2934682</v>
      </c>
      <c r="AC3976" s="14">
        <v>1450.848</v>
      </c>
      <c r="AU3976" s="70"/>
      <c r="AV3976" s="70"/>
      <c r="AW3976" s="70"/>
      <c r="AX3976" s="70"/>
      <c r="AY3976" s="70"/>
      <c r="AZ3976" s="70"/>
      <c r="BA3976" s="70"/>
      <c r="BB3976" s="70"/>
      <c r="BC3976" s="70"/>
      <c r="BD3976" s="70"/>
      <c r="BL3976" s="70"/>
      <c r="BM3976" s="70"/>
      <c r="BN3976" s="70"/>
      <c r="BO3976" s="14">
        <v>-11.4651575152</v>
      </c>
      <c r="BP3976" s="14">
        <v>0.0288626666778569</v>
      </c>
      <c r="BX3976" s="60">
        <v>-81.5889106005</v>
      </c>
      <c r="BY3976" s="80">
        <v>0.06377545208118959</v>
      </c>
    </row>
    <row r="3977" s="9" customFormat="1" ht="31" customHeight="1">
      <c r="A3977" t="s" s="6">
        <v>10083</v>
      </c>
      <c r="B3977" t="s" s="56">
        <v>10084</v>
      </c>
      <c r="C3977" t="s" s="56">
        <v>7517</v>
      </c>
      <c r="D3977" s="143">
        <v>41736.730555555558</v>
      </c>
      <c r="E3977" t="s" s="54">
        <v>7518</v>
      </c>
      <c r="F3977" t="s" s="55">
        <v>2230</v>
      </c>
      <c r="G3977" t="s" s="56">
        <v>1181</v>
      </c>
      <c r="H3977" t="s" s="56">
        <v>1181</v>
      </c>
      <c r="J3977" t="s" s="6">
        <v>7519</v>
      </c>
      <c r="L3977" s="84"/>
      <c r="M3977" t="s" s="55">
        <v>1138</v>
      </c>
      <c r="S3977" t="s" s="54">
        <v>7912</v>
      </c>
      <c r="T3977" t="s" s="57">
        <v>8053</v>
      </c>
      <c r="U3977" s="7"/>
      <c r="AA3977" s="14">
        <v>-109.883011</v>
      </c>
      <c r="AB3977" s="14">
        <v>36.8195553</v>
      </c>
      <c r="AC3977" s="14">
        <v>1533.891</v>
      </c>
      <c r="AU3977" s="70"/>
      <c r="AV3977" s="70"/>
      <c r="AW3977" s="70"/>
      <c r="AX3977" s="70"/>
      <c r="AY3977" s="70"/>
      <c r="AZ3977" s="70"/>
      <c r="BA3977" s="70"/>
      <c r="BB3977" s="70"/>
      <c r="BC3977" s="70"/>
      <c r="BD3977" s="70"/>
      <c r="BL3977" s="70"/>
      <c r="BM3977" s="70"/>
      <c r="BN3977" s="70"/>
      <c r="BO3977" s="14">
        <v>-8.8740771907</v>
      </c>
      <c r="BP3977" s="14">
        <v>0.0240898833590917</v>
      </c>
      <c r="BX3977" s="60">
        <v>-74.7803143031</v>
      </c>
      <c r="BY3977" s="80">
        <v>0.120516993511474</v>
      </c>
    </row>
    <row r="3978" s="9" customFormat="1" ht="31" customHeight="1">
      <c r="A3978" t="s" s="6">
        <v>10085</v>
      </c>
      <c r="B3978" t="s" s="56">
        <v>10086</v>
      </c>
      <c r="C3978" t="s" s="56">
        <v>7517</v>
      </c>
      <c r="D3978" s="143">
        <v>41736.553472222222</v>
      </c>
      <c r="E3978" t="s" s="54">
        <v>7518</v>
      </c>
      <c r="F3978" t="s" s="55">
        <v>2230</v>
      </c>
      <c r="G3978" t="s" s="56">
        <v>1181</v>
      </c>
      <c r="H3978" t="s" s="56">
        <v>1181</v>
      </c>
      <c r="J3978" t="s" s="6">
        <v>7519</v>
      </c>
      <c r="L3978" s="84"/>
      <c r="M3978" t="s" s="55">
        <v>1138</v>
      </c>
      <c r="S3978" t="s" s="54">
        <v>7912</v>
      </c>
      <c r="T3978" t="s" s="57">
        <v>8181</v>
      </c>
      <c r="U3978" s="7"/>
      <c r="AA3978" s="14">
        <v>-110.805526</v>
      </c>
      <c r="AB3978" s="14">
        <v>36.602329</v>
      </c>
      <c r="AC3978" s="14">
        <v>1965.521</v>
      </c>
      <c r="AU3978" s="70"/>
      <c r="AV3978" s="70"/>
      <c r="AW3978" s="70"/>
      <c r="AX3978" s="70"/>
      <c r="AY3978" s="70"/>
      <c r="AZ3978" s="70"/>
      <c r="BA3978" s="70"/>
      <c r="BB3978" s="70"/>
      <c r="BC3978" s="70"/>
      <c r="BD3978" s="70"/>
      <c r="BL3978" s="70"/>
      <c r="BM3978" s="70"/>
      <c r="BN3978" s="70"/>
      <c r="BO3978" s="14">
        <v>-10.5051234308</v>
      </c>
      <c r="BP3978" s="14">
        <v>0.0455835871351175</v>
      </c>
      <c r="BX3978" s="60">
        <v>-83.5866950419</v>
      </c>
      <c r="BY3978" s="80">
        <v>0.165704739161444</v>
      </c>
    </row>
    <row r="3979" s="9" customFormat="1" ht="31" customHeight="1">
      <c r="A3979" t="s" s="6">
        <v>10087</v>
      </c>
      <c r="B3979" t="s" s="56">
        <v>10088</v>
      </c>
      <c r="C3979" t="s" s="56">
        <v>7517</v>
      </c>
      <c r="D3979" s="143">
        <v>41736.573611111111</v>
      </c>
      <c r="E3979" t="s" s="54">
        <v>7518</v>
      </c>
      <c r="F3979" t="s" s="55">
        <v>2230</v>
      </c>
      <c r="G3979" t="s" s="56">
        <v>1181</v>
      </c>
      <c r="H3979" t="s" s="56">
        <v>1181</v>
      </c>
      <c r="J3979" t="s" s="6">
        <v>7519</v>
      </c>
      <c r="L3979" s="84"/>
      <c r="M3979" t="s" s="55">
        <v>1138</v>
      </c>
      <c r="S3979" t="s" s="54">
        <v>7912</v>
      </c>
      <c r="T3979" t="s" s="57">
        <v>7934</v>
      </c>
      <c r="U3979" s="7"/>
      <c r="AA3979" s="14">
        <v>-110.3047307</v>
      </c>
      <c r="AB3979" s="14">
        <v>37.0218652</v>
      </c>
      <c r="AC3979" s="14">
        <v>1499.793</v>
      </c>
      <c r="AU3979" s="70"/>
      <c r="AV3979" s="70"/>
      <c r="AW3979" s="70"/>
      <c r="AX3979" s="70"/>
      <c r="AY3979" s="70"/>
      <c r="AZ3979" s="70"/>
      <c r="BA3979" s="70"/>
      <c r="BB3979" s="70"/>
      <c r="BC3979" s="70"/>
      <c r="BD3979" s="70"/>
      <c r="BL3979" s="70"/>
      <c r="BM3979" s="70"/>
      <c r="BN3979" s="70"/>
      <c r="BO3979" s="14">
        <v>-10.1333372588</v>
      </c>
      <c r="BP3979" s="14">
        <v>0.0419513826316557</v>
      </c>
      <c r="BX3979" s="60">
        <v>-73.4160118402</v>
      </c>
      <c r="BY3979" s="80">
        <v>0.157885083940203</v>
      </c>
    </row>
    <row r="3980" s="9" customFormat="1" ht="31" customHeight="1">
      <c r="A3980" t="s" s="6">
        <v>10089</v>
      </c>
      <c r="B3980" t="s" s="56">
        <v>10090</v>
      </c>
      <c r="C3980" t="s" s="56">
        <v>7517</v>
      </c>
      <c r="D3980" s="143">
        <v>41736.427777777775</v>
      </c>
      <c r="E3980" t="s" s="54">
        <v>7518</v>
      </c>
      <c r="F3980" t="s" s="55">
        <v>2230</v>
      </c>
      <c r="G3980" t="s" s="56">
        <v>1181</v>
      </c>
      <c r="H3980" t="s" s="56">
        <v>1181</v>
      </c>
      <c r="J3980" t="s" s="6">
        <v>7519</v>
      </c>
      <c r="L3980" s="84"/>
      <c r="M3980" t="s" s="55">
        <v>1138</v>
      </c>
      <c r="S3980" t="s" s="54">
        <v>7912</v>
      </c>
      <c r="T3980" t="s" s="57">
        <v>7916</v>
      </c>
      <c r="U3980" s="7"/>
      <c r="AA3980" s="14">
        <v>-110.2294308</v>
      </c>
      <c r="AB3980" s="14">
        <v>36.7081144</v>
      </c>
      <c r="AC3980" s="14">
        <v>1729.74</v>
      </c>
      <c r="AU3980" s="70"/>
      <c r="AV3980" s="70"/>
      <c r="AW3980" s="70"/>
      <c r="AX3980" s="70"/>
      <c r="AY3980" s="70"/>
      <c r="AZ3980" s="70"/>
      <c r="BA3980" s="70"/>
      <c r="BB3980" s="70"/>
      <c r="BC3980" s="70"/>
      <c r="BD3980" s="70"/>
      <c r="BL3980" s="70"/>
      <c r="BM3980" s="70"/>
      <c r="BN3980" s="70"/>
      <c r="BO3980" s="14">
        <v>-13.9245085231</v>
      </c>
      <c r="BP3980" s="14">
        <v>0.0295823008497835</v>
      </c>
      <c r="BX3980" s="60">
        <v>-106.9920554615</v>
      </c>
      <c r="BY3980" s="80">
        <v>0.0383271417762755</v>
      </c>
    </row>
    <row r="3981" s="9" customFormat="1" ht="31" customHeight="1">
      <c r="A3981" t="s" s="6">
        <v>10091</v>
      </c>
      <c r="B3981" t="s" s="56">
        <v>10092</v>
      </c>
      <c r="C3981" t="s" s="56">
        <v>7517</v>
      </c>
      <c r="D3981" s="143">
        <v>41736.604861111111</v>
      </c>
      <c r="E3981" t="s" s="54">
        <v>7518</v>
      </c>
      <c r="F3981" t="s" s="55">
        <v>2230</v>
      </c>
      <c r="G3981" t="s" s="56">
        <v>1181</v>
      </c>
      <c r="H3981" t="s" s="56">
        <v>1181</v>
      </c>
      <c r="J3981" t="s" s="6">
        <v>7519</v>
      </c>
      <c r="L3981" s="84"/>
      <c r="M3981" t="s" s="55">
        <v>1138</v>
      </c>
      <c r="S3981" t="s" s="54">
        <v>7912</v>
      </c>
      <c r="T3981" t="s" s="57">
        <v>8146</v>
      </c>
      <c r="U3981" s="7"/>
      <c r="AA3981" s="14">
        <v>-108.8676097</v>
      </c>
      <c r="AB3981" s="14">
        <v>35.830114</v>
      </c>
      <c r="AC3981" s="14">
        <v>2083.003</v>
      </c>
      <c r="AU3981" s="70"/>
      <c r="AV3981" s="70"/>
      <c r="AW3981" s="70"/>
      <c r="AX3981" s="70"/>
      <c r="AY3981" s="70"/>
      <c r="AZ3981" s="70"/>
      <c r="BA3981" s="70"/>
      <c r="BB3981" s="70"/>
      <c r="BC3981" s="70"/>
      <c r="BD3981" s="70"/>
      <c r="BL3981" s="70"/>
      <c r="BM3981" s="70"/>
      <c r="BN3981" s="70"/>
      <c r="BO3981" s="14">
        <v>-11.3421376743</v>
      </c>
      <c r="BP3981" s="14">
        <v>0.0187473984894165</v>
      </c>
      <c r="BX3981" s="60">
        <v>-82.8524448898</v>
      </c>
      <c r="BY3981" s="80">
        <v>0.0600559275471091</v>
      </c>
    </row>
    <row r="3982" s="9" customFormat="1" ht="31" customHeight="1">
      <c r="A3982" t="s" s="6">
        <v>10093</v>
      </c>
      <c r="B3982" t="s" s="56">
        <v>10094</v>
      </c>
      <c r="C3982" t="s" s="56">
        <v>7517</v>
      </c>
      <c r="D3982" s="143">
        <v>41736.559027777781</v>
      </c>
      <c r="E3982" t="s" s="54">
        <v>7518</v>
      </c>
      <c r="F3982" t="s" s="55">
        <v>2230</v>
      </c>
      <c r="G3982" t="s" s="56">
        <v>1181</v>
      </c>
      <c r="H3982" t="s" s="56">
        <v>1181</v>
      </c>
      <c r="J3982" t="s" s="6">
        <v>7519</v>
      </c>
      <c r="L3982" s="84"/>
      <c r="M3982" t="s" s="55">
        <v>1138</v>
      </c>
      <c r="S3982" t="s" s="54">
        <v>7912</v>
      </c>
      <c r="T3982" t="s" s="57">
        <v>9603</v>
      </c>
      <c r="U3982" t="s" s="6">
        <v>1263</v>
      </c>
      <c r="AA3982" s="14">
        <v>-109.0964007</v>
      </c>
      <c r="AB3982" s="14">
        <v>35.7602588</v>
      </c>
      <c r="AC3982" s="14">
        <v>2106.168</v>
      </c>
      <c r="AU3982" s="70"/>
      <c r="AV3982" s="70"/>
      <c r="AW3982" s="70"/>
      <c r="AX3982" s="70"/>
      <c r="AY3982" s="70"/>
      <c r="AZ3982" s="70"/>
      <c r="BA3982" s="70"/>
      <c r="BB3982" s="70"/>
      <c r="BC3982" s="70"/>
      <c r="BD3982" s="70"/>
      <c r="BL3982" s="70"/>
      <c r="BM3982" s="70"/>
      <c r="BN3982" s="70"/>
      <c r="BO3982" s="14">
        <v>-11.2763186987</v>
      </c>
      <c r="BP3982" s="14">
        <v>0.0105772853177643</v>
      </c>
      <c r="BX3982" s="60">
        <v>-85.1032035421</v>
      </c>
      <c r="BY3982" s="80">
        <v>0.0880529264246816</v>
      </c>
    </row>
    <row r="3983" s="9" customFormat="1" ht="31" customHeight="1">
      <c r="A3983" t="s" s="6">
        <v>10095</v>
      </c>
      <c r="B3983" t="s" s="56">
        <v>10096</v>
      </c>
      <c r="C3983" t="s" s="56">
        <v>7517</v>
      </c>
      <c r="D3983" s="143">
        <v>41736</v>
      </c>
      <c r="E3983" t="s" s="54">
        <v>7518</v>
      </c>
      <c r="F3983" t="s" s="55">
        <v>2230</v>
      </c>
      <c r="G3983" t="s" s="56">
        <v>1181</v>
      </c>
      <c r="H3983" t="s" s="56">
        <v>1181</v>
      </c>
      <c r="J3983" t="s" s="6">
        <v>7519</v>
      </c>
      <c r="L3983" s="84"/>
      <c r="M3983" t="s" s="55">
        <v>1138</v>
      </c>
      <c r="S3983" t="s" s="54">
        <v>7912</v>
      </c>
      <c r="T3983" t="s" s="57">
        <v>8318</v>
      </c>
      <c r="U3983" s="7"/>
      <c r="AA3983" s="14">
        <v>-111.4151509</v>
      </c>
      <c r="AB3983" s="14">
        <v>36.5000883</v>
      </c>
      <c r="AC3983" s="14">
        <v>1719.072</v>
      </c>
      <c r="AU3983" s="70"/>
      <c r="AV3983" s="70"/>
      <c r="AW3983" s="70"/>
      <c r="AX3983" s="70"/>
      <c r="AY3983" s="70"/>
      <c r="AZ3983" s="70"/>
      <c r="BA3983" s="70"/>
      <c r="BB3983" s="70"/>
      <c r="BC3983" s="70"/>
      <c r="BD3983" s="70"/>
      <c r="BL3983" s="70"/>
      <c r="BM3983" s="70"/>
      <c r="BN3983" s="70"/>
      <c r="BO3983" s="14">
        <v>-10.0052387283</v>
      </c>
      <c r="BP3983" s="14">
        <v>0.017613447814626</v>
      </c>
      <c r="BX3983" s="60">
        <v>-78.6940882386</v>
      </c>
      <c r="BY3983" s="80">
        <v>0.0647697545960355</v>
      </c>
    </row>
    <row r="3984" s="9" customFormat="1" ht="31" customHeight="1">
      <c r="A3984" t="s" s="6">
        <v>10097</v>
      </c>
      <c r="B3984" t="s" s="56">
        <v>10098</v>
      </c>
      <c r="C3984" t="s" s="56">
        <v>7517</v>
      </c>
      <c r="D3984" s="143">
        <v>41736.65</v>
      </c>
      <c r="E3984" t="s" s="54">
        <v>7518</v>
      </c>
      <c r="F3984" t="s" s="55">
        <v>2230</v>
      </c>
      <c r="G3984" t="s" s="56">
        <v>1181</v>
      </c>
      <c r="H3984" t="s" s="56">
        <v>1181</v>
      </c>
      <c r="J3984" t="s" s="6">
        <v>7519</v>
      </c>
      <c r="L3984" s="84"/>
      <c r="M3984" t="s" s="55">
        <v>1138</v>
      </c>
      <c r="S3984" t="s" s="54">
        <v>7912</v>
      </c>
      <c r="T3984" t="s" s="57">
        <v>8178</v>
      </c>
      <c r="U3984" s="7"/>
      <c r="AA3984" s="14">
        <v>-110.7957858</v>
      </c>
      <c r="AB3984" s="14">
        <v>36.5869465</v>
      </c>
      <c r="AC3984" s="14">
        <v>1932.432</v>
      </c>
      <c r="AU3984" s="70"/>
      <c r="AV3984" s="70"/>
      <c r="AW3984" s="70"/>
      <c r="AX3984" s="70"/>
      <c r="AY3984" s="70"/>
      <c r="AZ3984" s="70"/>
      <c r="BA3984" s="70"/>
      <c r="BB3984" s="70"/>
      <c r="BC3984" s="70"/>
      <c r="BD3984" s="70"/>
      <c r="BL3984" s="70"/>
      <c r="BM3984" s="70"/>
      <c r="BN3984" s="70"/>
      <c r="BO3984" s="14">
        <v>-10.5494467174</v>
      </c>
      <c r="BP3984" s="14">
        <v>0.0269685721052173</v>
      </c>
      <c r="BX3984" s="60">
        <v>-83.80483973849999</v>
      </c>
      <c r="BY3984" s="80">
        <v>0.104898361302452</v>
      </c>
    </row>
    <row r="3985" s="9" customFormat="1" ht="31" customHeight="1">
      <c r="A3985" t="s" s="6">
        <v>10099</v>
      </c>
      <c r="B3985" t="s" s="56">
        <v>10100</v>
      </c>
      <c r="C3985" t="s" s="56">
        <v>7517</v>
      </c>
      <c r="D3985" s="143">
        <v>41736.552777777775</v>
      </c>
      <c r="E3985" t="s" s="54">
        <v>7518</v>
      </c>
      <c r="F3985" t="s" s="55">
        <v>2230</v>
      </c>
      <c r="G3985" t="s" s="56">
        <v>1181</v>
      </c>
      <c r="H3985" t="s" s="56">
        <v>1181</v>
      </c>
      <c r="J3985" t="s" s="6">
        <v>7519</v>
      </c>
      <c r="L3985" s="84"/>
      <c r="M3985" t="s" s="55">
        <v>1138</v>
      </c>
      <c r="S3985" t="s" s="54">
        <v>7912</v>
      </c>
      <c r="T3985" t="s" s="57">
        <v>7940</v>
      </c>
      <c r="U3985" s="7"/>
      <c r="AA3985" s="14">
        <v>-110.3000669</v>
      </c>
      <c r="AB3985" s="14">
        <v>37.0161858</v>
      </c>
      <c r="AC3985" s="14">
        <v>1513.942</v>
      </c>
      <c r="AU3985" s="70"/>
      <c r="AV3985" s="70"/>
      <c r="AW3985" s="70"/>
      <c r="AX3985" s="70"/>
      <c r="AY3985" s="70"/>
      <c r="AZ3985" s="70"/>
      <c r="BA3985" s="70"/>
      <c r="BB3985" s="70"/>
      <c r="BC3985" s="70"/>
      <c r="BD3985" s="70"/>
      <c r="BL3985" s="70"/>
      <c r="BM3985" s="70"/>
      <c r="BN3985" s="70"/>
      <c r="BO3985" s="14">
        <v>-10.1215068827</v>
      </c>
      <c r="BP3985" s="14">
        <v>0.0131632761557737</v>
      </c>
      <c r="BX3985" s="60">
        <v>-73.2751463709</v>
      </c>
      <c r="BY3985" s="80">
        <v>0.07985456432221121</v>
      </c>
    </row>
    <row r="3986" s="9" customFormat="1" ht="31" customHeight="1">
      <c r="A3986" t="s" s="6">
        <v>10101</v>
      </c>
      <c r="B3986" t="s" s="56">
        <v>10102</v>
      </c>
      <c r="C3986" t="s" s="56">
        <v>7517</v>
      </c>
      <c r="D3986" s="143">
        <v>41736.834722222222</v>
      </c>
      <c r="E3986" t="s" s="54">
        <v>7518</v>
      </c>
      <c r="F3986" t="s" s="55">
        <v>2230</v>
      </c>
      <c r="G3986" t="s" s="56">
        <v>1181</v>
      </c>
      <c r="H3986" t="s" s="56">
        <v>1181</v>
      </c>
      <c r="J3986" t="s" s="6">
        <v>7519</v>
      </c>
      <c r="L3986" s="84"/>
      <c r="M3986" t="s" s="55">
        <v>1138</v>
      </c>
      <c r="S3986" t="s" s="54">
        <v>7912</v>
      </c>
      <c r="T3986" t="s" s="57">
        <v>9904</v>
      </c>
      <c r="U3986" s="7"/>
      <c r="AA3986" s="14">
        <v>-110.2388342</v>
      </c>
      <c r="AB3986" s="14">
        <v>36.6934811</v>
      </c>
      <c r="AC3986" s="14">
        <v>1737.36</v>
      </c>
      <c r="AU3986" s="70"/>
      <c r="AV3986" s="70"/>
      <c r="AW3986" s="70"/>
      <c r="AX3986" s="70"/>
      <c r="AY3986" s="70"/>
      <c r="AZ3986" s="70"/>
      <c r="BA3986" s="70"/>
      <c r="BB3986" s="70"/>
      <c r="BC3986" s="70"/>
      <c r="BD3986" s="70"/>
      <c r="BL3986" s="70"/>
      <c r="BM3986" s="70"/>
      <c r="BN3986" s="70"/>
      <c r="BO3986" s="14">
        <v>-14.186269802</v>
      </c>
      <c r="BP3986" s="14">
        <v>0.0524815449811134</v>
      </c>
      <c r="BX3986" s="60">
        <v>-109.1778191067</v>
      </c>
      <c r="BY3986" s="80">
        <v>0.0944606306524419</v>
      </c>
    </row>
    <row r="3987" s="9" customFormat="1" ht="31" customHeight="1">
      <c r="A3987" t="s" s="6">
        <v>10103</v>
      </c>
      <c r="B3987" t="s" s="56">
        <v>10104</v>
      </c>
      <c r="C3987" t="s" s="56">
        <v>7517</v>
      </c>
      <c r="D3987" s="143">
        <v>41736.552777777775</v>
      </c>
      <c r="E3987" t="s" s="54">
        <v>7518</v>
      </c>
      <c r="F3987" t="s" s="55">
        <v>2230</v>
      </c>
      <c r="G3987" t="s" s="56">
        <v>1181</v>
      </c>
      <c r="H3987" t="s" s="56">
        <v>1181</v>
      </c>
      <c r="J3987" t="s" s="6">
        <v>7519</v>
      </c>
      <c r="L3987" s="84"/>
      <c r="M3987" t="s" s="55">
        <v>1138</v>
      </c>
      <c r="S3987" t="s" s="54">
        <v>7912</v>
      </c>
      <c r="T3987" t="s" s="57">
        <v>7705</v>
      </c>
      <c r="U3987" s="7"/>
      <c r="AA3987" s="14">
        <v>-108.6578628</v>
      </c>
      <c r="AB3987" s="14">
        <v>35.7354236</v>
      </c>
      <c r="AC3987" s="14">
        <v>1908.048</v>
      </c>
      <c r="AU3987" s="70"/>
      <c r="AV3987" s="70"/>
      <c r="AW3987" s="70"/>
      <c r="AX3987" s="70"/>
      <c r="AY3987" s="70"/>
      <c r="AZ3987" s="70"/>
      <c r="BA3987" s="70"/>
      <c r="BB3987" s="70"/>
      <c r="BC3987" s="70"/>
      <c r="BD3987" s="70"/>
      <c r="BL3987" s="70"/>
      <c r="BM3987" s="70"/>
      <c r="BN3987" s="70"/>
      <c r="BO3987" s="14">
        <v>-14.3375660665</v>
      </c>
      <c r="BP3987" s="14">
        <v>0.032352001288829</v>
      </c>
      <c r="BX3987" s="60">
        <v>-107.0961558195</v>
      </c>
      <c r="BY3987" s="80">
        <v>0.0866623979683618</v>
      </c>
    </row>
    <row r="3988" s="9" customFormat="1" ht="31" customHeight="1">
      <c r="A3988" t="s" s="6">
        <v>10105</v>
      </c>
      <c r="B3988" t="s" s="56">
        <v>10106</v>
      </c>
      <c r="C3988" t="s" s="56">
        <v>7517</v>
      </c>
      <c r="D3988" s="143">
        <v>41736.472222222219</v>
      </c>
      <c r="E3988" t="s" s="54">
        <v>7518</v>
      </c>
      <c r="F3988" t="s" s="55">
        <v>2230</v>
      </c>
      <c r="G3988" t="s" s="56">
        <v>1181</v>
      </c>
      <c r="H3988" t="s" s="56">
        <v>1181</v>
      </c>
      <c r="J3988" t="s" s="6">
        <v>7519</v>
      </c>
      <c r="L3988" s="84"/>
      <c r="M3988" t="s" s="55">
        <v>1138</v>
      </c>
      <c r="S3988" t="s" s="54">
        <v>7912</v>
      </c>
      <c r="T3988" t="s" s="57">
        <v>8213</v>
      </c>
      <c r="U3988" s="7"/>
      <c r="AA3988" s="14">
        <v>-109.080401</v>
      </c>
      <c r="AB3988" s="14">
        <v>35.900111</v>
      </c>
      <c r="AC3988" s="14">
        <v>2189.988</v>
      </c>
      <c r="AU3988" s="70"/>
      <c r="AV3988" s="70"/>
      <c r="AW3988" s="70"/>
      <c r="AX3988" s="70"/>
      <c r="AY3988" s="70"/>
      <c r="AZ3988" s="70"/>
      <c r="BA3988" s="70"/>
      <c r="BB3988" s="70"/>
      <c r="BC3988" s="70"/>
      <c r="BD3988" s="70"/>
      <c r="BL3988" s="70"/>
      <c r="BM3988" s="70"/>
      <c r="BN3988" s="70"/>
      <c r="BO3988" s="14">
        <v>-11.7991970126</v>
      </c>
      <c r="BP3988" s="14">
        <v>0.0261713874383434</v>
      </c>
      <c r="BX3988" s="60">
        <v>-89.3530089365</v>
      </c>
      <c r="BY3988" s="80">
        <v>0.226025422191767</v>
      </c>
    </row>
    <row r="3989" s="9" customFormat="1" ht="31" customHeight="1">
      <c r="A3989" t="s" s="6">
        <v>10107</v>
      </c>
      <c r="B3989" t="s" s="56">
        <v>10108</v>
      </c>
      <c r="C3989" t="s" s="56">
        <v>7517</v>
      </c>
      <c r="D3989" s="143">
        <v>41737.5625</v>
      </c>
      <c r="E3989" t="s" s="54">
        <v>7518</v>
      </c>
      <c r="F3989" t="s" s="55">
        <v>2230</v>
      </c>
      <c r="G3989" t="s" s="56">
        <v>1181</v>
      </c>
      <c r="H3989" t="s" s="56">
        <v>1181</v>
      </c>
      <c r="J3989" t="s" s="6">
        <v>7519</v>
      </c>
      <c r="L3989" s="84"/>
      <c r="M3989" t="s" s="55">
        <v>1138</v>
      </c>
      <c r="S3989" t="s" s="54">
        <v>7912</v>
      </c>
      <c r="T3989" t="s" s="57">
        <v>9546</v>
      </c>
      <c r="U3989" s="7"/>
      <c r="AA3989" s="14">
        <v>-108.9984108</v>
      </c>
      <c r="AB3989" s="14">
        <v>35.6606856</v>
      </c>
      <c r="AC3989" s="14">
        <v>2103.12</v>
      </c>
      <c r="AU3989" s="70"/>
      <c r="AV3989" s="70"/>
      <c r="AW3989" s="70"/>
      <c r="AX3989" s="70"/>
      <c r="AY3989" s="70"/>
      <c r="AZ3989" s="70"/>
      <c r="BA3989" s="70"/>
      <c r="BB3989" s="70"/>
      <c r="BC3989" s="70"/>
      <c r="BD3989" s="70"/>
      <c r="BL3989" s="70"/>
      <c r="BM3989" s="70"/>
      <c r="BN3989" s="70"/>
      <c r="BO3989" s="14">
        <v>-11.818006335</v>
      </c>
      <c r="BP3989" s="14">
        <v>0.00754775444464266</v>
      </c>
      <c r="BX3989" s="60">
        <v>-87.4559374361</v>
      </c>
      <c r="BY3989" s="80">
        <v>0.0962903961033673</v>
      </c>
    </row>
    <row r="3990" s="9" customFormat="1" ht="31" customHeight="1">
      <c r="A3990" t="s" s="6">
        <v>10109</v>
      </c>
      <c r="B3990" t="s" s="56">
        <v>10110</v>
      </c>
      <c r="C3990" t="s" s="56">
        <v>7517</v>
      </c>
      <c r="D3990" s="143">
        <v>41737.5625</v>
      </c>
      <c r="E3990" t="s" s="54">
        <v>7518</v>
      </c>
      <c r="F3990" t="s" s="55">
        <v>2230</v>
      </c>
      <c r="G3990" t="s" s="56">
        <v>1181</v>
      </c>
      <c r="H3990" t="s" s="56">
        <v>1181</v>
      </c>
      <c r="J3990" t="s" s="6">
        <v>7519</v>
      </c>
      <c r="L3990" s="84"/>
      <c r="M3990" t="s" s="55">
        <v>1138</v>
      </c>
      <c r="S3990" t="s" s="54">
        <v>7912</v>
      </c>
      <c r="T3990" t="s" s="57">
        <v>9567</v>
      </c>
      <c r="U3990" s="7"/>
      <c r="AA3990" s="14">
        <v>-109.0057794</v>
      </c>
      <c r="AB3990" s="14">
        <v>35.6619798</v>
      </c>
      <c r="AC3990" s="14">
        <v>2109.216</v>
      </c>
      <c r="AU3990" s="70"/>
      <c r="AV3990" s="70"/>
      <c r="AW3990" s="70"/>
      <c r="AX3990" s="70"/>
      <c r="AY3990" s="70"/>
      <c r="AZ3990" s="70"/>
      <c r="BA3990" s="70"/>
      <c r="BB3990" s="70"/>
      <c r="BC3990" s="70"/>
      <c r="BD3990" s="70"/>
      <c r="BL3990" s="70"/>
      <c r="BM3990" s="70"/>
      <c r="BN3990" s="70"/>
      <c r="BO3990" s="14">
        <v>-11.3285180111</v>
      </c>
      <c r="BP3990" s="14">
        <v>0.0246416733053526</v>
      </c>
      <c r="BX3990" s="60">
        <v>-82.0271395619</v>
      </c>
      <c r="BY3990" s="80">
        <v>0.141558164005458</v>
      </c>
    </row>
    <row r="3991" s="9" customFormat="1" ht="31" customHeight="1">
      <c r="A3991" t="s" s="6">
        <v>10111</v>
      </c>
      <c r="B3991" t="s" s="56">
        <v>10112</v>
      </c>
      <c r="C3991" t="s" s="56">
        <v>7517</v>
      </c>
      <c r="D3991" s="143">
        <v>41737.522222222222</v>
      </c>
      <c r="E3991" t="s" s="54">
        <v>7518</v>
      </c>
      <c r="F3991" t="s" s="55">
        <v>2230</v>
      </c>
      <c r="G3991" t="s" s="56">
        <v>1181</v>
      </c>
      <c r="H3991" t="s" s="56">
        <v>1181</v>
      </c>
      <c r="J3991" t="s" s="6">
        <v>7519</v>
      </c>
      <c r="L3991" s="84"/>
      <c r="M3991" t="s" s="55">
        <v>1138</v>
      </c>
      <c r="S3991" t="s" s="54">
        <v>7912</v>
      </c>
      <c r="T3991" t="s" s="57">
        <v>8125</v>
      </c>
      <c r="U3991" t="s" s="6">
        <v>1263</v>
      </c>
      <c r="AA3991" s="14">
        <v>-108.7664317</v>
      </c>
      <c r="AB3991" s="14">
        <v>35.8550957</v>
      </c>
      <c r="AC3991" s="14">
        <v>1967.179</v>
      </c>
      <c r="AU3991" s="70"/>
      <c r="AV3991" s="70"/>
      <c r="AW3991" s="70"/>
      <c r="AX3991" s="70"/>
      <c r="AY3991" s="70"/>
      <c r="AZ3991" s="70"/>
      <c r="BA3991" s="70"/>
      <c r="BB3991" s="70"/>
      <c r="BC3991" s="70"/>
      <c r="BD3991" s="70"/>
      <c r="BL3991" s="70"/>
      <c r="BM3991" s="70"/>
      <c r="BN3991" s="70"/>
      <c r="BO3991" s="14">
        <v>-13.1410360165</v>
      </c>
      <c r="BP3991" s="14">
        <v>0.0285329947275097</v>
      </c>
      <c r="BX3991" s="60">
        <v>-97.0722049882</v>
      </c>
      <c r="BY3991" s="80">
        <v>0.0913313549477634</v>
      </c>
    </row>
    <row r="3992" s="9" customFormat="1" ht="31" customHeight="1">
      <c r="A3992" t="s" s="6">
        <v>10113</v>
      </c>
      <c r="B3992" t="s" s="56">
        <v>10114</v>
      </c>
      <c r="C3992" t="s" s="56">
        <v>7517</v>
      </c>
      <c r="D3992" s="143">
        <v>41737.395833333336</v>
      </c>
      <c r="E3992" t="s" s="54">
        <v>7518</v>
      </c>
      <c r="F3992" t="s" s="55">
        <v>2230</v>
      </c>
      <c r="G3992" t="s" s="56">
        <v>1181</v>
      </c>
      <c r="H3992" t="s" s="56">
        <v>1181</v>
      </c>
      <c r="J3992" t="s" s="6">
        <v>7519</v>
      </c>
      <c r="L3992" s="84"/>
      <c r="M3992" t="s" s="55">
        <v>1138</v>
      </c>
      <c r="S3992" t="s" s="54">
        <v>7912</v>
      </c>
      <c r="T3992" t="s" s="57">
        <v>9512</v>
      </c>
      <c r="U3992" s="7"/>
      <c r="AA3992" s="14">
        <v>-109.0028111</v>
      </c>
      <c r="AB3992" s="14">
        <v>35.7169367</v>
      </c>
      <c r="AC3992" s="14">
        <v>2155.241</v>
      </c>
      <c r="AU3992" s="70"/>
      <c r="AV3992" s="70"/>
      <c r="AW3992" s="70"/>
      <c r="AX3992" s="70"/>
      <c r="AY3992" s="70"/>
      <c r="AZ3992" s="70"/>
      <c r="BA3992" s="70"/>
      <c r="BB3992" s="70"/>
      <c r="BC3992" s="70"/>
      <c r="BD3992" s="70"/>
      <c r="BL3992" s="70"/>
      <c r="BM3992" s="70"/>
      <c r="BN3992" s="70"/>
      <c r="BO3992" s="14">
        <v>-12.8067580098</v>
      </c>
      <c r="BP3992" s="14">
        <v>0.0382208443445778</v>
      </c>
      <c r="BX3992" s="60">
        <v>-94.74827150260001</v>
      </c>
      <c r="BY3992" s="80">
        <v>0.131126193286851</v>
      </c>
    </row>
    <row r="3993" s="9" customFormat="1" ht="31" customHeight="1">
      <c r="A3993" t="s" s="6">
        <v>10115</v>
      </c>
      <c r="B3993" t="s" s="56">
        <v>10116</v>
      </c>
      <c r="C3993" t="s" s="56">
        <v>7517</v>
      </c>
      <c r="D3993" s="143">
        <v>41737.463888888888</v>
      </c>
      <c r="E3993" t="s" s="54">
        <v>7518</v>
      </c>
      <c r="F3993" t="s" s="55">
        <v>2230</v>
      </c>
      <c r="G3993" t="s" s="56">
        <v>1181</v>
      </c>
      <c r="H3993" t="s" s="56">
        <v>1181</v>
      </c>
      <c r="J3993" t="s" s="6">
        <v>7519</v>
      </c>
      <c r="L3993" s="84"/>
      <c r="M3993" t="s" s="55">
        <v>1138</v>
      </c>
      <c r="S3993" t="s" s="54">
        <v>7912</v>
      </c>
      <c r="T3993" t="s" s="57">
        <v>8143</v>
      </c>
      <c r="U3993" s="7"/>
      <c r="AA3993" s="14">
        <v>-108.8770616</v>
      </c>
      <c r="AB3993" s="14">
        <v>35.8333967</v>
      </c>
      <c r="AC3993" s="14">
        <v>2048.561</v>
      </c>
      <c r="AU3993" s="70"/>
      <c r="AV3993" s="70"/>
      <c r="AW3993" s="70"/>
      <c r="AX3993" s="70"/>
      <c r="AY3993" s="70"/>
      <c r="AZ3993" s="70"/>
      <c r="BA3993" s="70"/>
      <c r="BB3993" s="70"/>
      <c r="BC3993" s="70"/>
      <c r="BD3993" s="70"/>
      <c r="BL3993" s="70"/>
      <c r="BM3993" s="70"/>
      <c r="BN3993" s="70"/>
      <c r="BO3993" s="14">
        <v>-12.2976867591</v>
      </c>
      <c r="BP3993" s="14">
        <v>0.0326161856197557</v>
      </c>
      <c r="BX3993" s="60">
        <v>-91.99426521869999</v>
      </c>
      <c r="BY3993" s="80">
        <v>0.0802688308304913</v>
      </c>
    </row>
    <row r="3994" s="9" customFormat="1" ht="31" customHeight="1">
      <c r="A3994" t="s" s="6">
        <v>10117</v>
      </c>
      <c r="B3994" t="s" s="56">
        <v>10118</v>
      </c>
      <c r="C3994" t="s" s="56">
        <v>7517</v>
      </c>
      <c r="D3994" s="143">
        <v>41737.395833333336</v>
      </c>
      <c r="E3994" t="s" s="54">
        <v>7518</v>
      </c>
      <c r="F3994" t="s" s="55">
        <v>2230</v>
      </c>
      <c r="G3994" t="s" s="56">
        <v>1181</v>
      </c>
      <c r="H3994" t="s" s="56">
        <v>1181</v>
      </c>
      <c r="J3994" t="s" s="6">
        <v>7519</v>
      </c>
      <c r="L3994" s="84"/>
      <c r="M3994" t="s" s="55">
        <v>1138</v>
      </c>
      <c r="S3994" t="s" s="54">
        <v>7912</v>
      </c>
      <c r="T3994" t="s" s="57">
        <v>9589</v>
      </c>
      <c r="U3994" s="7"/>
      <c r="AA3994" s="14">
        <v>-109.0058447</v>
      </c>
      <c r="AB3994" s="14">
        <v>35.7253871</v>
      </c>
      <c r="AC3994" s="14">
        <v>2141.22</v>
      </c>
      <c r="AU3994" s="70"/>
      <c r="AV3994" s="70"/>
      <c r="AW3994" s="70"/>
      <c r="AX3994" s="70"/>
      <c r="AY3994" s="70"/>
      <c r="AZ3994" s="70"/>
      <c r="BA3994" s="70"/>
      <c r="BB3994" s="70"/>
      <c r="BC3994" s="70"/>
      <c r="BD3994" s="70"/>
      <c r="BL3994" s="70"/>
      <c r="BM3994" s="70"/>
      <c r="BN3994" s="70"/>
      <c r="BO3994" s="14">
        <v>-11.5797500238</v>
      </c>
      <c r="BP3994" s="14">
        <v>0.0441069616066469</v>
      </c>
      <c r="BX3994" s="60">
        <v>-84.6659291994</v>
      </c>
      <c r="BY3994" s="80">
        <v>0.214772666061675</v>
      </c>
    </row>
    <row r="3995" s="9" customFormat="1" ht="31" customHeight="1">
      <c r="A3995" t="s" s="6">
        <v>10119</v>
      </c>
      <c r="B3995" t="s" s="56">
        <v>10120</v>
      </c>
      <c r="C3995" t="s" s="56">
        <v>7517</v>
      </c>
      <c r="D3995" s="143">
        <v>41737.5</v>
      </c>
      <c r="E3995" t="s" s="54">
        <v>7518</v>
      </c>
      <c r="F3995" t="s" s="55">
        <v>2230</v>
      </c>
      <c r="G3995" t="s" s="56">
        <v>1181</v>
      </c>
      <c r="H3995" t="s" s="56">
        <v>1181</v>
      </c>
      <c r="J3995" t="s" s="6">
        <v>7519</v>
      </c>
      <c r="L3995" s="84"/>
      <c r="M3995" t="s" s="55">
        <v>1138</v>
      </c>
      <c r="S3995" t="s" s="54">
        <v>7912</v>
      </c>
      <c r="T3995" t="s" s="57">
        <v>10121</v>
      </c>
      <c r="U3995" s="7"/>
      <c r="AA3995" s="14">
        <v>-108.9920104</v>
      </c>
      <c r="AB3995" s="14">
        <v>35.7024005</v>
      </c>
      <c r="AC3995" s="14">
        <v>2154.936</v>
      </c>
      <c r="AU3995" s="70"/>
      <c r="AV3995" s="70"/>
      <c r="AW3995" s="70"/>
      <c r="AX3995" s="70"/>
      <c r="AY3995" s="70"/>
      <c r="AZ3995" s="70"/>
      <c r="BA3995" s="70"/>
      <c r="BB3995" s="70"/>
      <c r="BC3995" s="70"/>
      <c r="BD3995" s="70"/>
      <c r="BL3995" s="70"/>
      <c r="BM3995" s="70"/>
      <c r="BN3995" s="70"/>
      <c r="BO3995" s="14">
        <v>-11.2542200245</v>
      </c>
      <c r="BP3995" s="14">
        <v>0.0349113545330448</v>
      </c>
      <c r="BX3995" s="60">
        <v>-81.9674865898</v>
      </c>
      <c r="BY3995" s="80">
        <v>0.114258524117327</v>
      </c>
    </row>
    <row r="3996" s="9" customFormat="1" ht="31" customHeight="1">
      <c r="A3996" t="s" s="6">
        <v>10122</v>
      </c>
      <c r="B3996" t="s" s="56">
        <v>10123</v>
      </c>
      <c r="C3996" t="s" s="56">
        <v>7517</v>
      </c>
      <c r="D3996" s="143">
        <v>41737.5625</v>
      </c>
      <c r="E3996" t="s" s="54">
        <v>7518</v>
      </c>
      <c r="F3996" t="s" s="55">
        <v>2230</v>
      </c>
      <c r="G3996" t="s" s="56">
        <v>1181</v>
      </c>
      <c r="H3996" t="s" s="56">
        <v>1181</v>
      </c>
      <c r="J3996" t="s" s="6">
        <v>7519</v>
      </c>
      <c r="L3996" s="84"/>
      <c r="M3996" t="s" s="55">
        <v>1138</v>
      </c>
      <c r="S3996" t="s" s="54">
        <v>7912</v>
      </c>
      <c r="T3996" t="s" s="57">
        <v>9570</v>
      </c>
      <c r="U3996" s="7"/>
      <c r="AA3996" s="14">
        <v>-109.000845</v>
      </c>
      <c r="AB3996" s="14">
        <v>35.664963</v>
      </c>
      <c r="AC3996" s="14">
        <v>2138.477</v>
      </c>
      <c r="AU3996" s="70"/>
      <c r="AV3996" s="70"/>
      <c r="AW3996" s="70"/>
      <c r="AX3996" s="70"/>
      <c r="AY3996" s="70"/>
      <c r="AZ3996" s="70"/>
      <c r="BA3996" s="70"/>
      <c r="BB3996" s="70"/>
      <c r="BC3996" s="70"/>
      <c r="BD3996" s="70"/>
      <c r="BL3996" s="70"/>
      <c r="BM3996" s="70"/>
      <c r="BN3996" s="70"/>
      <c r="BO3996" s="14">
        <v>-12.9921374706</v>
      </c>
      <c r="BP3996" s="14">
        <v>0.0404643692055455</v>
      </c>
      <c r="BX3996" s="60">
        <v>-97.3795039533</v>
      </c>
      <c r="BY3996" s="80">
        <v>0.108668599410236</v>
      </c>
    </row>
    <row r="3997" s="9" customFormat="1" ht="31" customHeight="1">
      <c r="A3997" t="s" s="6">
        <v>10124</v>
      </c>
      <c r="B3997" t="s" s="56">
        <v>10125</v>
      </c>
      <c r="C3997" t="s" s="56">
        <v>7517</v>
      </c>
      <c r="D3997" s="143">
        <v>41737.570833333331</v>
      </c>
      <c r="E3997" t="s" s="54">
        <v>7518</v>
      </c>
      <c r="F3997" t="s" s="55">
        <v>2230</v>
      </c>
      <c r="G3997" t="s" s="56">
        <v>1181</v>
      </c>
      <c r="H3997" t="s" s="56">
        <v>1181</v>
      </c>
      <c r="J3997" t="s" s="6">
        <v>7519</v>
      </c>
      <c r="L3997" s="84"/>
      <c r="M3997" t="s" s="55">
        <v>1138</v>
      </c>
      <c r="S3997" t="s" s="54">
        <v>7912</v>
      </c>
      <c r="T3997" t="s" s="57">
        <v>8169</v>
      </c>
      <c r="U3997" s="7"/>
      <c r="AA3997" s="14">
        <v>-108.6624325</v>
      </c>
      <c r="AB3997" s="14">
        <v>35.9332127</v>
      </c>
      <c r="AC3997" s="14">
        <v>1859.28</v>
      </c>
      <c r="AU3997" s="70"/>
      <c r="AV3997" s="70"/>
      <c r="AW3997" s="70"/>
      <c r="AX3997" s="70"/>
      <c r="AY3997" s="70"/>
      <c r="AZ3997" s="70"/>
      <c r="BA3997" s="70"/>
      <c r="BB3997" s="70"/>
      <c r="BC3997" s="70"/>
      <c r="BD3997" s="70"/>
      <c r="BL3997" s="70"/>
      <c r="BM3997" s="70"/>
      <c r="BN3997" s="70"/>
      <c r="BO3997" s="14">
        <v>-14.5681648889</v>
      </c>
      <c r="BP3997" s="14">
        <v>0.0400944715932516</v>
      </c>
      <c r="BX3997" s="60">
        <v>-108.166195481</v>
      </c>
      <c r="BY3997" s="80">
        <v>0.130654855408046</v>
      </c>
    </row>
    <row r="3998" s="9" customFormat="1" ht="31" customHeight="1">
      <c r="A3998" t="s" s="6">
        <v>10126</v>
      </c>
      <c r="B3998" t="s" s="56">
        <v>10127</v>
      </c>
      <c r="C3998" t="s" s="56">
        <v>7517</v>
      </c>
      <c r="D3998" s="143">
        <v>41737</v>
      </c>
      <c r="E3998" t="s" s="54">
        <v>7518</v>
      </c>
      <c r="F3998" t="s" s="55">
        <v>2230</v>
      </c>
      <c r="G3998" t="s" s="56">
        <v>1181</v>
      </c>
      <c r="H3998" t="s" s="56">
        <v>1181</v>
      </c>
      <c r="J3998" t="s" s="6">
        <v>7519</v>
      </c>
      <c r="L3998" s="84"/>
      <c r="M3998" t="s" s="55">
        <v>1138</v>
      </c>
      <c r="S3998" t="s" s="54">
        <v>7912</v>
      </c>
      <c r="T3998" t="s" s="57">
        <v>8116</v>
      </c>
      <c r="U3998" s="7"/>
      <c r="AA3998" s="14">
        <v>-109.8284373</v>
      </c>
      <c r="AB3998" s="14">
        <v>35.5444103</v>
      </c>
      <c r="AC3998" s="14">
        <v>1805.94</v>
      </c>
      <c r="AU3998" s="70"/>
      <c r="AV3998" s="70"/>
      <c r="AW3998" s="70"/>
      <c r="AX3998" s="70"/>
      <c r="AY3998" s="70"/>
      <c r="AZ3998" s="70"/>
      <c r="BA3998" s="70"/>
      <c r="BB3998" s="70"/>
      <c r="BC3998" s="70"/>
      <c r="BD3998" s="70"/>
      <c r="BL3998" s="70"/>
      <c r="BM3998" s="70"/>
      <c r="BN3998" s="70"/>
      <c r="BO3998" s="14">
        <v>-11.8710561696</v>
      </c>
      <c r="BP3998" s="14">
        <v>0.0258126721979757</v>
      </c>
      <c r="BX3998" s="60">
        <v>-88.2804151839</v>
      </c>
      <c r="BY3998" s="80">
        <v>0.117083130982962</v>
      </c>
    </row>
    <row r="3999" s="9" customFormat="1" ht="31" customHeight="1">
      <c r="A3999" t="s" s="6">
        <v>10128</v>
      </c>
      <c r="B3999" t="s" s="56">
        <v>10129</v>
      </c>
      <c r="C3999" t="s" s="56">
        <v>7517</v>
      </c>
      <c r="D3999" s="143">
        <v>41737.388888888891</v>
      </c>
      <c r="E3999" t="s" s="54">
        <v>7518</v>
      </c>
      <c r="F3999" t="s" s="55">
        <v>2230</v>
      </c>
      <c r="G3999" t="s" s="56">
        <v>1181</v>
      </c>
      <c r="H3999" t="s" s="56">
        <v>1181</v>
      </c>
      <c r="J3999" t="s" s="6">
        <v>7519</v>
      </c>
      <c r="L3999" s="84"/>
      <c r="M3999" t="s" s="55">
        <v>1138</v>
      </c>
      <c r="S3999" t="s" s="54">
        <v>7912</v>
      </c>
      <c r="T3999" t="s" s="57">
        <v>10130</v>
      </c>
      <c r="U3999" s="7"/>
      <c r="AA3999" s="14">
        <v>-109.823773</v>
      </c>
      <c r="AB3999" s="14">
        <v>35.5496895</v>
      </c>
      <c r="AC3999" s="14">
        <v>1806.55</v>
      </c>
      <c r="AU3999" s="70"/>
      <c r="AV3999" s="70"/>
      <c r="AW3999" s="70"/>
      <c r="AX3999" s="70"/>
      <c r="AY3999" s="70"/>
      <c r="AZ3999" s="70"/>
      <c r="BA3999" s="70"/>
      <c r="BB3999" s="70"/>
      <c r="BC3999" s="70"/>
      <c r="BD3999" s="70"/>
      <c r="BL3999" s="70"/>
      <c r="BM3999" s="70"/>
      <c r="BN3999" s="70"/>
      <c r="BO3999" s="14">
        <v>-11.8262759147</v>
      </c>
      <c r="BP3999" s="14">
        <v>0.016450812602247</v>
      </c>
      <c r="BX3999" s="60">
        <v>-88.2335992077</v>
      </c>
      <c r="BY3999" s="80">
        <v>0.0223936101361429</v>
      </c>
    </row>
    <row r="4000" s="9" customFormat="1" ht="31" customHeight="1">
      <c r="A4000" t="s" s="6">
        <v>10131</v>
      </c>
      <c r="B4000" t="s" s="56">
        <v>10132</v>
      </c>
      <c r="C4000" t="s" s="56">
        <v>7517</v>
      </c>
      <c r="D4000" s="143">
        <v>41737.361111111109</v>
      </c>
      <c r="E4000" t="s" s="54">
        <v>7518</v>
      </c>
      <c r="F4000" t="s" s="55">
        <v>2230</v>
      </c>
      <c r="G4000" t="s" s="56">
        <v>1181</v>
      </c>
      <c r="H4000" t="s" s="56">
        <v>1181</v>
      </c>
      <c r="J4000" t="s" s="6">
        <v>7519</v>
      </c>
      <c r="L4000" s="84"/>
      <c r="M4000" t="s" s="55">
        <v>1138</v>
      </c>
      <c r="S4000" t="s" s="54">
        <v>7912</v>
      </c>
      <c r="T4000" t="s" s="57">
        <v>7928</v>
      </c>
      <c r="U4000" s="7"/>
      <c r="AA4000" s="14">
        <v>-110.2595066</v>
      </c>
      <c r="AB4000" s="14">
        <v>36.7287686</v>
      </c>
      <c r="AC4000" s="14">
        <v>1722.12</v>
      </c>
      <c r="AU4000" s="70"/>
      <c r="AV4000" s="70"/>
      <c r="AW4000" s="70"/>
      <c r="AX4000" s="70"/>
      <c r="AY4000" s="70"/>
      <c r="AZ4000" s="70"/>
      <c r="BA4000" s="70"/>
      <c r="BB4000" s="70"/>
      <c r="BC4000" s="70"/>
      <c r="BD4000" s="70"/>
      <c r="BL4000" s="70"/>
      <c r="BM4000" s="70"/>
      <c r="BN4000" s="70"/>
      <c r="BO4000" s="14">
        <v>-9.672362868700001</v>
      </c>
      <c r="BP4000" s="14">
        <v>0.0280190750402915</v>
      </c>
      <c r="BX4000" s="60">
        <v>-74.52214254979999</v>
      </c>
      <c r="BY4000" s="80">
        <v>0.139884811645782</v>
      </c>
    </row>
    <row r="4001" s="9" customFormat="1" ht="31" customHeight="1">
      <c r="A4001" t="s" s="6">
        <v>10133</v>
      </c>
      <c r="B4001" t="s" s="56">
        <v>10134</v>
      </c>
      <c r="C4001" t="s" s="56">
        <v>7517</v>
      </c>
      <c r="D4001" s="143">
        <v>41737.313888888886</v>
      </c>
      <c r="E4001" t="s" s="54">
        <v>7518</v>
      </c>
      <c r="F4001" t="s" s="55">
        <v>2230</v>
      </c>
      <c r="G4001" t="s" s="56">
        <v>1181</v>
      </c>
      <c r="H4001" t="s" s="56">
        <v>1181</v>
      </c>
      <c r="J4001" t="s" s="6">
        <v>7519</v>
      </c>
      <c r="L4001" s="84"/>
      <c r="M4001" t="s" s="55">
        <v>1138</v>
      </c>
      <c r="S4001" t="s" s="54">
        <v>7912</v>
      </c>
      <c r="T4001" t="s" s="57">
        <v>8056</v>
      </c>
      <c r="U4001" s="7"/>
      <c r="AA4001" s="14">
        <v>-110.2530169</v>
      </c>
      <c r="AB4001" s="14">
        <v>36.7166123</v>
      </c>
      <c r="AC4001" s="14">
        <v>1720.596</v>
      </c>
      <c r="AU4001" s="70"/>
      <c r="AV4001" s="70"/>
      <c r="AW4001" s="70"/>
      <c r="AX4001" s="70"/>
      <c r="AY4001" s="70"/>
      <c r="AZ4001" s="70"/>
      <c r="BA4001" s="70"/>
      <c r="BB4001" s="70"/>
      <c r="BC4001" s="70"/>
      <c r="BD4001" s="70"/>
      <c r="BL4001" s="70"/>
      <c r="BM4001" s="70"/>
      <c r="BN4001" s="70"/>
      <c r="BO4001" s="14">
        <v>-12.8228132276</v>
      </c>
      <c r="BP4001" s="14">
        <v>0.0216966700274312</v>
      </c>
      <c r="BX4001" s="60">
        <v>-99.3534712955</v>
      </c>
      <c r="BY4001" s="80">
        <v>0.0557987093273009</v>
      </c>
    </row>
    <row r="4002" s="9" customFormat="1" ht="31" customHeight="1">
      <c r="A4002" t="s" s="6">
        <v>10135</v>
      </c>
      <c r="B4002" t="s" s="56">
        <v>10136</v>
      </c>
      <c r="C4002" t="s" s="56">
        <v>7517</v>
      </c>
      <c r="D4002" s="143">
        <v>41737.461805555555</v>
      </c>
      <c r="E4002" t="s" s="54">
        <v>7518</v>
      </c>
      <c r="F4002" t="s" s="55">
        <v>2230</v>
      </c>
      <c r="G4002" t="s" s="56">
        <v>1181</v>
      </c>
      <c r="H4002" t="s" s="56">
        <v>1181</v>
      </c>
      <c r="J4002" t="s" s="6">
        <v>7519</v>
      </c>
      <c r="L4002" s="84"/>
      <c r="M4002" t="s" s="55">
        <v>1138</v>
      </c>
      <c r="S4002" t="s" s="54">
        <v>7912</v>
      </c>
      <c r="T4002" t="s" s="57">
        <v>7919</v>
      </c>
      <c r="U4002" s="7"/>
      <c r="AA4002" s="14">
        <v>-110.253066</v>
      </c>
      <c r="AB4002" s="14">
        <v>36.6999716</v>
      </c>
      <c r="AC4002" s="14">
        <v>1734.312</v>
      </c>
      <c r="AU4002" s="70"/>
      <c r="AV4002" s="70"/>
      <c r="AW4002" s="70"/>
      <c r="AX4002" s="70"/>
      <c r="AY4002" s="70"/>
      <c r="AZ4002" s="70"/>
      <c r="BA4002" s="70"/>
      <c r="BB4002" s="70"/>
      <c r="BC4002" s="70"/>
      <c r="BD4002" s="70"/>
      <c r="BL4002" s="70"/>
      <c r="BM4002" s="70"/>
      <c r="BN4002" s="70"/>
      <c r="BO4002" s="14">
        <v>-14.3679736255</v>
      </c>
      <c r="BP4002" s="14">
        <v>0.0442496712474426</v>
      </c>
      <c r="BX4002" s="60">
        <v>-110.2216026123</v>
      </c>
      <c r="BY4002" s="80">
        <v>0.0904028666313416</v>
      </c>
    </row>
    <row r="4003" s="9" customFormat="1" ht="31" customHeight="1">
      <c r="A4003" t="s" s="6">
        <v>10137</v>
      </c>
      <c r="B4003" t="s" s="56">
        <v>10138</v>
      </c>
      <c r="C4003" t="s" s="56">
        <v>7517</v>
      </c>
      <c r="D4003" s="143">
        <v>41736.3125</v>
      </c>
      <c r="E4003" t="s" s="54">
        <v>7518</v>
      </c>
      <c r="F4003" t="s" s="55">
        <v>2230</v>
      </c>
      <c r="G4003" t="s" s="56">
        <v>1181</v>
      </c>
      <c r="H4003" t="s" s="56">
        <v>1181</v>
      </c>
      <c r="J4003" t="s" s="6">
        <v>7519</v>
      </c>
      <c r="L4003" s="84"/>
      <c r="M4003" t="s" s="55">
        <v>1138</v>
      </c>
      <c r="S4003" t="s" s="54">
        <v>7912</v>
      </c>
      <c r="T4003" t="s" s="57">
        <v>7922</v>
      </c>
      <c r="U4003" s="7"/>
      <c r="AA4003" s="14">
        <v>-110.301086</v>
      </c>
      <c r="AB4003" s="14">
        <v>36.2935898</v>
      </c>
      <c r="AC4003" s="14">
        <v>2030.273</v>
      </c>
      <c r="AU4003" s="70"/>
      <c r="AV4003" s="70"/>
      <c r="AW4003" s="70"/>
      <c r="AX4003" s="70"/>
      <c r="AY4003" s="70"/>
      <c r="AZ4003" s="70"/>
      <c r="BA4003" s="70"/>
      <c r="BB4003" s="70"/>
      <c r="BC4003" s="70"/>
      <c r="BD4003" s="70"/>
      <c r="BL4003" s="70"/>
      <c r="BM4003" s="70"/>
      <c r="BN4003" s="70"/>
      <c r="BO4003" s="14">
        <v>-14.0478841079</v>
      </c>
      <c r="BP4003" s="14">
        <v>0.0207896004545781</v>
      </c>
      <c r="BX4003" s="60">
        <v>-107.808882333</v>
      </c>
      <c r="BY4003" s="80">
        <v>0.197829182438704</v>
      </c>
    </row>
    <row r="4004" s="9" customFormat="1" ht="31" customHeight="1">
      <c r="A4004" t="s" s="6">
        <v>10139</v>
      </c>
      <c r="B4004" t="s" s="56">
        <v>10140</v>
      </c>
      <c r="C4004" t="s" s="56">
        <v>7517</v>
      </c>
      <c r="D4004" s="143">
        <v>41743.568055555559</v>
      </c>
      <c r="E4004" t="s" s="54">
        <v>7518</v>
      </c>
      <c r="F4004" t="s" s="55">
        <v>2230</v>
      </c>
      <c r="G4004" t="s" s="56">
        <v>1181</v>
      </c>
      <c r="H4004" t="s" s="56">
        <v>1181</v>
      </c>
      <c r="J4004" t="s" s="6">
        <v>7519</v>
      </c>
      <c r="L4004" s="84"/>
      <c r="M4004" t="s" s="55">
        <v>1138</v>
      </c>
      <c r="S4004" t="s" s="54">
        <v>7912</v>
      </c>
      <c r="T4004" t="s" s="57">
        <v>8210</v>
      </c>
      <c r="U4004" s="7"/>
      <c r="AA4004" s="14">
        <v>-108.9143389</v>
      </c>
      <c r="AB4004" s="14">
        <v>35.4776829</v>
      </c>
      <c r="AC4004" s="14">
        <v>1929.689</v>
      </c>
      <c r="AU4004" s="70"/>
      <c r="AV4004" s="70"/>
      <c r="AW4004" s="70"/>
      <c r="AX4004" s="70"/>
      <c r="AY4004" s="70"/>
      <c r="AZ4004" s="70"/>
      <c r="BA4004" s="70"/>
      <c r="BB4004" s="70"/>
      <c r="BC4004" s="70"/>
      <c r="BD4004" s="70"/>
      <c r="BL4004" s="70"/>
      <c r="BM4004" s="70"/>
      <c r="BN4004" s="70"/>
      <c r="BO4004" s="14">
        <v>-13.780560451</v>
      </c>
      <c r="BP4004" s="14">
        <v>0.0135081569873824</v>
      </c>
      <c r="BX4004" s="60">
        <v>-103.5684707415</v>
      </c>
      <c r="BY4004" s="80">
        <v>0.0570609983745654</v>
      </c>
    </row>
    <row r="4005" s="9" customFormat="1" ht="31" customHeight="1">
      <c r="A4005" t="s" s="6">
        <v>10141</v>
      </c>
      <c r="B4005" t="s" s="56">
        <v>10142</v>
      </c>
      <c r="C4005" t="s" s="56">
        <v>7517</v>
      </c>
      <c r="D4005" s="143">
        <v>41743.552083333336</v>
      </c>
      <c r="E4005" t="s" s="54">
        <v>7518</v>
      </c>
      <c r="F4005" t="s" s="55">
        <v>2230</v>
      </c>
      <c r="G4005" t="s" s="56">
        <v>1181</v>
      </c>
      <c r="H4005" t="s" s="56">
        <v>1181</v>
      </c>
      <c r="J4005" t="s" s="6">
        <v>7519</v>
      </c>
      <c r="L4005" s="84"/>
      <c r="M4005" t="s" s="55">
        <v>1138</v>
      </c>
      <c r="S4005" t="s" s="54">
        <v>7912</v>
      </c>
      <c r="T4005" t="s" s="57">
        <v>8189</v>
      </c>
      <c r="U4005" s="7"/>
      <c r="AA4005" s="14">
        <v>-110.6697904</v>
      </c>
      <c r="AB4005" s="14">
        <v>36.6025845</v>
      </c>
      <c r="AC4005" s="14">
        <v>1973.885</v>
      </c>
      <c r="AU4005" s="70"/>
      <c r="AV4005" s="70"/>
      <c r="AW4005" s="70"/>
      <c r="AX4005" s="70"/>
      <c r="AY4005" s="70"/>
      <c r="AZ4005" s="70"/>
      <c r="BA4005" s="70"/>
      <c r="BB4005" s="70"/>
      <c r="BC4005" s="70"/>
      <c r="BD4005" s="70"/>
      <c r="BL4005" s="70"/>
      <c r="BM4005" s="70"/>
      <c r="BN4005" s="70"/>
      <c r="BO4005" s="14">
        <v>-11.1496952487</v>
      </c>
      <c r="BP4005" s="14">
        <v>0.0350643272966678</v>
      </c>
      <c r="BX4005" s="60">
        <v>-87.55637948090001</v>
      </c>
      <c r="BY4005" s="80">
        <v>0.0874466751814751</v>
      </c>
    </row>
    <row r="4006" s="9" customFormat="1" ht="31" customHeight="1">
      <c r="A4006" t="s" s="6">
        <v>10143</v>
      </c>
      <c r="B4006" t="s" s="56">
        <v>10144</v>
      </c>
      <c r="C4006" t="s" s="56">
        <v>7517</v>
      </c>
      <c r="D4006" s="143">
        <v>41743.494444444441</v>
      </c>
      <c r="E4006" t="s" s="54">
        <v>7518</v>
      </c>
      <c r="F4006" t="s" s="55">
        <v>2230</v>
      </c>
      <c r="G4006" t="s" s="56">
        <v>1181</v>
      </c>
      <c r="H4006" t="s" s="56">
        <v>1181</v>
      </c>
      <c r="J4006" t="s" s="6">
        <v>7519</v>
      </c>
      <c r="L4006" s="84"/>
      <c r="M4006" t="s" s="55">
        <v>1138</v>
      </c>
      <c r="S4006" t="s" s="54">
        <v>7912</v>
      </c>
      <c r="T4006" t="s" s="57">
        <v>8140</v>
      </c>
      <c r="U4006" s="7"/>
      <c r="AA4006" s="14">
        <v>-108.9237732</v>
      </c>
      <c r="AB4006" s="14">
        <v>35.5240449</v>
      </c>
      <c r="AC4006" s="14">
        <v>1970.837</v>
      </c>
      <c r="AU4006" s="70"/>
      <c r="AV4006" s="70"/>
      <c r="AW4006" s="70"/>
      <c r="AX4006" s="70"/>
      <c r="AY4006" s="70"/>
      <c r="AZ4006" s="70"/>
      <c r="BA4006" s="70"/>
      <c r="BB4006" s="70"/>
      <c r="BC4006" s="70"/>
      <c r="BD4006" s="70"/>
      <c r="BL4006" s="70"/>
      <c r="BM4006" s="70"/>
      <c r="BN4006" s="70"/>
      <c r="BO4006" s="14">
        <v>-14.920547274</v>
      </c>
      <c r="BP4006" s="14">
        <v>0.0276212476137052</v>
      </c>
      <c r="BX4006" s="60">
        <v>-112.1403418994</v>
      </c>
      <c r="BY4006" s="80">
        <v>0.107757479951642</v>
      </c>
    </row>
    <row r="4007" s="9" customFormat="1" ht="31" customHeight="1">
      <c r="A4007" t="s" s="6">
        <v>10145</v>
      </c>
      <c r="B4007" t="s" s="56">
        <v>10146</v>
      </c>
      <c r="C4007" t="s" s="56">
        <v>7517</v>
      </c>
      <c r="D4007" s="143">
        <v>41743.44375</v>
      </c>
      <c r="E4007" t="s" s="54">
        <v>7518</v>
      </c>
      <c r="F4007" t="s" s="55">
        <v>2230</v>
      </c>
      <c r="G4007" t="s" s="56">
        <v>1181</v>
      </c>
      <c r="H4007" t="s" s="56">
        <v>1181</v>
      </c>
      <c r="J4007" t="s" s="6">
        <v>7519</v>
      </c>
      <c r="L4007" s="84"/>
      <c r="M4007" t="s" s="55">
        <v>1138</v>
      </c>
      <c r="S4007" t="s" s="54">
        <v>7912</v>
      </c>
      <c r="T4007" t="s" s="57">
        <v>8160</v>
      </c>
      <c r="U4007" s="7"/>
      <c r="AA4007" s="14">
        <v>-108.8291708</v>
      </c>
      <c r="AB4007" s="14">
        <v>35.6315297</v>
      </c>
      <c r="AC4007" s="14">
        <v>2029.663</v>
      </c>
      <c r="AU4007" s="70"/>
      <c r="AV4007" s="70"/>
      <c r="AW4007" s="70"/>
      <c r="AX4007" s="70"/>
      <c r="AY4007" s="70"/>
      <c r="AZ4007" s="70"/>
      <c r="BA4007" s="70"/>
      <c r="BB4007" s="70"/>
      <c r="BC4007" s="70"/>
      <c r="BD4007" s="70"/>
      <c r="BL4007" s="70"/>
      <c r="BM4007" s="70"/>
      <c r="BN4007" s="70"/>
      <c r="BO4007" s="14">
        <v>-14.0473924751</v>
      </c>
      <c r="BP4007" s="14">
        <v>0.0380233888648057</v>
      </c>
      <c r="BX4007" s="60">
        <v>-105.1792231979</v>
      </c>
      <c r="BY4007" s="80">
        <v>0.225408177771241</v>
      </c>
    </row>
    <row r="4008" s="9" customFormat="1" ht="31" customHeight="1">
      <c r="A4008" t="s" s="6">
        <v>10147</v>
      </c>
      <c r="B4008" t="s" s="56">
        <v>10148</v>
      </c>
      <c r="C4008" t="s" s="56">
        <v>7517</v>
      </c>
      <c r="D4008" s="143">
        <v>41743.729861111111</v>
      </c>
      <c r="E4008" t="s" s="54">
        <v>7518</v>
      </c>
      <c r="F4008" t="s" s="55">
        <v>2230</v>
      </c>
      <c r="G4008" t="s" s="56">
        <v>1181</v>
      </c>
      <c r="H4008" t="s" s="56">
        <v>1181</v>
      </c>
      <c r="J4008" t="s" s="6">
        <v>7519</v>
      </c>
      <c r="L4008" s="84"/>
      <c r="M4008" t="s" s="55">
        <v>1138</v>
      </c>
      <c r="S4008" t="s" s="54">
        <v>7912</v>
      </c>
      <c r="T4008" t="s" s="57">
        <v>8134</v>
      </c>
      <c r="U4008" s="7"/>
      <c r="AA4008" s="14">
        <v>-110.691227</v>
      </c>
      <c r="AB4008" s="14">
        <v>36.4578948</v>
      </c>
      <c r="AC4008" s="14">
        <v>1878.787</v>
      </c>
      <c r="AU4008" s="70"/>
      <c r="AV4008" s="70"/>
      <c r="AW4008" s="70"/>
      <c r="AX4008" s="70"/>
      <c r="AY4008" s="70"/>
      <c r="AZ4008" s="70"/>
      <c r="BA4008" s="70"/>
      <c r="BB4008" s="70"/>
      <c r="BC4008" s="70"/>
      <c r="BD4008" s="70"/>
      <c r="BL4008" s="70"/>
      <c r="BM4008" s="70"/>
      <c r="BN4008" s="70"/>
      <c r="BO4008" s="14">
        <v>-10.4465944813</v>
      </c>
      <c r="BP4008" s="14">
        <v>0.0405984873851317</v>
      </c>
      <c r="BX4008" s="60">
        <v>-82.2493303903</v>
      </c>
      <c r="BY4008" s="80">
        <v>0.189594045469359</v>
      </c>
    </row>
    <row r="4009" s="9" customFormat="1" ht="31" customHeight="1">
      <c r="A4009" t="s" s="6">
        <v>10149</v>
      </c>
      <c r="B4009" t="s" s="56">
        <v>10150</v>
      </c>
      <c r="C4009" t="s" s="56">
        <v>7517</v>
      </c>
      <c r="D4009" s="143">
        <v>41743.634027777778</v>
      </c>
      <c r="E4009" t="s" s="54">
        <v>7518</v>
      </c>
      <c r="F4009" t="s" s="55">
        <v>2230</v>
      </c>
      <c r="G4009" t="s" s="56">
        <v>1181</v>
      </c>
      <c r="H4009" t="s" s="56">
        <v>1181</v>
      </c>
      <c r="J4009" t="s" s="6">
        <v>7519</v>
      </c>
      <c r="L4009" s="84"/>
      <c r="M4009" t="s" s="55">
        <v>1138</v>
      </c>
      <c r="S4009" t="s" s="54">
        <v>7912</v>
      </c>
      <c r="T4009" t="s" s="57">
        <v>10151</v>
      </c>
      <c r="U4009" s="7"/>
      <c r="AA4009" s="14">
        <v>-109.0610242</v>
      </c>
      <c r="AB4009" s="14">
        <v>35.3568652</v>
      </c>
      <c r="AC4009" s="14">
        <v>1887.62</v>
      </c>
      <c r="AU4009" s="70"/>
      <c r="AV4009" s="70"/>
      <c r="AW4009" s="70"/>
      <c r="AX4009" s="70"/>
      <c r="AY4009" s="70"/>
      <c r="AZ4009" s="70"/>
      <c r="BA4009" s="70"/>
      <c r="BB4009" s="70"/>
      <c r="BC4009" s="70"/>
      <c r="BD4009" s="70"/>
      <c r="BL4009" s="70"/>
      <c r="BM4009" s="70"/>
      <c r="BN4009" s="70"/>
      <c r="BO4009" s="14">
        <v>-11.9188342892</v>
      </c>
      <c r="BP4009" s="14">
        <v>0.0297585320962072</v>
      </c>
      <c r="BX4009" s="60">
        <v>-87.2913505258</v>
      </c>
      <c r="BY4009" s="80">
        <v>0.0606607276394933</v>
      </c>
    </row>
    <row r="4010" s="9" customFormat="1" ht="31" customHeight="1">
      <c r="A4010" t="s" s="6">
        <v>10152</v>
      </c>
      <c r="B4010" t="s" s="56">
        <v>10153</v>
      </c>
      <c r="C4010" t="s" s="56">
        <v>7517</v>
      </c>
      <c r="D4010" s="143">
        <v>41743.661111111112</v>
      </c>
      <c r="E4010" t="s" s="54">
        <v>7518</v>
      </c>
      <c r="F4010" t="s" s="55">
        <v>2230</v>
      </c>
      <c r="G4010" t="s" s="56">
        <v>1181</v>
      </c>
      <c r="H4010" t="s" s="56">
        <v>1181</v>
      </c>
      <c r="J4010" t="s" s="6">
        <v>7519</v>
      </c>
      <c r="L4010" s="84"/>
      <c r="M4010" t="s" s="55">
        <v>1138</v>
      </c>
      <c r="S4010" t="s" s="54">
        <v>7912</v>
      </c>
      <c r="T4010" t="s" s="57">
        <v>8050</v>
      </c>
      <c r="U4010" s="7"/>
      <c r="AA4010" s="14">
        <v>-109.868896</v>
      </c>
      <c r="AB4010" s="14">
        <v>36.916483</v>
      </c>
      <c r="AC4010" s="14">
        <v>1501.75</v>
      </c>
      <c r="AU4010" s="70"/>
      <c r="AV4010" s="70"/>
      <c r="AW4010" s="70"/>
      <c r="AX4010" s="70"/>
      <c r="AY4010" s="70"/>
      <c r="AZ4010" s="70"/>
      <c r="BA4010" s="70"/>
      <c r="BB4010" s="70"/>
      <c r="BC4010" s="70"/>
      <c r="BD4010" s="70"/>
      <c r="BL4010" s="70"/>
      <c r="BM4010" s="70"/>
      <c r="BN4010" s="70"/>
      <c r="BO4010" s="14">
        <v>-12.5963386426</v>
      </c>
      <c r="BP4010" s="14">
        <v>0.0355880805943702</v>
      </c>
      <c r="BX4010" s="60">
        <v>-95.43610942710001</v>
      </c>
      <c r="BY4010" s="80">
        <v>0.166871722378584</v>
      </c>
    </row>
    <row r="4011" s="9" customFormat="1" ht="31" customHeight="1">
      <c r="A4011" t="s" s="6">
        <v>10154</v>
      </c>
      <c r="B4011" t="s" s="56">
        <v>10155</v>
      </c>
      <c r="C4011" t="s" s="56">
        <v>7517</v>
      </c>
      <c r="D4011" s="143">
        <v>41743.529166666667</v>
      </c>
      <c r="E4011" t="s" s="54">
        <v>7518</v>
      </c>
      <c r="F4011" t="s" s="55">
        <v>2230</v>
      </c>
      <c r="G4011" t="s" s="56">
        <v>1181</v>
      </c>
      <c r="H4011" t="s" s="56">
        <v>1181</v>
      </c>
      <c r="J4011" t="s" s="6">
        <v>7519</v>
      </c>
      <c r="L4011" s="84"/>
      <c r="M4011" t="s" s="55">
        <v>1138</v>
      </c>
      <c r="S4011" t="s" s="54">
        <v>7912</v>
      </c>
      <c r="T4011" t="s" s="57">
        <v>8166</v>
      </c>
      <c r="U4011" s="7"/>
      <c r="AA4011" s="14">
        <v>-108.678063</v>
      </c>
      <c r="AB4011" s="14">
        <v>36.050789</v>
      </c>
      <c r="AC4011" s="14">
        <v>1777.289</v>
      </c>
      <c r="AU4011" s="70"/>
      <c r="AV4011" s="70"/>
      <c r="AW4011" s="70"/>
      <c r="AX4011" s="70"/>
      <c r="AY4011" s="70"/>
      <c r="AZ4011" s="70"/>
      <c r="BA4011" s="70"/>
      <c r="BB4011" s="70"/>
      <c r="BC4011" s="70"/>
      <c r="BD4011" s="70"/>
      <c r="BL4011" s="70"/>
      <c r="BM4011" s="70"/>
      <c r="BN4011" s="70"/>
      <c r="BO4011" s="14">
        <v>-14.6478772327</v>
      </c>
      <c r="BP4011" s="14">
        <v>0.0178712579003734</v>
      </c>
      <c r="BX4011" s="60">
        <v>-110.0843536264</v>
      </c>
      <c r="BY4011" s="80">
        <v>0.0661428935932233</v>
      </c>
    </row>
    <row r="4012" s="9" customFormat="1" ht="31" customHeight="1">
      <c r="A4012" t="s" s="6">
        <v>10156</v>
      </c>
      <c r="B4012" t="s" s="56">
        <v>10157</v>
      </c>
      <c r="C4012" t="s" s="56">
        <v>7517</v>
      </c>
      <c r="D4012" s="143">
        <v>41743.572916666664</v>
      </c>
      <c r="E4012" t="s" s="54">
        <v>7518</v>
      </c>
      <c r="F4012" t="s" s="55">
        <v>2230</v>
      </c>
      <c r="G4012" t="s" s="56">
        <v>1181</v>
      </c>
      <c r="H4012" t="s" s="56">
        <v>1181</v>
      </c>
      <c r="J4012" t="s" s="6">
        <v>7519</v>
      </c>
      <c r="L4012" s="84"/>
      <c r="M4012" t="s" s="55">
        <v>1138</v>
      </c>
      <c r="S4012" t="s" s="54">
        <v>7912</v>
      </c>
      <c r="T4012" t="s" s="57">
        <v>8172</v>
      </c>
      <c r="U4012" s="7"/>
      <c r="AA4012" s="14">
        <v>-108.678065</v>
      </c>
      <c r="AB4012" s="14">
        <v>36.050784</v>
      </c>
      <c r="AC4012" s="14">
        <v>1786.128</v>
      </c>
      <c r="AU4012" s="70"/>
      <c r="AV4012" s="70"/>
      <c r="AW4012" s="70"/>
      <c r="AX4012" s="70"/>
      <c r="AY4012" s="70"/>
      <c r="AZ4012" s="70"/>
      <c r="BA4012" s="70"/>
      <c r="BB4012" s="70"/>
      <c r="BC4012" s="70"/>
      <c r="BD4012" s="70"/>
      <c r="BL4012" s="70"/>
      <c r="BM4012" s="70"/>
      <c r="BN4012" s="70"/>
      <c r="BO4012" s="14">
        <v>-14.6581631064</v>
      </c>
      <c r="BP4012" s="14">
        <v>0.0323072218944998</v>
      </c>
      <c r="BX4012" s="60">
        <v>-110.1127967353</v>
      </c>
      <c r="BY4012" s="80">
        <v>0.115097798518692</v>
      </c>
    </row>
    <row r="4013" s="9" customFormat="1" ht="31" customHeight="1">
      <c r="A4013" t="s" s="6">
        <v>10158</v>
      </c>
      <c r="B4013" t="s" s="56">
        <v>10159</v>
      </c>
      <c r="C4013" t="s" s="56">
        <v>7517</v>
      </c>
      <c r="D4013" s="143">
        <v>41743.595138888886</v>
      </c>
      <c r="E4013" t="s" s="54">
        <v>7518</v>
      </c>
      <c r="F4013" t="s" s="55">
        <v>2230</v>
      </c>
      <c r="G4013" t="s" s="56">
        <v>1181</v>
      </c>
      <c r="H4013" t="s" s="56">
        <v>1181</v>
      </c>
      <c r="J4013" t="s" s="6">
        <v>7519</v>
      </c>
      <c r="L4013" s="84"/>
      <c r="M4013" t="s" s="55">
        <v>1138</v>
      </c>
      <c r="S4013" t="s" s="54">
        <v>7912</v>
      </c>
      <c r="T4013" t="s" s="57">
        <v>8207</v>
      </c>
      <c r="U4013" s="7"/>
      <c r="AA4013" s="14">
        <v>-108.8900884</v>
      </c>
      <c r="AB4013" s="14">
        <v>35.4763626</v>
      </c>
      <c r="AC4013" s="14">
        <v>1947.367</v>
      </c>
      <c r="AU4013" s="70"/>
      <c r="AV4013" s="70"/>
      <c r="AW4013" s="70"/>
      <c r="AX4013" s="70"/>
      <c r="AY4013" s="70"/>
      <c r="AZ4013" s="70"/>
      <c r="BA4013" s="70"/>
      <c r="BB4013" s="70"/>
      <c r="BC4013" s="70"/>
      <c r="BD4013" s="70"/>
      <c r="BL4013" s="70"/>
      <c r="BM4013" s="70"/>
      <c r="BN4013" s="70"/>
      <c r="BO4013" s="14">
        <v>-12.4174857228</v>
      </c>
      <c r="BP4013" s="14">
        <v>0.0461317651970507</v>
      </c>
      <c r="BX4013" s="60">
        <v>-94.438825933</v>
      </c>
      <c r="BY4013" s="80">
        <v>0.141491445326916</v>
      </c>
    </row>
    <row r="4014" s="9" customFormat="1" ht="31" customHeight="1">
      <c r="A4014" t="s" s="6">
        <v>10160</v>
      </c>
      <c r="B4014" t="s" s="56">
        <v>10161</v>
      </c>
      <c r="C4014" t="s" s="56">
        <v>7517</v>
      </c>
      <c r="D4014" s="143">
        <v>41743.65625</v>
      </c>
      <c r="E4014" t="s" s="54">
        <v>7518</v>
      </c>
      <c r="F4014" t="s" s="55">
        <v>2230</v>
      </c>
      <c r="G4014" t="s" s="56">
        <v>1181</v>
      </c>
      <c r="H4014" t="s" s="56">
        <v>1181</v>
      </c>
      <c r="J4014" t="s" s="6">
        <v>7519</v>
      </c>
      <c r="L4014" s="84"/>
      <c r="M4014" t="s" s="55">
        <v>1138</v>
      </c>
      <c r="S4014" t="s" s="54">
        <v>7912</v>
      </c>
      <c r="T4014" t="s" s="57">
        <v>8137</v>
      </c>
      <c r="U4014" s="7"/>
      <c r="AA4014" s="14">
        <v>-110.7314163</v>
      </c>
      <c r="AB4014" s="14">
        <v>36.467017</v>
      </c>
      <c r="AC4014" s="14">
        <v>1827.072</v>
      </c>
      <c r="AU4014" s="70"/>
      <c r="AV4014" s="70"/>
      <c r="AW4014" s="70"/>
      <c r="AX4014" s="70"/>
      <c r="AY4014" s="70"/>
      <c r="AZ4014" s="70"/>
      <c r="BA4014" s="70"/>
      <c r="BB4014" s="70"/>
      <c r="BC4014" s="70"/>
      <c r="BD4014" s="70"/>
      <c r="BL4014" s="70"/>
      <c r="BM4014" s="70"/>
      <c r="BN4014" s="70"/>
      <c r="BO4014" s="14">
        <v>-10.4485567844</v>
      </c>
      <c r="BP4014" s="14">
        <v>0.0366272497043865</v>
      </c>
      <c r="BX4014" s="60">
        <v>-84.1853285567</v>
      </c>
      <c r="BY4014" s="80">
        <v>0.107333577053112</v>
      </c>
    </row>
    <row r="4015" s="9" customFormat="1" ht="31" customHeight="1">
      <c r="A4015" t="s" s="6">
        <v>10162</v>
      </c>
      <c r="B4015" t="s" s="56">
        <v>10163</v>
      </c>
      <c r="C4015" t="s" s="56">
        <v>7517</v>
      </c>
      <c r="D4015" s="143">
        <v>41744.409027777780</v>
      </c>
      <c r="E4015" t="s" s="54">
        <v>7518</v>
      </c>
      <c r="F4015" t="s" s="55">
        <v>2230</v>
      </c>
      <c r="G4015" t="s" s="56">
        <v>1181</v>
      </c>
      <c r="H4015" t="s" s="56">
        <v>1181</v>
      </c>
      <c r="J4015" t="s" s="6">
        <v>7519</v>
      </c>
      <c r="L4015" s="84"/>
      <c r="M4015" t="s" s="55">
        <v>1138</v>
      </c>
      <c r="S4015" t="s" s="54">
        <v>7912</v>
      </c>
      <c r="T4015" t="s" s="57">
        <v>8131</v>
      </c>
      <c r="U4015" s="7"/>
      <c r="AA4015" s="14">
        <v>-109.1489782</v>
      </c>
      <c r="AB4015" s="14">
        <v>35.4589037</v>
      </c>
      <c r="AC4015" s="14">
        <v>2044.294</v>
      </c>
      <c r="AU4015" s="70"/>
      <c r="AV4015" s="70"/>
      <c r="AW4015" s="70"/>
      <c r="AX4015" s="70"/>
      <c r="AY4015" s="70"/>
      <c r="AZ4015" s="70"/>
      <c r="BA4015" s="70"/>
      <c r="BB4015" s="70"/>
      <c r="BC4015" s="70"/>
      <c r="BD4015" s="70"/>
      <c r="BL4015" s="70"/>
      <c r="BM4015" s="70"/>
      <c r="BN4015" s="70"/>
      <c r="BO4015" s="14">
        <v>-12.0241735915</v>
      </c>
      <c r="BP4015" s="14">
        <v>0.0136371408464475</v>
      </c>
      <c r="BX4015" s="60">
        <v>-90.3782632594</v>
      </c>
      <c r="BY4015" s="80">
        <v>0.108146463127577</v>
      </c>
    </row>
    <row r="4016" s="9" customFormat="1" ht="31" customHeight="1">
      <c r="A4016" t="s" s="6">
        <v>10164</v>
      </c>
      <c r="B4016" t="s" s="56">
        <v>10165</v>
      </c>
      <c r="C4016" t="s" s="56">
        <v>7517</v>
      </c>
      <c r="D4016" s="143">
        <v>41744.556944444441</v>
      </c>
      <c r="E4016" t="s" s="54">
        <v>7518</v>
      </c>
      <c r="F4016" t="s" s="55">
        <v>2230</v>
      </c>
      <c r="G4016" t="s" s="56">
        <v>1181</v>
      </c>
      <c r="H4016" t="s" s="56">
        <v>1181</v>
      </c>
      <c r="J4016" t="s" s="6">
        <v>7519</v>
      </c>
      <c r="L4016" s="84"/>
      <c r="M4016" t="s" s="55">
        <v>1138</v>
      </c>
      <c r="S4016" t="s" s="54">
        <v>7912</v>
      </c>
      <c r="T4016" t="s" s="57">
        <v>8154</v>
      </c>
      <c r="U4016" s="7"/>
      <c r="AA4016" s="14">
        <v>-109.2787939</v>
      </c>
      <c r="AB4016" s="14">
        <v>35.0893797</v>
      </c>
      <c r="AC4016" s="14">
        <v>1935.48</v>
      </c>
      <c r="AU4016" s="70"/>
      <c r="AV4016" s="70"/>
      <c r="AW4016" s="70"/>
      <c r="AX4016" s="70"/>
      <c r="AY4016" s="70"/>
      <c r="AZ4016" s="70"/>
      <c r="BA4016" s="70"/>
      <c r="BB4016" s="70"/>
      <c r="BC4016" s="70"/>
      <c r="BD4016" s="70"/>
      <c r="BL4016" s="70"/>
      <c r="BM4016" s="70"/>
      <c r="BN4016" s="70"/>
      <c r="BO4016" s="14">
        <v>-12.4552948523</v>
      </c>
      <c r="BP4016" s="14">
        <v>0.0348836270800267</v>
      </c>
      <c r="BX4016" s="60">
        <v>-96.152477422</v>
      </c>
      <c r="BY4016" s="80">
        <v>0.0970502272479105</v>
      </c>
    </row>
    <row r="4017" s="9" customFormat="1" ht="31" customHeight="1">
      <c r="A4017" t="s" s="6">
        <v>10166</v>
      </c>
      <c r="B4017" t="s" s="56">
        <v>10167</v>
      </c>
      <c r="C4017" t="s" s="56">
        <v>7517</v>
      </c>
      <c r="D4017" s="143">
        <v>41743.46875</v>
      </c>
      <c r="E4017" t="s" s="54">
        <v>7518</v>
      </c>
      <c r="F4017" t="s" s="55">
        <v>2230</v>
      </c>
      <c r="G4017" t="s" s="56">
        <v>1181</v>
      </c>
      <c r="H4017" t="s" s="56">
        <v>1181</v>
      </c>
      <c r="J4017" t="s" s="6">
        <v>7519</v>
      </c>
      <c r="L4017" s="84"/>
      <c r="M4017" t="s" s="55">
        <v>1138</v>
      </c>
      <c r="S4017" t="s" s="54">
        <v>7912</v>
      </c>
      <c r="T4017" t="s" s="57">
        <v>10168</v>
      </c>
      <c r="U4017" s="7"/>
      <c r="AA4017" s="14">
        <v>-109.070225</v>
      </c>
      <c r="AB4017" s="14">
        <v>35.361127</v>
      </c>
      <c r="AC4017" s="14">
        <v>1905.61</v>
      </c>
      <c r="AU4017" s="70"/>
      <c r="AV4017" s="70"/>
      <c r="AW4017" s="70"/>
      <c r="AX4017" s="70"/>
      <c r="AY4017" s="70"/>
      <c r="AZ4017" s="70"/>
      <c r="BA4017" s="70"/>
      <c r="BB4017" s="70"/>
      <c r="BC4017" s="70"/>
      <c r="BD4017" s="70"/>
      <c r="BL4017" s="70"/>
      <c r="BM4017" s="70"/>
      <c r="BN4017" s="70"/>
      <c r="BO4017" s="14">
        <v>-11.7699767985</v>
      </c>
      <c r="BP4017" s="14">
        <v>0.0229754327286049</v>
      </c>
      <c r="BX4017" s="60">
        <v>-86.0279679504</v>
      </c>
      <c r="BY4017" s="80">
        <v>0.209236268868185</v>
      </c>
    </row>
    <row r="4018" s="9" customFormat="1" ht="31" customHeight="1">
      <c r="A4018" t="s" s="6">
        <v>10169</v>
      </c>
      <c r="B4018" t="s" s="56">
        <v>10170</v>
      </c>
      <c r="C4018" t="s" s="56">
        <v>7517</v>
      </c>
      <c r="D4018" s="143">
        <v>41750.503472222219</v>
      </c>
      <c r="E4018" t="s" s="54">
        <v>7518</v>
      </c>
      <c r="F4018" t="s" s="55">
        <v>2230</v>
      </c>
      <c r="G4018" t="s" s="56">
        <v>1181</v>
      </c>
      <c r="H4018" t="s" s="56">
        <v>1181</v>
      </c>
      <c r="J4018" t="s" s="6">
        <v>7519</v>
      </c>
      <c r="L4018" s="84"/>
      <c r="M4018" t="s" s="55">
        <v>1138</v>
      </c>
      <c r="S4018" t="s" s="54">
        <v>7912</v>
      </c>
      <c r="T4018" t="s" s="57">
        <v>8198</v>
      </c>
      <c r="U4018" s="7"/>
      <c r="AA4018" s="14">
        <v>-109.2209796</v>
      </c>
      <c r="AB4018" s="14">
        <v>35.2953376</v>
      </c>
      <c r="AC4018" s="14">
        <v>1826.666</v>
      </c>
      <c r="AU4018" s="70"/>
      <c r="AV4018" s="70"/>
      <c r="AW4018" s="70"/>
      <c r="AX4018" s="70"/>
      <c r="AY4018" s="70"/>
      <c r="AZ4018" s="70"/>
      <c r="BA4018" s="70"/>
      <c r="BB4018" s="70"/>
      <c r="BC4018" s="70"/>
      <c r="BD4018" s="70"/>
      <c r="BL4018" s="70"/>
      <c r="BM4018" s="70"/>
      <c r="BN4018" s="70"/>
      <c r="BO4018" s="14">
        <v>-10.1004285551</v>
      </c>
      <c r="BP4018" s="14">
        <v>0.0102042273771221</v>
      </c>
      <c r="BX4018" s="60">
        <v>-77.6586462212</v>
      </c>
      <c r="BY4018" s="80">
        <v>0.184226327000674</v>
      </c>
    </row>
    <row r="4019" s="9" customFormat="1" ht="31" customHeight="1">
      <c r="A4019" t="s" s="6">
        <v>10171</v>
      </c>
      <c r="B4019" t="s" s="56">
        <v>10172</v>
      </c>
      <c r="C4019" t="s" s="56">
        <v>7517</v>
      </c>
      <c r="D4019" s="143">
        <v>41750.541666666664</v>
      </c>
      <c r="E4019" t="s" s="54">
        <v>7518</v>
      </c>
      <c r="F4019" t="s" s="55">
        <v>2230</v>
      </c>
      <c r="G4019" t="s" s="56">
        <v>1181</v>
      </c>
      <c r="H4019" t="s" s="56">
        <v>1181</v>
      </c>
      <c r="J4019" t="s" s="6">
        <v>7519</v>
      </c>
      <c r="L4019" s="84"/>
      <c r="M4019" t="s" s="55">
        <v>1138</v>
      </c>
      <c r="S4019" t="s" s="54">
        <v>7912</v>
      </c>
      <c r="T4019" t="s" s="57">
        <v>8201</v>
      </c>
      <c r="U4019" s="7"/>
      <c r="AA4019" s="14">
        <v>-109.215407</v>
      </c>
      <c r="AB4019" s="14">
        <v>35.283889</v>
      </c>
      <c r="AC4019" s="14">
        <v>1823.618</v>
      </c>
      <c r="AU4019" s="70"/>
      <c r="AV4019" s="70"/>
      <c r="AW4019" s="70"/>
      <c r="AX4019" s="70"/>
      <c r="AY4019" s="70"/>
      <c r="AZ4019" s="70"/>
      <c r="BA4019" s="70"/>
      <c r="BB4019" s="70"/>
      <c r="BC4019" s="70"/>
      <c r="BD4019" s="70"/>
      <c r="BL4019" s="70"/>
      <c r="BM4019" s="70"/>
      <c r="BN4019" s="70"/>
      <c r="BO4019" s="14">
        <v>-9.9908643631</v>
      </c>
      <c r="BP4019" s="14">
        <v>0.00474718922782576</v>
      </c>
      <c r="BX4019" s="60">
        <v>-76.4989857004</v>
      </c>
      <c r="BY4019" s="80">
        <v>0.101950467489124</v>
      </c>
    </row>
    <row r="4020" s="9" customFormat="1" ht="31" customHeight="1">
      <c r="A4020" t="s" s="6">
        <v>10173</v>
      </c>
      <c r="B4020" t="s" s="56">
        <v>10174</v>
      </c>
      <c r="C4020" t="s" s="56">
        <v>7517</v>
      </c>
      <c r="D4020" s="143">
        <v>41750.469444444447</v>
      </c>
      <c r="E4020" t="s" s="54">
        <v>7518</v>
      </c>
      <c r="F4020" t="s" s="55">
        <v>2230</v>
      </c>
      <c r="G4020" t="s" s="56">
        <v>1181</v>
      </c>
      <c r="H4020" t="s" s="56">
        <v>1181</v>
      </c>
      <c r="J4020" t="s" s="6">
        <v>7519</v>
      </c>
      <c r="L4020" s="84"/>
      <c r="M4020" t="s" s="55">
        <v>1138</v>
      </c>
      <c r="S4020" t="s" s="54">
        <v>7912</v>
      </c>
      <c r="T4020" t="s" s="57">
        <v>8204</v>
      </c>
      <c r="U4020" s="7"/>
      <c r="AA4020" s="14">
        <v>-109.298825</v>
      </c>
      <c r="AB4020" s="14">
        <v>35.41852</v>
      </c>
      <c r="AC4020" s="14">
        <v>2166.518</v>
      </c>
      <c r="AU4020" s="70"/>
      <c r="AV4020" s="70"/>
      <c r="AW4020" s="70"/>
      <c r="AX4020" s="70"/>
      <c r="AY4020" s="70"/>
      <c r="AZ4020" s="70"/>
      <c r="BA4020" s="70"/>
      <c r="BB4020" s="70"/>
      <c r="BC4020" s="70"/>
      <c r="BD4020" s="70"/>
      <c r="BL4020" s="70"/>
      <c r="BM4020" s="70"/>
      <c r="BN4020" s="70"/>
      <c r="BO4020" s="14">
        <v>-11.9324876669</v>
      </c>
      <c r="BP4020" s="14">
        <v>0.0271037497393687</v>
      </c>
      <c r="BX4020" s="60">
        <v>-90.06336296009999</v>
      </c>
      <c r="BY4020" s="80">
        <v>0.0649481725720987</v>
      </c>
    </row>
    <row r="4021" s="9" customFormat="1" ht="31" customHeight="1">
      <c r="A4021" t="s" s="6">
        <v>10175</v>
      </c>
      <c r="B4021" t="s" s="56">
        <v>10176</v>
      </c>
      <c r="C4021" t="s" s="56">
        <v>7517</v>
      </c>
      <c r="D4021" s="143">
        <v>41750.434027777781</v>
      </c>
      <c r="E4021" t="s" s="54">
        <v>7518</v>
      </c>
      <c r="F4021" t="s" s="55">
        <v>2230</v>
      </c>
      <c r="G4021" t="s" s="56">
        <v>1181</v>
      </c>
      <c r="H4021" t="s" s="56">
        <v>1181</v>
      </c>
      <c r="J4021" t="s" s="6">
        <v>7519</v>
      </c>
      <c r="L4021" s="84"/>
      <c r="M4021" t="s" s="55">
        <v>1138</v>
      </c>
      <c r="S4021" t="s" s="54">
        <v>7912</v>
      </c>
      <c r="T4021" t="s" s="57">
        <v>8195</v>
      </c>
      <c r="U4021" s="7"/>
      <c r="AA4021" s="14">
        <v>-109.299962</v>
      </c>
      <c r="AB4021" s="14">
        <v>35.42236</v>
      </c>
      <c r="AC4021" s="14">
        <v>2175.967</v>
      </c>
      <c r="AU4021" s="70"/>
      <c r="AV4021" s="70"/>
      <c r="AW4021" s="70"/>
      <c r="AX4021" s="70"/>
      <c r="AY4021" s="70"/>
      <c r="AZ4021" s="70"/>
      <c r="BA4021" s="70"/>
      <c r="BB4021" s="70"/>
      <c r="BC4021" s="70"/>
      <c r="BD4021" s="70"/>
      <c r="BL4021" s="70"/>
      <c r="BM4021" s="70"/>
      <c r="BN4021" s="70"/>
      <c r="BO4021" s="14">
        <v>-11.9759628364</v>
      </c>
      <c r="BP4021" s="14">
        <v>0.0380831996860475</v>
      </c>
      <c r="BX4021" s="60">
        <v>-90.1331371471</v>
      </c>
      <c r="BY4021" s="80">
        <v>0.175971634491651</v>
      </c>
    </row>
    <row r="4022" s="9" customFormat="1" ht="31" customHeight="1">
      <c r="A4022" t="s" s="6">
        <v>10177</v>
      </c>
      <c r="B4022" t="s" s="56">
        <v>10178</v>
      </c>
      <c r="C4022" t="s" s="56">
        <v>7517</v>
      </c>
      <c r="D4022" s="143">
        <v>41750.455555555556</v>
      </c>
      <c r="E4022" t="s" s="54">
        <v>7518</v>
      </c>
      <c r="F4022" t="s" s="55">
        <v>2230</v>
      </c>
      <c r="G4022" t="s" s="56">
        <v>1181</v>
      </c>
      <c r="H4022" t="s" s="56">
        <v>1181</v>
      </c>
      <c r="J4022" t="s" s="6">
        <v>7519</v>
      </c>
      <c r="L4022" s="84"/>
      <c r="M4022" t="s" s="55">
        <v>1138</v>
      </c>
      <c r="S4022" t="s" s="54">
        <v>7912</v>
      </c>
      <c r="T4022" t="s" s="57">
        <v>8192</v>
      </c>
      <c r="U4022" s="7"/>
      <c r="AA4022" s="14">
        <v>-108.9326443</v>
      </c>
      <c r="AB4022" s="14">
        <v>36.0672636</v>
      </c>
      <c r="AC4022" s="14">
        <v>2380.034</v>
      </c>
      <c r="AU4022" s="70"/>
      <c r="AV4022" s="70"/>
      <c r="AW4022" s="70"/>
      <c r="AX4022" s="70"/>
      <c r="AY4022" s="70"/>
      <c r="AZ4022" s="70"/>
      <c r="BA4022" s="70"/>
      <c r="BB4022" s="70"/>
      <c r="BC4022" s="70"/>
      <c r="BD4022" s="70"/>
      <c r="BL4022" s="70"/>
      <c r="BM4022" s="70"/>
      <c r="BN4022" s="70"/>
      <c r="BO4022" s="14">
        <v>-13.6422430755</v>
      </c>
      <c r="BP4022" s="14">
        <v>0.047235183028132</v>
      </c>
      <c r="BX4022" s="60">
        <v>-100.3454444688</v>
      </c>
      <c r="BY4022" s="80">
        <v>0.185772559766045</v>
      </c>
    </row>
    <row r="4023" s="9" customFormat="1" ht="31" customHeight="1">
      <c r="A4023" t="s" s="6">
        <v>10179</v>
      </c>
      <c r="B4023" t="s" s="56">
        <v>10180</v>
      </c>
      <c r="C4023" t="s" s="56">
        <v>7517</v>
      </c>
      <c r="D4023" s="143">
        <v>41751.567361111112</v>
      </c>
      <c r="E4023" t="s" s="54">
        <v>7518</v>
      </c>
      <c r="F4023" t="s" s="55">
        <v>2230</v>
      </c>
      <c r="G4023" t="s" s="56">
        <v>1181</v>
      </c>
      <c r="H4023" t="s" s="56">
        <v>1181</v>
      </c>
      <c r="J4023" t="s" s="6">
        <v>7519</v>
      </c>
      <c r="L4023" s="84"/>
      <c r="M4023" t="s" s="55">
        <v>1138</v>
      </c>
      <c r="S4023" t="s" s="54">
        <v>7912</v>
      </c>
      <c r="T4023" t="s" s="57">
        <v>8047</v>
      </c>
      <c r="U4023" s="7"/>
      <c r="AA4023" s="14">
        <v>-109.426722</v>
      </c>
      <c r="AB4023" s="14">
        <v>35.120245</v>
      </c>
      <c r="AC4023" s="14">
        <v>1757.782</v>
      </c>
      <c r="AU4023" s="70"/>
      <c r="AV4023" s="70"/>
      <c r="AW4023" s="70"/>
      <c r="AX4023" s="70"/>
      <c r="AY4023" s="70"/>
      <c r="AZ4023" s="70"/>
      <c r="BA4023" s="70"/>
      <c r="BB4023" s="70"/>
      <c r="BC4023" s="70"/>
      <c r="BD4023" s="70"/>
      <c r="BL4023" s="70"/>
      <c r="BM4023" s="70"/>
      <c r="BN4023" s="70"/>
      <c r="BO4023" s="14">
        <v>-11.1637156068</v>
      </c>
      <c r="BP4023" s="14">
        <v>0.0572898763958414</v>
      </c>
      <c r="BX4023" s="60">
        <v>-84.6279747901</v>
      </c>
      <c r="BY4023" s="80">
        <v>0.161260936933523</v>
      </c>
    </row>
    <row r="4024" s="9" customFormat="1" ht="31" customHeight="1">
      <c r="A4024" t="s" s="6">
        <v>10181</v>
      </c>
      <c r="B4024" t="s" s="56">
        <v>10182</v>
      </c>
      <c r="C4024" t="s" s="56">
        <v>7517</v>
      </c>
      <c r="D4024" s="143">
        <v>41751.46875</v>
      </c>
      <c r="E4024" t="s" s="54">
        <v>7518</v>
      </c>
      <c r="F4024" t="s" s="55">
        <v>2230</v>
      </c>
      <c r="G4024" t="s" s="56">
        <v>1181</v>
      </c>
      <c r="H4024" t="s" s="56">
        <v>1181</v>
      </c>
      <c r="J4024" t="s" s="6">
        <v>7519</v>
      </c>
      <c r="L4024" s="84"/>
      <c r="M4024" t="s" s="55">
        <v>1138</v>
      </c>
      <c r="S4024" t="s" s="54">
        <v>7912</v>
      </c>
      <c r="T4024" t="s" s="57">
        <v>8157</v>
      </c>
      <c r="U4024" s="7"/>
      <c r="AA4024" s="14">
        <v>-109.1083913</v>
      </c>
      <c r="AB4024" s="14">
        <v>34.9932898</v>
      </c>
      <c r="AC4024" s="14">
        <v>1981.2</v>
      </c>
      <c r="AU4024" s="70"/>
      <c r="AV4024" s="70"/>
      <c r="AW4024" s="70"/>
      <c r="AX4024" s="70"/>
      <c r="AY4024" s="70"/>
      <c r="AZ4024" s="70"/>
      <c r="BA4024" s="70"/>
      <c r="BB4024" s="70"/>
      <c r="BC4024" s="70"/>
      <c r="BD4024" s="70"/>
      <c r="BL4024" s="70"/>
      <c r="BM4024" s="70"/>
      <c r="BN4024" s="70"/>
      <c r="BO4024" s="14">
        <v>-8.960408818099999</v>
      </c>
      <c r="BP4024" s="14">
        <v>0.0235096027147469</v>
      </c>
      <c r="BX4024" s="60">
        <v>-69.6389002233</v>
      </c>
      <c r="BY4024" s="80">
        <v>0.0891529776790221</v>
      </c>
    </row>
    <row r="4025" s="9" customFormat="1" ht="31" customHeight="1">
      <c r="A4025" t="s" s="6">
        <v>10183</v>
      </c>
      <c r="B4025" t="s" s="56">
        <v>10184</v>
      </c>
      <c r="C4025" t="s" s="56">
        <v>7517</v>
      </c>
      <c r="D4025" s="143">
        <v>41751.3875</v>
      </c>
      <c r="E4025" t="s" s="54">
        <v>7518</v>
      </c>
      <c r="F4025" t="s" s="55">
        <v>2230</v>
      </c>
      <c r="G4025" t="s" s="56">
        <v>1181</v>
      </c>
      <c r="H4025" t="s" s="56">
        <v>1181</v>
      </c>
      <c r="J4025" t="s" s="6">
        <v>7519</v>
      </c>
      <c r="L4025" s="84"/>
      <c r="M4025" t="s" s="55">
        <v>1138</v>
      </c>
      <c r="S4025" t="s" s="54">
        <v>7912</v>
      </c>
      <c r="T4025" t="s" s="57">
        <v>8119</v>
      </c>
      <c r="U4025" s="7"/>
      <c r="AA4025" s="14">
        <v>-108.8147051</v>
      </c>
      <c r="AB4025" s="14">
        <v>35.6084526</v>
      </c>
      <c r="AC4025" s="14">
        <v>1987.601</v>
      </c>
      <c r="AU4025" s="70"/>
      <c r="AV4025" s="70"/>
      <c r="AW4025" s="70"/>
      <c r="AX4025" s="70"/>
      <c r="AY4025" s="70"/>
      <c r="AZ4025" s="70"/>
      <c r="BA4025" s="70"/>
      <c r="BB4025" s="70"/>
      <c r="BC4025" s="70"/>
      <c r="BD4025" s="70"/>
      <c r="BL4025" s="70"/>
      <c r="BM4025" s="70"/>
      <c r="BN4025" s="70"/>
      <c r="BO4025" s="14">
        <v>-14.8396698963</v>
      </c>
      <c r="BP4025" s="14">
        <v>0.0320393032930933</v>
      </c>
      <c r="BX4025" s="60">
        <v>-111.7389801169</v>
      </c>
      <c r="BY4025" s="80">
        <v>0.126182522917224</v>
      </c>
    </row>
    <row r="4026" s="9" customFormat="1" ht="31" customHeight="1">
      <c r="A4026" t="s" s="6">
        <v>10185</v>
      </c>
      <c r="B4026" t="s" s="56">
        <v>10186</v>
      </c>
      <c r="C4026" t="s" s="56">
        <v>7517</v>
      </c>
      <c r="D4026" s="143">
        <v>41764.5625</v>
      </c>
      <c r="E4026" t="s" s="54">
        <v>7518</v>
      </c>
      <c r="F4026" t="s" s="55">
        <v>2230</v>
      </c>
      <c r="G4026" t="s" s="56">
        <v>1181</v>
      </c>
      <c r="H4026" t="s" s="56">
        <v>1181</v>
      </c>
      <c r="J4026" t="s" s="6">
        <v>7519</v>
      </c>
      <c r="L4026" s="84"/>
      <c r="M4026" t="s" s="55">
        <v>1138</v>
      </c>
      <c r="S4026" t="s" s="54">
        <v>7912</v>
      </c>
      <c r="T4026" t="s" s="57">
        <v>8032</v>
      </c>
      <c r="U4026" s="7"/>
      <c r="AA4026" s="14">
        <v>-109.22205</v>
      </c>
      <c r="AB4026" s="14">
        <v>36.30224</v>
      </c>
      <c r="AC4026" s="14">
        <v>2145.182</v>
      </c>
      <c r="AU4026" s="70"/>
      <c r="AV4026" s="70"/>
      <c r="AW4026" s="70"/>
      <c r="AX4026" s="70"/>
      <c r="AY4026" s="70"/>
      <c r="AZ4026" s="70"/>
      <c r="BA4026" s="70"/>
      <c r="BB4026" s="70"/>
      <c r="BC4026" s="70"/>
      <c r="BD4026" s="70"/>
      <c r="BL4026" s="70"/>
      <c r="BM4026" s="70"/>
      <c r="BN4026" s="70"/>
      <c r="BO4026" s="14">
        <v>-13.0735136462</v>
      </c>
      <c r="BP4026" s="14">
        <v>0.0282495293192867</v>
      </c>
      <c r="BX4026" s="60">
        <v>-96.2658554568</v>
      </c>
      <c r="BY4026" s="80">
        <v>0.104976323329793</v>
      </c>
    </row>
    <row r="4027" s="9" customFormat="1" ht="31" customHeight="1">
      <c r="A4027" t="s" s="6">
        <v>10187</v>
      </c>
      <c r="B4027" t="s" s="56">
        <v>10188</v>
      </c>
      <c r="C4027" t="s" s="56">
        <v>7517</v>
      </c>
      <c r="D4027" s="143">
        <v>41764.583333333336</v>
      </c>
      <c r="E4027" t="s" s="54">
        <v>7518</v>
      </c>
      <c r="F4027" t="s" s="55">
        <v>2230</v>
      </c>
      <c r="G4027" t="s" s="56">
        <v>1181</v>
      </c>
      <c r="H4027" t="s" s="56">
        <v>1181</v>
      </c>
      <c r="J4027" t="s" s="6">
        <v>7519</v>
      </c>
      <c r="L4027" s="84"/>
      <c r="M4027" t="s" s="55">
        <v>1138</v>
      </c>
      <c r="S4027" t="s" s="54">
        <v>7912</v>
      </c>
      <c r="T4027" t="s" s="57">
        <v>8624</v>
      </c>
      <c r="U4027" s="7"/>
      <c r="AA4027" s="14">
        <v>-108.6487849</v>
      </c>
      <c r="AB4027" s="14">
        <v>35.396197</v>
      </c>
      <c r="AC4027" s="14">
        <v>2207.666</v>
      </c>
      <c r="AU4027" s="70"/>
      <c r="AV4027" s="70"/>
      <c r="AW4027" s="70"/>
      <c r="AX4027" s="70"/>
      <c r="AY4027" s="70"/>
      <c r="AZ4027" s="70"/>
      <c r="BA4027" s="70"/>
      <c r="BB4027" s="70"/>
      <c r="BC4027" s="70"/>
      <c r="BD4027" s="70"/>
      <c r="BL4027" s="70"/>
      <c r="BM4027" s="70"/>
      <c r="BN4027" s="70"/>
      <c r="BO4027" s="14">
        <v>-14.1596029251</v>
      </c>
      <c r="BP4027" s="14">
        <v>0.0199100884826102</v>
      </c>
      <c r="BX4027" s="60">
        <v>-106.6248106638</v>
      </c>
      <c r="BY4027" s="80">
        <v>0.132728032078629</v>
      </c>
    </row>
    <row r="4028" s="9" customFormat="1" ht="31" customHeight="1">
      <c r="A4028" t="s" s="6">
        <v>10189</v>
      </c>
      <c r="B4028" t="s" s="56">
        <v>10190</v>
      </c>
      <c r="C4028" t="s" s="56">
        <v>7517</v>
      </c>
      <c r="D4028" s="143">
        <v>41764.447916666664</v>
      </c>
      <c r="E4028" t="s" s="54">
        <v>7518</v>
      </c>
      <c r="F4028" t="s" s="55">
        <v>2230</v>
      </c>
      <c r="G4028" t="s" s="56">
        <v>1181</v>
      </c>
      <c r="H4028" t="s" s="56">
        <v>1181</v>
      </c>
      <c r="J4028" t="s" s="6">
        <v>7519</v>
      </c>
      <c r="L4028" s="84"/>
      <c r="M4028" t="s" s="55">
        <v>1138</v>
      </c>
      <c r="S4028" t="s" s="54">
        <v>7912</v>
      </c>
      <c r="T4028" t="s" s="57">
        <v>8038</v>
      </c>
      <c r="U4028" s="7"/>
      <c r="AA4028" s="14">
        <v>-109.5539086</v>
      </c>
      <c r="AB4028" s="14">
        <v>35.708271</v>
      </c>
      <c r="AC4028" s="14">
        <v>1936.699</v>
      </c>
      <c r="AU4028" s="70"/>
      <c r="AV4028" s="70"/>
      <c r="AW4028" s="70"/>
      <c r="AX4028" s="70"/>
      <c r="AY4028" s="70"/>
      <c r="AZ4028" s="70"/>
      <c r="BA4028" s="70"/>
      <c r="BB4028" s="70"/>
      <c r="BC4028" s="70"/>
      <c r="BD4028" s="70"/>
      <c r="BL4028" s="70"/>
      <c r="BM4028" s="70"/>
      <c r="BN4028" s="70"/>
      <c r="BO4028" s="14">
        <v>-11.6253153245</v>
      </c>
      <c r="BP4028" s="14">
        <v>0.011180404012532</v>
      </c>
      <c r="BX4028" s="60">
        <v>-87.6403851395</v>
      </c>
      <c r="BY4028" s="80">
        <v>0.152068905574579</v>
      </c>
    </row>
    <row r="4029" s="9" customFormat="1" ht="31" customHeight="1">
      <c r="A4029" t="s" s="6">
        <v>10191</v>
      </c>
      <c r="B4029" t="s" s="56">
        <v>10192</v>
      </c>
      <c r="C4029" t="s" s="56">
        <v>7517</v>
      </c>
      <c r="D4029" s="143">
        <v>41764.570138888892</v>
      </c>
      <c r="E4029" t="s" s="54">
        <v>7518</v>
      </c>
      <c r="F4029" t="s" s="55">
        <v>2230</v>
      </c>
      <c r="G4029" t="s" s="56">
        <v>1181</v>
      </c>
      <c r="H4029" t="s" s="56">
        <v>1181</v>
      </c>
      <c r="J4029" t="s" s="6">
        <v>7519</v>
      </c>
      <c r="L4029" s="84"/>
      <c r="M4029" t="s" s="55">
        <v>1138</v>
      </c>
      <c r="S4029" t="s" s="54">
        <v>7912</v>
      </c>
      <c r="T4029" t="s" s="57">
        <v>8113</v>
      </c>
      <c r="U4029" s="7"/>
      <c r="AA4029" s="14">
        <v>-110.0531702</v>
      </c>
      <c r="AB4029" s="14">
        <v>36.3413499</v>
      </c>
      <c r="AC4029" s="14">
        <v>2079.346</v>
      </c>
      <c r="AU4029" s="70"/>
      <c r="AV4029" s="70"/>
      <c r="AW4029" s="70"/>
      <c r="AX4029" s="70"/>
      <c r="AY4029" s="70"/>
      <c r="AZ4029" s="70"/>
      <c r="BA4029" s="70"/>
      <c r="BB4029" s="70"/>
      <c r="BC4029" s="70"/>
      <c r="BD4029" s="70"/>
      <c r="BL4029" s="70"/>
      <c r="BM4029" s="70"/>
      <c r="BN4029" s="70"/>
      <c r="BO4029" s="14">
        <v>-13.1020342437</v>
      </c>
      <c r="BP4029" s="14">
        <v>0.0330564296307088</v>
      </c>
      <c r="BX4029" s="60">
        <v>-101.6350938111</v>
      </c>
      <c r="BY4029" s="80">
        <v>0.0361646983325723</v>
      </c>
    </row>
    <row r="4030" s="9" customFormat="1" ht="31" customHeight="1">
      <c r="A4030" t="s" s="6">
        <v>10193</v>
      </c>
      <c r="B4030" t="s" s="56">
        <v>10194</v>
      </c>
      <c r="C4030" t="s" s="56">
        <v>7517</v>
      </c>
      <c r="D4030" s="143">
        <v>41764.645833333336</v>
      </c>
      <c r="E4030" t="s" s="54">
        <v>7518</v>
      </c>
      <c r="F4030" t="s" s="55">
        <v>2230</v>
      </c>
      <c r="G4030" t="s" s="56">
        <v>1181</v>
      </c>
      <c r="H4030" t="s" s="56">
        <v>1181</v>
      </c>
      <c r="J4030" t="s" s="6">
        <v>7519</v>
      </c>
      <c r="L4030" s="84"/>
      <c r="M4030" t="s" s="55">
        <v>1138</v>
      </c>
      <c r="S4030" t="s" s="54">
        <v>7912</v>
      </c>
      <c r="T4030" t="s" s="57">
        <v>8621</v>
      </c>
      <c r="U4030" s="7"/>
      <c r="AA4030" s="14">
        <v>-108.765952</v>
      </c>
      <c r="AB4030" s="14">
        <v>35.4630792</v>
      </c>
      <c r="AC4030" s="14">
        <v>2015.505</v>
      </c>
      <c r="AU4030" s="70"/>
      <c r="AV4030" s="70"/>
      <c r="AW4030" s="70"/>
      <c r="AX4030" s="70"/>
      <c r="AY4030" s="70"/>
      <c r="AZ4030" s="70"/>
      <c r="BA4030" s="70"/>
      <c r="BB4030" s="70"/>
      <c r="BC4030" s="70"/>
      <c r="BD4030" s="70"/>
      <c r="BL4030" s="70"/>
      <c r="BM4030" s="70"/>
      <c r="BN4030" s="70"/>
      <c r="BO4030" s="14">
        <v>-14.1733920728</v>
      </c>
      <c r="BP4030" s="14">
        <v>0.0127207479365341</v>
      </c>
      <c r="BX4030" s="60">
        <v>-106.462169245</v>
      </c>
      <c r="BY4030" s="80">
        <v>0.079187950493249</v>
      </c>
    </row>
    <row r="4031" s="9" customFormat="1" ht="31" customHeight="1">
      <c r="A4031" t="s" s="6">
        <v>10195</v>
      </c>
      <c r="B4031" t="s" s="56">
        <v>10196</v>
      </c>
      <c r="C4031" t="s" s="56">
        <v>7517</v>
      </c>
      <c r="D4031" s="143">
        <v>41764.472222222219</v>
      </c>
      <c r="E4031" t="s" s="54">
        <v>7518</v>
      </c>
      <c r="F4031" t="s" s="55">
        <v>2230</v>
      </c>
      <c r="G4031" t="s" s="56">
        <v>1181</v>
      </c>
      <c r="H4031" t="s" s="56">
        <v>1181</v>
      </c>
      <c r="J4031" t="s" s="6">
        <v>7519</v>
      </c>
      <c r="L4031" s="84"/>
      <c r="M4031" t="s" s="55">
        <v>1138</v>
      </c>
      <c r="S4031" t="s" s="54">
        <v>7912</v>
      </c>
      <c r="T4031" t="s" s="57">
        <v>10197</v>
      </c>
      <c r="U4031" s="7"/>
      <c r="AA4031" s="14">
        <v>-109.2099028</v>
      </c>
      <c r="AB4031" s="14">
        <v>36.2916971</v>
      </c>
      <c r="AC4031" s="14">
        <v>2158.289</v>
      </c>
      <c r="AU4031" s="70"/>
      <c r="AV4031" s="70"/>
      <c r="AW4031" s="70"/>
      <c r="AX4031" s="70"/>
      <c r="AY4031" s="70"/>
      <c r="AZ4031" s="70"/>
      <c r="BA4031" s="70"/>
      <c r="BB4031" s="70"/>
      <c r="BC4031" s="70"/>
      <c r="BD4031" s="70"/>
      <c r="BL4031" s="70"/>
      <c r="BM4031" s="70"/>
      <c r="BN4031" s="70"/>
      <c r="BO4031" s="14">
        <v>-13.0077011276</v>
      </c>
      <c r="BP4031" s="14">
        <v>0.0292925487938895</v>
      </c>
      <c r="BX4031" s="60">
        <v>-95.97741942499999</v>
      </c>
      <c r="BY4031" s="80">
        <v>0.0182214137347753</v>
      </c>
    </row>
    <row r="4032" s="9" customFormat="1" ht="31" customHeight="1">
      <c r="A4032" t="s" s="6">
        <v>10198</v>
      </c>
      <c r="B4032" t="s" s="56">
        <v>10199</v>
      </c>
      <c r="C4032" t="s" s="56">
        <v>7517</v>
      </c>
      <c r="D4032" s="143">
        <v>41764.646527777775</v>
      </c>
      <c r="E4032" t="s" s="54">
        <v>7518</v>
      </c>
      <c r="F4032" t="s" s="55">
        <v>2230</v>
      </c>
      <c r="G4032" t="s" s="56">
        <v>1181</v>
      </c>
      <c r="H4032" t="s" s="56">
        <v>1181</v>
      </c>
      <c r="J4032" t="s" s="6">
        <v>7519</v>
      </c>
      <c r="L4032" s="84"/>
      <c r="M4032" t="s" s="55">
        <v>1138</v>
      </c>
      <c r="S4032" t="s" s="54">
        <v>7912</v>
      </c>
      <c r="T4032" t="s" s="57">
        <v>8101</v>
      </c>
      <c r="U4032" s="7"/>
      <c r="AA4032" s="14">
        <v>-110.20768</v>
      </c>
      <c r="AB4032" s="14">
        <v>36.090556</v>
      </c>
      <c r="AC4032" s="14">
        <v>1931.518</v>
      </c>
      <c r="AU4032" s="70"/>
      <c r="AV4032" s="70"/>
      <c r="AW4032" s="70"/>
      <c r="AX4032" s="70"/>
      <c r="AY4032" s="70"/>
      <c r="AZ4032" s="70"/>
      <c r="BA4032" s="70"/>
      <c r="BB4032" s="70"/>
      <c r="BC4032" s="70"/>
      <c r="BD4032" s="70"/>
      <c r="BL4032" s="70"/>
      <c r="BM4032" s="70"/>
      <c r="BN4032" s="70"/>
      <c r="BO4032" s="14">
        <v>-13.1661763174</v>
      </c>
      <c r="BP4032" s="14">
        <v>0.0201593293617334</v>
      </c>
      <c r="BX4032" s="60">
        <v>-102.1118798176</v>
      </c>
      <c r="BY4032" s="80">
        <v>0.115235516430288</v>
      </c>
    </row>
    <row r="4033" s="9" customFormat="1" ht="31" customHeight="1">
      <c r="A4033" t="s" s="6">
        <v>10200</v>
      </c>
      <c r="B4033" t="s" s="56">
        <v>10201</v>
      </c>
      <c r="C4033" t="s" s="56">
        <v>7517</v>
      </c>
      <c r="D4033" s="143">
        <v>41764.583333333336</v>
      </c>
      <c r="E4033" t="s" s="54">
        <v>7518</v>
      </c>
      <c r="F4033" t="s" s="55">
        <v>2230</v>
      </c>
      <c r="G4033" t="s" s="56">
        <v>1181</v>
      </c>
      <c r="H4033" t="s" s="56">
        <v>1181</v>
      </c>
      <c r="J4033" t="s" s="6">
        <v>7519</v>
      </c>
      <c r="L4033" s="84"/>
      <c r="M4033" t="s" s="55">
        <v>1138</v>
      </c>
      <c r="S4033" t="s" s="54">
        <v>7912</v>
      </c>
      <c r="T4033" t="s" s="57">
        <v>8095</v>
      </c>
      <c r="U4033" s="7"/>
      <c r="AA4033" s="14">
        <v>-109.430137</v>
      </c>
      <c r="AB4033" s="14">
        <v>35.7381303</v>
      </c>
      <c r="AC4033" s="14">
        <v>2054.657</v>
      </c>
      <c r="AU4033" s="70"/>
      <c r="AV4033" s="70"/>
      <c r="AW4033" s="70"/>
      <c r="AX4033" s="70"/>
      <c r="AY4033" s="70"/>
      <c r="AZ4033" s="70"/>
      <c r="BA4033" s="70"/>
      <c r="BB4033" s="70"/>
      <c r="BC4033" s="70"/>
      <c r="BD4033" s="70"/>
      <c r="BL4033" s="70"/>
      <c r="BM4033" s="70"/>
      <c r="BN4033" s="70"/>
      <c r="BO4033" s="14">
        <v>-11.8906251388</v>
      </c>
      <c r="BP4033" s="14">
        <v>0.0304749719991133</v>
      </c>
      <c r="BX4033" s="60">
        <v>-89.3896649981</v>
      </c>
      <c r="BY4033" s="80">
        <v>0.103522530055302</v>
      </c>
    </row>
    <row r="4034" s="9" customFormat="1" ht="31" customHeight="1">
      <c r="A4034" t="s" s="6">
        <v>10202</v>
      </c>
      <c r="B4034" t="s" s="56">
        <v>10203</v>
      </c>
      <c r="C4034" t="s" s="56">
        <v>7517</v>
      </c>
      <c r="D4034" s="143">
        <v>41764.493055555555</v>
      </c>
      <c r="E4034" t="s" s="54">
        <v>7518</v>
      </c>
      <c r="F4034" t="s" s="55">
        <v>2230</v>
      </c>
      <c r="G4034" t="s" s="56">
        <v>1181</v>
      </c>
      <c r="H4034" t="s" s="56">
        <v>1181</v>
      </c>
      <c r="J4034" t="s" s="6">
        <v>7519</v>
      </c>
      <c r="L4034" s="84"/>
      <c r="M4034" t="s" s="55">
        <v>1138</v>
      </c>
      <c r="S4034" t="s" s="54">
        <v>7912</v>
      </c>
      <c r="T4034" t="s" s="57">
        <v>8059</v>
      </c>
      <c r="U4034" s="7"/>
      <c r="AA4034" s="14">
        <v>-109.8316912</v>
      </c>
      <c r="AB4034" s="14">
        <v>35.5381418</v>
      </c>
      <c r="AC4034" s="14">
        <v>1801.673</v>
      </c>
      <c r="AU4034" s="70"/>
      <c r="AV4034" s="70"/>
      <c r="AW4034" s="70"/>
      <c r="AX4034" s="70"/>
      <c r="AY4034" s="70"/>
      <c r="AZ4034" s="70"/>
      <c r="BA4034" s="70"/>
      <c r="BB4034" s="70"/>
      <c r="BC4034" s="70"/>
      <c r="BD4034" s="70"/>
      <c r="BL4034" s="70"/>
      <c r="BM4034" s="70"/>
      <c r="BN4034" s="70"/>
      <c r="BO4034" s="14">
        <v>-11.672272449</v>
      </c>
      <c r="BP4034" s="14">
        <v>0.00929094855597151</v>
      </c>
      <c r="BX4034" s="60">
        <v>-87.74244944100001</v>
      </c>
      <c r="BY4034" s="80">
        <v>0.09908953307888529</v>
      </c>
    </row>
    <row r="4035" s="9" customFormat="1" ht="31" customHeight="1">
      <c r="A4035" t="s" s="6">
        <v>10204</v>
      </c>
      <c r="B4035" t="s" s="56">
        <v>10205</v>
      </c>
      <c r="C4035" t="s" s="56">
        <v>7517</v>
      </c>
      <c r="D4035" s="143">
        <v>41764.541666666664</v>
      </c>
      <c r="E4035" t="s" s="54">
        <v>7518</v>
      </c>
      <c r="F4035" t="s" s="55">
        <v>2230</v>
      </c>
      <c r="G4035" t="s" s="56">
        <v>1181</v>
      </c>
      <c r="H4035" t="s" s="56">
        <v>1181</v>
      </c>
      <c r="J4035" t="s" s="6">
        <v>7519</v>
      </c>
      <c r="L4035" s="84"/>
      <c r="M4035" t="s" s="55">
        <v>1138</v>
      </c>
      <c r="S4035" t="s" s="54">
        <v>7912</v>
      </c>
      <c r="T4035" t="s" s="57">
        <v>8041</v>
      </c>
      <c r="U4035" s="7"/>
      <c r="AA4035" s="14">
        <v>-109.5360429</v>
      </c>
      <c r="AB4035" s="14">
        <v>35.7089183</v>
      </c>
      <c r="AC4035" s="14">
        <v>1967.484</v>
      </c>
      <c r="AU4035" s="70"/>
      <c r="AV4035" s="70"/>
      <c r="AW4035" s="70"/>
      <c r="AX4035" s="70"/>
      <c r="AY4035" s="70"/>
      <c r="AZ4035" s="70"/>
      <c r="BA4035" s="70"/>
      <c r="BB4035" s="70"/>
      <c r="BC4035" s="70"/>
      <c r="BD4035" s="70"/>
      <c r="BL4035" s="70"/>
      <c r="BM4035" s="70"/>
      <c r="BN4035" s="70"/>
      <c r="BO4035" s="14">
        <v>-11.8939246314</v>
      </c>
      <c r="BP4035" s="14">
        <v>0.0321591631683016</v>
      </c>
      <c r="BX4035" s="60">
        <v>-88.9556477181</v>
      </c>
      <c r="BY4035" s="80">
        <v>0.114086636222268</v>
      </c>
    </row>
    <row r="4036" s="9" customFormat="1" ht="31" customHeight="1">
      <c r="A4036" t="s" s="6">
        <v>10206</v>
      </c>
      <c r="B4036" t="s" s="56">
        <v>10207</v>
      </c>
      <c r="C4036" t="s" s="56">
        <v>7517</v>
      </c>
      <c r="D4036" s="143">
        <v>41764.604166666664</v>
      </c>
      <c r="E4036" t="s" s="54">
        <v>7518</v>
      </c>
      <c r="F4036" t="s" s="55">
        <v>2230</v>
      </c>
      <c r="G4036" t="s" s="56">
        <v>1181</v>
      </c>
      <c r="H4036" t="s" s="56">
        <v>1181</v>
      </c>
      <c r="J4036" t="s" s="6">
        <v>7519</v>
      </c>
      <c r="L4036" s="84"/>
      <c r="M4036" t="s" s="55">
        <v>1138</v>
      </c>
      <c r="S4036" t="s" s="54">
        <v>7912</v>
      </c>
      <c r="T4036" t="s" s="57">
        <v>8077</v>
      </c>
      <c r="U4036" s="7"/>
      <c r="AA4036" s="14">
        <v>-109.200743</v>
      </c>
      <c r="AB4036" s="14">
        <v>36.3046371</v>
      </c>
      <c r="AC4036" s="14">
        <v>2177.796</v>
      </c>
      <c r="AU4036" s="70"/>
      <c r="AV4036" s="70"/>
      <c r="AW4036" s="70"/>
      <c r="AX4036" s="70"/>
      <c r="AY4036" s="70"/>
      <c r="AZ4036" s="70"/>
      <c r="BA4036" s="70"/>
      <c r="BB4036" s="70"/>
      <c r="BC4036" s="70"/>
      <c r="BD4036" s="70"/>
      <c r="BL4036" s="70"/>
      <c r="BM4036" s="70"/>
      <c r="BN4036" s="70"/>
      <c r="BO4036" s="14">
        <v>-13.3121110727</v>
      </c>
      <c r="BP4036" s="14">
        <v>0.0327349152306216</v>
      </c>
      <c r="BX4036" s="60">
        <v>-96.950040069</v>
      </c>
      <c r="BY4036" s="80">
        <v>0.0975066156609266</v>
      </c>
    </row>
    <row r="4037" s="9" customFormat="1" ht="31" customHeight="1">
      <c r="A4037" t="s" s="6">
        <v>10208</v>
      </c>
      <c r="B4037" t="s" s="56">
        <v>10209</v>
      </c>
      <c r="C4037" t="s" s="56">
        <v>7517</v>
      </c>
      <c r="D4037" s="143">
        <v>41764.5</v>
      </c>
      <c r="E4037" t="s" s="54">
        <v>7518</v>
      </c>
      <c r="F4037" t="s" s="55">
        <v>2230</v>
      </c>
      <c r="G4037" t="s" s="56">
        <v>1181</v>
      </c>
      <c r="H4037" t="s" s="56">
        <v>1181</v>
      </c>
      <c r="J4037" t="s" s="6">
        <v>7519</v>
      </c>
      <c r="L4037" s="84"/>
      <c r="M4037" t="s" s="55">
        <v>1138</v>
      </c>
      <c r="S4037" t="s" s="54">
        <v>7912</v>
      </c>
      <c r="T4037" t="s" s="57">
        <v>8035</v>
      </c>
      <c r="U4037" s="7"/>
      <c r="AA4037" s="14">
        <v>-109.541749</v>
      </c>
      <c r="AB4037" s="14">
        <v>35.713965</v>
      </c>
      <c r="AC4037" s="14">
        <v>1942.49</v>
      </c>
      <c r="AU4037" s="70"/>
      <c r="AV4037" s="70"/>
      <c r="AW4037" s="70"/>
      <c r="AX4037" s="70"/>
      <c r="AY4037" s="70"/>
      <c r="AZ4037" s="70"/>
      <c r="BA4037" s="70"/>
      <c r="BB4037" s="70"/>
      <c r="BC4037" s="70"/>
      <c r="BD4037" s="70"/>
      <c r="BL4037" s="70"/>
      <c r="BM4037" s="70"/>
      <c r="BN4037" s="70"/>
      <c r="BO4037" s="14">
        <v>-11.2545948754</v>
      </c>
      <c r="BP4037" s="14">
        <v>0.0604767210910269</v>
      </c>
      <c r="BX4037" s="60">
        <v>-85.44810415960001</v>
      </c>
      <c r="BY4037" s="80">
        <v>0.20513685630302</v>
      </c>
    </row>
    <row r="4038" s="9" customFormat="1" ht="31" customHeight="1">
      <c r="A4038" t="s" s="6">
        <v>10210</v>
      </c>
      <c r="B4038" t="s" s="56">
        <v>10211</v>
      </c>
      <c r="C4038" t="s" s="56">
        <v>7517</v>
      </c>
      <c r="D4038" s="143">
        <v>41765.763888888891</v>
      </c>
      <c r="E4038" t="s" s="54">
        <v>7518</v>
      </c>
      <c r="F4038" t="s" s="55">
        <v>2230</v>
      </c>
      <c r="G4038" t="s" s="56">
        <v>1181</v>
      </c>
      <c r="H4038" t="s" s="56">
        <v>1181</v>
      </c>
      <c r="J4038" t="s" s="6">
        <v>7519</v>
      </c>
      <c r="L4038" s="84"/>
      <c r="M4038" t="s" s="55">
        <v>1138</v>
      </c>
      <c r="S4038" t="s" s="54">
        <v>7912</v>
      </c>
      <c r="T4038" t="s" s="57">
        <v>8402</v>
      </c>
      <c r="U4038" s="7"/>
      <c r="AA4038" s="14">
        <v>-109.314222</v>
      </c>
      <c r="AB4038" s="14">
        <v>37.2647495</v>
      </c>
      <c r="AC4038" s="14">
        <v>1350.264</v>
      </c>
      <c r="AU4038" s="70"/>
      <c r="AV4038" s="70"/>
      <c r="AW4038" s="70"/>
      <c r="AX4038" s="70"/>
      <c r="AY4038" s="70"/>
      <c r="AZ4038" s="70"/>
      <c r="BA4038" s="70"/>
      <c r="BB4038" s="70"/>
      <c r="BC4038" s="70"/>
      <c r="BD4038" s="70"/>
      <c r="BL4038" s="70"/>
      <c r="BM4038" s="70"/>
      <c r="BN4038" s="70"/>
      <c r="BO4038" s="14">
        <v>-14.7481147997</v>
      </c>
      <c r="BP4038" s="14">
        <v>0.0280930911015568</v>
      </c>
      <c r="BX4038" s="60">
        <v>-111.5139957643</v>
      </c>
      <c r="BY4038" s="80">
        <v>0.0317364394355986</v>
      </c>
    </row>
    <row r="4039" s="9" customFormat="1" ht="31" customHeight="1">
      <c r="A4039" t="s" s="6">
        <v>10212</v>
      </c>
      <c r="B4039" t="s" s="56">
        <v>10213</v>
      </c>
      <c r="C4039" t="s" s="56">
        <v>7517</v>
      </c>
      <c r="D4039" s="143">
        <v>41765.4375</v>
      </c>
      <c r="E4039" t="s" s="54">
        <v>7518</v>
      </c>
      <c r="F4039" t="s" s="55">
        <v>2230</v>
      </c>
      <c r="G4039" t="s" s="56">
        <v>1181</v>
      </c>
      <c r="H4039" t="s" s="56">
        <v>1181</v>
      </c>
      <c r="J4039" t="s" s="6">
        <v>7519</v>
      </c>
      <c r="L4039" s="84"/>
      <c r="M4039" t="s" s="55">
        <v>1138</v>
      </c>
      <c r="S4039" t="s" s="54">
        <v>7912</v>
      </c>
      <c r="T4039" t="s" s="57">
        <v>8741</v>
      </c>
      <c r="U4039" s="7"/>
      <c r="AA4039" s="14">
        <v>-109.4723938</v>
      </c>
      <c r="AB4039" s="14">
        <v>35.9144462</v>
      </c>
      <c r="AC4039" s="14">
        <v>1883.481</v>
      </c>
      <c r="AU4039" s="70"/>
      <c r="AV4039" s="70"/>
      <c r="AW4039" s="70"/>
      <c r="AX4039" s="70"/>
      <c r="AY4039" s="70"/>
      <c r="AZ4039" s="70"/>
      <c r="BA4039" s="70"/>
      <c r="BB4039" s="70"/>
      <c r="BC4039" s="70"/>
      <c r="BD4039" s="70"/>
      <c r="BL4039" s="70"/>
      <c r="BM4039" s="70"/>
      <c r="BN4039" s="70"/>
      <c r="BO4039" s="14">
        <v>-11.4926710699</v>
      </c>
      <c r="BP4039" s="14">
        <v>0.0195019286091551</v>
      </c>
      <c r="BX4039" s="60">
        <v>-87.2601216911</v>
      </c>
      <c r="BY4039" s="80">
        <v>0.0541019385529954</v>
      </c>
    </row>
    <row r="4040" s="9" customFormat="1" ht="31" customHeight="1">
      <c r="A4040" t="s" s="6">
        <v>10214</v>
      </c>
      <c r="B4040" t="s" s="56">
        <v>10215</v>
      </c>
      <c r="C4040" t="s" s="56">
        <v>7517</v>
      </c>
      <c r="D4040" s="143">
        <v>41765.427083333336</v>
      </c>
      <c r="E4040" t="s" s="54">
        <v>7518</v>
      </c>
      <c r="F4040" t="s" s="55">
        <v>2230</v>
      </c>
      <c r="G4040" t="s" s="56">
        <v>1181</v>
      </c>
      <c r="H4040" t="s" s="56">
        <v>1181</v>
      </c>
      <c r="J4040" t="s" s="6">
        <v>7519</v>
      </c>
      <c r="L4040" s="84"/>
      <c r="M4040" t="s" s="55">
        <v>1138</v>
      </c>
      <c r="S4040" t="s" s="54">
        <v>7912</v>
      </c>
      <c r="T4040" t="s" s="57">
        <v>8438</v>
      </c>
      <c r="U4040" s="7"/>
      <c r="AA4040" s="14">
        <v>-109.157199</v>
      </c>
      <c r="AB4040" s="14">
        <v>37.330173</v>
      </c>
      <c r="AC4040" s="14">
        <v>1602.943</v>
      </c>
      <c r="AU4040" s="70"/>
      <c r="AV4040" s="70"/>
      <c r="AW4040" s="70"/>
      <c r="AX4040" s="70"/>
      <c r="AY4040" s="70"/>
      <c r="AZ4040" s="70"/>
      <c r="BA4040" s="70"/>
      <c r="BB4040" s="70"/>
      <c r="BC4040" s="70"/>
      <c r="BD4040" s="70"/>
      <c r="BL4040" s="70"/>
      <c r="BM4040" s="70"/>
      <c r="BN4040" s="70"/>
      <c r="BO4040" s="14">
        <v>-14.4132591763</v>
      </c>
      <c r="BP4040" s="14">
        <v>0.0331779579774139</v>
      </c>
      <c r="BX4040" s="60">
        <v>-111.5029715109</v>
      </c>
      <c r="BY4040" s="80">
        <v>0.06857867483742069</v>
      </c>
    </row>
    <row r="4041" s="9" customFormat="1" ht="31" customHeight="1">
      <c r="A4041" t="s" s="6">
        <v>10216</v>
      </c>
      <c r="B4041" t="s" s="56">
        <v>10217</v>
      </c>
      <c r="C4041" t="s" s="56">
        <v>7517</v>
      </c>
      <c r="D4041" s="143">
        <v>41765.520833333336</v>
      </c>
      <c r="E4041" t="s" s="54">
        <v>7518</v>
      </c>
      <c r="F4041" t="s" s="55">
        <v>2230</v>
      </c>
      <c r="G4041" t="s" s="56">
        <v>1181</v>
      </c>
      <c r="H4041" t="s" s="56">
        <v>1181</v>
      </c>
      <c r="J4041" t="s" s="6">
        <v>7519</v>
      </c>
      <c r="L4041" s="84"/>
      <c r="M4041" t="s" s="55">
        <v>1138</v>
      </c>
      <c r="S4041" t="s" s="54">
        <v>7912</v>
      </c>
      <c r="T4041" t="s" s="57">
        <v>8074</v>
      </c>
      <c r="U4041" s="7"/>
      <c r="AA4041" s="14">
        <v>-109.628909</v>
      </c>
      <c r="AB4041" s="14">
        <v>36.721569</v>
      </c>
      <c r="AC4041" s="14">
        <v>1527.048</v>
      </c>
      <c r="AU4041" s="70"/>
      <c r="AV4041" s="70"/>
      <c r="AW4041" s="70"/>
      <c r="AX4041" s="70"/>
      <c r="AY4041" s="70"/>
      <c r="AZ4041" s="70"/>
      <c r="BA4041" s="70"/>
      <c r="BB4041" s="70"/>
      <c r="BC4041" s="70"/>
      <c r="BD4041" s="70"/>
      <c r="BL4041" s="70"/>
      <c r="BM4041" s="70"/>
      <c r="BN4041" s="70"/>
      <c r="BO4041" s="14">
        <v>-14.6525267756</v>
      </c>
      <c r="BP4041" s="14">
        <v>0.0245572795832351</v>
      </c>
      <c r="BX4041" s="60">
        <v>-108.2142903294</v>
      </c>
      <c r="BY4041" s="80">
        <v>0.0630208089637791</v>
      </c>
    </row>
    <row r="4042" s="9" customFormat="1" ht="31" customHeight="1">
      <c r="A4042" t="s" s="6">
        <v>10218</v>
      </c>
      <c r="B4042" t="s" s="56">
        <v>10219</v>
      </c>
      <c r="C4042" t="s" s="56">
        <v>7517</v>
      </c>
      <c r="D4042" s="143">
        <v>41765.488888888889</v>
      </c>
      <c r="E4042" t="s" s="54">
        <v>7518</v>
      </c>
      <c r="F4042" t="s" s="55">
        <v>2230</v>
      </c>
      <c r="G4042" t="s" s="56">
        <v>1181</v>
      </c>
      <c r="H4042" t="s" s="56">
        <v>1181</v>
      </c>
      <c r="J4042" t="s" s="6">
        <v>7519</v>
      </c>
      <c r="L4042" s="84"/>
      <c r="M4042" t="s" s="55">
        <v>1138</v>
      </c>
      <c r="S4042" t="s" s="54">
        <v>7912</v>
      </c>
      <c r="T4042" t="s" s="57">
        <v>8612</v>
      </c>
      <c r="U4042" s="7"/>
      <c r="AA4042" s="14">
        <v>-108.307708</v>
      </c>
      <c r="AB4042" s="14">
        <v>35.618777</v>
      </c>
      <c r="AC4042" s="14">
        <v>2177.491</v>
      </c>
      <c r="AU4042" s="70"/>
      <c r="AV4042" s="70"/>
      <c r="AW4042" s="70"/>
      <c r="AX4042" s="70"/>
      <c r="AY4042" s="70"/>
      <c r="AZ4042" s="70"/>
      <c r="BA4042" s="70"/>
      <c r="BB4042" s="70"/>
      <c r="BC4042" s="70"/>
      <c r="BD4042" s="70"/>
      <c r="BL4042" s="70"/>
      <c r="BM4042" s="70"/>
      <c r="BN4042" s="70"/>
      <c r="BO4042" s="14">
        <v>-13.2817683997</v>
      </c>
      <c r="BP4042" s="14">
        <v>0.018369002608301</v>
      </c>
      <c r="BX4042" s="60">
        <v>-101.130134591</v>
      </c>
      <c r="BY4042" s="80">
        <v>0.06279628241361369</v>
      </c>
    </row>
    <row r="4043" s="9" customFormat="1" ht="31" customHeight="1">
      <c r="A4043" t="s" s="6">
        <v>10220</v>
      </c>
      <c r="B4043" t="s" s="56">
        <v>10221</v>
      </c>
      <c r="C4043" t="s" s="56">
        <v>7517</v>
      </c>
      <c r="D4043" s="143">
        <v>41765.777777777781</v>
      </c>
      <c r="E4043" t="s" s="54">
        <v>7518</v>
      </c>
      <c r="F4043" t="s" s="55">
        <v>2230</v>
      </c>
      <c r="G4043" t="s" s="56">
        <v>1181</v>
      </c>
      <c r="H4043" t="s" s="56">
        <v>1181</v>
      </c>
      <c r="J4043" t="s" s="6">
        <v>7519</v>
      </c>
      <c r="L4043" s="84"/>
      <c r="M4043" t="s" s="55">
        <v>1138</v>
      </c>
      <c r="S4043" t="s" s="54">
        <v>7912</v>
      </c>
      <c r="T4043" t="s" s="57">
        <v>8583</v>
      </c>
      <c r="U4043" s="7"/>
      <c r="AA4043" s="14">
        <v>-109.3059068</v>
      </c>
      <c r="AB4043" s="14">
        <v>37.2583995</v>
      </c>
      <c r="AC4043" s="14">
        <v>1347.186</v>
      </c>
      <c r="AU4043" s="70"/>
      <c r="AV4043" s="70"/>
      <c r="AW4043" s="70"/>
      <c r="AX4043" s="70"/>
      <c r="AY4043" s="70"/>
      <c r="AZ4043" s="70"/>
      <c r="BA4043" s="70"/>
      <c r="BB4043" s="70"/>
      <c r="BC4043" s="70"/>
      <c r="BD4043" s="70"/>
      <c r="BL4043" s="70"/>
      <c r="BM4043" s="70"/>
      <c r="BN4043" s="70"/>
      <c r="BO4043" s="14">
        <v>-13.5828275412</v>
      </c>
      <c r="BP4043" s="14">
        <v>0.0383697020126064</v>
      </c>
      <c r="BX4043" s="60">
        <v>-106.0231426095</v>
      </c>
      <c r="BY4043" s="80">
        <v>0.179661779598887</v>
      </c>
    </row>
    <row r="4044" s="9" customFormat="1" ht="31" customHeight="1">
      <c r="A4044" t="s" s="6">
        <v>10222</v>
      </c>
      <c r="B4044" t="s" s="56">
        <v>10223</v>
      </c>
      <c r="C4044" t="s" s="56">
        <v>7517</v>
      </c>
      <c r="D4044" s="143">
        <v>41765.375</v>
      </c>
      <c r="E4044" t="s" s="54">
        <v>7518</v>
      </c>
      <c r="F4044" t="s" s="55">
        <v>2230</v>
      </c>
      <c r="G4044" t="s" s="56">
        <v>1181</v>
      </c>
      <c r="H4044" t="s" s="56">
        <v>1181</v>
      </c>
      <c r="J4044" t="s" s="6">
        <v>7519</v>
      </c>
      <c r="L4044" s="84"/>
      <c r="M4044" t="s" s="55">
        <v>1138</v>
      </c>
      <c r="S4044" t="s" s="54">
        <v>7912</v>
      </c>
      <c r="T4044" t="s" s="57">
        <v>8441</v>
      </c>
      <c r="U4044" t="s" s="6">
        <v>1263</v>
      </c>
      <c r="AA4044" s="14">
        <v>-109.3634344</v>
      </c>
      <c r="AB4044" s="14">
        <v>37.064938</v>
      </c>
      <c r="AC4044" s="14">
        <v>1609.954</v>
      </c>
      <c r="AU4044" s="70"/>
      <c r="AV4044" s="70"/>
      <c r="AW4044" s="70"/>
      <c r="AX4044" s="70"/>
      <c r="AY4044" s="70"/>
      <c r="AZ4044" s="70"/>
      <c r="BA4044" s="70"/>
      <c r="BB4044" s="70"/>
      <c r="BC4044" s="70"/>
      <c r="BD4044" s="70"/>
      <c r="BL4044" s="70"/>
      <c r="BM4044" s="70"/>
      <c r="BN4044" s="70"/>
      <c r="BO4044" s="14">
        <v>-8.8652820809</v>
      </c>
      <c r="BP4044" s="14">
        <v>0.0129974733216082</v>
      </c>
      <c r="BX4044" s="60">
        <v>-74.1581334629</v>
      </c>
      <c r="BY4044" s="80">
        <v>0.0585571818892171</v>
      </c>
    </row>
    <row r="4045" s="9" customFormat="1" ht="31" customHeight="1">
      <c r="A4045" t="s" s="6">
        <v>10224</v>
      </c>
      <c r="B4045" t="s" s="56">
        <v>10225</v>
      </c>
      <c r="C4045" t="s" s="56">
        <v>7517</v>
      </c>
      <c r="D4045" s="143">
        <v>41765.4375</v>
      </c>
      <c r="E4045" t="s" s="54">
        <v>7518</v>
      </c>
      <c r="F4045" t="s" s="55">
        <v>2230</v>
      </c>
      <c r="G4045" t="s" s="56">
        <v>1181</v>
      </c>
      <c r="H4045" t="s" s="56">
        <v>1181</v>
      </c>
      <c r="J4045" t="s" s="6">
        <v>7519</v>
      </c>
      <c r="L4045" s="84"/>
      <c r="M4045" t="s" s="55">
        <v>1138</v>
      </c>
      <c r="S4045" t="s" s="54">
        <v>7912</v>
      </c>
      <c r="T4045" t="s" s="57">
        <v>7943</v>
      </c>
      <c r="U4045" s="7"/>
      <c r="AA4045" s="14">
        <v>-109.8510615</v>
      </c>
      <c r="AB4045" s="14">
        <v>36.4133364</v>
      </c>
      <c r="AC4045" s="14">
        <v>1888.236</v>
      </c>
      <c r="AU4045" s="70"/>
      <c r="AV4045" s="70"/>
      <c r="AW4045" s="70"/>
      <c r="AX4045" s="70"/>
      <c r="AY4045" s="70"/>
      <c r="AZ4045" s="70"/>
      <c r="BA4045" s="70"/>
      <c r="BB4045" s="70"/>
      <c r="BC4045" s="70"/>
      <c r="BD4045" s="70"/>
      <c r="BL4045" s="70"/>
      <c r="BM4045" s="70"/>
      <c r="BN4045" s="70"/>
      <c r="BO4045" s="14">
        <v>-12.8821903778</v>
      </c>
      <c r="BP4045" s="14">
        <v>0.0203061329731283</v>
      </c>
      <c r="BX4045" s="60">
        <v>-98.4910387016</v>
      </c>
      <c r="BY4045" s="80">
        <v>0.123318628948081</v>
      </c>
    </row>
    <row r="4046" s="9" customFormat="1" ht="31" customHeight="1">
      <c r="A4046" t="s" s="6">
        <v>10226</v>
      </c>
      <c r="B4046" t="s" s="56">
        <v>10227</v>
      </c>
      <c r="C4046" t="s" s="56">
        <v>7517</v>
      </c>
      <c r="D4046" s="143">
        <v>41765.447916666664</v>
      </c>
      <c r="E4046" t="s" s="54">
        <v>7518</v>
      </c>
      <c r="F4046" t="s" s="55">
        <v>2230</v>
      </c>
      <c r="G4046" t="s" s="56">
        <v>1181</v>
      </c>
      <c r="H4046" t="s" s="56">
        <v>1181</v>
      </c>
      <c r="J4046" t="s" s="6">
        <v>7519</v>
      </c>
      <c r="L4046" s="84"/>
      <c r="M4046" t="s" s="55">
        <v>1138</v>
      </c>
      <c r="S4046" t="s" s="54">
        <v>7912</v>
      </c>
      <c r="T4046" t="s" s="57">
        <v>9917</v>
      </c>
      <c r="U4046" s="7"/>
      <c r="AA4046" s="14">
        <v>-108.122289</v>
      </c>
      <c r="AB4046" s="14">
        <v>35.535816</v>
      </c>
      <c r="AC4046" s="14">
        <v>2203.094</v>
      </c>
      <c r="AU4046" s="70"/>
      <c r="AV4046" s="70"/>
      <c r="AW4046" s="70"/>
      <c r="AX4046" s="70"/>
      <c r="AY4046" s="70"/>
      <c r="AZ4046" s="70"/>
      <c r="BA4046" s="70"/>
      <c r="BB4046" s="70"/>
      <c r="BC4046" s="70"/>
      <c r="BD4046" s="70"/>
      <c r="BL4046" s="70"/>
      <c r="BM4046" s="70"/>
      <c r="BN4046" s="70"/>
      <c r="BO4046" s="14">
        <v>-11.3107511199</v>
      </c>
      <c r="BP4046" s="14">
        <v>0.0314263524515352</v>
      </c>
      <c r="BX4046" s="60">
        <v>-82.3956062478</v>
      </c>
      <c r="BY4046" s="80">
        <v>0.063201498698469</v>
      </c>
    </row>
    <row r="4047" s="9" customFormat="1" ht="31" customHeight="1">
      <c r="A4047" t="s" s="6">
        <v>10228</v>
      </c>
      <c r="B4047" t="s" s="56">
        <v>10229</v>
      </c>
      <c r="C4047" t="s" s="56">
        <v>7517</v>
      </c>
      <c r="D4047" s="143">
        <v>41765.5</v>
      </c>
      <c r="E4047" t="s" s="54">
        <v>7518</v>
      </c>
      <c r="F4047" t="s" s="55">
        <v>2230</v>
      </c>
      <c r="G4047" t="s" s="56">
        <v>1181</v>
      </c>
      <c r="H4047" t="s" s="56">
        <v>1181</v>
      </c>
      <c r="J4047" t="s" s="6">
        <v>7519</v>
      </c>
      <c r="L4047" s="84"/>
      <c r="M4047" t="s" s="55">
        <v>1138</v>
      </c>
      <c r="S4047" t="s" s="54">
        <v>7912</v>
      </c>
      <c r="T4047" t="s" s="57">
        <v>8594</v>
      </c>
      <c r="U4047" s="7"/>
      <c r="AA4047" s="14">
        <v>-108.2602003</v>
      </c>
      <c r="AB4047" s="14">
        <v>35.4360982</v>
      </c>
      <c r="AC4047" s="14">
        <v>2256.739</v>
      </c>
      <c r="AU4047" s="70"/>
      <c r="AV4047" s="70"/>
      <c r="AW4047" s="70"/>
      <c r="AX4047" s="70"/>
      <c r="AY4047" s="70"/>
      <c r="AZ4047" s="70"/>
      <c r="BA4047" s="70"/>
      <c r="BB4047" s="70"/>
      <c r="BC4047" s="70"/>
      <c r="BD4047" s="70"/>
      <c r="BL4047" s="70"/>
      <c r="BM4047" s="70"/>
      <c r="BN4047" s="70"/>
      <c r="BO4047" s="14">
        <v>-12.1241812022</v>
      </c>
      <c r="BP4047" s="14">
        <v>0.0326919271639805</v>
      </c>
      <c r="BX4047" s="60">
        <v>-89.6337035911</v>
      </c>
      <c r="BY4047" s="80">
        <v>0.150466255549536</v>
      </c>
    </row>
    <row r="4048" s="9" customFormat="1" ht="31" customHeight="1">
      <c r="A4048" t="s" s="6">
        <v>10230</v>
      </c>
      <c r="B4048" t="s" s="56">
        <v>10231</v>
      </c>
      <c r="C4048" t="s" s="56">
        <v>7517</v>
      </c>
      <c r="D4048" s="143">
        <v>41765.641666666670</v>
      </c>
      <c r="E4048" t="s" s="54">
        <v>7518</v>
      </c>
      <c r="F4048" t="s" s="55">
        <v>2230</v>
      </c>
      <c r="G4048" t="s" s="56">
        <v>1181</v>
      </c>
      <c r="H4048" t="s" s="56">
        <v>1181</v>
      </c>
      <c r="J4048" t="s" s="6">
        <v>7519</v>
      </c>
      <c r="L4048" s="84"/>
      <c r="M4048" t="s" s="55">
        <v>1138</v>
      </c>
      <c r="S4048" t="s" s="54">
        <v>7912</v>
      </c>
      <c r="T4048" t="s" s="57">
        <v>8092</v>
      </c>
      <c r="U4048" s="7"/>
      <c r="AA4048" s="14">
        <v>-109.479995</v>
      </c>
      <c r="AB4048" s="14">
        <v>36.513997</v>
      </c>
      <c r="AC4048" s="14">
        <v>1634.642</v>
      </c>
      <c r="AU4048" s="70"/>
      <c r="AV4048" s="70"/>
      <c r="AW4048" s="70"/>
      <c r="AX4048" s="70"/>
      <c r="AY4048" s="70"/>
      <c r="AZ4048" s="70"/>
      <c r="BA4048" s="70"/>
      <c r="BB4048" s="70"/>
      <c r="BC4048" s="70"/>
      <c r="BD4048" s="70"/>
      <c r="BL4048" s="70"/>
      <c r="BM4048" s="70"/>
      <c r="BN4048" s="70"/>
      <c r="BO4048" s="14">
        <v>-14.9394201026</v>
      </c>
      <c r="BP4048" s="14">
        <v>0.0174872127334052</v>
      </c>
      <c r="BX4048" s="60">
        <v>-110.5434207517</v>
      </c>
      <c r="BY4048" s="80">
        <v>0.051336426237303</v>
      </c>
    </row>
    <row r="4049" s="9" customFormat="1" ht="31" customHeight="1">
      <c r="A4049" t="s" s="6">
        <v>10232</v>
      </c>
      <c r="B4049" t="s" s="56">
        <v>10233</v>
      </c>
      <c r="C4049" t="s" s="56">
        <v>7517</v>
      </c>
      <c r="D4049" s="143">
        <v>41765.375</v>
      </c>
      <c r="E4049" t="s" s="54">
        <v>7518</v>
      </c>
      <c r="F4049" t="s" s="55">
        <v>2230</v>
      </c>
      <c r="G4049" t="s" s="56">
        <v>1181</v>
      </c>
      <c r="H4049" t="s" s="56">
        <v>1181</v>
      </c>
      <c r="J4049" t="s" s="6">
        <v>7519</v>
      </c>
      <c r="L4049" s="84"/>
      <c r="M4049" t="s" s="55">
        <v>1138</v>
      </c>
      <c r="S4049" t="s" s="54">
        <v>7912</v>
      </c>
      <c r="T4049" t="s" s="57">
        <v>8411</v>
      </c>
      <c r="U4049" s="7"/>
      <c r="AA4049" s="14">
        <v>-109.1427078</v>
      </c>
      <c r="AB4049" s="14">
        <v>37.3290086</v>
      </c>
      <c r="AC4049" s="14">
        <v>1610.563</v>
      </c>
      <c r="AU4049" s="70"/>
      <c r="AV4049" s="70"/>
      <c r="AW4049" s="70"/>
      <c r="AX4049" s="70"/>
      <c r="AY4049" s="70"/>
      <c r="AZ4049" s="70"/>
      <c r="BA4049" s="70"/>
      <c r="BB4049" s="70"/>
      <c r="BC4049" s="70"/>
      <c r="BD4049" s="70"/>
      <c r="BL4049" s="70"/>
      <c r="BM4049" s="70"/>
      <c r="BN4049" s="70"/>
      <c r="BO4049" s="14">
        <v>-15.0247978016</v>
      </c>
      <c r="BP4049" s="14">
        <v>0.0140422567564344</v>
      </c>
      <c r="BX4049" s="60">
        <v>-113.5614350714</v>
      </c>
      <c r="BY4049" s="80">
        <v>0.0471945852566397</v>
      </c>
    </row>
    <row r="4050" s="9" customFormat="1" ht="31" customHeight="1">
      <c r="A4050" t="s" s="6">
        <v>10234</v>
      </c>
      <c r="B4050" t="s" s="56">
        <v>10235</v>
      </c>
      <c r="C4050" t="s" s="56">
        <v>7517</v>
      </c>
      <c r="D4050" s="143">
        <v>41765.333333333336</v>
      </c>
      <c r="E4050" t="s" s="54">
        <v>7518</v>
      </c>
      <c r="F4050" t="s" s="55">
        <v>2230</v>
      </c>
      <c r="G4050" t="s" s="56">
        <v>1181</v>
      </c>
      <c r="H4050" t="s" s="56">
        <v>1181</v>
      </c>
      <c r="J4050" t="s" s="6">
        <v>7519</v>
      </c>
      <c r="L4050" s="84"/>
      <c r="M4050" t="s" s="55">
        <v>1138</v>
      </c>
      <c r="S4050" t="s" s="54">
        <v>7912</v>
      </c>
      <c r="T4050" t="s" s="57">
        <v>8405</v>
      </c>
      <c r="U4050" s="7"/>
      <c r="AA4050" s="14">
        <v>-109.437927</v>
      </c>
      <c r="AB4050" s="14">
        <v>37.13264</v>
      </c>
      <c r="AC4050" s="14">
        <v>1627.937</v>
      </c>
      <c r="AU4050" s="70"/>
      <c r="AV4050" s="70"/>
      <c r="AW4050" s="70"/>
      <c r="AX4050" s="70"/>
      <c r="AY4050" s="70"/>
      <c r="AZ4050" s="70"/>
      <c r="BA4050" s="70"/>
      <c r="BB4050" s="70"/>
      <c r="BC4050" s="70"/>
      <c r="BD4050" s="70"/>
      <c r="BL4050" s="70"/>
      <c r="BM4050" s="70"/>
      <c r="BN4050" s="70"/>
      <c r="BO4050" s="14">
        <v>-13.3950879354</v>
      </c>
      <c r="BP4050" s="14">
        <v>0.0143331393006065</v>
      </c>
      <c r="BX4050" s="60">
        <v>-107.976301164</v>
      </c>
      <c r="BY4050" s="80">
        <v>0.173063477628762</v>
      </c>
    </row>
    <row r="4051" s="9" customFormat="1" ht="31" customHeight="1">
      <c r="A4051" t="s" s="6">
        <v>10236</v>
      </c>
      <c r="B4051" t="s" s="56">
        <v>10237</v>
      </c>
      <c r="C4051" t="s" s="56">
        <v>7517</v>
      </c>
      <c r="D4051" s="143">
        <v>41765.447222222225</v>
      </c>
      <c r="E4051" t="s" s="54">
        <v>7518</v>
      </c>
      <c r="F4051" t="s" s="55">
        <v>2230</v>
      </c>
      <c r="G4051" t="s" s="56">
        <v>1181</v>
      </c>
      <c r="H4051" t="s" s="56">
        <v>1181</v>
      </c>
      <c r="J4051" t="s" s="6">
        <v>7519</v>
      </c>
      <c r="L4051" s="84"/>
      <c r="M4051" t="s" s="55">
        <v>1138</v>
      </c>
      <c r="S4051" t="s" s="54">
        <v>7912</v>
      </c>
      <c r="T4051" t="s" s="57">
        <v>8107</v>
      </c>
      <c r="U4051" s="7"/>
      <c r="AA4051" s="14">
        <v>-109.070224</v>
      </c>
      <c r="AB4051" s="14">
        <v>35.361133</v>
      </c>
      <c r="AC4051" s="14">
        <v>1901.952</v>
      </c>
      <c r="AU4051" s="70"/>
      <c r="AV4051" s="70"/>
      <c r="AW4051" s="70"/>
      <c r="AX4051" s="70"/>
      <c r="AY4051" s="70"/>
      <c r="AZ4051" s="70"/>
      <c r="BA4051" s="70"/>
      <c r="BB4051" s="70"/>
      <c r="BC4051" s="70"/>
      <c r="BD4051" s="70"/>
      <c r="BL4051" s="70"/>
      <c r="BM4051" s="70"/>
      <c r="BN4051" s="70"/>
      <c r="BO4051" s="14">
        <v>-13.008253837</v>
      </c>
      <c r="BP4051" s="14">
        <v>0.0406479646291634</v>
      </c>
      <c r="BX4051" s="60">
        <v>-100.2221314599</v>
      </c>
      <c r="BY4051" s="80">
        <v>0.197422577761318</v>
      </c>
    </row>
    <row r="4052" s="9" customFormat="1" ht="31" customHeight="1">
      <c r="A4052" t="s" s="6">
        <v>10238</v>
      </c>
      <c r="B4052" t="s" s="56">
        <v>10239</v>
      </c>
      <c r="C4052" t="s" s="56">
        <v>7517</v>
      </c>
      <c r="D4052" s="143">
        <v>41765.458333333336</v>
      </c>
      <c r="E4052" t="s" s="54">
        <v>7518</v>
      </c>
      <c r="F4052" t="s" s="55">
        <v>2230</v>
      </c>
      <c r="G4052" t="s" s="56">
        <v>1181</v>
      </c>
      <c r="H4052" t="s" s="56">
        <v>1181</v>
      </c>
      <c r="J4052" t="s" s="6">
        <v>7519</v>
      </c>
      <c r="L4052" s="84"/>
      <c r="M4052" t="s" s="55">
        <v>1138</v>
      </c>
      <c r="S4052" t="s" s="54">
        <v>7912</v>
      </c>
      <c r="T4052" t="s" s="57">
        <v>8080</v>
      </c>
      <c r="U4052" s="7"/>
      <c r="AA4052" s="14">
        <v>-109.1874984</v>
      </c>
      <c r="AB4052" s="14">
        <v>36.2874281</v>
      </c>
      <c r="AC4052" s="14">
        <v>2164.69</v>
      </c>
      <c r="AU4052" s="70"/>
      <c r="AV4052" s="70"/>
      <c r="AW4052" s="70"/>
      <c r="AX4052" s="70"/>
      <c r="AY4052" s="70"/>
      <c r="AZ4052" s="70"/>
      <c r="BA4052" s="70"/>
      <c r="BB4052" s="70"/>
      <c r="BC4052" s="70"/>
      <c r="BD4052" s="70"/>
      <c r="BL4052" s="70"/>
      <c r="BM4052" s="70"/>
      <c r="BN4052" s="70"/>
      <c r="BO4052" s="14">
        <v>-12.4734296477</v>
      </c>
      <c r="BP4052" s="14">
        <v>0.0506390912948426</v>
      </c>
      <c r="BX4052" s="60">
        <v>-93.7884409017</v>
      </c>
      <c r="BY4052" s="80">
        <v>0.209736645751068</v>
      </c>
    </row>
    <row r="4053" s="9" customFormat="1" ht="31" customHeight="1">
      <c r="A4053" t="s" s="6">
        <v>10240</v>
      </c>
      <c r="B4053" t="s" s="56">
        <v>10241</v>
      </c>
      <c r="C4053" t="s" s="56">
        <v>7517</v>
      </c>
      <c r="D4053" s="143">
        <v>41765.5</v>
      </c>
      <c r="E4053" t="s" s="54">
        <v>7518</v>
      </c>
      <c r="F4053" t="s" s="55">
        <v>2230</v>
      </c>
      <c r="G4053" t="s" s="56">
        <v>1181</v>
      </c>
      <c r="H4053" t="s" s="56">
        <v>1181</v>
      </c>
      <c r="J4053" t="s" s="6">
        <v>7519</v>
      </c>
      <c r="L4053" s="84"/>
      <c r="M4053" t="s" s="55">
        <v>1138</v>
      </c>
      <c r="S4053" t="s" s="54">
        <v>7912</v>
      </c>
      <c r="T4053" t="s" s="57">
        <v>8089</v>
      </c>
      <c r="U4053" s="7"/>
      <c r="AA4053" s="14">
        <v>-109.091489</v>
      </c>
      <c r="AB4053" s="14">
        <v>36.216142</v>
      </c>
      <c r="AC4053" s="14">
        <v>2228.393</v>
      </c>
      <c r="AU4053" s="70"/>
      <c r="AV4053" s="70"/>
      <c r="AW4053" s="70"/>
      <c r="AX4053" s="70"/>
      <c r="AY4053" s="70"/>
      <c r="AZ4053" s="70"/>
      <c r="BA4053" s="70"/>
      <c r="BB4053" s="70"/>
      <c r="BC4053" s="70"/>
      <c r="BD4053" s="70"/>
      <c r="BL4053" s="70"/>
      <c r="BM4053" s="70"/>
      <c r="BN4053" s="70"/>
      <c r="BO4053" s="14">
        <v>-13.8362038113</v>
      </c>
      <c r="BP4053" s="14">
        <v>0.0335054600970283</v>
      </c>
      <c r="BX4053" s="60">
        <v>-100.4604601618</v>
      </c>
      <c r="BY4053" s="80">
        <v>0.0951958858931206</v>
      </c>
    </row>
    <row r="4054" s="9" customFormat="1" ht="31" customHeight="1">
      <c r="A4054" t="s" s="6">
        <v>10242</v>
      </c>
      <c r="B4054" t="s" s="56">
        <v>10243</v>
      </c>
      <c r="C4054" t="s" s="56">
        <v>7517</v>
      </c>
      <c r="D4054" s="143">
        <v>41765.541666666664</v>
      </c>
      <c r="E4054" t="s" s="54">
        <v>7518</v>
      </c>
      <c r="F4054" t="s" s="55">
        <v>2230</v>
      </c>
      <c r="G4054" t="s" s="56">
        <v>1181</v>
      </c>
      <c r="H4054" t="s" s="56">
        <v>1181</v>
      </c>
      <c r="J4054" t="s" s="6">
        <v>7519</v>
      </c>
      <c r="L4054" s="84"/>
      <c r="M4054" t="s" s="55">
        <v>1138</v>
      </c>
      <c r="S4054" t="s" s="54">
        <v>7912</v>
      </c>
      <c r="T4054" t="s" s="57">
        <v>8071</v>
      </c>
      <c r="U4054" s="7"/>
      <c r="AA4054" s="14">
        <v>-109.111428</v>
      </c>
      <c r="AB4054" s="14">
        <v>36.229508</v>
      </c>
      <c r="AC4054" s="14">
        <v>2210.714</v>
      </c>
      <c r="AU4054" s="70"/>
      <c r="AV4054" s="70"/>
      <c r="AW4054" s="70"/>
      <c r="AX4054" s="70"/>
      <c r="AY4054" s="70"/>
      <c r="AZ4054" s="70"/>
      <c r="BA4054" s="70"/>
      <c r="BB4054" s="70"/>
      <c r="BC4054" s="70"/>
      <c r="BD4054" s="70"/>
      <c r="BL4054" s="70"/>
      <c r="BM4054" s="70"/>
      <c r="BN4054" s="70"/>
      <c r="BO4054" s="14">
        <v>-11.7688827494</v>
      </c>
      <c r="BP4054" s="14">
        <v>0.0495932607441213</v>
      </c>
      <c r="BX4054" s="60">
        <v>-87.7138394903</v>
      </c>
      <c r="BY4054" s="80">
        <v>0.0941484117525853</v>
      </c>
    </row>
    <row r="4055" s="9" customFormat="1" ht="31" customHeight="1">
      <c r="A4055" t="s" s="6">
        <v>10244</v>
      </c>
      <c r="B4055" t="s" s="56">
        <v>10245</v>
      </c>
      <c r="C4055" t="s" s="56">
        <v>7517</v>
      </c>
      <c r="D4055" s="143">
        <v>41765.40625</v>
      </c>
      <c r="E4055" t="s" s="54">
        <v>7518</v>
      </c>
      <c r="F4055" t="s" s="55">
        <v>2230</v>
      </c>
      <c r="G4055" t="s" s="56">
        <v>1181</v>
      </c>
      <c r="H4055" t="s" s="56">
        <v>1181</v>
      </c>
      <c r="J4055" t="s" s="6">
        <v>7519</v>
      </c>
      <c r="L4055" s="84"/>
      <c r="M4055" t="s" s="55">
        <v>1138</v>
      </c>
      <c r="S4055" t="s" s="54">
        <v>7912</v>
      </c>
      <c r="T4055" t="s" s="57">
        <v>8435</v>
      </c>
      <c r="U4055" s="7"/>
      <c r="AA4055" s="14">
        <v>-109.1338284</v>
      </c>
      <c r="AB4055" s="14">
        <v>37.3217186</v>
      </c>
      <c r="AC4055" s="14">
        <v>1614.83</v>
      </c>
      <c r="AU4055" s="70"/>
      <c r="AV4055" s="70"/>
      <c r="AW4055" s="70"/>
      <c r="AX4055" s="70"/>
      <c r="AY4055" s="70"/>
      <c r="AZ4055" s="70"/>
      <c r="BA4055" s="70"/>
      <c r="BB4055" s="70"/>
      <c r="BC4055" s="70"/>
      <c r="BD4055" s="70"/>
      <c r="BL4055" s="70"/>
      <c r="BM4055" s="70"/>
      <c r="BN4055" s="70"/>
      <c r="BO4055" s="14">
        <v>-14.8630897734</v>
      </c>
      <c r="BP4055" s="14">
        <v>0.0367361300065287</v>
      </c>
      <c r="BX4055" s="60">
        <v>-113.3266417055</v>
      </c>
      <c r="BY4055" s="80">
        <v>0.116314010306439</v>
      </c>
    </row>
    <row r="4056" s="9" customFormat="1" ht="31" customHeight="1">
      <c r="A4056" t="s" s="6">
        <v>10246</v>
      </c>
      <c r="B4056" t="s" s="56">
        <v>10247</v>
      </c>
      <c r="C4056" t="s" s="56">
        <v>7517</v>
      </c>
      <c r="D4056" s="143">
        <v>41765.291666666664</v>
      </c>
      <c r="E4056" t="s" s="54">
        <v>7518</v>
      </c>
      <c r="F4056" t="s" s="55">
        <v>2230</v>
      </c>
      <c r="G4056" t="s" s="56">
        <v>1181</v>
      </c>
      <c r="H4056" t="s" s="56">
        <v>1181</v>
      </c>
      <c r="J4056" t="s" s="6">
        <v>7519</v>
      </c>
      <c r="L4056" s="84"/>
      <c r="M4056" t="s" s="55">
        <v>1138</v>
      </c>
      <c r="S4056" t="s" s="54">
        <v>7912</v>
      </c>
      <c r="T4056" t="s" s="57">
        <v>8429</v>
      </c>
      <c r="U4056" s="7"/>
      <c r="AA4056" s="14">
        <v>-109.3307368</v>
      </c>
      <c r="AB4056" s="14">
        <v>36.9322281</v>
      </c>
      <c r="AC4056" s="14">
        <v>1670.609</v>
      </c>
      <c r="AU4056" s="70"/>
      <c r="AV4056" s="70"/>
      <c r="AW4056" s="70"/>
      <c r="AX4056" s="70"/>
      <c r="AY4056" s="70"/>
      <c r="AZ4056" s="70"/>
      <c r="BA4056" s="70"/>
      <c r="BB4056" s="70"/>
      <c r="BC4056" s="70"/>
      <c r="BD4056" s="70"/>
      <c r="BL4056" s="70"/>
      <c r="BM4056" s="70"/>
      <c r="BN4056" s="70"/>
      <c r="BO4056" s="14">
        <v>-13.5857442252</v>
      </c>
      <c r="BP4056" s="14">
        <v>0.00814434759896461</v>
      </c>
      <c r="BX4056" s="60">
        <v>-105.0116610881</v>
      </c>
      <c r="BY4056" s="80">
        <v>0.07503898579104171</v>
      </c>
    </row>
    <row r="4057" s="9" customFormat="1" ht="31" customHeight="1">
      <c r="A4057" t="s" s="6">
        <v>10248</v>
      </c>
      <c r="B4057" t="s" s="56">
        <v>10249</v>
      </c>
      <c r="C4057" t="s" s="56">
        <v>7517</v>
      </c>
      <c r="D4057" s="143">
        <v>41765.375</v>
      </c>
      <c r="E4057" t="s" s="54">
        <v>7518</v>
      </c>
      <c r="F4057" t="s" s="55">
        <v>2230</v>
      </c>
      <c r="G4057" t="s" s="56">
        <v>1181</v>
      </c>
      <c r="H4057" t="s" s="56">
        <v>1181</v>
      </c>
      <c r="J4057" t="s" s="6">
        <v>7519</v>
      </c>
      <c r="L4057" s="84"/>
      <c r="M4057" t="s" s="55">
        <v>1138</v>
      </c>
      <c r="S4057" t="s" s="54">
        <v>7912</v>
      </c>
      <c r="T4057" t="s" s="57">
        <v>8432</v>
      </c>
      <c r="U4057" s="7"/>
      <c r="AA4057" s="14">
        <v>-109.296726</v>
      </c>
      <c r="AB4057" s="14">
        <v>36.964665</v>
      </c>
      <c r="AC4057" s="14">
        <v>1625.803</v>
      </c>
      <c r="AU4057" s="70"/>
      <c r="AV4057" s="70"/>
      <c r="AW4057" s="70"/>
      <c r="AX4057" s="70"/>
      <c r="AY4057" s="70"/>
      <c r="AZ4057" s="70"/>
      <c r="BA4057" s="70"/>
      <c r="BB4057" s="70"/>
      <c r="BC4057" s="70"/>
      <c r="BD4057" s="70"/>
      <c r="BL4057" s="70"/>
      <c r="BM4057" s="70"/>
      <c r="BN4057" s="70"/>
      <c r="BO4057" s="14">
        <v>-13.655378694</v>
      </c>
      <c r="BP4057" s="14">
        <v>0.0227744723533041</v>
      </c>
      <c r="BX4057" s="60">
        <v>-106.4998529157</v>
      </c>
      <c r="BY4057" s="80">
        <v>0.108536895803492</v>
      </c>
    </row>
    <row r="4058" s="9" customFormat="1" ht="31" customHeight="1">
      <c r="A4058" t="s" s="6">
        <v>10250</v>
      </c>
      <c r="B4058" t="s" s="56">
        <v>10251</v>
      </c>
      <c r="C4058" t="s" s="56">
        <v>7517</v>
      </c>
      <c r="D4058" s="143">
        <v>41765.4375</v>
      </c>
      <c r="E4058" t="s" s="54">
        <v>7518</v>
      </c>
      <c r="F4058" t="s" s="55">
        <v>2230</v>
      </c>
      <c r="G4058" t="s" s="56">
        <v>1181</v>
      </c>
      <c r="H4058" t="s" s="56">
        <v>1181</v>
      </c>
      <c r="J4058" t="s" s="6">
        <v>7519</v>
      </c>
      <c r="L4058" s="84"/>
      <c r="M4058" t="s" s="55">
        <v>1138</v>
      </c>
      <c r="S4058" t="s" s="54">
        <v>7912</v>
      </c>
      <c r="T4058" t="s" s="57">
        <v>8098</v>
      </c>
      <c r="U4058" s="7"/>
      <c r="AA4058" s="14">
        <v>-109.4477298</v>
      </c>
      <c r="AB4058" s="14">
        <v>35.7347074</v>
      </c>
      <c r="AC4058" s="14">
        <v>2039.112</v>
      </c>
      <c r="AU4058" s="70"/>
      <c r="AV4058" s="70"/>
      <c r="AW4058" s="70"/>
      <c r="AX4058" s="70"/>
      <c r="AY4058" s="70"/>
      <c r="AZ4058" s="70"/>
      <c r="BA4058" s="70"/>
      <c r="BB4058" s="70"/>
      <c r="BC4058" s="70"/>
      <c r="BD4058" s="70"/>
      <c r="BL4058" s="70"/>
      <c r="BM4058" s="70"/>
      <c r="BN4058" s="70"/>
      <c r="BO4058" s="14">
        <v>-11.819753499</v>
      </c>
      <c r="BP4058" s="14">
        <v>0.0147268170010038</v>
      </c>
      <c r="BX4058" s="60">
        <v>-88.7256997019</v>
      </c>
      <c r="BY4058" s="80">
        <v>0.11002305612759</v>
      </c>
    </row>
    <row r="4059" s="9" customFormat="1" ht="31" customHeight="1">
      <c r="A4059" t="s" s="6">
        <v>10252</v>
      </c>
      <c r="B4059" t="s" s="56">
        <v>10253</v>
      </c>
      <c r="C4059" t="s" s="56">
        <v>7517</v>
      </c>
      <c r="D4059" s="143">
        <v>41765.470833333333</v>
      </c>
      <c r="E4059" t="s" s="54">
        <v>7518</v>
      </c>
      <c r="F4059" t="s" s="55">
        <v>2230</v>
      </c>
      <c r="G4059" t="s" s="56">
        <v>1181</v>
      </c>
      <c r="H4059" t="s" s="56">
        <v>1181</v>
      </c>
      <c r="J4059" t="s" s="6">
        <v>7519</v>
      </c>
      <c r="L4059" s="84"/>
      <c r="M4059" t="s" s="55">
        <v>1138</v>
      </c>
      <c r="S4059" t="s" s="54">
        <v>7912</v>
      </c>
      <c r="T4059" t="s" s="57">
        <v>9893</v>
      </c>
      <c r="U4059" s="7"/>
      <c r="AA4059" s="14">
        <v>-108.371456</v>
      </c>
      <c r="AB4059" s="14">
        <v>35.611011</v>
      </c>
      <c r="AC4059" s="14">
        <v>2142.744</v>
      </c>
      <c r="AU4059" s="70"/>
      <c r="AV4059" s="70"/>
      <c r="AW4059" s="70"/>
      <c r="AX4059" s="70"/>
      <c r="AY4059" s="70"/>
      <c r="AZ4059" s="70"/>
      <c r="BA4059" s="70"/>
      <c r="BB4059" s="70"/>
      <c r="BC4059" s="70"/>
      <c r="BD4059" s="70"/>
      <c r="BL4059" s="70"/>
      <c r="BM4059" s="70"/>
      <c r="BN4059" s="70"/>
      <c r="BO4059" s="14">
        <v>-11.1292572707</v>
      </c>
      <c r="BP4059" s="14">
        <v>0.0422768165190204</v>
      </c>
      <c r="BX4059" s="60">
        <v>-81.62392435549999</v>
      </c>
      <c r="BY4059" s="80">
        <v>0.0168448834204601</v>
      </c>
    </row>
    <row r="4060" s="9" customFormat="1" ht="31" customHeight="1">
      <c r="A4060" t="s" s="6">
        <v>10254</v>
      </c>
      <c r="B4060" t="s" s="56">
        <v>10255</v>
      </c>
      <c r="C4060" t="s" s="56">
        <v>7517</v>
      </c>
      <c r="D4060" s="143">
        <v>41765.527777777781</v>
      </c>
      <c r="E4060" t="s" s="54">
        <v>7518</v>
      </c>
      <c r="F4060" t="s" s="55">
        <v>2230</v>
      </c>
      <c r="G4060" t="s" s="56">
        <v>1181</v>
      </c>
      <c r="H4060" t="s" s="56">
        <v>1181</v>
      </c>
      <c r="J4060" t="s" s="6">
        <v>7519</v>
      </c>
      <c r="L4060" s="84"/>
      <c r="M4060" t="s" s="55">
        <v>1138</v>
      </c>
      <c r="S4060" t="s" s="54">
        <v>7912</v>
      </c>
      <c r="T4060" t="s" s="57">
        <v>8110</v>
      </c>
      <c r="U4060" s="7"/>
      <c r="AA4060" s="14">
        <v>-110.123771</v>
      </c>
      <c r="AB4060" s="14">
        <v>36.061759</v>
      </c>
      <c r="AC4060" s="14">
        <v>1891.284</v>
      </c>
      <c r="AU4060" s="70"/>
      <c r="AV4060" s="70"/>
      <c r="AW4060" s="70"/>
      <c r="AX4060" s="70"/>
      <c r="AY4060" s="70"/>
      <c r="AZ4060" s="70"/>
      <c r="BA4060" s="70"/>
      <c r="BB4060" s="70"/>
      <c r="BC4060" s="70"/>
      <c r="BD4060" s="70"/>
      <c r="BL4060" s="70"/>
      <c r="BM4060" s="70"/>
      <c r="BN4060" s="70"/>
      <c r="BO4060" s="14">
        <v>-13.2839880637</v>
      </c>
      <c r="BP4060" s="14">
        <v>0.0291888885124289</v>
      </c>
      <c r="BX4060" s="60">
        <v>-102.6100557409</v>
      </c>
      <c r="BY4060" s="80">
        <v>0.10287700950723</v>
      </c>
    </row>
    <row r="4061" s="9" customFormat="1" ht="31" customHeight="1">
      <c r="A4061" t="s" s="6">
        <v>10256</v>
      </c>
      <c r="B4061" t="s" s="56">
        <v>10257</v>
      </c>
      <c r="C4061" t="s" s="56">
        <v>7517</v>
      </c>
      <c r="D4061" s="143">
        <v>41765.490972222222</v>
      </c>
      <c r="E4061" t="s" s="54">
        <v>7518</v>
      </c>
      <c r="F4061" t="s" s="55">
        <v>2230</v>
      </c>
      <c r="G4061" t="s" s="56">
        <v>1181</v>
      </c>
      <c r="H4061" t="s" s="56">
        <v>1181</v>
      </c>
      <c r="J4061" t="s" s="6">
        <v>7519</v>
      </c>
      <c r="L4061" s="84"/>
      <c r="M4061" t="s" s="55">
        <v>1138</v>
      </c>
      <c r="S4061" t="s" s="54">
        <v>7912</v>
      </c>
      <c r="T4061" t="s" s="57">
        <v>9657</v>
      </c>
      <c r="U4061" s="7"/>
      <c r="AA4061" s="14">
        <v>-110.1706826</v>
      </c>
      <c r="AB4061" s="14">
        <v>36.0766351</v>
      </c>
      <c r="AC4061" s="14">
        <v>1944.929</v>
      </c>
      <c r="AU4061" s="70"/>
      <c r="AV4061" s="70"/>
      <c r="AW4061" s="70"/>
      <c r="AX4061" s="70"/>
      <c r="AY4061" s="70"/>
      <c r="AZ4061" s="70"/>
      <c r="BA4061" s="70"/>
      <c r="BB4061" s="70"/>
      <c r="BC4061" s="70"/>
      <c r="BD4061" s="70"/>
      <c r="BL4061" s="70"/>
      <c r="BM4061" s="70"/>
      <c r="BN4061" s="70"/>
      <c r="BO4061" s="14">
        <v>-13.3135970099</v>
      </c>
      <c r="BP4061" s="14">
        <v>0.0366809117612323</v>
      </c>
      <c r="BX4061" s="60">
        <v>-102.8712086702</v>
      </c>
      <c r="BY4061" s="80">
        <v>0.184549518762498</v>
      </c>
    </row>
    <row r="4062" s="9" customFormat="1" ht="31" customHeight="1">
      <c r="A4062" t="s" s="6">
        <v>10258</v>
      </c>
      <c r="B4062" t="s" s="56">
        <v>10259</v>
      </c>
      <c r="C4062" t="s" s="56">
        <v>7517</v>
      </c>
      <c r="D4062" s="143">
        <v>41765.791666666664</v>
      </c>
      <c r="E4062" t="s" s="54">
        <v>7518</v>
      </c>
      <c r="F4062" t="s" s="55">
        <v>2230</v>
      </c>
      <c r="G4062" t="s" s="56">
        <v>1181</v>
      </c>
      <c r="H4062" t="s" s="56">
        <v>1181</v>
      </c>
      <c r="J4062" t="s" s="6">
        <v>7519</v>
      </c>
      <c r="L4062" s="84"/>
      <c r="M4062" t="s" s="55">
        <v>1138</v>
      </c>
      <c r="S4062" t="s" s="54">
        <v>7912</v>
      </c>
      <c r="T4062" t="s" s="57">
        <v>8399</v>
      </c>
      <c r="U4062" s="7"/>
      <c r="AA4062" s="14">
        <v>-109.3013708</v>
      </c>
      <c r="AB4062" s="14">
        <v>37.2584051</v>
      </c>
      <c r="AC4062" s="14">
        <v>1353.922</v>
      </c>
      <c r="AU4062" s="70"/>
      <c r="AV4062" s="70"/>
      <c r="AW4062" s="70"/>
      <c r="AX4062" s="70"/>
      <c r="AY4062" s="70"/>
      <c r="AZ4062" s="70"/>
      <c r="BA4062" s="70"/>
      <c r="BB4062" s="70"/>
      <c r="BC4062" s="70"/>
      <c r="BD4062" s="70"/>
      <c r="BL4062" s="70"/>
      <c r="BM4062" s="70"/>
      <c r="BN4062" s="70"/>
      <c r="BO4062" s="14">
        <v>-13.8083659646</v>
      </c>
      <c r="BP4062" s="14">
        <v>0.06317715862995919</v>
      </c>
      <c r="BX4062" s="60">
        <v>-104.4461533728</v>
      </c>
      <c r="BY4062" s="80">
        <v>0.196852530817903</v>
      </c>
    </row>
    <row r="4063" s="9" customFormat="1" ht="31" customHeight="1">
      <c r="A4063" t="s" s="6">
        <v>10260</v>
      </c>
      <c r="B4063" t="s" s="56">
        <v>10261</v>
      </c>
      <c r="C4063" t="s" s="56">
        <v>7517</v>
      </c>
      <c r="D4063" s="143">
        <v>41767.625</v>
      </c>
      <c r="E4063" t="s" s="54">
        <v>7518</v>
      </c>
      <c r="F4063" t="s" s="55">
        <v>2230</v>
      </c>
      <c r="G4063" t="s" s="56">
        <v>1181</v>
      </c>
      <c r="H4063" t="s" s="56">
        <v>1181</v>
      </c>
      <c r="J4063" t="s" s="6">
        <v>7519</v>
      </c>
      <c r="L4063" s="84"/>
      <c r="M4063" t="s" s="55">
        <v>1138</v>
      </c>
      <c r="S4063" t="s" s="54">
        <v>7570</v>
      </c>
      <c r="T4063" t="s" s="57">
        <v>7571</v>
      </c>
      <c r="U4063" s="7"/>
      <c r="AA4063" s="14">
        <v>-108.823239</v>
      </c>
      <c r="AB4063" s="14">
        <v>35.608006</v>
      </c>
      <c r="AC4063" s="14">
        <v>2006.803</v>
      </c>
      <c r="AU4063" s="70"/>
      <c r="AV4063" s="70"/>
      <c r="AW4063" s="70"/>
      <c r="AX4063" s="70"/>
      <c r="AY4063" s="70"/>
      <c r="AZ4063" s="70"/>
      <c r="BA4063" s="70"/>
      <c r="BB4063" s="70"/>
      <c r="BC4063" s="70"/>
      <c r="BD4063" s="70"/>
      <c r="BL4063" s="70"/>
      <c r="BM4063" s="70"/>
      <c r="BN4063" s="70"/>
      <c r="BO4063" s="14">
        <v>-12.798693616550</v>
      </c>
      <c r="BP4063" s="14">
        <v>0.0847021594271586</v>
      </c>
      <c r="BX4063" s="60">
        <v>-93.071417000050</v>
      </c>
      <c r="BY4063" s="80">
        <v>0.209300160675781</v>
      </c>
    </row>
    <row r="4064" s="9" customFormat="1" ht="31" customHeight="1">
      <c r="A4064" t="s" s="6">
        <v>10262</v>
      </c>
      <c r="B4064" t="s" s="56">
        <v>10263</v>
      </c>
      <c r="C4064" t="s" s="56">
        <v>7517</v>
      </c>
      <c r="D4064" s="143">
        <v>41771.583333333336</v>
      </c>
      <c r="E4064" t="s" s="54">
        <v>7518</v>
      </c>
      <c r="F4064" t="s" s="55">
        <v>2230</v>
      </c>
      <c r="G4064" t="s" s="56">
        <v>1181</v>
      </c>
      <c r="H4064" t="s" s="56">
        <v>1181</v>
      </c>
      <c r="J4064" t="s" s="6">
        <v>7519</v>
      </c>
      <c r="L4064" s="84"/>
      <c r="M4064" t="s" s="55">
        <v>1138</v>
      </c>
      <c r="S4064" t="s" s="54">
        <v>7912</v>
      </c>
      <c r="T4064" t="s" s="57">
        <v>8735</v>
      </c>
      <c r="U4064" s="7"/>
      <c r="AA4064" s="14">
        <v>-108.3489072</v>
      </c>
      <c r="AB4064" s="14">
        <v>35.7758143</v>
      </c>
      <c r="AC4064" s="14">
        <v>1675.486</v>
      </c>
      <c r="AU4064" s="70"/>
      <c r="AV4064" s="70"/>
      <c r="AW4064" s="70"/>
      <c r="AX4064" s="70"/>
      <c r="AY4064" s="70"/>
      <c r="AZ4064" s="70"/>
      <c r="BA4064" s="70"/>
      <c r="BB4064" s="70"/>
      <c r="BC4064" s="70"/>
      <c r="BD4064" s="70"/>
      <c r="BL4064" s="70"/>
      <c r="BM4064" s="70"/>
      <c r="BN4064" s="70"/>
      <c r="BO4064" s="14">
        <v>-14.5871043933</v>
      </c>
      <c r="BP4064" s="14">
        <v>0.0343078977393698</v>
      </c>
      <c r="BX4064" s="60">
        <v>-110.4169548506</v>
      </c>
      <c r="BY4064" s="80">
        <v>0.099748960016194</v>
      </c>
    </row>
    <row r="4065" s="9" customFormat="1" ht="31" customHeight="1">
      <c r="A4065" t="s" s="6">
        <v>10264</v>
      </c>
      <c r="B4065" t="s" s="56">
        <v>10265</v>
      </c>
      <c r="C4065" t="s" s="56">
        <v>7517</v>
      </c>
      <c r="D4065" s="143">
        <v>41771.795138888891</v>
      </c>
      <c r="E4065" t="s" s="54">
        <v>7518</v>
      </c>
      <c r="F4065" t="s" s="55">
        <v>2230</v>
      </c>
      <c r="G4065" t="s" s="56">
        <v>1181</v>
      </c>
      <c r="H4065" t="s" s="56">
        <v>1181</v>
      </c>
      <c r="J4065" t="s" s="6">
        <v>7519</v>
      </c>
      <c r="L4065" s="84"/>
      <c r="M4065" t="s" s="55">
        <v>1138</v>
      </c>
      <c r="S4065" t="s" s="54">
        <v>7912</v>
      </c>
      <c r="T4065" t="s" s="57">
        <v>7937</v>
      </c>
      <c r="U4065" s="7"/>
      <c r="AA4065" s="14">
        <v>-110.579975</v>
      </c>
      <c r="AB4065" s="14">
        <v>36.604332</v>
      </c>
      <c r="AC4065" s="14">
        <v>2044.903</v>
      </c>
      <c r="AU4065" s="70"/>
      <c r="AV4065" s="70"/>
      <c r="AW4065" s="70"/>
      <c r="AX4065" s="70"/>
      <c r="AY4065" s="70"/>
      <c r="AZ4065" s="70"/>
      <c r="BA4065" s="70"/>
      <c r="BB4065" s="70"/>
      <c r="BC4065" s="70"/>
      <c r="BD4065" s="70"/>
      <c r="BL4065" s="70"/>
      <c r="BM4065" s="70"/>
      <c r="BN4065" s="70"/>
      <c r="BO4065" s="14">
        <v>-11.4225011305</v>
      </c>
      <c r="BP4065" s="14">
        <v>0.028745477054126</v>
      </c>
      <c r="BX4065" s="60">
        <v>-90.1174799855</v>
      </c>
      <c r="BY4065" s="80">
        <v>0.08076235119947819</v>
      </c>
    </row>
    <row r="4066" s="9" customFormat="1" ht="31" customHeight="1">
      <c r="A4066" t="s" s="6">
        <v>10266</v>
      </c>
      <c r="B4066" t="s" s="56">
        <v>10267</v>
      </c>
      <c r="C4066" t="s" s="56">
        <v>7517</v>
      </c>
      <c r="D4066" s="143">
        <v>41771.46875</v>
      </c>
      <c r="E4066" t="s" s="54">
        <v>7518</v>
      </c>
      <c r="F4066" t="s" s="55">
        <v>2230</v>
      </c>
      <c r="G4066" t="s" s="56">
        <v>1181</v>
      </c>
      <c r="H4066" t="s" s="56">
        <v>1181</v>
      </c>
      <c r="J4066" t="s" s="6">
        <v>7519</v>
      </c>
      <c r="L4066" s="84"/>
      <c r="M4066" t="s" s="55">
        <v>1138</v>
      </c>
      <c r="S4066" t="s" s="54">
        <v>7912</v>
      </c>
      <c r="T4066" t="s" s="57">
        <v>8744</v>
      </c>
      <c r="U4066" s="7"/>
      <c r="AA4066" s="14">
        <v>-109.4717988</v>
      </c>
      <c r="AB4066" s="14">
        <v>35.91266</v>
      </c>
      <c r="AC4066" s="14">
        <v>1897.075</v>
      </c>
      <c r="AU4066" s="70"/>
      <c r="AV4066" s="70"/>
      <c r="AW4066" s="70"/>
      <c r="AX4066" s="70"/>
      <c r="AY4066" s="70"/>
      <c r="AZ4066" s="70"/>
      <c r="BA4066" s="70"/>
      <c r="BB4066" s="70"/>
      <c r="BC4066" s="70"/>
      <c r="BD4066" s="70"/>
      <c r="BL4066" s="70"/>
      <c r="BM4066" s="70"/>
      <c r="BN4066" s="70"/>
      <c r="BO4066" s="14">
        <v>-10.9711279912</v>
      </c>
      <c r="BP4066" s="14">
        <v>0.0734662883513492</v>
      </c>
      <c r="BX4066" s="60">
        <v>-86.78993834729999</v>
      </c>
      <c r="BY4066" s="80">
        <v>0.279231576675939</v>
      </c>
    </row>
    <row r="4067" s="9" customFormat="1" ht="31" customHeight="1">
      <c r="A4067" t="s" s="6">
        <v>10268</v>
      </c>
      <c r="B4067" t="s" s="56">
        <v>10269</v>
      </c>
      <c r="C4067" t="s" s="56">
        <v>7517</v>
      </c>
      <c r="D4067" s="143">
        <v>41772.364583333336</v>
      </c>
      <c r="E4067" t="s" s="54">
        <v>7518</v>
      </c>
      <c r="F4067" t="s" s="55">
        <v>2230</v>
      </c>
      <c r="G4067" t="s" s="56">
        <v>1181</v>
      </c>
      <c r="H4067" t="s" s="56">
        <v>1181</v>
      </c>
      <c r="J4067" t="s" s="6">
        <v>7519</v>
      </c>
      <c r="L4067" s="84"/>
      <c r="M4067" t="s" s="55">
        <v>1138</v>
      </c>
      <c r="S4067" t="s" s="54">
        <v>7912</v>
      </c>
      <c r="T4067" t="s" s="57">
        <v>8571</v>
      </c>
      <c r="U4067" s="7"/>
      <c r="AA4067" s="14">
        <v>-107.1673556</v>
      </c>
      <c r="AB4067" s="14">
        <v>35.9748561</v>
      </c>
      <c r="AC4067" s="14">
        <v>2080.87</v>
      </c>
      <c r="AU4067" s="70"/>
      <c r="AV4067" s="70"/>
      <c r="AW4067" s="70"/>
      <c r="AX4067" s="70"/>
      <c r="AY4067" s="70"/>
      <c r="AZ4067" s="70"/>
      <c r="BA4067" s="70"/>
      <c r="BB4067" s="70"/>
      <c r="BC4067" s="70"/>
      <c r="BD4067" s="70"/>
      <c r="BL4067" s="70"/>
      <c r="BM4067" s="70"/>
      <c r="BN4067" s="70"/>
      <c r="BO4067" s="14">
        <v>-11.0932516196</v>
      </c>
      <c r="BP4067" s="14">
        <v>0.0268461272945375</v>
      </c>
      <c r="BX4067" s="60">
        <v>-88.0774188364</v>
      </c>
      <c r="BY4067" s="80">
        <v>0.198199781306463</v>
      </c>
    </row>
    <row r="4068" s="9" customFormat="1" ht="31" customHeight="1">
      <c r="A4068" t="s" s="6">
        <v>10270</v>
      </c>
      <c r="B4068" t="s" s="56">
        <v>10271</v>
      </c>
      <c r="C4068" t="s" s="56">
        <v>7517</v>
      </c>
      <c r="D4068" s="143">
        <v>41772.416666666664</v>
      </c>
      <c r="E4068" t="s" s="54">
        <v>7518</v>
      </c>
      <c r="F4068" t="s" s="55">
        <v>2230</v>
      </c>
      <c r="G4068" t="s" s="56">
        <v>1181</v>
      </c>
      <c r="H4068" t="s" s="56">
        <v>1181</v>
      </c>
      <c r="J4068" t="s" s="6">
        <v>7519</v>
      </c>
      <c r="L4068" s="84"/>
      <c r="M4068" t="s" s="55">
        <v>1138</v>
      </c>
      <c r="S4068" t="s" s="54">
        <v>7912</v>
      </c>
      <c r="T4068" t="s" s="57">
        <v>8574</v>
      </c>
      <c r="U4068" s="7"/>
      <c r="AA4068" s="14">
        <v>-107.1854527</v>
      </c>
      <c r="AB4068" s="14">
        <v>35.986897</v>
      </c>
      <c r="AC4068" s="14">
        <v>2126.437</v>
      </c>
      <c r="AU4068" s="70"/>
      <c r="AV4068" s="70"/>
      <c r="AW4068" s="70"/>
      <c r="AX4068" s="70"/>
      <c r="AY4068" s="70"/>
      <c r="AZ4068" s="70"/>
      <c r="BA4068" s="70"/>
      <c r="BB4068" s="70"/>
      <c r="BC4068" s="70"/>
      <c r="BD4068" s="70"/>
      <c r="BL4068" s="70"/>
      <c r="BM4068" s="70"/>
      <c r="BN4068" s="70"/>
      <c r="BO4068" s="14">
        <v>-11.779151764</v>
      </c>
      <c r="BP4068" s="14">
        <v>0.0186488398540856</v>
      </c>
      <c r="BX4068" s="60">
        <v>-90.82420202</v>
      </c>
      <c r="BY4068" s="80">
        <v>0.0669865701926074</v>
      </c>
    </row>
    <row r="4069" s="9" customFormat="1" ht="31" customHeight="1">
      <c r="A4069" t="s" s="6">
        <v>10272</v>
      </c>
      <c r="B4069" t="s" s="56">
        <v>10273</v>
      </c>
      <c r="C4069" t="s" s="56">
        <v>7517</v>
      </c>
      <c r="D4069" s="143">
        <v>41772.434027777781</v>
      </c>
      <c r="E4069" t="s" s="54">
        <v>7518</v>
      </c>
      <c r="F4069" t="s" s="55">
        <v>2230</v>
      </c>
      <c r="G4069" t="s" s="56">
        <v>1181</v>
      </c>
      <c r="H4069" t="s" s="56">
        <v>1181</v>
      </c>
      <c r="J4069" t="s" s="6">
        <v>7519</v>
      </c>
      <c r="L4069" s="84"/>
      <c r="M4069" t="s" s="55">
        <v>1138</v>
      </c>
      <c r="S4069" t="s" s="54">
        <v>7912</v>
      </c>
      <c r="T4069" t="s" s="57">
        <v>10274</v>
      </c>
      <c r="U4069" s="7"/>
      <c r="AA4069" s="14">
        <v>-109.873226</v>
      </c>
      <c r="AB4069" s="14">
        <v>36.044906</v>
      </c>
      <c r="AC4069" s="14">
        <v>1888.974</v>
      </c>
      <c r="AU4069" s="70"/>
      <c r="AV4069" s="70"/>
      <c r="AW4069" s="70"/>
      <c r="AX4069" s="70"/>
      <c r="AY4069" s="70"/>
      <c r="AZ4069" s="70"/>
      <c r="BA4069" s="70"/>
      <c r="BB4069" s="70"/>
      <c r="BC4069" s="70"/>
      <c r="BD4069" s="70"/>
      <c r="BL4069" s="70"/>
      <c r="BM4069" s="70"/>
      <c r="BN4069" s="70"/>
      <c r="BO4069" s="14">
        <v>-12.6433463678</v>
      </c>
      <c r="BP4069" s="14">
        <v>0.0205784701751174</v>
      </c>
      <c r="BX4069" s="60">
        <v>-97.2947660836</v>
      </c>
      <c r="BY4069" s="80">
        <v>0.0544953712321186</v>
      </c>
    </row>
    <row r="4070" s="9" customFormat="1" ht="31" customHeight="1">
      <c r="A4070" t="s" s="6">
        <v>10275</v>
      </c>
      <c r="B4070" t="s" s="56">
        <v>10276</v>
      </c>
      <c r="C4070" t="s" s="56">
        <v>7517</v>
      </c>
      <c r="D4070" s="143">
        <v>41772.489583333336</v>
      </c>
      <c r="E4070" t="s" s="54">
        <v>7518</v>
      </c>
      <c r="F4070" t="s" s="55">
        <v>2230</v>
      </c>
      <c r="G4070" t="s" s="56">
        <v>1181</v>
      </c>
      <c r="H4070" t="s" s="56">
        <v>1181</v>
      </c>
      <c r="J4070" t="s" s="6">
        <v>7519</v>
      </c>
      <c r="L4070" s="84"/>
      <c r="M4070" t="s" s="55">
        <v>1138</v>
      </c>
      <c r="S4070" t="s" s="54">
        <v>7912</v>
      </c>
      <c r="T4070" t="s" s="57">
        <v>8104</v>
      </c>
      <c r="U4070" s="7"/>
      <c r="AA4070" s="14">
        <v>-109.8759561</v>
      </c>
      <c r="AB4070" s="14">
        <v>36.0573525</v>
      </c>
      <c r="AC4070" s="14">
        <v>1865.425</v>
      </c>
      <c r="AU4070" s="70"/>
      <c r="AV4070" s="70"/>
      <c r="AW4070" s="70"/>
      <c r="AX4070" s="70"/>
      <c r="AY4070" s="70"/>
      <c r="AZ4070" s="70"/>
      <c r="BA4070" s="70"/>
      <c r="BB4070" s="70"/>
      <c r="BC4070" s="70"/>
      <c r="BD4070" s="70"/>
      <c r="BL4070" s="70"/>
      <c r="BM4070" s="70"/>
      <c r="BN4070" s="70"/>
      <c r="BO4070" s="14">
        <v>-12.8481013798</v>
      </c>
      <c r="BP4070" s="14">
        <v>0.0315920982298464</v>
      </c>
      <c r="BX4070" s="60">
        <v>-99.5580810029</v>
      </c>
      <c r="BY4070" s="80">
        <v>0.119328817292032</v>
      </c>
    </row>
    <row r="4071" s="9" customFormat="1" ht="31" customHeight="1">
      <c r="A4071" t="s" s="6">
        <v>10277</v>
      </c>
      <c r="B4071" t="s" s="56">
        <v>10278</v>
      </c>
      <c r="C4071" t="s" s="56">
        <v>7517</v>
      </c>
      <c r="D4071" s="143">
        <v>41772.445138888892</v>
      </c>
      <c r="E4071" t="s" s="54">
        <v>7518</v>
      </c>
      <c r="F4071" t="s" s="55">
        <v>2230</v>
      </c>
      <c r="G4071" t="s" s="56">
        <v>1181</v>
      </c>
      <c r="H4071" t="s" s="56">
        <v>1181</v>
      </c>
      <c r="J4071" t="s" s="6">
        <v>7519</v>
      </c>
      <c r="L4071" s="84"/>
      <c r="M4071" t="s" s="55">
        <v>1138</v>
      </c>
      <c r="S4071" t="s" s="54">
        <v>7912</v>
      </c>
      <c r="T4071" t="s" s="57">
        <v>8589</v>
      </c>
      <c r="U4071" s="7"/>
      <c r="AA4071" s="14">
        <v>-108.484875</v>
      </c>
      <c r="AB4071" s="14">
        <v>35.503421</v>
      </c>
      <c r="AC4071" s="14">
        <v>2092.147</v>
      </c>
      <c r="AU4071" s="70"/>
      <c r="AV4071" s="70"/>
      <c r="AW4071" s="70"/>
      <c r="AX4071" s="70"/>
      <c r="AY4071" s="70"/>
      <c r="AZ4071" s="70"/>
      <c r="BA4071" s="70"/>
      <c r="BB4071" s="70"/>
      <c r="BC4071" s="70"/>
      <c r="BD4071" s="70"/>
      <c r="BL4071" s="70"/>
      <c r="BM4071" s="70"/>
      <c r="BN4071" s="70"/>
      <c r="BO4071" s="14">
        <v>-11.7481928829</v>
      </c>
      <c r="BP4071" s="14">
        <v>0.0191567309008723</v>
      </c>
      <c r="BX4071" s="60">
        <v>-87.03074709329999</v>
      </c>
      <c r="BY4071" s="80">
        <v>0.0484007709778818</v>
      </c>
    </row>
    <row r="4072" s="9" customFormat="1" ht="31" customHeight="1">
      <c r="A4072" t="s" s="6">
        <v>10279</v>
      </c>
      <c r="B4072" t="s" s="56">
        <v>10280</v>
      </c>
      <c r="C4072" t="s" s="56">
        <v>7517</v>
      </c>
      <c r="D4072" s="143">
        <v>41772.5</v>
      </c>
      <c r="E4072" t="s" s="54">
        <v>7518</v>
      </c>
      <c r="F4072" t="s" s="55">
        <v>2230</v>
      </c>
      <c r="G4072" t="s" s="56">
        <v>1181</v>
      </c>
      <c r="H4072" t="s" s="56">
        <v>1181</v>
      </c>
      <c r="J4072" t="s" s="6">
        <v>7519</v>
      </c>
      <c r="L4072" s="84"/>
      <c r="M4072" t="s" s="55">
        <v>1138</v>
      </c>
      <c r="S4072" t="s" s="54">
        <v>7912</v>
      </c>
      <c r="T4072" t="s" s="57">
        <v>8351</v>
      </c>
      <c r="U4072" t="s" s="6">
        <v>1263</v>
      </c>
      <c r="AA4072" s="14">
        <v>-108.7184664</v>
      </c>
      <c r="AB4072" s="14">
        <v>36.1445259</v>
      </c>
      <c r="AC4072" s="14">
        <v>1818.284</v>
      </c>
      <c r="AU4072" s="70"/>
      <c r="AV4072" s="70"/>
      <c r="AW4072" s="70"/>
      <c r="AX4072" s="70"/>
      <c r="AY4072" s="70"/>
      <c r="AZ4072" s="70"/>
      <c r="BA4072" s="70"/>
      <c r="BB4072" s="70"/>
      <c r="BC4072" s="70"/>
      <c r="BD4072" s="70"/>
      <c r="BL4072" s="70"/>
      <c r="BM4072" s="70"/>
      <c r="BN4072" s="70"/>
      <c r="BO4072" s="14">
        <v>-13.5570335685</v>
      </c>
      <c r="BP4072" s="14">
        <v>0.0176197114113805</v>
      </c>
      <c r="BX4072" s="60">
        <v>-101.6234148746</v>
      </c>
      <c r="BY4072" s="80">
        <v>0.115069866579114</v>
      </c>
    </row>
    <row r="4073" s="9" customFormat="1" ht="31" customHeight="1">
      <c r="A4073" t="s" s="6">
        <v>10281</v>
      </c>
      <c r="B4073" t="s" s="56">
        <v>10282</v>
      </c>
      <c r="C4073" t="s" s="56">
        <v>7517</v>
      </c>
      <c r="D4073" s="143">
        <v>41773.4375</v>
      </c>
      <c r="E4073" t="s" s="54">
        <v>7518</v>
      </c>
      <c r="F4073" t="s" s="55">
        <v>2230</v>
      </c>
      <c r="G4073" t="s" s="56">
        <v>1181</v>
      </c>
      <c r="H4073" t="s" s="56">
        <v>1181</v>
      </c>
      <c r="J4073" t="s" s="6">
        <v>7519</v>
      </c>
      <c r="L4073" t="s" s="54">
        <v>10283</v>
      </c>
      <c r="M4073" t="s" s="55">
        <v>1138</v>
      </c>
      <c r="S4073" t="s" s="54">
        <v>7520</v>
      </c>
      <c r="T4073" t="s" s="57">
        <v>10284</v>
      </c>
      <c r="U4073" s="7"/>
      <c r="AA4073" s="14">
        <v>-108.547721</v>
      </c>
      <c r="AB4073" s="14">
        <v>36.744919</v>
      </c>
      <c r="AC4073" s="14">
        <v>1528.267</v>
      </c>
      <c r="AU4073" s="70"/>
      <c r="AV4073" s="70"/>
      <c r="AW4073" s="70"/>
      <c r="AX4073" s="70"/>
      <c r="AY4073" s="70"/>
      <c r="AZ4073" s="70"/>
      <c r="BA4073" s="70"/>
      <c r="BB4073" s="70"/>
      <c r="BC4073" s="70"/>
      <c r="BD4073" s="70"/>
      <c r="BL4073" s="70"/>
      <c r="BM4073" s="70"/>
      <c r="BN4073" s="70"/>
      <c r="BO4073" s="14">
        <v>-13.3125120623</v>
      </c>
      <c r="BP4073" s="14">
        <v>0.186786473654341</v>
      </c>
      <c r="BX4073" s="60">
        <v>-98.4699192632</v>
      </c>
      <c r="BY4073" s="80">
        <v>0.613541815905254</v>
      </c>
    </row>
    <row r="4074" s="9" customFormat="1" ht="31" customHeight="1">
      <c r="A4074" t="s" s="6">
        <v>10285</v>
      </c>
      <c r="B4074" t="s" s="56">
        <v>10286</v>
      </c>
      <c r="C4074" t="s" s="56">
        <v>7517</v>
      </c>
      <c r="D4074" s="143">
        <v>41773.56875</v>
      </c>
      <c r="E4074" t="s" s="54">
        <v>7518</v>
      </c>
      <c r="F4074" t="s" s="55">
        <v>2230</v>
      </c>
      <c r="G4074" t="s" s="56">
        <v>1181</v>
      </c>
      <c r="H4074" t="s" s="56">
        <v>1181</v>
      </c>
      <c r="J4074" t="s" s="6">
        <v>7519</v>
      </c>
      <c r="L4074" t="s" s="54">
        <v>10287</v>
      </c>
      <c r="M4074" t="s" s="55">
        <v>1138</v>
      </c>
      <c r="S4074" t="s" s="54">
        <v>7680</v>
      </c>
      <c r="T4074" t="s" s="57">
        <v>9832</v>
      </c>
      <c r="U4074" s="7"/>
      <c r="AA4074" s="14">
        <v>-109.10161</v>
      </c>
      <c r="AB4074" s="14">
        <v>36.27156</v>
      </c>
      <c r="AC4074" s="14">
        <v>2289.353</v>
      </c>
      <c r="AU4074" s="70"/>
      <c r="AV4074" s="70"/>
      <c r="AW4074" s="70"/>
      <c r="AX4074" s="70"/>
      <c r="AY4074" s="70"/>
      <c r="AZ4074" s="70"/>
      <c r="BA4074" s="70"/>
      <c r="BB4074" s="70"/>
      <c r="BC4074" s="70"/>
      <c r="BD4074" s="70"/>
      <c r="BL4074" s="70"/>
      <c r="BM4074" s="70"/>
      <c r="BN4074" s="70"/>
      <c r="BO4074" s="14">
        <v>-13.9229848463</v>
      </c>
      <c r="BP4074" s="14">
        <v>0.175942438092839</v>
      </c>
      <c r="BX4074" s="60">
        <v>-100.7887809304</v>
      </c>
      <c r="BY4074" s="80">
        <v>0.462068713393521</v>
      </c>
    </row>
    <row r="4075" s="9" customFormat="1" ht="31" customHeight="1">
      <c r="A4075" t="s" s="6">
        <v>10288</v>
      </c>
      <c r="B4075" t="s" s="56">
        <v>10289</v>
      </c>
      <c r="C4075" t="s" s="56">
        <v>7517</v>
      </c>
      <c r="D4075" s="143">
        <v>41774.395138888889</v>
      </c>
      <c r="E4075" t="s" s="54">
        <v>7518</v>
      </c>
      <c r="F4075" t="s" s="55">
        <v>2230</v>
      </c>
      <c r="G4075" t="s" s="56">
        <v>1181</v>
      </c>
      <c r="H4075" t="s" s="56">
        <v>1181</v>
      </c>
      <c r="J4075" t="s" s="6">
        <v>7519</v>
      </c>
      <c r="L4075" s="84"/>
      <c r="M4075" t="s" s="55">
        <v>1138</v>
      </c>
      <c r="S4075" t="s" s="54">
        <v>7520</v>
      </c>
      <c r="T4075" t="s" s="57">
        <v>10290</v>
      </c>
      <c r="U4075" s="7"/>
      <c r="AA4075" s="14">
        <v>-109.02946</v>
      </c>
      <c r="AB4075" s="14">
        <v>36.14153</v>
      </c>
      <c r="AC4075" s="14">
        <v>2272.894</v>
      </c>
      <c r="AU4075" s="70"/>
      <c r="AV4075" s="70"/>
      <c r="AW4075" s="70"/>
      <c r="AX4075" s="70"/>
      <c r="AY4075" s="70"/>
      <c r="AZ4075" s="70"/>
      <c r="BA4075" s="70"/>
      <c r="BB4075" s="70"/>
      <c r="BC4075" s="70"/>
      <c r="BD4075" s="70"/>
      <c r="BL4075" s="70"/>
      <c r="BM4075" s="70"/>
      <c r="BN4075" s="70"/>
      <c r="BO4075" s="14">
        <v>-12.9585183613</v>
      </c>
      <c r="BP4075" s="14">
        <v>0.0906479274060861</v>
      </c>
      <c r="BX4075" s="60">
        <v>-95.7011904253</v>
      </c>
      <c r="BY4075" s="80">
        <v>0.3613924466923</v>
      </c>
    </row>
    <row r="4076" s="9" customFormat="1" ht="31" customHeight="1">
      <c r="A4076" t="s" s="6">
        <v>10291</v>
      </c>
      <c r="B4076" t="s" s="56">
        <v>10292</v>
      </c>
      <c r="C4076" t="s" s="56">
        <v>7517</v>
      </c>
      <c r="D4076" s="143">
        <v>41774.464583333334</v>
      </c>
      <c r="E4076" t="s" s="54">
        <v>7518</v>
      </c>
      <c r="F4076" t="s" s="55">
        <v>2230</v>
      </c>
      <c r="G4076" t="s" s="56">
        <v>1181</v>
      </c>
      <c r="H4076" t="s" s="56">
        <v>1181</v>
      </c>
      <c r="J4076" t="s" s="6">
        <v>7519</v>
      </c>
      <c r="L4076" s="84"/>
      <c r="M4076" t="s" s="55">
        <v>1138</v>
      </c>
      <c r="S4076" t="s" s="54">
        <v>7520</v>
      </c>
      <c r="T4076" t="s" s="57">
        <v>10293</v>
      </c>
      <c r="U4076" s="7"/>
      <c r="AA4076" s="14">
        <v>-109.02358</v>
      </c>
      <c r="AB4076" s="14">
        <v>36.13882</v>
      </c>
      <c r="AC4076" s="14">
        <v>2288.438</v>
      </c>
      <c r="AU4076" s="70"/>
      <c r="AV4076" s="70"/>
      <c r="AW4076" s="70"/>
      <c r="AX4076" s="70"/>
      <c r="AY4076" s="70"/>
      <c r="AZ4076" s="70"/>
      <c r="BA4076" s="70"/>
      <c r="BB4076" s="70"/>
      <c r="BC4076" s="70"/>
      <c r="BD4076" s="70"/>
      <c r="BL4076" s="70"/>
      <c r="BM4076" s="70"/>
      <c r="BN4076" s="70"/>
      <c r="BO4076" s="14">
        <v>-13.0926094256</v>
      </c>
      <c r="BP4076" s="14">
        <v>0.08108929688298711</v>
      </c>
      <c r="BX4076" s="60">
        <v>-95.8769281559</v>
      </c>
      <c r="BY4076" s="80">
        <v>0.31403406416941</v>
      </c>
    </row>
    <row r="4077" s="9" customFormat="1" ht="31" customHeight="1">
      <c r="A4077" t="s" s="6">
        <v>10294</v>
      </c>
      <c r="B4077" t="s" s="56">
        <v>10295</v>
      </c>
      <c r="C4077" t="s" s="56">
        <v>7517</v>
      </c>
      <c r="D4077" s="143">
        <v>41774.484027777777</v>
      </c>
      <c r="E4077" t="s" s="54">
        <v>7518</v>
      </c>
      <c r="F4077" t="s" s="55">
        <v>2230</v>
      </c>
      <c r="G4077" t="s" s="56">
        <v>1181</v>
      </c>
      <c r="H4077" t="s" s="56">
        <v>1181</v>
      </c>
      <c r="J4077" t="s" s="6">
        <v>7519</v>
      </c>
      <c r="L4077" s="84"/>
      <c r="M4077" t="s" s="55">
        <v>1138</v>
      </c>
      <c r="S4077" t="s" s="54">
        <v>7520</v>
      </c>
      <c r="T4077" t="s" s="57">
        <v>10296</v>
      </c>
      <c r="U4077" s="7"/>
      <c r="AA4077" s="14">
        <v>-109.09343</v>
      </c>
      <c r="AB4077" s="14">
        <v>36.1716</v>
      </c>
      <c r="AC4077" s="14">
        <v>2183.587</v>
      </c>
      <c r="AU4077" s="70"/>
      <c r="AV4077" s="70"/>
      <c r="AW4077" s="70"/>
      <c r="AX4077" s="70"/>
      <c r="AY4077" s="70"/>
      <c r="AZ4077" s="70"/>
      <c r="BA4077" s="70"/>
      <c r="BB4077" s="70"/>
      <c r="BC4077" s="70"/>
      <c r="BD4077" s="70"/>
      <c r="BL4077" s="70"/>
      <c r="BM4077" s="70"/>
      <c r="BN4077" s="70"/>
      <c r="BO4077" s="14">
        <v>-12.9500277106</v>
      </c>
      <c r="BP4077" s="14">
        <v>0.10677634423679</v>
      </c>
      <c r="BX4077" s="60">
        <v>-94.567854549</v>
      </c>
      <c r="BY4077" s="80">
        <v>0.284607767531454</v>
      </c>
    </row>
    <row r="4078" s="9" customFormat="1" ht="31" customHeight="1">
      <c r="A4078" t="s" s="6">
        <v>10297</v>
      </c>
      <c r="B4078" t="s" s="56">
        <v>10298</v>
      </c>
      <c r="C4078" t="s" s="56">
        <v>7517</v>
      </c>
      <c r="D4078" s="143">
        <v>41774.544444444444</v>
      </c>
      <c r="E4078" t="s" s="54">
        <v>7518</v>
      </c>
      <c r="F4078" t="s" s="55">
        <v>2230</v>
      </c>
      <c r="G4078" t="s" s="56">
        <v>1181</v>
      </c>
      <c r="H4078" t="s" s="56">
        <v>1181</v>
      </c>
      <c r="J4078" t="s" s="6">
        <v>7519</v>
      </c>
      <c r="L4078" s="84"/>
      <c r="M4078" t="s" s="55">
        <v>1138</v>
      </c>
      <c r="S4078" t="s" s="54">
        <v>7524</v>
      </c>
      <c r="T4078" t="s" s="57">
        <v>7525</v>
      </c>
      <c r="U4078" s="7"/>
      <c r="AA4078" s="14">
        <v>-109.05907</v>
      </c>
      <c r="AB4078" s="14">
        <v>36.12407</v>
      </c>
      <c r="AC4078" s="14">
        <v>2223.821</v>
      </c>
      <c r="AU4078" s="70"/>
      <c r="AV4078" s="70"/>
      <c r="AW4078" s="70"/>
      <c r="AX4078" s="70"/>
      <c r="AY4078" s="70"/>
      <c r="AZ4078" s="70"/>
      <c r="BA4078" s="70"/>
      <c r="BB4078" s="70"/>
      <c r="BC4078" s="70"/>
      <c r="BD4078" s="70"/>
      <c r="BL4078" s="70"/>
      <c r="BM4078" s="70"/>
      <c r="BN4078" s="70"/>
      <c r="BO4078" s="14">
        <v>-3.7782949682</v>
      </c>
      <c r="BP4078" s="14">
        <v>0.0716741115355823</v>
      </c>
      <c r="BX4078" s="60">
        <v>-47.990792638150</v>
      </c>
      <c r="BY4078" s="80">
        <v>0.242987191073535</v>
      </c>
    </row>
    <row r="4079" s="9" customFormat="1" ht="31" customHeight="1">
      <c r="A4079" t="s" s="6">
        <v>10299</v>
      </c>
      <c r="B4079" t="s" s="56">
        <v>10300</v>
      </c>
      <c r="C4079" t="s" s="56">
        <v>7517</v>
      </c>
      <c r="D4079" s="143">
        <v>41779.401388888888</v>
      </c>
      <c r="E4079" t="s" s="54">
        <v>7518</v>
      </c>
      <c r="F4079" t="s" s="55">
        <v>2230</v>
      </c>
      <c r="G4079" t="s" s="56">
        <v>1181</v>
      </c>
      <c r="H4079" t="s" s="56">
        <v>1181</v>
      </c>
      <c r="J4079" t="s" s="6">
        <v>7519</v>
      </c>
      <c r="L4079" s="84"/>
      <c r="M4079" t="s" s="55">
        <v>1138</v>
      </c>
      <c r="S4079" t="s" s="54">
        <v>7520</v>
      </c>
      <c r="T4079" t="s" s="57">
        <v>7564</v>
      </c>
      <c r="U4079" s="7"/>
      <c r="AA4079" s="14">
        <v>-108.92138</v>
      </c>
      <c r="AB4079" s="14">
        <v>35.9872</v>
      </c>
      <c r="AC4079" s="14">
        <v>2301.545</v>
      </c>
      <c r="AU4079" s="70"/>
      <c r="AV4079" s="70"/>
      <c r="AW4079" s="70"/>
      <c r="AX4079" s="70"/>
      <c r="AY4079" s="70"/>
      <c r="AZ4079" s="70"/>
      <c r="BA4079" s="70"/>
      <c r="BB4079" s="70"/>
      <c r="BC4079" s="70"/>
      <c r="BD4079" s="70"/>
      <c r="BL4079" s="70"/>
      <c r="BM4079" s="70"/>
      <c r="BN4079" s="70"/>
      <c r="BO4079" s="14">
        <v>-11.862751174550</v>
      </c>
      <c r="BP4079" s="14">
        <v>0.0455099656766032</v>
      </c>
      <c r="BX4079" s="60">
        <v>-89.89767800235001</v>
      </c>
      <c r="BY4079" s="80">
        <v>0.151162663315536</v>
      </c>
    </row>
    <row r="4080" s="9" customFormat="1" ht="31" customHeight="1">
      <c r="A4080" t="s" s="6">
        <v>10301</v>
      </c>
      <c r="B4080" t="s" s="56">
        <v>10302</v>
      </c>
      <c r="C4080" t="s" s="56">
        <v>7517</v>
      </c>
      <c r="D4080" s="143">
        <v>41779.5</v>
      </c>
      <c r="E4080" t="s" s="54">
        <v>7518</v>
      </c>
      <c r="F4080" t="s" s="55">
        <v>2230</v>
      </c>
      <c r="G4080" t="s" s="56">
        <v>1181</v>
      </c>
      <c r="H4080" t="s" s="56">
        <v>1181</v>
      </c>
      <c r="J4080" t="s" s="6">
        <v>7519</v>
      </c>
      <c r="L4080" s="84"/>
      <c r="M4080" t="s" s="55">
        <v>1138</v>
      </c>
      <c r="S4080" t="s" s="54">
        <v>7912</v>
      </c>
      <c r="T4080" t="s" s="57">
        <v>8568</v>
      </c>
      <c r="U4080" s="7"/>
      <c r="AA4080" s="14">
        <v>-107.1865097</v>
      </c>
      <c r="AB4080" s="14">
        <v>35.9733008</v>
      </c>
      <c r="AC4080" s="14">
        <v>2097.542</v>
      </c>
      <c r="AU4080" s="70"/>
      <c r="AV4080" s="70"/>
      <c r="AW4080" s="70"/>
      <c r="AX4080" s="70"/>
      <c r="AY4080" s="70"/>
      <c r="AZ4080" s="70"/>
      <c r="BA4080" s="70"/>
      <c r="BB4080" s="70"/>
      <c r="BC4080" s="70"/>
      <c r="BD4080" s="70"/>
      <c r="BL4080" s="70"/>
      <c r="BM4080" s="70"/>
      <c r="BN4080" s="70"/>
      <c r="BO4080" s="14">
        <v>-12.2811390482</v>
      </c>
      <c r="BP4080" s="14">
        <v>0.0284684807075306</v>
      </c>
      <c r="BX4080" s="60">
        <v>-94.1549528051</v>
      </c>
      <c r="BY4080" s="80">
        <v>0.148130714133861</v>
      </c>
    </row>
    <row r="4081" s="9" customFormat="1" ht="31" customHeight="1">
      <c r="A4081" t="s" s="6">
        <v>10303</v>
      </c>
      <c r="B4081" t="s" s="56">
        <v>10304</v>
      </c>
      <c r="C4081" t="s" s="56">
        <v>7517</v>
      </c>
      <c r="D4081" s="143">
        <v>41779.434722222220</v>
      </c>
      <c r="E4081" t="s" s="54">
        <v>7518</v>
      </c>
      <c r="F4081" t="s" s="55">
        <v>2230</v>
      </c>
      <c r="G4081" t="s" s="56">
        <v>1181</v>
      </c>
      <c r="H4081" t="s" s="56">
        <v>1181</v>
      </c>
      <c r="J4081" t="s" s="6">
        <v>7519</v>
      </c>
      <c r="L4081" s="84"/>
      <c r="M4081" t="s" s="55">
        <v>1138</v>
      </c>
      <c r="S4081" t="s" s="54">
        <v>7912</v>
      </c>
      <c r="T4081" t="s" s="57">
        <v>10305</v>
      </c>
      <c r="U4081" s="7"/>
      <c r="AA4081" s="14">
        <v>-109.5467188</v>
      </c>
      <c r="AB4081" s="14">
        <v>36.1554771</v>
      </c>
      <c r="AC4081" s="14">
        <v>1684.934</v>
      </c>
      <c r="AU4081" s="70"/>
      <c r="AV4081" s="70"/>
      <c r="AW4081" s="70"/>
      <c r="AX4081" s="70"/>
      <c r="AY4081" s="70"/>
      <c r="AZ4081" s="70"/>
      <c r="BA4081" s="70"/>
      <c r="BB4081" s="70"/>
      <c r="BC4081" s="70"/>
      <c r="BD4081" s="70"/>
      <c r="BL4081" s="70"/>
      <c r="BM4081" s="70"/>
      <c r="BN4081" s="70"/>
      <c r="BO4081" s="14">
        <v>-10.733459313</v>
      </c>
      <c r="BP4081" s="14">
        <v>0.0295698764046483</v>
      </c>
      <c r="BX4081" s="60">
        <v>-81.81786211319999</v>
      </c>
      <c r="BY4081" s="80">
        <v>0.143376456328978</v>
      </c>
    </row>
    <row r="4082" s="9" customFormat="1" ht="31" customHeight="1">
      <c r="A4082" t="s" s="6">
        <v>10306</v>
      </c>
      <c r="B4082" t="s" s="56">
        <v>10307</v>
      </c>
      <c r="C4082" t="s" s="56">
        <v>7517</v>
      </c>
      <c r="D4082" s="143">
        <v>41779.427083333336</v>
      </c>
      <c r="E4082" t="s" s="54">
        <v>7518</v>
      </c>
      <c r="F4082" t="s" s="55">
        <v>2230</v>
      </c>
      <c r="G4082" t="s" s="56">
        <v>1181</v>
      </c>
      <c r="H4082" t="s" s="56">
        <v>1181</v>
      </c>
      <c r="J4082" t="s" s="6">
        <v>7519</v>
      </c>
      <c r="L4082" s="84"/>
      <c r="M4082" t="s" s="55">
        <v>1138</v>
      </c>
      <c r="S4082" t="s" s="54">
        <v>7912</v>
      </c>
      <c r="T4082" t="s" s="57">
        <v>8083</v>
      </c>
      <c r="U4082" s="7"/>
      <c r="AA4082" s="14">
        <v>-109.546259</v>
      </c>
      <c r="AB4082" s="14">
        <v>36.155089</v>
      </c>
      <c r="AC4082" s="14">
        <v>1686.458</v>
      </c>
      <c r="AU4082" s="70"/>
      <c r="AV4082" s="70"/>
      <c r="AW4082" s="70"/>
      <c r="AX4082" s="70"/>
      <c r="AY4082" s="70"/>
      <c r="AZ4082" s="70"/>
      <c r="BA4082" s="70"/>
      <c r="BB4082" s="70"/>
      <c r="BC4082" s="70"/>
      <c r="BD4082" s="70"/>
      <c r="BL4082" s="70"/>
      <c r="BM4082" s="70"/>
      <c r="BN4082" s="70"/>
      <c r="BO4082" s="14">
        <v>-10.6719337111</v>
      </c>
      <c r="BP4082" s="14">
        <v>0.0365116145758664</v>
      </c>
      <c r="BX4082" s="60">
        <v>-81.4345298792</v>
      </c>
      <c r="BY4082" s="80">
        <v>0.145895457835126</v>
      </c>
    </row>
    <row r="4083" s="9" customFormat="1" ht="31" customHeight="1">
      <c r="A4083" t="s" s="6">
        <v>10308</v>
      </c>
      <c r="B4083" t="s" s="56">
        <v>10309</v>
      </c>
      <c r="C4083" t="s" s="56">
        <v>7517</v>
      </c>
      <c r="D4083" s="143">
        <v>41779.454166666670</v>
      </c>
      <c r="E4083" t="s" s="54">
        <v>7518</v>
      </c>
      <c r="F4083" t="s" s="55">
        <v>2230</v>
      </c>
      <c r="G4083" t="s" s="56">
        <v>1181</v>
      </c>
      <c r="H4083" t="s" s="56">
        <v>1181</v>
      </c>
      <c r="J4083" t="s" s="6">
        <v>7519</v>
      </c>
      <c r="L4083" s="84"/>
      <c r="M4083" t="s" s="55">
        <v>1138</v>
      </c>
      <c r="S4083" t="s" s="54">
        <v>7912</v>
      </c>
      <c r="T4083" t="s" s="57">
        <v>8600</v>
      </c>
      <c r="U4083" s="7"/>
      <c r="AA4083" s="14">
        <v>-108.2484458</v>
      </c>
      <c r="AB4083" s="14">
        <v>35.4338737</v>
      </c>
      <c r="AC4083" s="14">
        <v>2248.51</v>
      </c>
      <c r="AU4083" s="70"/>
      <c r="AV4083" s="70"/>
      <c r="AW4083" s="70"/>
      <c r="AX4083" s="70"/>
      <c r="AY4083" s="70"/>
      <c r="AZ4083" s="70"/>
      <c r="BA4083" s="70"/>
      <c r="BB4083" s="70"/>
      <c r="BC4083" s="70"/>
      <c r="BD4083" s="70"/>
      <c r="BL4083" s="70"/>
      <c r="BM4083" s="70"/>
      <c r="BN4083" s="70"/>
      <c r="BO4083" s="14">
        <v>-11.7055261539</v>
      </c>
      <c r="BP4083" s="14">
        <v>0.0476112867705834</v>
      </c>
      <c r="BX4083" s="60">
        <v>-86.33790694619999</v>
      </c>
      <c r="BY4083" s="80">
        <v>0.0756702777098406</v>
      </c>
    </row>
    <row r="4084" s="9" customFormat="1" ht="31" customHeight="1">
      <c r="A4084" t="s" s="6">
        <v>10310</v>
      </c>
      <c r="B4084" t="s" s="56">
        <v>10311</v>
      </c>
      <c r="C4084" t="s" s="56">
        <v>7517</v>
      </c>
      <c r="D4084" s="143">
        <v>41779.4125</v>
      </c>
      <c r="E4084" t="s" s="54">
        <v>7518</v>
      </c>
      <c r="F4084" t="s" s="55">
        <v>2230</v>
      </c>
      <c r="G4084" t="s" s="56">
        <v>1181</v>
      </c>
      <c r="H4084" t="s" s="56">
        <v>1181</v>
      </c>
      <c r="J4084" t="s" s="6">
        <v>7519</v>
      </c>
      <c r="L4084" s="84"/>
      <c r="M4084" t="s" s="55">
        <v>1138</v>
      </c>
      <c r="S4084" t="s" s="54">
        <v>7912</v>
      </c>
      <c r="T4084" t="s" s="57">
        <v>10312</v>
      </c>
      <c r="U4084" s="7"/>
      <c r="AA4084" s="14">
        <v>-108.12268</v>
      </c>
      <c r="AB4084" s="14">
        <v>35.52902</v>
      </c>
      <c r="AC4084" s="14">
        <v>2203.094</v>
      </c>
      <c r="AU4084" s="70"/>
      <c r="AV4084" s="70"/>
      <c r="AW4084" s="70"/>
      <c r="AX4084" s="70"/>
      <c r="AY4084" s="70"/>
      <c r="AZ4084" s="70"/>
      <c r="BA4084" s="70"/>
      <c r="BB4084" s="70"/>
      <c r="BC4084" s="70"/>
      <c r="BD4084" s="70"/>
      <c r="BL4084" s="70"/>
      <c r="BM4084" s="70"/>
      <c r="BN4084" s="70"/>
      <c r="BO4084" s="14">
        <v>-12.1506258202</v>
      </c>
      <c r="BP4084" s="14">
        <v>0.0579207785615058</v>
      </c>
      <c r="BX4084" s="60">
        <v>-90.2573984121</v>
      </c>
      <c r="BY4084" s="80">
        <v>0.164808058701309</v>
      </c>
    </row>
    <row r="4085" s="9" customFormat="1" ht="31" customHeight="1">
      <c r="A4085" t="s" s="6">
        <v>10313</v>
      </c>
      <c r="B4085" t="s" s="56">
        <v>10314</v>
      </c>
      <c r="C4085" t="s" s="56">
        <v>7517</v>
      </c>
      <c r="D4085" s="143">
        <v>41779.422222222223</v>
      </c>
      <c r="E4085" t="s" s="54">
        <v>7518</v>
      </c>
      <c r="F4085" t="s" s="55">
        <v>2230</v>
      </c>
      <c r="G4085" t="s" s="56">
        <v>1181</v>
      </c>
      <c r="H4085" t="s" s="56">
        <v>1181</v>
      </c>
      <c r="J4085" t="s" s="6">
        <v>7519</v>
      </c>
      <c r="L4085" s="84"/>
      <c r="M4085" t="s" s="55">
        <v>1138</v>
      </c>
      <c r="S4085" t="s" s="54">
        <v>7680</v>
      </c>
      <c r="T4085" t="s" s="57">
        <v>10315</v>
      </c>
      <c r="U4085" s="7"/>
      <c r="AA4085" s="14">
        <v>-110.18678</v>
      </c>
      <c r="AB4085" s="14">
        <v>37.100963</v>
      </c>
      <c r="AC4085" s="14">
        <v>1579.474</v>
      </c>
      <c r="AU4085" s="70"/>
      <c r="AV4085" s="70"/>
      <c r="AW4085" s="70"/>
      <c r="AX4085" s="70"/>
      <c r="AY4085" s="70"/>
      <c r="AZ4085" s="70"/>
      <c r="BA4085" s="70"/>
      <c r="BB4085" s="70"/>
      <c r="BC4085" s="70"/>
      <c r="BD4085" s="70"/>
      <c r="BL4085" s="70"/>
      <c r="BM4085" s="70"/>
      <c r="BN4085" s="70"/>
      <c r="BO4085" s="14">
        <v>-10.1436277844</v>
      </c>
      <c r="BP4085" s="14">
        <v>0.0170039722513899</v>
      </c>
      <c r="BX4085" s="60">
        <v>-83.9431859907</v>
      </c>
      <c r="BY4085" s="80">
        <v>0.07745877163918199</v>
      </c>
    </row>
    <row r="4086" s="9" customFormat="1" ht="31" customHeight="1">
      <c r="A4086" t="s" s="6">
        <v>10316</v>
      </c>
      <c r="B4086" t="s" s="56">
        <v>10317</v>
      </c>
      <c r="C4086" t="s" s="56">
        <v>7517</v>
      </c>
      <c r="D4086" s="143">
        <v>41779.375</v>
      </c>
      <c r="E4086" t="s" s="54">
        <v>7518</v>
      </c>
      <c r="F4086" t="s" s="55">
        <v>2230</v>
      </c>
      <c r="G4086" t="s" s="56">
        <v>1181</v>
      </c>
      <c r="H4086" t="s" s="56">
        <v>1181</v>
      </c>
      <c r="J4086" t="s" s="6">
        <v>7519</v>
      </c>
      <c r="L4086" s="84"/>
      <c r="M4086" t="s" s="55">
        <v>1138</v>
      </c>
      <c r="S4086" t="s" s="54">
        <v>7912</v>
      </c>
      <c r="T4086" t="s" s="57">
        <v>10318</v>
      </c>
      <c r="U4086" s="7"/>
      <c r="AA4086" s="14">
        <v>-109.5466282</v>
      </c>
      <c r="AB4086" s="14">
        <v>36.151444</v>
      </c>
      <c r="AC4086" s="14">
        <v>1685.849</v>
      </c>
      <c r="AU4086" s="70"/>
      <c r="AV4086" s="70"/>
      <c r="AW4086" s="70"/>
      <c r="AX4086" s="70"/>
      <c r="AY4086" s="70"/>
      <c r="AZ4086" s="70"/>
      <c r="BA4086" s="70"/>
      <c r="BB4086" s="70"/>
      <c r="BC4086" s="70"/>
      <c r="BD4086" s="70"/>
      <c r="BL4086" s="70"/>
      <c r="BM4086" s="70"/>
      <c r="BN4086" s="70"/>
      <c r="BO4086" s="14">
        <v>-11.3626569109</v>
      </c>
      <c r="BP4086" s="14">
        <v>0.0179007992655811</v>
      </c>
      <c r="BX4086" s="60">
        <v>-84.8761434221</v>
      </c>
      <c r="BY4086" s="80">
        <v>0.0791381974737818</v>
      </c>
    </row>
    <row r="4087" s="9" customFormat="1" ht="31" customHeight="1">
      <c r="A4087" t="s" s="6">
        <v>10319</v>
      </c>
      <c r="B4087" t="s" s="56">
        <v>10320</v>
      </c>
      <c r="C4087" t="s" s="56">
        <v>7517</v>
      </c>
      <c r="D4087" s="143">
        <v>41780.429861111108</v>
      </c>
      <c r="E4087" t="s" s="54">
        <v>7518</v>
      </c>
      <c r="F4087" t="s" s="55">
        <v>2230</v>
      </c>
      <c r="G4087" t="s" s="56">
        <v>1181</v>
      </c>
      <c r="H4087" t="s" s="56">
        <v>1181</v>
      </c>
      <c r="J4087" t="s" s="6">
        <v>7519</v>
      </c>
      <c r="L4087" t="s" s="54">
        <v>10321</v>
      </c>
      <c r="M4087" t="s" s="55">
        <v>1138</v>
      </c>
      <c r="S4087" t="s" s="54">
        <v>7520</v>
      </c>
      <c r="T4087" t="s" s="57">
        <v>10322</v>
      </c>
      <c r="U4087" s="7"/>
      <c r="AA4087" s="14">
        <v>-108.98251</v>
      </c>
      <c r="AB4087" s="14">
        <v>36.18908</v>
      </c>
      <c r="AC4087" s="14">
        <v>2454.25</v>
      </c>
      <c r="AU4087" s="70"/>
      <c r="AV4087" s="70"/>
      <c r="AW4087" s="70"/>
      <c r="AX4087" s="70"/>
      <c r="AY4087" s="70"/>
      <c r="AZ4087" s="70"/>
      <c r="BA4087" s="70"/>
      <c r="BB4087" s="70"/>
      <c r="BC4087" s="70"/>
      <c r="BD4087" s="70"/>
      <c r="BL4087" s="70"/>
      <c r="BM4087" s="70"/>
      <c r="BN4087" s="70"/>
      <c r="BO4087" s="14">
        <v>-12.0147351051</v>
      </c>
      <c r="BP4087" s="14">
        <v>0.179716895784962</v>
      </c>
      <c r="BX4087" s="60">
        <v>-91.31759082080001</v>
      </c>
      <c r="BY4087" s="80">
        <v>0.47014583312668</v>
      </c>
    </row>
    <row r="4088" s="9" customFormat="1" ht="31" customHeight="1">
      <c r="A4088" t="s" s="6">
        <v>10323</v>
      </c>
      <c r="B4088" t="s" s="56">
        <v>10324</v>
      </c>
      <c r="C4088" t="s" s="56">
        <v>7517</v>
      </c>
      <c r="D4088" s="143">
        <v>41780.434027777781</v>
      </c>
      <c r="E4088" t="s" s="54">
        <v>7518</v>
      </c>
      <c r="F4088" t="s" s="55">
        <v>2230</v>
      </c>
      <c r="G4088" t="s" s="56">
        <v>1181</v>
      </c>
      <c r="H4088" t="s" s="56">
        <v>1181</v>
      </c>
      <c r="J4088" t="s" s="6">
        <v>7519</v>
      </c>
      <c r="L4088" s="84"/>
      <c r="M4088" t="s" s="55">
        <v>1138</v>
      </c>
      <c r="S4088" t="s" s="54">
        <v>7680</v>
      </c>
      <c r="T4088" t="s" s="57">
        <v>10325</v>
      </c>
      <c r="U4088" s="7"/>
      <c r="AA4088" s="14">
        <v>-108.5911</v>
      </c>
      <c r="AB4088" s="14">
        <v>36.11182</v>
      </c>
      <c r="AC4088" s="14">
        <v>2431.694</v>
      </c>
      <c r="AU4088" s="70"/>
      <c r="AV4088" s="70"/>
      <c r="AW4088" s="70"/>
      <c r="AX4088" s="70"/>
      <c r="AY4088" s="70"/>
      <c r="AZ4088" s="70"/>
      <c r="BA4088" s="70"/>
      <c r="BB4088" s="70"/>
      <c r="BC4088" s="70"/>
      <c r="BD4088" s="70"/>
      <c r="BL4088" s="70"/>
      <c r="BM4088" s="70"/>
      <c r="BN4088" s="70"/>
      <c r="BO4088" s="14">
        <v>-13.5030519331</v>
      </c>
      <c r="BP4088" s="14">
        <v>0.065434948064679</v>
      </c>
      <c r="BX4088" s="60">
        <v>-99.27318277249999</v>
      </c>
      <c r="BY4088" s="80">
        <v>0.09046621940501159</v>
      </c>
    </row>
    <row r="4089" s="9" customFormat="1" ht="31" customHeight="1">
      <c r="A4089" t="s" s="6">
        <v>10326</v>
      </c>
      <c r="B4089" t="s" s="56">
        <v>10327</v>
      </c>
      <c r="C4089" t="s" s="56">
        <v>7517</v>
      </c>
      <c r="D4089" s="143">
        <v>41780.452777777777</v>
      </c>
      <c r="E4089" t="s" s="54">
        <v>7518</v>
      </c>
      <c r="F4089" t="s" s="55">
        <v>2230</v>
      </c>
      <c r="G4089" t="s" s="56">
        <v>1181</v>
      </c>
      <c r="H4089" t="s" s="56">
        <v>1181</v>
      </c>
      <c r="J4089" t="s" s="6">
        <v>7519</v>
      </c>
      <c r="L4089" t="s" s="54">
        <v>10328</v>
      </c>
      <c r="M4089" t="s" s="55">
        <v>1138</v>
      </c>
      <c r="S4089" t="s" s="54">
        <v>7520</v>
      </c>
      <c r="T4089" t="s" s="57">
        <v>10329</v>
      </c>
      <c r="U4089" s="7"/>
      <c r="AA4089" s="14">
        <v>-108.99123</v>
      </c>
      <c r="AB4089" s="14">
        <v>36.16248</v>
      </c>
      <c r="AC4089" s="14">
        <v>2327.453</v>
      </c>
      <c r="AU4089" s="70"/>
      <c r="AV4089" s="70"/>
      <c r="AW4089" s="70"/>
      <c r="AX4089" s="70"/>
      <c r="AY4089" s="70"/>
      <c r="AZ4089" s="70"/>
      <c r="BA4089" s="70"/>
      <c r="BB4089" s="70"/>
      <c r="BC4089" s="70"/>
      <c r="BD4089" s="70"/>
      <c r="BL4089" s="70"/>
      <c r="BM4089" s="70"/>
      <c r="BN4089" s="70"/>
      <c r="BO4089" s="14">
        <v>-12.7212747251</v>
      </c>
      <c r="BP4089" s="14">
        <v>0.0125718045696469</v>
      </c>
      <c r="BX4089" s="60">
        <v>-94.14839903319999</v>
      </c>
      <c r="BY4089" s="80">
        <v>0.09890206620065189</v>
      </c>
    </row>
    <row r="4090" s="9" customFormat="1" ht="31" customHeight="1">
      <c r="A4090" t="s" s="6">
        <v>10330</v>
      </c>
      <c r="B4090" t="s" s="56">
        <v>10331</v>
      </c>
      <c r="C4090" t="s" s="56">
        <v>7517</v>
      </c>
      <c r="D4090" s="143">
        <v>41780.49375</v>
      </c>
      <c r="E4090" t="s" s="54">
        <v>7518</v>
      </c>
      <c r="F4090" t="s" s="55">
        <v>2230</v>
      </c>
      <c r="G4090" t="s" s="56">
        <v>1181</v>
      </c>
      <c r="H4090" t="s" s="56">
        <v>1181</v>
      </c>
      <c r="J4090" t="s" s="6">
        <v>7519</v>
      </c>
      <c r="L4090" s="84"/>
      <c r="M4090" t="s" s="55">
        <v>1138</v>
      </c>
      <c r="S4090" t="s" s="54">
        <v>7520</v>
      </c>
      <c r="T4090" t="s" s="57">
        <v>10332</v>
      </c>
      <c r="U4090" s="7"/>
      <c r="AA4090" s="14">
        <v>-108.59473</v>
      </c>
      <c r="AB4090" s="14">
        <v>36.09746</v>
      </c>
      <c r="AC4090" s="14">
        <v>2337.206</v>
      </c>
      <c r="AU4090" s="70"/>
      <c r="AV4090" s="70"/>
      <c r="AW4090" s="70"/>
      <c r="AX4090" s="70"/>
      <c r="AY4090" s="70"/>
      <c r="AZ4090" s="70"/>
      <c r="BA4090" s="70"/>
      <c r="BB4090" s="70"/>
      <c r="BC4090" s="70"/>
      <c r="BD4090" s="70"/>
      <c r="BL4090" s="70"/>
      <c r="BM4090" s="70"/>
      <c r="BN4090" s="70"/>
      <c r="BO4090" s="14">
        <v>-12.658257768</v>
      </c>
      <c r="BP4090" s="14">
        <v>0.0152275054944063</v>
      </c>
      <c r="BX4090" s="60">
        <v>-93.46546240799999</v>
      </c>
      <c r="BY4090" s="80">
        <v>0.126132431760013</v>
      </c>
    </row>
    <row r="4091" s="9" customFormat="1" ht="31" customHeight="1">
      <c r="A4091" t="s" s="6">
        <v>10333</v>
      </c>
      <c r="B4091" t="s" s="56">
        <v>10334</v>
      </c>
      <c r="C4091" t="s" s="56">
        <v>7517</v>
      </c>
      <c r="D4091" s="143">
        <v>41780.022222222222</v>
      </c>
      <c r="E4091" t="s" s="54">
        <v>7518</v>
      </c>
      <c r="F4091" t="s" s="55">
        <v>2230</v>
      </c>
      <c r="G4091" t="s" s="56">
        <v>1181</v>
      </c>
      <c r="H4091" t="s" s="56">
        <v>1181</v>
      </c>
      <c r="J4091" t="s" s="6">
        <v>7519</v>
      </c>
      <c r="L4091" s="84"/>
      <c r="M4091" t="s" s="55">
        <v>1138</v>
      </c>
      <c r="S4091" t="s" s="54">
        <v>7520</v>
      </c>
      <c r="T4091" t="s" s="57">
        <v>10335</v>
      </c>
      <c r="U4091" s="7"/>
      <c r="AA4091" s="14">
        <v>-109.00464</v>
      </c>
      <c r="AB4091" s="14">
        <v>36.0889</v>
      </c>
      <c r="AC4091" s="14">
        <v>2276.856</v>
      </c>
      <c r="AU4091" s="70"/>
      <c r="AV4091" s="70"/>
      <c r="AW4091" s="70"/>
      <c r="AX4091" s="70"/>
      <c r="AY4091" s="70"/>
      <c r="AZ4091" s="70"/>
      <c r="BA4091" s="70"/>
      <c r="BB4091" s="70"/>
      <c r="BC4091" s="70"/>
      <c r="BD4091" s="70"/>
      <c r="BL4091" s="70"/>
      <c r="BM4091" s="70"/>
      <c r="BN4091" s="70"/>
      <c r="BO4091" s="14">
        <v>-12.4406494706</v>
      </c>
      <c r="BP4091" s="14">
        <v>0.0188024368758282</v>
      </c>
      <c r="BX4091" s="60">
        <v>-92.6327819147</v>
      </c>
      <c r="BY4091" s="80">
        <v>0.0940525560239853</v>
      </c>
    </row>
    <row r="4092" s="9" customFormat="1" ht="31" customHeight="1">
      <c r="A4092" t="s" s="6">
        <v>10336</v>
      </c>
      <c r="B4092" t="s" s="56">
        <v>10337</v>
      </c>
      <c r="C4092" t="s" s="56">
        <v>7517</v>
      </c>
      <c r="D4092" s="143">
        <v>41780.552083333336</v>
      </c>
      <c r="E4092" t="s" s="54">
        <v>7518</v>
      </c>
      <c r="F4092" t="s" s="55">
        <v>2230</v>
      </c>
      <c r="G4092" t="s" s="56">
        <v>1181</v>
      </c>
      <c r="H4092" t="s" s="56">
        <v>1181</v>
      </c>
      <c r="J4092" t="s" s="6">
        <v>7519</v>
      </c>
      <c r="L4092" s="84"/>
      <c r="M4092" t="s" s="55">
        <v>1138</v>
      </c>
      <c r="S4092" t="s" s="54">
        <v>7520</v>
      </c>
      <c r="T4092" t="s" s="57">
        <v>10338</v>
      </c>
      <c r="U4092" s="7"/>
      <c r="AA4092" s="14">
        <v>-109.00355</v>
      </c>
      <c r="AB4092" s="14">
        <v>36.08185</v>
      </c>
      <c r="AC4092" s="14">
        <v>2300.63</v>
      </c>
      <c r="AU4092" s="70"/>
      <c r="AV4092" s="70"/>
      <c r="AW4092" s="70"/>
      <c r="AX4092" s="70"/>
      <c r="AY4092" s="70"/>
      <c r="AZ4092" s="70"/>
      <c r="BA4092" s="70"/>
      <c r="BB4092" s="70"/>
      <c r="BC4092" s="70"/>
      <c r="BD4092" s="70"/>
      <c r="BL4092" s="70"/>
      <c r="BM4092" s="70"/>
      <c r="BN4092" s="70"/>
      <c r="BO4092" s="14">
        <v>-12.1309851437</v>
      </c>
      <c r="BP4092" s="14">
        <v>0.0437244865255433</v>
      </c>
      <c r="BX4092" s="60">
        <v>-91.0859452559</v>
      </c>
      <c r="BY4092" s="80">
        <v>0.143850902475643</v>
      </c>
    </row>
    <row r="4093" s="9" customFormat="1" ht="31" customHeight="1">
      <c r="A4093" t="s" s="6">
        <v>10339</v>
      </c>
      <c r="B4093" t="s" s="56">
        <v>10340</v>
      </c>
      <c r="C4093" t="s" s="56">
        <v>7517</v>
      </c>
      <c r="D4093" s="143">
        <v>41780.573611111111</v>
      </c>
      <c r="E4093" t="s" s="54">
        <v>7518</v>
      </c>
      <c r="F4093" t="s" s="55">
        <v>2230</v>
      </c>
      <c r="G4093" t="s" s="56">
        <v>1181</v>
      </c>
      <c r="H4093" t="s" s="56">
        <v>1181</v>
      </c>
      <c r="J4093" t="s" s="6">
        <v>7519</v>
      </c>
      <c r="L4093" s="84"/>
      <c r="M4093" t="s" s="55">
        <v>1138</v>
      </c>
      <c r="S4093" t="s" s="54">
        <v>7520</v>
      </c>
      <c r="T4093" t="s" s="57">
        <v>10341</v>
      </c>
      <c r="U4093" s="7"/>
      <c r="AA4093" s="14">
        <v>-109.00955</v>
      </c>
      <c r="AB4093" s="14">
        <v>36.08556</v>
      </c>
      <c r="AC4093" s="14">
        <v>2264.664</v>
      </c>
      <c r="AU4093" s="70"/>
      <c r="AV4093" s="70"/>
      <c r="AW4093" s="70"/>
      <c r="AX4093" s="70"/>
      <c r="AY4093" s="70"/>
      <c r="AZ4093" s="70"/>
      <c r="BA4093" s="70"/>
      <c r="BB4093" s="70"/>
      <c r="BC4093" s="70"/>
      <c r="BD4093" s="70"/>
      <c r="BL4093" s="70"/>
      <c r="BM4093" s="70"/>
      <c r="BN4093" s="70"/>
      <c r="BO4093" s="14">
        <v>-12.4051459999</v>
      </c>
      <c r="BP4093" s="14">
        <v>0.0210461137011151</v>
      </c>
      <c r="BX4093" s="60">
        <v>-91.9877255273</v>
      </c>
      <c r="BY4093" s="80">
        <v>0.168867794238541</v>
      </c>
    </row>
    <row r="4094" s="9" customFormat="1" ht="31" customHeight="1">
      <c r="A4094" t="s" s="6">
        <v>10342</v>
      </c>
      <c r="B4094" t="s" s="56">
        <v>10343</v>
      </c>
      <c r="C4094" t="s" s="56">
        <v>7517</v>
      </c>
      <c r="D4094" s="143">
        <v>41781.349305555559</v>
      </c>
      <c r="E4094" t="s" s="54">
        <v>7518</v>
      </c>
      <c r="F4094" t="s" s="55">
        <v>2230</v>
      </c>
      <c r="G4094" t="s" s="56">
        <v>1181</v>
      </c>
      <c r="H4094" t="s" s="56">
        <v>1181</v>
      </c>
      <c r="J4094" t="s" s="6">
        <v>7519</v>
      </c>
      <c r="L4094" t="s" s="54">
        <v>10344</v>
      </c>
      <c r="M4094" t="s" s="55">
        <v>1138</v>
      </c>
      <c r="S4094" t="s" s="54">
        <v>7680</v>
      </c>
      <c r="T4094" t="s" s="57">
        <v>10345</v>
      </c>
      <c r="U4094" s="7"/>
      <c r="AA4094" s="14">
        <v>-109.60525</v>
      </c>
      <c r="AB4094" s="14">
        <v>37.22399</v>
      </c>
      <c r="AC4094" s="14">
        <v>1418.539</v>
      </c>
      <c r="AU4094" s="70"/>
      <c r="AV4094" s="70"/>
      <c r="AW4094" s="70"/>
      <c r="AX4094" s="70"/>
      <c r="AY4094" s="70"/>
      <c r="AZ4094" s="70"/>
      <c r="BA4094" s="70"/>
      <c r="BB4094" s="70"/>
      <c r="BC4094" s="70"/>
      <c r="BD4094" s="70"/>
      <c r="BL4094" s="70"/>
      <c r="BM4094" s="70"/>
      <c r="BN4094" s="70"/>
      <c r="BO4094" s="14">
        <v>-1.7354303232</v>
      </c>
      <c r="BP4094" s="14">
        <v>0.0455452830720501</v>
      </c>
      <c r="BX4094" s="60">
        <v>-52.0118545119</v>
      </c>
      <c r="BY4094" s="80">
        <v>0.190918920764391</v>
      </c>
    </row>
    <row r="4095" s="9" customFormat="1" ht="31" customHeight="1">
      <c r="A4095" t="s" s="6">
        <v>10346</v>
      </c>
      <c r="B4095" t="s" s="56">
        <v>10347</v>
      </c>
      <c r="C4095" t="s" s="56">
        <v>7517</v>
      </c>
      <c r="D4095" s="143">
        <v>41786.416666666664</v>
      </c>
      <c r="E4095" t="s" s="54">
        <v>7518</v>
      </c>
      <c r="F4095" t="s" s="55">
        <v>2230</v>
      </c>
      <c r="G4095" t="s" s="56">
        <v>1181</v>
      </c>
      <c r="H4095" t="s" s="56">
        <v>1181</v>
      </c>
      <c r="J4095" t="s" s="6">
        <v>7519</v>
      </c>
      <c r="L4095" s="84"/>
      <c r="M4095" t="s" s="55">
        <v>1138</v>
      </c>
      <c r="S4095" t="s" s="54">
        <v>7912</v>
      </c>
      <c r="T4095" t="s" s="57">
        <v>8577</v>
      </c>
      <c r="U4095" s="7"/>
      <c r="AA4095" s="14">
        <v>-107.413033</v>
      </c>
      <c r="AB4095" s="14">
        <v>36.028105</v>
      </c>
      <c r="AC4095" s="14">
        <v>2127.199</v>
      </c>
      <c r="AU4095" s="70"/>
      <c r="AV4095" s="70"/>
      <c r="AW4095" s="70"/>
      <c r="AX4095" s="70"/>
      <c r="AY4095" s="70"/>
      <c r="AZ4095" s="70"/>
      <c r="BA4095" s="70"/>
      <c r="BB4095" s="70"/>
      <c r="BC4095" s="70"/>
      <c r="BD4095" s="70"/>
      <c r="BL4095" s="70"/>
      <c r="BM4095" s="70"/>
      <c r="BN4095" s="70"/>
      <c r="BO4095" s="14">
        <v>-12.8579607195</v>
      </c>
      <c r="BP4095" s="14">
        <v>0.0161916775553691</v>
      </c>
      <c r="BX4095" s="60">
        <v>-99.29196533459999</v>
      </c>
      <c r="BY4095" s="80">
        <v>0.0588642305087872</v>
      </c>
    </row>
    <row r="4096" s="9" customFormat="1" ht="31" customHeight="1">
      <c r="A4096" t="s" s="6">
        <v>10348</v>
      </c>
      <c r="B4096" t="s" s="56">
        <v>10349</v>
      </c>
      <c r="C4096" t="s" s="56">
        <v>7517</v>
      </c>
      <c r="D4096" s="143">
        <v>41786.483333333330</v>
      </c>
      <c r="E4096" t="s" s="54">
        <v>7518</v>
      </c>
      <c r="F4096" t="s" s="55">
        <v>2230</v>
      </c>
      <c r="G4096" t="s" s="56">
        <v>1181</v>
      </c>
      <c r="H4096" t="s" s="56">
        <v>1181</v>
      </c>
      <c r="J4096" t="s" s="6">
        <v>7519</v>
      </c>
      <c r="L4096" s="84"/>
      <c r="M4096" t="s" s="55">
        <v>1138</v>
      </c>
      <c r="S4096" t="s" s="54">
        <v>7912</v>
      </c>
      <c r="T4096" t="s" s="57">
        <v>8597</v>
      </c>
      <c r="U4096" s="7"/>
      <c r="AA4096" s="14">
        <v>-108.1016319</v>
      </c>
      <c r="AB4096" s="14">
        <v>35.5591903</v>
      </c>
      <c r="AC4096" s="14">
        <v>2244.242</v>
      </c>
      <c r="AU4096" s="70"/>
      <c r="AV4096" s="70"/>
      <c r="AW4096" s="70"/>
      <c r="AX4096" s="70"/>
      <c r="AY4096" s="70"/>
      <c r="AZ4096" s="70"/>
      <c r="BA4096" s="70"/>
      <c r="BB4096" s="70"/>
      <c r="BC4096" s="70"/>
      <c r="BD4096" s="70"/>
      <c r="BL4096" s="70"/>
      <c r="BM4096" s="70"/>
      <c r="BN4096" s="70"/>
      <c r="BO4096" s="14">
        <v>-14.7847770739</v>
      </c>
      <c r="BP4096" s="14">
        <v>0.02783371044457</v>
      </c>
      <c r="BX4096" s="60">
        <v>-111.1421082726</v>
      </c>
      <c r="BY4096" s="80">
        <v>0.187750357434252</v>
      </c>
    </row>
    <row r="4097" s="9" customFormat="1" ht="31" customHeight="1">
      <c r="A4097" t="s" s="6">
        <v>10350</v>
      </c>
      <c r="B4097" t="s" s="56">
        <v>10351</v>
      </c>
      <c r="C4097" t="s" s="56">
        <v>7517</v>
      </c>
      <c r="D4097" s="143">
        <v>41786.4375</v>
      </c>
      <c r="E4097" t="s" s="54">
        <v>7518</v>
      </c>
      <c r="F4097" t="s" s="55">
        <v>2230</v>
      </c>
      <c r="G4097" t="s" s="56">
        <v>1181</v>
      </c>
      <c r="H4097" t="s" s="56">
        <v>1181</v>
      </c>
      <c r="J4097" t="s" s="6">
        <v>7519</v>
      </c>
      <c r="L4097" s="84"/>
      <c r="M4097" t="s" s="55">
        <v>1138</v>
      </c>
      <c r="S4097" t="s" s="54">
        <v>7912</v>
      </c>
      <c r="T4097" t="s" s="57">
        <v>8732</v>
      </c>
      <c r="U4097" s="7"/>
      <c r="AA4097" s="14">
        <v>-108.0284126</v>
      </c>
      <c r="AB4097" s="14">
        <v>35.6521604</v>
      </c>
      <c r="AC4097" s="14">
        <v>2071.116</v>
      </c>
      <c r="AU4097" s="70"/>
      <c r="AV4097" s="70"/>
      <c r="AW4097" s="70"/>
      <c r="AX4097" s="70"/>
      <c r="AY4097" s="70"/>
      <c r="AZ4097" s="70"/>
      <c r="BA4097" s="70"/>
      <c r="BB4097" s="70"/>
      <c r="BC4097" s="70"/>
      <c r="BD4097" s="70"/>
      <c r="BL4097" s="70"/>
      <c r="BM4097" s="70"/>
      <c r="BN4097" s="70"/>
      <c r="BO4097" s="14">
        <v>-14.527865338</v>
      </c>
      <c r="BP4097" s="14">
        <v>0.0219062815482298</v>
      </c>
      <c r="BX4097" s="60">
        <v>-109.273687243</v>
      </c>
      <c r="BY4097" s="80">
        <v>0.101083550006776</v>
      </c>
    </row>
    <row r="4098" s="9" customFormat="1" ht="32" customHeight="1">
      <c r="A4098" t="s" s="6">
        <v>10352</v>
      </c>
      <c r="B4098" t="s" s="56">
        <v>10353</v>
      </c>
      <c r="C4098" t="s" s="56">
        <v>7517</v>
      </c>
      <c r="D4098" s="143">
        <v>41786.486111111109</v>
      </c>
      <c r="E4098" t="s" s="54">
        <v>7518</v>
      </c>
      <c r="F4098" t="s" s="55">
        <v>2230</v>
      </c>
      <c r="G4098" t="s" s="56">
        <v>1181</v>
      </c>
      <c r="H4098" t="s" s="56">
        <v>1181</v>
      </c>
      <c r="J4098" t="s" s="6">
        <v>7519</v>
      </c>
      <c r="L4098" t="s" s="54">
        <v>10354</v>
      </c>
      <c r="M4098" t="s" s="55">
        <v>1138</v>
      </c>
      <c r="S4098" t="s" s="54">
        <v>7570</v>
      </c>
      <c r="T4098" t="s" s="57">
        <v>7780</v>
      </c>
      <c r="U4098" s="7"/>
      <c r="AA4098" s="14">
        <v>-108.880581</v>
      </c>
      <c r="AB4098" s="14">
        <v>36.095532</v>
      </c>
      <c r="AC4098" s="14">
        <v>2656.332</v>
      </c>
      <c r="AU4098" s="70"/>
      <c r="AV4098" s="70"/>
      <c r="AW4098" s="70"/>
      <c r="AX4098" s="70"/>
      <c r="AY4098" s="70"/>
      <c r="AZ4098" s="70"/>
      <c r="BA4098" s="70"/>
      <c r="BB4098" s="70"/>
      <c r="BC4098" s="70"/>
      <c r="BD4098" s="70"/>
      <c r="BL4098" s="70"/>
      <c r="BM4098" s="70"/>
      <c r="BN4098" s="70"/>
      <c r="BO4098" s="14">
        <v>-14.950224127150</v>
      </c>
      <c r="BP4098" s="14">
        <v>0.0532310324706991</v>
      </c>
      <c r="BX4098" s="60">
        <v>-106.408069719950</v>
      </c>
      <c r="BY4098" s="80">
        <v>0.194390525588945</v>
      </c>
    </row>
    <row r="4099" s="9" customFormat="1" ht="31" customHeight="1">
      <c r="A4099" t="s" s="6">
        <v>10355</v>
      </c>
      <c r="B4099" t="s" s="56">
        <v>10356</v>
      </c>
      <c r="C4099" t="s" s="56">
        <v>7517</v>
      </c>
      <c r="D4099" s="143">
        <v>41786.854166666664</v>
      </c>
      <c r="E4099" t="s" s="54">
        <v>7518</v>
      </c>
      <c r="F4099" t="s" s="55">
        <v>2230</v>
      </c>
      <c r="G4099" t="s" s="56">
        <v>1181</v>
      </c>
      <c r="H4099" t="s" s="56">
        <v>1181</v>
      </c>
      <c r="J4099" t="s" s="6">
        <v>7519</v>
      </c>
      <c r="L4099" s="84"/>
      <c r="M4099" t="s" s="55">
        <v>1138</v>
      </c>
      <c r="S4099" t="s" s="54">
        <v>7912</v>
      </c>
      <c r="T4099" t="s" s="57">
        <v>8580</v>
      </c>
      <c r="U4099" s="7"/>
      <c r="AA4099" s="14">
        <v>-107.4132204</v>
      </c>
      <c r="AB4099" s="14">
        <v>36.0587662</v>
      </c>
      <c r="AC4099" s="14">
        <v>2163.47</v>
      </c>
      <c r="AU4099" s="70"/>
      <c r="AV4099" s="70"/>
      <c r="AW4099" s="70"/>
      <c r="AX4099" s="70"/>
      <c r="AY4099" s="70"/>
      <c r="AZ4099" s="70"/>
      <c r="BA4099" s="70"/>
      <c r="BB4099" s="70"/>
      <c r="BC4099" s="70"/>
      <c r="BD4099" s="70"/>
      <c r="BL4099" s="70"/>
      <c r="BM4099" s="70"/>
      <c r="BN4099" s="70"/>
      <c r="BO4099" s="14">
        <v>-12.607032006</v>
      </c>
      <c r="BP4099" s="14">
        <v>0.0299041310522116</v>
      </c>
      <c r="BX4099" s="60">
        <v>-96.0670535727</v>
      </c>
      <c r="BY4099" s="80">
        <v>0.0595937590941694</v>
      </c>
    </row>
    <row r="4100" s="9" customFormat="1" ht="31" customHeight="1">
      <c r="A4100" t="s" s="6">
        <v>10357</v>
      </c>
      <c r="B4100" t="s" s="56">
        <v>10358</v>
      </c>
      <c r="C4100" t="s" s="56">
        <v>7517</v>
      </c>
      <c r="D4100" s="143">
        <v>41787.944444444445</v>
      </c>
      <c r="E4100" t="s" s="54">
        <v>7518</v>
      </c>
      <c r="F4100" t="s" s="55">
        <v>2230</v>
      </c>
      <c r="G4100" t="s" s="56">
        <v>1181</v>
      </c>
      <c r="H4100" t="s" s="56">
        <v>1181</v>
      </c>
      <c r="J4100" t="s" s="6">
        <v>7519</v>
      </c>
      <c r="L4100" s="84"/>
      <c r="M4100" t="s" s="55">
        <v>1138</v>
      </c>
      <c r="S4100" t="s" s="54">
        <v>7912</v>
      </c>
      <c r="T4100" t="s" s="57">
        <v>8414</v>
      </c>
      <c r="U4100" s="7"/>
      <c r="AA4100" s="14">
        <v>-108.084102</v>
      </c>
      <c r="AB4100" s="14">
        <v>35.513454</v>
      </c>
      <c r="AC4100" s="14">
        <v>2171.09</v>
      </c>
      <c r="AU4100" s="70"/>
      <c r="AV4100" s="70"/>
      <c r="AW4100" s="70"/>
      <c r="AX4100" s="70"/>
      <c r="AY4100" s="70"/>
      <c r="AZ4100" s="70"/>
      <c r="BA4100" s="70"/>
      <c r="BB4100" s="70"/>
      <c r="BC4100" s="70"/>
      <c r="BD4100" s="70"/>
      <c r="BL4100" s="70"/>
      <c r="BM4100" s="70"/>
      <c r="BN4100" s="70"/>
      <c r="BO4100" s="14">
        <v>-13.5708751397</v>
      </c>
      <c r="BP4100" s="14">
        <v>0.0240739960758729</v>
      </c>
      <c r="BX4100" s="60">
        <v>-102.5017580585</v>
      </c>
      <c r="BY4100" s="80">
        <v>0.138600622840628</v>
      </c>
    </row>
    <row r="4101" s="9" customFormat="1" ht="31" customHeight="1">
      <c r="A4101" t="s" s="6">
        <v>10359</v>
      </c>
      <c r="B4101" t="s" s="56">
        <v>10360</v>
      </c>
      <c r="C4101" t="s" s="56">
        <v>7517</v>
      </c>
      <c r="D4101" s="143">
        <v>41787.477777777778</v>
      </c>
      <c r="E4101" t="s" s="54">
        <v>7518</v>
      </c>
      <c r="F4101" t="s" s="55">
        <v>2230</v>
      </c>
      <c r="G4101" t="s" s="56">
        <v>1181</v>
      </c>
      <c r="H4101" t="s" s="56">
        <v>1181</v>
      </c>
      <c r="J4101" t="s" s="6">
        <v>7519</v>
      </c>
      <c r="L4101" s="84"/>
      <c r="M4101" t="s" s="55">
        <v>1138</v>
      </c>
      <c r="S4101" t="s" s="54">
        <v>7912</v>
      </c>
      <c r="T4101" t="s" s="57">
        <v>6758</v>
      </c>
      <c r="U4101" s="7"/>
      <c r="AA4101" s="14">
        <v>-107.9277486</v>
      </c>
      <c r="AB4101" s="14">
        <v>35.3440871</v>
      </c>
      <c r="AC4101" s="14">
        <v>2104.644</v>
      </c>
      <c r="AU4101" s="70"/>
      <c r="AV4101" s="70"/>
      <c r="AW4101" s="70"/>
      <c r="AX4101" s="70"/>
      <c r="AY4101" s="70"/>
      <c r="AZ4101" s="70"/>
      <c r="BA4101" s="70"/>
      <c r="BB4101" s="70"/>
      <c r="BC4101" s="70"/>
      <c r="BD4101" s="70"/>
      <c r="BL4101" s="70"/>
      <c r="BM4101" s="70"/>
      <c r="BN4101" s="70"/>
      <c r="BO4101" s="14">
        <v>-12.7425307009</v>
      </c>
      <c r="BP4101" s="14">
        <v>0.0244890202411957</v>
      </c>
      <c r="BX4101" s="60">
        <v>-98.5156672059</v>
      </c>
      <c r="BY4101" s="80">
        <v>0.150236949874303</v>
      </c>
    </row>
    <row r="4102" s="9" customFormat="1" ht="31" customHeight="1">
      <c r="A4102" t="s" s="6">
        <v>10361</v>
      </c>
      <c r="B4102" t="s" s="56">
        <v>10362</v>
      </c>
      <c r="C4102" t="s" s="56">
        <v>7517</v>
      </c>
      <c r="D4102" s="143">
        <v>41787.554861111108</v>
      </c>
      <c r="E4102" t="s" s="54">
        <v>7518</v>
      </c>
      <c r="F4102" t="s" s="55">
        <v>2230</v>
      </c>
      <c r="G4102" t="s" s="56">
        <v>1181</v>
      </c>
      <c r="H4102" t="s" s="56">
        <v>1181</v>
      </c>
      <c r="J4102" t="s" s="6">
        <v>7519</v>
      </c>
      <c r="L4102" s="84"/>
      <c r="M4102" t="s" s="55">
        <v>1138</v>
      </c>
      <c r="S4102" t="s" s="54">
        <v>7912</v>
      </c>
      <c r="T4102" t="s" s="57">
        <v>8618</v>
      </c>
      <c r="U4102" s="7"/>
      <c r="AA4102" s="14">
        <v>-108.686655</v>
      </c>
      <c r="AB4102" s="14">
        <v>35.367014</v>
      </c>
      <c r="AC4102" s="14">
        <v>2189.988</v>
      </c>
      <c r="AU4102" s="70"/>
      <c r="AV4102" s="70"/>
      <c r="AW4102" s="70"/>
      <c r="AX4102" s="70"/>
      <c r="AY4102" s="70"/>
      <c r="AZ4102" s="70"/>
      <c r="BA4102" s="70"/>
      <c r="BB4102" s="70"/>
      <c r="BC4102" s="70"/>
      <c r="BD4102" s="70"/>
      <c r="BL4102" s="70"/>
      <c r="BM4102" s="70"/>
      <c r="BN4102" s="70"/>
      <c r="BO4102" s="14">
        <v>-14.3080827748</v>
      </c>
      <c r="BP4102" s="14">
        <v>0.0146204507686088</v>
      </c>
      <c r="BX4102" s="60">
        <v>-107.8498769112</v>
      </c>
      <c r="BY4102" s="80">
        <v>0.121754250573387</v>
      </c>
    </row>
    <row r="4103" s="9" customFormat="1" ht="31" customHeight="1">
      <c r="A4103" t="s" s="6">
        <v>10363</v>
      </c>
      <c r="B4103" t="s" s="56">
        <v>10364</v>
      </c>
      <c r="C4103" t="s" s="56">
        <v>7517</v>
      </c>
      <c r="D4103" s="143">
        <v>41777.397916666669</v>
      </c>
      <c r="E4103" t="s" s="54">
        <v>7518</v>
      </c>
      <c r="F4103" t="s" s="55">
        <v>2230</v>
      </c>
      <c r="G4103" t="s" s="56">
        <v>1181</v>
      </c>
      <c r="H4103" t="s" s="56">
        <v>1181</v>
      </c>
      <c r="J4103" t="s" s="6">
        <v>7519</v>
      </c>
      <c r="L4103" s="84"/>
      <c r="M4103" t="s" s="55">
        <v>1138</v>
      </c>
      <c r="S4103" t="s" s="54">
        <v>7912</v>
      </c>
      <c r="T4103" t="s" s="57">
        <v>8417</v>
      </c>
      <c r="U4103" s="7"/>
      <c r="AA4103" s="14">
        <v>-107.752624</v>
      </c>
      <c r="AB4103" s="14">
        <v>35.788523</v>
      </c>
      <c r="AC4103" s="14">
        <v>2089.099</v>
      </c>
      <c r="AU4103" s="70"/>
      <c r="AV4103" s="70"/>
      <c r="AW4103" s="70"/>
      <c r="AX4103" s="70"/>
      <c r="AY4103" s="70"/>
      <c r="AZ4103" s="70"/>
      <c r="BA4103" s="70"/>
      <c r="BB4103" s="70"/>
      <c r="BC4103" s="70"/>
      <c r="BD4103" s="70"/>
      <c r="BL4103" s="70"/>
      <c r="BM4103" s="70"/>
      <c r="BN4103" s="70"/>
      <c r="BO4103" s="14">
        <v>-14.4877321839</v>
      </c>
      <c r="BP4103" s="14">
        <v>0.0161156203701367</v>
      </c>
      <c r="BX4103" s="60">
        <v>-108.2406906871</v>
      </c>
      <c r="BY4103" s="80">
        <v>0.104340642300075</v>
      </c>
    </row>
    <row r="4104" s="9" customFormat="1" ht="31" customHeight="1">
      <c r="A4104" t="s" s="6">
        <v>10365</v>
      </c>
      <c r="B4104" t="s" s="56">
        <v>10366</v>
      </c>
      <c r="C4104" t="s" s="56">
        <v>7517</v>
      </c>
      <c r="D4104" s="143">
        <v>41787.404861111114</v>
      </c>
      <c r="E4104" t="s" s="54">
        <v>7518</v>
      </c>
      <c r="F4104" t="s" s="55">
        <v>2230</v>
      </c>
      <c r="G4104" t="s" s="56">
        <v>1181</v>
      </c>
      <c r="H4104" t="s" s="56">
        <v>1181</v>
      </c>
      <c r="J4104" t="s" s="6">
        <v>7519</v>
      </c>
      <c r="L4104" s="84"/>
      <c r="M4104" t="s" s="55">
        <v>1138</v>
      </c>
      <c r="S4104" t="s" s="54">
        <v>7912</v>
      </c>
      <c r="T4104" t="s" s="57">
        <v>8420</v>
      </c>
      <c r="U4104" s="7"/>
      <c r="AA4104" s="14">
        <v>-107.7523925</v>
      </c>
      <c r="AB4104" s="14">
        <v>35.809634</v>
      </c>
      <c r="AC4104" s="14">
        <v>2059.534</v>
      </c>
      <c r="AU4104" s="70"/>
      <c r="AV4104" s="70"/>
      <c r="AW4104" s="70"/>
      <c r="AX4104" s="70"/>
      <c r="AY4104" s="70"/>
      <c r="AZ4104" s="70"/>
      <c r="BA4104" s="70"/>
      <c r="BB4104" s="70"/>
      <c r="BC4104" s="70"/>
      <c r="BD4104" s="70"/>
      <c r="BL4104" s="70"/>
      <c r="BM4104" s="70"/>
      <c r="BN4104" s="70"/>
      <c r="BO4104" s="14">
        <v>-12.6670962348</v>
      </c>
      <c r="BP4104" s="14">
        <v>0.0258644397067971</v>
      </c>
      <c r="BX4104" s="60">
        <v>-97.9067001418</v>
      </c>
      <c r="BY4104" s="80">
        <v>0.119295266614673</v>
      </c>
    </row>
    <row r="4105" s="9" customFormat="1" ht="31" customHeight="1">
      <c r="A4105" t="s" s="6">
        <v>10367</v>
      </c>
      <c r="B4105" t="s" s="56">
        <v>10368</v>
      </c>
      <c r="C4105" t="s" s="56">
        <v>7517</v>
      </c>
      <c r="D4105" s="143">
        <v>41787.502777777780</v>
      </c>
      <c r="E4105" t="s" s="54">
        <v>7518</v>
      </c>
      <c r="F4105" t="s" s="55">
        <v>2230</v>
      </c>
      <c r="G4105" t="s" s="56">
        <v>1181</v>
      </c>
      <c r="H4105" t="s" s="56">
        <v>1181</v>
      </c>
      <c r="J4105" t="s" s="6">
        <v>7519</v>
      </c>
      <c r="L4105" t="s" s="54">
        <v>10369</v>
      </c>
      <c r="M4105" t="s" s="55">
        <v>1138</v>
      </c>
      <c r="S4105" t="s" s="54">
        <v>7520</v>
      </c>
      <c r="T4105" t="s" s="57">
        <v>10370</v>
      </c>
      <c r="U4105" s="7"/>
      <c r="AA4105" s="14">
        <v>-109.06816</v>
      </c>
      <c r="AB4105" s="14">
        <v>36.20298</v>
      </c>
      <c r="AC4105" s="14">
        <v>2359.152</v>
      </c>
      <c r="AU4105" s="70"/>
      <c r="AV4105" s="70"/>
      <c r="AW4105" s="70"/>
      <c r="AX4105" s="70"/>
      <c r="AY4105" s="70"/>
      <c r="AZ4105" s="70"/>
      <c r="BA4105" s="70"/>
      <c r="BB4105" s="70"/>
      <c r="BC4105" s="70"/>
      <c r="BD4105" s="70"/>
      <c r="BL4105" s="70"/>
      <c r="BM4105" s="70"/>
      <c r="BN4105" s="70"/>
      <c r="BO4105" s="14">
        <v>-13.2150024913</v>
      </c>
      <c r="BP4105" s="14">
        <v>0.0308998927421077</v>
      </c>
      <c r="BX4105" s="60">
        <v>-96.835462878</v>
      </c>
      <c r="BY4105" s="80">
        <v>0.122394761831154</v>
      </c>
    </row>
    <row r="4106" s="9" customFormat="1" ht="31" customHeight="1">
      <c r="A4106" t="s" s="6">
        <v>10371</v>
      </c>
      <c r="B4106" t="s" s="56">
        <v>10372</v>
      </c>
      <c r="C4106" t="s" s="56">
        <v>7517</v>
      </c>
      <c r="D4106" s="143">
        <v>41787.510416666664</v>
      </c>
      <c r="E4106" t="s" s="54">
        <v>7518</v>
      </c>
      <c r="F4106" t="s" s="55">
        <v>2230</v>
      </c>
      <c r="G4106" t="s" s="56">
        <v>1181</v>
      </c>
      <c r="H4106" t="s" s="56">
        <v>1181</v>
      </c>
      <c r="J4106" t="s" s="6">
        <v>7519</v>
      </c>
      <c r="L4106" t="s" s="54">
        <v>10369</v>
      </c>
      <c r="M4106" t="s" s="55">
        <v>1138</v>
      </c>
      <c r="S4106" t="s" s="54">
        <v>7680</v>
      </c>
      <c r="T4106" t="s" s="57">
        <v>10373</v>
      </c>
      <c r="U4106" s="7"/>
      <c r="AA4106" s="14">
        <v>-109.06381</v>
      </c>
      <c r="AB4106" s="14">
        <v>36.2149</v>
      </c>
      <c r="AC4106" s="14">
        <v>2421.941</v>
      </c>
      <c r="AU4106" s="70"/>
      <c r="AV4106" s="70"/>
      <c r="AW4106" s="70"/>
      <c r="AX4106" s="70"/>
      <c r="AY4106" s="70"/>
      <c r="AZ4106" s="70"/>
      <c r="BA4106" s="70"/>
      <c r="BB4106" s="70"/>
      <c r="BC4106" s="70"/>
      <c r="BD4106" s="70"/>
      <c r="BL4106" s="70"/>
      <c r="BM4106" s="70"/>
      <c r="BN4106" s="70"/>
      <c r="BO4106" s="14">
        <v>-13.6550333586</v>
      </c>
      <c r="BP4106" s="14">
        <v>0.0417808740931771</v>
      </c>
      <c r="BX4106" s="60">
        <v>-99.5542083087</v>
      </c>
      <c r="BY4106" s="80">
        <v>0.144785766243224</v>
      </c>
    </row>
    <row r="4107" s="9" customFormat="1" ht="32" customHeight="1">
      <c r="A4107" t="s" s="6">
        <v>10374</v>
      </c>
      <c r="B4107" t="s" s="56">
        <v>10375</v>
      </c>
      <c r="C4107" t="s" s="56">
        <v>7517</v>
      </c>
      <c r="D4107" s="143">
        <v>41787.694444444445</v>
      </c>
      <c r="E4107" t="s" s="54">
        <v>7518</v>
      </c>
      <c r="F4107" t="s" s="55">
        <v>2230</v>
      </c>
      <c r="G4107" t="s" s="56">
        <v>1181</v>
      </c>
      <c r="H4107" t="s" s="56">
        <v>1181</v>
      </c>
      <c r="J4107" t="s" s="6">
        <v>7519</v>
      </c>
      <c r="L4107" t="s" s="54">
        <v>10376</v>
      </c>
      <c r="M4107" t="s" s="55">
        <v>1138</v>
      </c>
      <c r="S4107" t="s" s="54">
        <v>7570</v>
      </c>
      <c r="T4107" t="s" s="57">
        <v>7722</v>
      </c>
      <c r="U4107" s="7"/>
      <c r="AA4107" s="14">
        <v>-109.072078</v>
      </c>
      <c r="AB4107" s="14">
        <v>35.744653</v>
      </c>
      <c r="AC4107" s="14">
        <v>2086.356</v>
      </c>
      <c r="AU4107" s="70"/>
      <c r="AV4107" s="70"/>
      <c r="AW4107" s="70"/>
      <c r="AX4107" s="70"/>
      <c r="AY4107" s="70"/>
      <c r="AZ4107" s="70"/>
      <c r="BA4107" s="70"/>
      <c r="BB4107" s="70"/>
      <c r="BC4107" s="70"/>
      <c r="BD4107" s="70"/>
      <c r="BL4107" s="70"/>
      <c r="BM4107" s="70"/>
      <c r="BN4107" s="70"/>
      <c r="BO4107" s="14">
        <v>-4.4773821613</v>
      </c>
      <c r="BP4107" s="14">
        <v>0.0336606834904305</v>
      </c>
      <c r="BX4107" s="60">
        <v>-59.004181408450</v>
      </c>
      <c r="BY4107" s="80">
        <v>0.144192192466842</v>
      </c>
    </row>
    <row r="4108" s="9" customFormat="1" ht="31" customHeight="1">
      <c r="A4108" t="s" s="6">
        <v>10377</v>
      </c>
      <c r="B4108" t="s" s="56">
        <v>10378</v>
      </c>
      <c r="C4108" t="s" s="56">
        <v>7517</v>
      </c>
      <c r="D4108" s="143">
        <v>41787.388888888891</v>
      </c>
      <c r="E4108" t="s" s="54">
        <v>7518</v>
      </c>
      <c r="F4108" t="s" s="55">
        <v>2230</v>
      </c>
      <c r="G4108" t="s" s="56">
        <v>1181</v>
      </c>
      <c r="H4108" t="s" s="56">
        <v>1181</v>
      </c>
      <c r="J4108" t="s" s="6">
        <v>7519</v>
      </c>
      <c r="L4108" t="s" s="54">
        <v>10379</v>
      </c>
      <c r="M4108" t="s" s="55">
        <v>1138</v>
      </c>
      <c r="S4108" t="s" s="54">
        <v>7680</v>
      </c>
      <c r="T4108" t="s" s="57">
        <v>10380</v>
      </c>
      <c r="U4108" s="7"/>
      <c r="AA4108" s="14">
        <v>-110.04361</v>
      </c>
      <c r="AB4108" s="14">
        <v>37.08611</v>
      </c>
      <c r="AC4108" s="14">
        <v>1577.95</v>
      </c>
      <c r="AU4108" s="70"/>
      <c r="AV4108" s="70"/>
      <c r="AW4108" s="70"/>
      <c r="AX4108" s="70"/>
      <c r="AY4108" s="70"/>
      <c r="AZ4108" s="70"/>
      <c r="BA4108" s="70"/>
      <c r="BB4108" s="70"/>
      <c r="BC4108" s="70"/>
      <c r="BD4108" s="70"/>
      <c r="BL4108" s="70"/>
      <c r="BM4108" s="70"/>
      <c r="BN4108" s="70"/>
      <c r="BO4108" s="14">
        <v>-10.5316932468</v>
      </c>
      <c r="BP4108" s="14">
        <v>0.0434061606716115</v>
      </c>
      <c r="BX4108" s="60">
        <v>-83.03330444469999</v>
      </c>
      <c r="BY4108" s="80">
        <v>0.195523318654389</v>
      </c>
    </row>
    <row r="4109" s="9" customFormat="1" ht="31" customHeight="1">
      <c r="A4109" t="s" s="6">
        <v>10381</v>
      </c>
      <c r="B4109" t="s" s="56">
        <v>10382</v>
      </c>
      <c r="C4109" t="s" s="56">
        <v>7517</v>
      </c>
      <c r="D4109" s="143">
        <v>41787.452083333330</v>
      </c>
      <c r="E4109" t="s" s="54">
        <v>7518</v>
      </c>
      <c r="F4109" t="s" s="55">
        <v>2230</v>
      </c>
      <c r="G4109" t="s" s="56">
        <v>1181</v>
      </c>
      <c r="H4109" t="s" s="56">
        <v>1181</v>
      </c>
      <c r="J4109" t="s" s="6">
        <v>7519</v>
      </c>
      <c r="L4109" t="s" s="54">
        <v>10379</v>
      </c>
      <c r="M4109" t="s" s="55">
        <v>1138</v>
      </c>
      <c r="S4109" t="s" s="54">
        <v>7680</v>
      </c>
      <c r="T4109" t="s" s="57">
        <v>10383</v>
      </c>
      <c r="U4109" s="7"/>
      <c r="AA4109" s="14">
        <v>-110.05944</v>
      </c>
      <c r="AB4109" s="14">
        <v>37.08194</v>
      </c>
      <c r="AC4109" s="14">
        <v>1598.066</v>
      </c>
      <c r="AU4109" s="70"/>
      <c r="AV4109" s="70"/>
      <c r="AW4109" s="70"/>
      <c r="AX4109" s="70"/>
      <c r="AY4109" s="70"/>
      <c r="AZ4109" s="70"/>
      <c r="BA4109" s="70"/>
      <c r="BB4109" s="70"/>
      <c r="BC4109" s="70"/>
      <c r="BD4109" s="70"/>
      <c r="BL4109" s="70"/>
      <c r="BM4109" s="70"/>
      <c r="BN4109" s="70"/>
      <c r="BO4109" s="14">
        <v>-9.465601017499999</v>
      </c>
      <c r="BP4109" s="14">
        <v>0.0688608181450802</v>
      </c>
      <c r="BX4109" s="60">
        <v>-72.7872193032</v>
      </c>
      <c r="BY4109" s="80">
        <v>0.231573876595155</v>
      </c>
    </row>
    <row r="4110" s="9" customFormat="1" ht="31" customHeight="1">
      <c r="A4110" t="s" s="6">
        <v>10384</v>
      </c>
      <c r="B4110" t="s" s="56">
        <v>10385</v>
      </c>
      <c r="C4110" t="s" s="56">
        <v>7517</v>
      </c>
      <c r="D4110" s="143">
        <v>41787.559027777781</v>
      </c>
      <c r="E4110" t="s" s="54">
        <v>7518</v>
      </c>
      <c r="F4110" t="s" s="55">
        <v>2230</v>
      </c>
      <c r="G4110" t="s" s="56">
        <v>1181</v>
      </c>
      <c r="H4110" t="s" s="56">
        <v>1181</v>
      </c>
      <c r="J4110" t="s" s="6">
        <v>7519</v>
      </c>
      <c r="L4110" t="s" s="54">
        <v>10386</v>
      </c>
      <c r="M4110" t="s" s="55">
        <v>1138</v>
      </c>
      <c r="S4110" t="s" s="54">
        <v>7680</v>
      </c>
      <c r="T4110" t="s" s="57">
        <v>10387</v>
      </c>
      <c r="U4110" s="7"/>
      <c r="AA4110" s="14">
        <v>-110.20639</v>
      </c>
      <c r="AB4110" s="14">
        <v>37.00472</v>
      </c>
      <c r="AC4110" s="14">
        <v>1630.07</v>
      </c>
      <c r="AU4110" s="70"/>
      <c r="AV4110" s="70"/>
      <c r="AW4110" s="70"/>
      <c r="AX4110" s="70"/>
      <c r="AY4110" s="70"/>
      <c r="AZ4110" s="70"/>
      <c r="BA4110" s="70"/>
      <c r="BB4110" s="70"/>
      <c r="BC4110" s="70"/>
      <c r="BD4110" s="70"/>
      <c r="BL4110" s="70"/>
      <c r="BM4110" s="70"/>
      <c r="BN4110" s="70"/>
      <c r="BO4110" s="14">
        <v>-9.161901741199999</v>
      </c>
      <c r="BP4110" s="14">
        <v>0.0357667306180333</v>
      </c>
      <c r="BX4110" s="60">
        <v>-66.9461738718</v>
      </c>
      <c r="BY4110" s="80">
        <v>0.16538846905755</v>
      </c>
    </row>
    <row r="4111" s="9" customFormat="1" ht="32" customHeight="1">
      <c r="A4111" t="s" s="6">
        <v>10388</v>
      </c>
      <c r="B4111" t="s" s="56">
        <v>10389</v>
      </c>
      <c r="C4111" t="s" s="56">
        <v>7517</v>
      </c>
      <c r="D4111" s="143">
        <v>41788.403472222220</v>
      </c>
      <c r="E4111" t="s" s="54">
        <v>7518</v>
      </c>
      <c r="F4111" t="s" s="55">
        <v>2230</v>
      </c>
      <c r="G4111" t="s" s="56">
        <v>1181</v>
      </c>
      <c r="H4111" t="s" s="56">
        <v>1181</v>
      </c>
      <c r="J4111" t="s" s="6">
        <v>7519</v>
      </c>
      <c r="L4111" t="s" s="54">
        <v>10390</v>
      </c>
      <c r="M4111" t="s" s="55">
        <v>1138</v>
      </c>
      <c r="S4111" t="s" s="54">
        <v>7570</v>
      </c>
      <c r="T4111" t="s" s="57">
        <v>7702</v>
      </c>
      <c r="U4111" t="s" s="6">
        <v>1263</v>
      </c>
      <c r="AA4111" s="14">
        <v>-108.750919</v>
      </c>
      <c r="AB4111" s="14">
        <v>36.119902</v>
      </c>
      <c r="AC4111" s="14">
        <v>2116.226</v>
      </c>
      <c r="AU4111" s="70"/>
      <c r="AV4111" s="70"/>
      <c r="AW4111" s="70"/>
      <c r="AX4111" s="70"/>
      <c r="AY4111" s="70"/>
      <c r="AZ4111" s="70"/>
      <c r="BA4111" s="70"/>
      <c r="BB4111" s="70"/>
      <c r="BC4111" s="70"/>
      <c r="BD4111" s="70"/>
      <c r="BL4111" s="70"/>
      <c r="BM4111" s="70"/>
      <c r="BN4111" s="70"/>
      <c r="BO4111" s="14">
        <v>-11.887883861450</v>
      </c>
      <c r="BP4111" s="14">
        <v>0.0344191513110123</v>
      </c>
      <c r="BX4111" s="60">
        <v>-91.041142147550</v>
      </c>
      <c r="BY4111" s="80">
        <v>0.169851330903841</v>
      </c>
    </row>
    <row r="4112" s="9" customFormat="1" ht="31" customHeight="1">
      <c r="A4112" t="s" s="6">
        <v>10391</v>
      </c>
      <c r="B4112" t="s" s="56">
        <v>10392</v>
      </c>
      <c r="C4112" t="s" s="56">
        <v>7517</v>
      </c>
      <c r="D4112" s="143">
        <v>41788.575694444444</v>
      </c>
      <c r="E4112" t="s" s="54">
        <v>7518</v>
      </c>
      <c r="F4112" t="s" s="55">
        <v>2230</v>
      </c>
      <c r="G4112" t="s" s="56">
        <v>1181</v>
      </c>
      <c r="H4112" t="s" s="56">
        <v>1181</v>
      </c>
      <c r="J4112" t="s" s="6">
        <v>7519</v>
      </c>
      <c r="L4112" t="s" s="54">
        <v>10393</v>
      </c>
      <c r="M4112" t="s" s="55">
        <v>1138</v>
      </c>
      <c r="S4112" t="s" s="54">
        <v>7680</v>
      </c>
      <c r="T4112" t="s" s="57">
        <v>10394</v>
      </c>
      <c r="U4112" s="7"/>
      <c r="AA4112" s="14">
        <v>-110.86139</v>
      </c>
      <c r="AB4112" s="14">
        <v>37.01389</v>
      </c>
      <c r="AC4112" s="14">
        <v>2602.078</v>
      </c>
      <c r="AU4112" s="70"/>
      <c r="AV4112" s="70"/>
      <c r="AW4112" s="70"/>
      <c r="AX4112" s="70"/>
      <c r="AY4112" s="70"/>
      <c r="AZ4112" s="70"/>
      <c r="BA4112" s="70"/>
      <c r="BB4112" s="70"/>
      <c r="BC4112" s="70"/>
      <c r="BD4112" s="70"/>
      <c r="BL4112" s="70"/>
      <c r="BM4112" s="70"/>
      <c r="BN4112" s="70"/>
      <c r="BO4112" s="14">
        <v>-14.0849553108</v>
      </c>
      <c r="BP4112" s="14">
        <v>0.0232306459687857</v>
      </c>
      <c r="BX4112" s="60">
        <v>-101.4593588825</v>
      </c>
      <c r="BY4112" s="80">
        <v>0.0805306507384549</v>
      </c>
    </row>
    <row r="4113" s="9" customFormat="1" ht="31" customHeight="1">
      <c r="A4113" t="s" s="6">
        <v>10395</v>
      </c>
      <c r="B4113" t="s" s="56">
        <v>10396</v>
      </c>
      <c r="C4113" t="s" s="56">
        <v>7517</v>
      </c>
      <c r="D4113" s="143">
        <v>41788.594444444447</v>
      </c>
      <c r="E4113" t="s" s="54">
        <v>7518</v>
      </c>
      <c r="F4113" t="s" s="55">
        <v>2230</v>
      </c>
      <c r="G4113" t="s" s="56">
        <v>1181</v>
      </c>
      <c r="H4113" t="s" s="56">
        <v>1181</v>
      </c>
      <c r="J4113" t="s" s="6">
        <v>7519</v>
      </c>
      <c r="L4113" t="s" s="54">
        <v>10397</v>
      </c>
      <c r="M4113" t="s" s="55">
        <v>1138</v>
      </c>
      <c r="S4113" t="s" s="54">
        <v>7680</v>
      </c>
      <c r="T4113" t="s" s="57">
        <v>10398</v>
      </c>
      <c r="U4113" s="7"/>
      <c r="AA4113" s="14">
        <v>-110.86389</v>
      </c>
      <c r="AB4113" s="14">
        <v>37.015</v>
      </c>
      <c r="AC4113" s="14">
        <v>2635.91</v>
      </c>
      <c r="AU4113" s="70"/>
      <c r="AV4113" s="70"/>
      <c r="AW4113" s="70"/>
      <c r="AX4113" s="70"/>
      <c r="AY4113" s="70"/>
      <c r="AZ4113" s="70"/>
      <c r="BA4113" s="70"/>
      <c r="BB4113" s="70"/>
      <c r="BC4113" s="70"/>
      <c r="BD4113" s="70"/>
      <c r="BL4113" s="70"/>
      <c r="BM4113" s="70"/>
      <c r="BN4113" s="70"/>
      <c r="BO4113" s="14">
        <v>-14.1867221273</v>
      </c>
      <c r="BP4113" s="14">
        <v>0.0518727393458398</v>
      </c>
      <c r="BX4113" s="60">
        <v>-101.7649282583</v>
      </c>
      <c r="BY4113" s="80">
        <v>0.253298095495175</v>
      </c>
    </row>
    <row r="4114" s="9" customFormat="1" ht="31" customHeight="1">
      <c r="A4114" t="s" s="6">
        <v>10399</v>
      </c>
      <c r="B4114" t="s" s="56">
        <v>10400</v>
      </c>
      <c r="C4114" t="s" s="56">
        <v>7517</v>
      </c>
      <c r="D4114" s="143">
        <v>41788.633333333331</v>
      </c>
      <c r="E4114" t="s" s="54">
        <v>7518</v>
      </c>
      <c r="F4114" t="s" s="55">
        <v>2230</v>
      </c>
      <c r="G4114" t="s" s="56">
        <v>1181</v>
      </c>
      <c r="H4114" t="s" s="56">
        <v>1181</v>
      </c>
      <c r="J4114" t="s" s="6">
        <v>7519</v>
      </c>
      <c r="L4114" t="s" s="54">
        <v>10401</v>
      </c>
      <c r="M4114" t="s" s="55">
        <v>1138</v>
      </c>
      <c r="S4114" t="s" s="54">
        <v>7680</v>
      </c>
      <c r="T4114" t="s" s="57">
        <v>10402</v>
      </c>
      <c r="U4114" s="7"/>
      <c r="AA4114" s="14">
        <v>-110.79944</v>
      </c>
      <c r="AB4114" s="14">
        <v>37.01583</v>
      </c>
      <c r="AC4114" s="14">
        <v>1851.965</v>
      </c>
      <c r="AU4114" s="70"/>
      <c r="AV4114" s="70"/>
      <c r="AW4114" s="70"/>
      <c r="AX4114" s="70"/>
      <c r="AY4114" s="70"/>
      <c r="AZ4114" s="70"/>
      <c r="BA4114" s="70"/>
      <c r="BB4114" s="70"/>
      <c r="BC4114" s="70"/>
      <c r="BD4114" s="70"/>
      <c r="BL4114" s="70"/>
      <c r="BM4114" s="70"/>
      <c r="BN4114" s="70"/>
      <c r="BO4114" s="14">
        <v>-14.148588602</v>
      </c>
      <c r="BP4114" s="14">
        <v>0.0524637992354186</v>
      </c>
      <c r="BX4114" s="60">
        <v>-104.2916044321</v>
      </c>
      <c r="BY4114" s="80">
        <v>0.164313075578407</v>
      </c>
    </row>
    <row r="4115" s="9" customFormat="1" ht="32" customHeight="1">
      <c r="A4115" t="s" s="6">
        <v>10403</v>
      </c>
      <c r="B4115" t="s" s="56">
        <v>10404</v>
      </c>
      <c r="C4115" t="s" s="56">
        <v>7517</v>
      </c>
      <c r="D4115" s="143">
        <v>41788.791666666664</v>
      </c>
      <c r="E4115" t="s" s="54">
        <v>7518</v>
      </c>
      <c r="F4115" t="s" s="55">
        <v>2230</v>
      </c>
      <c r="G4115" t="s" s="56">
        <v>1181</v>
      </c>
      <c r="H4115" t="s" s="56">
        <v>1181</v>
      </c>
      <c r="J4115" t="s" s="6">
        <v>7519</v>
      </c>
      <c r="L4115" t="s" s="54">
        <v>10405</v>
      </c>
      <c r="M4115" t="s" s="55">
        <v>1138</v>
      </c>
      <c r="S4115" t="s" s="54">
        <v>7570</v>
      </c>
      <c r="T4115" t="s" s="57">
        <v>7571</v>
      </c>
      <c r="U4115" s="7"/>
      <c r="AA4115" s="14">
        <v>-108.823239</v>
      </c>
      <c r="AB4115" s="14">
        <v>35.608006</v>
      </c>
      <c r="AC4115" s="14">
        <v>2006.803</v>
      </c>
      <c r="AU4115" s="70"/>
      <c r="AV4115" s="70"/>
      <c r="AW4115" s="70"/>
      <c r="AX4115" s="70"/>
      <c r="AY4115" s="70"/>
      <c r="AZ4115" s="70"/>
      <c r="BA4115" s="70"/>
      <c r="BB4115" s="70"/>
      <c r="BC4115" s="70"/>
      <c r="BD4115" s="70"/>
      <c r="BL4115" s="70"/>
      <c r="BM4115" s="70"/>
      <c r="BN4115" s="70"/>
      <c r="BO4115" s="14">
        <v>-11.912938154</v>
      </c>
      <c r="BP4115" s="14">
        <v>0.0235750107899882</v>
      </c>
      <c r="BX4115" s="60">
        <v>-90.257372730550</v>
      </c>
      <c r="BY4115" s="80">
        <v>0.095389750162684</v>
      </c>
    </row>
    <row r="4116" s="9" customFormat="1" ht="32" customHeight="1">
      <c r="A4116" t="s" s="6">
        <v>10406</v>
      </c>
      <c r="B4116" t="s" s="56">
        <v>10407</v>
      </c>
      <c r="C4116" t="s" s="56">
        <v>7517</v>
      </c>
      <c r="D4116" s="143">
        <v>41789.416666666664</v>
      </c>
      <c r="E4116" t="s" s="54">
        <v>7518</v>
      </c>
      <c r="F4116" t="s" s="55">
        <v>2230</v>
      </c>
      <c r="G4116" t="s" s="56">
        <v>1181</v>
      </c>
      <c r="H4116" t="s" s="56">
        <v>1181</v>
      </c>
      <c r="J4116" t="s" s="6">
        <v>7519</v>
      </c>
      <c r="L4116" t="s" s="54">
        <v>10408</v>
      </c>
      <c r="M4116" t="s" s="55">
        <v>1138</v>
      </c>
      <c r="S4116" t="s" s="54">
        <v>7570</v>
      </c>
      <c r="T4116" t="s" s="57">
        <v>10409</v>
      </c>
      <c r="U4116" s="7"/>
      <c r="AA4116" s="14">
        <v>-109.204281</v>
      </c>
      <c r="AB4116" s="14">
        <v>35.704536</v>
      </c>
      <c r="AC4116" s="14">
        <v>2337.816</v>
      </c>
      <c r="AU4116" s="70"/>
      <c r="AV4116" s="70"/>
      <c r="AW4116" s="70"/>
      <c r="AX4116" s="70"/>
      <c r="AY4116" s="70"/>
      <c r="AZ4116" s="70"/>
      <c r="BA4116" s="70"/>
      <c r="BB4116" s="70"/>
      <c r="BC4116" s="70"/>
      <c r="BD4116" s="70"/>
      <c r="BL4116" s="70"/>
      <c r="BM4116" s="70"/>
      <c r="BN4116" s="70"/>
      <c r="BO4116" s="14">
        <v>0.9137756955</v>
      </c>
      <c r="BP4116" s="14">
        <v>0.0463765906633728</v>
      </c>
      <c r="BX4116" s="60">
        <v>-44.8366593729</v>
      </c>
      <c r="BY4116" s="80">
        <v>0.203364250938952</v>
      </c>
    </row>
    <row r="4117" s="9" customFormat="1" ht="31" customHeight="1">
      <c r="A4117" t="s" s="6">
        <v>10410</v>
      </c>
      <c r="B4117" t="s" s="56">
        <v>10411</v>
      </c>
      <c r="C4117" t="s" s="56">
        <v>7517</v>
      </c>
      <c r="D4117" s="143">
        <v>41789.391666666670</v>
      </c>
      <c r="E4117" t="s" s="54">
        <v>7518</v>
      </c>
      <c r="F4117" t="s" s="55">
        <v>2230</v>
      </c>
      <c r="G4117" t="s" s="56">
        <v>1181</v>
      </c>
      <c r="H4117" t="s" s="56">
        <v>1181</v>
      </c>
      <c r="J4117" t="s" s="6">
        <v>7519</v>
      </c>
      <c r="L4117" t="s" s="54">
        <v>10412</v>
      </c>
      <c r="M4117" t="s" s="55">
        <v>1138</v>
      </c>
      <c r="S4117" t="s" s="54">
        <v>7680</v>
      </c>
      <c r="T4117" t="s" s="57">
        <v>10413</v>
      </c>
      <c r="U4117" s="7"/>
      <c r="AA4117" s="14">
        <v>-109.70278</v>
      </c>
      <c r="AB4117" s="14">
        <v>37.10389</v>
      </c>
      <c r="AC4117" s="14">
        <v>1375.867</v>
      </c>
      <c r="AU4117" s="70"/>
      <c r="AV4117" s="70"/>
      <c r="AW4117" s="70"/>
      <c r="AX4117" s="70"/>
      <c r="AY4117" s="70"/>
      <c r="AZ4117" s="70"/>
      <c r="BA4117" s="70"/>
      <c r="BB4117" s="70"/>
      <c r="BC4117" s="70"/>
      <c r="BD4117" s="70"/>
      <c r="BL4117" s="70"/>
      <c r="BM4117" s="70"/>
      <c r="BN4117" s="70"/>
      <c r="BO4117" s="14">
        <v>-9.627840777399999</v>
      </c>
      <c r="BP4117" s="14">
        <v>0.0288204117686341</v>
      </c>
      <c r="BX4117" s="60">
        <v>-80.99188796999999</v>
      </c>
      <c r="BY4117" s="80">
        <v>0.115563050305308</v>
      </c>
    </row>
    <row r="4118" s="9" customFormat="1" ht="31" customHeight="1">
      <c r="A4118" t="s" s="6">
        <v>10414</v>
      </c>
      <c r="B4118" t="s" s="56">
        <v>10415</v>
      </c>
      <c r="C4118" t="s" s="56">
        <v>7517</v>
      </c>
      <c r="D4118" s="143">
        <v>41789.371527777781</v>
      </c>
      <c r="E4118" t="s" s="54">
        <v>7518</v>
      </c>
      <c r="F4118" t="s" s="55">
        <v>2230</v>
      </c>
      <c r="G4118" t="s" s="56">
        <v>1181</v>
      </c>
      <c r="H4118" t="s" s="56">
        <v>1181</v>
      </c>
      <c r="J4118" t="s" s="6">
        <v>7519</v>
      </c>
      <c r="L4118" t="s" s="54">
        <v>10416</v>
      </c>
      <c r="M4118" t="s" s="55">
        <v>1138</v>
      </c>
      <c r="S4118" t="s" s="54">
        <v>7680</v>
      </c>
      <c r="T4118" t="s" s="57">
        <v>10417</v>
      </c>
      <c r="U4118" s="7"/>
      <c r="AA4118" s="14">
        <v>-109.70278</v>
      </c>
      <c r="AB4118" s="14">
        <v>37.10333</v>
      </c>
      <c r="AC4118" s="14">
        <v>1381.963</v>
      </c>
      <c r="AU4118" s="70"/>
      <c r="AV4118" s="70"/>
      <c r="AW4118" s="70"/>
      <c r="AX4118" s="70"/>
      <c r="AY4118" s="70"/>
      <c r="AZ4118" s="70"/>
      <c r="BA4118" s="70"/>
      <c r="BB4118" s="70"/>
      <c r="BC4118" s="70"/>
      <c r="BD4118" s="70"/>
      <c r="BL4118" s="70"/>
      <c r="BM4118" s="70"/>
      <c r="BN4118" s="70"/>
      <c r="BO4118" s="14">
        <v>-9.2095946703</v>
      </c>
      <c r="BP4118" s="14">
        <v>0.0406188296344419</v>
      </c>
      <c r="BX4118" s="60">
        <v>-78.6074310902</v>
      </c>
      <c r="BY4118" s="80">
        <v>0.193239323948529</v>
      </c>
    </row>
    <row r="4119" s="9" customFormat="1" ht="31" customHeight="1">
      <c r="A4119" t="s" s="6">
        <v>10418</v>
      </c>
      <c r="B4119" t="s" s="56">
        <v>10419</v>
      </c>
      <c r="C4119" t="s" s="56">
        <v>7517</v>
      </c>
      <c r="D4119" s="143">
        <v>41789.452083333330</v>
      </c>
      <c r="E4119" t="s" s="54">
        <v>7518</v>
      </c>
      <c r="F4119" t="s" s="55">
        <v>2230</v>
      </c>
      <c r="G4119" t="s" s="56">
        <v>1181</v>
      </c>
      <c r="H4119" t="s" s="56">
        <v>1181</v>
      </c>
      <c r="J4119" t="s" s="6">
        <v>7519</v>
      </c>
      <c r="L4119" t="s" s="54">
        <v>10420</v>
      </c>
      <c r="M4119" t="s" s="55">
        <v>1138</v>
      </c>
      <c r="S4119" t="s" s="54">
        <v>7680</v>
      </c>
      <c r="T4119" t="s" s="57">
        <v>10421</v>
      </c>
      <c r="U4119" s="7"/>
      <c r="AA4119" s="14">
        <v>-109.69306</v>
      </c>
      <c r="AB4119" s="14">
        <v>37.1275</v>
      </c>
      <c r="AC4119" s="14">
        <v>1424.026</v>
      </c>
      <c r="AU4119" s="70"/>
      <c r="AV4119" s="70"/>
      <c r="AW4119" s="70"/>
      <c r="AX4119" s="70"/>
      <c r="AY4119" s="70"/>
      <c r="AZ4119" s="70"/>
      <c r="BA4119" s="70"/>
      <c r="BB4119" s="70"/>
      <c r="BC4119" s="70"/>
      <c r="BD4119" s="70"/>
      <c r="BL4119" s="70"/>
      <c r="BM4119" s="70"/>
      <c r="BN4119" s="70"/>
      <c r="BO4119" s="14">
        <v>-9.444756485499999</v>
      </c>
      <c r="BP4119" s="14">
        <v>0.0326832021598155</v>
      </c>
      <c r="BX4119" s="60">
        <v>-80.4944208245</v>
      </c>
      <c r="BY4119" s="80">
        <v>0.134229863399982</v>
      </c>
    </row>
    <row r="4120" s="9" customFormat="1" ht="31" customHeight="1">
      <c r="A4120" t="s" s="6">
        <v>10422</v>
      </c>
      <c r="B4120" t="s" s="56">
        <v>10423</v>
      </c>
      <c r="C4120" t="s" s="56">
        <v>7517</v>
      </c>
      <c r="D4120" s="143">
        <v>41789.477777777778</v>
      </c>
      <c r="E4120" t="s" s="54">
        <v>7518</v>
      </c>
      <c r="F4120" t="s" s="55">
        <v>2230</v>
      </c>
      <c r="G4120" t="s" s="56">
        <v>1181</v>
      </c>
      <c r="H4120" t="s" s="56">
        <v>1181</v>
      </c>
      <c r="J4120" t="s" s="6">
        <v>7519</v>
      </c>
      <c r="L4120" t="s" s="54">
        <v>10420</v>
      </c>
      <c r="M4120" t="s" s="55">
        <v>1138</v>
      </c>
      <c r="S4120" t="s" s="54">
        <v>7680</v>
      </c>
      <c r="T4120" t="s" s="57">
        <v>10424</v>
      </c>
      <c r="U4120" s="7"/>
      <c r="AA4120" s="14">
        <v>-109.69389</v>
      </c>
      <c r="AB4120" s="14">
        <v>37.12361</v>
      </c>
      <c r="AC4120" s="14">
        <v>1410.919</v>
      </c>
      <c r="AU4120" s="70"/>
      <c r="AV4120" s="70"/>
      <c r="AW4120" s="70"/>
      <c r="AX4120" s="70"/>
      <c r="AY4120" s="70"/>
      <c r="AZ4120" s="70"/>
      <c r="BA4120" s="70"/>
      <c r="BB4120" s="70"/>
      <c r="BC4120" s="70"/>
      <c r="BD4120" s="70"/>
      <c r="BL4120" s="70"/>
      <c r="BM4120" s="70"/>
      <c r="BN4120" s="70"/>
      <c r="BO4120" s="14">
        <v>-4.093475191650</v>
      </c>
      <c r="BP4120" s="14">
        <v>0.0417208149267135</v>
      </c>
      <c r="BX4120" s="60">
        <v>-59.322489131550</v>
      </c>
      <c r="BY4120" s="80">
        <v>0.190286677124862</v>
      </c>
    </row>
    <row r="4121" s="9" customFormat="1" ht="32" customHeight="1">
      <c r="A4121" t="s" s="6">
        <v>10425</v>
      </c>
      <c r="B4121" t="s" s="56">
        <v>10426</v>
      </c>
      <c r="C4121" t="s" s="56">
        <v>7517</v>
      </c>
      <c r="D4121" s="143">
        <v>41789.480555555558</v>
      </c>
      <c r="E4121" t="s" s="54">
        <v>7518</v>
      </c>
      <c r="F4121" t="s" s="55">
        <v>2230</v>
      </c>
      <c r="G4121" t="s" s="56">
        <v>1181</v>
      </c>
      <c r="H4121" t="s" s="56">
        <v>1181</v>
      </c>
      <c r="J4121" t="s" s="6">
        <v>7519</v>
      </c>
      <c r="L4121" t="s" s="54">
        <v>10427</v>
      </c>
      <c r="M4121" t="s" s="55">
        <v>1138</v>
      </c>
      <c r="S4121" t="s" s="54">
        <v>7570</v>
      </c>
      <c r="T4121" t="s" s="57">
        <v>7690</v>
      </c>
      <c r="U4121" s="7"/>
      <c r="AA4121" s="14">
        <v>-109.131514</v>
      </c>
      <c r="AB4121" s="14">
        <v>36.076795</v>
      </c>
      <c r="AC4121" s="14">
        <v>2182.368</v>
      </c>
      <c r="AU4121" s="70"/>
      <c r="AV4121" s="70"/>
      <c r="AW4121" s="70"/>
      <c r="AX4121" s="70"/>
      <c r="AY4121" s="70"/>
      <c r="AZ4121" s="70"/>
      <c r="BA4121" s="70"/>
      <c r="BB4121" s="70"/>
      <c r="BC4121" s="70"/>
      <c r="BD4121" s="70"/>
      <c r="BL4121" s="70"/>
      <c r="BM4121" s="70"/>
      <c r="BN4121" s="70"/>
      <c r="BO4121" s="14">
        <v>-15.9620965656</v>
      </c>
      <c r="BP4121" s="14">
        <v>0.0466324378531762</v>
      </c>
      <c r="BX4121" s="60">
        <v>-116.5003980931</v>
      </c>
      <c r="BY4121" s="80">
        <v>0.17187990224901</v>
      </c>
    </row>
    <row r="4122" s="9" customFormat="1" ht="32" customHeight="1">
      <c r="A4122" t="s" s="6">
        <v>10428</v>
      </c>
      <c r="B4122" t="s" s="56">
        <v>10429</v>
      </c>
      <c r="C4122" t="s" s="56">
        <v>7517</v>
      </c>
      <c r="D4122" s="143">
        <v>41793.40625</v>
      </c>
      <c r="E4122" t="s" s="54">
        <v>7518</v>
      </c>
      <c r="F4122" t="s" s="55">
        <v>2230</v>
      </c>
      <c r="G4122" t="s" s="56">
        <v>1181</v>
      </c>
      <c r="H4122" t="s" s="56">
        <v>1181</v>
      </c>
      <c r="J4122" t="s" s="6">
        <v>7519</v>
      </c>
      <c r="L4122" t="s" s="54">
        <v>10430</v>
      </c>
      <c r="M4122" t="s" s="55">
        <v>1138</v>
      </c>
      <c r="S4122" t="s" s="54">
        <v>7570</v>
      </c>
      <c r="T4122" t="s" s="57">
        <v>7745</v>
      </c>
      <c r="U4122" s="7"/>
      <c r="AA4122" s="14">
        <v>-109.847351</v>
      </c>
      <c r="AB4122" s="14">
        <v>35.536757</v>
      </c>
      <c r="AC4122" s="14">
        <v>1813.56</v>
      </c>
      <c r="AU4122" s="70"/>
      <c r="AV4122" s="70"/>
      <c r="AW4122" s="70"/>
      <c r="AX4122" s="70"/>
      <c r="AY4122" s="70"/>
      <c r="AZ4122" s="70"/>
      <c r="BA4122" s="70"/>
      <c r="BB4122" s="70"/>
      <c r="BC4122" s="70"/>
      <c r="BD4122" s="70"/>
      <c r="BL4122" s="70"/>
      <c r="BM4122" s="70"/>
      <c r="BN4122" s="70"/>
      <c r="BO4122" s="14">
        <v>-8.072258867550</v>
      </c>
      <c r="BP4122" s="14">
        <v>0.0268427221156667</v>
      </c>
      <c r="BX4122" s="60">
        <v>-66.7648891674</v>
      </c>
      <c r="BY4122" s="80">
        <v>0.144841341762167</v>
      </c>
    </row>
    <row r="4123" s="9" customFormat="1" ht="32" customHeight="1">
      <c r="A4123" t="s" s="6">
        <v>10431</v>
      </c>
      <c r="B4123" t="s" s="56">
        <v>10432</v>
      </c>
      <c r="C4123" t="s" s="56">
        <v>7517</v>
      </c>
      <c r="D4123" s="143">
        <v>41793.461805555555</v>
      </c>
      <c r="E4123" t="s" s="54">
        <v>7518</v>
      </c>
      <c r="F4123" t="s" s="55">
        <v>2230</v>
      </c>
      <c r="G4123" t="s" s="56">
        <v>1181</v>
      </c>
      <c r="H4123" t="s" s="56">
        <v>1181</v>
      </c>
      <c r="J4123" t="s" s="6">
        <v>7519</v>
      </c>
      <c r="L4123" t="s" s="54">
        <v>10433</v>
      </c>
      <c r="M4123" t="s" s="55">
        <v>1138</v>
      </c>
      <c r="S4123" t="s" s="54">
        <v>7570</v>
      </c>
      <c r="T4123" t="s" s="57">
        <v>7771</v>
      </c>
      <c r="U4123" s="7"/>
      <c r="AA4123" s="14">
        <v>-110.836547</v>
      </c>
      <c r="AB4123" s="14">
        <v>35.320414</v>
      </c>
      <c r="AC4123" s="14">
        <v>1446.581</v>
      </c>
      <c r="AU4123" s="70"/>
      <c r="AV4123" s="70"/>
      <c r="AW4123" s="70"/>
      <c r="AX4123" s="70"/>
      <c r="AY4123" s="70"/>
      <c r="AZ4123" s="70"/>
      <c r="BA4123" s="70"/>
      <c r="BB4123" s="70"/>
      <c r="BC4123" s="70"/>
      <c r="BD4123" s="70"/>
      <c r="BL4123" s="70"/>
      <c r="BM4123" s="70"/>
      <c r="BN4123" s="70"/>
      <c r="BO4123" s="14">
        <v>-0.7243809423999999</v>
      </c>
      <c r="BP4123" s="14">
        <v>0.0330931415057355</v>
      </c>
      <c r="BX4123" s="60">
        <v>-41.0650949743</v>
      </c>
      <c r="BY4123" s="80">
        <v>0.152798294596651</v>
      </c>
    </row>
    <row r="4124" s="9" customFormat="1" ht="32" customHeight="1">
      <c r="A4124" t="s" s="6">
        <v>10434</v>
      </c>
      <c r="B4124" t="s" s="56">
        <v>10435</v>
      </c>
      <c r="C4124" t="s" s="56">
        <v>7517</v>
      </c>
      <c r="D4124" s="143">
        <v>41793.434027777781</v>
      </c>
      <c r="E4124" t="s" s="54">
        <v>7518</v>
      </c>
      <c r="F4124" t="s" s="55">
        <v>2230</v>
      </c>
      <c r="G4124" t="s" s="56">
        <v>1181</v>
      </c>
      <c r="H4124" t="s" s="56">
        <v>1181</v>
      </c>
      <c r="J4124" t="s" s="6">
        <v>7519</v>
      </c>
      <c r="L4124" t="s" s="54">
        <v>10436</v>
      </c>
      <c r="M4124" t="s" s="55">
        <v>1138</v>
      </c>
      <c r="S4124" t="s" s="54">
        <v>7570</v>
      </c>
      <c r="T4124" t="s" s="57">
        <v>7774</v>
      </c>
      <c r="U4124" s="7"/>
      <c r="AA4124" s="14">
        <v>-110.329826</v>
      </c>
      <c r="AB4124" s="14">
        <v>35.39448</v>
      </c>
      <c r="AC4124" s="14">
        <v>1792.224</v>
      </c>
      <c r="AU4124" s="70"/>
      <c r="AV4124" s="70"/>
      <c r="AW4124" s="70"/>
      <c r="AX4124" s="70"/>
      <c r="AY4124" s="70"/>
      <c r="AZ4124" s="70"/>
      <c r="BA4124" s="70"/>
      <c r="BB4124" s="70"/>
      <c r="BC4124" s="70"/>
      <c r="BD4124" s="70"/>
      <c r="BL4124" s="70"/>
      <c r="BM4124" s="70"/>
      <c r="BN4124" s="70"/>
      <c r="BO4124" s="14">
        <v>-6.6246505278</v>
      </c>
      <c r="BP4124" s="14">
        <v>0.0317667999557397</v>
      </c>
      <c r="BX4124" s="60">
        <v>-63.869480503650</v>
      </c>
      <c r="BY4124" s="80">
        <v>0.151358511740784</v>
      </c>
    </row>
    <row r="4125" s="9" customFormat="1" ht="32" customHeight="1">
      <c r="A4125" t="s" s="6">
        <v>10437</v>
      </c>
      <c r="B4125" t="s" s="56">
        <v>10438</v>
      </c>
      <c r="C4125" t="s" s="56">
        <v>7517</v>
      </c>
      <c r="D4125" s="143">
        <v>41793.573611111111</v>
      </c>
      <c r="E4125" t="s" s="54">
        <v>7518</v>
      </c>
      <c r="F4125" t="s" s="55">
        <v>2230</v>
      </c>
      <c r="G4125" t="s" s="56">
        <v>1181</v>
      </c>
      <c r="H4125" t="s" s="56">
        <v>1181</v>
      </c>
      <c r="J4125" t="s" s="6">
        <v>7519</v>
      </c>
      <c r="L4125" t="s" s="54">
        <v>10439</v>
      </c>
      <c r="M4125" t="s" s="55">
        <v>1138</v>
      </c>
      <c r="S4125" t="s" s="54">
        <v>7570</v>
      </c>
      <c r="T4125" t="s" s="57">
        <v>7777</v>
      </c>
      <c r="U4125" s="7"/>
      <c r="AA4125" s="14">
        <v>-109.863385</v>
      </c>
      <c r="AB4125" s="14">
        <v>35.744474</v>
      </c>
      <c r="AC4125" s="14">
        <v>1932.432</v>
      </c>
      <c r="AU4125" s="70"/>
      <c r="AV4125" s="70"/>
      <c r="AW4125" s="70"/>
      <c r="AX4125" s="70"/>
      <c r="AY4125" s="70"/>
      <c r="AZ4125" s="70"/>
      <c r="BA4125" s="70"/>
      <c r="BB4125" s="70"/>
      <c r="BC4125" s="70"/>
      <c r="BD4125" s="70"/>
      <c r="BL4125" s="70"/>
      <c r="BM4125" s="70"/>
      <c r="BN4125" s="70"/>
      <c r="BO4125" s="14">
        <v>-11.5189904658</v>
      </c>
      <c r="BP4125" s="14">
        <v>0.0332124027881054</v>
      </c>
      <c r="BX4125" s="60">
        <v>-86.052145385050</v>
      </c>
      <c r="BY4125" s="80">
        <v>0.189072917443953</v>
      </c>
    </row>
    <row r="4126" s="9" customFormat="1" ht="31" customHeight="1">
      <c r="A4126" t="s" s="6">
        <v>10440</v>
      </c>
      <c r="B4126" t="s" s="56">
        <v>10441</v>
      </c>
      <c r="C4126" t="s" s="56">
        <v>7517</v>
      </c>
      <c r="D4126" s="143">
        <v>41794.371527777781</v>
      </c>
      <c r="E4126" t="s" s="54">
        <v>7518</v>
      </c>
      <c r="F4126" t="s" s="55">
        <v>2230</v>
      </c>
      <c r="G4126" t="s" s="56">
        <v>1181</v>
      </c>
      <c r="H4126" t="s" s="56">
        <v>1181</v>
      </c>
      <c r="J4126" t="s" s="6">
        <v>7519</v>
      </c>
      <c r="L4126" t="s" s="54">
        <v>10442</v>
      </c>
      <c r="M4126" t="s" s="55">
        <v>1138</v>
      </c>
      <c r="S4126" t="s" s="54">
        <v>7680</v>
      </c>
      <c r="T4126" t="s" s="57">
        <v>10443</v>
      </c>
      <c r="U4126" s="7"/>
      <c r="AA4126" s="14">
        <v>-109.91167</v>
      </c>
      <c r="AB4126" s="14">
        <v>37.03472</v>
      </c>
      <c r="AC4126" s="14">
        <v>1399.946</v>
      </c>
      <c r="AU4126" s="70"/>
      <c r="AV4126" s="70"/>
      <c r="AW4126" s="70"/>
      <c r="AX4126" s="70"/>
      <c r="AY4126" s="70"/>
      <c r="AZ4126" s="70"/>
      <c r="BA4126" s="70"/>
      <c r="BB4126" s="70"/>
      <c r="BC4126" s="70"/>
      <c r="BD4126" s="70"/>
      <c r="BL4126" s="70"/>
      <c r="BM4126" s="70"/>
      <c r="BN4126" s="70"/>
      <c r="BO4126" s="14">
        <v>-9.6395110834</v>
      </c>
      <c r="BP4126" s="14">
        <v>0.0665065527121437</v>
      </c>
      <c r="BX4126" s="60">
        <v>-71.678624219</v>
      </c>
      <c r="BY4126" s="80">
        <v>0.210854014403065</v>
      </c>
    </row>
    <row r="4127" s="9" customFormat="1" ht="31" customHeight="1">
      <c r="A4127" t="s" s="6">
        <v>10444</v>
      </c>
      <c r="B4127" t="s" s="56">
        <v>10445</v>
      </c>
      <c r="C4127" t="s" s="56">
        <v>7517</v>
      </c>
      <c r="D4127" s="143">
        <v>41794.388888888891</v>
      </c>
      <c r="E4127" t="s" s="54">
        <v>7518</v>
      </c>
      <c r="F4127" t="s" s="55">
        <v>2230</v>
      </c>
      <c r="G4127" t="s" s="56">
        <v>1181</v>
      </c>
      <c r="H4127" t="s" s="56">
        <v>1181</v>
      </c>
      <c r="J4127" t="s" s="6">
        <v>7519</v>
      </c>
      <c r="L4127" t="s" s="54">
        <v>10446</v>
      </c>
      <c r="M4127" t="s" s="55">
        <v>1138</v>
      </c>
      <c r="S4127" t="s" s="54">
        <v>7680</v>
      </c>
      <c r="T4127" t="s" s="57">
        <v>10447</v>
      </c>
      <c r="U4127" s="7"/>
      <c r="AA4127" s="14">
        <v>-109.89194</v>
      </c>
      <c r="AB4127" s="14">
        <v>37.03389</v>
      </c>
      <c r="AC4127" s="14">
        <v>1375.867</v>
      </c>
      <c r="AU4127" s="70"/>
      <c r="AV4127" s="70"/>
      <c r="AW4127" s="70"/>
      <c r="AX4127" s="70"/>
      <c r="AY4127" s="70"/>
      <c r="AZ4127" s="70"/>
      <c r="BA4127" s="70"/>
      <c r="BB4127" s="70"/>
      <c r="BC4127" s="70"/>
      <c r="BD4127" s="70"/>
      <c r="BL4127" s="70"/>
      <c r="BM4127" s="70"/>
      <c r="BN4127" s="70"/>
      <c r="BO4127" s="14">
        <v>-9.4004017197</v>
      </c>
      <c r="BP4127" s="14">
        <v>0.0438985360478641</v>
      </c>
      <c r="BX4127" s="60">
        <v>-71.33043458580001</v>
      </c>
      <c r="BY4127" s="80">
        <v>0.108463284741784</v>
      </c>
    </row>
    <row r="4128" s="9" customFormat="1" ht="31" customHeight="1">
      <c r="A4128" t="s" s="6">
        <v>10448</v>
      </c>
      <c r="B4128" t="s" s="56">
        <v>10449</v>
      </c>
      <c r="C4128" t="s" s="56">
        <v>7517</v>
      </c>
      <c r="D4128" s="143">
        <v>41794.443055555559</v>
      </c>
      <c r="E4128" t="s" s="54">
        <v>7518</v>
      </c>
      <c r="F4128" t="s" s="55">
        <v>2230</v>
      </c>
      <c r="G4128" t="s" s="56">
        <v>1181</v>
      </c>
      <c r="H4128" t="s" s="56">
        <v>1181</v>
      </c>
      <c r="J4128" t="s" s="6">
        <v>7519</v>
      </c>
      <c r="L4128" t="s" s="54">
        <v>10450</v>
      </c>
      <c r="M4128" t="s" s="55">
        <v>1138</v>
      </c>
      <c r="S4128" t="s" s="54">
        <v>7680</v>
      </c>
      <c r="T4128" t="s" s="57">
        <v>10451</v>
      </c>
      <c r="U4128" s="7"/>
      <c r="AA4128" s="14">
        <v>-109.95556</v>
      </c>
      <c r="AB4128" s="14">
        <v>36.98306</v>
      </c>
      <c r="AC4128" s="14">
        <v>1442.923</v>
      </c>
      <c r="AU4128" s="70"/>
      <c r="AV4128" s="70"/>
      <c r="AW4128" s="70"/>
      <c r="AX4128" s="70"/>
      <c r="AY4128" s="70"/>
      <c r="AZ4128" s="70"/>
      <c r="BA4128" s="70"/>
      <c r="BB4128" s="70"/>
      <c r="BC4128" s="70"/>
      <c r="BD4128" s="70"/>
      <c r="BL4128" s="70"/>
      <c r="BM4128" s="70"/>
      <c r="BN4128" s="70"/>
      <c r="BO4128" s="14">
        <v>-10.4053998478</v>
      </c>
      <c r="BP4128" s="14">
        <v>0.0324292209551879</v>
      </c>
      <c r="BX4128" s="60">
        <v>-77.3388817324</v>
      </c>
      <c r="BY4128" s="80">
        <v>0.10951020136338</v>
      </c>
    </row>
    <row r="4129" s="9" customFormat="1" ht="31" customHeight="1">
      <c r="A4129" t="s" s="6">
        <v>10452</v>
      </c>
      <c r="B4129" t="s" s="56">
        <v>10453</v>
      </c>
      <c r="C4129" t="s" s="56">
        <v>7517</v>
      </c>
      <c r="D4129" s="143">
        <v>41794.54375</v>
      </c>
      <c r="E4129" t="s" s="54">
        <v>7518</v>
      </c>
      <c r="F4129" t="s" s="55">
        <v>2230</v>
      </c>
      <c r="G4129" t="s" s="56">
        <v>1181</v>
      </c>
      <c r="H4129" t="s" s="56">
        <v>1181</v>
      </c>
      <c r="J4129" t="s" s="6">
        <v>7519</v>
      </c>
      <c r="L4129" t="s" s="54">
        <v>10454</v>
      </c>
      <c r="M4129" t="s" s="55">
        <v>1138</v>
      </c>
      <c r="S4129" t="s" s="54">
        <v>7680</v>
      </c>
      <c r="T4129" t="s" s="57">
        <v>10455</v>
      </c>
      <c r="U4129" s="7"/>
      <c r="AA4129" s="14">
        <v>-109.91083</v>
      </c>
      <c r="AB4129" s="14">
        <v>37.02222</v>
      </c>
      <c r="AC4129" s="14">
        <v>1398.118</v>
      </c>
      <c r="AU4129" s="70"/>
      <c r="AV4129" s="70"/>
      <c r="AW4129" s="70"/>
      <c r="AX4129" s="70"/>
      <c r="AY4129" s="70"/>
      <c r="AZ4129" s="70"/>
      <c r="BA4129" s="70"/>
      <c r="BB4129" s="70"/>
      <c r="BC4129" s="70"/>
      <c r="BD4129" s="70"/>
      <c r="BL4129" s="70"/>
      <c r="BM4129" s="70"/>
      <c r="BN4129" s="70"/>
      <c r="BO4129" s="14">
        <v>-9.635409300799999</v>
      </c>
      <c r="BP4129" s="14">
        <v>0.0111149900827491</v>
      </c>
      <c r="BX4129" s="60">
        <v>-72.45954354929999</v>
      </c>
      <c r="BY4129" s="80">
        <v>0.0285464401883592</v>
      </c>
    </row>
    <row r="4130" s="9" customFormat="1" ht="31" customHeight="1">
      <c r="A4130" t="s" s="6">
        <v>10456</v>
      </c>
      <c r="B4130" t="s" s="56">
        <v>10457</v>
      </c>
      <c r="C4130" t="s" s="56">
        <v>7517</v>
      </c>
      <c r="D4130" s="143">
        <v>41794.620138888888</v>
      </c>
      <c r="E4130" t="s" s="54">
        <v>7518</v>
      </c>
      <c r="F4130" t="s" s="55">
        <v>2230</v>
      </c>
      <c r="G4130" t="s" s="56">
        <v>1181</v>
      </c>
      <c r="H4130" t="s" s="56">
        <v>1181</v>
      </c>
      <c r="J4130" t="s" s="6">
        <v>7519</v>
      </c>
      <c r="L4130" t="s" s="54">
        <v>10454</v>
      </c>
      <c r="M4130" t="s" s="55">
        <v>1138</v>
      </c>
      <c r="S4130" t="s" s="54">
        <v>7680</v>
      </c>
      <c r="T4130" t="s" s="57">
        <v>10458</v>
      </c>
      <c r="U4130" s="7"/>
      <c r="AA4130" s="14">
        <v>-109.86028</v>
      </c>
      <c r="AB4130" s="14">
        <v>36.99056</v>
      </c>
      <c r="AC4130" s="14">
        <v>1410.005</v>
      </c>
      <c r="AU4130" s="70"/>
      <c r="AV4130" s="70"/>
      <c r="AW4130" s="70"/>
      <c r="AX4130" s="70"/>
      <c r="AY4130" s="70"/>
      <c r="AZ4130" s="70"/>
      <c r="BA4130" s="70"/>
      <c r="BB4130" s="70"/>
      <c r="BC4130" s="70"/>
      <c r="BD4130" s="70"/>
      <c r="BL4130" s="70"/>
      <c r="BM4130" s="70"/>
      <c r="BN4130" s="70"/>
      <c r="BO4130" s="14">
        <v>-8.259609875600001</v>
      </c>
      <c r="BP4130" s="14">
        <v>0.0142206661591206</v>
      </c>
      <c r="BX4130" s="60">
        <v>-72.1471922473</v>
      </c>
      <c r="BY4130" s="80">
        <v>0.0450115511696158</v>
      </c>
    </row>
    <row r="4131" s="9" customFormat="1" ht="31" customHeight="1">
      <c r="A4131" t="s" s="6">
        <v>10459</v>
      </c>
      <c r="B4131" t="s" s="56">
        <v>10460</v>
      </c>
      <c r="C4131" t="s" s="56">
        <v>7517</v>
      </c>
      <c r="D4131" s="143">
        <v>41794</v>
      </c>
      <c r="E4131" t="s" s="54">
        <v>7518</v>
      </c>
      <c r="F4131" t="s" s="55">
        <v>2230</v>
      </c>
      <c r="G4131" t="s" s="56">
        <v>1181</v>
      </c>
      <c r="H4131" t="s" s="56">
        <v>1181</v>
      </c>
      <c r="J4131" t="s" s="6">
        <v>7519</v>
      </c>
      <c r="L4131" t="s" s="54">
        <v>10461</v>
      </c>
      <c r="M4131" t="s" s="55">
        <v>1138</v>
      </c>
      <c r="S4131" t="s" s="54">
        <v>7680</v>
      </c>
      <c r="T4131" t="s" s="57">
        <v>10462</v>
      </c>
      <c r="U4131" s="7"/>
      <c r="AA4131" s="14">
        <v>-109.84528</v>
      </c>
      <c r="AB4131" s="14">
        <v>36.97333</v>
      </c>
      <c r="AC4131" s="14">
        <v>1435.913</v>
      </c>
      <c r="AU4131" s="70"/>
      <c r="AV4131" s="70"/>
      <c r="AW4131" s="70"/>
      <c r="AX4131" s="70"/>
      <c r="AY4131" s="70"/>
      <c r="AZ4131" s="70"/>
      <c r="BA4131" s="70"/>
      <c r="BB4131" s="70"/>
      <c r="BC4131" s="70"/>
      <c r="BD4131" s="70"/>
      <c r="BL4131" s="70"/>
      <c r="BM4131" s="70"/>
      <c r="BN4131" s="70"/>
      <c r="BO4131" s="14">
        <v>-0.3607878475</v>
      </c>
      <c r="BP4131" s="14">
        <v>0.043561512</v>
      </c>
      <c r="BX4131" s="60">
        <v>-37.48870655</v>
      </c>
      <c r="BY4131" s="80">
        <v>0.1688159245</v>
      </c>
    </row>
    <row r="4132" s="9" customFormat="1" ht="31" customHeight="1">
      <c r="A4132" t="s" s="6">
        <v>10463</v>
      </c>
      <c r="B4132" t="s" s="56">
        <v>10464</v>
      </c>
      <c r="C4132" t="s" s="56">
        <v>7517</v>
      </c>
      <c r="D4132" s="143">
        <v>41794</v>
      </c>
      <c r="E4132" t="s" s="54">
        <v>7518</v>
      </c>
      <c r="F4132" t="s" s="55">
        <v>2230</v>
      </c>
      <c r="G4132" t="s" s="56">
        <v>1181</v>
      </c>
      <c r="H4132" t="s" s="56">
        <v>1181</v>
      </c>
      <c r="J4132" t="s" s="6">
        <v>7519</v>
      </c>
      <c r="L4132" t="s" s="54">
        <v>10461</v>
      </c>
      <c r="M4132" t="s" s="55">
        <v>1138</v>
      </c>
      <c r="S4132" t="s" s="54">
        <v>7680</v>
      </c>
      <c r="T4132" t="s" s="57">
        <v>10465</v>
      </c>
      <c r="U4132" s="7"/>
      <c r="AA4132" s="14">
        <v>-109.95444</v>
      </c>
      <c r="AB4132" s="14">
        <v>36.93972</v>
      </c>
      <c r="AC4132" s="14">
        <v>1498.092</v>
      </c>
      <c r="AU4132" s="70"/>
      <c r="AV4132" s="70"/>
      <c r="AW4132" s="70"/>
      <c r="AX4132" s="70"/>
      <c r="AY4132" s="70"/>
      <c r="AZ4132" s="70"/>
      <c r="BA4132" s="70"/>
      <c r="BB4132" s="70"/>
      <c r="BC4132" s="70"/>
      <c r="BD4132" s="70"/>
      <c r="BL4132" s="70"/>
      <c r="BM4132" s="70"/>
      <c r="BN4132" s="70"/>
      <c r="BO4132" s="14">
        <v>-5.962356604950</v>
      </c>
      <c r="BP4132" s="14">
        <v>0.0371263901547795</v>
      </c>
      <c r="BX4132" s="60">
        <v>-64.22226978694999</v>
      </c>
      <c r="BY4132" s="80">
        <v>0.217613362119907</v>
      </c>
    </row>
    <row r="4133" s="9" customFormat="1" ht="32" customHeight="1">
      <c r="A4133" t="s" s="6">
        <v>10466</v>
      </c>
      <c r="B4133" t="s" s="56">
        <v>10467</v>
      </c>
      <c r="C4133" t="s" s="56">
        <v>7517</v>
      </c>
      <c r="D4133" s="143">
        <v>41794.631944444445</v>
      </c>
      <c r="E4133" t="s" s="54">
        <v>7518</v>
      </c>
      <c r="F4133" t="s" s="55">
        <v>2230</v>
      </c>
      <c r="G4133" t="s" s="56">
        <v>1181</v>
      </c>
      <c r="H4133" t="s" s="56">
        <v>1181</v>
      </c>
      <c r="J4133" t="s" s="6">
        <v>7519</v>
      </c>
      <c r="L4133" t="s" s="54">
        <v>10468</v>
      </c>
      <c r="M4133" t="s" s="55">
        <v>1138</v>
      </c>
      <c r="S4133" t="s" s="54">
        <v>7570</v>
      </c>
      <c r="T4133" t="s" s="57">
        <v>7841</v>
      </c>
      <c r="U4133" s="7"/>
      <c r="AA4133" s="14">
        <v>-111.235274</v>
      </c>
      <c r="AB4133" s="14">
        <v>36.129566</v>
      </c>
      <c r="AC4133" s="14">
        <v>1498.702</v>
      </c>
      <c r="AU4133" s="70"/>
      <c r="AV4133" s="70"/>
      <c r="AW4133" s="70"/>
      <c r="AX4133" s="70"/>
      <c r="AY4133" s="70"/>
      <c r="AZ4133" s="70"/>
      <c r="BA4133" s="70"/>
      <c r="BB4133" s="70"/>
      <c r="BC4133" s="70"/>
      <c r="BD4133" s="70"/>
      <c r="BL4133" s="70"/>
      <c r="BM4133" s="70"/>
      <c r="BN4133" s="70"/>
      <c r="BO4133" s="14">
        <v>-1.7654938806</v>
      </c>
      <c r="BP4133" s="14">
        <v>0.0415743985185404</v>
      </c>
      <c r="BX4133" s="60">
        <v>-50.908037208650</v>
      </c>
      <c r="BY4133" s="80">
        <v>0.155689039166062</v>
      </c>
    </row>
    <row r="4134" s="9" customFormat="1" ht="32" customHeight="1">
      <c r="A4134" t="s" s="6">
        <v>10469</v>
      </c>
      <c r="B4134" t="s" s="56">
        <v>10470</v>
      </c>
      <c r="C4134" t="s" s="56">
        <v>7517</v>
      </c>
      <c r="D4134" s="143">
        <v>41794.581944444442</v>
      </c>
      <c r="E4134" t="s" s="54">
        <v>7518</v>
      </c>
      <c r="F4134" t="s" s="55">
        <v>2230</v>
      </c>
      <c r="G4134" t="s" s="56">
        <v>1181</v>
      </c>
      <c r="H4134" t="s" s="56">
        <v>1181</v>
      </c>
      <c r="J4134" t="s" s="6">
        <v>7519</v>
      </c>
      <c r="L4134" t="s" s="54">
        <v>10471</v>
      </c>
      <c r="M4134" t="s" s="55">
        <v>1138</v>
      </c>
      <c r="S4134" t="s" s="54">
        <v>7570</v>
      </c>
      <c r="T4134" t="s" s="57">
        <v>7847</v>
      </c>
      <c r="U4134" s="7"/>
      <c r="AA4134" s="14">
        <v>-111.690301</v>
      </c>
      <c r="AB4134" s="14">
        <v>35.912882</v>
      </c>
      <c r="AC4134" s="14">
        <v>2151.278</v>
      </c>
      <c r="AU4134" s="70"/>
      <c r="AV4134" s="70"/>
      <c r="AW4134" s="70"/>
      <c r="AX4134" s="70"/>
      <c r="AY4134" s="70"/>
      <c r="AZ4134" s="70"/>
      <c r="BA4134" s="70"/>
      <c r="BB4134" s="70"/>
      <c r="BC4134" s="70"/>
      <c r="BD4134" s="70"/>
      <c r="BL4134" s="70"/>
      <c r="BM4134" s="70"/>
      <c r="BN4134" s="70"/>
      <c r="BO4134" s="14">
        <v>-10.005698947250</v>
      </c>
      <c r="BP4134" s="14">
        <v>0.0425307666664219</v>
      </c>
      <c r="BX4134" s="60">
        <v>-77.58049970845001</v>
      </c>
      <c r="BY4134" s="80">
        <v>0.169671473994295</v>
      </c>
    </row>
    <row r="4135" s="9" customFormat="1" ht="32" customHeight="1">
      <c r="A4135" t="s" s="6">
        <v>10472</v>
      </c>
      <c r="B4135" t="s" s="56">
        <v>10473</v>
      </c>
      <c r="C4135" t="s" s="56">
        <v>7517</v>
      </c>
      <c r="D4135" s="143">
        <v>41794.53125</v>
      </c>
      <c r="E4135" t="s" s="54">
        <v>7518</v>
      </c>
      <c r="F4135" t="s" s="55">
        <v>2230</v>
      </c>
      <c r="G4135" t="s" s="56">
        <v>1181</v>
      </c>
      <c r="H4135" t="s" s="56">
        <v>1181</v>
      </c>
      <c r="J4135" t="s" s="6">
        <v>7519</v>
      </c>
      <c r="L4135" t="s" s="54">
        <v>10474</v>
      </c>
      <c r="M4135" t="s" s="55">
        <v>1138</v>
      </c>
      <c r="S4135" t="s" s="54">
        <v>7570</v>
      </c>
      <c r="T4135" t="s" s="57">
        <v>7875</v>
      </c>
      <c r="U4135" s="7"/>
      <c r="AA4135" s="14">
        <v>-111.415636</v>
      </c>
      <c r="AB4135" s="14">
        <v>35.869455</v>
      </c>
      <c r="AC4135" s="14">
        <v>1310.64</v>
      </c>
      <c r="AU4135" s="70"/>
      <c r="AV4135" s="70"/>
      <c r="AW4135" s="70"/>
      <c r="AX4135" s="70"/>
      <c r="AY4135" s="70"/>
      <c r="AZ4135" s="70"/>
      <c r="BA4135" s="70"/>
      <c r="BB4135" s="70"/>
      <c r="BC4135" s="70"/>
      <c r="BD4135" s="70"/>
      <c r="BL4135" s="70"/>
      <c r="BM4135" s="70"/>
      <c r="BN4135" s="70"/>
      <c r="BO4135" s="14">
        <v>-7.9058232343</v>
      </c>
      <c r="BP4135" s="14">
        <v>0.0315968434490026</v>
      </c>
      <c r="BX4135" s="60">
        <v>-69.667514732350</v>
      </c>
      <c r="BY4135" s="80">
        <v>0.116134453480893</v>
      </c>
    </row>
    <row r="4136" s="9" customFormat="1" ht="31" customHeight="1">
      <c r="A4136" t="s" s="6">
        <v>10475</v>
      </c>
      <c r="B4136" t="s" s="56">
        <v>10476</v>
      </c>
      <c r="C4136" t="s" s="56">
        <v>7517</v>
      </c>
      <c r="D4136" s="143">
        <v>41795</v>
      </c>
      <c r="E4136" t="s" s="54">
        <v>7518</v>
      </c>
      <c r="F4136" t="s" s="55">
        <v>2230</v>
      </c>
      <c r="G4136" t="s" s="56">
        <v>1181</v>
      </c>
      <c r="H4136" t="s" s="56">
        <v>1181</v>
      </c>
      <c r="J4136" t="s" s="6">
        <v>7519</v>
      </c>
      <c r="L4136" t="s" s="54">
        <v>10477</v>
      </c>
      <c r="M4136" t="s" s="55">
        <v>1138</v>
      </c>
      <c r="S4136" t="s" s="54">
        <v>7680</v>
      </c>
      <c r="T4136" t="s" s="57">
        <v>10478</v>
      </c>
      <c r="U4136" s="7"/>
      <c r="AA4136" s="14">
        <v>-109.69694</v>
      </c>
      <c r="AB4136" s="14">
        <v>37.13</v>
      </c>
      <c r="AC4136" s="14">
        <v>1380.134</v>
      </c>
      <c r="AU4136" s="70"/>
      <c r="AV4136" s="70"/>
      <c r="AW4136" s="70"/>
      <c r="AX4136" s="70"/>
      <c r="AY4136" s="70"/>
      <c r="AZ4136" s="70"/>
      <c r="BA4136" s="70"/>
      <c r="BB4136" s="70"/>
      <c r="BC4136" s="70"/>
      <c r="BD4136" s="70"/>
      <c r="BL4136" s="70"/>
      <c r="BM4136" s="70"/>
      <c r="BN4136" s="70"/>
      <c r="BO4136" s="14">
        <v>-9.7614198996</v>
      </c>
      <c r="BP4136" s="14">
        <v>0.0485517821457029</v>
      </c>
      <c r="BX4136" s="60">
        <v>-81.88653006049999</v>
      </c>
      <c r="BY4136" s="80">
        <v>0.0859708788152085</v>
      </c>
    </row>
    <row r="4137" s="9" customFormat="1" ht="31" customHeight="1">
      <c r="A4137" t="s" s="6">
        <v>10479</v>
      </c>
      <c r="B4137" t="s" s="56">
        <v>10480</v>
      </c>
      <c r="C4137" t="s" s="56">
        <v>7517</v>
      </c>
      <c r="D4137" s="143">
        <v>41799.644444444442</v>
      </c>
      <c r="E4137" t="s" s="54">
        <v>7518</v>
      </c>
      <c r="F4137" t="s" s="55">
        <v>2230</v>
      </c>
      <c r="G4137" t="s" s="56">
        <v>1181</v>
      </c>
      <c r="H4137" t="s" s="56">
        <v>1181</v>
      </c>
      <c r="J4137" t="s" s="6">
        <v>7519</v>
      </c>
      <c r="L4137" s="84"/>
      <c r="M4137" t="s" s="55">
        <v>1138</v>
      </c>
      <c r="S4137" t="s" s="54">
        <v>7912</v>
      </c>
      <c r="T4137" t="s" s="57">
        <v>8426</v>
      </c>
      <c r="U4137" t="s" s="6">
        <v>1263</v>
      </c>
      <c r="AA4137" s="14">
        <v>-108.2734644</v>
      </c>
      <c r="AB4137" s="14">
        <v>36.0916854</v>
      </c>
      <c r="AC4137" s="14">
        <v>1836.42</v>
      </c>
      <c r="AU4137" s="70"/>
      <c r="AV4137" s="70"/>
      <c r="AW4137" s="70"/>
      <c r="AX4137" s="70"/>
      <c r="AY4137" s="70"/>
      <c r="AZ4137" s="70"/>
      <c r="BA4137" s="70"/>
      <c r="BB4137" s="70"/>
      <c r="BC4137" s="70"/>
      <c r="BD4137" s="70"/>
      <c r="BL4137" s="70"/>
      <c r="BM4137" s="70"/>
      <c r="BN4137" s="70"/>
      <c r="BO4137" s="14">
        <v>-13.3489389584</v>
      </c>
      <c r="BP4137" s="14">
        <v>0.0473712962935155</v>
      </c>
      <c r="BX4137" s="60">
        <v>-102.8877544269</v>
      </c>
      <c r="BY4137" s="80">
        <v>0.09478103603742651</v>
      </c>
    </row>
    <row r="4138" s="9" customFormat="1" ht="31" customHeight="1">
      <c r="A4138" t="s" s="6">
        <v>10481</v>
      </c>
      <c r="B4138" t="s" s="56">
        <v>10482</v>
      </c>
      <c r="C4138" t="s" s="56">
        <v>7517</v>
      </c>
      <c r="D4138" s="143">
        <v>41799.620138888888</v>
      </c>
      <c r="E4138" t="s" s="54">
        <v>7518</v>
      </c>
      <c r="F4138" t="s" s="55">
        <v>2230</v>
      </c>
      <c r="G4138" t="s" s="56">
        <v>1181</v>
      </c>
      <c r="H4138" t="s" s="56">
        <v>1181</v>
      </c>
      <c r="J4138" t="s" s="6">
        <v>7519</v>
      </c>
      <c r="L4138" s="84"/>
      <c r="M4138" t="s" s="55">
        <v>1138</v>
      </c>
      <c r="S4138" t="s" s="54">
        <v>7912</v>
      </c>
      <c r="T4138" t="s" s="57">
        <v>8423</v>
      </c>
      <c r="U4138" s="7"/>
      <c r="AA4138" s="14">
        <v>-108.176201</v>
      </c>
      <c r="AB4138" s="14">
        <v>36.1221835</v>
      </c>
      <c r="AC4138" s="14">
        <v>1787.347</v>
      </c>
      <c r="AU4138" s="70"/>
      <c r="AV4138" s="70"/>
      <c r="AW4138" s="70"/>
      <c r="AX4138" s="70"/>
      <c r="AY4138" s="70"/>
      <c r="AZ4138" s="70"/>
      <c r="BA4138" s="70"/>
      <c r="BB4138" s="70"/>
      <c r="BC4138" s="70"/>
      <c r="BD4138" s="70"/>
      <c r="BL4138" s="70"/>
      <c r="BM4138" s="70"/>
      <c r="BN4138" s="70"/>
      <c r="BO4138" s="14">
        <v>-9.772979338300001</v>
      </c>
      <c r="BP4138" s="14">
        <v>0.00790189900661864</v>
      </c>
      <c r="BX4138" s="60">
        <v>-74.3581408694</v>
      </c>
      <c r="BY4138" s="80">
        <v>0.07533314527499579</v>
      </c>
    </row>
    <row r="4139" s="9" customFormat="1" ht="32" customHeight="1">
      <c r="A4139" t="s" s="6">
        <v>10483</v>
      </c>
      <c r="B4139" t="s" s="56">
        <v>10484</v>
      </c>
      <c r="C4139" t="s" s="56">
        <v>7517</v>
      </c>
      <c r="D4139" s="143">
        <v>41799.597222222219</v>
      </c>
      <c r="E4139" t="s" s="54">
        <v>7518</v>
      </c>
      <c r="F4139" t="s" s="55">
        <v>2230</v>
      </c>
      <c r="G4139" t="s" s="56">
        <v>1181</v>
      </c>
      <c r="H4139" t="s" s="56">
        <v>1181</v>
      </c>
      <c r="J4139" t="s" s="6">
        <v>7519</v>
      </c>
      <c r="L4139" t="s" s="54">
        <v>10485</v>
      </c>
      <c r="M4139" t="s" s="55">
        <v>1138</v>
      </c>
      <c r="S4139" t="s" s="54">
        <v>7570</v>
      </c>
      <c r="T4139" t="s" s="57">
        <v>7863</v>
      </c>
      <c r="U4139" s="7"/>
      <c r="AA4139" s="14">
        <v>-109.050135</v>
      </c>
      <c r="AB4139" s="14">
        <v>36.32589</v>
      </c>
      <c r="AC4139" s="14">
        <v>2813.304</v>
      </c>
      <c r="AU4139" s="70"/>
      <c r="AV4139" s="70"/>
      <c r="AW4139" s="70"/>
      <c r="AX4139" s="70"/>
      <c r="AY4139" s="70"/>
      <c r="AZ4139" s="70"/>
      <c r="BA4139" s="70"/>
      <c r="BB4139" s="70"/>
      <c r="BC4139" s="70"/>
      <c r="BD4139" s="70"/>
      <c r="BL4139" s="70"/>
      <c r="BM4139" s="70"/>
      <c r="BN4139" s="70"/>
      <c r="BO4139" s="14">
        <v>-18.8186996486</v>
      </c>
      <c r="BP4139" s="14">
        <v>0.0329486267428824</v>
      </c>
      <c r="BX4139" s="60">
        <v>-138.2159793494</v>
      </c>
      <c r="BY4139" s="80">
        <v>0.0825381317546508</v>
      </c>
    </row>
    <row r="4140" s="9" customFormat="1" ht="31" customHeight="1">
      <c r="A4140" t="s" s="6">
        <v>10486</v>
      </c>
      <c r="B4140" t="s" s="56">
        <v>10487</v>
      </c>
      <c r="C4140" t="s" s="56">
        <v>7517</v>
      </c>
      <c r="D4140" s="143">
        <v>41799.611805555556</v>
      </c>
      <c r="E4140" t="s" s="54">
        <v>7518</v>
      </c>
      <c r="F4140" t="s" s="55">
        <v>2230</v>
      </c>
      <c r="G4140" t="s" s="56">
        <v>1181</v>
      </c>
      <c r="H4140" t="s" s="56">
        <v>1181</v>
      </c>
      <c r="J4140" t="s" s="6">
        <v>7519</v>
      </c>
      <c r="L4140" s="84"/>
      <c r="M4140" t="s" s="55">
        <v>1138</v>
      </c>
      <c r="S4140" t="s" s="54">
        <v>7912</v>
      </c>
      <c r="T4140" t="s" s="57">
        <v>8603</v>
      </c>
      <c r="U4140" s="7"/>
      <c r="AA4140" s="14">
        <v>-108.1797612</v>
      </c>
      <c r="AB4140" s="14">
        <v>36.1190912</v>
      </c>
      <c r="AC4140" s="14">
        <v>1784.909</v>
      </c>
      <c r="AU4140" s="70"/>
      <c r="AV4140" s="70"/>
      <c r="AW4140" s="70"/>
      <c r="AX4140" s="70"/>
      <c r="AY4140" s="70"/>
      <c r="AZ4140" s="70"/>
      <c r="BA4140" s="70"/>
      <c r="BB4140" s="70"/>
      <c r="BC4140" s="70"/>
      <c r="BD4140" s="70"/>
      <c r="BL4140" s="70"/>
      <c r="BM4140" s="70"/>
      <c r="BN4140" s="70"/>
      <c r="BO4140" s="14">
        <v>-9.826072373200001</v>
      </c>
      <c r="BP4140" s="14">
        <v>0.00861858376471487</v>
      </c>
      <c r="BX4140" s="60">
        <v>-75.0136539176</v>
      </c>
      <c r="BY4140" s="80">
        <v>0.0373513916922601</v>
      </c>
    </row>
    <row r="4141" s="9" customFormat="1" ht="31" customHeight="1">
      <c r="A4141" t="s" s="6">
        <v>10488</v>
      </c>
      <c r="B4141" t="s" s="56">
        <v>10489</v>
      </c>
      <c r="C4141" t="s" s="56">
        <v>7517</v>
      </c>
      <c r="D4141" s="143">
        <v>41800.402777777781</v>
      </c>
      <c r="E4141" t="s" s="54">
        <v>7518</v>
      </c>
      <c r="F4141" t="s" s="55">
        <v>2230</v>
      </c>
      <c r="G4141" t="s" s="56">
        <v>1181</v>
      </c>
      <c r="H4141" t="s" s="56">
        <v>1181</v>
      </c>
      <c r="J4141" t="s" s="6">
        <v>7519</v>
      </c>
      <c r="L4141" s="84"/>
      <c r="M4141" t="s" s="55">
        <v>1138</v>
      </c>
      <c r="S4141" t="s" s="54">
        <v>7912</v>
      </c>
      <c r="T4141" t="s" s="57">
        <v>8729</v>
      </c>
      <c r="U4141" t="s" s="6">
        <v>1263</v>
      </c>
      <c r="AA4141" s="14">
        <v>-108.1444985</v>
      </c>
      <c r="AB4141" s="14">
        <v>35.6954163</v>
      </c>
      <c r="AC4141" s="14">
        <v>2095.5</v>
      </c>
      <c r="AU4141" s="70"/>
      <c r="AV4141" s="70"/>
      <c r="AW4141" s="70"/>
      <c r="AX4141" s="70"/>
      <c r="AY4141" s="70"/>
      <c r="AZ4141" s="70"/>
      <c r="BA4141" s="70"/>
      <c r="BB4141" s="70"/>
      <c r="BC4141" s="70"/>
      <c r="BD4141" s="70"/>
      <c r="BL4141" s="70"/>
      <c r="BM4141" s="70"/>
      <c r="BN4141" s="70"/>
      <c r="BO4141" s="14">
        <v>-14.8244688373</v>
      </c>
      <c r="BP4141" s="14">
        <v>0.0477230688655506</v>
      </c>
      <c r="BX4141" s="60">
        <v>-111.8127595678</v>
      </c>
      <c r="BY4141" s="80">
        <v>0.09592102099009329</v>
      </c>
    </row>
    <row r="4142" s="9" customFormat="1" ht="31" customHeight="1">
      <c r="A4142" t="s" s="6">
        <v>10490</v>
      </c>
      <c r="B4142" t="s" s="56">
        <v>10491</v>
      </c>
      <c r="C4142" t="s" s="56">
        <v>7517</v>
      </c>
      <c r="D4142" s="143">
        <v>41800.43125</v>
      </c>
      <c r="E4142" t="s" s="54">
        <v>7518</v>
      </c>
      <c r="F4142" t="s" s="55">
        <v>2230</v>
      </c>
      <c r="G4142" t="s" s="56">
        <v>1181</v>
      </c>
      <c r="H4142" t="s" s="56">
        <v>1181</v>
      </c>
      <c r="J4142" t="s" s="6">
        <v>7519</v>
      </c>
      <c r="L4142" s="84"/>
      <c r="M4142" t="s" s="55">
        <v>1138</v>
      </c>
      <c r="S4142" t="s" s="54">
        <v>7912</v>
      </c>
      <c r="T4142" t="s" s="57">
        <v>8738</v>
      </c>
      <c r="U4142" t="s" s="6">
        <v>1263</v>
      </c>
      <c r="AA4142" s="14">
        <v>-108.1532677</v>
      </c>
      <c r="AB4142" s="14">
        <v>35.684315</v>
      </c>
      <c r="AC4142" s="14">
        <v>2118.36</v>
      </c>
      <c r="AU4142" s="70"/>
      <c r="AV4142" s="70"/>
      <c r="AW4142" s="70"/>
      <c r="AX4142" s="70"/>
      <c r="AY4142" s="70"/>
      <c r="AZ4142" s="70"/>
      <c r="BA4142" s="70"/>
      <c r="BB4142" s="70"/>
      <c r="BC4142" s="70"/>
      <c r="BD4142" s="70"/>
      <c r="BL4142" s="70"/>
      <c r="BM4142" s="70"/>
      <c r="BN4142" s="70"/>
      <c r="BO4142" s="14">
        <v>-14.6547713117</v>
      </c>
      <c r="BP4142" s="14">
        <v>0.0392823764401091</v>
      </c>
      <c r="BX4142" s="60">
        <v>-109.7095977599</v>
      </c>
      <c r="BY4142" s="80">
        <v>0.121997500838127</v>
      </c>
    </row>
    <row r="4143" s="9" customFormat="1" ht="32" customHeight="1">
      <c r="A4143" t="s" s="6">
        <v>10492</v>
      </c>
      <c r="B4143" t="s" s="56">
        <v>10493</v>
      </c>
      <c r="C4143" t="s" s="56">
        <v>7517</v>
      </c>
      <c r="D4143" s="143">
        <v>41813.415277777778</v>
      </c>
      <c r="E4143" t="s" s="54">
        <v>7518</v>
      </c>
      <c r="F4143" t="s" s="55">
        <v>2230</v>
      </c>
      <c r="G4143" t="s" s="56">
        <v>1181</v>
      </c>
      <c r="H4143" t="s" s="56">
        <v>1181</v>
      </c>
      <c r="J4143" t="s" s="6">
        <v>7519</v>
      </c>
      <c r="L4143" t="s" s="54">
        <v>10494</v>
      </c>
      <c r="M4143" t="s" s="55">
        <v>1138</v>
      </c>
      <c r="S4143" t="s" s="54">
        <v>7570</v>
      </c>
      <c r="T4143" t="s" s="57">
        <v>7759</v>
      </c>
      <c r="U4143" s="7"/>
      <c r="AA4143" s="14">
        <v>-108.758586</v>
      </c>
      <c r="AB4143" s="14">
        <v>35.252484</v>
      </c>
      <c r="AC4143" s="14">
        <v>2218.944</v>
      </c>
      <c r="AU4143" s="70"/>
      <c r="AV4143" s="70"/>
      <c r="AW4143" s="70"/>
      <c r="AX4143" s="70"/>
      <c r="AY4143" s="70"/>
      <c r="AZ4143" s="70"/>
      <c r="BA4143" s="70"/>
      <c r="BB4143" s="70"/>
      <c r="BC4143" s="70"/>
      <c r="BD4143" s="70"/>
      <c r="BL4143" s="70"/>
      <c r="BM4143" s="70"/>
      <c r="BN4143" s="70"/>
      <c r="BO4143" s="14">
        <v>-10.8107115476</v>
      </c>
      <c r="BP4143" s="14">
        <v>0.0264557767350516</v>
      </c>
      <c r="BX4143" s="60">
        <v>-88.00608734719999</v>
      </c>
      <c r="BY4143" s="80">
        <v>0.0866453515222286</v>
      </c>
    </row>
    <row r="4144" s="9" customFormat="1" ht="32" customHeight="1">
      <c r="A4144" t="s" s="6">
        <v>10495</v>
      </c>
      <c r="B4144" t="s" s="56">
        <v>10496</v>
      </c>
      <c r="C4144" t="s" s="56">
        <v>7517</v>
      </c>
      <c r="D4144" s="143">
        <v>41813.541666666664</v>
      </c>
      <c r="E4144" t="s" s="54">
        <v>7518</v>
      </c>
      <c r="F4144" t="s" s="55">
        <v>2230</v>
      </c>
      <c r="G4144" t="s" s="56">
        <v>1181</v>
      </c>
      <c r="H4144" t="s" s="56">
        <v>1181</v>
      </c>
      <c r="J4144" t="s" s="6">
        <v>7519</v>
      </c>
      <c r="L4144" t="s" s="54">
        <v>10497</v>
      </c>
      <c r="M4144" t="s" s="55">
        <v>1138</v>
      </c>
      <c r="S4144" t="s" s="54">
        <v>7570</v>
      </c>
      <c r="T4144" t="s" s="57">
        <v>7762</v>
      </c>
      <c r="U4144" s="7"/>
      <c r="AA4144" s="14">
        <v>-108.142869</v>
      </c>
      <c r="AB4144" s="14">
        <v>35.531486</v>
      </c>
      <c r="AC4144" s="14">
        <v>2213.762</v>
      </c>
      <c r="AU4144" s="70"/>
      <c r="AV4144" s="70"/>
      <c r="AW4144" s="70"/>
      <c r="AX4144" s="70"/>
      <c r="AY4144" s="70"/>
      <c r="AZ4144" s="70"/>
      <c r="BA4144" s="70"/>
      <c r="BB4144" s="70"/>
      <c r="BC4144" s="70"/>
      <c r="BD4144" s="70"/>
      <c r="BL4144" s="70"/>
      <c r="BM4144" s="70"/>
      <c r="BN4144" s="70"/>
      <c r="BO4144" s="14">
        <v>-1.6648572164</v>
      </c>
      <c r="BP4144" s="14">
        <v>0.0134373701586593</v>
      </c>
      <c r="BX4144" s="60">
        <v>-42.2266502334</v>
      </c>
      <c r="BY4144" s="80">
        <v>0.0139591019200177</v>
      </c>
    </row>
    <row r="4145" s="9" customFormat="1" ht="31" customHeight="1">
      <c r="A4145" t="s" s="6">
        <v>10498</v>
      </c>
      <c r="B4145" t="s" s="56">
        <v>10499</v>
      </c>
      <c r="C4145" t="s" s="56">
        <v>7517</v>
      </c>
      <c r="D4145" s="143">
        <v>41815.423611111109</v>
      </c>
      <c r="E4145" t="s" s="54">
        <v>7518</v>
      </c>
      <c r="F4145" t="s" s="55">
        <v>2230</v>
      </c>
      <c r="G4145" t="s" s="56">
        <v>1181</v>
      </c>
      <c r="H4145" t="s" s="56">
        <v>1181</v>
      </c>
      <c r="J4145" t="s" s="6">
        <v>7519</v>
      </c>
      <c r="L4145" t="s" s="54">
        <v>10500</v>
      </c>
      <c r="M4145" t="s" s="55">
        <v>1138</v>
      </c>
      <c r="S4145" t="s" s="54">
        <v>7680</v>
      </c>
      <c r="T4145" t="s" s="57">
        <v>10501</v>
      </c>
      <c r="U4145" s="7"/>
      <c r="AA4145" s="14">
        <v>-108.59358</v>
      </c>
      <c r="AB4145" s="14">
        <v>36.07437</v>
      </c>
      <c r="AC4145" s="14">
        <v>2386.279</v>
      </c>
      <c r="AU4145" s="70"/>
      <c r="AV4145" s="70"/>
      <c r="AW4145" s="70"/>
      <c r="AX4145" s="70"/>
      <c r="AY4145" s="70"/>
      <c r="AZ4145" s="70"/>
      <c r="BA4145" s="70"/>
      <c r="BB4145" s="70"/>
      <c r="BC4145" s="70"/>
      <c r="BD4145" s="70"/>
      <c r="BL4145" s="70"/>
      <c r="BM4145" s="70"/>
      <c r="BN4145" s="70"/>
      <c r="BO4145" s="14">
        <v>-13.1084986642</v>
      </c>
      <c r="BP4145" s="14">
        <v>0.0235172288938378</v>
      </c>
      <c r="BX4145" s="60">
        <v>-97.3515670784</v>
      </c>
      <c r="BY4145" s="80">
        <v>0.223178612501927</v>
      </c>
    </row>
    <row r="4146" s="9" customFormat="1" ht="32" customHeight="1">
      <c r="A4146" t="s" s="6">
        <v>10502</v>
      </c>
      <c r="B4146" t="s" s="56">
        <v>10503</v>
      </c>
      <c r="C4146" t="s" s="56">
        <v>7517</v>
      </c>
      <c r="D4146" s="143">
        <v>41825.719444444447</v>
      </c>
      <c r="E4146" t="s" s="54">
        <v>7518</v>
      </c>
      <c r="F4146" t="s" s="55">
        <v>2230</v>
      </c>
      <c r="G4146" t="s" s="56">
        <v>1181</v>
      </c>
      <c r="H4146" t="s" s="56">
        <v>1181</v>
      </c>
      <c r="J4146" t="s" s="6">
        <v>7519</v>
      </c>
      <c r="L4146" t="s" s="54">
        <v>10504</v>
      </c>
      <c r="M4146" t="s" s="55">
        <v>1138</v>
      </c>
      <c r="S4146" t="s" s="54">
        <v>7570</v>
      </c>
      <c r="T4146" t="s" s="57">
        <v>7719</v>
      </c>
      <c r="U4146" s="7"/>
      <c r="AA4146" s="14">
        <v>-109.95602</v>
      </c>
      <c r="AB4146" s="14">
        <v>36.14098</v>
      </c>
      <c r="AC4146" s="14">
        <v>1992.782</v>
      </c>
      <c r="AU4146" s="70"/>
      <c r="AV4146" s="70"/>
      <c r="AW4146" s="70"/>
      <c r="AX4146" s="70"/>
      <c r="AY4146" s="70"/>
      <c r="AZ4146" s="70"/>
      <c r="BA4146" s="70"/>
      <c r="BB4146" s="70"/>
      <c r="BC4146" s="70"/>
      <c r="BD4146" s="70"/>
      <c r="BL4146" s="70"/>
      <c r="BM4146" s="70"/>
      <c r="BN4146" s="70"/>
      <c r="BO4146" s="14">
        <v>-5.3349451597</v>
      </c>
      <c r="BP4146" s="14">
        <v>0.0836397821253973</v>
      </c>
      <c r="BX4146" s="60">
        <v>-44.9566031664</v>
      </c>
      <c r="BY4146" s="80">
        <v>0.390924587697058</v>
      </c>
    </row>
    <row r="4147" s="9" customFormat="1" ht="32" customHeight="1">
      <c r="A4147" t="s" s="6">
        <v>10505</v>
      </c>
      <c r="B4147" t="s" s="56">
        <v>10506</v>
      </c>
      <c r="C4147" t="s" s="56">
        <v>7517</v>
      </c>
      <c r="D4147" s="143">
        <v>41826.833333333336</v>
      </c>
      <c r="E4147" t="s" s="54">
        <v>7518</v>
      </c>
      <c r="F4147" t="s" s="55">
        <v>2230</v>
      </c>
      <c r="G4147" t="s" s="56">
        <v>1181</v>
      </c>
      <c r="H4147" t="s" s="56">
        <v>1181</v>
      </c>
      <c r="J4147" t="s" s="6">
        <v>7519</v>
      </c>
      <c r="L4147" t="s" s="54">
        <v>10507</v>
      </c>
      <c r="M4147" t="s" s="55">
        <v>1138</v>
      </c>
      <c r="S4147" t="s" s="54">
        <v>7570</v>
      </c>
      <c r="T4147" t="s" s="57">
        <v>7571</v>
      </c>
      <c r="U4147" s="7"/>
      <c r="AA4147" s="14">
        <v>-108.823239</v>
      </c>
      <c r="AB4147" s="14">
        <v>35.608006</v>
      </c>
      <c r="AC4147" s="14">
        <v>2006.803</v>
      </c>
      <c r="AU4147" s="70"/>
      <c r="AV4147" s="70"/>
      <c r="AW4147" s="70"/>
      <c r="AX4147" s="70"/>
      <c r="AY4147" s="70"/>
      <c r="AZ4147" s="70"/>
      <c r="BA4147" s="70"/>
      <c r="BB4147" s="70"/>
      <c r="BC4147" s="70"/>
      <c r="BD4147" s="70"/>
      <c r="BL4147" s="70"/>
      <c r="BM4147" s="70"/>
      <c r="BN4147" s="70"/>
      <c r="BO4147" s="14">
        <v>-6.5461190843</v>
      </c>
      <c r="BP4147" s="14">
        <v>0.0304625850636109</v>
      </c>
      <c r="BX4147" s="60">
        <v>-55.8251586146</v>
      </c>
      <c r="BY4147" s="80">
        <v>0.07959426345380161</v>
      </c>
    </row>
    <row r="4148" s="9" customFormat="1" ht="48" customHeight="1">
      <c r="A4148" t="s" s="6">
        <v>10508</v>
      </c>
      <c r="B4148" t="s" s="56">
        <v>10509</v>
      </c>
      <c r="C4148" t="s" s="56">
        <v>7517</v>
      </c>
      <c r="D4148" s="143">
        <v>41826.833333333336</v>
      </c>
      <c r="E4148" t="s" s="54">
        <v>7518</v>
      </c>
      <c r="F4148" t="s" s="55">
        <v>2230</v>
      </c>
      <c r="G4148" t="s" s="56">
        <v>1181</v>
      </c>
      <c r="H4148" t="s" s="56">
        <v>1181</v>
      </c>
      <c r="J4148" t="s" s="6">
        <v>7519</v>
      </c>
      <c r="L4148" t="s" s="54">
        <v>10510</v>
      </c>
      <c r="M4148" t="s" s="55">
        <v>1138</v>
      </c>
      <c r="S4148" t="s" s="54">
        <v>7570</v>
      </c>
      <c r="T4148" t="s" s="57">
        <v>7571</v>
      </c>
      <c r="U4148" s="7"/>
      <c r="AA4148" s="14">
        <v>-108.823239</v>
      </c>
      <c r="AB4148" s="14">
        <v>35.608006</v>
      </c>
      <c r="AC4148" s="14">
        <v>2006.803</v>
      </c>
      <c r="AU4148" s="70"/>
      <c r="AV4148" s="70"/>
      <c r="AW4148" s="70"/>
      <c r="AX4148" s="70"/>
      <c r="AY4148" s="70"/>
      <c r="AZ4148" s="70"/>
      <c r="BA4148" s="70"/>
      <c r="BB4148" s="70"/>
      <c r="BC4148" s="70"/>
      <c r="BD4148" s="70"/>
      <c r="BL4148" s="70"/>
      <c r="BM4148" s="70"/>
      <c r="BN4148" s="70"/>
      <c r="BO4148" s="14">
        <v>-6.4008917603</v>
      </c>
      <c r="BP4148" s="14">
        <v>0.06257180624063249</v>
      </c>
      <c r="BX4148" s="60">
        <v>-55.527347405</v>
      </c>
      <c r="BY4148" s="80">
        <v>0.249783798045029</v>
      </c>
    </row>
    <row r="4149" s="9" customFormat="1" ht="31" customHeight="1">
      <c r="A4149" t="s" s="6">
        <v>10511</v>
      </c>
      <c r="B4149" t="s" s="56">
        <v>10512</v>
      </c>
      <c r="C4149" t="s" s="56">
        <v>7517</v>
      </c>
      <c r="D4149" s="143">
        <v>41827.670138888891</v>
      </c>
      <c r="E4149" t="s" s="54">
        <v>7518</v>
      </c>
      <c r="F4149" t="s" s="55">
        <v>2230</v>
      </c>
      <c r="G4149" t="s" s="56">
        <v>1181</v>
      </c>
      <c r="H4149" t="s" s="56">
        <v>1181</v>
      </c>
      <c r="J4149" t="s" s="6">
        <v>7519</v>
      </c>
      <c r="L4149" s="84"/>
      <c r="M4149" t="s" s="55">
        <v>1138</v>
      </c>
      <c r="S4149" t="s" s="54">
        <v>7524</v>
      </c>
      <c r="T4149" t="s" s="57">
        <v>7604</v>
      </c>
      <c r="U4149" s="7"/>
      <c r="AA4149" s="14">
        <v>-108.93051</v>
      </c>
      <c r="AB4149" s="14">
        <v>35.97894</v>
      </c>
      <c r="AC4149" s="14">
        <v>2288.743</v>
      </c>
      <c r="AU4149" s="70"/>
      <c r="AV4149" s="70"/>
      <c r="AW4149" s="70"/>
      <c r="AX4149" s="70"/>
      <c r="AY4149" s="70"/>
      <c r="AZ4149" s="70"/>
      <c r="BA4149" s="70"/>
      <c r="BB4149" s="70"/>
      <c r="BC4149" s="70"/>
      <c r="BD4149" s="70"/>
      <c r="BL4149" s="70"/>
      <c r="BM4149" s="70"/>
      <c r="BN4149" s="70"/>
      <c r="BO4149" s="14">
        <v>-8.930874357900001</v>
      </c>
      <c r="BP4149" s="14">
        <v>0.0294020261318881</v>
      </c>
      <c r="BX4149" s="60">
        <v>-75.76423466990001</v>
      </c>
      <c r="BY4149" s="80">
        <v>0.0824213958222762</v>
      </c>
    </row>
    <row r="4150" s="9" customFormat="1" ht="31" customHeight="1">
      <c r="A4150" t="s" s="6">
        <v>10513</v>
      </c>
      <c r="B4150" t="s" s="56">
        <v>10514</v>
      </c>
      <c r="C4150" t="s" s="56">
        <v>7517</v>
      </c>
      <c r="D4150" s="143">
        <v>41827.654166666667</v>
      </c>
      <c r="E4150" t="s" s="54">
        <v>7518</v>
      </c>
      <c r="F4150" t="s" s="55">
        <v>2230</v>
      </c>
      <c r="G4150" t="s" s="56">
        <v>1181</v>
      </c>
      <c r="H4150" t="s" s="56">
        <v>1181</v>
      </c>
      <c r="J4150" t="s" s="6">
        <v>7519</v>
      </c>
      <c r="L4150" s="84"/>
      <c r="M4150" t="s" s="55">
        <v>1138</v>
      </c>
      <c r="S4150" t="s" s="54">
        <v>7520</v>
      </c>
      <c r="T4150" t="s" s="57">
        <v>7564</v>
      </c>
      <c r="U4150" s="7"/>
      <c r="AA4150" s="14">
        <v>-108.92138</v>
      </c>
      <c r="AB4150" s="14">
        <v>35.9872</v>
      </c>
      <c r="AC4150" s="14">
        <v>2301.545</v>
      </c>
      <c r="AU4150" s="70"/>
      <c r="AV4150" s="70"/>
      <c r="AW4150" s="70"/>
      <c r="AX4150" s="70"/>
      <c r="AY4150" s="70"/>
      <c r="AZ4150" s="70"/>
      <c r="BA4150" s="70"/>
      <c r="BB4150" s="70"/>
      <c r="BC4150" s="70"/>
      <c r="BD4150" s="70"/>
      <c r="BL4150" s="70"/>
      <c r="BM4150" s="70"/>
      <c r="BN4150" s="70"/>
      <c r="BO4150" s="14">
        <v>-11.8560682883</v>
      </c>
      <c r="BP4150" s="14">
        <v>0.0395973315332574</v>
      </c>
      <c r="BX4150" s="60">
        <v>-89.1151380166</v>
      </c>
      <c r="BY4150" s="80">
        <v>0.158953631387534</v>
      </c>
    </row>
    <row r="4151" s="9" customFormat="1" ht="31" customHeight="1">
      <c r="A4151" t="s" s="6">
        <v>10515</v>
      </c>
      <c r="B4151" t="s" s="56">
        <v>10516</v>
      </c>
      <c r="C4151" t="s" s="56">
        <v>7517</v>
      </c>
      <c r="D4151" s="143">
        <v>41827.520833333336</v>
      </c>
      <c r="E4151" t="s" s="54">
        <v>7518</v>
      </c>
      <c r="F4151" t="s" s="55">
        <v>2230</v>
      </c>
      <c r="G4151" t="s" s="56">
        <v>1181</v>
      </c>
      <c r="H4151" t="s" s="56">
        <v>1181</v>
      </c>
      <c r="J4151" t="s" s="6">
        <v>7519</v>
      </c>
      <c r="L4151" s="84"/>
      <c r="M4151" t="s" s="55">
        <v>1138</v>
      </c>
      <c r="S4151" t="s" s="54">
        <v>7570</v>
      </c>
      <c r="T4151" t="s" s="57">
        <v>7722</v>
      </c>
      <c r="U4151" s="7"/>
      <c r="AA4151" s="14">
        <v>-109.072078</v>
      </c>
      <c r="AB4151" s="14">
        <v>35.744653</v>
      </c>
      <c r="AC4151" s="14">
        <v>2086.356</v>
      </c>
      <c r="AU4151" s="70"/>
      <c r="AV4151" s="70"/>
      <c r="AW4151" s="70"/>
      <c r="AX4151" s="70"/>
      <c r="AY4151" s="70"/>
      <c r="AZ4151" s="70"/>
      <c r="BA4151" s="70"/>
      <c r="BB4151" s="70"/>
      <c r="BC4151" s="70"/>
      <c r="BD4151" s="70"/>
      <c r="BL4151" s="70"/>
      <c r="BM4151" s="70"/>
      <c r="BN4151" s="70"/>
      <c r="BO4151" s="14">
        <v>-3.8071942232</v>
      </c>
      <c r="BP4151" s="14">
        <v>0.0108261135490769</v>
      </c>
      <c r="BX4151" s="60">
        <v>-40.9093098411</v>
      </c>
      <c r="BY4151" s="80">
        <v>0.06801527385299121</v>
      </c>
    </row>
    <row r="4152" s="9" customFormat="1" ht="31" customHeight="1">
      <c r="A4152" t="s" s="6">
        <v>10517</v>
      </c>
      <c r="B4152" t="s" s="56">
        <v>10518</v>
      </c>
      <c r="C4152" t="s" s="56">
        <v>7517</v>
      </c>
      <c r="D4152" s="143">
        <v>41828.583333333336</v>
      </c>
      <c r="E4152" t="s" s="54">
        <v>7518</v>
      </c>
      <c r="F4152" t="s" s="55">
        <v>2230</v>
      </c>
      <c r="G4152" t="s" s="56">
        <v>1181</v>
      </c>
      <c r="H4152" t="s" s="56">
        <v>1181</v>
      </c>
      <c r="J4152" t="s" s="6">
        <v>7519</v>
      </c>
      <c r="L4152" s="84"/>
      <c r="M4152" t="s" s="55">
        <v>1138</v>
      </c>
      <c r="S4152" t="s" s="54">
        <v>7520</v>
      </c>
      <c r="T4152" t="s" s="57">
        <v>10519</v>
      </c>
      <c r="U4152" s="7"/>
      <c r="AA4152" s="14">
        <v>-108.98485</v>
      </c>
      <c r="AB4152" s="14">
        <v>36.12651</v>
      </c>
      <c r="AC4152" s="14">
        <v>2399.69</v>
      </c>
      <c r="AU4152" s="70"/>
      <c r="AV4152" s="70"/>
      <c r="AW4152" s="70"/>
      <c r="AX4152" s="70"/>
      <c r="AY4152" s="70"/>
      <c r="AZ4152" s="70"/>
      <c r="BA4152" s="70"/>
      <c r="BB4152" s="70"/>
      <c r="BC4152" s="70"/>
      <c r="BD4152" s="70"/>
      <c r="BL4152" s="70"/>
      <c r="BM4152" s="70"/>
      <c r="BN4152" s="70"/>
      <c r="BO4152" s="14">
        <v>-13.0229187362</v>
      </c>
      <c r="BP4152" s="14">
        <v>0.0356955736930943</v>
      </c>
      <c r="BX4152" s="60">
        <v>-95.93682823509999</v>
      </c>
      <c r="BY4152" s="80">
        <v>0.17381837205618</v>
      </c>
    </row>
    <row r="4153" s="9" customFormat="1" ht="31" customHeight="1">
      <c r="A4153" t="s" s="6">
        <v>10520</v>
      </c>
      <c r="B4153" t="s" s="56">
        <v>10521</v>
      </c>
      <c r="C4153" t="s" s="56">
        <v>7517</v>
      </c>
      <c r="D4153" s="143">
        <v>41830.388888888891</v>
      </c>
      <c r="E4153" t="s" s="54">
        <v>7518</v>
      </c>
      <c r="F4153" t="s" s="55">
        <v>2230</v>
      </c>
      <c r="G4153" t="s" s="56">
        <v>1181</v>
      </c>
      <c r="H4153" t="s" s="56">
        <v>1181</v>
      </c>
      <c r="J4153" t="s" s="6">
        <v>7519</v>
      </c>
      <c r="L4153" s="84"/>
      <c r="M4153" t="s" s="55">
        <v>1138</v>
      </c>
      <c r="S4153" t="s" s="54">
        <v>7570</v>
      </c>
      <c r="T4153" t="s" s="57">
        <v>7722</v>
      </c>
      <c r="U4153" s="7"/>
      <c r="AA4153" s="14">
        <v>-109.072078</v>
      </c>
      <c r="AB4153" s="14">
        <v>35.744653</v>
      </c>
      <c r="AC4153" s="14">
        <v>2086.356</v>
      </c>
      <c r="AU4153" s="70"/>
      <c r="AV4153" s="70"/>
      <c r="AW4153" s="70"/>
      <c r="AX4153" s="70"/>
      <c r="AY4153" s="70"/>
      <c r="AZ4153" s="70"/>
      <c r="BA4153" s="70"/>
      <c r="BB4153" s="70"/>
      <c r="BC4153" s="70"/>
      <c r="BD4153" s="70"/>
      <c r="BL4153" s="70"/>
      <c r="BM4153" s="70"/>
      <c r="BN4153" s="70"/>
      <c r="BO4153" s="14">
        <v>-6.4342307483</v>
      </c>
      <c r="BP4153" s="14">
        <v>0.00969268492890381</v>
      </c>
      <c r="BX4153" s="60">
        <v>-49.0940432858</v>
      </c>
      <c r="BY4153" s="80">
        <v>0.152145181267202</v>
      </c>
    </row>
    <row r="4154" s="9" customFormat="1" ht="31" customHeight="1">
      <c r="A4154" t="s" s="6">
        <v>10522</v>
      </c>
      <c r="B4154" t="s" s="56">
        <v>10523</v>
      </c>
      <c r="C4154" t="s" s="56">
        <v>7517</v>
      </c>
      <c r="D4154" s="143">
        <v>41830.833333333336</v>
      </c>
      <c r="E4154" t="s" s="54">
        <v>7518</v>
      </c>
      <c r="F4154" t="s" s="55">
        <v>2230</v>
      </c>
      <c r="G4154" t="s" s="56">
        <v>1181</v>
      </c>
      <c r="H4154" t="s" s="56">
        <v>1181</v>
      </c>
      <c r="J4154" t="s" s="6">
        <v>7519</v>
      </c>
      <c r="L4154" s="84"/>
      <c r="M4154" t="s" s="55">
        <v>1138</v>
      </c>
      <c r="S4154" t="s" s="54">
        <v>7570</v>
      </c>
      <c r="T4154" t="s" s="57">
        <v>7571</v>
      </c>
      <c r="U4154" s="7"/>
      <c r="AA4154" s="14">
        <v>-108.823239</v>
      </c>
      <c r="AB4154" s="14">
        <v>35.608006</v>
      </c>
      <c r="AC4154" s="14">
        <v>2006.803</v>
      </c>
      <c r="AU4154" s="70"/>
      <c r="AV4154" s="70"/>
      <c r="AW4154" s="70"/>
      <c r="AX4154" s="70"/>
      <c r="AY4154" s="70"/>
      <c r="AZ4154" s="70"/>
      <c r="BA4154" s="70"/>
      <c r="BB4154" s="70"/>
      <c r="BC4154" s="70"/>
      <c r="BD4154" s="70"/>
      <c r="BL4154" s="70"/>
      <c r="BM4154" s="70"/>
      <c r="BN4154" s="70"/>
      <c r="BO4154" s="14">
        <v>-5.9753785239</v>
      </c>
      <c r="BP4154" s="14">
        <v>0.039451084552241</v>
      </c>
      <c r="BX4154" s="60">
        <v>-47.9299663667</v>
      </c>
      <c r="BY4154" s="80">
        <v>0.275276011647003</v>
      </c>
    </row>
    <row r="4155" s="9" customFormat="1" ht="31" customHeight="1">
      <c r="A4155" t="s" s="6">
        <v>10524</v>
      </c>
      <c r="B4155" t="s" s="56">
        <v>10525</v>
      </c>
      <c r="C4155" t="s" s="56">
        <v>7517</v>
      </c>
      <c r="D4155" s="143">
        <v>41833.875</v>
      </c>
      <c r="E4155" t="s" s="54">
        <v>7518</v>
      </c>
      <c r="F4155" t="s" s="55">
        <v>2230</v>
      </c>
      <c r="G4155" t="s" s="56">
        <v>1181</v>
      </c>
      <c r="H4155" t="s" s="56">
        <v>1181</v>
      </c>
      <c r="J4155" t="s" s="6">
        <v>7519</v>
      </c>
      <c r="L4155" s="84"/>
      <c r="M4155" t="s" s="55">
        <v>1138</v>
      </c>
      <c r="S4155" t="s" s="54">
        <v>7570</v>
      </c>
      <c r="T4155" t="s" s="57">
        <v>7571</v>
      </c>
      <c r="U4155" s="7"/>
      <c r="AA4155" s="14">
        <v>-108.823239</v>
      </c>
      <c r="AB4155" s="14">
        <v>35.608006</v>
      </c>
      <c r="AC4155" s="14">
        <v>2006.803</v>
      </c>
      <c r="AU4155" s="70"/>
      <c r="AV4155" s="70"/>
      <c r="AW4155" s="70"/>
      <c r="AX4155" s="70"/>
      <c r="AY4155" s="70"/>
      <c r="AZ4155" s="70"/>
      <c r="BA4155" s="70"/>
      <c r="BB4155" s="70"/>
      <c r="BC4155" s="70"/>
      <c r="BD4155" s="70"/>
      <c r="BL4155" s="70"/>
      <c r="BM4155" s="70"/>
      <c r="BN4155" s="70"/>
      <c r="BO4155" s="14">
        <v>-7.1674148582</v>
      </c>
      <c r="BP4155" s="14">
        <v>0.0390921116818183</v>
      </c>
      <c r="BX4155" s="60">
        <v>-53.2010971744</v>
      </c>
      <c r="BY4155" s="80">
        <v>0.0926209630368664</v>
      </c>
    </row>
    <row r="4156" s="9" customFormat="1" ht="31" customHeight="1">
      <c r="A4156" t="s" s="6">
        <v>10526</v>
      </c>
      <c r="B4156" t="s" s="56">
        <v>10527</v>
      </c>
      <c r="C4156" t="s" s="56">
        <v>7517</v>
      </c>
      <c r="D4156" s="143">
        <v>41834.708333333336</v>
      </c>
      <c r="E4156" t="s" s="54">
        <v>7518</v>
      </c>
      <c r="F4156" t="s" s="55">
        <v>2230</v>
      </c>
      <c r="G4156" t="s" s="56">
        <v>1181</v>
      </c>
      <c r="H4156" t="s" s="56">
        <v>1181</v>
      </c>
      <c r="J4156" t="s" s="6">
        <v>7519</v>
      </c>
      <c r="L4156" s="84"/>
      <c r="M4156" t="s" s="55">
        <v>1138</v>
      </c>
      <c r="S4156" t="s" s="54">
        <v>7570</v>
      </c>
      <c r="T4156" t="s" s="57">
        <v>7722</v>
      </c>
      <c r="U4156" s="7"/>
      <c r="AA4156" s="14">
        <v>-109.072078</v>
      </c>
      <c r="AB4156" s="14">
        <v>35.744653</v>
      </c>
      <c r="AC4156" s="14">
        <v>2086.356</v>
      </c>
      <c r="AU4156" s="70"/>
      <c r="AV4156" s="70"/>
      <c r="AW4156" s="70"/>
      <c r="AX4156" s="70"/>
      <c r="AY4156" s="70"/>
      <c r="AZ4156" s="70"/>
      <c r="BA4156" s="70"/>
      <c r="BB4156" s="70"/>
      <c r="BC4156" s="70"/>
      <c r="BD4156" s="70"/>
      <c r="BL4156" s="70"/>
      <c r="BM4156" s="70"/>
      <c r="BN4156" s="70"/>
      <c r="BO4156" s="14">
        <v>-5.0032479739</v>
      </c>
      <c r="BP4156" s="14">
        <v>0.0423125511544363</v>
      </c>
      <c r="BX4156" s="60">
        <v>-36.2267945151</v>
      </c>
      <c r="BY4156" s="80">
        <v>0.116612183796059</v>
      </c>
    </row>
    <row r="4157" s="9" customFormat="1" ht="31" customHeight="1">
      <c r="A4157" t="s" s="6">
        <v>10528</v>
      </c>
      <c r="B4157" t="s" s="56">
        <v>10529</v>
      </c>
      <c r="C4157" t="s" s="56">
        <v>7517</v>
      </c>
      <c r="D4157" s="143">
        <v>41834.455555555556</v>
      </c>
      <c r="E4157" t="s" s="54">
        <v>7518</v>
      </c>
      <c r="F4157" t="s" s="55">
        <v>2230</v>
      </c>
      <c r="G4157" t="s" s="56">
        <v>1181</v>
      </c>
      <c r="H4157" t="s" s="56">
        <v>1181</v>
      </c>
      <c r="J4157" t="s" s="6">
        <v>7519</v>
      </c>
      <c r="L4157" s="84"/>
      <c r="M4157" t="s" s="55">
        <v>1138</v>
      </c>
      <c r="S4157" t="s" s="54">
        <v>7520</v>
      </c>
      <c r="T4157" t="s" s="57">
        <v>10530</v>
      </c>
      <c r="U4157" s="7"/>
      <c r="AA4157" s="14">
        <v>-109.20395</v>
      </c>
      <c r="AB4157" s="14">
        <v>35.3334</v>
      </c>
      <c r="AC4157" s="14">
        <v>1848.612</v>
      </c>
      <c r="AU4157" s="70"/>
      <c r="AV4157" s="70"/>
      <c r="AW4157" s="70"/>
      <c r="AX4157" s="70"/>
      <c r="AY4157" s="70"/>
      <c r="AZ4157" s="70"/>
      <c r="BA4157" s="70"/>
      <c r="BB4157" s="70"/>
      <c r="BC4157" s="70"/>
      <c r="BD4157" s="70"/>
      <c r="BL4157" s="70"/>
      <c r="BM4157" s="70"/>
      <c r="BN4157" s="70"/>
      <c r="BO4157" s="14">
        <v>-8.157945403099999</v>
      </c>
      <c r="BP4157" s="14">
        <v>0.015320864467226</v>
      </c>
      <c r="BX4157" s="60">
        <v>-56.5226965625</v>
      </c>
      <c r="BY4157" s="80">
        <v>0.130016432553826</v>
      </c>
    </row>
    <row r="4158" s="9" customFormat="1" ht="31" customHeight="1">
      <c r="A4158" t="s" s="6">
        <v>10531</v>
      </c>
      <c r="B4158" t="s" s="56">
        <v>10532</v>
      </c>
      <c r="C4158" t="s" s="56">
        <v>7517</v>
      </c>
      <c r="D4158" s="143">
        <v>41835.490972222222</v>
      </c>
      <c r="E4158" t="s" s="54">
        <v>7518</v>
      </c>
      <c r="F4158" t="s" s="55">
        <v>2230</v>
      </c>
      <c r="G4158" t="s" s="56">
        <v>1181</v>
      </c>
      <c r="H4158" t="s" s="56">
        <v>1181</v>
      </c>
      <c r="J4158" t="s" s="6">
        <v>7519</v>
      </c>
      <c r="L4158" s="84"/>
      <c r="M4158" t="s" s="55">
        <v>1138</v>
      </c>
      <c r="S4158" t="s" s="54">
        <v>7680</v>
      </c>
      <c r="T4158" t="s" s="57">
        <v>10533</v>
      </c>
      <c r="U4158" s="7"/>
      <c r="AA4158" s="14">
        <v>-109.35275</v>
      </c>
      <c r="AB4158" s="14">
        <v>36.47547</v>
      </c>
      <c r="AC4158" s="14">
        <v>1751.99</v>
      </c>
      <c r="AU4158" s="70"/>
      <c r="AV4158" s="70"/>
      <c r="AW4158" s="70"/>
      <c r="AX4158" s="70"/>
      <c r="AY4158" s="70"/>
      <c r="AZ4158" s="70"/>
      <c r="BA4158" s="70"/>
      <c r="BB4158" s="70"/>
      <c r="BC4158" s="70"/>
      <c r="BD4158" s="70"/>
      <c r="BL4158" s="70"/>
      <c r="BM4158" s="70"/>
      <c r="BN4158" s="70"/>
      <c r="BO4158" s="14">
        <v>-12.957881397</v>
      </c>
      <c r="BP4158" s="14">
        <v>0.0192521521074454</v>
      </c>
      <c r="BX4158" s="60">
        <v>-96.3097695532</v>
      </c>
      <c r="BY4158" s="80">
        <v>0.09462572811311371</v>
      </c>
    </row>
    <row r="4159" s="9" customFormat="1" ht="48" customHeight="1">
      <c r="A4159" t="s" s="6">
        <v>10534</v>
      </c>
      <c r="B4159" t="s" s="56">
        <v>10535</v>
      </c>
      <c r="C4159" t="s" s="56">
        <v>7517</v>
      </c>
      <c r="D4159" s="143">
        <v>41835.732638888891</v>
      </c>
      <c r="E4159" t="s" s="54">
        <v>7518</v>
      </c>
      <c r="F4159" t="s" s="55">
        <v>2230</v>
      </c>
      <c r="G4159" t="s" s="56">
        <v>1181</v>
      </c>
      <c r="H4159" t="s" s="56">
        <v>1181</v>
      </c>
      <c r="J4159" t="s" s="6">
        <v>7519</v>
      </c>
      <c r="L4159" t="s" s="54">
        <v>10536</v>
      </c>
      <c r="M4159" t="s" s="55">
        <v>1138</v>
      </c>
      <c r="S4159" t="s" s="54">
        <v>7570</v>
      </c>
      <c r="T4159" t="s" s="57">
        <v>7722</v>
      </c>
      <c r="U4159" s="7"/>
      <c r="AA4159" s="14">
        <v>-109.072078</v>
      </c>
      <c r="AB4159" s="14">
        <v>35.744653</v>
      </c>
      <c r="AC4159" s="14">
        <v>2086.356</v>
      </c>
      <c r="AU4159" s="70"/>
      <c r="AV4159" s="70"/>
      <c r="AW4159" s="70"/>
      <c r="AX4159" s="70"/>
      <c r="AY4159" s="70"/>
      <c r="AZ4159" s="70"/>
      <c r="BA4159" s="70"/>
      <c r="BB4159" s="70"/>
      <c r="BC4159" s="70"/>
      <c r="BD4159" s="70"/>
      <c r="BL4159" s="70"/>
      <c r="BM4159" s="70"/>
      <c r="BN4159" s="70"/>
      <c r="BO4159" s="14">
        <v>-7.544974445</v>
      </c>
      <c r="BP4159" s="14">
        <v>0.0463398939990752</v>
      </c>
      <c r="BX4159" s="60">
        <v>-49.3531163122</v>
      </c>
      <c r="BY4159" s="80">
        <v>0.134331382890597</v>
      </c>
    </row>
    <row r="4160" s="9" customFormat="1" ht="48" customHeight="1">
      <c r="A4160" t="s" s="6">
        <v>10537</v>
      </c>
      <c r="B4160" t="s" s="56">
        <v>10538</v>
      </c>
      <c r="C4160" t="s" s="56">
        <v>7517</v>
      </c>
      <c r="D4160" s="143">
        <v>41835.8125</v>
      </c>
      <c r="E4160" t="s" s="54">
        <v>7518</v>
      </c>
      <c r="F4160" t="s" s="55">
        <v>2230</v>
      </c>
      <c r="G4160" t="s" s="56">
        <v>1181</v>
      </c>
      <c r="H4160" t="s" s="56">
        <v>1181</v>
      </c>
      <c r="J4160" t="s" s="6">
        <v>7519</v>
      </c>
      <c r="L4160" t="s" s="54">
        <v>10539</v>
      </c>
      <c r="M4160" t="s" s="55">
        <v>1138</v>
      </c>
      <c r="S4160" t="s" s="54">
        <v>7570</v>
      </c>
      <c r="T4160" t="s" s="57">
        <v>7571</v>
      </c>
      <c r="U4160" s="7"/>
      <c r="AA4160" s="14">
        <v>-108.823239</v>
      </c>
      <c r="AB4160" s="14">
        <v>35.608006</v>
      </c>
      <c r="AC4160" s="14">
        <v>2006.803</v>
      </c>
      <c r="AU4160" s="70"/>
      <c r="AV4160" s="70"/>
      <c r="AW4160" s="70"/>
      <c r="AX4160" s="70"/>
      <c r="AY4160" s="70"/>
      <c r="AZ4160" s="70"/>
      <c r="BA4160" s="70"/>
      <c r="BB4160" s="70"/>
      <c r="BC4160" s="70"/>
      <c r="BD4160" s="70"/>
      <c r="BL4160" s="70"/>
      <c r="BM4160" s="70"/>
      <c r="BN4160" s="70"/>
      <c r="BO4160" s="14">
        <v>-7.9246390975</v>
      </c>
      <c r="BP4160" s="14">
        <v>0.0371615272898292</v>
      </c>
      <c r="BX4160" s="60">
        <v>-51.8192258547</v>
      </c>
      <c r="BY4160" s="80">
        <v>0.085787142182903</v>
      </c>
    </row>
    <row r="4161" s="9" customFormat="1" ht="48" customHeight="1">
      <c r="A4161" t="s" s="6">
        <v>10540</v>
      </c>
      <c r="B4161" t="s" s="56">
        <v>10541</v>
      </c>
      <c r="C4161" t="s" s="56">
        <v>7517</v>
      </c>
      <c r="D4161" s="143">
        <v>41836.541666666664</v>
      </c>
      <c r="E4161" t="s" s="54">
        <v>7518</v>
      </c>
      <c r="F4161" t="s" s="55">
        <v>2230</v>
      </c>
      <c r="G4161" t="s" s="56">
        <v>1181</v>
      </c>
      <c r="H4161" t="s" s="56">
        <v>1181</v>
      </c>
      <c r="J4161" t="s" s="6">
        <v>7519</v>
      </c>
      <c r="L4161" t="s" s="54">
        <v>10542</v>
      </c>
      <c r="M4161" t="s" s="55">
        <v>1138</v>
      </c>
      <c r="S4161" t="s" s="54">
        <v>7570</v>
      </c>
      <c r="T4161" t="s" s="57">
        <v>7722</v>
      </c>
      <c r="U4161" s="7"/>
      <c r="AA4161" s="14">
        <v>-109.072078</v>
      </c>
      <c r="AB4161" s="14">
        <v>35.744653</v>
      </c>
      <c r="AC4161" s="14">
        <v>2086.356</v>
      </c>
      <c r="AU4161" s="70"/>
      <c r="AV4161" s="70"/>
      <c r="AW4161" s="70"/>
      <c r="AX4161" s="70"/>
      <c r="AY4161" s="70"/>
      <c r="AZ4161" s="70"/>
      <c r="BA4161" s="70"/>
      <c r="BB4161" s="70"/>
      <c r="BC4161" s="70"/>
      <c r="BD4161" s="70"/>
      <c r="BL4161" s="70"/>
      <c r="BM4161" s="70"/>
      <c r="BN4161" s="70"/>
      <c r="BO4161" s="14">
        <v>-11.5554760477</v>
      </c>
      <c r="BP4161" s="14">
        <v>0.0338893859314608</v>
      </c>
      <c r="BX4161" s="60">
        <v>-78.66093350280001</v>
      </c>
      <c r="BY4161" s="80">
        <v>0.217623371268736</v>
      </c>
    </row>
    <row r="4162" s="9" customFormat="1" ht="48" customHeight="1">
      <c r="A4162" t="s" s="6">
        <v>10543</v>
      </c>
      <c r="B4162" t="s" s="56">
        <v>10544</v>
      </c>
      <c r="C4162" t="s" s="56">
        <v>7517</v>
      </c>
      <c r="D4162" s="143">
        <v>41836.958333333336</v>
      </c>
      <c r="E4162" t="s" s="54">
        <v>7518</v>
      </c>
      <c r="F4162" t="s" s="55">
        <v>2230</v>
      </c>
      <c r="G4162" t="s" s="56">
        <v>1181</v>
      </c>
      <c r="H4162" t="s" s="56">
        <v>1181</v>
      </c>
      <c r="J4162" t="s" s="6">
        <v>7519</v>
      </c>
      <c r="L4162" t="s" s="54">
        <v>10545</v>
      </c>
      <c r="M4162" t="s" s="55">
        <v>1138</v>
      </c>
      <c r="S4162" t="s" s="54">
        <v>7570</v>
      </c>
      <c r="T4162" t="s" s="57">
        <v>7571</v>
      </c>
      <c r="U4162" s="7"/>
      <c r="AA4162" s="14">
        <v>-108.823239</v>
      </c>
      <c r="AB4162" s="14">
        <v>35.608006</v>
      </c>
      <c r="AC4162" s="14">
        <v>2006.803</v>
      </c>
      <c r="AU4162" s="70"/>
      <c r="AV4162" s="70"/>
      <c r="AW4162" s="70"/>
      <c r="AX4162" s="70"/>
      <c r="AY4162" s="70"/>
      <c r="AZ4162" s="70"/>
      <c r="BA4162" s="70"/>
      <c r="BB4162" s="70"/>
      <c r="BC4162" s="70"/>
      <c r="BD4162" s="70"/>
      <c r="BL4162" s="70"/>
      <c r="BM4162" s="70"/>
      <c r="BN4162" s="70"/>
      <c r="BO4162" s="14">
        <v>-7.3167068085</v>
      </c>
      <c r="BP4162" s="14">
        <v>0.0263043454404791</v>
      </c>
      <c r="BX4162" s="60">
        <v>-50.163534014</v>
      </c>
      <c r="BY4162" s="80">
        <v>0.12570671907417</v>
      </c>
    </row>
    <row r="4163" s="9" customFormat="1" ht="31" customHeight="1">
      <c r="A4163" t="s" s="6">
        <v>10546</v>
      </c>
      <c r="B4163" t="s" s="56">
        <v>10547</v>
      </c>
      <c r="C4163" t="s" s="56">
        <v>7517</v>
      </c>
      <c r="D4163" s="143">
        <v>41837.340972222220</v>
      </c>
      <c r="E4163" t="s" s="54">
        <v>7518</v>
      </c>
      <c r="F4163" t="s" s="55">
        <v>2230</v>
      </c>
      <c r="G4163" t="s" s="56">
        <v>1181</v>
      </c>
      <c r="H4163" t="s" s="56">
        <v>1181</v>
      </c>
      <c r="J4163" t="s" s="6">
        <v>7519</v>
      </c>
      <c r="L4163" t="s" s="54">
        <v>10548</v>
      </c>
      <c r="M4163" t="s" s="55">
        <v>1138</v>
      </c>
      <c r="S4163" t="s" s="54">
        <v>7570</v>
      </c>
      <c r="T4163" t="s" s="57">
        <v>7722</v>
      </c>
      <c r="U4163" s="7"/>
      <c r="AA4163" s="14">
        <v>-109.072078</v>
      </c>
      <c r="AB4163" s="14">
        <v>35.744653</v>
      </c>
      <c r="AC4163" s="14">
        <v>2086.356</v>
      </c>
      <c r="AU4163" s="70"/>
      <c r="AV4163" s="70"/>
      <c r="AW4163" s="70"/>
      <c r="AX4163" s="70"/>
      <c r="AY4163" s="70"/>
      <c r="AZ4163" s="70"/>
      <c r="BA4163" s="70"/>
      <c r="BB4163" s="70"/>
      <c r="BC4163" s="70"/>
      <c r="BD4163" s="70"/>
      <c r="BL4163" s="70"/>
      <c r="BM4163" s="70"/>
      <c r="BN4163" s="70"/>
      <c r="BO4163" s="14">
        <v>-4.6962686377</v>
      </c>
      <c r="BP4163" s="14">
        <v>0.0599587245933204</v>
      </c>
      <c r="BX4163" s="60">
        <v>-39.1074338489</v>
      </c>
      <c r="BY4163" s="80">
        <v>0.0957321781954867</v>
      </c>
    </row>
    <row r="4164" s="9" customFormat="1" ht="31" customHeight="1">
      <c r="A4164" t="s" s="6">
        <v>10549</v>
      </c>
      <c r="B4164" t="s" s="56">
        <v>10550</v>
      </c>
      <c r="C4164" t="s" s="56">
        <v>7517</v>
      </c>
      <c r="D4164" s="143">
        <v>41838.463194444441</v>
      </c>
      <c r="E4164" t="s" s="54">
        <v>7518</v>
      </c>
      <c r="F4164" t="s" s="55">
        <v>2230</v>
      </c>
      <c r="G4164" t="s" s="56">
        <v>1181</v>
      </c>
      <c r="H4164" t="s" s="56">
        <v>1181</v>
      </c>
      <c r="J4164" t="s" s="6">
        <v>7519</v>
      </c>
      <c r="L4164" t="s" s="54">
        <v>10551</v>
      </c>
      <c r="M4164" t="s" s="55">
        <v>1138</v>
      </c>
      <c r="S4164" t="s" s="54">
        <v>7520</v>
      </c>
      <c r="T4164" t="s" s="57">
        <v>7564</v>
      </c>
      <c r="U4164" s="7"/>
      <c r="AA4164" s="14">
        <v>-108.92138</v>
      </c>
      <c r="AB4164" s="14">
        <v>35.9872</v>
      </c>
      <c r="AC4164" s="14">
        <v>2301.545</v>
      </c>
      <c r="AU4164" s="70"/>
      <c r="AV4164" s="70"/>
      <c r="AW4164" s="70"/>
      <c r="AX4164" s="70"/>
      <c r="AY4164" s="70"/>
      <c r="AZ4164" s="70"/>
      <c r="BA4164" s="70"/>
      <c r="BB4164" s="70"/>
      <c r="BC4164" s="70"/>
      <c r="BD4164" s="70"/>
      <c r="BL4164" s="70"/>
      <c r="BM4164" s="70"/>
      <c r="BN4164" s="70"/>
      <c r="BO4164" s="14">
        <v>-11.8439665878</v>
      </c>
      <c r="BP4164" s="14">
        <v>0.0571790104514823</v>
      </c>
      <c r="BX4164" s="60">
        <v>-88.0068459549</v>
      </c>
      <c r="BY4164" s="80">
        <v>0.0874155884430929</v>
      </c>
    </row>
    <row r="4165" s="9" customFormat="1" ht="31" customHeight="1">
      <c r="A4165" t="s" s="6">
        <v>10552</v>
      </c>
      <c r="B4165" t="s" s="56">
        <v>10553</v>
      </c>
      <c r="C4165" t="s" s="56">
        <v>7517</v>
      </c>
      <c r="D4165" s="143">
        <v>41838.586805555555</v>
      </c>
      <c r="E4165" t="s" s="54">
        <v>7518</v>
      </c>
      <c r="F4165" t="s" s="55">
        <v>2230</v>
      </c>
      <c r="G4165" t="s" s="56">
        <v>1181</v>
      </c>
      <c r="H4165" t="s" s="56">
        <v>1181</v>
      </c>
      <c r="J4165" t="s" s="6">
        <v>7519</v>
      </c>
      <c r="L4165" t="s" s="54">
        <v>10554</v>
      </c>
      <c r="M4165" t="s" s="55">
        <v>1138</v>
      </c>
      <c r="S4165" t="s" s="54">
        <v>7524</v>
      </c>
      <c r="T4165" t="s" s="57">
        <v>7604</v>
      </c>
      <c r="U4165" s="7"/>
      <c r="AA4165" s="14">
        <v>-108.93051</v>
      </c>
      <c r="AB4165" s="14">
        <v>35.97894</v>
      </c>
      <c r="AC4165" s="14">
        <v>2288.743</v>
      </c>
      <c r="AU4165" s="70"/>
      <c r="AV4165" s="70"/>
      <c r="AW4165" s="70"/>
      <c r="AX4165" s="70"/>
      <c r="AY4165" s="70"/>
      <c r="AZ4165" s="70"/>
      <c r="BA4165" s="70"/>
      <c r="BB4165" s="70"/>
      <c r="BC4165" s="70"/>
      <c r="BD4165" s="70"/>
      <c r="BL4165" s="70"/>
      <c r="BM4165" s="70"/>
      <c r="BN4165" s="70"/>
      <c r="BO4165" s="14">
        <v>-8.7325551504</v>
      </c>
      <c r="BP4165" s="14">
        <v>0.0408234075269191</v>
      </c>
      <c r="BX4165" s="60">
        <v>-73.8289979397</v>
      </c>
      <c r="BY4165" s="80">
        <v>0.120741231711735</v>
      </c>
    </row>
    <row r="4166" s="9" customFormat="1" ht="48" customHeight="1">
      <c r="A4166" t="s" s="6">
        <v>10555</v>
      </c>
      <c r="B4166" t="s" s="56">
        <v>10556</v>
      </c>
      <c r="C4166" t="s" s="56">
        <v>7517</v>
      </c>
      <c r="D4166" s="143">
        <v>41845.291666666664</v>
      </c>
      <c r="E4166" t="s" s="54">
        <v>7518</v>
      </c>
      <c r="F4166" t="s" s="55">
        <v>2230</v>
      </c>
      <c r="G4166" t="s" s="56">
        <v>1181</v>
      </c>
      <c r="H4166" t="s" s="56">
        <v>1181</v>
      </c>
      <c r="J4166" t="s" s="6">
        <v>7519</v>
      </c>
      <c r="L4166" t="s" s="54">
        <v>10557</v>
      </c>
      <c r="M4166" t="s" s="55">
        <v>1138</v>
      </c>
      <c r="S4166" t="s" s="54">
        <v>7570</v>
      </c>
      <c r="T4166" t="s" s="57">
        <v>7571</v>
      </c>
      <c r="U4166" s="7"/>
      <c r="AA4166" s="14">
        <v>-108.823239</v>
      </c>
      <c r="AB4166" s="14">
        <v>35.608006</v>
      </c>
      <c r="AC4166" s="14">
        <v>2006.803</v>
      </c>
      <c r="AU4166" s="70"/>
      <c r="AV4166" s="70"/>
      <c r="AW4166" s="70"/>
      <c r="AX4166" s="70"/>
      <c r="AY4166" s="70"/>
      <c r="AZ4166" s="70"/>
      <c r="BA4166" s="70"/>
      <c r="BB4166" s="70"/>
      <c r="BC4166" s="70"/>
      <c r="BD4166" s="70"/>
      <c r="BL4166" s="70"/>
      <c r="BM4166" s="70"/>
      <c r="BN4166" s="70"/>
      <c r="BO4166" s="14">
        <v>1.6113742767</v>
      </c>
      <c r="BP4166" s="14">
        <v>0.08722866683357761</v>
      </c>
      <c r="BX4166" s="60">
        <v>-6.1488015162</v>
      </c>
      <c r="BY4166" s="80">
        <v>0.142660272450432</v>
      </c>
    </row>
    <row r="4167" s="9" customFormat="1" ht="31" customHeight="1">
      <c r="A4167" t="s" s="6">
        <v>10558</v>
      </c>
      <c r="B4167" t="s" s="56">
        <v>10559</v>
      </c>
      <c r="C4167" t="s" s="56">
        <v>7517</v>
      </c>
      <c r="D4167" s="143">
        <v>41848.416666666664</v>
      </c>
      <c r="E4167" t="s" s="54">
        <v>7518</v>
      </c>
      <c r="F4167" t="s" s="55">
        <v>2230</v>
      </c>
      <c r="G4167" t="s" s="56">
        <v>1181</v>
      </c>
      <c r="H4167" t="s" s="56">
        <v>1181</v>
      </c>
      <c r="J4167" t="s" s="6">
        <v>7519</v>
      </c>
      <c r="L4167" s="84"/>
      <c r="M4167" t="s" s="55">
        <v>1138</v>
      </c>
      <c r="S4167" t="s" s="54">
        <v>7520</v>
      </c>
      <c r="T4167" t="s" s="57">
        <v>7564</v>
      </c>
      <c r="U4167" s="7"/>
      <c r="AA4167" s="14">
        <v>-108.92138</v>
      </c>
      <c r="AB4167" s="14">
        <v>35.9872</v>
      </c>
      <c r="AC4167" s="14">
        <v>2301.545</v>
      </c>
      <c r="AU4167" s="70"/>
      <c r="AV4167" s="70"/>
      <c r="AW4167" s="70"/>
      <c r="AX4167" s="70"/>
      <c r="AY4167" s="70"/>
      <c r="AZ4167" s="70"/>
      <c r="BA4167" s="70"/>
      <c r="BB4167" s="70"/>
      <c r="BC4167" s="70"/>
      <c r="BD4167" s="70"/>
      <c r="BL4167" s="70"/>
      <c r="BM4167" s="70"/>
      <c r="BN4167" s="70"/>
      <c r="BO4167" s="14">
        <v>-11.7008849075</v>
      </c>
      <c r="BP4167" s="14">
        <v>0.00324740969021806</v>
      </c>
      <c r="BX4167" s="60">
        <v>-86.6897873888</v>
      </c>
      <c r="BY4167" s="80">
        <v>0.0882578367192401</v>
      </c>
    </row>
    <row r="4168" s="9" customFormat="1" ht="31" customHeight="1">
      <c r="A4168" t="s" s="6">
        <v>10560</v>
      </c>
      <c r="B4168" t="s" s="56">
        <v>10561</v>
      </c>
      <c r="C4168" t="s" s="56">
        <v>7517</v>
      </c>
      <c r="D4168" s="143">
        <v>41848.333333333336</v>
      </c>
      <c r="E4168" t="s" s="54">
        <v>7518</v>
      </c>
      <c r="F4168" t="s" s="55">
        <v>2230</v>
      </c>
      <c r="G4168" t="s" s="56">
        <v>1181</v>
      </c>
      <c r="H4168" t="s" s="56">
        <v>1181</v>
      </c>
      <c r="J4168" t="s" s="6">
        <v>7519</v>
      </c>
      <c r="L4168" t="s" s="54">
        <v>10562</v>
      </c>
      <c r="M4168" t="s" s="55">
        <v>1138</v>
      </c>
      <c r="S4168" t="s" s="54">
        <v>7570</v>
      </c>
      <c r="T4168" t="s" s="57">
        <v>7722</v>
      </c>
      <c r="U4168" s="7"/>
      <c r="AA4168" s="14">
        <v>-109.072078</v>
      </c>
      <c r="AB4168" s="14">
        <v>35.744653</v>
      </c>
      <c r="AC4168" s="14">
        <v>2086.356</v>
      </c>
      <c r="AU4168" s="70"/>
      <c r="AV4168" s="70"/>
      <c r="AW4168" s="70"/>
      <c r="AX4168" s="70"/>
      <c r="AY4168" s="70"/>
      <c r="AZ4168" s="70"/>
      <c r="BA4168" s="70"/>
      <c r="BB4168" s="70"/>
      <c r="BC4168" s="70"/>
      <c r="BD4168" s="70"/>
      <c r="BL4168" s="70"/>
      <c r="BM4168" s="70"/>
      <c r="BN4168" s="70"/>
      <c r="BO4168" s="14">
        <v>2.32704629</v>
      </c>
      <c r="BP4168" s="14">
        <v>0.0512852050161369</v>
      </c>
      <c r="BX4168" s="60">
        <v>-1.2943982593</v>
      </c>
      <c r="BY4168" s="80">
        <v>0.249961235823828</v>
      </c>
    </row>
    <row r="4169" s="9" customFormat="1" ht="32" customHeight="1">
      <c r="A4169" t="s" s="6">
        <v>10563</v>
      </c>
      <c r="B4169" t="s" s="56">
        <v>10564</v>
      </c>
      <c r="C4169" t="s" s="56">
        <v>7517</v>
      </c>
      <c r="D4169" s="143">
        <v>41849.333333333336</v>
      </c>
      <c r="E4169" t="s" s="54">
        <v>7518</v>
      </c>
      <c r="F4169" t="s" s="55">
        <v>2230</v>
      </c>
      <c r="G4169" t="s" s="56">
        <v>1181</v>
      </c>
      <c r="H4169" t="s" s="56">
        <v>1181</v>
      </c>
      <c r="J4169" t="s" s="6">
        <v>7519</v>
      </c>
      <c r="L4169" t="s" s="54">
        <v>10565</v>
      </c>
      <c r="M4169" t="s" s="55">
        <v>1138</v>
      </c>
      <c r="S4169" t="s" s="54">
        <v>7570</v>
      </c>
      <c r="T4169" t="s" s="57">
        <v>7722</v>
      </c>
      <c r="U4169" s="7"/>
      <c r="AA4169" s="14">
        <v>-109.072078</v>
      </c>
      <c r="AB4169" s="14">
        <v>35.744653</v>
      </c>
      <c r="AC4169" s="14">
        <v>2086.356</v>
      </c>
      <c r="AU4169" s="70"/>
      <c r="AV4169" s="70"/>
      <c r="AW4169" s="70"/>
      <c r="AX4169" s="70"/>
      <c r="AY4169" s="70"/>
      <c r="AZ4169" s="70"/>
      <c r="BA4169" s="70"/>
      <c r="BB4169" s="70"/>
      <c r="BC4169" s="70"/>
      <c r="BD4169" s="70"/>
      <c r="BL4169" s="70"/>
      <c r="BM4169" s="70"/>
      <c r="BN4169" s="70"/>
      <c r="BO4169" s="14">
        <v>-3.6549875862</v>
      </c>
      <c r="BP4169" s="14">
        <v>0.0421637721884499</v>
      </c>
      <c r="BX4169" s="60">
        <v>-23.4022868803</v>
      </c>
      <c r="BY4169" s="80">
        <v>0.200565485772691</v>
      </c>
    </row>
    <row r="4170" s="9" customFormat="1" ht="32" customHeight="1">
      <c r="A4170" t="s" s="6">
        <v>10566</v>
      </c>
      <c r="B4170" t="s" s="56">
        <v>10567</v>
      </c>
      <c r="C4170" t="s" s="56">
        <v>7517</v>
      </c>
      <c r="D4170" s="143">
        <v>41849.538194444445</v>
      </c>
      <c r="E4170" t="s" s="54">
        <v>7518</v>
      </c>
      <c r="F4170" t="s" s="55">
        <v>2230</v>
      </c>
      <c r="G4170" t="s" s="56">
        <v>1181</v>
      </c>
      <c r="H4170" t="s" s="56">
        <v>1181</v>
      </c>
      <c r="J4170" t="s" s="6">
        <v>7519</v>
      </c>
      <c r="L4170" t="s" s="54">
        <v>10568</v>
      </c>
      <c r="M4170" t="s" s="55">
        <v>1138</v>
      </c>
      <c r="S4170" t="s" s="54">
        <v>7570</v>
      </c>
      <c r="T4170" t="s" s="57">
        <v>7748</v>
      </c>
      <c r="U4170" s="7"/>
      <c r="AA4170" s="14">
        <v>-108.238455</v>
      </c>
      <c r="AB4170" s="14">
        <v>35.887169</v>
      </c>
      <c r="AC4170" s="14">
        <v>1897.685</v>
      </c>
      <c r="AU4170" s="70"/>
      <c r="AV4170" s="70"/>
      <c r="AW4170" s="70"/>
      <c r="AX4170" s="70"/>
      <c r="AY4170" s="70"/>
      <c r="AZ4170" s="70"/>
      <c r="BA4170" s="70"/>
      <c r="BB4170" s="70"/>
      <c r="BC4170" s="70"/>
      <c r="BD4170" s="70"/>
      <c r="BL4170" s="70"/>
      <c r="BM4170" s="70"/>
      <c r="BN4170" s="70"/>
      <c r="BO4170" s="14">
        <v>-4.0579930954</v>
      </c>
      <c r="BP4170" s="14">
        <v>0.0314244383153926</v>
      </c>
      <c r="BX4170" s="60">
        <v>-30.2304126413</v>
      </c>
      <c r="BY4170" s="80">
        <v>0.0602027688119122</v>
      </c>
    </row>
    <row r="4171" s="9" customFormat="1" ht="32" customHeight="1">
      <c r="A4171" t="s" s="6">
        <v>10569</v>
      </c>
      <c r="B4171" t="s" s="56">
        <v>10570</v>
      </c>
      <c r="C4171" t="s" s="56">
        <v>7517</v>
      </c>
      <c r="D4171" s="143">
        <v>41849.5</v>
      </c>
      <c r="E4171" t="s" s="54">
        <v>7518</v>
      </c>
      <c r="F4171" t="s" s="55">
        <v>2230</v>
      </c>
      <c r="G4171" t="s" s="56">
        <v>1181</v>
      </c>
      <c r="H4171" t="s" s="56">
        <v>1181</v>
      </c>
      <c r="J4171" t="s" s="6">
        <v>7519</v>
      </c>
      <c r="L4171" t="s" s="54">
        <v>10571</v>
      </c>
      <c r="M4171" t="s" s="55">
        <v>1138</v>
      </c>
      <c r="S4171" t="s" s="54">
        <v>7570</v>
      </c>
      <c r="T4171" t="s" s="57">
        <v>7762</v>
      </c>
      <c r="U4171" s="7"/>
      <c r="AA4171" s="14">
        <v>-108.142869</v>
      </c>
      <c r="AB4171" s="14">
        <v>35.531486</v>
      </c>
      <c r="AC4171" s="14">
        <v>2213.762</v>
      </c>
      <c r="AU4171" s="70"/>
      <c r="AV4171" s="70"/>
      <c r="AW4171" s="70"/>
      <c r="AX4171" s="70"/>
      <c r="AY4171" s="70"/>
      <c r="AZ4171" s="70"/>
      <c r="BA4171" s="70"/>
      <c r="BB4171" s="70"/>
      <c r="BC4171" s="70"/>
      <c r="BD4171" s="70"/>
      <c r="BL4171" s="70"/>
      <c r="BM4171" s="70"/>
      <c r="BN4171" s="70"/>
      <c r="BO4171" s="14">
        <v>-7.4378455323</v>
      </c>
      <c r="BP4171" s="14">
        <v>0.0262072962215834</v>
      </c>
      <c r="BX4171" s="60">
        <v>-49.0777181915</v>
      </c>
      <c r="BY4171" s="80">
        <v>0.135902140592641</v>
      </c>
    </row>
    <row r="4172" s="9" customFormat="1" ht="48" customHeight="1">
      <c r="A4172" t="s" s="6">
        <v>10572</v>
      </c>
      <c r="B4172" t="s" s="56">
        <v>10573</v>
      </c>
      <c r="C4172" t="s" s="56">
        <v>7517</v>
      </c>
      <c r="D4172" s="143">
        <v>41849.625</v>
      </c>
      <c r="E4172" t="s" s="54">
        <v>7518</v>
      </c>
      <c r="F4172" t="s" s="55">
        <v>2230</v>
      </c>
      <c r="G4172" t="s" s="56">
        <v>1181</v>
      </c>
      <c r="H4172" t="s" s="56">
        <v>1181</v>
      </c>
      <c r="J4172" t="s" s="6">
        <v>7519</v>
      </c>
      <c r="L4172" t="s" s="54">
        <v>10574</v>
      </c>
      <c r="M4172" t="s" s="55">
        <v>1138</v>
      </c>
      <c r="S4172" t="s" s="54">
        <v>7570</v>
      </c>
      <c r="T4172" t="s" s="57">
        <v>7705</v>
      </c>
      <c r="U4172" s="7"/>
      <c r="AA4172" s="14">
        <v>-108.621248</v>
      </c>
      <c r="AB4172" s="14">
        <v>35.775474</v>
      </c>
      <c r="AC4172" s="14">
        <v>1863.852</v>
      </c>
      <c r="AU4172" s="70"/>
      <c r="AV4172" s="70"/>
      <c r="AW4172" s="70"/>
      <c r="AX4172" s="70"/>
      <c r="AY4172" s="70"/>
      <c r="AZ4172" s="70"/>
      <c r="BA4172" s="70"/>
      <c r="BB4172" s="70"/>
      <c r="BC4172" s="70"/>
      <c r="BD4172" s="70"/>
      <c r="BL4172" s="70"/>
      <c r="BM4172" s="70"/>
      <c r="BN4172" s="70"/>
      <c r="BO4172" s="14">
        <v>6.842760928350</v>
      </c>
      <c r="BP4172" s="14">
        <v>0.0317137528951874</v>
      </c>
      <c r="BX4172" s="60">
        <v>13.237257351950</v>
      </c>
      <c r="BY4172" s="80">
        <v>0.162350016053217</v>
      </c>
    </row>
    <row r="4173" s="9" customFormat="1" ht="32" customHeight="1">
      <c r="A4173" t="s" s="6">
        <v>10575</v>
      </c>
      <c r="B4173" t="s" s="56">
        <v>10576</v>
      </c>
      <c r="C4173" t="s" s="56">
        <v>7517</v>
      </c>
      <c r="D4173" s="143">
        <v>41849.291666666664</v>
      </c>
      <c r="E4173" t="s" s="54">
        <v>7518</v>
      </c>
      <c r="F4173" t="s" s="55">
        <v>2230</v>
      </c>
      <c r="G4173" t="s" s="56">
        <v>1181</v>
      </c>
      <c r="H4173" t="s" s="56">
        <v>1181</v>
      </c>
      <c r="J4173" t="s" s="6">
        <v>7519</v>
      </c>
      <c r="L4173" t="s" s="54">
        <v>10577</v>
      </c>
      <c r="M4173" t="s" s="55">
        <v>1138</v>
      </c>
      <c r="S4173" t="s" s="54">
        <v>7570</v>
      </c>
      <c r="T4173" t="s" s="57">
        <v>7571</v>
      </c>
      <c r="U4173" s="7"/>
      <c r="AA4173" s="14">
        <v>-108.823239</v>
      </c>
      <c r="AB4173" s="14">
        <v>35.608006</v>
      </c>
      <c r="AC4173" s="14">
        <v>2006.803</v>
      </c>
      <c r="AU4173" s="70"/>
      <c r="AV4173" s="70"/>
      <c r="AW4173" s="70"/>
      <c r="AX4173" s="70"/>
      <c r="AY4173" s="70"/>
      <c r="AZ4173" s="70"/>
      <c r="BA4173" s="70"/>
      <c r="BB4173" s="70"/>
      <c r="BC4173" s="70"/>
      <c r="BD4173" s="70"/>
      <c r="BL4173" s="70"/>
      <c r="BM4173" s="70"/>
      <c r="BN4173" s="70"/>
      <c r="BO4173" s="14">
        <v>-3.0393634584</v>
      </c>
      <c r="BP4173" s="14">
        <v>0.0100740067869999</v>
      </c>
      <c r="BX4173" s="60">
        <v>-15.4093710818</v>
      </c>
      <c r="BY4173" s="80">
        <v>0.129846671754392</v>
      </c>
    </row>
    <row r="4174" s="9" customFormat="1" ht="32" customHeight="1">
      <c r="A4174" t="s" s="6">
        <v>10578</v>
      </c>
      <c r="B4174" t="s" s="56">
        <v>10579</v>
      </c>
      <c r="C4174" t="s" s="56">
        <v>7517</v>
      </c>
      <c r="D4174" s="143">
        <v>41849.375</v>
      </c>
      <c r="E4174" t="s" s="54">
        <v>7518</v>
      </c>
      <c r="F4174" t="s" s="55">
        <v>2230</v>
      </c>
      <c r="G4174" t="s" s="56">
        <v>1181</v>
      </c>
      <c r="H4174" t="s" s="56">
        <v>1181</v>
      </c>
      <c r="J4174" t="s" s="6">
        <v>7519</v>
      </c>
      <c r="L4174" t="s" s="54">
        <v>10580</v>
      </c>
      <c r="M4174" t="s" s="55">
        <v>1138</v>
      </c>
      <c r="S4174" t="s" s="54">
        <v>7570</v>
      </c>
      <c r="T4174" t="s" s="57">
        <v>7759</v>
      </c>
      <c r="U4174" s="7"/>
      <c r="AA4174" s="14">
        <v>-108.758586</v>
      </c>
      <c r="AB4174" s="14">
        <v>35.252484</v>
      </c>
      <c r="AC4174" s="14">
        <v>2218.944</v>
      </c>
      <c r="AU4174" s="70"/>
      <c r="AV4174" s="70"/>
      <c r="AW4174" s="70"/>
      <c r="AX4174" s="70"/>
      <c r="AY4174" s="70"/>
      <c r="AZ4174" s="70"/>
      <c r="BA4174" s="70"/>
      <c r="BB4174" s="70"/>
      <c r="BC4174" s="70"/>
      <c r="BD4174" s="70"/>
      <c r="BL4174" s="70"/>
      <c r="BM4174" s="70"/>
      <c r="BN4174" s="70"/>
      <c r="BO4174" s="14">
        <v>-8.3093861059</v>
      </c>
      <c r="BP4174" s="14">
        <v>0.0344709425980704</v>
      </c>
      <c r="BX4174" s="60">
        <v>-58.3244331501</v>
      </c>
      <c r="BY4174" s="80">
        <v>0.106919773525105</v>
      </c>
    </row>
    <row r="4175" s="9" customFormat="1" ht="31" customHeight="1">
      <c r="A4175" t="s" s="6">
        <v>10581</v>
      </c>
      <c r="B4175" t="s" s="56">
        <v>10582</v>
      </c>
      <c r="C4175" t="s" s="56">
        <v>7517</v>
      </c>
      <c r="D4175" s="143">
        <v>41850.433333333334</v>
      </c>
      <c r="E4175" t="s" s="54">
        <v>7518</v>
      </c>
      <c r="F4175" t="s" s="55">
        <v>2230</v>
      </c>
      <c r="G4175" t="s" s="56">
        <v>1181</v>
      </c>
      <c r="H4175" t="s" s="56">
        <v>1181</v>
      </c>
      <c r="J4175" t="s" s="6">
        <v>7519</v>
      </c>
      <c r="L4175" t="s" s="54">
        <v>10583</v>
      </c>
      <c r="M4175" t="s" s="55">
        <v>1138</v>
      </c>
      <c r="S4175" t="s" s="54">
        <v>7570</v>
      </c>
      <c r="T4175" t="s" s="57">
        <v>7690</v>
      </c>
      <c r="U4175" s="7"/>
      <c r="AA4175" s="14">
        <v>-109.131514</v>
      </c>
      <c r="AB4175" s="14">
        <v>36.076795</v>
      </c>
      <c r="AC4175" s="14">
        <v>2182.368</v>
      </c>
      <c r="AU4175" s="70"/>
      <c r="AV4175" s="70"/>
      <c r="AW4175" s="70"/>
      <c r="AX4175" s="70"/>
      <c r="AY4175" s="70"/>
      <c r="AZ4175" s="70"/>
      <c r="BA4175" s="70"/>
      <c r="BB4175" s="70"/>
      <c r="BC4175" s="70"/>
      <c r="BD4175" s="70"/>
      <c r="BL4175" s="70"/>
      <c r="BM4175" s="70"/>
      <c r="BN4175" s="70"/>
      <c r="BO4175" s="14">
        <v>-8.1010609004</v>
      </c>
      <c r="BP4175" s="14">
        <v>0.0424123152635632</v>
      </c>
      <c r="BX4175" s="60">
        <v>-56.7926990343</v>
      </c>
      <c r="BY4175" s="80">
        <v>0.157937397832728</v>
      </c>
    </row>
    <row r="4176" s="9" customFormat="1" ht="32" customHeight="1">
      <c r="A4176" t="s" s="6">
        <v>10584</v>
      </c>
      <c r="B4176" t="s" s="56">
        <v>10585</v>
      </c>
      <c r="C4176" t="s" s="56">
        <v>7517</v>
      </c>
      <c r="D4176" s="143">
        <v>41850.559027777781</v>
      </c>
      <c r="E4176" t="s" s="54">
        <v>7518</v>
      </c>
      <c r="F4176" t="s" s="55">
        <v>2230</v>
      </c>
      <c r="G4176" t="s" s="56">
        <v>1181</v>
      </c>
      <c r="H4176" t="s" s="56">
        <v>1181</v>
      </c>
      <c r="J4176" t="s" s="6">
        <v>7519</v>
      </c>
      <c r="L4176" t="s" s="54">
        <v>10586</v>
      </c>
      <c r="M4176" t="s" s="55">
        <v>1138</v>
      </c>
      <c r="S4176" t="s" s="54">
        <v>7570</v>
      </c>
      <c r="T4176" t="s" s="57">
        <v>7696</v>
      </c>
      <c r="U4176" s="7"/>
      <c r="AA4176" s="14">
        <v>-109.852523</v>
      </c>
      <c r="AB4176" s="14">
        <v>36.84186</v>
      </c>
      <c r="AC4176" s="14">
        <v>1554.48</v>
      </c>
      <c r="AU4176" s="70"/>
      <c r="AV4176" s="70"/>
      <c r="AW4176" s="70"/>
      <c r="AX4176" s="70"/>
      <c r="AY4176" s="70"/>
      <c r="AZ4176" s="70"/>
      <c r="BA4176" s="70"/>
      <c r="BB4176" s="70"/>
      <c r="BC4176" s="70"/>
      <c r="BD4176" s="70"/>
      <c r="BL4176" s="70"/>
      <c r="BM4176" s="70"/>
      <c r="BN4176" s="70"/>
      <c r="BO4176" s="14">
        <v>-3.9728043932</v>
      </c>
      <c r="BP4176" s="14">
        <v>0.0399697251464021</v>
      </c>
      <c r="BX4176" s="60">
        <v>-49.954577986150</v>
      </c>
      <c r="BY4176" s="80">
        <v>0.169442971032904</v>
      </c>
    </row>
    <row r="4177" s="9" customFormat="1" ht="32" customHeight="1">
      <c r="A4177" t="s" s="6">
        <v>10587</v>
      </c>
      <c r="B4177" t="s" s="56">
        <v>10588</v>
      </c>
      <c r="C4177" t="s" s="56">
        <v>7517</v>
      </c>
      <c r="D4177" s="143">
        <v>41850.510416666664</v>
      </c>
      <c r="E4177" t="s" s="54">
        <v>7518</v>
      </c>
      <c r="F4177" t="s" s="55">
        <v>2230</v>
      </c>
      <c r="G4177" t="s" s="56">
        <v>1181</v>
      </c>
      <c r="H4177" t="s" s="56">
        <v>1181</v>
      </c>
      <c r="J4177" t="s" s="6">
        <v>7519</v>
      </c>
      <c r="L4177" t="s" s="54">
        <v>10589</v>
      </c>
      <c r="M4177" t="s" s="55">
        <v>1138</v>
      </c>
      <c r="S4177" t="s" s="54">
        <v>7570</v>
      </c>
      <c r="T4177" t="s" s="57">
        <v>7742</v>
      </c>
      <c r="U4177" s="7"/>
      <c r="AA4177" s="14">
        <v>-109.58782</v>
      </c>
      <c r="AB4177" s="14">
        <v>37.18536</v>
      </c>
      <c r="AC4177" s="14">
        <v>1556.918</v>
      </c>
      <c r="AU4177" s="70"/>
      <c r="AV4177" s="70"/>
      <c r="AW4177" s="70"/>
      <c r="AX4177" s="70"/>
      <c r="AY4177" s="70"/>
      <c r="AZ4177" s="70"/>
      <c r="BA4177" s="70"/>
      <c r="BB4177" s="70"/>
      <c r="BC4177" s="70"/>
      <c r="BD4177" s="70"/>
      <c r="BL4177" s="70"/>
      <c r="BM4177" s="70"/>
      <c r="BN4177" s="70"/>
      <c r="BO4177" s="14">
        <v>1.929163771350</v>
      </c>
      <c r="BP4177" s="14">
        <v>0.0355550592326258</v>
      </c>
      <c r="BX4177" s="60">
        <v>-2.582081087350</v>
      </c>
      <c r="BY4177" s="80">
        <v>0.220090608370345</v>
      </c>
    </row>
    <row r="4178" s="9" customFormat="1" ht="31" customHeight="1">
      <c r="A4178" t="s" s="6">
        <v>10590</v>
      </c>
      <c r="B4178" t="s" s="56">
        <v>10591</v>
      </c>
      <c r="C4178" t="s" s="56">
        <v>7517</v>
      </c>
      <c r="D4178" s="143">
        <v>41850.43125</v>
      </c>
      <c r="E4178" t="s" s="54">
        <v>7518</v>
      </c>
      <c r="F4178" t="s" s="55">
        <v>2230</v>
      </c>
      <c r="G4178" t="s" s="56">
        <v>1181</v>
      </c>
      <c r="H4178" t="s" s="56">
        <v>1181</v>
      </c>
      <c r="J4178" t="s" s="6">
        <v>7519</v>
      </c>
      <c r="L4178" s="90">
        <v>74.8</v>
      </c>
      <c r="M4178" t="s" s="55">
        <v>1138</v>
      </c>
      <c r="S4178" t="s" s="54">
        <v>7570</v>
      </c>
      <c r="T4178" t="s" s="57">
        <v>7754</v>
      </c>
      <c r="U4178" t="s" s="6">
        <v>1263</v>
      </c>
      <c r="AA4178" s="14">
        <v>-108.694038</v>
      </c>
      <c r="AB4178" s="14">
        <v>36.765384</v>
      </c>
      <c r="AC4178" s="14">
        <v>1527.658</v>
      </c>
      <c r="AU4178" s="70"/>
      <c r="AV4178" s="70"/>
      <c r="AW4178" s="70"/>
      <c r="AX4178" s="70"/>
      <c r="AY4178" s="70"/>
      <c r="AZ4178" s="70"/>
      <c r="BA4178" s="70"/>
      <c r="BB4178" s="70"/>
      <c r="BC4178" s="70"/>
      <c r="BD4178" s="70"/>
      <c r="BL4178" s="70"/>
      <c r="BM4178" s="70"/>
      <c r="BN4178" s="70"/>
      <c r="BO4178" s="14">
        <v>-0.662913917</v>
      </c>
      <c r="BP4178" s="14">
        <v>0.0207158792327265</v>
      </c>
      <c r="BX4178" s="60">
        <v>-8.932648206</v>
      </c>
      <c r="BY4178" s="80">
        <v>0.147805431167948</v>
      </c>
    </row>
    <row r="4179" s="9" customFormat="1" ht="32" customHeight="1">
      <c r="A4179" t="s" s="6">
        <v>10592</v>
      </c>
      <c r="B4179" t="s" s="56">
        <v>10593</v>
      </c>
      <c r="C4179" t="s" s="56">
        <v>7517</v>
      </c>
      <c r="D4179" s="143">
        <v>41850.625</v>
      </c>
      <c r="E4179" t="s" s="54">
        <v>7518</v>
      </c>
      <c r="F4179" t="s" s="55">
        <v>2230</v>
      </c>
      <c r="G4179" t="s" s="56">
        <v>1181</v>
      </c>
      <c r="H4179" t="s" s="56">
        <v>1181</v>
      </c>
      <c r="J4179" t="s" s="6">
        <v>7519</v>
      </c>
      <c r="L4179" t="s" s="54">
        <v>10594</v>
      </c>
      <c r="M4179" t="s" s="55">
        <v>1138</v>
      </c>
      <c r="S4179" t="s" s="54">
        <v>7570</v>
      </c>
      <c r="T4179" t="s" s="57">
        <v>7870</v>
      </c>
      <c r="U4179" s="7"/>
      <c r="AA4179" s="14">
        <v>-109.469908</v>
      </c>
      <c r="AB4179" s="14">
        <v>36.507125</v>
      </c>
      <c r="AC4179" s="14">
        <v>1643.786</v>
      </c>
      <c r="AU4179" s="70"/>
      <c r="AV4179" s="70"/>
      <c r="AW4179" s="70"/>
      <c r="AX4179" s="70"/>
      <c r="AY4179" s="70"/>
      <c r="AZ4179" s="70"/>
      <c r="BA4179" s="70"/>
      <c r="BB4179" s="70"/>
      <c r="BC4179" s="70"/>
      <c r="BD4179" s="70"/>
      <c r="BL4179" s="70"/>
      <c r="BM4179" s="70"/>
      <c r="BN4179" s="70"/>
      <c r="BO4179" s="14">
        <v>-2.8381589006</v>
      </c>
      <c r="BP4179" s="14">
        <v>0.0355550181429639</v>
      </c>
      <c r="BX4179" s="60">
        <v>-27.1081919712</v>
      </c>
      <c r="BY4179" s="80">
        <v>0.18877927762555</v>
      </c>
    </row>
    <row r="4180" s="9" customFormat="1" ht="32" customHeight="1">
      <c r="A4180" t="s" s="6">
        <v>10595</v>
      </c>
      <c r="B4180" t="s" s="56">
        <v>10596</v>
      </c>
      <c r="C4180" t="s" s="56">
        <v>7517</v>
      </c>
      <c r="D4180" s="143">
        <v>41850.409722222219</v>
      </c>
      <c r="E4180" t="s" s="54">
        <v>7518</v>
      </c>
      <c r="F4180" t="s" s="55">
        <v>2230</v>
      </c>
      <c r="G4180" t="s" s="56">
        <v>1181</v>
      </c>
      <c r="H4180" t="s" s="56">
        <v>1181</v>
      </c>
      <c r="J4180" t="s" s="6">
        <v>7519</v>
      </c>
      <c r="L4180" t="s" s="54">
        <v>10597</v>
      </c>
      <c r="M4180" t="s" s="55">
        <v>1138</v>
      </c>
      <c r="S4180" t="s" s="54">
        <v>7570</v>
      </c>
      <c r="T4180" t="s" s="57">
        <v>7711</v>
      </c>
      <c r="U4180" s="7"/>
      <c r="AA4180" s="14">
        <v>-108.350578</v>
      </c>
      <c r="AB4180" s="14">
        <v>36.639773</v>
      </c>
      <c r="AC4180" s="14">
        <v>1737.36</v>
      </c>
      <c r="AU4180" s="70"/>
      <c r="AV4180" s="70"/>
      <c r="AW4180" s="70"/>
      <c r="AX4180" s="70"/>
      <c r="AY4180" s="70"/>
      <c r="AZ4180" s="70"/>
      <c r="BA4180" s="70"/>
      <c r="BB4180" s="70"/>
      <c r="BC4180" s="70"/>
      <c r="BD4180" s="70"/>
      <c r="BL4180" s="70"/>
      <c r="BM4180" s="70"/>
      <c r="BN4180" s="70"/>
      <c r="BO4180" s="14">
        <v>-1.5895121848</v>
      </c>
      <c r="BP4180" s="14">
        <v>0.0393394282347883</v>
      </c>
      <c r="BX4180" s="60">
        <v>-15.139923055</v>
      </c>
      <c r="BY4180" s="80">
        <v>0.100231314230081</v>
      </c>
    </row>
    <row r="4181" s="9" customFormat="1" ht="32" customHeight="1">
      <c r="A4181" t="s" s="6">
        <v>10598</v>
      </c>
      <c r="B4181" t="s" s="56">
        <v>10599</v>
      </c>
      <c r="C4181" t="s" s="56">
        <v>7517</v>
      </c>
      <c r="D4181" s="143">
        <v>41850.357638888891</v>
      </c>
      <c r="E4181" t="s" s="54">
        <v>7518</v>
      </c>
      <c r="F4181" t="s" s="55">
        <v>2230</v>
      </c>
      <c r="G4181" t="s" s="56">
        <v>1181</v>
      </c>
      <c r="H4181" t="s" s="56">
        <v>1181</v>
      </c>
      <c r="J4181" t="s" s="6">
        <v>7519</v>
      </c>
      <c r="L4181" t="s" s="54">
        <v>10600</v>
      </c>
      <c r="M4181" t="s" s="55">
        <v>1138</v>
      </c>
      <c r="S4181" t="s" s="54">
        <v>7570</v>
      </c>
      <c r="T4181" t="s" s="57">
        <v>7714</v>
      </c>
      <c r="U4181" s="7"/>
      <c r="AA4181" s="14">
        <v>-108.496084</v>
      </c>
      <c r="AB4181" s="14">
        <v>36.365305</v>
      </c>
      <c r="AC4181" s="14">
        <v>1654.759</v>
      </c>
      <c r="AU4181" s="70"/>
      <c r="AV4181" s="70"/>
      <c r="AW4181" s="70"/>
      <c r="AX4181" s="70"/>
      <c r="AY4181" s="70"/>
      <c r="AZ4181" s="70"/>
      <c r="BA4181" s="70"/>
      <c r="BB4181" s="70"/>
      <c r="BC4181" s="70"/>
      <c r="BD4181" s="70"/>
      <c r="BL4181" s="70"/>
      <c r="BM4181" s="70"/>
      <c r="BN4181" s="70"/>
      <c r="BO4181" s="14">
        <v>-4.0820204126</v>
      </c>
      <c r="BP4181" s="14">
        <v>0.0246842543126358</v>
      </c>
      <c r="BX4181" s="60">
        <v>-30.3112968525</v>
      </c>
      <c r="BY4181" s="80">
        <v>0.30405464578591</v>
      </c>
    </row>
    <row r="4182" s="9" customFormat="1" ht="31" customHeight="1">
      <c r="A4182" t="s" s="6">
        <v>10601</v>
      </c>
      <c r="B4182" t="s" s="56">
        <v>10602</v>
      </c>
      <c r="C4182" t="s" s="56">
        <v>7517</v>
      </c>
      <c r="D4182" s="143">
        <v>41850.525694444441</v>
      </c>
      <c r="E4182" t="s" s="54">
        <v>7518</v>
      </c>
      <c r="F4182" t="s" s="55">
        <v>2230</v>
      </c>
      <c r="G4182" t="s" s="56">
        <v>1181</v>
      </c>
      <c r="H4182" t="s" s="56">
        <v>1181</v>
      </c>
      <c r="J4182" t="s" s="6">
        <v>7519</v>
      </c>
      <c r="L4182" t="s" s="54">
        <v>10603</v>
      </c>
      <c r="M4182" t="s" s="55">
        <v>1138</v>
      </c>
      <c r="S4182" t="s" s="54">
        <v>7680</v>
      </c>
      <c r="T4182" t="s" s="57">
        <v>10604</v>
      </c>
      <c r="U4182" s="7"/>
      <c r="AA4182" s="14">
        <v>-110.770306</v>
      </c>
      <c r="AB4182" s="14">
        <v>37.109046</v>
      </c>
      <c r="AC4182" s="14">
        <v>1411.224</v>
      </c>
      <c r="AU4182" s="70"/>
      <c r="AV4182" s="70"/>
      <c r="AW4182" s="70"/>
      <c r="AX4182" s="70"/>
      <c r="AY4182" s="70"/>
      <c r="AZ4182" s="70"/>
      <c r="BA4182" s="70"/>
      <c r="BB4182" s="70"/>
      <c r="BC4182" s="70"/>
      <c r="BD4182" s="70"/>
      <c r="BL4182" s="70"/>
      <c r="BM4182" s="70"/>
      <c r="BN4182" s="70"/>
      <c r="BO4182" s="14">
        <v>-13.9776306041</v>
      </c>
      <c r="BP4182" s="14">
        <v>0.0317940550498609</v>
      </c>
      <c r="BX4182" s="60">
        <v>-102.7186691306</v>
      </c>
      <c r="BY4182" s="80">
        <v>0.0907332763115396</v>
      </c>
    </row>
    <row r="4183" s="9" customFormat="1" ht="32" customHeight="1">
      <c r="A4183" t="s" s="6">
        <v>10605</v>
      </c>
      <c r="B4183" t="s" s="56">
        <v>10606</v>
      </c>
      <c r="C4183" t="s" s="56">
        <v>7517</v>
      </c>
      <c r="D4183" s="143">
        <v>41851.444444444445</v>
      </c>
      <c r="E4183" t="s" s="54">
        <v>7518</v>
      </c>
      <c r="F4183" t="s" s="55">
        <v>2230</v>
      </c>
      <c r="G4183" t="s" s="56">
        <v>1181</v>
      </c>
      <c r="H4183" t="s" s="56">
        <v>1181</v>
      </c>
      <c r="J4183" t="s" s="6">
        <v>7519</v>
      </c>
      <c r="L4183" t="s" s="54">
        <v>10607</v>
      </c>
      <c r="M4183" t="s" s="55">
        <v>1138</v>
      </c>
      <c r="S4183" t="s" s="54">
        <v>7570</v>
      </c>
      <c r="T4183" t="s" s="57">
        <v>7771</v>
      </c>
      <c r="U4183" s="7"/>
      <c r="AA4183" s="14">
        <v>-110.836547</v>
      </c>
      <c r="AB4183" s="14">
        <v>35.320414</v>
      </c>
      <c r="AC4183" s="14">
        <v>1446.581</v>
      </c>
      <c r="AU4183" s="70"/>
      <c r="AV4183" s="70"/>
      <c r="AW4183" s="70"/>
      <c r="AX4183" s="70"/>
      <c r="AY4183" s="70"/>
      <c r="AZ4183" s="70"/>
      <c r="BA4183" s="70"/>
      <c r="BB4183" s="70"/>
      <c r="BC4183" s="70"/>
      <c r="BD4183" s="70"/>
      <c r="BL4183" s="70"/>
      <c r="BM4183" s="70"/>
      <c r="BN4183" s="70"/>
      <c r="BO4183" s="14">
        <v>0.018764439950</v>
      </c>
      <c r="BP4183" s="14">
        <v>0.0285956938161867</v>
      </c>
      <c r="BX4183" s="60">
        <v>-14.338778316050</v>
      </c>
      <c r="BY4183" s="80">
        <v>0.141736958775373</v>
      </c>
    </row>
    <row r="4184" s="9" customFormat="1" ht="32" customHeight="1">
      <c r="A4184" t="s" s="6">
        <v>10608</v>
      </c>
      <c r="B4184" t="s" s="56">
        <v>10609</v>
      </c>
      <c r="C4184" t="s" s="56">
        <v>7517</v>
      </c>
      <c r="D4184" s="143">
        <v>41851.479861111111</v>
      </c>
      <c r="E4184" t="s" s="54">
        <v>7518</v>
      </c>
      <c r="F4184" t="s" s="55">
        <v>2230</v>
      </c>
      <c r="G4184" t="s" s="56">
        <v>1181</v>
      </c>
      <c r="H4184" t="s" s="56">
        <v>1181</v>
      </c>
      <c r="J4184" t="s" s="6">
        <v>7519</v>
      </c>
      <c r="L4184" t="s" s="54">
        <v>10610</v>
      </c>
      <c r="M4184" t="s" s="55">
        <v>1138</v>
      </c>
      <c r="S4184" t="s" s="54">
        <v>7570</v>
      </c>
      <c r="T4184" t="s" s="57">
        <v>7786</v>
      </c>
      <c r="U4184" s="7"/>
      <c r="AA4184" s="14">
        <v>-109.463403</v>
      </c>
      <c r="AB4184" s="14">
        <v>35.809158</v>
      </c>
      <c r="AC4184" s="14">
        <v>2067.763</v>
      </c>
      <c r="AU4184" s="70"/>
      <c r="AV4184" s="70"/>
      <c r="AW4184" s="70"/>
      <c r="AX4184" s="70"/>
      <c r="AY4184" s="70"/>
      <c r="AZ4184" s="70"/>
      <c r="BA4184" s="70"/>
      <c r="BB4184" s="70"/>
      <c r="BC4184" s="70"/>
      <c r="BD4184" s="70"/>
      <c r="BL4184" s="70"/>
      <c r="BM4184" s="70"/>
      <c r="BN4184" s="70"/>
      <c r="BO4184" s="14">
        <v>-1.159352637450</v>
      </c>
      <c r="BP4184" s="14">
        <v>0.0235562965809908</v>
      </c>
      <c r="BX4184" s="60">
        <v>-28.4926239691</v>
      </c>
      <c r="BY4184" s="80">
        <v>0.265126619872569</v>
      </c>
    </row>
    <row r="4185" s="9" customFormat="1" ht="32" customHeight="1">
      <c r="A4185" t="s" s="6">
        <v>10611</v>
      </c>
      <c r="B4185" t="s" s="56">
        <v>10612</v>
      </c>
      <c r="C4185" t="s" s="56">
        <v>7517</v>
      </c>
      <c r="D4185" s="143">
        <v>41851.411805555559</v>
      </c>
      <c r="E4185" t="s" s="54">
        <v>7518</v>
      </c>
      <c r="F4185" t="s" s="55">
        <v>2230</v>
      </c>
      <c r="G4185" t="s" s="56">
        <v>1181</v>
      </c>
      <c r="H4185" t="s" s="56">
        <v>1181</v>
      </c>
      <c r="J4185" t="s" s="6">
        <v>7519</v>
      </c>
      <c r="L4185" t="s" s="54">
        <v>10613</v>
      </c>
      <c r="M4185" t="s" s="55">
        <v>1138</v>
      </c>
      <c r="S4185" t="s" s="54">
        <v>7570</v>
      </c>
      <c r="T4185" t="s" s="57">
        <v>7774</v>
      </c>
      <c r="U4185" s="7"/>
      <c r="AA4185" s="14">
        <v>-110.329826</v>
      </c>
      <c r="AB4185" s="14">
        <v>35.39448</v>
      </c>
      <c r="AC4185" s="14">
        <v>1792.224</v>
      </c>
      <c r="AU4185" s="70"/>
      <c r="AV4185" s="70"/>
      <c r="AW4185" s="70"/>
      <c r="AX4185" s="70"/>
      <c r="AY4185" s="70"/>
      <c r="AZ4185" s="70"/>
      <c r="BA4185" s="70"/>
      <c r="BB4185" s="70"/>
      <c r="BC4185" s="70"/>
      <c r="BD4185" s="70"/>
      <c r="BL4185" s="70"/>
      <c r="BM4185" s="70"/>
      <c r="BN4185" s="70"/>
      <c r="BO4185" s="14">
        <v>-5.508842034</v>
      </c>
      <c r="BP4185" s="14">
        <v>0.0379707421976701</v>
      </c>
      <c r="BX4185" s="60">
        <v>-45.2751667708</v>
      </c>
      <c r="BY4185" s="80">
        <v>0.0801891882409652</v>
      </c>
    </row>
    <row r="4186" s="9" customFormat="1" ht="32" customHeight="1">
      <c r="A4186" t="s" s="6">
        <v>10614</v>
      </c>
      <c r="B4186" t="s" s="56">
        <v>10615</v>
      </c>
      <c r="C4186" t="s" s="56">
        <v>7517</v>
      </c>
      <c r="D4186" s="143">
        <v>41851.520833333336</v>
      </c>
      <c r="E4186" t="s" s="54">
        <v>7518</v>
      </c>
      <c r="F4186" t="s" s="55">
        <v>2230</v>
      </c>
      <c r="G4186" t="s" s="56">
        <v>1181</v>
      </c>
      <c r="H4186" t="s" s="56">
        <v>1181</v>
      </c>
      <c r="J4186" t="s" s="6">
        <v>7519</v>
      </c>
      <c r="L4186" t="s" s="54">
        <v>10616</v>
      </c>
      <c r="M4186" t="s" s="55">
        <v>1138</v>
      </c>
      <c r="S4186" t="s" s="54">
        <v>7570</v>
      </c>
      <c r="T4186" t="s" s="57">
        <v>7783</v>
      </c>
      <c r="U4186" t="s" s="6">
        <v>1263</v>
      </c>
      <c r="AA4186" s="14">
        <v>-109.514629</v>
      </c>
      <c r="AB4186" s="14">
        <v>35.380616</v>
      </c>
      <c r="AC4186" s="14">
        <v>1850.746</v>
      </c>
      <c r="AU4186" s="70"/>
      <c r="AV4186" s="70"/>
      <c r="AW4186" s="70"/>
      <c r="AX4186" s="70"/>
      <c r="AY4186" s="70"/>
      <c r="AZ4186" s="70"/>
      <c r="BA4186" s="70"/>
      <c r="BB4186" s="70"/>
      <c r="BC4186" s="70"/>
      <c r="BD4186" s="70"/>
      <c r="BL4186" s="70"/>
      <c r="BM4186" s="70"/>
      <c r="BN4186" s="70"/>
      <c r="BO4186" s="14">
        <v>5.180428586050</v>
      </c>
      <c r="BP4186" s="14">
        <v>0.110485576299323</v>
      </c>
      <c r="BX4186" s="60">
        <v>-3.881459539950</v>
      </c>
      <c r="BY4186" s="80">
        <v>0.386842378392284</v>
      </c>
    </row>
    <row r="4187" s="9" customFormat="1" ht="32" customHeight="1">
      <c r="A4187" t="s" s="6">
        <v>10617</v>
      </c>
      <c r="B4187" t="s" s="56">
        <v>10618</v>
      </c>
      <c r="C4187" t="s" s="56">
        <v>7517</v>
      </c>
      <c r="D4187" s="143">
        <v>41851.263888888891</v>
      </c>
      <c r="E4187" t="s" s="54">
        <v>7518</v>
      </c>
      <c r="F4187" t="s" s="55">
        <v>2230</v>
      </c>
      <c r="G4187" t="s" s="56">
        <v>1181</v>
      </c>
      <c r="H4187" t="s" s="56">
        <v>1181</v>
      </c>
      <c r="J4187" t="s" s="6">
        <v>7519</v>
      </c>
      <c r="L4187" t="s" s="54">
        <v>10619</v>
      </c>
      <c r="M4187" t="s" s="55">
        <v>1138</v>
      </c>
      <c r="S4187" t="s" s="54">
        <v>7570</v>
      </c>
      <c r="T4187" t="s" s="57">
        <v>7722</v>
      </c>
      <c r="U4187" s="7"/>
      <c r="AA4187" s="14">
        <v>-109.072078</v>
      </c>
      <c r="AB4187" s="14">
        <v>35.744653</v>
      </c>
      <c r="AC4187" s="14">
        <v>2086.356</v>
      </c>
      <c r="AU4187" s="70"/>
      <c r="AV4187" s="70"/>
      <c r="AW4187" s="70"/>
      <c r="AX4187" s="70"/>
      <c r="AY4187" s="70"/>
      <c r="AZ4187" s="70"/>
      <c r="BA4187" s="70"/>
      <c r="BB4187" s="70"/>
      <c r="BC4187" s="70"/>
      <c r="BD4187" s="70"/>
      <c r="BL4187" s="70"/>
      <c r="BM4187" s="70"/>
      <c r="BN4187" s="70"/>
      <c r="BO4187" s="14">
        <v>-8.0560167946</v>
      </c>
      <c r="BP4187" s="14">
        <v>0.0175277047447198</v>
      </c>
      <c r="BX4187" s="60">
        <v>-55.286674376</v>
      </c>
      <c r="BY4187" s="80">
        <v>0.277214413351896</v>
      </c>
    </row>
    <row r="4188" s="9" customFormat="1" ht="32" customHeight="1">
      <c r="A4188" t="s" s="6">
        <v>10620</v>
      </c>
      <c r="B4188" t="s" s="56">
        <v>10621</v>
      </c>
      <c r="C4188" t="s" s="56">
        <v>7517</v>
      </c>
      <c r="D4188" s="143">
        <v>41851.485416666670</v>
      </c>
      <c r="E4188" t="s" s="54">
        <v>7518</v>
      </c>
      <c r="F4188" t="s" s="55">
        <v>2230</v>
      </c>
      <c r="G4188" t="s" s="56">
        <v>1181</v>
      </c>
      <c r="H4188" t="s" s="56">
        <v>1181</v>
      </c>
      <c r="J4188" t="s" s="6">
        <v>7519</v>
      </c>
      <c r="L4188" t="s" s="54">
        <v>10622</v>
      </c>
      <c r="M4188" t="s" s="55">
        <v>1138</v>
      </c>
      <c r="S4188" t="s" s="54">
        <v>7570</v>
      </c>
      <c r="T4188" t="s" s="57">
        <v>7844</v>
      </c>
      <c r="U4188" s="7"/>
      <c r="AA4188" s="14">
        <v>-111.004225</v>
      </c>
      <c r="AB4188" s="14">
        <v>35.335926</v>
      </c>
      <c r="AC4188" s="14">
        <v>1426.464</v>
      </c>
      <c r="AU4188" s="70"/>
      <c r="AV4188" s="70"/>
      <c r="AW4188" s="70"/>
      <c r="AX4188" s="70"/>
      <c r="AY4188" s="70"/>
      <c r="AZ4188" s="70"/>
      <c r="BA4188" s="70"/>
      <c r="BB4188" s="70"/>
      <c r="BC4188" s="70"/>
      <c r="BD4188" s="70"/>
      <c r="BL4188" s="70"/>
      <c r="BM4188" s="70"/>
      <c r="BN4188" s="70"/>
      <c r="BO4188" s="14">
        <v>-4.4319174875</v>
      </c>
      <c r="BP4188" s="14">
        <v>0.033282825944897</v>
      </c>
      <c r="BX4188" s="60">
        <v>-41.8245464466</v>
      </c>
      <c r="BY4188" s="80">
        <v>0.129259278300279</v>
      </c>
    </row>
    <row r="4189" s="9" customFormat="1" ht="32" customHeight="1">
      <c r="A4189" t="s" s="6">
        <v>10623</v>
      </c>
      <c r="B4189" t="s" s="56">
        <v>10624</v>
      </c>
      <c r="C4189" t="s" s="56">
        <v>7517</v>
      </c>
      <c r="D4189" s="143">
        <v>41851.570833333331</v>
      </c>
      <c r="E4189" t="s" s="54">
        <v>7518</v>
      </c>
      <c r="F4189" t="s" s="55">
        <v>2230</v>
      </c>
      <c r="G4189" t="s" s="56">
        <v>1181</v>
      </c>
      <c r="H4189" t="s" s="56">
        <v>1181</v>
      </c>
      <c r="J4189" t="s" s="6">
        <v>7519</v>
      </c>
      <c r="L4189" t="s" s="54">
        <v>10625</v>
      </c>
      <c r="M4189" t="s" s="55">
        <v>1138</v>
      </c>
      <c r="S4189" t="s" s="54">
        <v>7570</v>
      </c>
      <c r="T4189" t="s" s="57">
        <v>7777</v>
      </c>
      <c r="U4189" s="7"/>
      <c r="AA4189" s="14">
        <v>-109.863385</v>
      </c>
      <c r="AB4189" s="14">
        <v>35.744474</v>
      </c>
      <c r="AC4189" s="14">
        <v>1932.432</v>
      </c>
      <c r="AU4189" s="70"/>
      <c r="AV4189" s="70"/>
      <c r="AW4189" s="70"/>
      <c r="AX4189" s="70"/>
      <c r="AY4189" s="70"/>
      <c r="AZ4189" s="70"/>
      <c r="BA4189" s="70"/>
      <c r="BB4189" s="70"/>
      <c r="BC4189" s="70"/>
      <c r="BD4189" s="70"/>
      <c r="BL4189" s="70"/>
      <c r="BM4189" s="70"/>
      <c r="BN4189" s="70"/>
      <c r="BO4189" s="14">
        <v>-5.2042710362</v>
      </c>
      <c r="BP4189" s="14">
        <v>0.07075769442866239</v>
      </c>
      <c r="BX4189" s="60">
        <v>-39.4095686332</v>
      </c>
      <c r="BY4189" s="80">
        <v>0.211465765844966</v>
      </c>
    </row>
    <row r="4190" s="9" customFormat="1" ht="32" customHeight="1">
      <c r="A4190" t="s" s="6">
        <v>10626</v>
      </c>
      <c r="B4190" t="s" s="56">
        <v>10627</v>
      </c>
      <c r="C4190" t="s" s="56">
        <v>7517</v>
      </c>
      <c r="D4190" s="143">
        <v>41851.376388888886</v>
      </c>
      <c r="E4190" t="s" s="54">
        <v>7518</v>
      </c>
      <c r="F4190" t="s" s="55">
        <v>2230</v>
      </c>
      <c r="G4190" t="s" s="56">
        <v>1181</v>
      </c>
      <c r="H4190" t="s" s="56">
        <v>1181</v>
      </c>
      <c r="J4190" t="s" s="6">
        <v>7519</v>
      </c>
      <c r="L4190" t="s" s="54">
        <v>10628</v>
      </c>
      <c r="M4190" t="s" s="55">
        <v>1138</v>
      </c>
      <c r="S4190" t="s" s="54">
        <v>7570</v>
      </c>
      <c r="T4190" t="s" s="57">
        <v>7745</v>
      </c>
      <c r="U4190" s="7"/>
      <c r="AA4190" s="14">
        <v>-109.847351</v>
      </c>
      <c r="AB4190" s="14">
        <v>35.536757</v>
      </c>
      <c r="AC4190" s="14">
        <v>1813.56</v>
      </c>
      <c r="AU4190" s="70"/>
      <c r="AV4190" s="70"/>
      <c r="AW4190" s="70"/>
      <c r="AX4190" s="70"/>
      <c r="AY4190" s="70"/>
      <c r="AZ4190" s="70"/>
      <c r="BA4190" s="70"/>
      <c r="BB4190" s="70"/>
      <c r="BC4190" s="70"/>
      <c r="BD4190" s="70"/>
      <c r="BL4190" s="70"/>
      <c r="BM4190" s="70"/>
      <c r="BN4190" s="70"/>
      <c r="BO4190" s="14">
        <v>-6.1377337291</v>
      </c>
      <c r="BP4190" s="14">
        <v>0.0128517856873014</v>
      </c>
      <c r="BX4190" s="60">
        <v>-43.0924990917</v>
      </c>
      <c r="BY4190" s="80">
        <v>0.124741337752482</v>
      </c>
    </row>
    <row r="4191" s="9" customFormat="1" ht="31" customHeight="1">
      <c r="A4191" t="s" s="6">
        <v>10629</v>
      </c>
      <c r="B4191" t="s" s="56">
        <v>10630</v>
      </c>
      <c r="C4191" t="s" s="56">
        <v>7517</v>
      </c>
      <c r="D4191" s="143">
        <v>41851.8125</v>
      </c>
      <c r="E4191" t="s" s="54">
        <v>7518</v>
      </c>
      <c r="F4191" t="s" s="55">
        <v>2230</v>
      </c>
      <c r="G4191" t="s" s="56">
        <v>1181</v>
      </c>
      <c r="H4191" t="s" s="56">
        <v>1181</v>
      </c>
      <c r="J4191" t="s" s="6">
        <v>7519</v>
      </c>
      <c r="L4191" t="s" s="54">
        <v>10631</v>
      </c>
      <c r="M4191" t="s" s="55">
        <v>1138</v>
      </c>
      <c r="S4191" t="s" s="54">
        <v>7570</v>
      </c>
      <c r="T4191" t="s" s="57">
        <v>7571</v>
      </c>
      <c r="U4191" s="7"/>
      <c r="AA4191" s="14">
        <v>-108.823239</v>
      </c>
      <c r="AB4191" s="14">
        <v>35.608006</v>
      </c>
      <c r="AC4191" s="14">
        <v>2006.803</v>
      </c>
      <c r="AU4191" s="70"/>
      <c r="AV4191" s="70"/>
      <c r="AW4191" s="70"/>
      <c r="AX4191" s="70"/>
      <c r="AY4191" s="70"/>
      <c r="AZ4191" s="70"/>
      <c r="BA4191" s="70"/>
      <c r="BB4191" s="70"/>
      <c r="BC4191" s="70"/>
      <c r="BD4191" s="70"/>
      <c r="BL4191" s="70"/>
      <c r="BM4191" s="70"/>
      <c r="BN4191" s="70"/>
      <c r="BO4191" s="14">
        <v>-1.0109754243</v>
      </c>
      <c r="BP4191" s="14">
        <v>0.0297237786702313</v>
      </c>
      <c r="BX4191" s="60">
        <v>-22.2882843688</v>
      </c>
      <c r="BY4191" s="80">
        <v>0.187967359683486</v>
      </c>
    </row>
    <row r="4192" s="9" customFormat="1" ht="31" customHeight="1">
      <c r="A4192" t="s" s="6">
        <v>10632</v>
      </c>
      <c r="B4192" t="s" s="56">
        <v>10633</v>
      </c>
      <c r="C4192" t="s" s="56">
        <v>7517</v>
      </c>
      <c r="D4192" s="143">
        <v>41851.45</v>
      </c>
      <c r="E4192" t="s" s="54">
        <v>7518</v>
      </c>
      <c r="F4192" t="s" s="55">
        <v>2230</v>
      </c>
      <c r="G4192" t="s" s="56">
        <v>1181</v>
      </c>
      <c r="H4192" t="s" s="56">
        <v>1181</v>
      </c>
      <c r="J4192" t="s" s="6">
        <v>7519</v>
      </c>
      <c r="L4192" t="s" s="54">
        <v>10634</v>
      </c>
      <c r="M4192" t="s" s="55">
        <v>1138</v>
      </c>
      <c r="S4192" t="s" s="54">
        <v>7520</v>
      </c>
      <c r="T4192" t="s" s="57">
        <v>10635</v>
      </c>
      <c r="U4192" s="7"/>
      <c r="AA4192" s="14">
        <v>-110.700817</v>
      </c>
      <c r="AB4192" s="14">
        <v>37.143451</v>
      </c>
      <c r="AC4192" s="14">
        <v>1202.741</v>
      </c>
      <c r="AU4192" s="70"/>
      <c r="AV4192" s="70"/>
      <c r="AW4192" s="70"/>
      <c r="AX4192" s="70"/>
      <c r="AY4192" s="70"/>
      <c r="AZ4192" s="70"/>
      <c r="BA4192" s="70"/>
      <c r="BB4192" s="70"/>
      <c r="BC4192" s="70"/>
      <c r="BD4192" s="70"/>
      <c r="BL4192" s="70"/>
      <c r="BM4192" s="70"/>
      <c r="BN4192" s="70"/>
      <c r="BO4192" s="14">
        <v>-11.2129710479</v>
      </c>
      <c r="BP4192" s="14">
        <v>0.0579786631741058</v>
      </c>
      <c r="BX4192" s="60">
        <v>-89.38884080939999</v>
      </c>
      <c r="BY4192" s="80">
        <v>0.205610848315051</v>
      </c>
    </row>
    <row r="4193" s="9" customFormat="1" ht="31" customHeight="1">
      <c r="A4193" t="s" s="6">
        <v>10636</v>
      </c>
      <c r="B4193" t="s" s="56">
        <v>10637</v>
      </c>
      <c r="C4193" t="s" s="56">
        <v>7517</v>
      </c>
      <c r="D4193" s="143">
        <v>41851.502083333333</v>
      </c>
      <c r="E4193" t="s" s="54">
        <v>7518</v>
      </c>
      <c r="F4193" t="s" s="55">
        <v>2230</v>
      </c>
      <c r="G4193" t="s" s="56">
        <v>1181</v>
      </c>
      <c r="H4193" t="s" s="56">
        <v>1181</v>
      </c>
      <c r="J4193" t="s" s="6">
        <v>7519</v>
      </c>
      <c r="L4193" t="s" s="54">
        <v>10638</v>
      </c>
      <c r="M4193" t="s" s="55">
        <v>1138</v>
      </c>
      <c r="S4193" t="s" s="54">
        <v>7680</v>
      </c>
      <c r="T4193" t="s" s="57">
        <v>10639</v>
      </c>
      <c r="U4193" s="7"/>
      <c r="AA4193" s="14">
        <v>-110.708332</v>
      </c>
      <c r="AB4193" s="14">
        <v>37.09546</v>
      </c>
      <c r="AC4193" s="14">
        <v>1633.423</v>
      </c>
      <c r="AU4193" s="70"/>
      <c r="AV4193" s="70"/>
      <c r="AW4193" s="70"/>
      <c r="AX4193" s="70"/>
      <c r="AY4193" s="70"/>
      <c r="AZ4193" s="70"/>
      <c r="BA4193" s="70"/>
      <c r="BB4193" s="70"/>
      <c r="BC4193" s="70"/>
      <c r="BD4193" s="70"/>
      <c r="BL4193" s="70"/>
      <c r="BM4193" s="70"/>
      <c r="BN4193" s="70"/>
      <c r="BO4193" s="14">
        <v>-10.2926630519</v>
      </c>
      <c r="BP4193" s="14">
        <v>0.0387709831536976</v>
      </c>
      <c r="BX4193" s="60">
        <v>-83.4828945661</v>
      </c>
      <c r="BY4193" s="80">
        <v>0.18041464529415</v>
      </c>
    </row>
    <row r="4194" s="9" customFormat="1" ht="31" customHeight="1">
      <c r="A4194" t="s" s="6">
        <v>10640</v>
      </c>
      <c r="B4194" t="s" s="56">
        <v>10641</v>
      </c>
      <c r="C4194" t="s" s="56">
        <v>7517</v>
      </c>
      <c r="D4194" s="143">
        <v>41851.517361111109</v>
      </c>
      <c r="E4194" t="s" s="54">
        <v>7518</v>
      </c>
      <c r="F4194" t="s" s="55">
        <v>2230</v>
      </c>
      <c r="G4194" t="s" s="56">
        <v>1181</v>
      </c>
      <c r="H4194" t="s" s="56">
        <v>1181</v>
      </c>
      <c r="J4194" t="s" s="6">
        <v>7519</v>
      </c>
      <c r="L4194" t="s" s="54">
        <v>10642</v>
      </c>
      <c r="M4194" t="s" s="55">
        <v>1138</v>
      </c>
      <c r="S4194" t="s" s="54">
        <v>7680</v>
      </c>
      <c r="T4194" t="s" s="57">
        <v>10643</v>
      </c>
      <c r="U4194" s="7"/>
      <c r="AA4194" s="14">
        <v>-110.67438</v>
      </c>
      <c r="AB4194" s="14">
        <v>37.093181</v>
      </c>
      <c r="AC4194" s="14">
        <v>1299.362</v>
      </c>
      <c r="AU4194" s="70"/>
      <c r="AV4194" s="70"/>
      <c r="AW4194" s="70"/>
      <c r="AX4194" s="70"/>
      <c r="AY4194" s="70"/>
      <c r="AZ4194" s="70"/>
      <c r="BA4194" s="70"/>
      <c r="BB4194" s="70"/>
      <c r="BC4194" s="70"/>
      <c r="BD4194" s="70"/>
      <c r="BL4194" s="70"/>
      <c r="BM4194" s="70"/>
      <c r="BN4194" s="70"/>
      <c r="BO4194" s="14">
        <v>-10.5385801097</v>
      </c>
      <c r="BP4194" s="14">
        <v>0.062237087135563</v>
      </c>
      <c r="BX4194" s="60">
        <v>-84.7638842545</v>
      </c>
      <c r="BY4194" s="80">
        <v>0.232032338185872</v>
      </c>
    </row>
    <row r="4195" s="9" customFormat="1" ht="32" customHeight="1">
      <c r="A4195" t="s" s="6">
        <v>10644</v>
      </c>
      <c r="B4195" t="s" s="56">
        <v>10645</v>
      </c>
      <c r="C4195" t="s" s="56">
        <v>7517</v>
      </c>
      <c r="D4195" s="143">
        <v>41852.363194444442</v>
      </c>
      <c r="E4195" t="s" s="54">
        <v>7518</v>
      </c>
      <c r="F4195" t="s" s="55">
        <v>2230</v>
      </c>
      <c r="G4195" t="s" s="56">
        <v>1181</v>
      </c>
      <c r="H4195" t="s" s="56">
        <v>1181</v>
      </c>
      <c r="J4195" t="s" s="6">
        <v>7519</v>
      </c>
      <c r="L4195" t="s" s="54">
        <v>10646</v>
      </c>
      <c r="M4195" t="s" s="55">
        <v>1138</v>
      </c>
      <c r="S4195" t="s" s="54">
        <v>7570</v>
      </c>
      <c r="T4195" t="s" s="57">
        <v>10409</v>
      </c>
      <c r="U4195" s="7"/>
      <c r="AA4195" s="14">
        <v>-109.204281</v>
      </c>
      <c r="AB4195" s="14">
        <v>35.704536</v>
      </c>
      <c r="AC4195" s="14">
        <v>2337.816</v>
      </c>
      <c r="AU4195" s="70"/>
      <c r="AV4195" s="70"/>
      <c r="AW4195" s="70"/>
      <c r="AX4195" s="70"/>
      <c r="AY4195" s="70"/>
      <c r="AZ4195" s="70"/>
      <c r="BA4195" s="70"/>
      <c r="BB4195" s="70"/>
      <c r="BC4195" s="70"/>
      <c r="BD4195" s="70"/>
      <c r="BL4195" s="70"/>
      <c r="BM4195" s="70"/>
      <c r="BN4195" s="70"/>
      <c r="BO4195" s="14">
        <v>7.9089401792</v>
      </c>
      <c r="BP4195" s="14">
        <v>0.034588625895573</v>
      </c>
      <c r="BX4195" s="60">
        <v>11.3906409438</v>
      </c>
      <c r="BY4195" s="80">
        <v>0.0682952750489336</v>
      </c>
    </row>
    <row r="4196" s="9" customFormat="1" ht="32" customHeight="1">
      <c r="A4196" t="s" s="6">
        <v>10647</v>
      </c>
      <c r="B4196" t="s" s="56">
        <v>10648</v>
      </c>
      <c r="C4196" t="s" s="56">
        <v>7517</v>
      </c>
      <c r="D4196" s="143">
        <v>41852.569444444445</v>
      </c>
      <c r="E4196" t="s" s="54">
        <v>7518</v>
      </c>
      <c r="F4196" t="s" s="55">
        <v>2230</v>
      </c>
      <c r="G4196" t="s" s="56">
        <v>1181</v>
      </c>
      <c r="H4196" t="s" s="56">
        <v>1181</v>
      </c>
      <c r="J4196" t="s" s="6">
        <v>7519</v>
      </c>
      <c r="L4196" t="s" s="54">
        <v>10649</v>
      </c>
      <c r="M4196" t="s" s="55">
        <v>1138</v>
      </c>
      <c r="S4196" t="s" s="54">
        <v>7570</v>
      </c>
      <c r="T4196" t="s" s="57">
        <v>7708</v>
      </c>
      <c r="U4196" s="7"/>
      <c r="AA4196" s="14">
        <v>-107.344873</v>
      </c>
      <c r="AB4196" s="14">
        <v>35.958355</v>
      </c>
      <c r="AC4196" s="14">
        <v>2069.592</v>
      </c>
      <c r="AU4196" s="70"/>
      <c r="AV4196" s="70"/>
      <c r="AW4196" s="70"/>
      <c r="AX4196" s="70"/>
      <c r="AY4196" s="70"/>
      <c r="AZ4196" s="70"/>
      <c r="BA4196" s="70"/>
      <c r="BB4196" s="70"/>
      <c r="BC4196" s="70"/>
      <c r="BD4196" s="70"/>
      <c r="BL4196" s="70"/>
      <c r="BM4196" s="70"/>
      <c r="BN4196" s="70"/>
      <c r="BO4196" s="14">
        <v>-7.8389014325</v>
      </c>
      <c r="BP4196" s="14">
        <v>0.0506552044746073</v>
      </c>
      <c r="BX4196" s="60">
        <v>-55.8963505143</v>
      </c>
      <c r="BY4196" s="80">
        <v>0.226907124635334</v>
      </c>
    </row>
    <row r="4197" s="9" customFormat="1" ht="32" customHeight="1">
      <c r="A4197" t="s" s="6">
        <v>10650</v>
      </c>
      <c r="B4197" t="s" s="56">
        <v>10651</v>
      </c>
      <c r="C4197" t="s" s="56">
        <v>7517</v>
      </c>
      <c r="D4197" s="143">
        <v>41852.513888888891</v>
      </c>
      <c r="E4197" t="s" s="54">
        <v>7518</v>
      </c>
      <c r="F4197" t="s" s="55">
        <v>2230</v>
      </c>
      <c r="G4197" t="s" s="56">
        <v>1181</v>
      </c>
      <c r="H4197" t="s" s="56">
        <v>1181</v>
      </c>
      <c r="J4197" t="s" s="6">
        <v>7519</v>
      </c>
      <c r="L4197" t="s" s="54">
        <v>10652</v>
      </c>
      <c r="M4197" t="s" s="55">
        <v>1138</v>
      </c>
      <c r="S4197" t="s" s="54">
        <v>7570</v>
      </c>
      <c r="T4197" t="s" s="57">
        <v>7699</v>
      </c>
      <c r="U4197" t="s" s="6">
        <v>1263</v>
      </c>
      <c r="AA4197" s="14">
        <v>-107.733227</v>
      </c>
      <c r="AB4197" s="14">
        <v>36.246692</v>
      </c>
      <c r="AC4197" s="14">
        <v>2127.504</v>
      </c>
      <c r="AU4197" s="70"/>
      <c r="AV4197" s="70"/>
      <c r="AW4197" s="70"/>
      <c r="AX4197" s="70"/>
      <c r="AY4197" s="70"/>
      <c r="AZ4197" s="70"/>
      <c r="BA4197" s="70"/>
      <c r="BB4197" s="70"/>
      <c r="BC4197" s="70"/>
      <c r="BD4197" s="70"/>
      <c r="BL4197" s="70"/>
      <c r="BM4197" s="70"/>
      <c r="BN4197" s="70"/>
      <c r="BO4197" s="14">
        <v>1.406169195550</v>
      </c>
      <c r="BP4197" s="14">
        <v>0.0222452792848329</v>
      </c>
      <c r="BX4197" s="60">
        <v>-10.4528352596</v>
      </c>
      <c r="BY4197" s="80">
        <v>0.0915382995866993</v>
      </c>
    </row>
    <row r="4198" s="9" customFormat="1" ht="32" customHeight="1">
      <c r="A4198" t="s" s="6">
        <v>10653</v>
      </c>
      <c r="B4198" t="s" s="56">
        <v>10654</v>
      </c>
      <c r="C4198" t="s" s="56">
        <v>7517</v>
      </c>
      <c r="D4198" s="143">
        <v>41853.90625</v>
      </c>
      <c r="E4198" t="s" s="54">
        <v>7518</v>
      </c>
      <c r="F4198" t="s" s="55">
        <v>2230</v>
      </c>
      <c r="G4198" t="s" s="56">
        <v>1181</v>
      </c>
      <c r="H4198" t="s" s="56">
        <v>1181</v>
      </c>
      <c r="J4198" t="s" s="6">
        <v>7519</v>
      </c>
      <c r="L4198" t="s" s="54">
        <v>10655</v>
      </c>
      <c r="M4198" t="s" s="55">
        <v>1138</v>
      </c>
      <c r="S4198" t="s" s="54">
        <v>7570</v>
      </c>
      <c r="T4198" t="s" s="57">
        <v>7571</v>
      </c>
      <c r="U4198" s="7"/>
      <c r="AA4198" s="14">
        <v>-108.823239</v>
      </c>
      <c r="AB4198" s="14">
        <v>35.608006</v>
      </c>
      <c r="AC4198" s="14">
        <v>2006.803</v>
      </c>
      <c r="AU4198" s="70"/>
      <c r="AV4198" s="70"/>
      <c r="AW4198" s="70"/>
      <c r="AX4198" s="70"/>
      <c r="AY4198" s="70"/>
      <c r="AZ4198" s="70"/>
      <c r="BA4198" s="70"/>
      <c r="BB4198" s="70"/>
      <c r="BC4198" s="70"/>
      <c r="BD4198" s="70"/>
      <c r="BL4198" s="70"/>
      <c r="BM4198" s="70"/>
      <c r="BN4198" s="70"/>
      <c r="BO4198" s="14">
        <v>-7.0731903995</v>
      </c>
      <c r="BP4198" s="14">
        <v>0.0141940835799602</v>
      </c>
      <c r="BX4198" s="60">
        <v>-49.7241364125</v>
      </c>
      <c r="BY4198" s="80">
        <v>0.0521916887549121</v>
      </c>
    </row>
    <row r="4199" s="9" customFormat="1" ht="31" customHeight="1">
      <c r="A4199" t="s" s="6">
        <v>10656</v>
      </c>
      <c r="B4199" t="s" s="56">
        <v>10657</v>
      </c>
      <c r="C4199" t="s" s="56">
        <v>7517</v>
      </c>
      <c r="D4199" s="143">
        <v>41853.291666666664</v>
      </c>
      <c r="E4199" t="s" s="54">
        <v>7518</v>
      </c>
      <c r="F4199" t="s" s="55">
        <v>2230</v>
      </c>
      <c r="G4199" t="s" s="56">
        <v>1181</v>
      </c>
      <c r="H4199" t="s" s="56">
        <v>1181</v>
      </c>
      <c r="J4199" t="s" s="6">
        <v>7519</v>
      </c>
      <c r="L4199" s="90">
        <v>18.3</v>
      </c>
      <c r="M4199" t="s" s="55">
        <v>1138</v>
      </c>
      <c r="S4199" t="s" s="54">
        <v>7570</v>
      </c>
      <c r="T4199" t="s" s="57">
        <v>7571</v>
      </c>
      <c r="U4199" s="7"/>
      <c r="AA4199" s="14">
        <v>-108.823239</v>
      </c>
      <c r="AB4199" s="14">
        <v>35.608006</v>
      </c>
      <c r="AC4199" s="14">
        <v>2006.803</v>
      </c>
      <c r="AU4199" s="70"/>
      <c r="AV4199" s="70"/>
      <c r="AW4199" s="70"/>
      <c r="AX4199" s="70"/>
      <c r="AY4199" s="70"/>
      <c r="AZ4199" s="70"/>
      <c r="BA4199" s="70"/>
      <c r="BB4199" s="70"/>
      <c r="BC4199" s="70"/>
      <c r="BD4199" s="70"/>
      <c r="BL4199" s="70"/>
      <c r="BM4199" s="70"/>
      <c r="BN4199" s="70"/>
      <c r="BO4199" s="14">
        <v>0.7386428229000001</v>
      </c>
      <c r="BP4199" s="14">
        <v>0.0290460697050131</v>
      </c>
      <c r="BX4199" s="60">
        <v>-5.1820908636</v>
      </c>
      <c r="BY4199" s="80">
        <v>0.130294653877321</v>
      </c>
    </row>
    <row r="4200" s="9" customFormat="1" ht="32" customHeight="1">
      <c r="A4200" t="s" s="6">
        <v>10658</v>
      </c>
      <c r="B4200" t="s" s="56">
        <v>10659</v>
      </c>
      <c r="C4200" t="s" s="56">
        <v>7517</v>
      </c>
      <c r="D4200" s="143">
        <v>41855.586805555555</v>
      </c>
      <c r="E4200" t="s" s="54">
        <v>7518</v>
      </c>
      <c r="F4200" t="s" s="55">
        <v>2230</v>
      </c>
      <c r="G4200" t="s" s="56">
        <v>1181</v>
      </c>
      <c r="H4200" t="s" s="56">
        <v>1181</v>
      </c>
      <c r="J4200" t="s" s="6">
        <v>7519</v>
      </c>
      <c r="L4200" t="s" s="54">
        <v>10660</v>
      </c>
      <c r="M4200" t="s" s="55">
        <v>1138</v>
      </c>
      <c r="S4200" t="s" s="54">
        <v>7570</v>
      </c>
      <c r="T4200" t="s" s="57">
        <v>7751</v>
      </c>
      <c r="U4200" s="7"/>
      <c r="AA4200" s="14">
        <v>-110.251844</v>
      </c>
      <c r="AB4200" s="14">
        <v>36.7129</v>
      </c>
      <c r="AC4200" s="14">
        <v>1758.391</v>
      </c>
      <c r="AU4200" s="70"/>
      <c r="AV4200" s="70"/>
      <c r="AW4200" s="70"/>
      <c r="AX4200" s="70"/>
      <c r="AY4200" s="70"/>
      <c r="AZ4200" s="70"/>
      <c r="BA4200" s="70"/>
      <c r="BB4200" s="70"/>
      <c r="BC4200" s="70"/>
      <c r="BD4200" s="70"/>
      <c r="BL4200" s="70"/>
      <c r="BM4200" s="70"/>
      <c r="BN4200" s="70"/>
      <c r="BO4200" s="14">
        <v>-4.5176703352</v>
      </c>
      <c r="BP4200" s="14">
        <v>0.0329271599361134</v>
      </c>
      <c r="BX4200" s="60">
        <v>-31.0096101528</v>
      </c>
      <c r="BY4200" s="80">
        <v>0.120843627674979</v>
      </c>
    </row>
    <row r="4201" s="9" customFormat="1" ht="32" customHeight="1">
      <c r="A4201" t="s" s="6">
        <v>10661</v>
      </c>
      <c r="B4201" t="s" s="56">
        <v>10662</v>
      </c>
      <c r="C4201" t="s" s="56">
        <v>7517</v>
      </c>
      <c r="D4201" s="143">
        <v>41855.541666666664</v>
      </c>
      <c r="E4201" t="s" s="54">
        <v>7518</v>
      </c>
      <c r="F4201" t="s" s="55">
        <v>2230</v>
      </c>
      <c r="G4201" t="s" s="56">
        <v>1181</v>
      </c>
      <c r="H4201" t="s" s="56">
        <v>1181</v>
      </c>
      <c r="J4201" t="s" s="6">
        <v>7519</v>
      </c>
      <c r="L4201" t="s" s="54">
        <v>10663</v>
      </c>
      <c r="M4201" t="s" s="55">
        <v>1138</v>
      </c>
      <c r="S4201" t="s" s="54">
        <v>7570</v>
      </c>
      <c r="T4201" t="s" s="57">
        <v>7765</v>
      </c>
      <c r="U4201" s="7"/>
      <c r="AA4201" s="14">
        <v>-110.318788</v>
      </c>
      <c r="AB4201" s="14">
        <v>37.036461</v>
      </c>
      <c r="AC4201" s="14">
        <v>1469.136</v>
      </c>
      <c r="AU4201" s="70"/>
      <c r="AV4201" s="70"/>
      <c r="AW4201" s="70"/>
      <c r="AX4201" s="70"/>
      <c r="AY4201" s="70"/>
      <c r="AZ4201" s="70"/>
      <c r="BA4201" s="70"/>
      <c r="BB4201" s="70"/>
      <c r="BC4201" s="70"/>
      <c r="BD4201" s="70"/>
      <c r="BL4201" s="70"/>
      <c r="BM4201" s="70"/>
      <c r="BN4201" s="70"/>
      <c r="BO4201" s="14">
        <v>-4.1146196006</v>
      </c>
      <c r="BP4201" s="14">
        <v>0.0371255836878355</v>
      </c>
      <c r="BX4201" s="60">
        <v>-35.3682141849</v>
      </c>
      <c r="BY4201" s="80">
        <v>0.230263581047245</v>
      </c>
    </row>
    <row r="4202" s="9" customFormat="1" ht="32" customHeight="1">
      <c r="A4202" t="s" s="6">
        <v>10664</v>
      </c>
      <c r="B4202" t="s" s="56">
        <v>10665</v>
      </c>
      <c r="C4202" t="s" s="56">
        <v>7517</v>
      </c>
      <c r="D4202" s="143">
        <v>41855.65625</v>
      </c>
      <c r="E4202" t="s" s="54">
        <v>7518</v>
      </c>
      <c r="F4202" t="s" s="55">
        <v>2230</v>
      </c>
      <c r="G4202" t="s" s="56">
        <v>1181</v>
      </c>
      <c r="H4202" t="s" s="56">
        <v>1181</v>
      </c>
      <c r="J4202" t="s" s="6">
        <v>7519</v>
      </c>
      <c r="L4202" t="s" s="54">
        <v>10666</v>
      </c>
      <c r="M4202" t="s" s="55">
        <v>1138</v>
      </c>
      <c r="S4202" t="s" s="54">
        <v>7570</v>
      </c>
      <c r="T4202" t="s" s="57">
        <v>7834</v>
      </c>
      <c r="U4202" s="7"/>
      <c r="AA4202" s="14">
        <v>-110.762509</v>
      </c>
      <c r="AB4202" s="14">
        <v>36.651721</v>
      </c>
      <c r="AC4202" s="14">
        <v>2052.828</v>
      </c>
      <c r="AU4202" s="70"/>
      <c r="AV4202" s="70"/>
      <c r="AW4202" s="70"/>
      <c r="AX4202" s="70"/>
      <c r="AY4202" s="70"/>
      <c r="AZ4202" s="70"/>
      <c r="BA4202" s="70"/>
      <c r="BB4202" s="70"/>
      <c r="BC4202" s="70"/>
      <c r="BD4202" s="70"/>
      <c r="BL4202" s="70"/>
      <c r="BM4202" s="70"/>
      <c r="BN4202" s="70"/>
      <c r="BO4202" s="14">
        <v>-6.1628327245</v>
      </c>
      <c r="BP4202" s="14">
        <v>0.0277894396846578</v>
      </c>
      <c r="BX4202" s="60">
        <v>-50.0698373492</v>
      </c>
      <c r="BY4202" s="80">
        <v>0.100610743179336</v>
      </c>
    </row>
    <row r="4203" s="9" customFormat="1" ht="32" customHeight="1">
      <c r="A4203" t="s" s="6">
        <v>10667</v>
      </c>
      <c r="B4203" t="s" s="56">
        <v>10668</v>
      </c>
      <c r="C4203" t="s" s="56">
        <v>7517</v>
      </c>
      <c r="D4203" s="143">
        <v>41855.621527777781</v>
      </c>
      <c r="E4203" t="s" s="54">
        <v>7518</v>
      </c>
      <c r="F4203" t="s" s="55">
        <v>2230</v>
      </c>
      <c r="G4203" t="s" s="56">
        <v>1181</v>
      </c>
      <c r="H4203" t="s" s="56">
        <v>1181</v>
      </c>
      <c r="J4203" t="s" s="6">
        <v>7519</v>
      </c>
      <c r="L4203" t="s" s="54">
        <v>10669</v>
      </c>
      <c r="M4203" t="s" s="55">
        <v>1138</v>
      </c>
      <c r="S4203" t="s" s="54">
        <v>7570</v>
      </c>
      <c r="T4203" t="s" s="57">
        <v>7841</v>
      </c>
      <c r="U4203" s="7"/>
      <c r="AA4203" s="14">
        <v>-111.235274</v>
      </c>
      <c r="AB4203" s="14">
        <v>36.129566</v>
      </c>
      <c r="AC4203" s="14">
        <v>1498.702</v>
      </c>
      <c r="AU4203" s="70"/>
      <c r="AV4203" s="70"/>
      <c r="AW4203" s="70"/>
      <c r="AX4203" s="70"/>
      <c r="AY4203" s="70"/>
      <c r="AZ4203" s="70"/>
      <c r="BA4203" s="70"/>
      <c r="BB4203" s="70"/>
      <c r="BC4203" s="70"/>
      <c r="BD4203" s="70"/>
      <c r="BL4203" s="70"/>
      <c r="BM4203" s="70"/>
      <c r="BN4203" s="70"/>
      <c r="BO4203" s="14">
        <v>-7.9423524983</v>
      </c>
      <c r="BP4203" s="14">
        <v>0.0204394808490504</v>
      </c>
      <c r="BX4203" s="60">
        <v>-55.2934248797</v>
      </c>
      <c r="BY4203" s="80">
        <v>0.109487108267159</v>
      </c>
    </row>
    <row r="4204" s="9" customFormat="1" ht="48" customHeight="1">
      <c r="A4204" t="s" s="6">
        <v>10670</v>
      </c>
      <c r="B4204" t="s" s="56">
        <v>10671</v>
      </c>
      <c r="C4204" t="s" s="56">
        <v>7517</v>
      </c>
      <c r="D4204" s="143">
        <v>41855.458333333336</v>
      </c>
      <c r="E4204" t="s" s="54">
        <v>7518</v>
      </c>
      <c r="F4204" t="s" s="55">
        <v>2230</v>
      </c>
      <c r="G4204" t="s" s="56">
        <v>1181</v>
      </c>
      <c r="H4204" t="s" s="56">
        <v>1181</v>
      </c>
      <c r="J4204" t="s" s="6">
        <v>7519</v>
      </c>
      <c r="L4204" t="s" s="54">
        <v>10672</v>
      </c>
      <c r="M4204" t="s" s="55">
        <v>1138</v>
      </c>
      <c r="S4204" t="s" s="54">
        <v>7570</v>
      </c>
      <c r="T4204" t="s" s="57">
        <v>7792</v>
      </c>
      <c r="U4204" s="7"/>
      <c r="AA4204" s="14">
        <v>-109.929773</v>
      </c>
      <c r="AB4204" s="14">
        <v>36.393701</v>
      </c>
      <c r="AC4204" s="14">
        <v>2250.948</v>
      </c>
      <c r="AU4204" s="70"/>
      <c r="AV4204" s="70"/>
      <c r="AW4204" s="70"/>
      <c r="AX4204" s="70"/>
      <c r="AY4204" s="70"/>
      <c r="AZ4204" s="70"/>
      <c r="BA4204" s="70"/>
      <c r="BB4204" s="70"/>
      <c r="BC4204" s="70"/>
      <c r="BD4204" s="70"/>
      <c r="BL4204" s="70"/>
      <c r="BM4204" s="70"/>
      <c r="BN4204" s="70"/>
      <c r="BO4204" s="14">
        <v>-6.9576870342</v>
      </c>
      <c r="BP4204" s="14">
        <v>0.0368951730860238</v>
      </c>
      <c r="BX4204" s="60">
        <v>-48.8520942764</v>
      </c>
      <c r="BY4204" s="80">
        <v>0.138624059408083</v>
      </c>
    </row>
    <row r="4205" s="9" customFormat="1" ht="32" customHeight="1">
      <c r="A4205" t="s" s="6">
        <v>10673</v>
      </c>
      <c r="B4205" t="s" s="56">
        <v>10674</v>
      </c>
      <c r="C4205" t="s" s="56">
        <v>7517</v>
      </c>
      <c r="D4205" s="143">
        <v>41855.683333333334</v>
      </c>
      <c r="E4205" t="s" s="54">
        <v>7518</v>
      </c>
      <c r="F4205" t="s" s="55">
        <v>2230</v>
      </c>
      <c r="G4205" t="s" s="56">
        <v>1181</v>
      </c>
      <c r="H4205" t="s" s="56">
        <v>1181</v>
      </c>
      <c r="J4205" t="s" s="6">
        <v>7519</v>
      </c>
      <c r="L4205" t="s" s="54">
        <v>10675</v>
      </c>
      <c r="M4205" t="s" s="55">
        <v>1138</v>
      </c>
      <c r="S4205" t="s" s="54">
        <v>7570</v>
      </c>
      <c r="T4205" t="s" s="57">
        <v>7780</v>
      </c>
      <c r="U4205" s="7"/>
      <c r="AA4205" s="14">
        <v>-108.880581</v>
      </c>
      <c r="AB4205" s="14">
        <v>36.095532</v>
      </c>
      <c r="AC4205" s="14">
        <v>2656.332</v>
      </c>
      <c r="AU4205" s="70"/>
      <c r="AV4205" s="70"/>
      <c r="AW4205" s="70"/>
      <c r="AX4205" s="70"/>
      <c r="AY4205" s="70"/>
      <c r="AZ4205" s="70"/>
      <c r="BA4205" s="70"/>
      <c r="BB4205" s="70"/>
      <c r="BC4205" s="70"/>
      <c r="BD4205" s="70"/>
      <c r="BL4205" s="70"/>
      <c r="BM4205" s="70"/>
      <c r="BN4205" s="70"/>
      <c r="BO4205" s="14">
        <v>-7.8569934417</v>
      </c>
      <c r="BP4205" s="14">
        <v>0.027483834883899</v>
      </c>
      <c r="BX4205" s="60">
        <v>-53.3096220775</v>
      </c>
      <c r="BY4205" s="80">
        <v>0.0582426450650514</v>
      </c>
    </row>
    <row r="4206" s="9" customFormat="1" ht="32" customHeight="1">
      <c r="A4206" t="s" s="6">
        <v>10676</v>
      </c>
      <c r="B4206" t="s" s="56">
        <v>10677</v>
      </c>
      <c r="C4206" t="s" s="56">
        <v>7517</v>
      </c>
      <c r="D4206" s="143">
        <v>41855.576388888891</v>
      </c>
      <c r="E4206" t="s" s="54">
        <v>7518</v>
      </c>
      <c r="F4206" t="s" s="55">
        <v>2230</v>
      </c>
      <c r="G4206" t="s" s="56">
        <v>1181</v>
      </c>
      <c r="H4206" t="s" s="56">
        <v>1181</v>
      </c>
      <c r="J4206" t="s" s="6">
        <v>7519</v>
      </c>
      <c r="L4206" t="s" s="54">
        <v>10678</v>
      </c>
      <c r="M4206" t="s" s="55">
        <v>1138</v>
      </c>
      <c r="S4206" t="s" s="54">
        <v>7570</v>
      </c>
      <c r="T4206" t="s" s="57">
        <v>7702</v>
      </c>
      <c r="U4206" t="s" s="6">
        <v>1263</v>
      </c>
      <c r="AA4206" s="14">
        <v>-108.750919</v>
      </c>
      <c r="AB4206" s="14">
        <v>36.119902</v>
      </c>
      <c r="AC4206" s="14">
        <v>2116.226</v>
      </c>
      <c r="AU4206" s="70"/>
      <c r="AV4206" s="70"/>
      <c r="AW4206" s="70"/>
      <c r="AX4206" s="70"/>
      <c r="AY4206" s="70"/>
      <c r="AZ4206" s="70"/>
      <c r="BA4206" s="70"/>
      <c r="BB4206" s="70"/>
      <c r="BC4206" s="70"/>
      <c r="BD4206" s="70"/>
      <c r="BL4206" s="70"/>
      <c r="BM4206" s="70"/>
      <c r="BN4206" s="70"/>
      <c r="BO4206" s="14">
        <v>-6.3722715626</v>
      </c>
      <c r="BP4206" s="14">
        <v>0.0209678404594553</v>
      </c>
      <c r="BX4206" s="60">
        <v>-45.4051364333</v>
      </c>
      <c r="BY4206" s="80">
        <v>0.190906527994607</v>
      </c>
    </row>
    <row r="4207" s="9" customFormat="1" ht="32" customHeight="1">
      <c r="A4207" t="s" s="6">
        <v>10679</v>
      </c>
      <c r="B4207" t="s" s="56">
        <v>10680</v>
      </c>
      <c r="C4207" t="s" s="56">
        <v>7517</v>
      </c>
      <c r="D4207" s="143">
        <v>41856.427083333336</v>
      </c>
      <c r="E4207" t="s" s="54">
        <v>7518</v>
      </c>
      <c r="F4207" t="s" s="55">
        <v>2230</v>
      </c>
      <c r="G4207" t="s" s="56">
        <v>1181</v>
      </c>
      <c r="H4207" t="s" s="56">
        <v>1181</v>
      </c>
      <c r="J4207" t="s" s="6">
        <v>7519</v>
      </c>
      <c r="L4207" t="s" s="54">
        <v>10681</v>
      </c>
      <c r="M4207" t="s" s="55">
        <v>1138</v>
      </c>
      <c r="S4207" t="s" s="54">
        <v>7570</v>
      </c>
      <c r="T4207" t="s" s="57">
        <v>7847</v>
      </c>
      <c r="U4207" s="7"/>
      <c r="AA4207" s="14">
        <v>-111.690301</v>
      </c>
      <c r="AB4207" s="14">
        <v>35.912882</v>
      </c>
      <c r="AC4207" s="14">
        <v>2151.278</v>
      </c>
      <c r="AU4207" s="70"/>
      <c r="AV4207" s="70"/>
      <c r="AW4207" s="70"/>
      <c r="AX4207" s="70"/>
      <c r="AY4207" s="70"/>
      <c r="AZ4207" s="70"/>
      <c r="BA4207" s="70"/>
      <c r="BB4207" s="70"/>
      <c r="BC4207" s="70"/>
      <c r="BD4207" s="70"/>
      <c r="BL4207" s="70"/>
      <c r="BM4207" s="70"/>
      <c r="BN4207" s="70"/>
      <c r="BO4207" s="14">
        <v>-6.7228143201</v>
      </c>
      <c r="BP4207" s="14">
        <v>0.018292571355993</v>
      </c>
      <c r="BX4207" s="60">
        <v>-52.7187941989</v>
      </c>
      <c r="BY4207" s="80">
        <v>0.100640431952721</v>
      </c>
    </row>
    <row r="4208" s="9" customFormat="1" ht="32" customHeight="1">
      <c r="A4208" t="s" s="6">
        <v>10682</v>
      </c>
      <c r="B4208" t="s" s="56">
        <v>10683</v>
      </c>
      <c r="C4208" t="s" s="56">
        <v>7517</v>
      </c>
      <c r="D4208" s="143">
        <v>41856.572916666664</v>
      </c>
      <c r="E4208" t="s" s="54">
        <v>7518</v>
      </c>
      <c r="F4208" t="s" s="55">
        <v>2230</v>
      </c>
      <c r="G4208" t="s" s="56">
        <v>1181</v>
      </c>
      <c r="H4208" t="s" s="56">
        <v>1181</v>
      </c>
      <c r="J4208" t="s" s="6">
        <v>7519</v>
      </c>
      <c r="L4208" t="s" s="54">
        <v>10684</v>
      </c>
      <c r="M4208" t="s" s="55">
        <v>1138</v>
      </c>
      <c r="S4208" t="s" s="54">
        <v>7570</v>
      </c>
      <c r="T4208" t="s" s="57">
        <v>7789</v>
      </c>
      <c r="U4208" s="7"/>
      <c r="AA4208" s="14">
        <v>-110.381113</v>
      </c>
      <c r="AB4208" s="14">
        <v>36.279063</v>
      </c>
      <c r="AC4208" s="14">
        <v>1959.864</v>
      </c>
      <c r="AU4208" s="70"/>
      <c r="AV4208" s="70"/>
      <c r="AW4208" s="70"/>
      <c r="AX4208" s="70"/>
      <c r="AY4208" s="70"/>
      <c r="AZ4208" s="70"/>
      <c r="BA4208" s="70"/>
      <c r="BB4208" s="70"/>
      <c r="BC4208" s="70"/>
      <c r="BD4208" s="70"/>
      <c r="BL4208" s="70"/>
      <c r="BM4208" s="70"/>
      <c r="BN4208" s="70"/>
      <c r="BO4208" s="14">
        <v>-8.0339987233</v>
      </c>
      <c r="BP4208" s="14">
        <v>0.0334648965896062</v>
      </c>
      <c r="BX4208" s="60">
        <v>-59.0908246348</v>
      </c>
      <c r="BY4208" s="80">
        <v>0.159776981701812</v>
      </c>
    </row>
    <row r="4209" s="9" customFormat="1" ht="32" customHeight="1">
      <c r="A4209" t="s" s="6">
        <v>10685</v>
      </c>
      <c r="B4209" t="s" s="56">
        <v>10686</v>
      </c>
      <c r="C4209" t="s" s="56">
        <v>7517</v>
      </c>
      <c r="D4209" s="143">
        <v>41856.61875</v>
      </c>
      <c r="E4209" t="s" s="54">
        <v>7518</v>
      </c>
      <c r="F4209" t="s" s="55">
        <v>2230</v>
      </c>
      <c r="G4209" t="s" s="56">
        <v>1181</v>
      </c>
      <c r="H4209" t="s" s="56">
        <v>1181</v>
      </c>
      <c r="J4209" t="s" s="6">
        <v>7519</v>
      </c>
      <c r="L4209" t="s" s="54">
        <v>10687</v>
      </c>
      <c r="M4209" t="s" s="55">
        <v>1138</v>
      </c>
      <c r="S4209" t="s" s="54">
        <v>7570</v>
      </c>
      <c r="T4209" t="s" s="57">
        <v>7739</v>
      </c>
      <c r="U4209" s="7"/>
      <c r="AA4209" s="14">
        <v>-109.946396</v>
      </c>
      <c r="AB4209" s="14">
        <v>36.071225</v>
      </c>
      <c r="AC4209" s="14">
        <v>1931.822</v>
      </c>
      <c r="AU4209" s="70"/>
      <c r="AV4209" s="70"/>
      <c r="AW4209" s="70"/>
      <c r="AX4209" s="70"/>
      <c r="AY4209" s="70"/>
      <c r="AZ4209" s="70"/>
      <c r="BA4209" s="70"/>
      <c r="BB4209" s="70"/>
      <c r="BC4209" s="70"/>
      <c r="BD4209" s="70"/>
      <c r="BL4209" s="70"/>
      <c r="BM4209" s="70"/>
      <c r="BN4209" s="70"/>
      <c r="BO4209" s="14">
        <v>-3.9698033492</v>
      </c>
      <c r="BP4209" s="14">
        <v>0.0259008609428927</v>
      </c>
      <c r="BX4209" s="60">
        <v>-31.5111752741</v>
      </c>
      <c r="BY4209" s="80">
        <v>0.0984199780655502</v>
      </c>
    </row>
    <row r="4210" s="9" customFormat="1" ht="32" customHeight="1">
      <c r="A4210" t="s" s="6">
        <v>10688</v>
      </c>
      <c r="B4210" t="s" s="56">
        <v>10689</v>
      </c>
      <c r="C4210" t="s" s="56">
        <v>7517</v>
      </c>
      <c r="D4210" s="143">
        <v>41856.28125</v>
      </c>
      <c r="E4210" t="s" s="54">
        <v>7518</v>
      </c>
      <c r="F4210" t="s" s="55">
        <v>2230</v>
      </c>
      <c r="G4210" t="s" s="56">
        <v>1181</v>
      </c>
      <c r="H4210" t="s" s="56">
        <v>1181</v>
      </c>
      <c r="J4210" t="s" s="6">
        <v>7519</v>
      </c>
      <c r="L4210" t="s" s="54">
        <v>10690</v>
      </c>
      <c r="M4210" t="s" s="55">
        <v>1138</v>
      </c>
      <c r="S4210" t="s" s="54">
        <v>7570</v>
      </c>
      <c r="T4210" t="s" s="57">
        <v>7850</v>
      </c>
      <c r="U4210" s="7"/>
      <c r="AA4210" s="14">
        <v>-111.654074</v>
      </c>
      <c r="AB4210" s="14">
        <v>36.665838</v>
      </c>
      <c r="AC4210" s="14">
        <v>1501.75</v>
      </c>
      <c r="AU4210" s="70"/>
      <c r="AV4210" s="70"/>
      <c r="AW4210" s="70"/>
      <c r="AX4210" s="70"/>
      <c r="AY4210" s="70"/>
      <c r="AZ4210" s="70"/>
      <c r="BA4210" s="70"/>
      <c r="BB4210" s="70"/>
      <c r="BC4210" s="70"/>
      <c r="BD4210" s="70"/>
      <c r="BL4210" s="70"/>
      <c r="BM4210" s="70"/>
      <c r="BN4210" s="70"/>
      <c r="BO4210" s="14">
        <v>2.845923534</v>
      </c>
      <c r="BP4210" s="14">
        <v>0.0180987214584618</v>
      </c>
      <c r="BX4210" s="60">
        <v>-12.4598929105</v>
      </c>
      <c r="BY4210" s="80">
        <v>0.150095506842704</v>
      </c>
    </row>
    <row r="4211" s="9" customFormat="1" ht="32" customHeight="1">
      <c r="A4211" t="s" s="6">
        <v>10691</v>
      </c>
      <c r="B4211" t="s" s="56">
        <v>10692</v>
      </c>
      <c r="C4211" t="s" s="56">
        <v>7517</v>
      </c>
      <c r="D4211" s="143">
        <v>41856.325</v>
      </c>
      <c r="E4211" t="s" s="54">
        <v>7518</v>
      </c>
      <c r="F4211" t="s" s="55">
        <v>2230</v>
      </c>
      <c r="G4211" t="s" s="56">
        <v>1181</v>
      </c>
      <c r="H4211" t="s" s="56">
        <v>1181</v>
      </c>
      <c r="J4211" t="s" s="6">
        <v>7519</v>
      </c>
      <c r="L4211" t="s" s="54">
        <v>10693</v>
      </c>
      <c r="M4211" t="s" s="55">
        <v>1138</v>
      </c>
      <c r="S4211" t="s" s="54">
        <v>7570</v>
      </c>
      <c r="T4211" t="s" s="57">
        <v>7813</v>
      </c>
      <c r="U4211" s="7"/>
      <c r="AA4211" s="14">
        <v>-111.572804</v>
      </c>
      <c r="AB4211" s="14">
        <v>36.276372</v>
      </c>
      <c r="AC4211" s="14">
        <v>1706.88</v>
      </c>
      <c r="AU4211" s="70"/>
      <c r="AV4211" s="70"/>
      <c r="AW4211" s="70"/>
      <c r="AX4211" s="70"/>
      <c r="AY4211" s="70"/>
      <c r="AZ4211" s="70"/>
      <c r="BA4211" s="70"/>
      <c r="BB4211" s="70"/>
      <c r="BC4211" s="70"/>
      <c r="BD4211" s="70"/>
      <c r="BL4211" s="70"/>
      <c r="BM4211" s="70"/>
      <c r="BN4211" s="70"/>
      <c r="BO4211" s="14">
        <v>-6.210484665</v>
      </c>
      <c r="BP4211" s="14">
        <v>0.0141650483018642</v>
      </c>
      <c r="BX4211" s="60">
        <v>-48.3786848432</v>
      </c>
      <c r="BY4211" s="80">
        <v>0.104484957991358</v>
      </c>
    </row>
    <row r="4212" s="9" customFormat="1" ht="32" customHeight="1">
      <c r="A4212" t="s" s="6">
        <v>10694</v>
      </c>
      <c r="B4212" t="s" s="56">
        <v>10695</v>
      </c>
      <c r="C4212" t="s" s="56">
        <v>7517</v>
      </c>
      <c r="D4212" s="143">
        <v>41856.378472222219</v>
      </c>
      <c r="E4212" t="s" s="54">
        <v>7518</v>
      </c>
      <c r="F4212" t="s" s="55">
        <v>2230</v>
      </c>
      <c r="G4212" t="s" s="56">
        <v>1181</v>
      </c>
      <c r="H4212" t="s" s="56">
        <v>1181</v>
      </c>
      <c r="J4212" t="s" s="6">
        <v>7519</v>
      </c>
      <c r="L4212" t="s" s="54">
        <v>10696</v>
      </c>
      <c r="M4212" t="s" s="55">
        <v>1138</v>
      </c>
      <c r="S4212" t="s" s="54">
        <v>7570</v>
      </c>
      <c r="T4212" t="s" s="57">
        <v>7875</v>
      </c>
      <c r="U4212" s="7"/>
      <c r="AA4212" s="14">
        <v>-111.415636</v>
      </c>
      <c r="AB4212" s="14">
        <v>35.869455</v>
      </c>
      <c r="AC4212" s="14">
        <v>1310.64</v>
      </c>
      <c r="AU4212" s="70"/>
      <c r="AV4212" s="70"/>
      <c r="AW4212" s="70"/>
      <c r="AX4212" s="70"/>
      <c r="AY4212" s="70"/>
      <c r="AZ4212" s="70"/>
      <c r="BA4212" s="70"/>
      <c r="BB4212" s="70"/>
      <c r="BC4212" s="70"/>
      <c r="BD4212" s="70"/>
      <c r="BL4212" s="70"/>
      <c r="BM4212" s="70"/>
      <c r="BN4212" s="70"/>
      <c r="BO4212" s="14">
        <v>-6.3779927259</v>
      </c>
      <c r="BP4212" s="14">
        <v>0.0481542537714303</v>
      </c>
      <c r="BX4212" s="60">
        <v>-54.7108160634</v>
      </c>
      <c r="BY4212" s="80">
        <v>0.157808810976896</v>
      </c>
    </row>
    <row r="4213" s="9" customFormat="1" ht="32" customHeight="1">
      <c r="A4213" t="s" s="6">
        <v>10697</v>
      </c>
      <c r="B4213" t="s" s="56">
        <v>10698</v>
      </c>
      <c r="C4213" t="s" s="56">
        <v>7517</v>
      </c>
      <c r="D4213" s="143">
        <v>41856.541666666664</v>
      </c>
      <c r="E4213" t="s" s="54">
        <v>7518</v>
      </c>
      <c r="F4213" t="s" s="55">
        <v>2230</v>
      </c>
      <c r="G4213" t="s" s="56">
        <v>1181</v>
      </c>
      <c r="H4213" t="s" s="56">
        <v>1181</v>
      </c>
      <c r="J4213" t="s" s="6">
        <v>7519</v>
      </c>
      <c r="L4213" t="s" s="54">
        <v>10699</v>
      </c>
      <c r="M4213" t="s" s="55">
        <v>1138</v>
      </c>
      <c r="S4213" t="s" s="54">
        <v>7570</v>
      </c>
      <c r="T4213" t="s" s="57">
        <v>7863</v>
      </c>
      <c r="U4213" s="7"/>
      <c r="AA4213" s="14">
        <v>-109.050135</v>
      </c>
      <c r="AB4213" s="14">
        <v>36.32589</v>
      </c>
      <c r="AC4213" s="14">
        <v>2813.304</v>
      </c>
      <c r="AU4213" s="70"/>
      <c r="AV4213" s="70"/>
      <c r="AW4213" s="70"/>
      <c r="AX4213" s="70"/>
      <c r="AY4213" s="70"/>
      <c r="AZ4213" s="70"/>
      <c r="BA4213" s="70"/>
      <c r="BB4213" s="70"/>
      <c r="BC4213" s="70"/>
      <c r="BD4213" s="70"/>
      <c r="BL4213" s="70"/>
      <c r="BM4213" s="70"/>
      <c r="BN4213" s="70"/>
      <c r="BO4213" s="14">
        <v>-8.334040913400001</v>
      </c>
      <c r="BP4213" s="14">
        <v>0.0210982057264334</v>
      </c>
      <c r="BX4213" s="60">
        <v>-59.3790383495</v>
      </c>
      <c r="BY4213" s="80">
        <v>0.0601674136485116</v>
      </c>
    </row>
    <row r="4214" s="9" customFormat="1" ht="32" customHeight="1">
      <c r="A4214" t="s" s="6">
        <v>10700</v>
      </c>
      <c r="B4214" t="s" s="56">
        <v>10701</v>
      </c>
      <c r="C4214" t="s" s="56">
        <v>7517</v>
      </c>
      <c r="D4214" s="143">
        <v>41857.655555555553</v>
      </c>
      <c r="E4214" t="s" s="54">
        <v>7518</v>
      </c>
      <c r="F4214" t="s" s="55">
        <v>2230</v>
      </c>
      <c r="G4214" t="s" s="56">
        <v>1181</v>
      </c>
      <c r="H4214" t="s" s="56">
        <v>1181</v>
      </c>
      <c r="J4214" t="s" s="6">
        <v>7519</v>
      </c>
      <c r="L4214" t="s" s="54">
        <v>10702</v>
      </c>
      <c r="M4214" t="s" s="55">
        <v>1138</v>
      </c>
      <c r="S4214" t="s" s="54">
        <v>7570</v>
      </c>
      <c r="T4214" t="s" s="57">
        <v>7722</v>
      </c>
      <c r="U4214" s="7"/>
      <c r="AA4214" s="14">
        <v>-109.072078</v>
      </c>
      <c r="AB4214" s="14">
        <v>35.744653</v>
      </c>
      <c r="AC4214" s="14">
        <v>2086.356</v>
      </c>
      <c r="AU4214" s="70"/>
      <c r="AV4214" s="70"/>
      <c r="AW4214" s="70"/>
      <c r="AX4214" s="70"/>
      <c r="AY4214" s="70"/>
      <c r="AZ4214" s="70"/>
      <c r="BA4214" s="70"/>
      <c r="BB4214" s="70"/>
      <c r="BC4214" s="70"/>
      <c r="BD4214" s="70"/>
      <c r="BL4214" s="70"/>
      <c r="BM4214" s="70"/>
      <c r="BN4214" s="70"/>
      <c r="BO4214" s="14">
        <v>-8.4260011538</v>
      </c>
      <c r="BP4214" s="14">
        <v>0.0207178422099836</v>
      </c>
      <c r="BX4214" s="60">
        <v>-59.7193158019</v>
      </c>
      <c r="BY4214" s="80">
        <v>0.146039789922102</v>
      </c>
    </row>
    <row r="4215" s="9" customFormat="1" ht="31" customHeight="1">
      <c r="A4215" t="s" s="6">
        <v>10703</v>
      </c>
      <c r="B4215" t="s" s="56">
        <v>10704</v>
      </c>
      <c r="C4215" t="s" s="56">
        <v>7517</v>
      </c>
      <c r="D4215" s="143">
        <v>41862.443055555559</v>
      </c>
      <c r="E4215" t="s" s="54">
        <v>7518</v>
      </c>
      <c r="F4215" t="s" s="55">
        <v>2230</v>
      </c>
      <c r="G4215" t="s" s="56">
        <v>1181</v>
      </c>
      <c r="H4215" t="s" s="56">
        <v>1181</v>
      </c>
      <c r="J4215" t="s" s="6">
        <v>7519</v>
      </c>
      <c r="L4215" t="s" s="54">
        <v>10705</v>
      </c>
      <c r="M4215" t="s" s="55">
        <v>1138</v>
      </c>
      <c r="S4215" t="s" s="54">
        <v>7520</v>
      </c>
      <c r="T4215" t="s" s="57">
        <v>10706</v>
      </c>
      <c r="U4215" s="7"/>
      <c r="AA4215" s="14">
        <v>-108.01327</v>
      </c>
      <c r="AB4215" s="14">
        <v>36.01327</v>
      </c>
      <c r="AC4215" s="14">
        <v>2463.698</v>
      </c>
      <c r="AU4215" s="70"/>
      <c r="AV4215" s="70"/>
      <c r="AW4215" s="70"/>
      <c r="AX4215" s="70"/>
      <c r="AY4215" s="70"/>
      <c r="AZ4215" s="70"/>
      <c r="BA4215" s="70"/>
      <c r="BB4215" s="70"/>
      <c r="BC4215" s="70"/>
      <c r="BD4215" s="70"/>
      <c r="BL4215" s="70"/>
      <c r="BM4215" s="70"/>
      <c r="BN4215" s="70"/>
      <c r="BO4215" s="14">
        <v>-12.0685498025</v>
      </c>
      <c r="BP4215" s="14">
        <v>0.0158960537461153</v>
      </c>
      <c r="BX4215" s="60">
        <v>-89.61507364400001</v>
      </c>
      <c r="BY4215" s="80">
        <v>0.099449511606063</v>
      </c>
    </row>
    <row r="4216" s="9" customFormat="1" ht="31" customHeight="1">
      <c r="A4216" t="s" s="6">
        <v>10707</v>
      </c>
      <c r="B4216" t="s" s="56">
        <v>10708</v>
      </c>
      <c r="C4216" t="s" s="56">
        <v>7517</v>
      </c>
      <c r="D4216" s="143">
        <v>41862.502083333333</v>
      </c>
      <c r="E4216" t="s" s="54">
        <v>7518</v>
      </c>
      <c r="F4216" t="s" s="55">
        <v>2230</v>
      </c>
      <c r="G4216" t="s" s="56">
        <v>1181</v>
      </c>
      <c r="H4216" t="s" s="56">
        <v>1181</v>
      </c>
      <c r="J4216" t="s" s="6">
        <v>7519</v>
      </c>
      <c r="L4216" t="s" s="54">
        <v>10709</v>
      </c>
      <c r="M4216" t="s" s="55">
        <v>1138</v>
      </c>
      <c r="S4216" t="s" s="54">
        <v>7680</v>
      </c>
      <c r="T4216" t="s" s="57">
        <v>10710</v>
      </c>
      <c r="U4216" s="7"/>
      <c r="AA4216" s="14">
        <v>-108.89212</v>
      </c>
      <c r="AB4216" s="14">
        <v>36.01327</v>
      </c>
      <c r="AC4216" s="14">
        <v>2464.308</v>
      </c>
      <c r="AU4216" s="70"/>
      <c r="AV4216" s="70"/>
      <c r="AW4216" s="70"/>
      <c r="AX4216" s="70"/>
      <c r="AY4216" s="70"/>
      <c r="AZ4216" s="70"/>
      <c r="BA4216" s="70"/>
      <c r="BB4216" s="70"/>
      <c r="BC4216" s="70"/>
      <c r="BD4216" s="70"/>
      <c r="BL4216" s="70"/>
      <c r="BM4216" s="70"/>
      <c r="BN4216" s="70"/>
      <c r="BO4216" s="14">
        <v>-12.1580179335</v>
      </c>
      <c r="BP4216" s="14">
        <v>0.0324319168494184</v>
      </c>
      <c r="BX4216" s="60">
        <v>-90.41330621349999</v>
      </c>
      <c r="BY4216" s="80">
        <v>0.09157672721824429</v>
      </c>
    </row>
    <row r="4217" s="9" customFormat="1" ht="31" customHeight="1">
      <c r="A4217" t="s" s="6">
        <v>10711</v>
      </c>
      <c r="B4217" t="s" s="56">
        <v>10712</v>
      </c>
      <c r="C4217" t="s" s="56">
        <v>7517</v>
      </c>
      <c r="D4217" s="143">
        <v>41862.518055555556</v>
      </c>
      <c r="E4217" t="s" s="54">
        <v>7518</v>
      </c>
      <c r="F4217" t="s" s="55">
        <v>2230</v>
      </c>
      <c r="G4217" t="s" s="56">
        <v>1181</v>
      </c>
      <c r="H4217" t="s" s="56">
        <v>1181</v>
      </c>
      <c r="J4217" t="s" s="6">
        <v>7519</v>
      </c>
      <c r="L4217" s="84"/>
      <c r="M4217" t="s" s="55">
        <v>1138</v>
      </c>
      <c r="S4217" t="s" s="54">
        <v>7520</v>
      </c>
      <c r="T4217" t="s" s="57">
        <v>10713</v>
      </c>
      <c r="U4217" s="7"/>
      <c r="AA4217" s="14">
        <v>-108.8926</v>
      </c>
      <c r="AB4217" s="14">
        <v>36.01311</v>
      </c>
      <c r="AC4217" s="14">
        <v>2459.736</v>
      </c>
      <c r="AU4217" s="70"/>
      <c r="AV4217" s="70"/>
      <c r="AW4217" s="70"/>
      <c r="AX4217" s="70"/>
      <c r="AY4217" s="70"/>
      <c r="AZ4217" s="70"/>
      <c r="BA4217" s="70"/>
      <c r="BB4217" s="70"/>
      <c r="BC4217" s="70"/>
      <c r="BD4217" s="70"/>
      <c r="BL4217" s="70"/>
      <c r="BM4217" s="70"/>
      <c r="BN4217" s="70"/>
      <c r="BO4217" s="14">
        <v>-11.5943148007</v>
      </c>
      <c r="BP4217" s="14">
        <v>0.0165257222516068</v>
      </c>
      <c r="BX4217" s="60">
        <v>-87.4665629321</v>
      </c>
      <c r="BY4217" s="80">
        <v>0.107789529156735</v>
      </c>
    </row>
    <row r="4218" s="9" customFormat="1" ht="31" customHeight="1">
      <c r="A4218" t="s" s="6">
        <v>10714</v>
      </c>
      <c r="B4218" t="s" s="56">
        <v>10715</v>
      </c>
      <c r="C4218" t="s" s="56">
        <v>7517</v>
      </c>
      <c r="D4218" s="143">
        <v>41862.802777777775</v>
      </c>
      <c r="E4218" t="s" s="54">
        <v>7518</v>
      </c>
      <c r="F4218" t="s" s="55">
        <v>2230</v>
      </c>
      <c r="G4218" t="s" s="56">
        <v>1181</v>
      </c>
      <c r="H4218" t="s" s="56">
        <v>1181</v>
      </c>
      <c r="J4218" t="s" s="6">
        <v>7519</v>
      </c>
      <c r="L4218" t="s" s="54">
        <v>10716</v>
      </c>
      <c r="M4218" t="s" s="55">
        <v>1138</v>
      </c>
      <c r="S4218" t="s" s="54">
        <v>7570</v>
      </c>
      <c r="T4218" t="s" s="57">
        <v>7719</v>
      </c>
      <c r="U4218" s="7"/>
      <c r="AA4218" s="14">
        <v>-109.95602</v>
      </c>
      <c r="AB4218" s="14">
        <v>36.14098</v>
      </c>
      <c r="AC4218" s="14">
        <v>1992.782</v>
      </c>
      <c r="AU4218" s="70"/>
      <c r="AV4218" s="70"/>
      <c r="AW4218" s="70"/>
      <c r="AX4218" s="70"/>
      <c r="AY4218" s="70"/>
      <c r="AZ4218" s="70"/>
      <c r="BA4218" s="70"/>
      <c r="BB4218" s="70"/>
      <c r="BC4218" s="70"/>
      <c r="BD4218" s="70"/>
      <c r="BL4218" s="70"/>
      <c r="BM4218" s="70"/>
      <c r="BN4218" s="70"/>
      <c r="BO4218" s="14">
        <v>-4.6303419329</v>
      </c>
      <c r="BP4218" s="14">
        <v>0.0442281102599267</v>
      </c>
      <c r="BX4218" s="60">
        <v>-37.2813815131</v>
      </c>
      <c r="BY4218" s="80">
        <v>0.228578065192454</v>
      </c>
    </row>
    <row r="4219" s="9" customFormat="1" ht="31" customHeight="1">
      <c r="A4219" t="s" s="6">
        <v>10717</v>
      </c>
      <c r="B4219" t="s" s="56">
        <v>10718</v>
      </c>
      <c r="C4219" t="s" s="56">
        <v>7517</v>
      </c>
      <c r="D4219" s="143">
        <v>41863.425694444442</v>
      </c>
      <c r="E4219" t="s" s="54">
        <v>7518</v>
      </c>
      <c r="F4219" t="s" s="55">
        <v>2230</v>
      </c>
      <c r="G4219" t="s" s="56">
        <v>1181</v>
      </c>
      <c r="H4219" t="s" s="56">
        <v>1181</v>
      </c>
      <c r="J4219" t="s" s="6">
        <v>7519</v>
      </c>
      <c r="L4219" s="90">
        <v>46</v>
      </c>
      <c r="M4219" t="s" s="55">
        <v>1138</v>
      </c>
      <c r="S4219" t="s" s="54">
        <v>7520</v>
      </c>
      <c r="T4219" t="s" s="57">
        <v>10322</v>
      </c>
      <c r="U4219" s="7"/>
      <c r="AA4219" s="14">
        <v>-108.98251</v>
      </c>
      <c r="AB4219" s="14">
        <v>36.18908</v>
      </c>
      <c r="AC4219" s="14">
        <v>2454.25</v>
      </c>
      <c r="AU4219" s="70"/>
      <c r="AV4219" s="70"/>
      <c r="AW4219" s="70"/>
      <c r="AX4219" s="70"/>
      <c r="AY4219" s="70"/>
      <c r="AZ4219" s="70"/>
      <c r="BA4219" s="70"/>
      <c r="BB4219" s="70"/>
      <c r="BC4219" s="70"/>
      <c r="BD4219" s="70"/>
      <c r="BL4219" s="70"/>
      <c r="BM4219" s="70"/>
      <c r="BN4219" s="70"/>
      <c r="BO4219" s="14">
        <v>-12.182980711</v>
      </c>
      <c r="BP4219" s="14">
        <v>0.0471000562006871</v>
      </c>
      <c r="BX4219" s="60">
        <v>-88.89488855259999</v>
      </c>
      <c r="BY4219" s="80">
        <v>0.232487112251342</v>
      </c>
    </row>
    <row r="4220" s="9" customFormat="1" ht="31" customHeight="1">
      <c r="A4220" t="s" s="6">
        <v>10719</v>
      </c>
      <c r="B4220" t="s" s="56">
        <v>10720</v>
      </c>
      <c r="C4220" t="s" s="56">
        <v>7517</v>
      </c>
      <c r="D4220" s="143">
        <v>41863</v>
      </c>
      <c r="E4220" t="s" s="54">
        <v>7518</v>
      </c>
      <c r="F4220" t="s" s="55">
        <v>2230</v>
      </c>
      <c r="G4220" t="s" s="56">
        <v>1181</v>
      </c>
      <c r="H4220" t="s" s="56">
        <v>1181</v>
      </c>
      <c r="J4220" t="s" s="6">
        <v>7519</v>
      </c>
      <c r="L4220" s="90">
        <v>47</v>
      </c>
      <c r="M4220" t="s" s="55">
        <v>1138</v>
      </c>
      <c r="S4220" t="s" s="54">
        <v>7520</v>
      </c>
      <c r="T4220" t="s" s="57">
        <v>10329</v>
      </c>
      <c r="U4220" s="7"/>
      <c r="AA4220" s="14">
        <v>-108.99123</v>
      </c>
      <c r="AB4220" s="14">
        <v>36.16248</v>
      </c>
      <c r="AC4220" s="14">
        <v>2327.453</v>
      </c>
      <c r="AU4220" s="70"/>
      <c r="AV4220" s="70"/>
      <c r="AW4220" s="70"/>
      <c r="AX4220" s="70"/>
      <c r="AY4220" s="70"/>
      <c r="AZ4220" s="70"/>
      <c r="BA4220" s="70"/>
      <c r="BB4220" s="70"/>
      <c r="BC4220" s="70"/>
      <c r="BD4220" s="70"/>
      <c r="BL4220" s="70"/>
      <c r="BM4220" s="70"/>
      <c r="BN4220" s="70"/>
      <c r="BO4220" s="14">
        <v>-12.7292401881</v>
      </c>
      <c r="BP4220" s="14">
        <v>0.0551545417172054</v>
      </c>
      <c r="BX4220" s="60">
        <v>-93.7345651088</v>
      </c>
      <c r="BY4220" s="80">
        <v>0.09642223925346829</v>
      </c>
    </row>
    <row r="4221" s="9" customFormat="1" ht="31" customHeight="1">
      <c r="A4221" t="s" s="6">
        <v>10721</v>
      </c>
      <c r="B4221" t="s" s="56">
        <v>10722</v>
      </c>
      <c r="C4221" t="s" s="56">
        <v>7517</v>
      </c>
      <c r="D4221" s="143">
        <v>41863.636111111111</v>
      </c>
      <c r="E4221" t="s" s="54">
        <v>7518</v>
      </c>
      <c r="F4221" t="s" s="55">
        <v>2230</v>
      </c>
      <c r="G4221" t="s" s="56">
        <v>1181</v>
      </c>
      <c r="H4221" t="s" s="56">
        <v>1181</v>
      </c>
      <c r="J4221" t="s" s="6">
        <v>7519</v>
      </c>
      <c r="L4221" s="90">
        <v>48</v>
      </c>
      <c r="M4221" t="s" s="55">
        <v>1138</v>
      </c>
      <c r="S4221" t="s" s="54">
        <v>7520</v>
      </c>
      <c r="T4221" t="s" s="57">
        <v>10338</v>
      </c>
      <c r="U4221" s="7"/>
      <c r="AA4221" s="14">
        <v>-109.00355</v>
      </c>
      <c r="AB4221" s="14">
        <v>36.08185</v>
      </c>
      <c r="AC4221" s="14">
        <v>2300.63</v>
      </c>
      <c r="AU4221" s="70"/>
      <c r="AV4221" s="70"/>
      <c r="AW4221" s="70"/>
      <c r="AX4221" s="70"/>
      <c r="AY4221" s="70"/>
      <c r="AZ4221" s="70"/>
      <c r="BA4221" s="70"/>
      <c r="BB4221" s="70"/>
      <c r="BC4221" s="70"/>
      <c r="BD4221" s="70"/>
      <c r="BL4221" s="70"/>
      <c r="BM4221" s="70"/>
      <c r="BN4221" s="70"/>
      <c r="BO4221" s="14">
        <v>-12.7018218529</v>
      </c>
      <c r="BP4221" s="14">
        <v>0.0387472575575991</v>
      </c>
      <c r="BX4221" s="60">
        <v>-92.4619706164</v>
      </c>
      <c r="BY4221" s="80">
        <v>0.230838957229847</v>
      </c>
    </row>
    <row r="4222" s="9" customFormat="1" ht="31" customHeight="1">
      <c r="A4222" t="s" s="6">
        <v>10723</v>
      </c>
      <c r="B4222" t="s" s="56">
        <v>10724</v>
      </c>
      <c r="C4222" t="s" s="56">
        <v>7517</v>
      </c>
      <c r="D4222" s="143">
        <v>41866.291666666664</v>
      </c>
      <c r="E4222" t="s" s="54">
        <v>7518</v>
      </c>
      <c r="F4222" t="s" s="55">
        <v>2230</v>
      </c>
      <c r="G4222" t="s" s="56">
        <v>1181</v>
      </c>
      <c r="H4222" t="s" s="56">
        <v>1181</v>
      </c>
      <c r="J4222" t="s" s="6">
        <v>7519</v>
      </c>
      <c r="L4222" t="s" s="54">
        <v>10725</v>
      </c>
      <c r="M4222" t="s" s="55">
        <v>1138</v>
      </c>
      <c r="S4222" t="s" s="54">
        <v>7570</v>
      </c>
      <c r="T4222" t="s" s="57">
        <v>7722</v>
      </c>
      <c r="U4222" s="7"/>
      <c r="AA4222" s="14">
        <v>-109.072078</v>
      </c>
      <c r="AB4222" s="14">
        <v>35.744653</v>
      </c>
      <c r="AC4222" s="14">
        <v>2086.356</v>
      </c>
      <c r="AU4222" s="70"/>
      <c r="AV4222" s="70"/>
      <c r="AW4222" s="70"/>
      <c r="AX4222" s="70"/>
      <c r="AY4222" s="70"/>
      <c r="AZ4222" s="70"/>
      <c r="BA4222" s="70"/>
      <c r="BB4222" s="70"/>
      <c r="BC4222" s="70"/>
      <c r="BD4222" s="70"/>
      <c r="BL4222" s="70"/>
      <c r="BM4222" s="70"/>
      <c r="BN4222" s="70"/>
      <c r="BO4222" s="14">
        <v>-4.1190868899</v>
      </c>
      <c r="BP4222" s="14">
        <v>0.0475533566158043</v>
      </c>
      <c r="BX4222" s="60">
        <v>-31.8306219421</v>
      </c>
      <c r="BY4222" s="80">
        <v>0.212054836389791</v>
      </c>
    </row>
    <row r="4223" s="9" customFormat="1" ht="32" customHeight="1">
      <c r="A4223" t="s" s="6">
        <v>10726</v>
      </c>
      <c r="B4223" t="s" s="56">
        <v>10727</v>
      </c>
      <c r="C4223" t="s" s="56">
        <v>7517</v>
      </c>
      <c r="D4223" s="143">
        <v>41868.5625</v>
      </c>
      <c r="E4223" t="s" s="54">
        <v>7518</v>
      </c>
      <c r="F4223" t="s" s="55">
        <v>2230</v>
      </c>
      <c r="G4223" t="s" s="56">
        <v>1181</v>
      </c>
      <c r="H4223" t="s" s="56">
        <v>1181</v>
      </c>
      <c r="J4223" t="s" s="6">
        <v>7519</v>
      </c>
      <c r="L4223" t="s" s="54">
        <v>10728</v>
      </c>
      <c r="M4223" t="s" s="55">
        <v>1138</v>
      </c>
      <c r="S4223" t="s" s="54">
        <v>7570</v>
      </c>
      <c r="T4223" t="s" s="57">
        <v>7571</v>
      </c>
      <c r="U4223" s="7"/>
      <c r="AA4223" s="14">
        <v>-108.823239</v>
      </c>
      <c r="AB4223" s="14">
        <v>35.608006</v>
      </c>
      <c r="AC4223" s="14">
        <v>2006.803</v>
      </c>
      <c r="AU4223" s="70"/>
      <c r="AV4223" s="70"/>
      <c r="AW4223" s="70"/>
      <c r="AX4223" s="70"/>
      <c r="AY4223" s="70"/>
      <c r="AZ4223" s="70"/>
      <c r="BA4223" s="70"/>
      <c r="BB4223" s="70"/>
      <c r="BC4223" s="70"/>
      <c r="BD4223" s="70"/>
      <c r="BL4223" s="70"/>
      <c r="BM4223" s="70"/>
      <c r="BN4223" s="70"/>
      <c r="BO4223" s="14">
        <v>-7.6407776543</v>
      </c>
      <c r="BP4223" s="14">
        <v>0.0266939022929456</v>
      </c>
      <c r="BX4223" s="60">
        <v>-51.3889724431</v>
      </c>
      <c r="BY4223" s="80">
        <v>0.115738617148572</v>
      </c>
    </row>
    <row r="4224" s="9" customFormat="1" ht="32" customHeight="1">
      <c r="A4224" t="s" s="6">
        <v>10729</v>
      </c>
      <c r="B4224" t="s" s="56">
        <v>10730</v>
      </c>
      <c r="C4224" t="s" s="56">
        <v>7517</v>
      </c>
      <c r="D4224" s="143">
        <v>41876.463194444441</v>
      </c>
      <c r="E4224" t="s" s="54">
        <v>7518</v>
      </c>
      <c r="F4224" t="s" s="55">
        <v>2230</v>
      </c>
      <c r="G4224" t="s" s="56">
        <v>1181</v>
      </c>
      <c r="H4224" t="s" s="56">
        <v>1181</v>
      </c>
      <c r="J4224" t="s" s="6">
        <v>7519</v>
      </c>
      <c r="L4224" t="s" s="54">
        <v>10731</v>
      </c>
      <c r="M4224" t="s" s="55">
        <v>1138</v>
      </c>
      <c r="S4224" t="s" s="54">
        <v>7570</v>
      </c>
      <c r="T4224" t="s" s="57">
        <v>7759</v>
      </c>
      <c r="U4224" s="7"/>
      <c r="AA4224" s="14">
        <v>-108.758586</v>
      </c>
      <c r="AB4224" s="14">
        <v>35.252484</v>
      </c>
      <c r="AC4224" s="14">
        <v>2218.944</v>
      </c>
      <c r="AU4224" s="70"/>
      <c r="AV4224" s="70"/>
      <c r="AW4224" s="70"/>
      <c r="AX4224" s="70"/>
      <c r="AY4224" s="70"/>
      <c r="AZ4224" s="70"/>
      <c r="BA4224" s="70"/>
      <c r="BB4224" s="70"/>
      <c r="BC4224" s="70"/>
      <c r="BD4224" s="70"/>
      <c r="BL4224" s="70"/>
      <c r="BM4224" s="70"/>
      <c r="BN4224" s="70"/>
      <c r="BO4224" s="14">
        <v>-7.7862397138</v>
      </c>
      <c r="BP4224" s="14">
        <v>0.0837008654817735</v>
      </c>
      <c r="BX4224" s="60">
        <v>-52.1855426021</v>
      </c>
      <c r="BY4224" s="80">
        <v>0.203855600683861</v>
      </c>
    </row>
    <row r="4225" s="9" customFormat="1" ht="32" customHeight="1">
      <c r="A4225" t="s" s="6">
        <v>10732</v>
      </c>
      <c r="B4225" t="s" s="56">
        <v>10733</v>
      </c>
      <c r="C4225" t="s" s="56">
        <v>7517</v>
      </c>
      <c r="D4225" s="143">
        <v>41876.664583333331</v>
      </c>
      <c r="E4225" t="s" s="54">
        <v>7518</v>
      </c>
      <c r="F4225" t="s" s="55">
        <v>2230</v>
      </c>
      <c r="G4225" t="s" s="56">
        <v>1181</v>
      </c>
      <c r="H4225" t="s" s="56">
        <v>1181</v>
      </c>
      <c r="J4225" t="s" s="6">
        <v>7519</v>
      </c>
      <c r="L4225" t="s" s="54">
        <v>10734</v>
      </c>
      <c r="M4225" t="s" s="55">
        <v>1138</v>
      </c>
      <c r="S4225" t="s" s="54">
        <v>7570</v>
      </c>
      <c r="T4225" t="s" s="57">
        <v>7705</v>
      </c>
      <c r="U4225" s="7"/>
      <c r="AA4225" s="14">
        <v>-108.621248</v>
      </c>
      <c r="AB4225" s="14">
        <v>35.775474</v>
      </c>
      <c r="AC4225" s="14">
        <v>1863.852</v>
      </c>
      <c r="AU4225" s="70"/>
      <c r="AV4225" s="70"/>
      <c r="AW4225" s="70"/>
      <c r="AX4225" s="70"/>
      <c r="AY4225" s="70"/>
      <c r="AZ4225" s="70"/>
      <c r="BA4225" s="70"/>
      <c r="BB4225" s="70"/>
      <c r="BC4225" s="70"/>
      <c r="BD4225" s="70"/>
      <c r="BL4225" s="70"/>
      <c r="BM4225" s="70"/>
      <c r="BN4225" s="70"/>
      <c r="BO4225" s="14">
        <v>-7.9617492085</v>
      </c>
      <c r="BP4225" s="14">
        <v>0.018007606798038</v>
      </c>
      <c r="BX4225" s="60">
        <v>-57.6974487241</v>
      </c>
      <c r="BY4225" s="80">
        <v>0.0343916772544347</v>
      </c>
    </row>
    <row r="4226" s="9" customFormat="1" ht="32" customHeight="1">
      <c r="A4226" t="s" s="6">
        <v>10735</v>
      </c>
      <c r="B4226" t="s" s="56">
        <v>10736</v>
      </c>
      <c r="C4226" t="s" s="56">
        <v>7517</v>
      </c>
      <c r="D4226" s="143">
        <v>41876.564583333333</v>
      </c>
      <c r="E4226" t="s" s="54">
        <v>7518</v>
      </c>
      <c r="F4226" t="s" s="55">
        <v>2230</v>
      </c>
      <c r="G4226" t="s" s="56">
        <v>1181</v>
      </c>
      <c r="H4226" t="s" s="56">
        <v>1181</v>
      </c>
      <c r="J4226" t="s" s="6">
        <v>7519</v>
      </c>
      <c r="L4226" t="s" s="54">
        <v>10737</v>
      </c>
      <c r="M4226" t="s" s="55">
        <v>1138</v>
      </c>
      <c r="S4226" t="s" s="54">
        <v>7570</v>
      </c>
      <c r="T4226" t="s" s="57">
        <v>7762</v>
      </c>
      <c r="U4226" s="7"/>
      <c r="AA4226" s="14">
        <v>-108.142869</v>
      </c>
      <c r="AB4226" s="14">
        <v>35.531486</v>
      </c>
      <c r="AC4226" s="14">
        <v>2213.762</v>
      </c>
      <c r="AU4226" s="70"/>
      <c r="AV4226" s="70"/>
      <c r="AW4226" s="70"/>
      <c r="AX4226" s="70"/>
      <c r="AY4226" s="70"/>
      <c r="AZ4226" s="70"/>
      <c r="BA4226" s="70"/>
      <c r="BB4226" s="70"/>
      <c r="BC4226" s="70"/>
      <c r="BD4226" s="70"/>
      <c r="BL4226" s="70"/>
      <c r="BM4226" s="70"/>
      <c r="BN4226" s="70"/>
      <c r="BO4226" s="14">
        <v>3.9645480136</v>
      </c>
      <c r="BP4226" s="14">
        <v>0.016136552157249</v>
      </c>
      <c r="BX4226" s="60">
        <v>-0.9792850133</v>
      </c>
      <c r="BY4226" s="80">
        <v>0.0609482816085289</v>
      </c>
    </row>
    <row r="4227" s="9" customFormat="1" ht="32" customHeight="1">
      <c r="A4227" t="s" s="6">
        <v>10738</v>
      </c>
      <c r="B4227" t="s" s="56">
        <v>10739</v>
      </c>
      <c r="C4227" t="s" s="56">
        <v>7517</v>
      </c>
      <c r="D4227" s="143">
        <v>41876.59375</v>
      </c>
      <c r="E4227" t="s" s="54">
        <v>7518</v>
      </c>
      <c r="F4227" t="s" s="55">
        <v>2230</v>
      </c>
      <c r="G4227" t="s" s="56">
        <v>1181</v>
      </c>
      <c r="H4227" t="s" s="56">
        <v>1181</v>
      </c>
      <c r="J4227" t="s" s="6">
        <v>7519</v>
      </c>
      <c r="L4227" t="s" s="54">
        <v>10740</v>
      </c>
      <c r="M4227" t="s" s="55">
        <v>1138</v>
      </c>
      <c r="S4227" t="s" s="54">
        <v>7570</v>
      </c>
      <c r="T4227" t="s" s="57">
        <v>7748</v>
      </c>
      <c r="U4227" s="7"/>
      <c r="AA4227" s="14">
        <v>-108.238455</v>
      </c>
      <c r="AB4227" s="14">
        <v>35.887169</v>
      </c>
      <c r="AC4227" s="14">
        <v>1897.685</v>
      </c>
      <c r="AU4227" s="70"/>
      <c r="AV4227" s="70"/>
      <c r="AW4227" s="70"/>
      <c r="AX4227" s="70"/>
      <c r="AY4227" s="70"/>
      <c r="AZ4227" s="70"/>
      <c r="BA4227" s="70"/>
      <c r="BB4227" s="70"/>
      <c r="BC4227" s="70"/>
      <c r="BD4227" s="70"/>
      <c r="BL4227" s="70"/>
      <c r="BM4227" s="70"/>
      <c r="BN4227" s="70"/>
      <c r="BO4227" s="14">
        <v>-5.3206861856</v>
      </c>
      <c r="BP4227" s="14">
        <v>0.0240624804551764</v>
      </c>
      <c r="BX4227" s="60">
        <v>-35.6797784645</v>
      </c>
      <c r="BY4227" s="80">
        <v>0.113404841038297</v>
      </c>
    </row>
    <row r="4228" s="9" customFormat="1" ht="32" customHeight="1">
      <c r="A4228" t="s" s="6">
        <v>10741</v>
      </c>
      <c r="B4228" t="s" s="56">
        <v>10742</v>
      </c>
      <c r="C4228" t="s" s="56">
        <v>7517</v>
      </c>
      <c r="D4228" s="143">
        <v>41876.614583333336</v>
      </c>
      <c r="E4228" t="s" s="54">
        <v>7518</v>
      </c>
      <c r="F4228" t="s" s="55">
        <v>2230</v>
      </c>
      <c r="G4228" t="s" s="56">
        <v>1181</v>
      </c>
      <c r="H4228" t="s" s="56">
        <v>1181</v>
      </c>
      <c r="J4228" t="s" s="6">
        <v>7519</v>
      </c>
      <c r="L4228" t="s" s="54">
        <v>10743</v>
      </c>
      <c r="M4228" t="s" s="55">
        <v>1138</v>
      </c>
      <c r="S4228" t="s" s="54">
        <v>7570</v>
      </c>
      <c r="T4228" t="s" s="57">
        <v>7780</v>
      </c>
      <c r="U4228" s="7"/>
      <c r="AA4228" s="14">
        <v>-108.880581</v>
      </c>
      <c r="AB4228" s="14">
        <v>36.095532</v>
      </c>
      <c r="AC4228" s="14">
        <v>2656.332</v>
      </c>
      <c r="AU4228" s="70"/>
      <c r="AV4228" s="70"/>
      <c r="AW4228" s="70"/>
      <c r="AX4228" s="70"/>
      <c r="AY4228" s="70"/>
      <c r="AZ4228" s="70"/>
      <c r="BA4228" s="70"/>
      <c r="BB4228" s="70"/>
      <c r="BC4228" s="70"/>
      <c r="BD4228" s="70"/>
      <c r="BL4228" s="70"/>
      <c r="BM4228" s="70"/>
      <c r="BN4228" s="70"/>
      <c r="BO4228" s="14">
        <v>-8.101371295</v>
      </c>
      <c r="BP4228" s="14">
        <v>0.011417020980794</v>
      </c>
      <c r="BX4228" s="60">
        <v>-49.2625798088</v>
      </c>
      <c r="BY4228" s="80">
        <v>0.0716626138079209</v>
      </c>
    </row>
    <row r="4229" s="9" customFormat="1" ht="32" customHeight="1">
      <c r="A4229" t="s" s="6">
        <v>10744</v>
      </c>
      <c r="B4229" t="s" s="56">
        <v>10745</v>
      </c>
      <c r="C4229" t="s" s="56">
        <v>7517</v>
      </c>
      <c r="D4229" s="143">
        <v>41877.534722222219</v>
      </c>
      <c r="E4229" t="s" s="54">
        <v>7518</v>
      </c>
      <c r="F4229" t="s" s="55">
        <v>2230</v>
      </c>
      <c r="G4229" t="s" s="56">
        <v>1181</v>
      </c>
      <c r="H4229" t="s" s="56">
        <v>1181</v>
      </c>
      <c r="J4229" t="s" s="6">
        <v>7519</v>
      </c>
      <c r="L4229" t="s" s="54">
        <v>10746</v>
      </c>
      <c r="M4229" t="s" s="55">
        <v>1138</v>
      </c>
      <c r="S4229" t="s" s="54">
        <v>7570</v>
      </c>
      <c r="T4229" t="s" s="57">
        <v>7863</v>
      </c>
      <c r="U4229" s="7"/>
      <c r="AA4229" s="14">
        <v>-109.050135</v>
      </c>
      <c r="AB4229" s="14">
        <v>36.32589</v>
      </c>
      <c r="AC4229" s="14">
        <v>2813.304</v>
      </c>
      <c r="AU4229" s="70"/>
      <c r="AV4229" s="70"/>
      <c r="AW4229" s="70"/>
      <c r="AX4229" s="70"/>
      <c r="AY4229" s="70"/>
      <c r="AZ4229" s="70"/>
      <c r="BA4229" s="70"/>
      <c r="BB4229" s="70"/>
      <c r="BC4229" s="70"/>
      <c r="BD4229" s="70"/>
      <c r="BL4229" s="70"/>
      <c r="BM4229" s="70"/>
      <c r="BN4229" s="70"/>
      <c r="BO4229" s="14">
        <v>-7.8481627591</v>
      </c>
      <c r="BP4229" s="14">
        <v>0.0317649751482572</v>
      </c>
      <c r="BX4229" s="60">
        <v>-47.7475880424</v>
      </c>
      <c r="BY4229" s="80">
        <v>0.0958450575539621</v>
      </c>
    </row>
    <row r="4230" s="9" customFormat="1" ht="32" customHeight="1">
      <c r="A4230" t="s" s="6">
        <v>10747</v>
      </c>
      <c r="B4230" t="s" s="56">
        <v>10748</v>
      </c>
      <c r="C4230" t="s" s="56">
        <v>7517</v>
      </c>
      <c r="D4230" s="143">
        <v>41877.347222222219</v>
      </c>
      <c r="E4230" t="s" s="54">
        <v>7518</v>
      </c>
      <c r="F4230" t="s" s="55">
        <v>2230</v>
      </c>
      <c r="G4230" t="s" s="56">
        <v>1181</v>
      </c>
      <c r="H4230" t="s" s="56">
        <v>1181</v>
      </c>
      <c r="J4230" t="s" s="6">
        <v>7519</v>
      </c>
      <c r="L4230" t="s" s="54">
        <v>10749</v>
      </c>
      <c r="M4230" t="s" s="55">
        <v>1138</v>
      </c>
      <c r="S4230" t="s" s="54">
        <v>7570</v>
      </c>
      <c r="T4230" t="s" s="57">
        <v>7870</v>
      </c>
      <c r="U4230" s="7"/>
      <c r="AA4230" s="14">
        <v>-109.469908</v>
      </c>
      <c r="AB4230" s="14">
        <v>36.507125</v>
      </c>
      <c r="AC4230" s="14">
        <v>1643.786</v>
      </c>
      <c r="AU4230" s="70"/>
      <c r="AV4230" s="70"/>
      <c r="AW4230" s="70"/>
      <c r="AX4230" s="70"/>
      <c r="AY4230" s="70"/>
      <c r="AZ4230" s="70"/>
      <c r="BA4230" s="70"/>
      <c r="BB4230" s="70"/>
      <c r="BC4230" s="70"/>
      <c r="BD4230" s="70"/>
      <c r="BL4230" s="70"/>
      <c r="BM4230" s="70"/>
      <c r="BN4230" s="70"/>
      <c r="BO4230" s="14">
        <v>-6.1585368468</v>
      </c>
      <c r="BP4230" s="14">
        <v>0.00499158315474723</v>
      </c>
      <c r="BX4230" s="60">
        <v>-38.6332902818</v>
      </c>
      <c r="BY4230" s="80">
        <v>0.0386568496542802</v>
      </c>
    </row>
    <row r="4231" s="9" customFormat="1" ht="32" customHeight="1">
      <c r="A4231" t="s" s="6">
        <v>10750</v>
      </c>
      <c r="B4231" t="s" s="56">
        <v>10751</v>
      </c>
      <c r="C4231" t="s" s="56">
        <v>7517</v>
      </c>
      <c r="D4231" s="143">
        <v>41877.401388888888</v>
      </c>
      <c r="E4231" t="s" s="54">
        <v>7518</v>
      </c>
      <c r="F4231" t="s" s="55">
        <v>2230</v>
      </c>
      <c r="G4231" t="s" s="56">
        <v>1181</v>
      </c>
      <c r="H4231" t="s" s="56">
        <v>1181</v>
      </c>
      <c r="J4231" t="s" s="6">
        <v>7519</v>
      </c>
      <c r="L4231" t="s" s="54">
        <v>10752</v>
      </c>
      <c r="M4231" t="s" s="55">
        <v>1138</v>
      </c>
      <c r="S4231" t="s" s="54">
        <v>7570</v>
      </c>
      <c r="T4231" t="s" s="57">
        <v>7696</v>
      </c>
      <c r="U4231" s="7"/>
      <c r="AA4231" s="14">
        <v>-109.852523</v>
      </c>
      <c r="AB4231" s="14">
        <v>36.84186</v>
      </c>
      <c r="AC4231" s="14">
        <v>1554.48</v>
      </c>
      <c r="AU4231" s="70"/>
      <c r="AV4231" s="70"/>
      <c r="AW4231" s="70"/>
      <c r="AX4231" s="70"/>
      <c r="AY4231" s="70"/>
      <c r="AZ4231" s="70"/>
      <c r="BA4231" s="70"/>
      <c r="BB4231" s="70"/>
      <c r="BC4231" s="70"/>
      <c r="BD4231" s="70"/>
      <c r="BL4231" s="70"/>
      <c r="BM4231" s="70"/>
      <c r="BN4231" s="70"/>
      <c r="BO4231" s="14">
        <v>-3.338082282</v>
      </c>
      <c r="BP4231" s="14">
        <v>0.120000422729266</v>
      </c>
      <c r="BX4231" s="60">
        <v>-22.3580153367</v>
      </c>
      <c r="BY4231" s="80">
        <v>0.181273171717126</v>
      </c>
    </row>
    <row r="4232" s="9" customFormat="1" ht="31" customHeight="1">
      <c r="A4232" t="s" s="6">
        <v>10753</v>
      </c>
      <c r="B4232" t="s" s="56">
        <v>10754</v>
      </c>
      <c r="C4232" t="s" s="56">
        <v>7517</v>
      </c>
      <c r="D4232" s="143">
        <v>41877.4125</v>
      </c>
      <c r="E4232" t="s" s="54">
        <v>7518</v>
      </c>
      <c r="F4232" t="s" s="55">
        <v>2230</v>
      </c>
      <c r="G4232" t="s" s="56">
        <v>1181</v>
      </c>
      <c r="H4232" t="s" s="56">
        <v>1181</v>
      </c>
      <c r="J4232" t="s" s="6">
        <v>7519</v>
      </c>
      <c r="L4232" t="s" s="54">
        <v>10755</v>
      </c>
      <c r="M4232" t="s" s="55">
        <v>1138</v>
      </c>
      <c r="S4232" t="s" s="54">
        <v>7570</v>
      </c>
      <c r="T4232" t="s" s="57">
        <v>7690</v>
      </c>
      <c r="U4232" s="7"/>
      <c r="AA4232" s="14">
        <v>-109.131514</v>
      </c>
      <c r="AB4232" s="14">
        <v>36.076795</v>
      </c>
      <c r="AC4232" s="14">
        <v>2182.368</v>
      </c>
      <c r="AU4232" s="70"/>
      <c r="AV4232" s="70"/>
      <c r="AW4232" s="70"/>
      <c r="AX4232" s="70"/>
      <c r="AY4232" s="70"/>
      <c r="AZ4232" s="70"/>
      <c r="BA4232" s="70"/>
      <c r="BB4232" s="70"/>
      <c r="BC4232" s="70"/>
      <c r="BD4232" s="70"/>
      <c r="BL4232" s="70"/>
      <c r="BM4232" s="70"/>
      <c r="BN4232" s="70"/>
      <c r="BO4232" s="14">
        <v>-5.6758843064</v>
      </c>
      <c r="BP4232" s="14">
        <v>0.0419993719899555</v>
      </c>
      <c r="BX4232" s="60">
        <v>-39.7235634802</v>
      </c>
      <c r="BY4232" s="80">
        <v>0.0414192430999886</v>
      </c>
    </row>
    <row r="4233" s="9" customFormat="1" ht="32" customHeight="1">
      <c r="A4233" t="s" s="6">
        <v>10756</v>
      </c>
      <c r="B4233" t="s" s="56">
        <v>10757</v>
      </c>
      <c r="C4233" t="s" s="56">
        <v>7517</v>
      </c>
      <c r="D4233" s="143">
        <v>41877.520833333336</v>
      </c>
      <c r="E4233" t="s" s="54">
        <v>7518</v>
      </c>
      <c r="F4233" t="s" s="55">
        <v>2230</v>
      </c>
      <c r="G4233" t="s" s="56">
        <v>1181</v>
      </c>
      <c r="H4233" t="s" s="56">
        <v>1181</v>
      </c>
      <c r="J4233" t="s" s="6">
        <v>7519</v>
      </c>
      <c r="L4233" t="s" s="54">
        <v>10758</v>
      </c>
      <c r="M4233" t="s" s="55">
        <v>1138</v>
      </c>
      <c r="S4233" t="s" s="54">
        <v>7570</v>
      </c>
      <c r="T4233" t="s" s="57">
        <v>7754</v>
      </c>
      <c r="U4233" t="s" s="6">
        <v>1263</v>
      </c>
      <c r="AA4233" s="14">
        <v>-108.694038</v>
      </c>
      <c r="AB4233" s="14">
        <v>36.765384</v>
      </c>
      <c r="AC4233" s="14">
        <v>1527.658</v>
      </c>
      <c r="AU4233" s="70"/>
      <c r="AV4233" s="70"/>
      <c r="AW4233" s="70"/>
      <c r="AX4233" s="70"/>
      <c r="AY4233" s="70"/>
      <c r="AZ4233" s="70"/>
      <c r="BA4233" s="70"/>
      <c r="BB4233" s="70"/>
      <c r="BC4233" s="70"/>
      <c r="BD4233" s="70"/>
      <c r="BL4233" s="70"/>
      <c r="BM4233" s="70"/>
      <c r="BN4233" s="70"/>
      <c r="BO4233" s="14">
        <v>-0.7975373819</v>
      </c>
      <c r="BP4233" s="14">
        <v>0.0524304626330804</v>
      </c>
      <c r="BX4233" s="60">
        <v>-19.6936576638</v>
      </c>
      <c r="BY4233" s="80">
        <v>0.144802805658573</v>
      </c>
    </row>
    <row r="4234" s="9" customFormat="1" ht="32" customHeight="1">
      <c r="A4234" t="s" s="6">
        <v>10759</v>
      </c>
      <c r="B4234" t="s" s="56">
        <v>10760</v>
      </c>
      <c r="C4234" t="s" s="56">
        <v>7517</v>
      </c>
      <c r="D4234" s="143">
        <v>41877.451388888891</v>
      </c>
      <c r="E4234" t="s" s="54">
        <v>7518</v>
      </c>
      <c r="F4234" t="s" s="55">
        <v>2230</v>
      </c>
      <c r="G4234" t="s" s="56">
        <v>1181</v>
      </c>
      <c r="H4234" t="s" s="56">
        <v>1181</v>
      </c>
      <c r="J4234" t="s" s="6">
        <v>7519</v>
      </c>
      <c r="L4234" t="s" s="54">
        <v>10761</v>
      </c>
      <c r="M4234" t="s" s="55">
        <v>1138</v>
      </c>
      <c r="S4234" t="s" s="54">
        <v>7570</v>
      </c>
      <c r="T4234" t="s" s="57">
        <v>7742</v>
      </c>
      <c r="U4234" s="7"/>
      <c r="AA4234" s="14">
        <v>-109.58782</v>
      </c>
      <c r="AB4234" s="14">
        <v>37.18536</v>
      </c>
      <c r="AC4234" s="14">
        <v>1556.918</v>
      </c>
      <c r="AU4234" s="70"/>
      <c r="AV4234" s="70"/>
      <c r="AW4234" s="70"/>
      <c r="AX4234" s="70"/>
      <c r="AY4234" s="70"/>
      <c r="AZ4234" s="70"/>
      <c r="BA4234" s="70"/>
      <c r="BB4234" s="70"/>
      <c r="BC4234" s="70"/>
      <c r="BD4234" s="70"/>
      <c r="BL4234" s="70"/>
      <c r="BM4234" s="70"/>
      <c r="BN4234" s="70"/>
      <c r="BO4234" s="14">
        <v>-6.4856482483</v>
      </c>
      <c r="BP4234" s="14">
        <v>0.0504315172335374</v>
      </c>
      <c r="BX4234" s="60">
        <v>-41.2335241525</v>
      </c>
      <c r="BY4234" s="80">
        <v>0.20202683299728</v>
      </c>
    </row>
    <row r="4235" s="9" customFormat="1" ht="32" customHeight="1">
      <c r="A4235" t="s" s="6">
        <v>10762</v>
      </c>
      <c r="B4235" t="s" s="56">
        <v>10763</v>
      </c>
      <c r="C4235" t="s" s="56">
        <v>7517</v>
      </c>
      <c r="D4235" s="143">
        <v>41877.576388888891</v>
      </c>
      <c r="E4235" t="s" s="54">
        <v>7518</v>
      </c>
      <c r="F4235" t="s" s="55">
        <v>2230</v>
      </c>
      <c r="G4235" t="s" s="56">
        <v>1181</v>
      </c>
      <c r="H4235" t="s" s="56">
        <v>1181</v>
      </c>
      <c r="J4235" t="s" s="6">
        <v>7519</v>
      </c>
      <c r="L4235" t="s" s="54">
        <v>10764</v>
      </c>
      <c r="M4235" t="s" s="55">
        <v>1138</v>
      </c>
      <c r="S4235" t="s" s="54">
        <v>7570</v>
      </c>
      <c r="T4235" t="s" s="57">
        <v>7711</v>
      </c>
      <c r="U4235" s="7"/>
      <c r="AA4235" s="14">
        <v>-108.350578</v>
      </c>
      <c r="AB4235" s="14">
        <v>36.639773</v>
      </c>
      <c r="AC4235" s="14">
        <v>1737.36</v>
      </c>
      <c r="AU4235" s="70"/>
      <c r="AV4235" s="70"/>
      <c r="AW4235" s="70"/>
      <c r="AX4235" s="70"/>
      <c r="AY4235" s="70"/>
      <c r="AZ4235" s="70"/>
      <c r="BA4235" s="70"/>
      <c r="BB4235" s="70"/>
      <c r="BC4235" s="70"/>
      <c r="BD4235" s="70"/>
      <c r="BL4235" s="70"/>
      <c r="BM4235" s="70"/>
      <c r="BN4235" s="70"/>
      <c r="BO4235" s="14">
        <v>-5.5430375106</v>
      </c>
      <c r="BP4235" s="14">
        <v>0.0168892026721277</v>
      </c>
      <c r="BX4235" s="60">
        <v>-37.6298913832</v>
      </c>
      <c r="BY4235" s="80">
        <v>0.08922478685757899</v>
      </c>
    </row>
    <row r="4236" s="9" customFormat="1" ht="32" customHeight="1">
      <c r="A4236" t="s" s="6">
        <v>10765</v>
      </c>
      <c r="B4236" t="s" s="56">
        <v>10766</v>
      </c>
      <c r="C4236" t="s" s="56">
        <v>7517</v>
      </c>
      <c r="D4236" s="143">
        <v>41878.497916666667</v>
      </c>
      <c r="E4236" t="s" s="54">
        <v>7518</v>
      </c>
      <c r="F4236" t="s" s="55">
        <v>2230</v>
      </c>
      <c r="G4236" t="s" s="56">
        <v>1181</v>
      </c>
      <c r="H4236" t="s" s="56">
        <v>1181</v>
      </c>
      <c r="J4236" t="s" s="6">
        <v>7519</v>
      </c>
      <c r="L4236" t="s" s="54">
        <v>10767</v>
      </c>
      <c r="M4236" t="s" s="55">
        <v>1138</v>
      </c>
      <c r="S4236" t="s" s="54">
        <v>7570</v>
      </c>
      <c r="T4236" t="s" s="57">
        <v>7699</v>
      </c>
      <c r="U4236" t="s" s="6">
        <v>1263</v>
      </c>
      <c r="AA4236" s="14">
        <v>-107.733227</v>
      </c>
      <c r="AB4236" s="14">
        <v>36.246692</v>
      </c>
      <c r="AC4236" s="14">
        <v>2127.504</v>
      </c>
      <c r="AU4236" s="70"/>
      <c r="AV4236" s="70"/>
      <c r="AW4236" s="70"/>
      <c r="AX4236" s="70"/>
      <c r="AY4236" s="70"/>
      <c r="AZ4236" s="70"/>
      <c r="BA4236" s="70"/>
      <c r="BB4236" s="70"/>
      <c r="BC4236" s="70"/>
      <c r="BD4236" s="70"/>
      <c r="BL4236" s="70"/>
      <c r="BM4236" s="70"/>
      <c r="BN4236" s="70"/>
      <c r="BO4236" s="14">
        <v>-0.1255797044</v>
      </c>
      <c r="BP4236" s="14">
        <v>0.043221320834544</v>
      </c>
      <c r="BX4236" s="60">
        <v>-24.8094257644</v>
      </c>
      <c r="BY4236" s="80">
        <v>0.132772191841054</v>
      </c>
    </row>
    <row r="4237" s="9" customFormat="1" ht="32" customHeight="1">
      <c r="A4237" t="s" s="6">
        <v>10768</v>
      </c>
      <c r="B4237" t="s" s="56">
        <v>10769</v>
      </c>
      <c r="C4237" t="s" s="56">
        <v>7517</v>
      </c>
      <c r="D4237" s="143">
        <v>41878.497222222220</v>
      </c>
      <c r="E4237" t="s" s="54">
        <v>7518</v>
      </c>
      <c r="F4237" t="s" s="55">
        <v>2230</v>
      </c>
      <c r="G4237" t="s" s="56">
        <v>1181</v>
      </c>
      <c r="H4237" t="s" s="56">
        <v>1181</v>
      </c>
      <c r="J4237" t="s" s="6">
        <v>7519</v>
      </c>
      <c r="L4237" t="s" s="54">
        <v>10770</v>
      </c>
      <c r="M4237" t="s" s="55">
        <v>1138</v>
      </c>
      <c r="S4237" t="s" s="54">
        <v>7570</v>
      </c>
      <c r="T4237" t="s" s="57">
        <v>7768</v>
      </c>
      <c r="U4237" s="7"/>
      <c r="AA4237" s="14">
        <v>-110.780493</v>
      </c>
      <c r="AB4237" s="14">
        <v>37.058189</v>
      </c>
      <c r="AC4237" s="14">
        <v>1717.548</v>
      </c>
      <c r="AU4237" s="70"/>
      <c r="AV4237" s="70"/>
      <c r="AW4237" s="70"/>
      <c r="AX4237" s="70"/>
      <c r="AY4237" s="70"/>
      <c r="AZ4237" s="70"/>
      <c r="BA4237" s="70"/>
      <c r="BB4237" s="70"/>
      <c r="BC4237" s="70"/>
      <c r="BD4237" s="70"/>
      <c r="BL4237" s="70"/>
      <c r="BM4237" s="70"/>
      <c r="BN4237" s="70"/>
      <c r="BO4237" s="14">
        <v>-6.5148515212</v>
      </c>
      <c r="BP4237" s="14">
        <v>0.0326218221435243</v>
      </c>
      <c r="BX4237" s="60">
        <v>-43.6438184952</v>
      </c>
      <c r="BY4237" s="80">
        <v>0.0845166228284976</v>
      </c>
    </row>
    <row r="4238" s="9" customFormat="1" ht="32" customHeight="1">
      <c r="A4238" t="s" s="6">
        <v>10771</v>
      </c>
      <c r="B4238" t="s" s="56">
        <v>10772</v>
      </c>
      <c r="C4238" t="s" s="56">
        <v>7517</v>
      </c>
      <c r="D4238" s="143">
        <v>41878.548611111109</v>
      </c>
      <c r="E4238" t="s" s="54">
        <v>7518</v>
      </c>
      <c r="F4238" t="s" s="55">
        <v>2230</v>
      </c>
      <c r="G4238" t="s" s="56">
        <v>1181</v>
      </c>
      <c r="H4238" t="s" s="56">
        <v>1181</v>
      </c>
      <c r="J4238" t="s" s="6">
        <v>7519</v>
      </c>
      <c r="L4238" t="s" s="54">
        <v>10773</v>
      </c>
      <c r="M4238" t="s" s="55">
        <v>1138</v>
      </c>
      <c r="S4238" t="s" s="54">
        <v>7570</v>
      </c>
      <c r="T4238" t="s" s="57">
        <v>7834</v>
      </c>
      <c r="U4238" s="7"/>
      <c r="AA4238" s="14">
        <v>-110.762509</v>
      </c>
      <c r="AB4238" s="14">
        <v>36.651721</v>
      </c>
      <c r="AC4238" s="14">
        <v>2052.828</v>
      </c>
      <c r="AU4238" s="70"/>
      <c r="AV4238" s="70"/>
      <c r="AW4238" s="70"/>
      <c r="AX4238" s="70"/>
      <c r="AY4238" s="70"/>
      <c r="AZ4238" s="70"/>
      <c r="BA4238" s="70"/>
      <c r="BB4238" s="70"/>
      <c r="BC4238" s="70"/>
      <c r="BD4238" s="70"/>
      <c r="BL4238" s="70"/>
      <c r="BM4238" s="70"/>
      <c r="BN4238" s="70"/>
      <c r="BO4238" s="14">
        <v>-7.5470412197</v>
      </c>
      <c r="BP4238" s="14">
        <v>0.0313540972072297</v>
      </c>
      <c r="BX4238" s="60">
        <v>-49.8983531488</v>
      </c>
      <c r="BY4238" s="80">
        <v>0.210339738741605</v>
      </c>
    </row>
    <row r="4239" s="9" customFormat="1" ht="32" customHeight="1">
      <c r="A4239" t="s" s="6">
        <v>10774</v>
      </c>
      <c r="B4239" t="s" s="56">
        <v>10775</v>
      </c>
      <c r="C4239" t="s" s="56">
        <v>7517</v>
      </c>
      <c r="D4239" s="143">
        <v>41878.552083333336</v>
      </c>
      <c r="E4239" t="s" s="54">
        <v>7518</v>
      </c>
      <c r="F4239" t="s" s="55">
        <v>2230</v>
      </c>
      <c r="G4239" t="s" s="56">
        <v>1181</v>
      </c>
      <c r="H4239" t="s" s="56">
        <v>1181</v>
      </c>
      <c r="J4239" t="s" s="6">
        <v>7519</v>
      </c>
      <c r="L4239" t="s" s="54">
        <v>10776</v>
      </c>
      <c r="M4239" t="s" s="55">
        <v>1138</v>
      </c>
      <c r="S4239" t="s" s="54">
        <v>7570</v>
      </c>
      <c r="T4239" t="s" s="57">
        <v>7708</v>
      </c>
      <c r="U4239" s="7"/>
      <c r="AA4239" s="14">
        <v>-107.344873</v>
      </c>
      <c r="AB4239" s="14">
        <v>35.958355</v>
      </c>
      <c r="AC4239" s="14">
        <v>2069.592</v>
      </c>
      <c r="AU4239" s="70"/>
      <c r="AV4239" s="70"/>
      <c r="AW4239" s="70"/>
      <c r="AX4239" s="70"/>
      <c r="AY4239" s="70"/>
      <c r="AZ4239" s="70"/>
      <c r="BA4239" s="70"/>
      <c r="BB4239" s="70"/>
      <c r="BC4239" s="70"/>
      <c r="BD4239" s="70"/>
      <c r="BL4239" s="70"/>
      <c r="BM4239" s="70"/>
      <c r="BN4239" s="70"/>
      <c r="BO4239" s="14">
        <v>3.192303455650</v>
      </c>
      <c r="BP4239" s="14">
        <v>0.168777751380126</v>
      </c>
      <c r="BX4239" s="60">
        <v>-15.1016639744</v>
      </c>
      <c r="BY4239" s="80">
        <v>0.408879135527913</v>
      </c>
    </row>
    <row r="4240" s="9" customFormat="1" ht="32" customHeight="1">
      <c r="A4240" t="s" s="6">
        <v>10777</v>
      </c>
      <c r="B4240" t="s" s="56">
        <v>10778</v>
      </c>
      <c r="C4240" t="s" s="56">
        <v>7517</v>
      </c>
      <c r="D4240" s="143">
        <v>41878.648611111108</v>
      </c>
      <c r="E4240" t="s" s="54">
        <v>7518</v>
      </c>
      <c r="F4240" t="s" s="55">
        <v>2230</v>
      </c>
      <c r="G4240" t="s" s="56">
        <v>1181</v>
      </c>
      <c r="H4240" t="s" s="56">
        <v>1181</v>
      </c>
      <c r="J4240" t="s" s="6">
        <v>7519</v>
      </c>
      <c r="L4240" t="s" s="54">
        <v>10779</v>
      </c>
      <c r="M4240" t="s" s="55">
        <v>1138</v>
      </c>
      <c r="S4240" t="s" s="54">
        <v>7570</v>
      </c>
      <c r="T4240" t="s" s="57">
        <v>7765</v>
      </c>
      <c r="U4240" s="7"/>
      <c r="AA4240" s="14">
        <v>-110.318788</v>
      </c>
      <c r="AB4240" s="14">
        <v>37.036461</v>
      </c>
      <c r="AC4240" s="14">
        <v>1469.136</v>
      </c>
      <c r="AU4240" s="70"/>
      <c r="AV4240" s="70"/>
      <c r="AW4240" s="70"/>
      <c r="AX4240" s="70"/>
      <c r="AY4240" s="70"/>
      <c r="AZ4240" s="70"/>
      <c r="BA4240" s="70"/>
      <c r="BB4240" s="70"/>
      <c r="BC4240" s="70"/>
      <c r="BD4240" s="70"/>
      <c r="BL4240" s="70"/>
      <c r="BM4240" s="70"/>
      <c r="BN4240" s="70"/>
      <c r="BO4240" s="14">
        <v>-5.8931958756</v>
      </c>
      <c r="BP4240" s="14">
        <v>0.0246731789268879</v>
      </c>
      <c r="BX4240" s="60">
        <v>-34.9651630689</v>
      </c>
      <c r="BY4240" s="80">
        <v>0.0219860798690863</v>
      </c>
    </row>
    <row r="4241" s="9" customFormat="1" ht="32" customHeight="1">
      <c r="A4241" t="s" s="6">
        <v>10780</v>
      </c>
      <c r="B4241" t="s" s="56">
        <v>10781</v>
      </c>
      <c r="C4241" t="s" s="56">
        <v>7517</v>
      </c>
      <c r="D4241" s="143">
        <v>41878.397916666669</v>
      </c>
      <c r="E4241" t="s" s="54">
        <v>7518</v>
      </c>
      <c r="F4241" t="s" s="55">
        <v>2230</v>
      </c>
      <c r="G4241" t="s" s="56">
        <v>1181</v>
      </c>
      <c r="H4241" t="s" s="56">
        <v>1181</v>
      </c>
      <c r="J4241" t="s" s="6">
        <v>7519</v>
      </c>
      <c r="L4241" t="s" s="54">
        <v>10782</v>
      </c>
      <c r="M4241" t="s" s="55">
        <v>1138</v>
      </c>
      <c r="S4241" t="s" s="54">
        <v>7570</v>
      </c>
      <c r="T4241" t="s" s="57">
        <v>7722</v>
      </c>
      <c r="U4241" s="7"/>
      <c r="AA4241" s="14">
        <v>-109.072078</v>
      </c>
      <c r="AB4241" s="14">
        <v>35.744653</v>
      </c>
      <c r="AC4241" s="14">
        <v>2086.356</v>
      </c>
      <c r="AU4241" s="70"/>
      <c r="AV4241" s="70"/>
      <c r="AW4241" s="70"/>
      <c r="AX4241" s="70"/>
      <c r="AY4241" s="70"/>
      <c r="AZ4241" s="70"/>
      <c r="BA4241" s="70"/>
      <c r="BB4241" s="70"/>
      <c r="BC4241" s="70"/>
      <c r="BD4241" s="70"/>
      <c r="BL4241" s="70"/>
      <c r="BM4241" s="70"/>
      <c r="BN4241" s="70"/>
      <c r="BO4241" s="14">
        <v>-8.8999136304</v>
      </c>
      <c r="BP4241" s="14">
        <v>0.0372071527875389</v>
      </c>
      <c r="BX4241" s="60">
        <v>-63.7691684891</v>
      </c>
      <c r="BY4241" s="80">
        <v>0.118650741974125</v>
      </c>
    </row>
    <row r="4242" s="9" customFormat="1" ht="31" customHeight="1">
      <c r="A4242" t="s" s="6">
        <v>10783</v>
      </c>
      <c r="B4242" t="s" s="56">
        <v>10784</v>
      </c>
      <c r="C4242" t="s" s="56">
        <v>7517</v>
      </c>
      <c r="D4242" s="143">
        <v>41879.494444444441</v>
      </c>
      <c r="E4242" t="s" s="54">
        <v>7518</v>
      </c>
      <c r="F4242" t="s" s="55">
        <v>2230</v>
      </c>
      <c r="G4242" t="s" s="56">
        <v>1181</v>
      </c>
      <c r="H4242" t="s" s="56">
        <v>1181</v>
      </c>
      <c r="J4242" t="s" s="6">
        <v>7519</v>
      </c>
      <c r="L4242" t="s" s="54">
        <v>10785</v>
      </c>
      <c r="M4242" t="s" s="55">
        <v>1138</v>
      </c>
      <c r="S4242" t="s" s="54">
        <v>7570</v>
      </c>
      <c r="T4242" t="s" s="57">
        <v>7714</v>
      </c>
      <c r="U4242" s="7"/>
      <c r="AA4242" s="14">
        <v>-108.496084</v>
      </c>
      <c r="AB4242" s="14">
        <v>36.365305</v>
      </c>
      <c r="AC4242" s="14">
        <v>1654.759</v>
      </c>
      <c r="AU4242" s="70"/>
      <c r="AV4242" s="70"/>
      <c r="AW4242" s="70"/>
      <c r="AX4242" s="70"/>
      <c r="AY4242" s="70"/>
      <c r="AZ4242" s="70"/>
      <c r="BA4242" s="70"/>
      <c r="BB4242" s="70"/>
      <c r="BC4242" s="70"/>
      <c r="BD4242" s="70"/>
      <c r="BL4242" s="70"/>
      <c r="BM4242" s="70"/>
      <c r="BN4242" s="70"/>
      <c r="BO4242" s="14">
        <v>1.1677257455</v>
      </c>
      <c r="BP4242" s="14">
        <v>0.0351150045323892</v>
      </c>
      <c r="BX4242" s="60">
        <v>-24.5468394129</v>
      </c>
      <c r="BY4242" s="80">
        <v>0.162130854477508</v>
      </c>
    </row>
    <row r="4243" s="9" customFormat="1" ht="32" customHeight="1">
      <c r="A4243" t="s" s="6">
        <v>10786</v>
      </c>
      <c r="B4243" t="s" s="56">
        <v>10787</v>
      </c>
      <c r="C4243" t="s" s="56">
        <v>7517</v>
      </c>
      <c r="D4243" s="143">
        <v>41879.59375</v>
      </c>
      <c r="E4243" t="s" s="54">
        <v>7518</v>
      </c>
      <c r="F4243" t="s" s="55">
        <v>2230</v>
      </c>
      <c r="G4243" t="s" s="56">
        <v>1181</v>
      </c>
      <c r="H4243" t="s" s="56">
        <v>1181</v>
      </c>
      <c r="J4243" t="s" s="6">
        <v>7519</v>
      </c>
      <c r="L4243" t="s" s="54">
        <v>10788</v>
      </c>
      <c r="M4243" t="s" s="55">
        <v>1138</v>
      </c>
      <c r="S4243" t="s" s="54">
        <v>7570</v>
      </c>
      <c r="T4243" t="s" s="57">
        <v>7850</v>
      </c>
      <c r="U4243" s="7"/>
      <c r="AA4243" s="14">
        <v>-111.654074</v>
      </c>
      <c r="AB4243" s="14">
        <v>36.665838</v>
      </c>
      <c r="AC4243" s="14">
        <v>1501.75</v>
      </c>
      <c r="AU4243" s="70"/>
      <c r="AV4243" s="70"/>
      <c r="AW4243" s="70"/>
      <c r="AX4243" s="70"/>
      <c r="AY4243" s="70"/>
      <c r="AZ4243" s="70"/>
      <c r="BA4243" s="70"/>
      <c r="BB4243" s="70"/>
      <c r="BC4243" s="70"/>
      <c r="BD4243" s="70"/>
      <c r="BL4243" s="70"/>
      <c r="BM4243" s="70"/>
      <c r="BN4243" s="70"/>
      <c r="BO4243" s="14">
        <v>-6.7906424972</v>
      </c>
      <c r="BP4243" s="14">
        <v>0.0468198292809481</v>
      </c>
      <c r="BX4243" s="60">
        <v>-52.0639519108</v>
      </c>
      <c r="BY4243" s="80">
        <v>0.172890140148281</v>
      </c>
    </row>
    <row r="4244" s="9" customFormat="1" ht="32" customHeight="1">
      <c r="A4244" t="s" s="6">
        <v>10789</v>
      </c>
      <c r="B4244" t="s" s="56">
        <v>10790</v>
      </c>
      <c r="C4244" t="s" s="56">
        <v>7517</v>
      </c>
      <c r="D4244" s="143">
        <v>41879.547916666670</v>
      </c>
      <c r="E4244" t="s" s="54">
        <v>7518</v>
      </c>
      <c r="F4244" t="s" s="55">
        <v>2230</v>
      </c>
      <c r="G4244" t="s" s="56">
        <v>1181</v>
      </c>
      <c r="H4244" t="s" s="56">
        <v>1181</v>
      </c>
      <c r="J4244" t="s" s="6">
        <v>7519</v>
      </c>
      <c r="L4244" t="s" s="54">
        <v>10791</v>
      </c>
      <c r="M4244" t="s" s="55">
        <v>1138</v>
      </c>
      <c r="S4244" t="s" s="54">
        <v>7570</v>
      </c>
      <c r="T4244" t="s" s="57">
        <v>7813</v>
      </c>
      <c r="U4244" s="7"/>
      <c r="AA4244" s="14">
        <v>-111.572804</v>
      </c>
      <c r="AB4244" s="14">
        <v>36.276372</v>
      </c>
      <c r="AC4244" s="14">
        <v>1706.88</v>
      </c>
      <c r="AU4244" s="70"/>
      <c r="AV4244" s="70"/>
      <c r="AW4244" s="70"/>
      <c r="AX4244" s="70"/>
      <c r="AY4244" s="70"/>
      <c r="AZ4244" s="70"/>
      <c r="BA4244" s="70"/>
      <c r="BB4244" s="70"/>
      <c r="BC4244" s="70"/>
      <c r="BD4244" s="70"/>
      <c r="BL4244" s="70"/>
      <c r="BM4244" s="70"/>
      <c r="BN4244" s="70"/>
      <c r="BO4244" s="14">
        <v>-9.775147492</v>
      </c>
      <c r="BP4244" s="14">
        <v>0.0313590233092249</v>
      </c>
      <c r="BX4244" s="60">
        <v>-67.24728937979999</v>
      </c>
      <c r="BY4244" s="80">
        <v>0.179235111748197</v>
      </c>
    </row>
    <row r="4245" s="9" customFormat="1" ht="32" customHeight="1">
      <c r="A4245" t="s" s="6">
        <v>10792</v>
      </c>
      <c r="B4245" t="s" s="56">
        <v>10793</v>
      </c>
      <c r="C4245" t="s" s="56">
        <v>7517</v>
      </c>
      <c r="D4245" s="143">
        <v>41879.368055555555</v>
      </c>
      <c r="E4245" t="s" s="54">
        <v>7518</v>
      </c>
      <c r="F4245" t="s" s="55">
        <v>2230</v>
      </c>
      <c r="G4245" t="s" s="56">
        <v>1181</v>
      </c>
      <c r="H4245" t="s" s="56">
        <v>1181</v>
      </c>
      <c r="J4245" t="s" s="6">
        <v>7519</v>
      </c>
      <c r="L4245" t="s" s="54">
        <v>10794</v>
      </c>
      <c r="M4245" t="s" s="55">
        <v>1138</v>
      </c>
      <c r="S4245" t="s" s="54">
        <v>7570</v>
      </c>
      <c r="T4245" t="s" s="57">
        <v>7841</v>
      </c>
      <c r="U4245" s="7"/>
      <c r="AA4245" s="14">
        <v>-111.235274</v>
      </c>
      <c r="AB4245" s="14">
        <v>36.129566</v>
      </c>
      <c r="AC4245" s="14">
        <v>1498.702</v>
      </c>
      <c r="AU4245" s="70"/>
      <c r="AV4245" s="70"/>
      <c r="AW4245" s="70"/>
      <c r="AX4245" s="70"/>
      <c r="AY4245" s="70"/>
      <c r="AZ4245" s="70"/>
      <c r="BA4245" s="70"/>
      <c r="BB4245" s="70"/>
      <c r="BC4245" s="70"/>
      <c r="BD4245" s="70"/>
      <c r="BL4245" s="70"/>
      <c r="BM4245" s="70"/>
      <c r="BN4245" s="70"/>
      <c r="BO4245" s="14">
        <v>-7.9185460506</v>
      </c>
      <c r="BP4245" s="14">
        <v>0.0272081544628297</v>
      </c>
      <c r="BX4245" s="60">
        <v>-52.9765155182</v>
      </c>
      <c r="BY4245" s="80">
        <v>0.177862402131388</v>
      </c>
    </row>
    <row r="4246" s="9" customFormat="1" ht="31" customHeight="1">
      <c r="A4246" t="s" s="6">
        <v>10795</v>
      </c>
      <c r="B4246" t="s" s="56">
        <v>10796</v>
      </c>
      <c r="C4246" t="s" s="56">
        <v>7517</v>
      </c>
      <c r="D4246" s="143">
        <v>41879.511805555558</v>
      </c>
      <c r="E4246" t="s" s="54">
        <v>7518</v>
      </c>
      <c r="F4246" t="s" s="55">
        <v>2230</v>
      </c>
      <c r="G4246" t="s" s="56">
        <v>1181</v>
      </c>
      <c r="H4246" t="s" s="56">
        <v>1181</v>
      </c>
      <c r="J4246" t="s" s="6">
        <v>7519</v>
      </c>
      <c r="L4246" t="s" s="54">
        <v>10797</v>
      </c>
      <c r="M4246" t="s" s="55">
        <v>1138</v>
      </c>
      <c r="S4246" t="s" s="54">
        <v>7570</v>
      </c>
      <c r="T4246" t="s" s="57">
        <v>7847</v>
      </c>
      <c r="U4246" s="7"/>
      <c r="AA4246" s="14">
        <v>-111.690301</v>
      </c>
      <c r="AB4246" s="14">
        <v>35.912882</v>
      </c>
      <c r="AC4246" s="14">
        <v>2151.278</v>
      </c>
      <c r="AU4246" s="70"/>
      <c r="AV4246" s="70"/>
      <c r="AW4246" s="70"/>
      <c r="AX4246" s="70"/>
      <c r="AY4246" s="70"/>
      <c r="AZ4246" s="70"/>
      <c r="BA4246" s="70"/>
      <c r="BB4246" s="70"/>
      <c r="BC4246" s="70"/>
      <c r="BD4246" s="70"/>
      <c r="BL4246" s="70"/>
      <c r="BM4246" s="70"/>
      <c r="BN4246" s="70"/>
      <c r="BO4246" s="14">
        <v>0.9453412752</v>
      </c>
      <c r="BP4246" s="14">
        <v>0.039276370706735</v>
      </c>
      <c r="BX4246" s="60">
        <v>-32.901661508</v>
      </c>
      <c r="BY4246" s="80">
        <v>0.158237957760343</v>
      </c>
    </row>
    <row r="4247" s="9" customFormat="1" ht="32" customHeight="1">
      <c r="A4247" t="s" s="6">
        <v>10798</v>
      </c>
      <c r="B4247" t="s" s="56">
        <v>10799</v>
      </c>
      <c r="C4247" t="s" s="56">
        <v>7517</v>
      </c>
      <c r="D4247" s="143">
        <v>41879.427083333336</v>
      </c>
      <c r="E4247" t="s" s="54">
        <v>7518</v>
      </c>
      <c r="F4247" t="s" s="55">
        <v>2230</v>
      </c>
      <c r="G4247" t="s" s="56">
        <v>1181</v>
      </c>
      <c r="H4247" t="s" s="56">
        <v>1181</v>
      </c>
      <c r="J4247" t="s" s="6">
        <v>7519</v>
      </c>
      <c r="L4247" t="s" s="54">
        <v>10800</v>
      </c>
      <c r="M4247" t="s" s="55">
        <v>1138</v>
      </c>
      <c r="S4247" t="s" s="54">
        <v>7570</v>
      </c>
      <c r="T4247" t="s" s="57">
        <v>7875</v>
      </c>
      <c r="U4247" s="7"/>
      <c r="AA4247" s="14">
        <v>-111.415636</v>
      </c>
      <c r="AB4247" s="14">
        <v>35.869455</v>
      </c>
      <c r="AC4247" s="14">
        <v>1310.64</v>
      </c>
      <c r="AU4247" s="70"/>
      <c r="AV4247" s="70"/>
      <c r="AW4247" s="70"/>
      <c r="AX4247" s="70"/>
      <c r="AY4247" s="70"/>
      <c r="AZ4247" s="70"/>
      <c r="BA4247" s="70"/>
      <c r="BB4247" s="70"/>
      <c r="BC4247" s="70"/>
      <c r="BD4247" s="70"/>
      <c r="BL4247" s="70"/>
      <c r="BM4247" s="70"/>
      <c r="BN4247" s="70"/>
      <c r="BO4247" s="14">
        <v>-9.3239183098</v>
      </c>
      <c r="BP4247" s="14">
        <v>0.0292526185805746</v>
      </c>
      <c r="BX4247" s="60">
        <v>-68.1093234943</v>
      </c>
      <c r="BY4247" s="80">
        <v>0.152114910444448</v>
      </c>
    </row>
    <row r="4248" s="9" customFormat="1" ht="32" customHeight="1">
      <c r="A4248" t="s" s="6">
        <v>10801</v>
      </c>
      <c r="B4248" t="s" s="56">
        <v>10802</v>
      </c>
      <c r="C4248" t="s" s="56">
        <v>7517</v>
      </c>
      <c r="D4248" s="143">
        <v>41879.460416666669</v>
      </c>
      <c r="E4248" t="s" s="54">
        <v>7518</v>
      </c>
      <c r="F4248" t="s" s="55">
        <v>2230</v>
      </c>
      <c r="G4248" t="s" s="56">
        <v>1181</v>
      </c>
      <c r="H4248" t="s" s="56">
        <v>1181</v>
      </c>
      <c r="J4248" t="s" s="6">
        <v>7519</v>
      </c>
      <c r="L4248" t="s" s="54">
        <v>10803</v>
      </c>
      <c r="M4248" t="s" s="55">
        <v>1138</v>
      </c>
      <c r="S4248" t="s" s="54">
        <v>7570</v>
      </c>
      <c r="T4248" t="s" s="57">
        <v>7702</v>
      </c>
      <c r="U4248" t="s" s="6">
        <v>1263</v>
      </c>
      <c r="AA4248" s="14">
        <v>-108.750919</v>
      </c>
      <c r="AB4248" s="14">
        <v>36.119902</v>
      </c>
      <c r="AC4248" s="14">
        <v>2116.226</v>
      </c>
      <c r="AU4248" s="70"/>
      <c r="AV4248" s="70"/>
      <c r="AW4248" s="70"/>
      <c r="AX4248" s="70"/>
      <c r="AY4248" s="70"/>
      <c r="AZ4248" s="70"/>
      <c r="BA4248" s="70"/>
      <c r="BB4248" s="70"/>
      <c r="BC4248" s="70"/>
      <c r="BD4248" s="70"/>
      <c r="BL4248" s="70"/>
      <c r="BM4248" s="70"/>
      <c r="BN4248" s="70"/>
      <c r="BO4248" s="14">
        <v>-8.103002907600001</v>
      </c>
      <c r="BP4248" s="14">
        <v>0.0202125174273645</v>
      </c>
      <c r="BX4248" s="60">
        <v>-55.5762702519</v>
      </c>
      <c r="BY4248" s="80">
        <v>0.07435217062760489</v>
      </c>
    </row>
    <row r="4249" s="9" customFormat="1" ht="32" customHeight="1">
      <c r="A4249" t="s" s="6">
        <v>10804</v>
      </c>
      <c r="B4249" t="s" s="56">
        <v>10805</v>
      </c>
      <c r="C4249" t="s" s="56">
        <v>7517</v>
      </c>
      <c r="D4249" s="143">
        <v>41879.697916666664</v>
      </c>
      <c r="E4249" t="s" s="54">
        <v>7518</v>
      </c>
      <c r="F4249" t="s" s="55">
        <v>2230</v>
      </c>
      <c r="G4249" t="s" s="56">
        <v>1181</v>
      </c>
      <c r="H4249" t="s" s="56">
        <v>1181</v>
      </c>
      <c r="J4249" t="s" s="6">
        <v>7519</v>
      </c>
      <c r="L4249" t="s" s="54">
        <v>10806</v>
      </c>
      <c r="M4249" t="s" s="55">
        <v>1138</v>
      </c>
      <c r="S4249" t="s" s="54">
        <v>7570</v>
      </c>
      <c r="T4249" t="s" s="57">
        <v>7751</v>
      </c>
      <c r="U4249" s="7"/>
      <c r="AA4249" s="14">
        <v>-110.251844</v>
      </c>
      <c r="AB4249" s="14">
        <v>36.7129</v>
      </c>
      <c r="AC4249" s="14">
        <v>1758.391</v>
      </c>
      <c r="AU4249" s="70"/>
      <c r="AV4249" s="70"/>
      <c r="AW4249" s="70"/>
      <c r="AX4249" s="70"/>
      <c r="AY4249" s="70"/>
      <c r="AZ4249" s="70"/>
      <c r="BA4249" s="70"/>
      <c r="BB4249" s="70"/>
      <c r="BC4249" s="70"/>
      <c r="BD4249" s="70"/>
      <c r="BL4249" s="70"/>
      <c r="BM4249" s="70"/>
      <c r="BN4249" s="70"/>
      <c r="BO4249" s="14">
        <v>-5.8151588776</v>
      </c>
      <c r="BP4249" s="14">
        <v>0.0235862071010684</v>
      </c>
      <c r="BX4249" s="60">
        <v>-36.3946599514</v>
      </c>
      <c r="BY4249" s="80">
        <v>0.139288150697488</v>
      </c>
    </row>
    <row r="4250" s="9" customFormat="1" ht="32" customHeight="1">
      <c r="A4250" t="s" s="6">
        <v>10807</v>
      </c>
      <c r="B4250" t="s" s="56">
        <v>10808</v>
      </c>
      <c r="C4250" t="s" s="56">
        <v>7517</v>
      </c>
      <c r="D4250" s="143">
        <v>41875.4125</v>
      </c>
      <c r="E4250" t="s" s="54">
        <v>7518</v>
      </c>
      <c r="F4250" t="s" s="55">
        <v>2230</v>
      </c>
      <c r="G4250" t="s" s="56">
        <v>1181</v>
      </c>
      <c r="H4250" t="s" s="56">
        <v>1181</v>
      </c>
      <c r="J4250" t="s" s="6">
        <v>7519</v>
      </c>
      <c r="L4250" t="s" s="54">
        <v>10809</v>
      </c>
      <c r="M4250" t="s" s="55">
        <v>1138</v>
      </c>
      <c r="S4250" t="s" s="54">
        <v>7570</v>
      </c>
      <c r="T4250" t="s" s="57">
        <v>7786</v>
      </c>
      <c r="U4250" s="7"/>
      <c r="AA4250" s="14">
        <v>-109.463403</v>
      </c>
      <c r="AB4250" s="14">
        <v>35.809158</v>
      </c>
      <c r="AC4250" s="14">
        <v>2067.763</v>
      </c>
      <c r="AU4250" s="70"/>
      <c r="AV4250" s="70"/>
      <c r="AW4250" s="70"/>
      <c r="AX4250" s="70"/>
      <c r="AY4250" s="70"/>
      <c r="AZ4250" s="70"/>
      <c r="BA4250" s="70"/>
      <c r="BB4250" s="70"/>
      <c r="BC4250" s="70"/>
      <c r="BD4250" s="70"/>
      <c r="BL4250" s="70"/>
      <c r="BM4250" s="70"/>
      <c r="BN4250" s="70"/>
      <c r="BO4250" s="14">
        <v>-7.6361068338</v>
      </c>
      <c r="BP4250" s="14">
        <v>0.0344423496685721</v>
      </c>
      <c r="BX4250" s="60">
        <v>-52.0769193225</v>
      </c>
      <c r="BY4250" s="80">
        <v>0.103479655153136</v>
      </c>
    </row>
    <row r="4251" s="9" customFormat="1" ht="32" customHeight="1">
      <c r="A4251" t="s" s="6">
        <v>10810</v>
      </c>
      <c r="B4251" t="s" s="56">
        <v>10811</v>
      </c>
      <c r="C4251" t="s" s="56">
        <v>7517</v>
      </c>
      <c r="D4251" s="143">
        <v>41880.46875</v>
      </c>
      <c r="E4251" t="s" s="54">
        <v>7518</v>
      </c>
      <c r="F4251" t="s" s="55">
        <v>2230</v>
      </c>
      <c r="G4251" t="s" s="56">
        <v>1181</v>
      </c>
      <c r="H4251" t="s" s="56">
        <v>1181</v>
      </c>
      <c r="J4251" t="s" s="6">
        <v>7519</v>
      </c>
      <c r="L4251" t="s" s="54">
        <v>10812</v>
      </c>
      <c r="M4251" t="s" s="55">
        <v>1138</v>
      </c>
      <c r="S4251" t="s" s="54">
        <v>7570</v>
      </c>
      <c r="T4251" t="s" s="57">
        <v>7783</v>
      </c>
      <c r="U4251" t="s" s="6">
        <v>1263</v>
      </c>
      <c r="AA4251" s="14">
        <v>-109.514629</v>
      </c>
      <c r="AB4251" s="14">
        <v>35.380616</v>
      </c>
      <c r="AC4251" s="14">
        <v>1850.746</v>
      </c>
      <c r="AU4251" s="70"/>
      <c r="AV4251" s="70"/>
      <c r="AW4251" s="70"/>
      <c r="AX4251" s="70"/>
      <c r="AY4251" s="70"/>
      <c r="AZ4251" s="70"/>
      <c r="BA4251" s="70"/>
      <c r="BB4251" s="70"/>
      <c r="BC4251" s="70"/>
      <c r="BD4251" s="70"/>
      <c r="BL4251" s="70"/>
      <c r="BM4251" s="70"/>
      <c r="BN4251" s="70"/>
      <c r="BO4251" s="14">
        <v>2.2767186492</v>
      </c>
      <c r="BP4251" s="14">
        <v>0.0210194933919463</v>
      </c>
      <c r="BX4251" s="60">
        <v>-21.5717556629</v>
      </c>
      <c r="BY4251" s="80">
        <v>0.0882872610325206</v>
      </c>
    </row>
    <row r="4252" s="9" customFormat="1" ht="32" customHeight="1">
      <c r="A4252" t="s" s="6">
        <v>10813</v>
      </c>
      <c r="B4252" t="s" s="56">
        <v>10814</v>
      </c>
      <c r="C4252" t="s" s="56">
        <v>7517</v>
      </c>
      <c r="D4252" s="143">
        <v>41880.58125</v>
      </c>
      <c r="E4252" t="s" s="54">
        <v>7518</v>
      </c>
      <c r="F4252" t="s" s="55">
        <v>2230</v>
      </c>
      <c r="G4252" t="s" s="56">
        <v>1181</v>
      </c>
      <c r="H4252" t="s" s="56">
        <v>1181</v>
      </c>
      <c r="J4252" t="s" s="6">
        <v>7519</v>
      </c>
      <c r="L4252" t="s" s="54">
        <v>10815</v>
      </c>
      <c r="M4252" t="s" s="55">
        <v>1138</v>
      </c>
      <c r="S4252" t="s" s="54">
        <v>7570</v>
      </c>
      <c r="T4252" t="s" s="57">
        <v>7739</v>
      </c>
      <c r="U4252" s="7"/>
      <c r="AA4252" s="14">
        <v>-109.946396</v>
      </c>
      <c r="AB4252" s="14">
        <v>36.071225</v>
      </c>
      <c r="AC4252" s="14">
        <v>1931.822</v>
      </c>
      <c r="AU4252" s="70"/>
      <c r="AV4252" s="70"/>
      <c r="AW4252" s="70"/>
      <c r="AX4252" s="70"/>
      <c r="AY4252" s="70"/>
      <c r="AZ4252" s="70"/>
      <c r="BA4252" s="70"/>
      <c r="BB4252" s="70"/>
      <c r="BC4252" s="70"/>
      <c r="BD4252" s="70"/>
      <c r="BL4252" s="70"/>
      <c r="BM4252" s="70"/>
      <c r="BN4252" s="70"/>
      <c r="BO4252" s="14">
        <v>-7.8009634706</v>
      </c>
      <c r="BP4252" s="14">
        <v>0.0124393879313347</v>
      </c>
      <c r="BX4252" s="60">
        <v>-54.6391136089</v>
      </c>
      <c r="BY4252" s="80">
        <v>0.0212716321707809</v>
      </c>
    </row>
    <row r="4253" s="9" customFormat="1" ht="32" customHeight="1">
      <c r="A4253" t="s" s="6">
        <v>10816</v>
      </c>
      <c r="B4253" t="s" s="56">
        <v>10817</v>
      </c>
      <c r="C4253" t="s" s="56">
        <v>7517</v>
      </c>
      <c r="D4253" s="143">
        <v>41880.534722222219</v>
      </c>
      <c r="E4253" t="s" s="54">
        <v>7518</v>
      </c>
      <c r="F4253" t="s" s="55">
        <v>2230</v>
      </c>
      <c r="G4253" t="s" s="56">
        <v>1181</v>
      </c>
      <c r="H4253" t="s" s="56">
        <v>1181</v>
      </c>
      <c r="J4253" t="s" s="6">
        <v>7519</v>
      </c>
      <c r="L4253" t="s" s="54">
        <v>10818</v>
      </c>
      <c r="M4253" t="s" s="55">
        <v>1138</v>
      </c>
      <c r="S4253" t="s" s="54">
        <v>7570</v>
      </c>
      <c r="T4253" t="s" s="57">
        <v>7792</v>
      </c>
      <c r="U4253" s="7"/>
      <c r="AA4253" s="14">
        <v>-109.929773</v>
      </c>
      <c r="AB4253" s="14">
        <v>36.393701</v>
      </c>
      <c r="AC4253" s="14">
        <v>2250.948</v>
      </c>
      <c r="AU4253" s="70"/>
      <c r="AV4253" s="70"/>
      <c r="AW4253" s="70"/>
      <c r="AX4253" s="70"/>
      <c r="AY4253" s="70"/>
      <c r="AZ4253" s="70"/>
      <c r="BA4253" s="70"/>
      <c r="BB4253" s="70"/>
      <c r="BC4253" s="70"/>
      <c r="BD4253" s="70"/>
      <c r="BL4253" s="70"/>
      <c r="BM4253" s="70"/>
      <c r="BN4253" s="70"/>
      <c r="BO4253" s="14">
        <v>-8.2202245602</v>
      </c>
      <c r="BP4253" s="14">
        <v>0.0330231438349177</v>
      </c>
      <c r="BX4253" s="60">
        <v>-55.2492031392</v>
      </c>
      <c r="BY4253" s="80">
        <v>0.170980408610558</v>
      </c>
    </row>
    <row r="4254" s="9" customFormat="1" ht="32" customHeight="1">
      <c r="A4254" t="s" s="6">
        <v>10819</v>
      </c>
      <c r="B4254" t="s" s="56">
        <v>10820</v>
      </c>
      <c r="C4254" t="s" s="56">
        <v>7517</v>
      </c>
      <c r="D4254" s="143">
        <v>41880.379166666666</v>
      </c>
      <c r="E4254" t="s" s="54">
        <v>7518</v>
      </c>
      <c r="F4254" t="s" s="55">
        <v>2230</v>
      </c>
      <c r="G4254" t="s" s="56">
        <v>1181</v>
      </c>
      <c r="H4254" t="s" s="56">
        <v>1181</v>
      </c>
      <c r="J4254" t="s" s="6">
        <v>7519</v>
      </c>
      <c r="L4254" t="s" s="54">
        <v>10821</v>
      </c>
      <c r="M4254" t="s" s="55">
        <v>1138</v>
      </c>
      <c r="S4254" t="s" s="54">
        <v>7570</v>
      </c>
      <c r="T4254" t="s" s="57">
        <v>7777</v>
      </c>
      <c r="U4254" s="7"/>
      <c r="AA4254" s="14">
        <v>-109.863385</v>
      </c>
      <c r="AB4254" s="14">
        <v>35.744474</v>
      </c>
      <c r="AC4254" s="14">
        <v>1932.432</v>
      </c>
      <c r="AU4254" s="70"/>
      <c r="AV4254" s="70"/>
      <c r="AW4254" s="70"/>
      <c r="AX4254" s="70"/>
      <c r="AY4254" s="70"/>
      <c r="AZ4254" s="70"/>
      <c r="BA4254" s="70"/>
      <c r="BB4254" s="70"/>
      <c r="BC4254" s="70"/>
      <c r="BD4254" s="70"/>
      <c r="BL4254" s="70"/>
      <c r="BM4254" s="70"/>
      <c r="BN4254" s="70"/>
      <c r="BO4254" s="14">
        <v>-6.6247152286</v>
      </c>
      <c r="BP4254" s="14">
        <v>0.050871248952767</v>
      </c>
      <c r="BX4254" s="60">
        <v>-41.4218126622</v>
      </c>
      <c r="BY4254" s="80">
        <v>0.143534591119535</v>
      </c>
    </row>
    <row r="4255" s="9" customFormat="1" ht="32" customHeight="1">
      <c r="A4255" t="s" s="6">
        <v>10822</v>
      </c>
      <c r="B4255" t="s" s="56">
        <v>10823</v>
      </c>
      <c r="C4255" t="s" s="56">
        <v>7517</v>
      </c>
      <c r="D4255" s="143">
        <v>41880.492361111108</v>
      </c>
      <c r="E4255" t="s" s="54">
        <v>7518</v>
      </c>
      <c r="F4255" t="s" s="55">
        <v>2230</v>
      </c>
      <c r="G4255" t="s" s="56">
        <v>1181</v>
      </c>
      <c r="H4255" t="s" s="56">
        <v>1181</v>
      </c>
      <c r="J4255" t="s" s="6">
        <v>7519</v>
      </c>
      <c r="L4255" t="s" s="54">
        <v>10824</v>
      </c>
      <c r="M4255" t="s" s="55">
        <v>1138</v>
      </c>
      <c r="S4255" t="s" s="54">
        <v>7570</v>
      </c>
      <c r="T4255" t="s" s="57">
        <v>7789</v>
      </c>
      <c r="U4255" s="7"/>
      <c r="AA4255" s="14">
        <v>-110.381113</v>
      </c>
      <c r="AB4255" s="14">
        <v>36.279063</v>
      </c>
      <c r="AC4255" s="14">
        <v>1959.864</v>
      </c>
      <c r="AU4255" s="70"/>
      <c r="AV4255" s="70"/>
      <c r="AW4255" s="70"/>
      <c r="AX4255" s="70"/>
      <c r="AY4255" s="70"/>
      <c r="AZ4255" s="70"/>
      <c r="BA4255" s="70"/>
      <c r="BB4255" s="70"/>
      <c r="BC4255" s="70"/>
      <c r="BD4255" s="70"/>
      <c r="BL4255" s="70"/>
      <c r="BM4255" s="70"/>
      <c r="BN4255" s="70"/>
      <c r="BO4255" s="14">
        <v>-9.2442484818</v>
      </c>
      <c r="BP4255" s="14">
        <v>0.0195611733776218</v>
      </c>
      <c r="BX4255" s="60">
        <v>-61.9355774198</v>
      </c>
      <c r="BY4255" s="80">
        <v>0.0551197818264006</v>
      </c>
    </row>
    <row r="4256" s="9" customFormat="1" ht="32" customHeight="1">
      <c r="A4256" t="s" s="6">
        <v>10825</v>
      </c>
      <c r="B4256" t="s" s="56">
        <v>10826</v>
      </c>
      <c r="C4256" t="s" s="56">
        <v>7517</v>
      </c>
      <c r="D4256" s="143">
        <v>41882.430555555555</v>
      </c>
      <c r="E4256" t="s" s="54">
        <v>7518</v>
      </c>
      <c r="F4256" t="s" s="55">
        <v>2230</v>
      </c>
      <c r="G4256" t="s" s="56">
        <v>1181</v>
      </c>
      <c r="H4256" t="s" s="56">
        <v>1181</v>
      </c>
      <c r="J4256" t="s" s="6">
        <v>7519</v>
      </c>
      <c r="L4256" t="s" s="54">
        <v>10827</v>
      </c>
      <c r="M4256" t="s" s="55">
        <v>1138</v>
      </c>
      <c r="S4256" t="s" s="54">
        <v>7570</v>
      </c>
      <c r="T4256" t="s" s="57">
        <v>7571</v>
      </c>
      <c r="U4256" s="7"/>
      <c r="AA4256" s="14">
        <v>-108.823239</v>
      </c>
      <c r="AB4256" s="14">
        <v>35.608006</v>
      </c>
      <c r="AC4256" s="14">
        <v>2006.803</v>
      </c>
      <c r="AU4256" s="70"/>
      <c r="AV4256" s="70"/>
      <c r="AW4256" s="70"/>
      <c r="AX4256" s="70"/>
      <c r="AY4256" s="70"/>
      <c r="AZ4256" s="70"/>
      <c r="BA4256" s="70"/>
      <c r="BB4256" s="70"/>
      <c r="BC4256" s="70"/>
      <c r="BD4256" s="70"/>
      <c r="BL4256" s="70"/>
      <c r="BM4256" s="70"/>
      <c r="BN4256" s="70"/>
      <c r="BO4256" s="14">
        <v>-2.9254957722</v>
      </c>
      <c r="BP4256" s="14">
        <v>0.0694661536263369</v>
      </c>
      <c r="BX4256" s="60">
        <v>-22.6886644845</v>
      </c>
      <c r="BY4256" s="80">
        <v>0.319475980740189</v>
      </c>
    </row>
    <row r="4257" s="9" customFormat="1" ht="32" customHeight="1">
      <c r="A4257" t="s" s="6">
        <v>10828</v>
      </c>
      <c r="B4257" t="s" s="56">
        <v>10829</v>
      </c>
      <c r="C4257" t="s" s="56">
        <v>7517</v>
      </c>
      <c r="D4257" s="143">
        <v>41882.489583333336</v>
      </c>
      <c r="E4257" t="s" s="54">
        <v>7518</v>
      </c>
      <c r="F4257" t="s" s="55">
        <v>2230</v>
      </c>
      <c r="G4257" t="s" s="56">
        <v>1181</v>
      </c>
      <c r="H4257" t="s" s="56">
        <v>1181</v>
      </c>
      <c r="J4257" t="s" s="6">
        <v>7519</v>
      </c>
      <c r="L4257" t="s" s="54">
        <v>10830</v>
      </c>
      <c r="M4257" t="s" s="55">
        <v>1138</v>
      </c>
      <c r="S4257" t="s" s="54">
        <v>7570</v>
      </c>
      <c r="T4257" t="s" s="57">
        <v>7719</v>
      </c>
      <c r="U4257" s="7"/>
      <c r="AA4257" s="14">
        <v>-109.95602</v>
      </c>
      <c r="AB4257" s="14">
        <v>36.14098</v>
      </c>
      <c r="AC4257" s="14">
        <v>1992.782</v>
      </c>
      <c r="AU4257" s="70"/>
      <c r="AV4257" s="70"/>
      <c r="AW4257" s="70"/>
      <c r="AX4257" s="70"/>
      <c r="AY4257" s="70"/>
      <c r="AZ4257" s="70"/>
      <c r="BA4257" s="70"/>
      <c r="BB4257" s="70"/>
      <c r="BC4257" s="70"/>
      <c r="BD4257" s="70"/>
      <c r="BL4257" s="70"/>
      <c r="BM4257" s="70"/>
      <c r="BN4257" s="70"/>
      <c r="BO4257" s="14">
        <v>-8.8303571976</v>
      </c>
      <c r="BP4257" s="14">
        <v>0.0283498626872464</v>
      </c>
      <c r="BX4257" s="60">
        <v>-58.1193059836</v>
      </c>
      <c r="BY4257" s="80">
        <v>0.109176564791111</v>
      </c>
    </row>
    <row r="4258" s="9" customFormat="1" ht="32" customHeight="1">
      <c r="A4258" t="s" s="6">
        <v>10831</v>
      </c>
      <c r="B4258" t="s" s="56">
        <v>10832</v>
      </c>
      <c r="C4258" t="s" s="56">
        <v>7517</v>
      </c>
      <c r="D4258" s="143">
        <v>41884.459722222222</v>
      </c>
      <c r="E4258" t="s" s="54">
        <v>7518</v>
      </c>
      <c r="F4258" t="s" s="55">
        <v>2230</v>
      </c>
      <c r="G4258" t="s" s="56">
        <v>1181</v>
      </c>
      <c r="H4258" t="s" s="56">
        <v>1181</v>
      </c>
      <c r="J4258" t="s" s="6">
        <v>7519</v>
      </c>
      <c r="L4258" t="s" s="54">
        <v>10833</v>
      </c>
      <c r="M4258" t="s" s="55">
        <v>1138</v>
      </c>
      <c r="S4258" t="s" s="54">
        <v>7570</v>
      </c>
      <c r="T4258" t="s" s="57">
        <v>7774</v>
      </c>
      <c r="U4258" s="7"/>
      <c r="AA4258" s="14">
        <v>-110.329826</v>
      </c>
      <c r="AB4258" s="14">
        <v>35.39448</v>
      </c>
      <c r="AC4258" s="14">
        <v>1792.224</v>
      </c>
      <c r="AU4258" s="70"/>
      <c r="AV4258" s="70"/>
      <c r="AW4258" s="70"/>
      <c r="AX4258" s="70"/>
      <c r="AY4258" s="70"/>
      <c r="AZ4258" s="70"/>
      <c r="BA4258" s="70"/>
      <c r="BB4258" s="70"/>
      <c r="BC4258" s="70"/>
      <c r="BD4258" s="70"/>
      <c r="BL4258" s="70"/>
      <c r="BM4258" s="70"/>
      <c r="BN4258" s="70"/>
      <c r="BO4258" s="14">
        <v>-9.1806736596</v>
      </c>
      <c r="BP4258" s="14">
        <v>0.0370078043632646</v>
      </c>
      <c r="BX4258" s="60">
        <v>-62.4290916961</v>
      </c>
      <c r="BY4258" s="80">
        <v>0.0871734856259766</v>
      </c>
    </row>
    <row r="4259" s="9" customFormat="1" ht="32" customHeight="1">
      <c r="A4259" t="s" s="6">
        <v>10834</v>
      </c>
      <c r="B4259" t="s" s="56">
        <v>10835</v>
      </c>
      <c r="C4259" t="s" s="56">
        <v>7517</v>
      </c>
      <c r="D4259" s="143">
        <v>41884.49375</v>
      </c>
      <c r="E4259" t="s" s="54">
        <v>7518</v>
      </c>
      <c r="F4259" t="s" s="55">
        <v>2230</v>
      </c>
      <c r="G4259" t="s" s="56">
        <v>1181</v>
      </c>
      <c r="H4259" t="s" s="56">
        <v>1181</v>
      </c>
      <c r="J4259" t="s" s="6">
        <v>7519</v>
      </c>
      <c r="L4259" t="s" s="54">
        <v>10836</v>
      </c>
      <c r="M4259" t="s" s="55">
        <v>1138</v>
      </c>
      <c r="S4259" t="s" s="54">
        <v>7570</v>
      </c>
      <c r="T4259" t="s" s="57">
        <v>7771</v>
      </c>
      <c r="U4259" s="7"/>
      <c r="AA4259" s="14">
        <v>-110.836547</v>
      </c>
      <c r="AB4259" s="14">
        <v>35.320414</v>
      </c>
      <c r="AC4259" s="14">
        <v>1446.581</v>
      </c>
      <c r="AU4259" s="70"/>
      <c r="AV4259" s="70"/>
      <c r="AW4259" s="70"/>
      <c r="AX4259" s="70"/>
      <c r="AY4259" s="70"/>
      <c r="AZ4259" s="70"/>
      <c r="BA4259" s="70"/>
      <c r="BB4259" s="70"/>
      <c r="BC4259" s="70"/>
      <c r="BD4259" s="70"/>
      <c r="BL4259" s="70"/>
      <c r="BM4259" s="70"/>
      <c r="BN4259" s="70"/>
      <c r="BO4259" s="14">
        <v>-1.2353294309</v>
      </c>
      <c r="BP4259" s="14">
        <v>0.01474768884352</v>
      </c>
      <c r="BX4259" s="60">
        <v>-35.3958931415</v>
      </c>
      <c r="BY4259" s="80">
        <v>0.0853396859350655</v>
      </c>
    </row>
    <row r="4260" s="9" customFormat="1" ht="32" customHeight="1">
      <c r="A4260" t="s" s="6">
        <v>10837</v>
      </c>
      <c r="B4260" t="s" s="56">
        <v>10838</v>
      </c>
      <c r="C4260" t="s" s="56">
        <v>7517</v>
      </c>
      <c r="D4260" s="143">
        <v>41884.513888888891</v>
      </c>
      <c r="E4260" t="s" s="54">
        <v>7518</v>
      </c>
      <c r="F4260" t="s" s="55">
        <v>2230</v>
      </c>
      <c r="G4260" t="s" s="56">
        <v>1181</v>
      </c>
      <c r="H4260" t="s" s="56">
        <v>1181</v>
      </c>
      <c r="J4260" t="s" s="6">
        <v>7519</v>
      </c>
      <c r="L4260" t="s" s="54">
        <v>10839</v>
      </c>
      <c r="M4260" t="s" s="55">
        <v>1138</v>
      </c>
      <c r="S4260" t="s" s="54">
        <v>7570</v>
      </c>
      <c r="T4260" t="s" s="57">
        <v>7844</v>
      </c>
      <c r="U4260" s="7"/>
      <c r="AA4260" s="14">
        <v>-111.004225</v>
      </c>
      <c r="AB4260" s="14">
        <v>35.335926</v>
      </c>
      <c r="AC4260" s="14">
        <v>1426.464</v>
      </c>
      <c r="AU4260" s="70"/>
      <c r="AV4260" s="70"/>
      <c r="AW4260" s="70"/>
      <c r="AX4260" s="70"/>
      <c r="AY4260" s="70"/>
      <c r="AZ4260" s="70"/>
      <c r="BA4260" s="70"/>
      <c r="BB4260" s="70"/>
      <c r="BC4260" s="70"/>
      <c r="BD4260" s="70"/>
      <c r="BL4260" s="70"/>
      <c r="BM4260" s="70"/>
      <c r="BN4260" s="70"/>
      <c r="BO4260" s="14">
        <v>3.0781990249</v>
      </c>
      <c r="BP4260" s="14">
        <v>0.0285035407298983</v>
      </c>
      <c r="BX4260" s="60">
        <v>-8.625599429099999</v>
      </c>
      <c r="BY4260" s="80">
        <v>0.18303680839732</v>
      </c>
    </row>
    <row r="4261" s="9" customFormat="1" ht="32" customHeight="1">
      <c r="A4261" t="s" s="6">
        <v>10840</v>
      </c>
      <c r="B4261" t="s" s="56">
        <v>10841</v>
      </c>
      <c r="C4261" t="s" s="56">
        <v>7517</v>
      </c>
      <c r="D4261" s="143">
        <v>41884.422222222223</v>
      </c>
      <c r="E4261" t="s" s="54">
        <v>7518</v>
      </c>
      <c r="F4261" t="s" s="55">
        <v>2230</v>
      </c>
      <c r="G4261" t="s" s="56">
        <v>1181</v>
      </c>
      <c r="H4261" t="s" s="56">
        <v>1181</v>
      </c>
      <c r="J4261" t="s" s="6">
        <v>7519</v>
      </c>
      <c r="L4261" t="s" s="54">
        <v>10842</v>
      </c>
      <c r="M4261" t="s" s="55">
        <v>1138</v>
      </c>
      <c r="S4261" t="s" s="54">
        <v>7570</v>
      </c>
      <c r="T4261" t="s" s="57">
        <v>7745</v>
      </c>
      <c r="U4261" s="7"/>
      <c r="AA4261" s="14">
        <v>-109.847351</v>
      </c>
      <c r="AB4261" s="14">
        <v>35.536757</v>
      </c>
      <c r="AC4261" s="14">
        <v>1813.56</v>
      </c>
      <c r="AU4261" s="70"/>
      <c r="AV4261" s="70"/>
      <c r="AW4261" s="70"/>
      <c r="AX4261" s="70"/>
      <c r="AY4261" s="70"/>
      <c r="AZ4261" s="70"/>
      <c r="BA4261" s="70"/>
      <c r="BB4261" s="70"/>
      <c r="BC4261" s="70"/>
      <c r="BD4261" s="70"/>
      <c r="BL4261" s="70"/>
      <c r="BM4261" s="70"/>
      <c r="BN4261" s="70"/>
      <c r="BO4261" s="14">
        <v>-6.452654224</v>
      </c>
      <c r="BP4261" s="14">
        <v>0.0179874180297906</v>
      </c>
      <c r="BX4261" s="60">
        <v>-39.1800990342</v>
      </c>
      <c r="BY4261" s="80">
        <v>0.0647609828950536</v>
      </c>
    </row>
    <row r="4262" s="9" customFormat="1" ht="32" customHeight="1">
      <c r="A4262" t="s" s="6">
        <v>10843</v>
      </c>
      <c r="B4262" t="s" s="56">
        <v>10844</v>
      </c>
      <c r="C4262" t="s" s="56">
        <v>7517</v>
      </c>
      <c r="D4262" s="143">
        <v>41885.456944444442</v>
      </c>
      <c r="E4262" t="s" s="54">
        <v>7518</v>
      </c>
      <c r="F4262" t="s" s="55">
        <v>2230</v>
      </c>
      <c r="G4262" t="s" s="56">
        <v>1181</v>
      </c>
      <c r="H4262" t="s" s="56">
        <v>1181</v>
      </c>
      <c r="J4262" t="s" s="6">
        <v>7519</v>
      </c>
      <c r="L4262" t="s" s="54">
        <v>10845</v>
      </c>
      <c r="M4262" t="s" s="55">
        <v>1138</v>
      </c>
      <c r="S4262" t="s" s="54">
        <v>7570</v>
      </c>
      <c r="T4262" t="s" s="57">
        <v>10409</v>
      </c>
      <c r="U4262" s="7"/>
      <c r="AA4262" s="14">
        <v>-109.204281</v>
      </c>
      <c r="AB4262" s="14">
        <v>35.704536</v>
      </c>
      <c r="AC4262" s="14">
        <v>2337.816</v>
      </c>
      <c r="AU4262" s="70"/>
      <c r="AV4262" s="70"/>
      <c r="AW4262" s="70"/>
      <c r="AX4262" s="70"/>
      <c r="AY4262" s="70"/>
      <c r="AZ4262" s="70"/>
      <c r="BA4262" s="70"/>
      <c r="BB4262" s="70"/>
      <c r="BC4262" s="70"/>
      <c r="BD4262" s="70"/>
      <c r="BL4262" s="70"/>
      <c r="BM4262" s="70"/>
      <c r="BN4262" s="70"/>
      <c r="BO4262" s="14">
        <v>13.1458969913</v>
      </c>
      <c r="BP4262" s="14">
        <v>0.0437456456512797</v>
      </c>
      <c r="BX4262" s="60">
        <v>10.7039134192</v>
      </c>
      <c r="BY4262" s="80">
        <v>0.134932459625841</v>
      </c>
    </row>
    <row r="4263" s="9" customFormat="1" ht="32" customHeight="1">
      <c r="A4263" t="s" s="6">
        <v>10846</v>
      </c>
      <c r="B4263" t="s" s="56">
        <v>10847</v>
      </c>
      <c r="C4263" t="s" s="56">
        <v>7517</v>
      </c>
      <c r="D4263" s="143">
        <v>41887.354166666664</v>
      </c>
      <c r="E4263" t="s" s="54">
        <v>7518</v>
      </c>
      <c r="F4263" t="s" s="55">
        <v>2230</v>
      </c>
      <c r="G4263" t="s" s="56">
        <v>1181</v>
      </c>
      <c r="H4263" t="s" s="56">
        <v>1181</v>
      </c>
      <c r="J4263" t="s" s="6">
        <v>7519</v>
      </c>
      <c r="L4263" t="s" s="54">
        <v>10848</v>
      </c>
      <c r="M4263" t="s" s="55">
        <v>1138</v>
      </c>
      <c r="S4263" t="s" s="54">
        <v>7570</v>
      </c>
      <c r="T4263" t="s" s="57">
        <v>7722</v>
      </c>
      <c r="U4263" s="7"/>
      <c r="AA4263" s="14">
        <v>-109.072078</v>
      </c>
      <c r="AB4263" s="14">
        <v>35.744653</v>
      </c>
      <c r="AC4263" s="14">
        <v>2086.356</v>
      </c>
      <c r="AU4263" s="70"/>
      <c r="AV4263" s="70"/>
      <c r="AW4263" s="70"/>
      <c r="AX4263" s="70"/>
      <c r="AY4263" s="70"/>
      <c r="AZ4263" s="70"/>
      <c r="BA4263" s="70"/>
      <c r="BB4263" s="70"/>
      <c r="BC4263" s="70"/>
      <c r="BD4263" s="70"/>
      <c r="BL4263" s="70"/>
      <c r="BM4263" s="70"/>
      <c r="BN4263" s="70"/>
      <c r="BO4263" s="14">
        <v>-0.6270532532999999</v>
      </c>
      <c r="BP4263" s="14">
        <v>0.07783389619674801</v>
      </c>
      <c r="BX4263" s="60">
        <v>-1.5744916016</v>
      </c>
      <c r="BY4263" s="80">
        <v>0.500023571822195</v>
      </c>
    </row>
    <row r="4264" s="9" customFormat="1" ht="31" customHeight="1">
      <c r="A4264" t="s" s="6">
        <v>10849</v>
      </c>
      <c r="B4264" t="s" s="56">
        <v>10850</v>
      </c>
      <c r="C4264" t="s" s="56">
        <v>7517</v>
      </c>
      <c r="D4264" s="143">
        <v>41889.735416666670</v>
      </c>
      <c r="E4264" t="s" s="54">
        <v>7518</v>
      </c>
      <c r="F4264" t="s" s="55">
        <v>2230</v>
      </c>
      <c r="G4264" t="s" s="56">
        <v>1181</v>
      </c>
      <c r="H4264" t="s" s="56">
        <v>1181</v>
      </c>
      <c r="J4264" t="s" s="6">
        <v>7519</v>
      </c>
      <c r="L4264" s="84"/>
      <c r="M4264" t="s" s="55">
        <v>1138</v>
      </c>
      <c r="S4264" t="s" s="54">
        <v>7524</v>
      </c>
      <c r="T4264" t="s" s="57">
        <v>7525</v>
      </c>
      <c r="U4264" s="7"/>
      <c r="AA4264" s="14">
        <v>-109.05907</v>
      </c>
      <c r="AB4264" s="14">
        <v>36.12407</v>
      </c>
      <c r="AC4264" s="14">
        <v>2223.821</v>
      </c>
      <c r="AU4264" s="70"/>
      <c r="AV4264" s="70"/>
      <c r="AW4264" s="70"/>
      <c r="AX4264" s="70"/>
      <c r="AY4264" s="70"/>
      <c r="AZ4264" s="70"/>
      <c r="BA4264" s="70"/>
      <c r="BB4264" s="70"/>
      <c r="BC4264" s="70"/>
      <c r="BD4264" s="70"/>
      <c r="BL4264" s="70"/>
      <c r="BM4264" s="70"/>
      <c r="BN4264" s="70"/>
      <c r="BO4264" s="14">
        <v>-2.2227028149</v>
      </c>
      <c r="BP4264" s="14">
        <v>0.0363696065800513</v>
      </c>
      <c r="BX4264" s="60">
        <v>-39.1348827486</v>
      </c>
      <c r="BY4264" s="80">
        <v>0.170732859117082</v>
      </c>
    </row>
    <row r="4265" s="9" customFormat="1" ht="32" customHeight="1">
      <c r="A4265" t="s" s="6">
        <v>10851</v>
      </c>
      <c r="B4265" t="s" s="56">
        <v>10852</v>
      </c>
      <c r="C4265" t="s" s="56">
        <v>7517</v>
      </c>
      <c r="D4265" s="143">
        <v>41889.395833333336</v>
      </c>
      <c r="E4265" t="s" s="54">
        <v>7518</v>
      </c>
      <c r="F4265" t="s" s="55">
        <v>2230</v>
      </c>
      <c r="G4265" t="s" s="56">
        <v>1181</v>
      </c>
      <c r="H4265" t="s" s="56">
        <v>1181</v>
      </c>
      <c r="J4265" t="s" s="6">
        <v>7519</v>
      </c>
      <c r="L4265" t="s" s="54">
        <v>10853</v>
      </c>
      <c r="M4265" t="s" s="55">
        <v>1138</v>
      </c>
      <c r="S4265" t="s" s="54">
        <v>7570</v>
      </c>
      <c r="T4265" t="s" s="57">
        <v>7571</v>
      </c>
      <c r="U4265" s="7"/>
      <c r="AA4265" s="14">
        <v>-108.823239</v>
      </c>
      <c r="AB4265" s="14">
        <v>35.608006</v>
      </c>
      <c r="AC4265" s="14">
        <v>2006.803</v>
      </c>
      <c r="AU4265" s="70"/>
      <c r="AV4265" s="70"/>
      <c r="AW4265" s="70"/>
      <c r="AX4265" s="70"/>
      <c r="AY4265" s="70"/>
      <c r="AZ4265" s="70"/>
      <c r="BA4265" s="70"/>
      <c r="BB4265" s="70"/>
      <c r="BC4265" s="70"/>
      <c r="BD4265" s="70"/>
      <c r="BL4265" s="70"/>
      <c r="BM4265" s="70"/>
      <c r="BN4265" s="70"/>
      <c r="BO4265" s="14">
        <v>2.9472594273</v>
      </c>
      <c r="BP4265" s="14">
        <v>0.07511373454555351</v>
      </c>
      <c r="BX4265" s="60">
        <v>15.732181241</v>
      </c>
      <c r="BY4265" s="80">
        <v>0.199425319916433</v>
      </c>
    </row>
    <row r="4266" s="9" customFormat="1" ht="32" customHeight="1">
      <c r="A4266" t="s" s="6">
        <v>10854</v>
      </c>
      <c r="B4266" t="s" s="56">
        <v>10855</v>
      </c>
      <c r="C4266" t="s" s="56">
        <v>7517</v>
      </c>
      <c r="D4266" s="143">
        <v>41891.351388888892</v>
      </c>
      <c r="E4266" t="s" s="54">
        <v>7518</v>
      </c>
      <c r="F4266" t="s" s="55">
        <v>2230</v>
      </c>
      <c r="G4266" t="s" s="56">
        <v>1181</v>
      </c>
      <c r="H4266" t="s" s="56">
        <v>1181</v>
      </c>
      <c r="J4266" t="s" s="6">
        <v>7519</v>
      </c>
      <c r="L4266" t="s" s="54">
        <v>10856</v>
      </c>
      <c r="M4266" t="s" s="55">
        <v>1138</v>
      </c>
      <c r="S4266" t="s" s="54">
        <v>7570</v>
      </c>
      <c r="T4266" t="s" s="57">
        <v>7722</v>
      </c>
      <c r="U4266" s="7"/>
      <c r="AA4266" s="14">
        <v>-109.072078</v>
      </c>
      <c r="AB4266" s="14">
        <v>35.744653</v>
      </c>
      <c r="AC4266" s="14">
        <v>2086.356</v>
      </c>
      <c r="AU4266" s="70"/>
      <c r="AV4266" s="70"/>
      <c r="AW4266" s="70"/>
      <c r="AX4266" s="70"/>
      <c r="AY4266" s="70"/>
      <c r="AZ4266" s="70"/>
      <c r="BA4266" s="70"/>
      <c r="BB4266" s="70"/>
      <c r="BC4266" s="70"/>
      <c r="BD4266" s="70"/>
      <c r="BL4266" s="70"/>
      <c r="BM4266" s="70"/>
      <c r="BN4266" s="70"/>
      <c r="BO4266" s="14">
        <v>-9.0468276214</v>
      </c>
      <c r="BP4266" s="14">
        <v>0.0532470063909624</v>
      </c>
      <c r="BX4266" s="60">
        <v>-68.49472842119999</v>
      </c>
      <c r="BY4266" s="80">
        <v>0.183629467959375</v>
      </c>
    </row>
    <row r="4267" s="9" customFormat="1" ht="32" customHeight="1">
      <c r="A4267" t="s" s="6">
        <v>10857</v>
      </c>
      <c r="B4267" t="s" s="56">
        <v>10858</v>
      </c>
      <c r="C4267" t="s" s="56">
        <v>7517</v>
      </c>
      <c r="D4267" s="143">
        <v>41895.625</v>
      </c>
      <c r="E4267" t="s" s="54">
        <v>7518</v>
      </c>
      <c r="F4267" t="s" s="55">
        <v>2230</v>
      </c>
      <c r="G4267" t="s" s="56">
        <v>1181</v>
      </c>
      <c r="H4267" t="s" s="56">
        <v>1181</v>
      </c>
      <c r="J4267" t="s" s="6">
        <v>7519</v>
      </c>
      <c r="L4267" t="s" s="54">
        <v>10859</v>
      </c>
      <c r="M4267" t="s" s="55">
        <v>1138</v>
      </c>
      <c r="S4267" t="s" s="54">
        <v>7570</v>
      </c>
      <c r="T4267" t="s" s="57">
        <v>7571</v>
      </c>
      <c r="U4267" s="7"/>
      <c r="AA4267" s="14">
        <v>-108.823239</v>
      </c>
      <c r="AB4267" s="14">
        <v>35.608006</v>
      </c>
      <c r="AC4267" s="14">
        <v>2006.803</v>
      </c>
      <c r="AU4267" s="70"/>
      <c r="AV4267" s="70"/>
      <c r="AW4267" s="70"/>
      <c r="AX4267" s="70"/>
      <c r="AY4267" s="70"/>
      <c r="AZ4267" s="70"/>
      <c r="BA4267" s="70"/>
      <c r="BB4267" s="70"/>
      <c r="BC4267" s="70"/>
      <c r="BD4267" s="70"/>
      <c r="BL4267" s="70"/>
      <c r="BM4267" s="70"/>
      <c r="BN4267" s="70"/>
      <c r="BO4267" s="14">
        <v>-6.7914699271</v>
      </c>
      <c r="BP4267" s="14">
        <v>0.0292411416125494</v>
      </c>
      <c r="BX4267" s="60">
        <v>-48.6921269966</v>
      </c>
      <c r="BY4267" s="80">
        <v>0.0843517309360198</v>
      </c>
    </row>
    <row r="4268" s="9" customFormat="1" ht="32" customHeight="1">
      <c r="A4268" t="s" s="6">
        <v>10860</v>
      </c>
      <c r="B4268" t="s" s="56">
        <v>10861</v>
      </c>
      <c r="C4268" t="s" s="56">
        <v>7517</v>
      </c>
      <c r="D4268" s="143">
        <v>41897.366666666669</v>
      </c>
      <c r="E4268" t="s" s="54">
        <v>7518</v>
      </c>
      <c r="F4268" t="s" s="55">
        <v>2230</v>
      </c>
      <c r="G4268" t="s" s="56">
        <v>1181</v>
      </c>
      <c r="H4268" t="s" s="56">
        <v>1181</v>
      </c>
      <c r="J4268" t="s" s="6">
        <v>7519</v>
      </c>
      <c r="L4268" t="s" s="54">
        <v>10862</v>
      </c>
      <c r="M4268" t="s" s="55">
        <v>1138</v>
      </c>
      <c r="S4268" t="s" s="54">
        <v>7570</v>
      </c>
      <c r="T4268" t="s" s="57">
        <v>7722</v>
      </c>
      <c r="U4268" s="7"/>
      <c r="AA4268" s="14">
        <v>-109.072078</v>
      </c>
      <c r="AB4268" s="14">
        <v>35.744653</v>
      </c>
      <c r="AC4268" s="14">
        <v>2086.356</v>
      </c>
      <c r="AU4268" s="70"/>
      <c r="AV4268" s="70"/>
      <c r="AW4268" s="70"/>
      <c r="AX4268" s="70"/>
      <c r="AY4268" s="70"/>
      <c r="AZ4268" s="70"/>
      <c r="BA4268" s="70"/>
      <c r="BB4268" s="70"/>
      <c r="BC4268" s="70"/>
      <c r="BD4268" s="70"/>
      <c r="BL4268" s="70"/>
      <c r="BM4268" s="70"/>
      <c r="BN4268" s="70"/>
      <c r="BO4268" s="14">
        <v>-2.4820634072</v>
      </c>
      <c r="BP4268" s="14">
        <v>0.0565862423601922</v>
      </c>
      <c r="BX4268" s="60">
        <v>-30.9383662158</v>
      </c>
      <c r="BY4268" s="80">
        <v>0.223236635986575</v>
      </c>
    </row>
    <row r="4269" s="9" customFormat="1" ht="32" customHeight="1">
      <c r="A4269" t="s" s="6">
        <v>10863</v>
      </c>
      <c r="B4269" t="s" s="56">
        <v>10864</v>
      </c>
      <c r="C4269" t="s" s="56">
        <v>7517</v>
      </c>
      <c r="D4269" s="143">
        <v>41898.392361111109</v>
      </c>
      <c r="E4269" t="s" s="54">
        <v>7518</v>
      </c>
      <c r="F4269" t="s" s="55">
        <v>2230</v>
      </c>
      <c r="G4269" t="s" s="56">
        <v>1181</v>
      </c>
      <c r="H4269" t="s" s="56">
        <v>1181</v>
      </c>
      <c r="J4269" t="s" s="6">
        <v>7519</v>
      </c>
      <c r="L4269" t="s" s="54">
        <v>10865</v>
      </c>
      <c r="M4269" t="s" s="55">
        <v>1138</v>
      </c>
      <c r="S4269" t="s" s="54">
        <v>7570</v>
      </c>
      <c r="T4269" t="s" s="57">
        <v>7722</v>
      </c>
      <c r="U4269" s="7"/>
      <c r="AA4269" s="14">
        <v>-109.072078</v>
      </c>
      <c r="AB4269" s="14">
        <v>35.744653</v>
      </c>
      <c r="AC4269" s="14">
        <v>2086.356</v>
      </c>
      <c r="AU4269" s="70"/>
      <c r="AV4269" s="70"/>
      <c r="AW4269" s="70"/>
      <c r="AX4269" s="70"/>
      <c r="AY4269" s="70"/>
      <c r="AZ4269" s="70"/>
      <c r="BA4269" s="70"/>
      <c r="BB4269" s="70"/>
      <c r="BC4269" s="70"/>
      <c r="BD4269" s="70"/>
      <c r="BL4269" s="70"/>
      <c r="BM4269" s="70"/>
      <c r="BN4269" s="70"/>
      <c r="BO4269" s="14">
        <v>-0.6849826804</v>
      </c>
      <c r="BP4269" s="14">
        <v>0.0272434811783608</v>
      </c>
      <c r="BX4269" s="60">
        <v>-22.6889129282</v>
      </c>
      <c r="BY4269" s="80">
        <v>0.126569326598961</v>
      </c>
    </row>
    <row r="4270" s="9" customFormat="1" ht="32" customHeight="1">
      <c r="A4270" t="s" s="6">
        <v>10866</v>
      </c>
      <c r="B4270" t="s" s="56">
        <v>10867</v>
      </c>
      <c r="C4270" t="s" s="56">
        <v>7517</v>
      </c>
      <c r="D4270" s="143">
        <v>41904.315972222219</v>
      </c>
      <c r="E4270" t="s" s="54">
        <v>7518</v>
      </c>
      <c r="F4270" t="s" s="55">
        <v>2230</v>
      </c>
      <c r="G4270" t="s" s="56">
        <v>1181</v>
      </c>
      <c r="H4270" t="s" s="56">
        <v>1181</v>
      </c>
      <c r="J4270" t="s" s="6">
        <v>7519</v>
      </c>
      <c r="L4270" t="s" s="54">
        <v>10868</v>
      </c>
      <c r="M4270" t="s" s="55">
        <v>1138</v>
      </c>
      <c r="S4270" t="s" s="54">
        <v>7570</v>
      </c>
      <c r="T4270" t="s" s="57">
        <v>7722</v>
      </c>
      <c r="U4270" s="7"/>
      <c r="AA4270" s="14">
        <v>-109.072078</v>
      </c>
      <c r="AB4270" s="14">
        <v>35.744653</v>
      </c>
      <c r="AC4270" s="14">
        <v>2086.356</v>
      </c>
      <c r="AU4270" s="70"/>
      <c r="AV4270" s="70"/>
      <c r="AW4270" s="70"/>
      <c r="AX4270" s="70"/>
      <c r="AY4270" s="70"/>
      <c r="AZ4270" s="70"/>
      <c r="BA4270" s="70"/>
      <c r="BB4270" s="70"/>
      <c r="BC4270" s="70"/>
      <c r="BD4270" s="70"/>
      <c r="BL4270" s="70"/>
      <c r="BM4270" s="70"/>
      <c r="BN4270" s="70"/>
      <c r="BO4270" s="14">
        <v>-14.3642189503</v>
      </c>
      <c r="BP4270" s="14">
        <v>0.0510328499891276</v>
      </c>
      <c r="BX4270" s="60">
        <v>-105.2727009763</v>
      </c>
      <c r="BY4270" s="80">
        <v>0.172178630819557</v>
      </c>
    </row>
    <row r="4271" s="9" customFormat="1" ht="32" customHeight="1">
      <c r="A4271" t="s" s="6">
        <v>10869</v>
      </c>
      <c r="B4271" t="s" s="56">
        <v>10870</v>
      </c>
      <c r="C4271" t="s" s="56">
        <v>7517</v>
      </c>
      <c r="D4271" s="143">
        <v>41905.305555555555</v>
      </c>
      <c r="E4271" t="s" s="54">
        <v>7518</v>
      </c>
      <c r="F4271" t="s" s="55">
        <v>2230</v>
      </c>
      <c r="G4271" t="s" s="56">
        <v>1181</v>
      </c>
      <c r="H4271" t="s" s="56">
        <v>1181</v>
      </c>
      <c r="J4271" t="s" s="6">
        <v>7519</v>
      </c>
      <c r="L4271" t="s" s="54">
        <v>10871</v>
      </c>
      <c r="M4271" t="s" s="55">
        <v>1138</v>
      </c>
      <c r="S4271" t="s" s="54">
        <v>7570</v>
      </c>
      <c r="T4271" t="s" s="57">
        <v>7722</v>
      </c>
      <c r="U4271" s="7"/>
      <c r="AA4271" s="14">
        <v>-109.072078</v>
      </c>
      <c r="AB4271" s="14">
        <v>35.744653</v>
      </c>
      <c r="AC4271" s="14">
        <v>2086.356</v>
      </c>
      <c r="AU4271" s="70"/>
      <c r="AV4271" s="70"/>
      <c r="AW4271" s="70"/>
      <c r="AX4271" s="70"/>
      <c r="AY4271" s="70"/>
      <c r="AZ4271" s="70"/>
      <c r="BA4271" s="70"/>
      <c r="BB4271" s="70"/>
      <c r="BC4271" s="70"/>
      <c r="BD4271" s="70"/>
      <c r="BL4271" s="70"/>
      <c r="BM4271" s="70"/>
      <c r="BN4271" s="70"/>
      <c r="BO4271" s="14">
        <v>-12.7054082154</v>
      </c>
      <c r="BP4271" s="14">
        <v>0.0374940103497632</v>
      </c>
      <c r="BX4271" s="60">
        <v>-90.13906944199999</v>
      </c>
      <c r="BY4271" s="80">
        <v>0.0965184071690971</v>
      </c>
    </row>
    <row r="4272" s="9" customFormat="1" ht="32" customHeight="1">
      <c r="A4272" t="s" s="6">
        <v>10872</v>
      </c>
      <c r="B4272" t="s" s="56">
        <v>10873</v>
      </c>
      <c r="C4272" t="s" s="56">
        <v>7517</v>
      </c>
      <c r="D4272" s="143">
        <v>41906.430555555555</v>
      </c>
      <c r="E4272" t="s" s="54">
        <v>7518</v>
      </c>
      <c r="F4272" t="s" s="55">
        <v>2230</v>
      </c>
      <c r="G4272" t="s" s="56">
        <v>1181</v>
      </c>
      <c r="H4272" t="s" s="56">
        <v>1181</v>
      </c>
      <c r="J4272" t="s" s="6">
        <v>7519</v>
      </c>
      <c r="L4272" t="s" s="54">
        <v>10874</v>
      </c>
      <c r="M4272" t="s" s="55">
        <v>1138</v>
      </c>
      <c r="S4272" t="s" s="54">
        <v>7570</v>
      </c>
      <c r="T4272" t="s" s="57">
        <v>7702</v>
      </c>
      <c r="U4272" t="s" s="6">
        <v>1263</v>
      </c>
      <c r="AA4272" s="14">
        <v>-108.750919</v>
      </c>
      <c r="AB4272" s="14">
        <v>36.119902</v>
      </c>
      <c r="AC4272" s="14">
        <v>2116.226</v>
      </c>
      <c r="AU4272" s="70"/>
      <c r="AV4272" s="70"/>
      <c r="AW4272" s="70"/>
      <c r="AX4272" s="70"/>
      <c r="AY4272" s="70"/>
      <c r="AZ4272" s="70"/>
      <c r="BA4272" s="70"/>
      <c r="BB4272" s="70"/>
      <c r="BC4272" s="70"/>
      <c r="BD4272" s="70"/>
      <c r="BL4272" s="70"/>
      <c r="BM4272" s="70"/>
      <c r="BN4272" s="70"/>
      <c r="BO4272" s="14">
        <v>-9.4559665993</v>
      </c>
      <c r="BP4272" s="14">
        <v>0.052289907191439</v>
      </c>
      <c r="BX4272" s="60">
        <v>-66.17457415139999</v>
      </c>
      <c r="BY4272" s="80">
        <v>0.198957064997013</v>
      </c>
    </row>
    <row r="4273" s="9" customFormat="1" ht="31" customHeight="1">
      <c r="A4273" t="s" s="6">
        <v>10875</v>
      </c>
      <c r="B4273" t="s" s="56">
        <v>10876</v>
      </c>
      <c r="C4273" t="s" s="56">
        <v>7517</v>
      </c>
      <c r="D4273" s="143">
        <v>41906.645833333336</v>
      </c>
      <c r="E4273" t="s" s="54">
        <v>7518</v>
      </c>
      <c r="F4273" t="s" s="55">
        <v>2230</v>
      </c>
      <c r="G4273" t="s" s="56">
        <v>1181</v>
      </c>
      <c r="H4273" t="s" s="56">
        <v>1181</v>
      </c>
      <c r="J4273" t="s" s="6">
        <v>7519</v>
      </c>
      <c r="L4273" t="s" s="54">
        <v>10877</v>
      </c>
      <c r="M4273" t="s" s="55">
        <v>1138</v>
      </c>
      <c r="S4273" t="s" s="54">
        <v>7570</v>
      </c>
      <c r="T4273" t="s" s="57">
        <v>7863</v>
      </c>
      <c r="U4273" s="7"/>
      <c r="AA4273" s="14">
        <v>-109.050135</v>
      </c>
      <c r="AB4273" s="14">
        <v>36.32589</v>
      </c>
      <c r="AC4273" s="14">
        <v>2813.304</v>
      </c>
      <c r="AU4273" s="70"/>
      <c r="AV4273" s="70"/>
      <c r="AW4273" s="70"/>
      <c r="AX4273" s="70"/>
      <c r="AY4273" s="70"/>
      <c r="AZ4273" s="70"/>
      <c r="BA4273" s="70"/>
      <c r="BB4273" s="70"/>
      <c r="BC4273" s="70"/>
      <c r="BD4273" s="70"/>
      <c r="BL4273" s="70"/>
      <c r="BM4273" s="70"/>
      <c r="BN4273" s="70"/>
      <c r="BO4273" s="14">
        <v>-11.6603185551</v>
      </c>
      <c r="BP4273" s="14">
        <v>0.0353704716312596</v>
      </c>
      <c r="BX4273" s="60">
        <v>-78.3500980315</v>
      </c>
      <c r="BY4273" s="80">
        <v>0.176868037182694</v>
      </c>
    </row>
    <row r="4274" s="9" customFormat="1" ht="32" customHeight="1">
      <c r="A4274" t="s" s="6">
        <v>10878</v>
      </c>
      <c r="B4274" t="s" s="56">
        <v>10879</v>
      </c>
      <c r="C4274" t="s" s="56">
        <v>7517</v>
      </c>
      <c r="D4274" s="143">
        <v>41907.618055555555</v>
      </c>
      <c r="E4274" t="s" s="54">
        <v>7518</v>
      </c>
      <c r="F4274" t="s" s="55">
        <v>2230</v>
      </c>
      <c r="G4274" t="s" s="56">
        <v>1181</v>
      </c>
      <c r="H4274" t="s" s="56">
        <v>1181</v>
      </c>
      <c r="J4274" t="s" s="6">
        <v>7519</v>
      </c>
      <c r="L4274" t="s" s="54">
        <v>10880</v>
      </c>
      <c r="M4274" t="s" s="55">
        <v>1138</v>
      </c>
      <c r="S4274" t="s" s="54">
        <v>7570</v>
      </c>
      <c r="T4274" t="s" s="57">
        <v>7786</v>
      </c>
      <c r="U4274" s="7"/>
      <c r="AA4274" s="14">
        <v>-109.463403</v>
      </c>
      <c r="AB4274" s="14">
        <v>35.809158</v>
      </c>
      <c r="AC4274" s="14">
        <v>2067.763</v>
      </c>
      <c r="AU4274" s="70"/>
      <c r="AV4274" s="70"/>
      <c r="AW4274" s="70"/>
      <c r="AX4274" s="70"/>
      <c r="AY4274" s="70"/>
      <c r="AZ4274" s="70"/>
      <c r="BA4274" s="70"/>
      <c r="BB4274" s="70"/>
      <c r="BC4274" s="70"/>
      <c r="BD4274" s="70"/>
      <c r="BL4274" s="70"/>
      <c r="BM4274" s="70"/>
      <c r="BN4274" s="70"/>
      <c r="BO4274" s="14">
        <v>-7.5382867994</v>
      </c>
      <c r="BP4274" s="14">
        <v>0.0280155331738553</v>
      </c>
      <c r="BX4274" s="60">
        <v>-51.7892510188</v>
      </c>
      <c r="BY4274" s="80">
        <v>0.123199191131956</v>
      </c>
    </row>
    <row r="4275" s="9" customFormat="1" ht="32" customHeight="1">
      <c r="A4275" t="s" s="6">
        <v>10881</v>
      </c>
      <c r="B4275" t="s" s="56">
        <v>10882</v>
      </c>
      <c r="C4275" t="s" s="56">
        <v>7517</v>
      </c>
      <c r="D4275" s="143">
        <v>41907.493055555555</v>
      </c>
      <c r="E4275" t="s" s="54">
        <v>7518</v>
      </c>
      <c r="F4275" t="s" s="55">
        <v>2230</v>
      </c>
      <c r="G4275" t="s" s="56">
        <v>1181</v>
      </c>
      <c r="H4275" t="s" s="56">
        <v>1181</v>
      </c>
      <c r="J4275" t="s" s="6">
        <v>7519</v>
      </c>
      <c r="L4275" t="s" s="54">
        <v>10883</v>
      </c>
      <c r="M4275" t="s" s="55">
        <v>1138</v>
      </c>
      <c r="S4275" t="s" s="54">
        <v>7570</v>
      </c>
      <c r="T4275" t="s" s="57">
        <v>7783</v>
      </c>
      <c r="U4275" t="s" s="6">
        <v>1263</v>
      </c>
      <c r="AA4275" s="14">
        <v>-109.514629</v>
      </c>
      <c r="AB4275" s="14">
        <v>35.380616</v>
      </c>
      <c r="AC4275" s="14">
        <v>1850.746</v>
      </c>
      <c r="AU4275" s="70"/>
      <c r="AV4275" s="70"/>
      <c r="AW4275" s="70"/>
      <c r="AX4275" s="70"/>
      <c r="AY4275" s="70"/>
      <c r="AZ4275" s="70"/>
      <c r="BA4275" s="70"/>
      <c r="BB4275" s="70"/>
      <c r="BC4275" s="70"/>
      <c r="BD4275" s="70"/>
      <c r="BL4275" s="70"/>
      <c r="BM4275" s="70"/>
      <c r="BN4275" s="70"/>
      <c r="BO4275" s="14">
        <v>-11.2215624737</v>
      </c>
      <c r="BP4275" s="14">
        <v>0.0230085772096311</v>
      </c>
      <c r="BX4275" s="60">
        <v>-88.87122292079999</v>
      </c>
      <c r="BY4275" s="80">
        <v>0.133642705474627</v>
      </c>
    </row>
    <row r="4276" s="9" customFormat="1" ht="32" customHeight="1">
      <c r="A4276" t="s" s="6">
        <v>10884</v>
      </c>
      <c r="B4276" t="s" s="56">
        <v>10885</v>
      </c>
      <c r="C4276" t="s" s="56">
        <v>7517</v>
      </c>
      <c r="D4276" s="143">
        <v>41907.472222222219</v>
      </c>
      <c r="E4276" t="s" s="54">
        <v>7518</v>
      </c>
      <c r="F4276" t="s" s="55">
        <v>2230</v>
      </c>
      <c r="G4276" t="s" s="56">
        <v>1181</v>
      </c>
      <c r="H4276" t="s" s="56">
        <v>1181</v>
      </c>
      <c r="J4276" t="s" s="6">
        <v>7519</v>
      </c>
      <c r="L4276" t="s" s="54">
        <v>10886</v>
      </c>
      <c r="M4276" t="s" s="55">
        <v>1138</v>
      </c>
      <c r="S4276" t="s" s="54">
        <v>7570</v>
      </c>
      <c r="T4276" t="s" s="57">
        <v>7759</v>
      </c>
      <c r="U4276" s="7"/>
      <c r="AA4276" s="14">
        <v>-108.758586</v>
      </c>
      <c r="AB4276" s="14">
        <v>35.252484</v>
      </c>
      <c r="AC4276" s="14">
        <v>2218.944</v>
      </c>
      <c r="AU4276" s="70"/>
      <c r="AV4276" s="70"/>
      <c r="AW4276" s="70"/>
      <c r="AX4276" s="70"/>
      <c r="AY4276" s="70"/>
      <c r="AZ4276" s="70"/>
      <c r="BA4276" s="70"/>
      <c r="BB4276" s="70"/>
      <c r="BC4276" s="70"/>
      <c r="BD4276" s="70"/>
      <c r="BL4276" s="70"/>
      <c r="BM4276" s="70"/>
      <c r="BN4276" s="70"/>
      <c r="BO4276" s="14">
        <v>-9.725485315</v>
      </c>
      <c r="BP4276" s="14">
        <v>0.0338859070483092</v>
      </c>
      <c r="BX4276" s="60">
        <v>-66.4512650432</v>
      </c>
      <c r="BY4276" s="80">
        <v>0.200549614461519</v>
      </c>
    </row>
    <row r="4277" s="9" customFormat="1" ht="32" customHeight="1">
      <c r="A4277" t="s" s="6">
        <v>10887</v>
      </c>
      <c r="B4277" t="s" s="56">
        <v>10888</v>
      </c>
      <c r="C4277" t="s" s="56">
        <v>7517</v>
      </c>
      <c r="D4277" s="143">
        <v>41908.420138888891</v>
      </c>
      <c r="E4277" t="s" s="54">
        <v>7518</v>
      </c>
      <c r="F4277" t="s" s="55">
        <v>2230</v>
      </c>
      <c r="G4277" t="s" s="56">
        <v>1181</v>
      </c>
      <c r="H4277" t="s" s="56">
        <v>1181</v>
      </c>
      <c r="J4277" t="s" s="6">
        <v>7519</v>
      </c>
      <c r="L4277" t="s" s="54">
        <v>10889</v>
      </c>
      <c r="M4277" t="s" s="55">
        <v>1138</v>
      </c>
      <c r="S4277" t="s" s="54">
        <v>7570</v>
      </c>
      <c r="T4277" t="s" s="57">
        <v>7690</v>
      </c>
      <c r="U4277" s="7"/>
      <c r="AA4277" s="14">
        <v>-109.131514</v>
      </c>
      <c r="AB4277" s="14">
        <v>36.076795</v>
      </c>
      <c r="AC4277" s="14">
        <v>2182.368</v>
      </c>
      <c r="AU4277" s="70"/>
      <c r="AV4277" s="70"/>
      <c r="AW4277" s="70"/>
      <c r="AX4277" s="70"/>
      <c r="AY4277" s="70"/>
      <c r="AZ4277" s="70"/>
      <c r="BA4277" s="70"/>
      <c r="BB4277" s="70"/>
      <c r="BC4277" s="70"/>
      <c r="BD4277" s="70"/>
      <c r="BL4277" s="70"/>
      <c r="BM4277" s="70"/>
      <c r="BN4277" s="70"/>
      <c r="BO4277" s="14">
        <v>-10.6035930114</v>
      </c>
      <c r="BP4277" s="14">
        <v>0.0314785178136385</v>
      </c>
      <c r="BX4277" s="60">
        <v>-72.067559722</v>
      </c>
      <c r="BY4277" s="80">
        <v>0.0965917131709329</v>
      </c>
    </row>
    <row r="4278" s="9" customFormat="1" ht="32" customHeight="1">
      <c r="A4278" t="s" s="6">
        <v>10890</v>
      </c>
      <c r="B4278" t="s" s="56">
        <v>10891</v>
      </c>
      <c r="C4278" t="s" s="56">
        <v>7517</v>
      </c>
      <c r="D4278" s="143">
        <v>41908.501388888886</v>
      </c>
      <c r="E4278" t="s" s="54">
        <v>7518</v>
      </c>
      <c r="F4278" t="s" s="55">
        <v>2230</v>
      </c>
      <c r="G4278" t="s" s="56">
        <v>1181</v>
      </c>
      <c r="H4278" t="s" s="56">
        <v>1181</v>
      </c>
      <c r="J4278" t="s" s="6">
        <v>7519</v>
      </c>
      <c r="L4278" t="s" s="54">
        <v>10892</v>
      </c>
      <c r="M4278" t="s" s="55">
        <v>1138</v>
      </c>
      <c r="S4278" t="s" s="54">
        <v>7570</v>
      </c>
      <c r="T4278" t="s" s="57">
        <v>7780</v>
      </c>
      <c r="U4278" s="7"/>
      <c r="AA4278" s="14">
        <v>-108.880581</v>
      </c>
      <c r="AB4278" s="14">
        <v>36.095532</v>
      </c>
      <c r="AC4278" s="14">
        <v>2656.332</v>
      </c>
      <c r="AU4278" s="70"/>
      <c r="AV4278" s="70"/>
      <c r="AW4278" s="70"/>
      <c r="AX4278" s="70"/>
      <c r="AY4278" s="70"/>
      <c r="AZ4278" s="70"/>
      <c r="BA4278" s="70"/>
      <c r="BB4278" s="70"/>
      <c r="BC4278" s="70"/>
      <c r="BD4278" s="70"/>
      <c r="BL4278" s="70"/>
      <c r="BM4278" s="70"/>
      <c r="BN4278" s="70"/>
      <c r="BO4278" s="14">
        <v>-9.4088210455</v>
      </c>
      <c r="BP4278" s="14">
        <v>0.027039358303366</v>
      </c>
      <c r="BX4278" s="60">
        <v>-63.8458524792</v>
      </c>
      <c r="BY4278" s="80">
        <v>0.124258776008162</v>
      </c>
    </row>
    <row r="4279" s="9" customFormat="1" ht="32" customHeight="1">
      <c r="A4279" t="s" s="6">
        <v>10893</v>
      </c>
      <c r="B4279" t="s" s="56">
        <v>10894</v>
      </c>
      <c r="C4279" t="s" s="56">
        <v>7517</v>
      </c>
      <c r="D4279" s="143">
        <v>41909.475</v>
      </c>
      <c r="E4279" t="s" s="54">
        <v>7518</v>
      </c>
      <c r="F4279" t="s" s="55">
        <v>2230</v>
      </c>
      <c r="G4279" t="s" s="56">
        <v>1181</v>
      </c>
      <c r="H4279" t="s" s="56">
        <v>1181</v>
      </c>
      <c r="J4279" t="s" s="6">
        <v>7519</v>
      </c>
      <c r="L4279" t="s" s="54">
        <v>10895</v>
      </c>
      <c r="M4279" t="s" s="55">
        <v>1138</v>
      </c>
      <c r="S4279" t="s" s="54">
        <v>7570</v>
      </c>
      <c r="T4279" t="s" s="57">
        <v>7771</v>
      </c>
      <c r="U4279" s="7"/>
      <c r="AA4279" s="14">
        <v>-110.836547</v>
      </c>
      <c r="AB4279" s="14">
        <v>35.320414</v>
      </c>
      <c r="AC4279" s="14">
        <v>1446.581</v>
      </c>
      <c r="AU4279" s="70"/>
      <c r="AV4279" s="70"/>
      <c r="AW4279" s="70"/>
      <c r="AX4279" s="70"/>
      <c r="AY4279" s="70"/>
      <c r="AZ4279" s="70"/>
      <c r="BA4279" s="70"/>
      <c r="BB4279" s="70"/>
      <c r="BC4279" s="70"/>
      <c r="BD4279" s="70"/>
      <c r="BL4279" s="70"/>
      <c r="BM4279" s="70"/>
      <c r="BN4279" s="70"/>
      <c r="BO4279" s="14">
        <v>-11.2923324345</v>
      </c>
      <c r="BP4279" s="14">
        <v>0.0321641027078913</v>
      </c>
      <c r="BX4279" s="60">
        <v>-87.42369686320001</v>
      </c>
      <c r="BY4279" s="80">
        <v>0.135470363168251</v>
      </c>
    </row>
    <row r="4280" s="9" customFormat="1" ht="32" customHeight="1">
      <c r="A4280" t="s" s="6">
        <v>10896</v>
      </c>
      <c r="B4280" t="s" s="56">
        <v>10897</v>
      </c>
      <c r="C4280" t="s" s="56">
        <v>7517</v>
      </c>
      <c r="D4280" s="143">
        <v>41910.284722222219</v>
      </c>
      <c r="E4280" t="s" s="54">
        <v>7518</v>
      </c>
      <c r="F4280" t="s" s="55">
        <v>2230</v>
      </c>
      <c r="G4280" t="s" s="56">
        <v>1181</v>
      </c>
      <c r="H4280" t="s" s="56">
        <v>1181</v>
      </c>
      <c r="J4280" t="s" s="6">
        <v>7519</v>
      </c>
      <c r="L4280" t="s" s="54">
        <v>10898</v>
      </c>
      <c r="M4280" t="s" s="55">
        <v>1138</v>
      </c>
      <c r="S4280" t="s" s="54">
        <v>7570</v>
      </c>
      <c r="T4280" t="s" s="57">
        <v>7571</v>
      </c>
      <c r="U4280" s="7"/>
      <c r="AA4280" s="14">
        <v>-108.823239</v>
      </c>
      <c r="AB4280" s="14">
        <v>35.608006</v>
      </c>
      <c r="AC4280" s="14">
        <v>2006.803</v>
      </c>
      <c r="AU4280" s="70"/>
      <c r="AV4280" s="70"/>
      <c r="AW4280" s="70"/>
      <c r="AX4280" s="70"/>
      <c r="AY4280" s="70"/>
      <c r="AZ4280" s="70"/>
      <c r="BA4280" s="70"/>
      <c r="BB4280" s="70"/>
      <c r="BC4280" s="70"/>
      <c r="BD4280" s="70"/>
      <c r="BL4280" s="70"/>
      <c r="BM4280" s="70"/>
      <c r="BN4280" s="70"/>
      <c r="BO4280" s="14">
        <v>-9.5942382966</v>
      </c>
      <c r="BP4280" s="14">
        <v>0.0354724490563373</v>
      </c>
      <c r="BX4280" s="60">
        <v>-64.6099552254</v>
      </c>
      <c r="BY4280" s="80">
        <v>0.0859253935781355</v>
      </c>
    </row>
    <row r="4281" s="9" customFormat="1" ht="32" customHeight="1">
      <c r="A4281" t="s" s="6">
        <v>10899</v>
      </c>
      <c r="B4281" t="s" s="56">
        <v>10900</v>
      </c>
      <c r="C4281" t="s" s="56">
        <v>7517</v>
      </c>
      <c r="D4281" s="143">
        <v>41911.5625</v>
      </c>
      <c r="E4281" t="s" s="54">
        <v>7518</v>
      </c>
      <c r="F4281" t="s" s="55">
        <v>2230</v>
      </c>
      <c r="G4281" t="s" s="56">
        <v>1181</v>
      </c>
      <c r="H4281" t="s" s="56">
        <v>1181</v>
      </c>
      <c r="J4281" t="s" s="6">
        <v>7519</v>
      </c>
      <c r="L4281" t="s" s="54">
        <v>10901</v>
      </c>
      <c r="M4281" t="s" s="55">
        <v>1138</v>
      </c>
      <c r="S4281" t="s" s="54">
        <v>7570</v>
      </c>
      <c r="T4281" t="s" s="57">
        <v>7719</v>
      </c>
      <c r="U4281" s="7"/>
      <c r="AA4281" s="14">
        <v>-109.95602</v>
      </c>
      <c r="AB4281" s="14">
        <v>36.14098</v>
      </c>
      <c r="AC4281" s="14">
        <v>1992.782</v>
      </c>
      <c r="AU4281" s="70"/>
      <c r="AV4281" s="70"/>
      <c r="AW4281" s="70"/>
      <c r="AX4281" s="70"/>
      <c r="AY4281" s="70"/>
      <c r="AZ4281" s="70"/>
      <c r="BA4281" s="70"/>
      <c r="BB4281" s="70"/>
      <c r="BC4281" s="70"/>
      <c r="BD4281" s="70"/>
      <c r="BL4281" s="70"/>
      <c r="BM4281" s="70"/>
      <c r="BN4281" s="70"/>
      <c r="BO4281" s="14">
        <v>-11.0577184925</v>
      </c>
      <c r="BP4281" s="14">
        <v>0.0177347017415596</v>
      </c>
      <c r="BX4281" s="60">
        <v>-78.7758039981</v>
      </c>
      <c r="BY4281" s="80">
        <v>0.0788251692375405</v>
      </c>
    </row>
    <row r="4282" s="9" customFormat="1" ht="32" customHeight="1">
      <c r="A4282" t="s" s="6">
        <v>10902</v>
      </c>
      <c r="B4282" t="s" s="56">
        <v>10903</v>
      </c>
      <c r="C4282" t="s" s="56">
        <v>7517</v>
      </c>
      <c r="D4282" s="143">
        <v>41911.511111111111</v>
      </c>
      <c r="E4282" t="s" s="54">
        <v>7518</v>
      </c>
      <c r="F4282" t="s" s="55">
        <v>2230</v>
      </c>
      <c r="G4282" t="s" s="56">
        <v>1181</v>
      </c>
      <c r="H4282" t="s" s="56">
        <v>1181</v>
      </c>
      <c r="J4282" t="s" s="6">
        <v>7519</v>
      </c>
      <c r="L4282" t="s" s="54">
        <v>10504</v>
      </c>
      <c r="M4282" t="s" s="55">
        <v>1138</v>
      </c>
      <c r="S4282" t="s" s="54">
        <v>7570</v>
      </c>
      <c r="T4282" t="s" s="57">
        <v>7844</v>
      </c>
      <c r="U4282" s="7"/>
      <c r="AA4282" s="14">
        <v>-111.004225</v>
      </c>
      <c r="AB4282" s="14">
        <v>35.335926</v>
      </c>
      <c r="AC4282" s="14">
        <v>1426.464</v>
      </c>
      <c r="AU4282" s="70"/>
      <c r="AV4282" s="70"/>
      <c r="AW4282" s="70"/>
      <c r="AX4282" s="70"/>
      <c r="AY4282" s="70"/>
      <c r="AZ4282" s="70"/>
      <c r="BA4282" s="70"/>
      <c r="BB4282" s="70"/>
      <c r="BC4282" s="70"/>
      <c r="BD4282" s="70"/>
      <c r="BL4282" s="70"/>
      <c r="BM4282" s="70"/>
      <c r="BN4282" s="70"/>
      <c r="BO4282" s="14">
        <v>7.6485816859</v>
      </c>
      <c r="BP4282" s="14">
        <v>0.0265670376696992</v>
      </c>
      <c r="BX4282" s="60">
        <v>0.09770219600000001</v>
      </c>
      <c r="BY4282" s="80">
        <v>0.102298570734058</v>
      </c>
    </row>
    <row r="4283" s="9" customFormat="1" ht="32" customHeight="1">
      <c r="A4283" t="s" s="6">
        <v>10904</v>
      </c>
      <c r="B4283" t="s" s="56">
        <v>10905</v>
      </c>
      <c r="C4283" t="s" s="56">
        <v>7517</v>
      </c>
      <c r="D4283" s="143">
        <v>41911.402777777781</v>
      </c>
      <c r="E4283" t="s" s="54">
        <v>7518</v>
      </c>
      <c r="F4283" t="s" s="55">
        <v>2230</v>
      </c>
      <c r="G4283" t="s" s="56">
        <v>1181</v>
      </c>
      <c r="H4283" t="s" s="56">
        <v>1181</v>
      </c>
      <c r="J4283" t="s" s="6">
        <v>7519</v>
      </c>
      <c r="L4283" t="s" s="54">
        <v>10906</v>
      </c>
      <c r="M4283" t="s" s="55">
        <v>1138</v>
      </c>
      <c r="S4283" t="s" s="54">
        <v>7570</v>
      </c>
      <c r="T4283" t="s" s="57">
        <v>7745</v>
      </c>
      <c r="U4283" s="7"/>
      <c r="AA4283" s="14">
        <v>-109.847351</v>
      </c>
      <c r="AB4283" s="14">
        <v>35.536757</v>
      </c>
      <c r="AC4283" s="14">
        <v>1813.56</v>
      </c>
      <c r="AU4283" s="70"/>
      <c r="AV4283" s="70"/>
      <c r="AW4283" s="70"/>
      <c r="AX4283" s="70"/>
      <c r="AY4283" s="70"/>
      <c r="AZ4283" s="70"/>
      <c r="BA4283" s="70"/>
      <c r="BB4283" s="70"/>
      <c r="BC4283" s="70"/>
      <c r="BD4283" s="70"/>
      <c r="BL4283" s="70"/>
      <c r="BM4283" s="70"/>
      <c r="BN4283" s="70"/>
      <c r="BO4283" s="14">
        <v>-10.3442065808</v>
      </c>
      <c r="BP4283" s="14">
        <v>0.0587174773837177</v>
      </c>
      <c r="BX4283" s="60">
        <v>-75.0774197004</v>
      </c>
      <c r="BY4283" s="80">
        <v>0.158174901607278</v>
      </c>
    </row>
    <row r="4284" s="9" customFormat="1" ht="32" customHeight="1">
      <c r="A4284" t="s" s="6">
        <v>10907</v>
      </c>
      <c r="B4284" t="s" s="56">
        <v>10908</v>
      </c>
      <c r="C4284" t="s" s="56">
        <v>7517</v>
      </c>
      <c r="D4284" s="143">
        <v>41911.40625</v>
      </c>
      <c r="E4284" t="s" s="54">
        <v>7518</v>
      </c>
      <c r="F4284" t="s" s="55">
        <v>2230</v>
      </c>
      <c r="G4284" t="s" s="56">
        <v>1181</v>
      </c>
      <c r="H4284" t="s" s="56">
        <v>1181</v>
      </c>
      <c r="J4284" t="s" s="6">
        <v>7519</v>
      </c>
      <c r="L4284" t="s" s="54">
        <v>10909</v>
      </c>
      <c r="M4284" t="s" s="55">
        <v>1138</v>
      </c>
      <c r="S4284" t="s" s="54">
        <v>7570</v>
      </c>
      <c r="T4284" t="s" s="57">
        <v>7705</v>
      </c>
      <c r="U4284" s="7"/>
      <c r="AA4284" s="14">
        <v>-108.621248</v>
      </c>
      <c r="AB4284" s="14">
        <v>35.775474</v>
      </c>
      <c r="AC4284" s="14">
        <v>1863.852</v>
      </c>
      <c r="AU4284" s="70"/>
      <c r="AV4284" s="70"/>
      <c r="AW4284" s="70"/>
      <c r="AX4284" s="70"/>
      <c r="AY4284" s="70"/>
      <c r="AZ4284" s="70"/>
      <c r="BA4284" s="70"/>
      <c r="BB4284" s="70"/>
      <c r="BC4284" s="70"/>
      <c r="BD4284" s="70"/>
      <c r="BL4284" s="70"/>
      <c r="BM4284" s="70"/>
      <c r="BN4284" s="70"/>
      <c r="BO4284" s="14">
        <v>-4.5352034313</v>
      </c>
      <c r="BP4284" s="14">
        <v>0.0438483568339582</v>
      </c>
      <c r="BX4284" s="60">
        <v>-49.006541134</v>
      </c>
      <c r="BY4284" s="80">
        <v>0.0924121730615354</v>
      </c>
    </row>
    <row r="4285" s="9" customFormat="1" ht="32" customHeight="1">
      <c r="A4285" t="s" s="6">
        <v>10910</v>
      </c>
      <c r="B4285" t="s" s="56">
        <v>10911</v>
      </c>
      <c r="C4285" t="s" s="56">
        <v>7517</v>
      </c>
      <c r="D4285" s="143">
        <v>41911.433333333334</v>
      </c>
      <c r="E4285" t="s" s="54">
        <v>7518</v>
      </c>
      <c r="F4285" t="s" s="55">
        <v>2230</v>
      </c>
      <c r="G4285" t="s" s="56">
        <v>1181</v>
      </c>
      <c r="H4285" t="s" s="56">
        <v>1181</v>
      </c>
      <c r="J4285" t="s" s="6">
        <v>7519</v>
      </c>
      <c r="L4285" t="s" s="54">
        <v>10912</v>
      </c>
      <c r="M4285" t="s" s="55">
        <v>1138</v>
      </c>
      <c r="S4285" t="s" s="54">
        <v>7570</v>
      </c>
      <c r="T4285" t="s" s="57">
        <v>7774</v>
      </c>
      <c r="U4285" s="7"/>
      <c r="AA4285" s="14">
        <v>-110.329826</v>
      </c>
      <c r="AB4285" s="14">
        <v>35.39448</v>
      </c>
      <c r="AC4285" s="14">
        <v>1792.224</v>
      </c>
      <c r="AU4285" s="70"/>
      <c r="AV4285" s="70"/>
      <c r="AW4285" s="70"/>
      <c r="AX4285" s="70"/>
      <c r="AY4285" s="70"/>
      <c r="AZ4285" s="70"/>
      <c r="BA4285" s="70"/>
      <c r="BB4285" s="70"/>
      <c r="BC4285" s="70"/>
      <c r="BD4285" s="70"/>
      <c r="BL4285" s="70"/>
      <c r="BM4285" s="70"/>
      <c r="BN4285" s="70"/>
      <c r="BO4285" s="14">
        <v>-11.8340154201</v>
      </c>
      <c r="BP4285" s="14">
        <v>0.0178087590190284</v>
      </c>
      <c r="BX4285" s="60">
        <v>-84.6790360894</v>
      </c>
      <c r="BY4285" s="80">
        <v>0.150337517935448</v>
      </c>
    </row>
    <row r="4286" s="9" customFormat="1" ht="32" customHeight="1">
      <c r="A4286" t="s" s="6">
        <v>10913</v>
      </c>
      <c r="B4286" t="s" s="56">
        <v>10914</v>
      </c>
      <c r="C4286" t="s" s="56">
        <v>7517</v>
      </c>
      <c r="D4286" s="143">
        <v>41911.53125</v>
      </c>
      <c r="E4286" t="s" s="54">
        <v>7518</v>
      </c>
      <c r="F4286" t="s" s="55">
        <v>2230</v>
      </c>
      <c r="G4286" t="s" s="56">
        <v>1181</v>
      </c>
      <c r="H4286" t="s" s="56">
        <v>1181</v>
      </c>
      <c r="J4286" t="s" s="6">
        <v>7519</v>
      </c>
      <c r="L4286" t="s" s="54">
        <v>10915</v>
      </c>
      <c r="M4286" t="s" s="55">
        <v>1138</v>
      </c>
      <c r="S4286" t="s" s="54">
        <v>7570</v>
      </c>
      <c r="T4286" t="s" s="57">
        <v>7748</v>
      </c>
      <c r="U4286" s="7"/>
      <c r="AA4286" s="14">
        <v>-108.238455</v>
      </c>
      <c r="AB4286" s="14">
        <v>35.887169</v>
      </c>
      <c r="AC4286" s="14">
        <v>1897.685</v>
      </c>
      <c r="AU4286" s="70"/>
      <c r="AV4286" s="70"/>
      <c r="AW4286" s="70"/>
      <c r="AX4286" s="70"/>
      <c r="AY4286" s="70"/>
      <c r="AZ4286" s="70"/>
      <c r="BA4286" s="70"/>
      <c r="BB4286" s="70"/>
      <c r="BC4286" s="70"/>
      <c r="BD4286" s="70"/>
      <c r="BL4286" s="70"/>
      <c r="BM4286" s="70"/>
      <c r="BN4286" s="70"/>
      <c r="BO4286" s="14">
        <v>-8.0552515077</v>
      </c>
      <c r="BP4286" s="14">
        <v>0.0250701475950056</v>
      </c>
      <c r="BX4286" s="60">
        <v>-56.1855673752</v>
      </c>
      <c r="BY4286" s="80">
        <v>0.09919783796895031</v>
      </c>
    </row>
    <row r="4287" s="9" customFormat="1" ht="31" customHeight="1">
      <c r="A4287" t="s" s="6">
        <v>10916</v>
      </c>
      <c r="B4287" t="s" s="56">
        <v>10917</v>
      </c>
      <c r="C4287" t="s" s="56">
        <v>7517</v>
      </c>
      <c r="D4287" s="143">
        <v>41912.451388888891</v>
      </c>
      <c r="E4287" t="s" s="54">
        <v>7518</v>
      </c>
      <c r="F4287" t="s" s="55">
        <v>2230</v>
      </c>
      <c r="G4287" t="s" s="56">
        <v>1181</v>
      </c>
      <c r="H4287" t="s" s="56">
        <v>1181</v>
      </c>
      <c r="J4287" t="s" s="6">
        <v>7519</v>
      </c>
      <c r="L4287" t="s" s="54">
        <v>10918</v>
      </c>
      <c r="M4287" t="s" s="55">
        <v>1138</v>
      </c>
      <c r="S4287" t="s" s="54">
        <v>7570</v>
      </c>
      <c r="T4287" t="s" s="57">
        <v>7699</v>
      </c>
      <c r="U4287" t="s" s="6">
        <v>1263</v>
      </c>
      <c r="AA4287" s="14">
        <v>-107.733227</v>
      </c>
      <c r="AB4287" s="14">
        <v>36.246692</v>
      </c>
      <c r="AC4287" s="14">
        <v>2127.504</v>
      </c>
      <c r="AU4287" s="70"/>
      <c r="AV4287" s="70"/>
      <c r="AW4287" s="70"/>
      <c r="AX4287" s="70"/>
      <c r="AY4287" s="70"/>
      <c r="AZ4287" s="70"/>
      <c r="BA4287" s="70"/>
      <c r="BB4287" s="70"/>
      <c r="BC4287" s="70"/>
      <c r="BD4287" s="70"/>
      <c r="BL4287" s="70"/>
      <c r="BM4287" s="70"/>
      <c r="BN4287" s="70"/>
      <c r="BO4287" s="14">
        <v>-8.4303771876</v>
      </c>
      <c r="BP4287" s="14">
        <v>0.0282965814181514</v>
      </c>
      <c r="BX4287" s="60">
        <v>-58.8317374993</v>
      </c>
      <c r="BY4287" s="80">
        <v>0.101569654947381</v>
      </c>
    </row>
    <row r="4288" s="9" customFormat="1" ht="32" customHeight="1">
      <c r="A4288" t="s" s="6">
        <v>10919</v>
      </c>
      <c r="B4288" t="s" s="56">
        <v>10920</v>
      </c>
      <c r="C4288" t="s" s="56">
        <v>7517</v>
      </c>
      <c r="D4288" s="143">
        <v>41912.597222222219</v>
      </c>
      <c r="E4288" t="s" s="54">
        <v>7518</v>
      </c>
      <c r="F4288" t="s" s="55">
        <v>2230</v>
      </c>
      <c r="G4288" t="s" s="56">
        <v>1181</v>
      </c>
      <c r="H4288" t="s" s="56">
        <v>1181</v>
      </c>
      <c r="J4288" t="s" s="6">
        <v>7519</v>
      </c>
      <c r="L4288" t="s" s="54">
        <v>10921</v>
      </c>
      <c r="M4288" t="s" s="55">
        <v>1138</v>
      </c>
      <c r="S4288" t="s" s="54">
        <v>7570</v>
      </c>
      <c r="T4288" t="s" s="57">
        <v>7789</v>
      </c>
      <c r="U4288" s="7"/>
      <c r="AA4288" s="14">
        <v>-110.381113</v>
      </c>
      <c r="AB4288" s="14">
        <v>36.279063</v>
      </c>
      <c r="AC4288" s="14">
        <v>1959.864</v>
      </c>
      <c r="AU4288" s="70"/>
      <c r="AV4288" s="70"/>
      <c r="AW4288" s="70"/>
      <c r="AX4288" s="70"/>
      <c r="AY4288" s="70"/>
      <c r="AZ4288" s="70"/>
      <c r="BA4288" s="70"/>
      <c r="BB4288" s="70"/>
      <c r="BC4288" s="70"/>
      <c r="BD4288" s="70"/>
      <c r="BL4288" s="70"/>
      <c r="BM4288" s="70"/>
      <c r="BN4288" s="70"/>
      <c r="BO4288" s="14">
        <v>-10.0624641933</v>
      </c>
      <c r="BP4288" s="14">
        <v>0.0315887676549107</v>
      </c>
      <c r="BX4288" s="60">
        <v>-72.8486140051</v>
      </c>
      <c r="BY4288" s="80">
        <v>0.113774497842506</v>
      </c>
    </row>
    <row r="4289" s="9" customFormat="1" ht="32" customHeight="1">
      <c r="A4289" t="s" s="6">
        <v>10922</v>
      </c>
      <c r="B4289" t="s" s="56">
        <v>10923</v>
      </c>
      <c r="C4289" t="s" s="56">
        <v>7517</v>
      </c>
      <c r="D4289" s="143">
        <v>41912.635416666664</v>
      </c>
      <c r="E4289" t="s" s="54">
        <v>7518</v>
      </c>
      <c r="F4289" t="s" s="55">
        <v>2230</v>
      </c>
      <c r="G4289" t="s" s="56">
        <v>1181</v>
      </c>
      <c r="H4289" t="s" s="56">
        <v>1181</v>
      </c>
      <c r="J4289" t="s" s="6">
        <v>7519</v>
      </c>
      <c r="L4289" t="s" s="54">
        <v>10924</v>
      </c>
      <c r="M4289" t="s" s="55">
        <v>1138</v>
      </c>
      <c r="S4289" t="s" s="54">
        <v>7570</v>
      </c>
      <c r="T4289" t="s" s="57">
        <v>7841</v>
      </c>
      <c r="U4289" s="7"/>
      <c r="AA4289" s="14">
        <v>-111.235274</v>
      </c>
      <c r="AB4289" s="14">
        <v>36.129566</v>
      </c>
      <c r="AC4289" s="14">
        <v>1498.702</v>
      </c>
      <c r="AU4289" s="70"/>
      <c r="AV4289" s="70"/>
      <c r="AW4289" s="70"/>
      <c r="AX4289" s="70"/>
      <c r="AY4289" s="70"/>
      <c r="AZ4289" s="70"/>
      <c r="BA4289" s="70"/>
      <c r="BB4289" s="70"/>
      <c r="BC4289" s="70"/>
      <c r="BD4289" s="70"/>
      <c r="BL4289" s="70"/>
      <c r="BM4289" s="70"/>
      <c r="BN4289" s="70"/>
      <c r="BO4289" s="14">
        <v>-6.5460321984</v>
      </c>
      <c r="BP4289" s="14">
        <v>0.0217572243536423</v>
      </c>
      <c r="BX4289" s="60">
        <v>-47.3876233185</v>
      </c>
      <c r="BY4289" s="80">
        <v>0.0594814659241061</v>
      </c>
    </row>
    <row r="4290" s="9" customFormat="1" ht="32" customHeight="1">
      <c r="A4290" t="s" s="6">
        <v>10925</v>
      </c>
      <c r="B4290" t="s" s="56">
        <v>10926</v>
      </c>
      <c r="C4290" t="s" s="56">
        <v>7517</v>
      </c>
      <c r="D4290" s="143">
        <v>41912.638888888891</v>
      </c>
      <c r="E4290" t="s" s="54">
        <v>7518</v>
      </c>
      <c r="F4290" t="s" s="55">
        <v>2230</v>
      </c>
      <c r="G4290" t="s" s="56">
        <v>1181</v>
      </c>
      <c r="H4290" t="s" s="56">
        <v>1181</v>
      </c>
      <c r="J4290" t="s" s="6">
        <v>7519</v>
      </c>
      <c r="L4290" t="s" s="54">
        <v>10927</v>
      </c>
      <c r="M4290" t="s" s="55">
        <v>1138</v>
      </c>
      <c r="S4290" t="s" s="54">
        <v>7570</v>
      </c>
      <c r="T4290" t="s" s="57">
        <v>7739</v>
      </c>
      <c r="U4290" s="7"/>
      <c r="AA4290" s="14">
        <v>-109.946396</v>
      </c>
      <c r="AB4290" s="14">
        <v>36.071225</v>
      </c>
      <c r="AC4290" s="14">
        <v>1931.822</v>
      </c>
      <c r="AU4290" s="70"/>
      <c r="AV4290" s="70"/>
      <c r="AW4290" s="70"/>
      <c r="AX4290" s="70"/>
      <c r="AY4290" s="70"/>
      <c r="AZ4290" s="70"/>
      <c r="BA4290" s="70"/>
      <c r="BB4290" s="70"/>
      <c r="BC4290" s="70"/>
      <c r="BD4290" s="70"/>
      <c r="BL4290" s="70"/>
      <c r="BM4290" s="70"/>
      <c r="BN4290" s="70"/>
      <c r="BO4290" s="14">
        <v>-11.9770586659</v>
      </c>
      <c r="BP4290" s="14">
        <v>0.0975157429952971</v>
      </c>
      <c r="BX4290" s="60">
        <v>-87.825799174</v>
      </c>
      <c r="BY4290" s="80">
        <v>0.402686048349792</v>
      </c>
    </row>
    <row r="4291" s="9" customFormat="1" ht="32" customHeight="1">
      <c r="A4291" t="s" s="6">
        <v>10928</v>
      </c>
      <c r="B4291" t="s" s="56">
        <v>10929</v>
      </c>
      <c r="C4291" t="s" s="56">
        <v>7517</v>
      </c>
      <c r="D4291" s="143">
        <v>41912.333333333336</v>
      </c>
      <c r="E4291" t="s" s="54">
        <v>7518</v>
      </c>
      <c r="F4291" t="s" s="55">
        <v>2230</v>
      </c>
      <c r="G4291" t="s" s="56">
        <v>1181</v>
      </c>
      <c r="H4291" t="s" s="56">
        <v>1181</v>
      </c>
      <c r="J4291" t="s" s="6">
        <v>7519</v>
      </c>
      <c r="L4291" t="s" s="54">
        <v>10930</v>
      </c>
      <c r="M4291" t="s" s="55">
        <v>1138</v>
      </c>
      <c r="S4291" t="s" s="54">
        <v>7570</v>
      </c>
      <c r="T4291" t="s" s="57">
        <v>7722</v>
      </c>
      <c r="U4291" s="7"/>
      <c r="AA4291" s="14">
        <v>-109.072078</v>
      </c>
      <c r="AB4291" s="14">
        <v>35.744653</v>
      </c>
      <c r="AC4291" s="14">
        <v>2086.356</v>
      </c>
      <c r="AU4291" s="70"/>
      <c r="AV4291" s="70"/>
      <c r="AW4291" s="70"/>
      <c r="AX4291" s="70"/>
      <c r="AY4291" s="70"/>
      <c r="AZ4291" s="70"/>
      <c r="BA4291" s="70"/>
      <c r="BB4291" s="70"/>
      <c r="BC4291" s="70"/>
      <c r="BD4291" s="70"/>
      <c r="BL4291" s="70"/>
      <c r="BM4291" s="70"/>
      <c r="BN4291" s="70"/>
      <c r="BO4291" s="14">
        <v>-12.0033184055</v>
      </c>
      <c r="BP4291" s="14">
        <v>0.0393904924003695</v>
      </c>
      <c r="BX4291" s="60">
        <v>-78.94381303350001</v>
      </c>
      <c r="BY4291" s="80">
        <v>0.194619364045821</v>
      </c>
    </row>
    <row r="4292" s="9" customFormat="1" ht="32" customHeight="1">
      <c r="A4292" t="s" s="6">
        <v>10931</v>
      </c>
      <c r="B4292" t="s" s="56">
        <v>10932</v>
      </c>
      <c r="C4292" t="s" s="56">
        <v>7517</v>
      </c>
      <c r="D4292" s="143">
        <v>41912.407638888886</v>
      </c>
      <c r="E4292" t="s" s="54">
        <v>7518</v>
      </c>
      <c r="F4292" t="s" s="55">
        <v>2230</v>
      </c>
      <c r="G4292" t="s" s="56">
        <v>1181</v>
      </c>
      <c r="H4292" t="s" s="56">
        <v>1181</v>
      </c>
      <c r="J4292" t="s" s="6">
        <v>7519</v>
      </c>
      <c r="L4292" t="s" s="54">
        <v>10933</v>
      </c>
      <c r="M4292" t="s" s="55">
        <v>1138</v>
      </c>
      <c r="S4292" t="s" s="54">
        <v>7570</v>
      </c>
      <c r="T4292" t="s" s="57">
        <v>7850</v>
      </c>
      <c r="U4292" s="7"/>
      <c r="AA4292" s="14">
        <v>-111.654074</v>
      </c>
      <c r="AB4292" s="14">
        <v>36.665838</v>
      </c>
      <c r="AC4292" s="14">
        <v>1501.75</v>
      </c>
      <c r="AU4292" s="70"/>
      <c r="AV4292" s="70"/>
      <c r="AW4292" s="70"/>
      <c r="AX4292" s="70"/>
      <c r="AY4292" s="70"/>
      <c r="AZ4292" s="70"/>
      <c r="BA4292" s="70"/>
      <c r="BB4292" s="70"/>
      <c r="BC4292" s="70"/>
      <c r="BD4292" s="70"/>
      <c r="BL4292" s="70"/>
      <c r="BM4292" s="70"/>
      <c r="BN4292" s="70"/>
      <c r="BO4292" s="14">
        <v>-9.5060341387</v>
      </c>
      <c r="BP4292" s="14">
        <v>0.0226749119943421</v>
      </c>
      <c r="BX4292" s="60">
        <v>-66.5101812183</v>
      </c>
      <c r="BY4292" s="80">
        <v>0.109787745314229</v>
      </c>
    </row>
    <row r="4293" s="9" customFormat="1" ht="32" customHeight="1">
      <c r="A4293" t="s" s="6">
        <v>10934</v>
      </c>
      <c r="B4293" t="s" s="56">
        <v>10935</v>
      </c>
      <c r="C4293" t="s" s="56">
        <v>7517</v>
      </c>
      <c r="D4293" s="143">
        <v>41912.461805555555</v>
      </c>
      <c r="E4293" t="s" s="54">
        <v>7518</v>
      </c>
      <c r="F4293" t="s" s="55">
        <v>2230</v>
      </c>
      <c r="G4293" t="s" s="56">
        <v>1181</v>
      </c>
      <c r="H4293" t="s" s="56">
        <v>1181</v>
      </c>
      <c r="J4293" t="s" s="6">
        <v>7519</v>
      </c>
      <c r="L4293" t="s" s="54">
        <v>10936</v>
      </c>
      <c r="M4293" t="s" s="55">
        <v>1138</v>
      </c>
      <c r="S4293" t="s" s="54">
        <v>7570</v>
      </c>
      <c r="T4293" t="s" s="57">
        <v>7813</v>
      </c>
      <c r="U4293" s="7"/>
      <c r="AA4293" s="14">
        <v>-111.572804</v>
      </c>
      <c r="AB4293" s="14">
        <v>36.276372</v>
      </c>
      <c r="AC4293" s="14">
        <v>1706.88</v>
      </c>
      <c r="AU4293" s="70"/>
      <c r="AV4293" s="70"/>
      <c r="AW4293" s="70"/>
      <c r="AX4293" s="70"/>
      <c r="AY4293" s="70"/>
      <c r="AZ4293" s="70"/>
      <c r="BA4293" s="70"/>
      <c r="BB4293" s="70"/>
      <c r="BC4293" s="70"/>
      <c r="BD4293" s="70"/>
      <c r="BL4293" s="70"/>
      <c r="BM4293" s="70"/>
      <c r="BN4293" s="70"/>
      <c r="BO4293" s="14">
        <v>-4.7929019961</v>
      </c>
      <c r="BP4293" s="14">
        <v>0.0259930746887459</v>
      </c>
      <c r="BX4293" s="60">
        <v>-49.9717888789</v>
      </c>
      <c r="BY4293" s="80">
        <v>0.181958469684456</v>
      </c>
    </row>
    <row r="4294" s="9" customFormat="1" ht="32" customHeight="1">
      <c r="A4294" t="s" s="6">
        <v>10937</v>
      </c>
      <c r="B4294" t="s" s="56">
        <v>10938</v>
      </c>
      <c r="C4294" t="s" s="56">
        <v>7517</v>
      </c>
      <c r="D4294" s="143">
        <v>41912.460416666669</v>
      </c>
      <c r="E4294" t="s" s="54">
        <v>7518</v>
      </c>
      <c r="F4294" t="s" s="55">
        <v>2230</v>
      </c>
      <c r="G4294" t="s" s="56">
        <v>1181</v>
      </c>
      <c r="H4294" t="s" s="56">
        <v>1181</v>
      </c>
      <c r="J4294" t="s" s="6">
        <v>7519</v>
      </c>
      <c r="L4294" t="s" s="54">
        <v>10939</v>
      </c>
      <c r="M4294" t="s" s="55">
        <v>1138</v>
      </c>
      <c r="S4294" t="s" s="54">
        <v>7570</v>
      </c>
      <c r="T4294" t="s" s="57">
        <v>7792</v>
      </c>
      <c r="U4294" s="7"/>
      <c r="AA4294" s="14">
        <v>-109.929773</v>
      </c>
      <c r="AB4294" s="14">
        <v>36.393701</v>
      </c>
      <c r="AC4294" s="14">
        <v>2250.948</v>
      </c>
      <c r="AU4294" s="70"/>
      <c r="AV4294" s="70"/>
      <c r="AW4294" s="70"/>
      <c r="AX4294" s="70"/>
      <c r="AY4294" s="70"/>
      <c r="AZ4294" s="70"/>
      <c r="BA4294" s="70"/>
      <c r="BB4294" s="70"/>
      <c r="BC4294" s="70"/>
      <c r="BD4294" s="70"/>
      <c r="BL4294" s="70"/>
      <c r="BM4294" s="70"/>
      <c r="BN4294" s="70"/>
      <c r="BO4294" s="14">
        <v>-8.6008920832</v>
      </c>
      <c r="BP4294" s="14">
        <v>0.0460258955172372</v>
      </c>
      <c r="BX4294" s="60">
        <v>-58.9393145013</v>
      </c>
      <c r="BY4294" s="80">
        <v>0.198761268817169</v>
      </c>
    </row>
    <row r="4295" s="9" customFormat="1" ht="32" customHeight="1">
      <c r="A4295" t="s" s="6">
        <v>10940</v>
      </c>
      <c r="B4295" t="s" s="56">
        <v>10941</v>
      </c>
      <c r="C4295" t="s" s="56">
        <v>7517</v>
      </c>
      <c r="D4295" s="143">
        <v>41912.517361111109</v>
      </c>
      <c r="E4295" t="s" s="54">
        <v>7518</v>
      </c>
      <c r="F4295" t="s" s="55">
        <v>2230</v>
      </c>
      <c r="G4295" t="s" s="56">
        <v>1181</v>
      </c>
      <c r="H4295" t="s" s="56">
        <v>1181</v>
      </c>
      <c r="J4295" t="s" s="6">
        <v>7519</v>
      </c>
      <c r="L4295" t="s" s="54">
        <v>10942</v>
      </c>
      <c r="M4295" t="s" s="55">
        <v>1138</v>
      </c>
      <c r="S4295" t="s" s="54">
        <v>7570</v>
      </c>
      <c r="T4295" t="s" s="57">
        <v>7875</v>
      </c>
      <c r="U4295" s="7"/>
      <c r="AA4295" s="14">
        <v>-111.415636</v>
      </c>
      <c r="AB4295" s="14">
        <v>35.869455</v>
      </c>
      <c r="AC4295" s="14">
        <v>1310.64</v>
      </c>
      <c r="AU4295" s="70"/>
      <c r="AV4295" s="70"/>
      <c r="AW4295" s="70"/>
      <c r="AX4295" s="70"/>
      <c r="AY4295" s="70"/>
      <c r="AZ4295" s="70"/>
      <c r="BA4295" s="70"/>
      <c r="BB4295" s="70"/>
      <c r="BC4295" s="70"/>
      <c r="BD4295" s="70"/>
      <c r="BL4295" s="70"/>
      <c r="BM4295" s="70"/>
      <c r="BN4295" s="70"/>
      <c r="BO4295" s="14">
        <v>-7.1784720944</v>
      </c>
      <c r="BP4295" s="14">
        <v>0.0301548958752113</v>
      </c>
      <c r="BX4295" s="60">
        <v>-56.8171087889</v>
      </c>
      <c r="BY4295" s="80">
        <v>0.158363885156997</v>
      </c>
    </row>
    <row r="4296" s="9" customFormat="1" ht="32" customHeight="1">
      <c r="A4296" t="s" s="6">
        <v>10943</v>
      </c>
      <c r="B4296" t="s" s="56">
        <v>10944</v>
      </c>
      <c r="C4296" t="s" s="56">
        <v>7517</v>
      </c>
      <c r="D4296" s="143">
        <v>41912.583333333336</v>
      </c>
      <c r="E4296" t="s" s="54">
        <v>7518</v>
      </c>
      <c r="F4296" t="s" s="55">
        <v>2230</v>
      </c>
      <c r="G4296" t="s" s="56">
        <v>1181</v>
      </c>
      <c r="H4296" t="s" s="56">
        <v>1181</v>
      </c>
      <c r="J4296" t="s" s="6">
        <v>7519</v>
      </c>
      <c r="L4296" t="s" s="54">
        <v>10945</v>
      </c>
      <c r="M4296" t="s" s="55">
        <v>1138</v>
      </c>
      <c r="S4296" t="s" s="54">
        <v>7570</v>
      </c>
      <c r="T4296" t="s" s="57">
        <v>7847</v>
      </c>
      <c r="U4296" s="7"/>
      <c r="AA4296" s="14">
        <v>-111.690301</v>
      </c>
      <c r="AB4296" s="14">
        <v>35.912882</v>
      </c>
      <c r="AC4296" s="14">
        <v>2151.278</v>
      </c>
      <c r="AU4296" s="70"/>
      <c r="AV4296" s="70"/>
      <c r="AW4296" s="70"/>
      <c r="AX4296" s="70"/>
      <c r="AY4296" s="70"/>
      <c r="AZ4296" s="70"/>
      <c r="BA4296" s="70"/>
      <c r="BB4296" s="70"/>
      <c r="BC4296" s="70"/>
      <c r="BD4296" s="70"/>
      <c r="BL4296" s="70"/>
      <c r="BM4296" s="70"/>
      <c r="BN4296" s="70"/>
      <c r="BO4296" s="14">
        <v>-9.123142253499999</v>
      </c>
      <c r="BP4296" s="14">
        <v>0.0105751705934094</v>
      </c>
      <c r="BX4296" s="60">
        <v>-61.7877693555</v>
      </c>
      <c r="BY4296" s="80">
        <v>0.0383720598788451</v>
      </c>
    </row>
    <row r="4297" s="9" customFormat="1" ht="32" customHeight="1">
      <c r="A4297" t="s" s="6">
        <v>10946</v>
      </c>
      <c r="B4297" t="s" s="56">
        <v>10947</v>
      </c>
      <c r="C4297" t="s" s="56">
        <v>7517</v>
      </c>
      <c r="D4297" s="143">
        <v>41913.548611111109</v>
      </c>
      <c r="E4297" t="s" s="54">
        <v>7518</v>
      </c>
      <c r="F4297" t="s" s="55">
        <v>2230</v>
      </c>
      <c r="G4297" t="s" s="56">
        <v>1181</v>
      </c>
      <c r="H4297" t="s" s="56">
        <v>1181</v>
      </c>
      <c r="J4297" t="s" s="6">
        <v>7519</v>
      </c>
      <c r="L4297" t="s" s="54">
        <v>10948</v>
      </c>
      <c r="M4297" t="s" s="55">
        <v>1138</v>
      </c>
      <c r="S4297" t="s" s="54">
        <v>7570</v>
      </c>
      <c r="T4297" t="s" s="57">
        <v>7722</v>
      </c>
      <c r="U4297" s="7"/>
      <c r="AA4297" s="14">
        <v>-109.072078</v>
      </c>
      <c r="AB4297" s="14">
        <v>35.744653</v>
      </c>
      <c r="AC4297" s="14">
        <v>2086.356</v>
      </c>
      <c r="AU4297" s="70"/>
      <c r="AV4297" s="70"/>
      <c r="AW4297" s="70"/>
      <c r="AX4297" s="70"/>
      <c r="AY4297" s="70"/>
      <c r="AZ4297" s="70"/>
      <c r="BA4297" s="70"/>
      <c r="BB4297" s="70"/>
      <c r="BC4297" s="70"/>
      <c r="BD4297" s="70"/>
      <c r="BL4297" s="70"/>
      <c r="BM4297" s="70"/>
      <c r="BN4297" s="70"/>
      <c r="BO4297" s="14">
        <v>-9.639306613400001</v>
      </c>
      <c r="BP4297" s="14">
        <v>0.00931655187032367</v>
      </c>
      <c r="BX4297" s="60">
        <v>-75.2827990665</v>
      </c>
      <c r="BY4297" s="80">
        <v>0.0639656735601226</v>
      </c>
    </row>
    <row r="4298" s="9" customFormat="1" ht="32" customHeight="1">
      <c r="A4298" t="s" s="6">
        <v>10949</v>
      </c>
      <c r="B4298" t="s" s="56">
        <v>10950</v>
      </c>
      <c r="C4298" t="s" s="56">
        <v>7517</v>
      </c>
      <c r="D4298" s="143">
        <v>41915.472222222219</v>
      </c>
      <c r="E4298" t="s" s="54">
        <v>7518</v>
      </c>
      <c r="F4298" t="s" s="55">
        <v>2230</v>
      </c>
      <c r="G4298" t="s" s="56">
        <v>1181</v>
      </c>
      <c r="H4298" t="s" s="56">
        <v>1181</v>
      </c>
      <c r="J4298" t="s" s="6">
        <v>7519</v>
      </c>
      <c r="L4298" t="s" s="54">
        <v>10951</v>
      </c>
      <c r="M4298" t="s" s="55">
        <v>1138</v>
      </c>
      <c r="S4298" t="s" s="54">
        <v>7570</v>
      </c>
      <c r="T4298" t="s" s="57">
        <v>7742</v>
      </c>
      <c r="U4298" s="7"/>
      <c r="AA4298" s="14">
        <v>-109.58782</v>
      </c>
      <c r="AB4298" s="14">
        <v>37.18536</v>
      </c>
      <c r="AC4298" s="14">
        <v>1556.918</v>
      </c>
      <c r="AU4298" s="70"/>
      <c r="AV4298" s="70"/>
      <c r="AW4298" s="70"/>
      <c r="AX4298" s="70"/>
      <c r="AY4298" s="70"/>
      <c r="AZ4298" s="70"/>
      <c r="BA4298" s="70"/>
      <c r="BB4298" s="70"/>
      <c r="BC4298" s="70"/>
      <c r="BD4298" s="70"/>
      <c r="BL4298" s="70"/>
      <c r="BM4298" s="70"/>
      <c r="BN4298" s="70"/>
      <c r="BO4298" s="14">
        <v>-10.6056596233</v>
      </c>
      <c r="BP4298" s="14">
        <v>0.0291582871109322</v>
      </c>
      <c r="BX4298" s="60">
        <v>-76.2360023656</v>
      </c>
      <c r="BY4298" s="80">
        <v>0.155961634754865</v>
      </c>
    </row>
    <row r="4299" s="9" customFormat="1" ht="32" customHeight="1">
      <c r="A4299" t="s" s="6">
        <v>10952</v>
      </c>
      <c r="B4299" t="s" s="56">
        <v>10953</v>
      </c>
      <c r="C4299" t="s" s="56">
        <v>7517</v>
      </c>
      <c r="D4299" s="143">
        <v>41915.59375</v>
      </c>
      <c r="E4299" t="s" s="54">
        <v>7518</v>
      </c>
      <c r="F4299" t="s" s="55">
        <v>2230</v>
      </c>
      <c r="G4299" t="s" s="56">
        <v>1181</v>
      </c>
      <c r="H4299" t="s" s="56">
        <v>1181</v>
      </c>
      <c r="J4299" t="s" s="6">
        <v>7519</v>
      </c>
      <c r="L4299" t="s" s="54">
        <v>10954</v>
      </c>
      <c r="M4299" t="s" s="55">
        <v>1138</v>
      </c>
      <c r="S4299" t="s" s="54">
        <v>7570</v>
      </c>
      <c r="T4299" t="s" s="57">
        <v>7711</v>
      </c>
      <c r="U4299" s="7"/>
      <c r="AA4299" s="14">
        <v>-108.350578</v>
      </c>
      <c r="AB4299" s="14">
        <v>36.639773</v>
      </c>
      <c r="AC4299" s="14">
        <v>1737.36</v>
      </c>
      <c r="AU4299" s="70"/>
      <c r="AV4299" s="70"/>
      <c r="AW4299" s="70"/>
      <c r="AX4299" s="70"/>
      <c r="AY4299" s="70"/>
      <c r="AZ4299" s="70"/>
      <c r="BA4299" s="70"/>
      <c r="BB4299" s="70"/>
      <c r="BC4299" s="70"/>
      <c r="BD4299" s="70"/>
      <c r="BL4299" s="70"/>
      <c r="BM4299" s="70"/>
      <c r="BN4299" s="70"/>
      <c r="BO4299" s="14">
        <v>6.3776923747</v>
      </c>
      <c r="BP4299" s="14">
        <v>0.0281737983832986</v>
      </c>
      <c r="BX4299" s="60">
        <v>-4.3663048679</v>
      </c>
      <c r="BY4299" s="80">
        <v>0.0856042089893226</v>
      </c>
    </row>
    <row r="4300" s="9" customFormat="1" ht="32" customHeight="1">
      <c r="A4300" t="s" s="6">
        <v>10955</v>
      </c>
      <c r="B4300" t="s" s="56">
        <v>10956</v>
      </c>
      <c r="C4300" t="s" s="56">
        <v>7517</v>
      </c>
      <c r="D4300" s="143">
        <v>41915.545138888891</v>
      </c>
      <c r="E4300" t="s" s="54">
        <v>7518</v>
      </c>
      <c r="F4300" t="s" s="55">
        <v>2230</v>
      </c>
      <c r="G4300" t="s" s="56">
        <v>1181</v>
      </c>
      <c r="H4300" t="s" s="56">
        <v>1181</v>
      </c>
      <c r="J4300" t="s" s="6">
        <v>7519</v>
      </c>
      <c r="L4300" t="s" s="54">
        <v>10957</v>
      </c>
      <c r="M4300" t="s" s="55">
        <v>1138</v>
      </c>
      <c r="S4300" t="s" s="54">
        <v>7570</v>
      </c>
      <c r="T4300" t="s" s="57">
        <v>7754</v>
      </c>
      <c r="U4300" t="s" s="6">
        <v>1263</v>
      </c>
      <c r="AA4300" s="14">
        <v>-108.694038</v>
      </c>
      <c r="AB4300" s="14">
        <v>36.765384</v>
      </c>
      <c r="AC4300" s="14">
        <v>1527.658</v>
      </c>
      <c r="AU4300" s="70"/>
      <c r="AV4300" s="70"/>
      <c r="AW4300" s="70"/>
      <c r="AX4300" s="70"/>
      <c r="AY4300" s="70"/>
      <c r="AZ4300" s="70"/>
      <c r="BA4300" s="70"/>
      <c r="BB4300" s="70"/>
      <c r="BC4300" s="70"/>
      <c r="BD4300" s="70"/>
      <c r="BL4300" s="70"/>
      <c r="BM4300" s="70"/>
      <c r="BN4300" s="70"/>
      <c r="BO4300" s="14">
        <v>-9.8340675488</v>
      </c>
      <c r="BP4300" s="14">
        <v>0.0432194789705283</v>
      </c>
      <c r="BX4300" s="60">
        <v>-67.2531034176</v>
      </c>
      <c r="BY4300" s="80">
        <v>0.133726768985731</v>
      </c>
    </row>
    <row r="4301" s="9" customFormat="1" ht="32" customHeight="1">
      <c r="A4301" t="s" s="6">
        <v>10958</v>
      </c>
      <c r="B4301" t="s" s="56">
        <v>10959</v>
      </c>
      <c r="C4301" t="s" s="56">
        <v>7517</v>
      </c>
      <c r="D4301" s="143">
        <v>41915.402777777781</v>
      </c>
      <c r="E4301" t="s" s="54">
        <v>7518</v>
      </c>
      <c r="F4301" t="s" s="55">
        <v>2230</v>
      </c>
      <c r="G4301" t="s" s="56">
        <v>1181</v>
      </c>
      <c r="H4301" t="s" s="56">
        <v>1181</v>
      </c>
      <c r="J4301" t="s" s="6">
        <v>7519</v>
      </c>
      <c r="L4301" t="s" s="54">
        <v>10960</v>
      </c>
      <c r="M4301" t="s" s="55">
        <v>1138</v>
      </c>
      <c r="S4301" t="s" s="54">
        <v>7570</v>
      </c>
      <c r="T4301" t="s" s="57">
        <v>7696</v>
      </c>
      <c r="U4301" s="7"/>
      <c r="AA4301" s="14">
        <v>-109.852523</v>
      </c>
      <c r="AB4301" s="14">
        <v>36.84186</v>
      </c>
      <c r="AC4301" s="14">
        <v>1554.48</v>
      </c>
      <c r="AU4301" s="70"/>
      <c r="AV4301" s="70"/>
      <c r="AW4301" s="70"/>
      <c r="AX4301" s="70"/>
      <c r="AY4301" s="70"/>
      <c r="AZ4301" s="70"/>
      <c r="BA4301" s="70"/>
      <c r="BB4301" s="70"/>
      <c r="BC4301" s="70"/>
      <c r="BD4301" s="70"/>
      <c r="BL4301" s="70"/>
      <c r="BM4301" s="70"/>
      <c r="BN4301" s="70"/>
      <c r="BO4301" s="14">
        <v>-7.2343282554</v>
      </c>
      <c r="BP4301" s="14">
        <v>0.029974058389761</v>
      </c>
      <c r="BX4301" s="60">
        <v>-57.554922951</v>
      </c>
      <c r="BY4301" s="80">
        <v>0.136401758878956</v>
      </c>
    </row>
    <row r="4302" s="9" customFormat="1" ht="32" customHeight="1">
      <c r="A4302" t="s" s="6">
        <v>10961</v>
      </c>
      <c r="B4302" t="s" s="56">
        <v>10962</v>
      </c>
      <c r="C4302" t="s" s="56">
        <v>7517</v>
      </c>
      <c r="D4302" s="143">
        <v>41915.333333333336</v>
      </c>
      <c r="E4302" t="s" s="54">
        <v>7518</v>
      </c>
      <c r="F4302" t="s" s="55">
        <v>2230</v>
      </c>
      <c r="G4302" t="s" s="56">
        <v>1181</v>
      </c>
      <c r="H4302" t="s" s="56">
        <v>1181</v>
      </c>
      <c r="J4302" t="s" s="6">
        <v>7519</v>
      </c>
      <c r="L4302" t="s" s="54">
        <v>10963</v>
      </c>
      <c r="M4302" t="s" s="55">
        <v>1138</v>
      </c>
      <c r="S4302" t="s" s="54">
        <v>7570</v>
      </c>
      <c r="T4302" t="s" s="57">
        <v>7870</v>
      </c>
      <c r="U4302" s="7"/>
      <c r="AA4302" s="14">
        <v>-109.469908</v>
      </c>
      <c r="AB4302" s="14">
        <v>36.507125</v>
      </c>
      <c r="AC4302" s="14">
        <v>1643.786</v>
      </c>
      <c r="AU4302" s="70"/>
      <c r="AV4302" s="70"/>
      <c r="AW4302" s="70"/>
      <c r="AX4302" s="70"/>
      <c r="AY4302" s="70"/>
      <c r="AZ4302" s="70"/>
      <c r="BA4302" s="70"/>
      <c r="BB4302" s="70"/>
      <c r="BC4302" s="70"/>
      <c r="BD4302" s="70"/>
      <c r="BL4302" s="70"/>
      <c r="BM4302" s="70"/>
      <c r="BN4302" s="70"/>
      <c r="BO4302" s="14">
        <v>-10.4009093236</v>
      </c>
      <c r="BP4302" s="14">
        <v>0.0431281934106013</v>
      </c>
      <c r="BX4302" s="60">
        <v>-71.3342248716</v>
      </c>
      <c r="BY4302" s="80">
        <v>0.147707268752752</v>
      </c>
    </row>
    <row r="4303" s="9" customFormat="1" ht="32" customHeight="1">
      <c r="A4303" t="s" s="6">
        <v>10964</v>
      </c>
      <c r="B4303" t="s" s="56">
        <v>10965</v>
      </c>
      <c r="C4303" t="s" s="56">
        <v>7517</v>
      </c>
      <c r="D4303" s="143">
        <v>41917.53125</v>
      </c>
      <c r="E4303" t="s" s="54">
        <v>7518</v>
      </c>
      <c r="F4303" t="s" s="55">
        <v>2230</v>
      </c>
      <c r="G4303" t="s" s="56">
        <v>1181</v>
      </c>
      <c r="H4303" t="s" s="56">
        <v>1181</v>
      </c>
      <c r="J4303" t="s" s="6">
        <v>7519</v>
      </c>
      <c r="L4303" t="s" s="54">
        <v>10966</v>
      </c>
      <c r="M4303" t="s" s="55">
        <v>1138</v>
      </c>
      <c r="S4303" t="s" s="54">
        <v>7570</v>
      </c>
      <c r="T4303" t="s" s="57">
        <v>7834</v>
      </c>
      <c r="U4303" s="7"/>
      <c r="AA4303" s="14">
        <v>-110.762509</v>
      </c>
      <c r="AB4303" s="14">
        <v>36.651721</v>
      </c>
      <c r="AC4303" s="14">
        <v>2052.828</v>
      </c>
      <c r="AU4303" s="70"/>
      <c r="AV4303" s="70"/>
      <c r="AW4303" s="70"/>
      <c r="AX4303" s="70"/>
      <c r="AY4303" s="70"/>
      <c r="AZ4303" s="70"/>
      <c r="BA4303" s="70"/>
      <c r="BB4303" s="70"/>
      <c r="BC4303" s="70"/>
      <c r="BD4303" s="70"/>
      <c r="BL4303" s="70"/>
      <c r="BM4303" s="70"/>
      <c r="BN4303" s="70"/>
      <c r="BO4303" s="14">
        <v>-8.5053192103</v>
      </c>
      <c r="BP4303" s="14">
        <v>0.0278125240304257</v>
      </c>
      <c r="BX4303" s="60">
        <v>-60.4776740402</v>
      </c>
      <c r="BY4303" s="80">
        <v>0.0539320787972226</v>
      </c>
    </row>
    <row r="4304" s="9" customFormat="1" ht="32" customHeight="1">
      <c r="A4304" t="s" s="6">
        <v>10967</v>
      </c>
      <c r="B4304" t="s" s="56">
        <v>10968</v>
      </c>
      <c r="C4304" t="s" s="56">
        <v>7517</v>
      </c>
      <c r="D4304" s="143">
        <v>41917.454861111109</v>
      </c>
      <c r="E4304" t="s" s="54">
        <v>7518</v>
      </c>
      <c r="F4304" t="s" s="55">
        <v>2230</v>
      </c>
      <c r="G4304" t="s" s="56">
        <v>1181</v>
      </c>
      <c r="H4304" t="s" s="56">
        <v>1181</v>
      </c>
      <c r="J4304" t="s" s="6">
        <v>7519</v>
      </c>
      <c r="L4304" t="s" s="54">
        <v>10969</v>
      </c>
      <c r="M4304" t="s" s="55">
        <v>1138</v>
      </c>
      <c r="S4304" t="s" s="54">
        <v>7570</v>
      </c>
      <c r="T4304" t="s" s="57">
        <v>7768</v>
      </c>
      <c r="U4304" s="7"/>
      <c r="AA4304" s="14">
        <v>-110.780493</v>
      </c>
      <c r="AB4304" s="14">
        <v>37.058189</v>
      </c>
      <c r="AC4304" s="14">
        <v>1717.548</v>
      </c>
      <c r="AU4304" s="70"/>
      <c r="AV4304" s="70"/>
      <c r="AW4304" s="70"/>
      <c r="AX4304" s="70"/>
      <c r="AY4304" s="70"/>
      <c r="AZ4304" s="70"/>
      <c r="BA4304" s="70"/>
      <c r="BB4304" s="70"/>
      <c r="BC4304" s="70"/>
      <c r="BD4304" s="70"/>
      <c r="BL4304" s="70"/>
      <c r="BM4304" s="70"/>
      <c r="BN4304" s="70"/>
      <c r="BO4304" s="14">
        <v>-7.1310251855</v>
      </c>
      <c r="BP4304" s="14">
        <v>0.0238971778857437</v>
      </c>
      <c r="BX4304" s="60">
        <v>-48.3948733328</v>
      </c>
      <c r="BY4304" s="80">
        <v>0.106645799633183</v>
      </c>
    </row>
    <row r="4305" s="9" customFormat="1" ht="32" customHeight="1">
      <c r="A4305" t="s" s="6">
        <v>10970</v>
      </c>
      <c r="B4305" t="s" s="56">
        <v>10971</v>
      </c>
      <c r="C4305" t="s" s="56">
        <v>7517</v>
      </c>
      <c r="D4305" s="143">
        <v>41919.545138888891</v>
      </c>
      <c r="E4305" t="s" s="54">
        <v>7518</v>
      </c>
      <c r="F4305" t="s" s="55">
        <v>2230</v>
      </c>
      <c r="G4305" t="s" s="56">
        <v>1181</v>
      </c>
      <c r="H4305" t="s" s="56">
        <v>1181</v>
      </c>
      <c r="J4305" t="s" s="6">
        <v>7519</v>
      </c>
      <c r="L4305" t="s" s="54">
        <v>10972</v>
      </c>
      <c r="M4305" t="s" s="55">
        <v>1138</v>
      </c>
      <c r="S4305" t="s" s="54">
        <v>7570</v>
      </c>
      <c r="T4305" t="s" s="57">
        <v>7714</v>
      </c>
      <c r="U4305" s="7"/>
      <c r="AA4305" s="14">
        <v>-108.496084</v>
      </c>
      <c r="AB4305" s="14">
        <v>36.365305</v>
      </c>
      <c r="AC4305" s="14">
        <v>1654.759</v>
      </c>
      <c r="AU4305" s="70"/>
      <c r="AV4305" s="70"/>
      <c r="AW4305" s="70"/>
      <c r="AX4305" s="70"/>
      <c r="AY4305" s="70"/>
      <c r="AZ4305" s="70"/>
      <c r="BA4305" s="70"/>
      <c r="BB4305" s="70"/>
      <c r="BC4305" s="70"/>
      <c r="BD4305" s="70"/>
      <c r="BL4305" s="70"/>
      <c r="BM4305" s="70"/>
      <c r="BN4305" s="70"/>
      <c r="BO4305" s="14">
        <v>-7.9043108661</v>
      </c>
      <c r="BP4305" s="14">
        <v>0.0258180578685464</v>
      </c>
      <c r="BX4305" s="60">
        <v>-52.4584393817</v>
      </c>
      <c r="BY4305" s="80">
        <v>0.09701977310660891</v>
      </c>
    </row>
    <row r="4306" s="9" customFormat="1" ht="32" customHeight="1">
      <c r="A4306" t="s" s="6">
        <v>10973</v>
      </c>
      <c r="B4306" t="s" s="56">
        <v>10974</v>
      </c>
      <c r="C4306" t="s" s="56">
        <v>7517</v>
      </c>
      <c r="D4306" s="143">
        <v>41919.371527777781</v>
      </c>
      <c r="E4306" t="s" s="54">
        <v>7518</v>
      </c>
      <c r="F4306" t="s" s="55">
        <v>2230</v>
      </c>
      <c r="G4306" t="s" s="56">
        <v>1181</v>
      </c>
      <c r="H4306" t="s" s="56">
        <v>1181</v>
      </c>
      <c r="J4306" t="s" s="6">
        <v>7519</v>
      </c>
      <c r="L4306" t="s" s="54">
        <v>10975</v>
      </c>
      <c r="M4306" t="s" s="55">
        <v>1138</v>
      </c>
      <c r="S4306" t="s" s="54">
        <v>7570</v>
      </c>
      <c r="T4306" t="s" s="57">
        <v>7708</v>
      </c>
      <c r="U4306" s="7"/>
      <c r="AA4306" s="14">
        <v>-107.344873</v>
      </c>
      <c r="AB4306" s="14">
        <v>35.958355</v>
      </c>
      <c r="AC4306" s="14">
        <v>2069.592</v>
      </c>
      <c r="AU4306" s="70"/>
      <c r="AV4306" s="70"/>
      <c r="AW4306" s="70"/>
      <c r="AX4306" s="70"/>
      <c r="AY4306" s="70"/>
      <c r="AZ4306" s="70"/>
      <c r="BA4306" s="70"/>
      <c r="BB4306" s="70"/>
      <c r="BC4306" s="70"/>
      <c r="BD4306" s="70"/>
      <c r="BL4306" s="70"/>
      <c r="BM4306" s="70"/>
      <c r="BN4306" s="70"/>
      <c r="BO4306" s="14">
        <v>-11.7023736704</v>
      </c>
      <c r="BP4306" s="14">
        <v>0.0698253823055098</v>
      </c>
      <c r="BX4306" s="60">
        <v>-82.8086402835</v>
      </c>
      <c r="BY4306" s="80">
        <v>0.317486890232096</v>
      </c>
    </row>
    <row r="4307" s="9" customFormat="1" ht="32" customHeight="1">
      <c r="A4307" t="s" s="6">
        <v>10976</v>
      </c>
      <c r="B4307" t="s" s="56">
        <v>10977</v>
      </c>
      <c r="C4307" t="s" s="56">
        <v>7517</v>
      </c>
      <c r="D4307" s="143">
        <v>41919.659722222219</v>
      </c>
      <c r="E4307" t="s" s="54">
        <v>7518</v>
      </c>
      <c r="F4307" t="s" s="55">
        <v>2230</v>
      </c>
      <c r="G4307" t="s" s="56">
        <v>1181</v>
      </c>
      <c r="H4307" t="s" s="56">
        <v>1181</v>
      </c>
      <c r="J4307" t="s" s="6">
        <v>7519</v>
      </c>
      <c r="L4307" t="s" s="54">
        <v>10978</v>
      </c>
      <c r="M4307" t="s" s="55">
        <v>1138</v>
      </c>
      <c r="S4307" t="s" s="54">
        <v>7570</v>
      </c>
      <c r="T4307" t="s" s="57">
        <v>10409</v>
      </c>
      <c r="U4307" s="7"/>
      <c r="AA4307" s="14">
        <v>-109.204281</v>
      </c>
      <c r="AB4307" s="14">
        <v>35.704536</v>
      </c>
      <c r="AC4307" s="14">
        <v>2337.816</v>
      </c>
      <c r="AU4307" s="70"/>
      <c r="AV4307" s="70"/>
      <c r="AW4307" s="70"/>
      <c r="AX4307" s="70"/>
      <c r="AY4307" s="70"/>
      <c r="AZ4307" s="70"/>
      <c r="BA4307" s="70"/>
      <c r="BB4307" s="70"/>
      <c r="BC4307" s="70"/>
      <c r="BD4307" s="70"/>
      <c r="BL4307" s="70"/>
      <c r="BM4307" s="70"/>
      <c r="BN4307" s="70"/>
      <c r="BO4307" s="14">
        <v>6.2147352934</v>
      </c>
      <c r="BP4307" s="14">
        <v>0.0404776659635238</v>
      </c>
      <c r="BX4307" s="60">
        <v>-12.4737977057</v>
      </c>
      <c r="BY4307" s="80">
        <v>0.144583832837847</v>
      </c>
    </row>
    <row r="4308" s="9" customFormat="1" ht="32" customHeight="1">
      <c r="A4308" t="s" s="6">
        <v>10979</v>
      </c>
      <c r="B4308" t="s" s="56">
        <v>10980</v>
      </c>
      <c r="C4308" t="s" s="56">
        <v>7517</v>
      </c>
      <c r="D4308" s="143">
        <v>41919.617361111108</v>
      </c>
      <c r="E4308" t="s" s="54">
        <v>7518</v>
      </c>
      <c r="F4308" t="s" s="55">
        <v>2230</v>
      </c>
      <c r="G4308" t="s" s="56">
        <v>1181</v>
      </c>
      <c r="H4308" t="s" s="56">
        <v>1181</v>
      </c>
      <c r="J4308" t="s" s="6">
        <v>7519</v>
      </c>
      <c r="L4308" t="s" s="54">
        <v>10981</v>
      </c>
      <c r="M4308" t="s" s="55">
        <v>1138</v>
      </c>
      <c r="S4308" t="s" s="54">
        <v>7570</v>
      </c>
      <c r="T4308" t="s" s="57">
        <v>7777</v>
      </c>
      <c r="U4308" s="7"/>
      <c r="AA4308" s="14">
        <v>-109.863385</v>
      </c>
      <c r="AB4308" s="14">
        <v>35.744474</v>
      </c>
      <c r="AC4308" s="14">
        <v>1932.432</v>
      </c>
      <c r="AU4308" s="70"/>
      <c r="AV4308" s="70"/>
      <c r="AW4308" s="70"/>
      <c r="AX4308" s="70"/>
      <c r="AY4308" s="70"/>
      <c r="AZ4308" s="70"/>
      <c r="BA4308" s="70"/>
      <c r="BB4308" s="70"/>
      <c r="BC4308" s="70"/>
      <c r="BD4308" s="70"/>
      <c r="BL4308" s="70"/>
      <c r="BM4308" s="70"/>
      <c r="BN4308" s="70"/>
      <c r="BO4308" s="14">
        <v>-10.8922383386</v>
      </c>
      <c r="BP4308" s="14">
        <v>0.08267838447203479</v>
      </c>
      <c r="BX4308" s="60">
        <v>-79.52254581850001</v>
      </c>
      <c r="BY4308" s="80">
        <v>0.280218535217666</v>
      </c>
    </row>
    <row r="4309" s="9" customFormat="1" ht="32" customHeight="1">
      <c r="A4309" t="s" s="6">
        <v>10982</v>
      </c>
      <c r="B4309" t="s" s="56">
        <v>10983</v>
      </c>
      <c r="C4309" t="s" s="56">
        <v>7517</v>
      </c>
      <c r="D4309" s="143">
        <v>41920.502777777780</v>
      </c>
      <c r="E4309" t="s" s="54">
        <v>7518</v>
      </c>
      <c r="F4309" t="s" s="55">
        <v>2230</v>
      </c>
      <c r="G4309" t="s" s="56">
        <v>1181</v>
      </c>
      <c r="H4309" t="s" s="56">
        <v>1181</v>
      </c>
      <c r="J4309" t="s" s="6">
        <v>7519</v>
      </c>
      <c r="L4309" t="s" s="54">
        <v>10984</v>
      </c>
      <c r="M4309" t="s" s="55">
        <v>1138</v>
      </c>
      <c r="S4309" t="s" s="54">
        <v>7570</v>
      </c>
      <c r="T4309" t="s" s="57">
        <v>7762</v>
      </c>
      <c r="U4309" s="7"/>
      <c r="AA4309" s="14">
        <v>-108.142869</v>
      </c>
      <c r="AB4309" s="14">
        <v>35.531486</v>
      </c>
      <c r="AC4309" s="14">
        <v>2213.762</v>
      </c>
      <c r="AU4309" s="70"/>
      <c r="AV4309" s="70"/>
      <c r="AW4309" s="70"/>
      <c r="AX4309" s="70"/>
      <c r="AY4309" s="70"/>
      <c r="AZ4309" s="70"/>
      <c r="BA4309" s="70"/>
      <c r="BB4309" s="70"/>
      <c r="BC4309" s="70"/>
      <c r="BD4309" s="70"/>
      <c r="BL4309" s="70"/>
      <c r="BM4309" s="70"/>
      <c r="BN4309" s="70"/>
      <c r="BO4309" s="14">
        <v>-8.510800550800001</v>
      </c>
      <c r="BP4309" s="14">
        <v>0.014076706578936</v>
      </c>
      <c r="BX4309" s="60">
        <v>-60.8157572289</v>
      </c>
      <c r="BY4309" s="80">
        <v>0.109201978795344</v>
      </c>
    </row>
    <row r="4310" s="9" customFormat="1" ht="32" customHeight="1">
      <c r="A4310" t="s" s="6">
        <v>10985</v>
      </c>
      <c r="B4310" t="s" s="56">
        <v>10986</v>
      </c>
      <c r="C4310" t="s" s="56">
        <v>7517</v>
      </c>
      <c r="D4310" s="143">
        <v>41916.559027777781</v>
      </c>
      <c r="E4310" t="s" s="54">
        <v>7518</v>
      </c>
      <c r="F4310" t="s" s="55">
        <v>2230</v>
      </c>
      <c r="G4310" t="s" s="56">
        <v>1181</v>
      </c>
      <c r="H4310" t="s" s="56">
        <v>1181</v>
      </c>
      <c r="J4310" t="s" s="6">
        <v>7519</v>
      </c>
      <c r="L4310" t="s" s="54">
        <v>10987</v>
      </c>
      <c r="M4310" t="s" s="55">
        <v>1138</v>
      </c>
      <c r="S4310" t="s" s="54">
        <v>7570</v>
      </c>
      <c r="T4310" t="s" s="57">
        <v>7765</v>
      </c>
      <c r="U4310" s="7"/>
      <c r="AA4310" s="14">
        <v>-110.318788</v>
      </c>
      <c r="AB4310" s="14">
        <v>37.036461</v>
      </c>
      <c r="AC4310" s="14">
        <v>1469.136</v>
      </c>
      <c r="AU4310" s="70"/>
      <c r="AV4310" s="70"/>
      <c r="AW4310" s="70"/>
      <c r="AX4310" s="70"/>
      <c r="AY4310" s="70"/>
      <c r="AZ4310" s="70"/>
      <c r="BA4310" s="70"/>
      <c r="BB4310" s="70"/>
      <c r="BC4310" s="70"/>
      <c r="BD4310" s="70"/>
      <c r="BL4310" s="70"/>
      <c r="BM4310" s="70"/>
      <c r="BN4310" s="70"/>
      <c r="BO4310" s="14">
        <v>-8.951729417699999</v>
      </c>
      <c r="BP4310" s="14">
        <v>0.0404573025404927</v>
      </c>
      <c r="BX4310" s="60">
        <v>-64.3226737009</v>
      </c>
      <c r="BY4310" s="80">
        <v>0.087873358383003</v>
      </c>
    </row>
    <row r="4311" s="9" customFormat="1" ht="32" customHeight="1">
      <c r="A4311" t="s" s="6">
        <v>10988</v>
      </c>
      <c r="B4311" t="s" s="56">
        <v>10989</v>
      </c>
      <c r="C4311" t="s" s="56">
        <v>7517</v>
      </c>
      <c r="D4311" s="143">
        <v>41921.607638888891</v>
      </c>
      <c r="E4311" t="s" s="54">
        <v>7518</v>
      </c>
      <c r="F4311" t="s" s="55">
        <v>2230</v>
      </c>
      <c r="G4311" t="s" s="56">
        <v>1181</v>
      </c>
      <c r="H4311" t="s" s="56">
        <v>1181</v>
      </c>
      <c r="J4311" t="s" s="6">
        <v>7519</v>
      </c>
      <c r="L4311" t="s" s="54">
        <v>10990</v>
      </c>
      <c r="M4311" t="s" s="55">
        <v>1138</v>
      </c>
      <c r="S4311" t="s" s="54">
        <v>7570</v>
      </c>
      <c r="T4311" t="s" s="57">
        <v>7751</v>
      </c>
      <c r="U4311" s="7"/>
      <c r="AA4311" s="14">
        <v>-110.251844</v>
      </c>
      <c r="AB4311" s="14">
        <v>36.7129</v>
      </c>
      <c r="AC4311" s="14">
        <v>1758.391</v>
      </c>
      <c r="AU4311" s="70"/>
      <c r="AV4311" s="70"/>
      <c r="AW4311" s="70"/>
      <c r="AX4311" s="70"/>
      <c r="AY4311" s="70"/>
      <c r="AZ4311" s="70"/>
      <c r="BA4311" s="70"/>
      <c r="BB4311" s="70"/>
      <c r="BC4311" s="70"/>
      <c r="BD4311" s="70"/>
      <c r="BL4311" s="70"/>
      <c r="BM4311" s="70"/>
      <c r="BN4311" s="70"/>
      <c r="BO4311" s="14">
        <v>-4.5575066783</v>
      </c>
      <c r="BP4311" s="14">
        <v>0.0173550200634179</v>
      </c>
      <c r="BX4311" s="60">
        <v>-35.8684463893</v>
      </c>
      <c r="BY4311" s="80">
        <v>0.106478475849315</v>
      </c>
    </row>
    <row r="4312" s="9" customFormat="1" ht="32" customHeight="1">
      <c r="A4312" t="s" s="6">
        <v>10991</v>
      </c>
      <c r="B4312" t="s" s="56">
        <v>10992</v>
      </c>
      <c r="C4312" t="s" s="56">
        <v>7517</v>
      </c>
      <c r="D4312" s="143">
        <v>41922.354166666664</v>
      </c>
      <c r="E4312" t="s" s="54">
        <v>7518</v>
      </c>
      <c r="F4312" t="s" s="55">
        <v>2230</v>
      </c>
      <c r="G4312" t="s" s="56">
        <v>1181</v>
      </c>
      <c r="H4312" t="s" s="56">
        <v>1181</v>
      </c>
      <c r="J4312" t="s" s="6">
        <v>7519</v>
      </c>
      <c r="L4312" t="s" s="54">
        <v>10993</v>
      </c>
      <c r="M4312" t="s" s="55">
        <v>1138</v>
      </c>
      <c r="S4312" t="s" s="54">
        <v>7570</v>
      </c>
      <c r="T4312" t="s" s="57">
        <v>7571</v>
      </c>
      <c r="U4312" s="7"/>
      <c r="AA4312" s="14">
        <v>-108.823239</v>
      </c>
      <c r="AB4312" s="14">
        <v>35.608006</v>
      </c>
      <c r="AC4312" s="14">
        <v>2006.803</v>
      </c>
      <c r="AU4312" s="70"/>
      <c r="AV4312" s="70"/>
      <c r="AW4312" s="70"/>
      <c r="AX4312" s="70"/>
      <c r="AY4312" s="70"/>
      <c r="AZ4312" s="70"/>
      <c r="BA4312" s="70"/>
      <c r="BB4312" s="70"/>
      <c r="BC4312" s="70"/>
      <c r="BD4312" s="70"/>
      <c r="BL4312" s="70"/>
      <c r="BM4312" s="70"/>
      <c r="BN4312" s="70"/>
      <c r="BO4312" s="14">
        <v>-6.600012545</v>
      </c>
      <c r="BP4312" s="14">
        <v>0.06837415709733401</v>
      </c>
      <c r="BX4312" s="60">
        <v>-73.8275161852</v>
      </c>
      <c r="BY4312" s="80">
        <v>0.206187232759337</v>
      </c>
    </row>
    <row r="4313" s="9" customFormat="1" ht="32" customHeight="1">
      <c r="A4313" t="s" s="6">
        <v>10994</v>
      </c>
      <c r="B4313" t="s" s="56">
        <v>10995</v>
      </c>
      <c r="C4313" t="s" s="56">
        <v>7517</v>
      </c>
      <c r="D4313" s="143">
        <v>41927.333333333336</v>
      </c>
      <c r="E4313" t="s" s="54">
        <v>7518</v>
      </c>
      <c r="F4313" t="s" s="55">
        <v>2230</v>
      </c>
      <c r="G4313" t="s" s="56">
        <v>1181</v>
      </c>
      <c r="H4313" t="s" s="56">
        <v>1181</v>
      </c>
      <c r="J4313" t="s" s="6">
        <v>7519</v>
      </c>
      <c r="L4313" t="s" s="54">
        <v>10996</v>
      </c>
      <c r="M4313" t="s" s="55">
        <v>1138</v>
      </c>
      <c r="S4313" t="s" s="54">
        <v>7570</v>
      </c>
      <c r="T4313" t="s" s="57">
        <v>7722</v>
      </c>
      <c r="U4313" s="7"/>
      <c r="AA4313" s="14">
        <v>-109.072078</v>
      </c>
      <c r="AB4313" s="14">
        <v>35.744653</v>
      </c>
      <c r="AC4313" s="14">
        <v>2086.356</v>
      </c>
      <c r="AU4313" s="70"/>
      <c r="AV4313" s="70"/>
      <c r="AW4313" s="70"/>
      <c r="AX4313" s="70"/>
      <c r="AY4313" s="70"/>
      <c r="AZ4313" s="70"/>
      <c r="BA4313" s="70"/>
      <c r="BB4313" s="70"/>
      <c r="BC4313" s="70"/>
      <c r="BD4313" s="70"/>
      <c r="BL4313" s="70"/>
      <c r="BM4313" s="70"/>
      <c r="BN4313" s="70"/>
      <c r="BO4313" s="14">
        <v>-13.6844104756</v>
      </c>
      <c r="BP4313" s="14">
        <v>0.0207800335185529</v>
      </c>
      <c r="BX4313" s="60">
        <v>-99.78055123839999</v>
      </c>
      <c r="BY4313" s="80">
        <v>0.059882048418196</v>
      </c>
    </row>
    <row r="4314" s="9" customFormat="1" ht="32" customHeight="1">
      <c r="A4314" t="s" s="6">
        <v>10997</v>
      </c>
      <c r="B4314" t="s" s="56">
        <v>10998</v>
      </c>
      <c r="C4314" t="s" s="56">
        <v>7517</v>
      </c>
      <c r="D4314" s="143">
        <v>41931.354166666664</v>
      </c>
      <c r="E4314" t="s" s="54">
        <v>7518</v>
      </c>
      <c r="F4314" t="s" s="55">
        <v>2230</v>
      </c>
      <c r="G4314" t="s" s="56">
        <v>1181</v>
      </c>
      <c r="H4314" t="s" s="56">
        <v>1181</v>
      </c>
      <c r="J4314" t="s" s="6">
        <v>7519</v>
      </c>
      <c r="L4314" t="s" s="54">
        <v>10999</v>
      </c>
      <c r="M4314" t="s" s="55">
        <v>1138</v>
      </c>
      <c r="S4314" t="s" s="54">
        <v>7570</v>
      </c>
      <c r="T4314" t="s" s="57">
        <v>7780</v>
      </c>
      <c r="U4314" s="7"/>
      <c r="AA4314" s="14">
        <v>-108.880581</v>
      </c>
      <c r="AB4314" s="14">
        <v>36.095532</v>
      </c>
      <c r="AC4314" s="14">
        <v>2656.332</v>
      </c>
      <c r="AU4314" s="70"/>
      <c r="AV4314" s="70"/>
      <c r="AW4314" s="70"/>
      <c r="AX4314" s="70"/>
      <c r="AY4314" s="70"/>
      <c r="AZ4314" s="70"/>
      <c r="BA4314" s="70"/>
      <c r="BB4314" s="70"/>
      <c r="BC4314" s="70"/>
      <c r="BD4314" s="70"/>
      <c r="BL4314" s="70"/>
      <c r="BM4314" s="70"/>
      <c r="BN4314" s="70"/>
      <c r="BO4314" s="14">
        <v>-13.5836966276</v>
      </c>
      <c r="BP4314" s="14">
        <v>0.0114504030356962</v>
      </c>
      <c r="BX4314" s="60">
        <v>-90.9251731546</v>
      </c>
      <c r="BY4314" s="80">
        <v>0.11790178296865</v>
      </c>
    </row>
    <row r="4315" s="9" customFormat="1" ht="32" customHeight="1">
      <c r="A4315" t="s" s="6">
        <v>11000</v>
      </c>
      <c r="B4315" t="s" s="56">
        <v>11001</v>
      </c>
      <c r="C4315" t="s" s="56">
        <v>7517</v>
      </c>
      <c r="D4315" s="143">
        <v>41939.427777777775</v>
      </c>
      <c r="E4315" t="s" s="54">
        <v>7518</v>
      </c>
      <c r="F4315" t="s" s="55">
        <v>2230</v>
      </c>
      <c r="G4315" t="s" s="56">
        <v>1181</v>
      </c>
      <c r="H4315" t="s" s="56">
        <v>1181</v>
      </c>
      <c r="J4315" t="s" s="6">
        <v>7519</v>
      </c>
      <c r="L4315" t="s" s="54">
        <v>11002</v>
      </c>
      <c r="M4315" t="s" s="55">
        <v>1138</v>
      </c>
      <c r="S4315" t="s" s="54">
        <v>7570</v>
      </c>
      <c r="T4315" t="s" s="57">
        <v>7789</v>
      </c>
      <c r="U4315" s="7"/>
      <c r="AA4315" s="14">
        <v>-110.381113</v>
      </c>
      <c r="AB4315" s="14">
        <v>36.279063</v>
      </c>
      <c r="AC4315" s="14">
        <v>1959.864</v>
      </c>
      <c r="AU4315" s="70"/>
      <c r="AV4315" s="70"/>
      <c r="AW4315" s="70"/>
      <c r="AX4315" s="70"/>
      <c r="AY4315" s="70"/>
      <c r="AZ4315" s="70"/>
      <c r="BA4315" s="70"/>
      <c r="BB4315" s="70"/>
      <c r="BC4315" s="70"/>
      <c r="BD4315" s="70"/>
      <c r="BL4315" s="70"/>
      <c r="BM4315" s="70"/>
      <c r="BN4315" s="70"/>
      <c r="BO4315" s="14">
        <v>-11.3713232771</v>
      </c>
      <c r="BP4315" s="14">
        <v>0.0425031233656905</v>
      </c>
      <c r="BX4315" s="60">
        <v>-86.5509806402</v>
      </c>
      <c r="BY4315" s="80">
        <v>0.177021599846092</v>
      </c>
    </row>
    <row r="4316" s="9" customFormat="1" ht="32" customHeight="1">
      <c r="A4316" t="s" s="6">
        <v>11003</v>
      </c>
      <c r="B4316" t="s" s="56">
        <v>11004</v>
      </c>
      <c r="C4316" t="s" s="56">
        <v>7517</v>
      </c>
      <c r="D4316" s="143">
        <v>41939.59375</v>
      </c>
      <c r="E4316" t="s" s="54">
        <v>7518</v>
      </c>
      <c r="F4316" t="s" s="55">
        <v>2230</v>
      </c>
      <c r="G4316" t="s" s="56">
        <v>1181</v>
      </c>
      <c r="H4316" t="s" s="56">
        <v>1181</v>
      </c>
      <c r="J4316" t="s" s="6">
        <v>7519</v>
      </c>
      <c r="L4316" t="s" s="54">
        <v>11005</v>
      </c>
      <c r="M4316" t="s" s="55">
        <v>1138</v>
      </c>
      <c r="S4316" t="s" s="54">
        <v>7570</v>
      </c>
      <c r="T4316" t="s" s="57">
        <v>7759</v>
      </c>
      <c r="U4316" s="7"/>
      <c r="AA4316" s="14">
        <v>-108.758586</v>
      </c>
      <c r="AB4316" s="14">
        <v>35.252484</v>
      </c>
      <c r="AC4316" s="14">
        <v>2218.944</v>
      </c>
      <c r="AU4316" s="70"/>
      <c r="AV4316" s="70"/>
      <c r="AW4316" s="70"/>
      <c r="AX4316" s="70"/>
      <c r="AY4316" s="70"/>
      <c r="AZ4316" s="70"/>
      <c r="BA4316" s="70"/>
      <c r="BB4316" s="70"/>
      <c r="BC4316" s="70"/>
      <c r="BD4316" s="70"/>
      <c r="BL4316" s="70"/>
      <c r="BM4316" s="70"/>
      <c r="BN4316" s="70"/>
      <c r="BO4316" s="14">
        <v>-11.2855547061</v>
      </c>
      <c r="BP4316" s="14">
        <v>0.0395603663971434</v>
      </c>
      <c r="BX4316" s="60">
        <v>-77.2582239339</v>
      </c>
      <c r="BY4316" s="80">
        <v>0.216555160800945</v>
      </c>
    </row>
    <row r="4317" s="9" customFormat="1" ht="32" customHeight="1">
      <c r="A4317" t="s" s="6">
        <v>11006</v>
      </c>
      <c r="B4317" t="s" s="56">
        <v>11007</v>
      </c>
      <c r="C4317" t="s" s="56">
        <v>7517</v>
      </c>
      <c r="D4317" s="143">
        <v>41939.379861111112</v>
      </c>
      <c r="E4317" t="s" s="54">
        <v>7518</v>
      </c>
      <c r="F4317" t="s" s="55">
        <v>2230</v>
      </c>
      <c r="G4317" t="s" s="56">
        <v>1181</v>
      </c>
      <c r="H4317" t="s" s="56">
        <v>1181</v>
      </c>
      <c r="J4317" t="s" s="6">
        <v>7519</v>
      </c>
      <c r="L4317" t="s" s="54">
        <v>11008</v>
      </c>
      <c r="M4317" t="s" s="55">
        <v>1138</v>
      </c>
      <c r="S4317" t="s" s="54">
        <v>7570</v>
      </c>
      <c r="T4317" t="s" s="57">
        <v>7705</v>
      </c>
      <c r="U4317" s="7"/>
      <c r="AA4317" s="14">
        <v>-108.621248</v>
      </c>
      <c r="AB4317" s="14">
        <v>35.775474</v>
      </c>
      <c r="AC4317" s="14">
        <v>1863.852</v>
      </c>
      <c r="AU4317" s="70"/>
      <c r="AV4317" s="70"/>
      <c r="AW4317" s="70"/>
      <c r="AX4317" s="70"/>
      <c r="AY4317" s="70"/>
      <c r="AZ4317" s="70"/>
      <c r="BA4317" s="70"/>
      <c r="BB4317" s="70"/>
      <c r="BC4317" s="70"/>
      <c r="BD4317" s="70"/>
      <c r="BL4317" s="70"/>
      <c r="BM4317" s="70"/>
      <c r="BN4317" s="70"/>
      <c r="BO4317" s="14">
        <v>-10.6025918795</v>
      </c>
      <c r="BP4317" s="14">
        <v>0.0293675227817923</v>
      </c>
      <c r="BX4317" s="60">
        <v>-85.39785854429999</v>
      </c>
      <c r="BY4317" s="80">
        <v>0.144168264998415</v>
      </c>
    </row>
    <row r="4318" s="9" customFormat="1" ht="32" customHeight="1">
      <c r="A4318" t="s" s="6">
        <v>11009</v>
      </c>
      <c r="B4318" t="s" s="56">
        <v>11010</v>
      </c>
      <c r="C4318" t="s" s="56">
        <v>7517</v>
      </c>
      <c r="D4318" s="143">
        <v>41939.65</v>
      </c>
      <c r="E4318" t="s" s="54">
        <v>7518</v>
      </c>
      <c r="F4318" t="s" s="55">
        <v>2230</v>
      </c>
      <c r="G4318" t="s" s="56">
        <v>1181</v>
      </c>
      <c r="H4318" t="s" s="56">
        <v>1181</v>
      </c>
      <c r="J4318" t="s" s="6">
        <v>7519</v>
      </c>
      <c r="L4318" t="s" s="54">
        <v>11011</v>
      </c>
      <c r="M4318" t="s" s="55">
        <v>1138</v>
      </c>
      <c r="S4318" t="s" s="54">
        <v>7570</v>
      </c>
      <c r="T4318" t="s" s="57">
        <v>7863</v>
      </c>
      <c r="U4318" s="7"/>
      <c r="AA4318" s="14">
        <v>-109.050135</v>
      </c>
      <c r="AB4318" s="14">
        <v>36.32589</v>
      </c>
      <c r="AC4318" s="14">
        <v>2813.304</v>
      </c>
      <c r="AU4318" s="70"/>
      <c r="AV4318" s="70"/>
      <c r="AW4318" s="70"/>
      <c r="AX4318" s="70"/>
      <c r="AY4318" s="70"/>
      <c r="AZ4318" s="70"/>
      <c r="BA4318" s="70"/>
      <c r="BB4318" s="70"/>
      <c r="BC4318" s="70"/>
      <c r="BD4318" s="70"/>
      <c r="BL4318" s="70"/>
      <c r="BM4318" s="70"/>
      <c r="BN4318" s="70"/>
      <c r="BO4318" s="14">
        <v>-13.8009629243</v>
      </c>
      <c r="BP4318" s="14">
        <v>0.0160155474974954</v>
      </c>
      <c r="BX4318" s="60">
        <v>-91.0442872074</v>
      </c>
      <c r="BY4318" s="80">
        <v>0.0932761959120765</v>
      </c>
    </row>
    <row r="4319" s="9" customFormat="1" ht="32" customHeight="1">
      <c r="A4319" t="s" s="6">
        <v>11012</v>
      </c>
      <c r="B4319" t="s" s="56">
        <v>11013</v>
      </c>
      <c r="C4319" t="s" s="56">
        <v>7517</v>
      </c>
      <c r="D4319" s="143">
        <v>41939.466666666667</v>
      </c>
      <c r="E4319" t="s" s="54">
        <v>7518</v>
      </c>
      <c r="F4319" t="s" s="55">
        <v>2230</v>
      </c>
      <c r="G4319" t="s" s="56">
        <v>1181</v>
      </c>
      <c r="H4319" t="s" s="56">
        <v>1181</v>
      </c>
      <c r="J4319" t="s" s="6">
        <v>7519</v>
      </c>
      <c r="L4319" t="s" s="54">
        <v>11014</v>
      </c>
      <c r="M4319" t="s" s="55">
        <v>1138</v>
      </c>
      <c r="S4319" t="s" s="54">
        <v>7570</v>
      </c>
      <c r="T4319" t="s" s="57">
        <v>7792</v>
      </c>
      <c r="U4319" s="7"/>
      <c r="AA4319" s="14">
        <v>-109.929773</v>
      </c>
      <c r="AB4319" s="14">
        <v>36.393701</v>
      </c>
      <c r="AC4319" s="14">
        <v>2250.948</v>
      </c>
      <c r="AU4319" s="70"/>
      <c r="AV4319" s="70"/>
      <c r="AW4319" s="70"/>
      <c r="AX4319" s="70"/>
      <c r="AY4319" s="70"/>
      <c r="AZ4319" s="70"/>
      <c r="BA4319" s="70"/>
      <c r="BB4319" s="70"/>
      <c r="BC4319" s="70"/>
      <c r="BD4319" s="70"/>
      <c r="BL4319" s="70"/>
      <c r="BM4319" s="70"/>
      <c r="BN4319" s="70"/>
      <c r="BO4319" s="14">
        <v>-9.43494499</v>
      </c>
      <c r="BP4319" s="14">
        <v>0.0285188567040576</v>
      </c>
      <c r="BX4319" s="60">
        <v>-70.0598175522</v>
      </c>
      <c r="BY4319" s="80">
        <v>0.167891818441176</v>
      </c>
    </row>
    <row r="4320" s="9" customFormat="1" ht="32" customHeight="1">
      <c r="A4320" t="s" s="6">
        <v>11015</v>
      </c>
      <c r="B4320" t="s" s="56">
        <v>11016</v>
      </c>
      <c r="C4320" t="s" s="56">
        <v>7517</v>
      </c>
      <c r="D4320" s="143">
        <v>41939.549305555556</v>
      </c>
      <c r="E4320" t="s" s="54">
        <v>7518</v>
      </c>
      <c r="F4320" t="s" s="55">
        <v>2230</v>
      </c>
      <c r="G4320" t="s" s="56">
        <v>1181</v>
      </c>
      <c r="H4320" t="s" s="56">
        <v>1181</v>
      </c>
      <c r="J4320" t="s" s="6">
        <v>7519</v>
      </c>
      <c r="L4320" t="s" s="54">
        <v>11017</v>
      </c>
      <c r="M4320" t="s" s="55">
        <v>1138</v>
      </c>
      <c r="S4320" t="s" s="54">
        <v>7570</v>
      </c>
      <c r="T4320" t="s" s="57">
        <v>7739</v>
      </c>
      <c r="U4320" s="7"/>
      <c r="AA4320" s="14">
        <v>-109.946396</v>
      </c>
      <c r="AB4320" s="14">
        <v>36.071225</v>
      </c>
      <c r="AC4320" s="14">
        <v>1931.822</v>
      </c>
      <c r="AU4320" s="70"/>
      <c r="AV4320" s="70"/>
      <c r="AW4320" s="70"/>
      <c r="AX4320" s="70"/>
      <c r="AY4320" s="70"/>
      <c r="AZ4320" s="70"/>
      <c r="BA4320" s="70"/>
      <c r="BB4320" s="70"/>
      <c r="BC4320" s="70"/>
      <c r="BD4320" s="70"/>
      <c r="BL4320" s="70"/>
      <c r="BM4320" s="70"/>
      <c r="BN4320" s="70"/>
      <c r="BO4320" s="14">
        <v>-7.7742036154</v>
      </c>
      <c r="BP4320" s="14">
        <v>0.0225362812418597</v>
      </c>
      <c r="BX4320" s="60">
        <v>-69.7984918017</v>
      </c>
      <c r="BY4320" s="80">
        <v>0.0517461844797774</v>
      </c>
    </row>
    <row r="4321" s="9" customFormat="1" ht="32" customHeight="1">
      <c r="A4321" t="s" s="6">
        <v>11018</v>
      </c>
      <c r="B4321" t="s" s="56">
        <v>11019</v>
      </c>
      <c r="C4321" t="s" s="56">
        <v>7517</v>
      </c>
      <c r="D4321" s="143">
        <v>41939.489583333336</v>
      </c>
      <c r="E4321" t="s" s="54">
        <v>7518</v>
      </c>
      <c r="F4321" t="s" s="55">
        <v>2230</v>
      </c>
      <c r="G4321" t="s" s="56">
        <v>1181</v>
      </c>
      <c r="H4321" t="s" s="56">
        <v>1181</v>
      </c>
      <c r="J4321" t="s" s="6">
        <v>7519</v>
      </c>
      <c r="L4321" t="s" s="54">
        <v>11020</v>
      </c>
      <c r="M4321" t="s" s="55">
        <v>1138</v>
      </c>
      <c r="S4321" t="s" s="54">
        <v>7570</v>
      </c>
      <c r="T4321" t="s" s="57">
        <v>7762</v>
      </c>
      <c r="U4321" s="7"/>
      <c r="AA4321" s="14">
        <v>-108.142869</v>
      </c>
      <c r="AB4321" s="14">
        <v>35.531486</v>
      </c>
      <c r="AC4321" s="14">
        <v>2213.762</v>
      </c>
      <c r="AU4321" s="70"/>
      <c r="AV4321" s="70"/>
      <c r="AW4321" s="70"/>
      <c r="AX4321" s="70"/>
      <c r="AY4321" s="70"/>
      <c r="AZ4321" s="70"/>
      <c r="BA4321" s="70"/>
      <c r="BB4321" s="70"/>
      <c r="BC4321" s="70"/>
      <c r="BD4321" s="70"/>
      <c r="BL4321" s="70"/>
      <c r="BM4321" s="70"/>
      <c r="BN4321" s="70"/>
      <c r="BO4321" s="14">
        <v>-13.5646899088</v>
      </c>
      <c r="BP4321" s="14">
        <v>0.0211813097593293</v>
      </c>
      <c r="BX4321" s="60">
        <v>-95.73626856289999</v>
      </c>
      <c r="BY4321" s="80">
        <v>0.144082647071973</v>
      </c>
    </row>
    <row r="4322" s="9" customFormat="1" ht="32" customHeight="1">
      <c r="A4322" t="s" s="6">
        <v>11021</v>
      </c>
      <c r="B4322" t="s" s="56">
        <v>11022</v>
      </c>
      <c r="C4322" t="s" s="56">
        <v>7517</v>
      </c>
      <c r="D4322" s="143">
        <v>41939.458333333336</v>
      </c>
      <c r="E4322" t="s" s="54">
        <v>7518</v>
      </c>
      <c r="F4322" t="s" s="55">
        <v>2230</v>
      </c>
      <c r="G4322" t="s" s="56">
        <v>1181</v>
      </c>
      <c r="H4322" t="s" s="56">
        <v>1181</v>
      </c>
      <c r="J4322" t="s" s="6">
        <v>7519</v>
      </c>
      <c r="L4322" t="s" s="54">
        <v>11023</v>
      </c>
      <c r="M4322" t="s" s="55">
        <v>1138</v>
      </c>
      <c r="S4322" t="s" s="54">
        <v>7570</v>
      </c>
      <c r="T4322" t="s" s="57">
        <v>7748</v>
      </c>
      <c r="U4322" s="7"/>
      <c r="AA4322" s="14">
        <v>-108.238455</v>
      </c>
      <c r="AB4322" s="14">
        <v>35.887169</v>
      </c>
      <c r="AC4322" s="14">
        <v>1897.685</v>
      </c>
      <c r="AU4322" s="70"/>
      <c r="AV4322" s="70"/>
      <c r="AW4322" s="70"/>
      <c r="AX4322" s="70"/>
      <c r="AY4322" s="70"/>
      <c r="AZ4322" s="70"/>
      <c r="BA4322" s="70"/>
      <c r="BB4322" s="70"/>
      <c r="BC4322" s="70"/>
      <c r="BD4322" s="70"/>
      <c r="BL4322" s="70"/>
      <c r="BM4322" s="70"/>
      <c r="BN4322" s="70"/>
      <c r="BO4322" s="14">
        <v>-13.1198238795</v>
      </c>
      <c r="BP4322" s="14">
        <v>0.0267418742294142</v>
      </c>
      <c r="BX4322" s="60">
        <v>-95.9268580776</v>
      </c>
      <c r="BY4322" s="80">
        <v>0.125171997687788</v>
      </c>
    </row>
    <row r="4323" s="9" customFormat="1" ht="32" customHeight="1">
      <c r="A4323" t="s" s="6">
        <v>11024</v>
      </c>
      <c r="B4323" t="s" s="56">
        <v>11025</v>
      </c>
      <c r="C4323" t="s" s="56">
        <v>7517</v>
      </c>
      <c r="D4323" s="143">
        <v>41939.365972222222</v>
      </c>
      <c r="E4323" t="s" s="54">
        <v>7518</v>
      </c>
      <c r="F4323" t="s" s="55">
        <v>2230</v>
      </c>
      <c r="G4323" t="s" s="56">
        <v>1181</v>
      </c>
      <c r="H4323" t="s" s="56">
        <v>1181</v>
      </c>
      <c r="J4323" t="s" s="6">
        <v>7519</v>
      </c>
      <c r="L4323" t="s" s="54">
        <v>11026</v>
      </c>
      <c r="M4323" t="s" s="55">
        <v>1138</v>
      </c>
      <c r="S4323" t="s" s="54">
        <v>7570</v>
      </c>
      <c r="T4323" t="s" s="57">
        <v>7777</v>
      </c>
      <c r="U4323" s="7"/>
      <c r="AA4323" s="14">
        <v>-109.863385</v>
      </c>
      <c r="AB4323" s="14">
        <v>35.744474</v>
      </c>
      <c r="AC4323" s="14">
        <v>1932.432</v>
      </c>
      <c r="AU4323" s="70"/>
      <c r="AV4323" s="70"/>
      <c r="AW4323" s="70"/>
      <c r="AX4323" s="70"/>
      <c r="AY4323" s="70"/>
      <c r="AZ4323" s="70"/>
      <c r="BA4323" s="70"/>
      <c r="BB4323" s="70"/>
      <c r="BC4323" s="70"/>
      <c r="BD4323" s="70"/>
      <c r="BL4323" s="70"/>
      <c r="BM4323" s="70"/>
      <c r="BN4323" s="70"/>
      <c r="BO4323" s="14">
        <v>-11.7978136463</v>
      </c>
      <c r="BP4323" s="14">
        <v>0.0188922774347351</v>
      </c>
      <c r="BX4323" s="60">
        <v>-87.68545531319999</v>
      </c>
      <c r="BY4323" s="80">
        <v>0.0850929758317384</v>
      </c>
    </row>
    <row r="4324" s="9" customFormat="1" ht="32" customHeight="1">
      <c r="A4324" t="s" s="6">
        <v>11027</v>
      </c>
      <c r="B4324" t="s" s="56">
        <v>11028</v>
      </c>
      <c r="C4324" t="s" s="56">
        <v>7517</v>
      </c>
      <c r="D4324" s="143">
        <v>41940.458333333336</v>
      </c>
      <c r="E4324" t="s" s="54">
        <v>7518</v>
      </c>
      <c r="F4324" t="s" s="55">
        <v>2230</v>
      </c>
      <c r="G4324" t="s" s="56">
        <v>1181</v>
      </c>
      <c r="H4324" t="s" s="56">
        <v>1181</v>
      </c>
      <c r="J4324" t="s" s="6">
        <v>7519</v>
      </c>
      <c r="L4324" t="s" s="54">
        <v>11029</v>
      </c>
      <c r="M4324" t="s" s="55">
        <v>1138</v>
      </c>
      <c r="S4324" t="s" s="54">
        <v>7570</v>
      </c>
      <c r="T4324" t="s" s="57">
        <v>7699</v>
      </c>
      <c r="U4324" t="s" s="6">
        <v>1263</v>
      </c>
      <c r="AA4324" s="14">
        <v>-107.733227</v>
      </c>
      <c r="AB4324" s="14">
        <v>36.246692</v>
      </c>
      <c r="AC4324" s="14">
        <v>2127.504</v>
      </c>
      <c r="AU4324" s="70"/>
      <c r="AV4324" s="70"/>
      <c r="AW4324" s="70"/>
      <c r="AX4324" s="70"/>
      <c r="AY4324" s="70"/>
      <c r="AZ4324" s="70"/>
      <c r="BA4324" s="70"/>
      <c r="BB4324" s="70"/>
      <c r="BC4324" s="70"/>
      <c r="BD4324" s="70"/>
      <c r="BL4324" s="70"/>
      <c r="BM4324" s="70"/>
      <c r="BN4324" s="70"/>
      <c r="BO4324" s="14">
        <v>-9.606985700199999</v>
      </c>
      <c r="BP4324" s="14">
        <v>0.0211991007545468</v>
      </c>
      <c r="BX4324" s="60">
        <v>-69.298792718</v>
      </c>
      <c r="BY4324" s="80">
        <v>0.17278611627021</v>
      </c>
    </row>
    <row r="4325" s="9" customFormat="1" ht="32" customHeight="1">
      <c r="A4325" t="s" s="6">
        <v>11030</v>
      </c>
      <c r="B4325" t="s" s="56">
        <v>11031</v>
      </c>
      <c r="C4325" t="s" s="56">
        <v>7517</v>
      </c>
      <c r="D4325" s="143">
        <v>41940.604166666664</v>
      </c>
      <c r="E4325" t="s" s="54">
        <v>7518</v>
      </c>
      <c r="F4325" t="s" s="55">
        <v>2230</v>
      </c>
      <c r="G4325" t="s" s="56">
        <v>1181</v>
      </c>
      <c r="H4325" t="s" s="56">
        <v>1181</v>
      </c>
      <c r="J4325" t="s" s="6">
        <v>7519</v>
      </c>
      <c r="L4325" t="s" s="54">
        <v>11032</v>
      </c>
      <c r="M4325" t="s" s="55">
        <v>1138</v>
      </c>
      <c r="S4325" t="s" s="54">
        <v>7570</v>
      </c>
      <c r="T4325" t="s" s="57">
        <v>7702</v>
      </c>
      <c r="U4325" t="s" s="6">
        <v>1263</v>
      </c>
      <c r="AA4325" s="14">
        <v>-108.750919</v>
      </c>
      <c r="AB4325" s="14">
        <v>36.119902</v>
      </c>
      <c r="AC4325" s="14">
        <v>2116.226</v>
      </c>
      <c r="AU4325" s="70"/>
      <c r="AV4325" s="70"/>
      <c r="AW4325" s="70"/>
      <c r="AX4325" s="70"/>
      <c r="AY4325" s="70"/>
      <c r="AZ4325" s="70"/>
      <c r="BA4325" s="70"/>
      <c r="BB4325" s="70"/>
      <c r="BC4325" s="70"/>
      <c r="BD4325" s="70"/>
      <c r="BL4325" s="70"/>
      <c r="BM4325" s="70"/>
      <c r="BN4325" s="70"/>
      <c r="BO4325" s="14">
        <v>-12.4940150235</v>
      </c>
      <c r="BP4325" s="14">
        <v>0.0138077011307024</v>
      </c>
      <c r="BX4325" s="60">
        <v>-84.5167917153</v>
      </c>
      <c r="BY4325" s="80">
        <v>0.0955247645531869</v>
      </c>
    </row>
    <row r="4326" s="9" customFormat="1" ht="32" customHeight="1">
      <c r="A4326" t="s" s="6">
        <v>11033</v>
      </c>
      <c r="B4326" t="s" s="56">
        <v>11034</v>
      </c>
      <c r="C4326" t="s" s="56">
        <v>7517</v>
      </c>
      <c r="D4326" s="143">
        <v>41940.451388888891</v>
      </c>
      <c r="E4326" t="s" s="54">
        <v>7518</v>
      </c>
      <c r="F4326" t="s" s="55">
        <v>2230</v>
      </c>
      <c r="G4326" t="s" s="56">
        <v>1181</v>
      </c>
      <c r="H4326" t="s" s="56">
        <v>1181</v>
      </c>
      <c r="J4326" t="s" s="6">
        <v>7519</v>
      </c>
      <c r="L4326" t="s" s="54">
        <v>11035</v>
      </c>
      <c r="M4326" t="s" s="55">
        <v>1138</v>
      </c>
      <c r="S4326" t="s" s="54">
        <v>7570</v>
      </c>
      <c r="T4326" t="s" s="57">
        <v>7690</v>
      </c>
      <c r="U4326" s="7"/>
      <c r="AA4326" s="14">
        <v>-109.131514</v>
      </c>
      <c r="AB4326" s="14">
        <v>36.076795</v>
      </c>
      <c r="AC4326" s="14">
        <v>2182.368</v>
      </c>
      <c r="AU4326" s="70"/>
      <c r="AV4326" s="70"/>
      <c r="AW4326" s="70"/>
      <c r="AX4326" s="70"/>
      <c r="AY4326" s="70"/>
      <c r="AZ4326" s="70"/>
      <c r="BA4326" s="70"/>
      <c r="BB4326" s="70"/>
      <c r="BC4326" s="70"/>
      <c r="BD4326" s="70"/>
      <c r="BL4326" s="70"/>
      <c r="BM4326" s="70"/>
      <c r="BN4326" s="70"/>
      <c r="BO4326" s="14">
        <v>-12.3178632873</v>
      </c>
      <c r="BP4326" s="14">
        <v>0.0224045874130549</v>
      </c>
      <c r="BX4326" s="60">
        <v>-84.63909705739999</v>
      </c>
      <c r="BY4326" s="80">
        <v>0.0478010782876517</v>
      </c>
    </row>
    <row r="4327" s="9" customFormat="1" ht="32" customHeight="1">
      <c r="A4327" t="s" s="6">
        <v>11036</v>
      </c>
      <c r="B4327" t="s" s="56">
        <v>11037</v>
      </c>
      <c r="C4327" t="s" s="56">
        <v>7517</v>
      </c>
      <c r="D4327" s="143">
        <v>41940.5625</v>
      </c>
      <c r="E4327" t="s" s="54">
        <v>7518</v>
      </c>
      <c r="F4327" t="s" s="55">
        <v>2230</v>
      </c>
      <c r="G4327" t="s" s="56">
        <v>1181</v>
      </c>
      <c r="H4327" t="s" s="56">
        <v>1181</v>
      </c>
      <c r="J4327" t="s" s="6">
        <v>7519</v>
      </c>
      <c r="L4327" t="s" s="54">
        <v>11038</v>
      </c>
      <c r="M4327" t="s" s="55">
        <v>1138</v>
      </c>
      <c r="S4327" t="s" s="54">
        <v>7570</v>
      </c>
      <c r="T4327" t="s" s="57">
        <v>10409</v>
      </c>
      <c r="U4327" s="7"/>
      <c r="AA4327" s="14">
        <v>-109.204281</v>
      </c>
      <c r="AB4327" s="14">
        <v>35.704536</v>
      </c>
      <c r="AC4327" s="14">
        <v>2337.816</v>
      </c>
      <c r="AU4327" s="70"/>
      <c r="AV4327" s="70"/>
      <c r="AW4327" s="70"/>
      <c r="AX4327" s="70"/>
      <c r="AY4327" s="70"/>
      <c r="AZ4327" s="70"/>
      <c r="BA4327" s="70"/>
      <c r="BB4327" s="70"/>
      <c r="BC4327" s="70"/>
      <c r="BD4327" s="70"/>
      <c r="BL4327" s="70"/>
      <c r="BM4327" s="70"/>
      <c r="BN4327" s="70"/>
      <c r="BO4327" s="14">
        <v>-11.5075981177</v>
      </c>
      <c r="BP4327" s="14">
        <v>0.0333210495744246</v>
      </c>
      <c r="BX4327" s="60">
        <v>-81.9703304982</v>
      </c>
      <c r="BY4327" s="80">
        <v>0.0547228100936757</v>
      </c>
    </row>
    <row r="4328" s="9" customFormat="1" ht="32" customHeight="1">
      <c r="A4328" t="s" s="6">
        <v>11039</v>
      </c>
      <c r="B4328" t="s" s="56">
        <v>11040</v>
      </c>
      <c r="C4328" t="s" s="56">
        <v>7517</v>
      </c>
      <c r="D4328" s="143">
        <v>41940.411111111112</v>
      </c>
      <c r="E4328" t="s" s="54">
        <v>7518</v>
      </c>
      <c r="F4328" t="s" s="55">
        <v>2230</v>
      </c>
      <c r="G4328" t="s" s="56">
        <v>1181</v>
      </c>
      <c r="H4328" t="s" s="56">
        <v>1181</v>
      </c>
      <c r="J4328" t="s" s="6">
        <v>7519</v>
      </c>
      <c r="L4328" t="s" s="54">
        <v>11041</v>
      </c>
      <c r="M4328" t="s" s="55">
        <v>1138</v>
      </c>
      <c r="S4328" t="s" s="54">
        <v>7570</v>
      </c>
      <c r="T4328" t="s" s="57">
        <v>7708</v>
      </c>
      <c r="U4328" s="7"/>
      <c r="AA4328" s="14">
        <v>-107.344873</v>
      </c>
      <c r="AB4328" s="14">
        <v>35.958355</v>
      </c>
      <c r="AC4328" s="14">
        <v>2069.592</v>
      </c>
      <c r="AU4328" s="70"/>
      <c r="AV4328" s="70"/>
      <c r="AW4328" s="70"/>
      <c r="AX4328" s="70"/>
      <c r="AY4328" s="70"/>
      <c r="AZ4328" s="70"/>
      <c r="BA4328" s="70"/>
      <c r="BB4328" s="70"/>
      <c r="BC4328" s="70"/>
      <c r="BD4328" s="70"/>
      <c r="BL4328" s="70"/>
      <c r="BM4328" s="70"/>
      <c r="BN4328" s="70"/>
      <c r="BO4328" s="14">
        <v>-16.4013682223</v>
      </c>
      <c r="BP4328" s="14">
        <v>0.0338030276743791</v>
      </c>
      <c r="BX4328" s="60">
        <v>-121.2779376632</v>
      </c>
      <c r="BY4328" s="80">
        <v>0.115044162268202</v>
      </c>
    </row>
    <row r="4329" s="9" customFormat="1" ht="32" customHeight="1">
      <c r="A4329" t="s" s="6">
        <v>11042</v>
      </c>
      <c r="B4329" t="s" s="56">
        <v>11043</v>
      </c>
      <c r="C4329" t="s" s="56">
        <v>7517</v>
      </c>
      <c r="D4329" s="143">
        <v>41941.341666666667</v>
      </c>
      <c r="E4329" t="s" s="54">
        <v>7518</v>
      </c>
      <c r="F4329" t="s" s="55">
        <v>2230</v>
      </c>
      <c r="G4329" t="s" s="56">
        <v>1181</v>
      </c>
      <c r="H4329" t="s" s="56">
        <v>1181</v>
      </c>
      <c r="J4329" t="s" s="6">
        <v>7519</v>
      </c>
      <c r="L4329" t="s" s="54">
        <v>11044</v>
      </c>
      <c r="M4329" t="s" s="55">
        <v>1138</v>
      </c>
      <c r="S4329" t="s" s="54">
        <v>7570</v>
      </c>
      <c r="T4329" t="s" s="57">
        <v>7774</v>
      </c>
      <c r="U4329" s="7"/>
      <c r="AA4329" s="14">
        <v>-110.329826</v>
      </c>
      <c r="AB4329" s="14">
        <v>35.39448</v>
      </c>
      <c r="AC4329" s="14">
        <v>1792.224</v>
      </c>
      <c r="AU4329" s="70"/>
      <c r="AV4329" s="70"/>
      <c r="AW4329" s="70"/>
      <c r="AX4329" s="70"/>
      <c r="AY4329" s="70"/>
      <c r="AZ4329" s="70"/>
      <c r="BA4329" s="70"/>
      <c r="BB4329" s="70"/>
      <c r="BC4329" s="70"/>
      <c r="BD4329" s="70"/>
      <c r="BL4329" s="70"/>
      <c r="BM4329" s="70"/>
      <c r="BN4329" s="70"/>
      <c r="BO4329" s="14">
        <v>-14.5166823642</v>
      </c>
      <c r="BP4329" s="14">
        <v>0.0298022688426869</v>
      </c>
      <c r="BX4329" s="60">
        <v>-107.7155492303</v>
      </c>
      <c r="BY4329" s="80">
        <v>0.113086926815272</v>
      </c>
    </row>
    <row r="4330" s="9" customFormat="1" ht="32" customHeight="1">
      <c r="A4330" t="s" s="6">
        <v>11045</v>
      </c>
      <c r="B4330" t="s" s="56">
        <v>11046</v>
      </c>
      <c r="C4330" t="s" s="56">
        <v>7517</v>
      </c>
      <c r="D4330" s="143">
        <v>41941.404166666667</v>
      </c>
      <c r="E4330" t="s" s="54">
        <v>7518</v>
      </c>
      <c r="F4330" t="s" s="55">
        <v>2230</v>
      </c>
      <c r="G4330" t="s" s="56">
        <v>1181</v>
      </c>
      <c r="H4330" t="s" s="56">
        <v>1181</v>
      </c>
      <c r="J4330" t="s" s="6">
        <v>7519</v>
      </c>
      <c r="L4330" t="s" s="54">
        <v>11047</v>
      </c>
      <c r="M4330" t="s" s="55">
        <v>1138</v>
      </c>
      <c r="S4330" t="s" s="54">
        <v>7570</v>
      </c>
      <c r="T4330" t="s" s="57">
        <v>7844</v>
      </c>
      <c r="U4330" s="7"/>
      <c r="AA4330" s="14">
        <v>-111.004225</v>
      </c>
      <c r="AB4330" s="14">
        <v>35.335926</v>
      </c>
      <c r="AC4330" s="14">
        <v>1426.464</v>
      </c>
      <c r="AU4330" s="70"/>
      <c r="AV4330" s="70"/>
      <c r="AW4330" s="70"/>
      <c r="AX4330" s="70"/>
      <c r="AY4330" s="70"/>
      <c r="AZ4330" s="70"/>
      <c r="BA4330" s="70"/>
      <c r="BB4330" s="70"/>
      <c r="BC4330" s="70"/>
      <c r="BD4330" s="70"/>
      <c r="BL4330" s="70"/>
      <c r="BM4330" s="70"/>
      <c r="BN4330" s="70"/>
      <c r="BO4330" s="14">
        <v>4.6092632935</v>
      </c>
      <c r="BP4330" s="14">
        <v>0.0179176926034101</v>
      </c>
      <c r="BX4330" s="60">
        <v>-32.8360149558</v>
      </c>
      <c r="BY4330" s="80">
        <v>0.0430483542721522</v>
      </c>
    </row>
    <row r="4331" s="9" customFormat="1" ht="32" customHeight="1">
      <c r="A4331" t="s" s="6">
        <v>11048</v>
      </c>
      <c r="B4331" t="s" s="56">
        <v>11049</v>
      </c>
      <c r="C4331" t="s" s="56">
        <v>7517</v>
      </c>
      <c r="D4331" s="143">
        <v>41941.647916666669</v>
      </c>
      <c r="E4331" t="s" s="54">
        <v>7518</v>
      </c>
      <c r="F4331" t="s" s="55">
        <v>2230</v>
      </c>
      <c r="G4331" t="s" s="56">
        <v>1181</v>
      </c>
      <c r="H4331" t="s" s="56">
        <v>1181</v>
      </c>
      <c r="J4331" t="s" s="6">
        <v>7519</v>
      </c>
      <c r="L4331" t="s" s="54">
        <v>11050</v>
      </c>
      <c r="M4331" t="s" s="55">
        <v>1138</v>
      </c>
      <c r="S4331" t="s" s="54">
        <v>7570</v>
      </c>
      <c r="T4331" t="s" s="57">
        <v>7813</v>
      </c>
      <c r="U4331" s="7"/>
      <c r="AA4331" s="14">
        <v>-111.572804</v>
      </c>
      <c r="AB4331" s="14">
        <v>36.276372</v>
      </c>
      <c r="AC4331" s="14">
        <v>1706.88</v>
      </c>
      <c r="AU4331" s="70"/>
      <c r="AV4331" s="70"/>
      <c r="AW4331" s="70"/>
      <c r="AX4331" s="70"/>
      <c r="AY4331" s="70"/>
      <c r="AZ4331" s="70"/>
      <c r="BA4331" s="70"/>
      <c r="BB4331" s="70"/>
      <c r="BC4331" s="70"/>
      <c r="BD4331" s="70"/>
      <c r="BL4331" s="70"/>
      <c r="BM4331" s="70"/>
      <c r="BN4331" s="70"/>
      <c r="BO4331" s="14">
        <v>-8.2090714694</v>
      </c>
      <c r="BP4331" s="14">
        <v>0.0360160749945477</v>
      </c>
      <c r="BX4331" s="60">
        <v>-82.805098113</v>
      </c>
      <c r="BY4331" s="80">
        <v>0.16151811099857</v>
      </c>
    </row>
    <row r="4332" s="9" customFormat="1" ht="32" customHeight="1">
      <c r="A4332" t="s" s="6">
        <v>11051</v>
      </c>
      <c r="B4332" t="s" s="56">
        <v>11052</v>
      </c>
      <c r="C4332" t="s" s="56">
        <v>7517</v>
      </c>
      <c r="D4332" s="143">
        <v>41941.308333333334</v>
      </c>
      <c r="E4332" t="s" s="54">
        <v>7518</v>
      </c>
      <c r="F4332" t="s" s="55">
        <v>2230</v>
      </c>
      <c r="G4332" t="s" s="56">
        <v>1181</v>
      </c>
      <c r="H4332" t="s" s="56">
        <v>1181</v>
      </c>
      <c r="J4332" t="s" s="6">
        <v>7519</v>
      </c>
      <c r="L4332" t="s" s="54">
        <v>11053</v>
      </c>
      <c r="M4332" t="s" s="55">
        <v>1138</v>
      </c>
      <c r="S4332" t="s" s="54">
        <v>7570</v>
      </c>
      <c r="T4332" t="s" s="57">
        <v>7745</v>
      </c>
      <c r="U4332" s="7"/>
      <c r="AA4332" s="14">
        <v>-109.847351</v>
      </c>
      <c r="AB4332" s="14">
        <v>35.536757</v>
      </c>
      <c r="AC4332" s="14">
        <v>1813.56</v>
      </c>
      <c r="AU4332" s="70"/>
      <c r="AV4332" s="70"/>
      <c r="AW4332" s="70"/>
      <c r="AX4332" s="70"/>
      <c r="AY4332" s="70"/>
      <c r="AZ4332" s="70"/>
      <c r="BA4332" s="70"/>
      <c r="BB4332" s="70"/>
      <c r="BC4332" s="70"/>
      <c r="BD4332" s="70"/>
      <c r="BL4332" s="70"/>
      <c r="BM4332" s="70"/>
      <c r="BN4332" s="70"/>
      <c r="BO4332" s="14">
        <v>-13.1965064956</v>
      </c>
      <c r="BP4332" s="14">
        <v>0.008279451596731741</v>
      </c>
      <c r="BX4332" s="60">
        <v>-101.1418829083</v>
      </c>
      <c r="BY4332" s="80">
        <v>0.0652818173356141</v>
      </c>
    </row>
    <row r="4333" s="9" customFormat="1" ht="32" customHeight="1">
      <c r="A4333" t="s" s="6">
        <v>11054</v>
      </c>
      <c r="B4333" t="s" s="56">
        <v>11055</v>
      </c>
      <c r="C4333" t="s" s="56">
        <v>7517</v>
      </c>
      <c r="D4333" s="143">
        <v>41941.583333333336</v>
      </c>
      <c r="E4333" t="s" s="54">
        <v>7518</v>
      </c>
      <c r="F4333" t="s" s="55">
        <v>2230</v>
      </c>
      <c r="G4333" t="s" s="56">
        <v>1181</v>
      </c>
      <c r="H4333" t="s" s="56">
        <v>1181</v>
      </c>
      <c r="J4333" t="s" s="6">
        <v>7519</v>
      </c>
      <c r="L4333" t="s" s="54">
        <v>11056</v>
      </c>
      <c r="M4333" t="s" s="55">
        <v>1138</v>
      </c>
      <c r="S4333" t="s" s="54">
        <v>7570</v>
      </c>
      <c r="T4333" t="s" s="57">
        <v>7841</v>
      </c>
      <c r="U4333" s="7"/>
      <c r="AA4333" s="14">
        <v>-111.235274</v>
      </c>
      <c r="AB4333" s="14">
        <v>36.129566</v>
      </c>
      <c r="AC4333" s="14">
        <v>1498.702</v>
      </c>
      <c r="AU4333" s="70"/>
      <c r="AV4333" s="70"/>
      <c r="AW4333" s="70"/>
      <c r="AX4333" s="70"/>
      <c r="AY4333" s="70"/>
      <c r="AZ4333" s="70"/>
      <c r="BA4333" s="70"/>
      <c r="BB4333" s="70"/>
      <c r="BC4333" s="70"/>
      <c r="BD4333" s="70"/>
      <c r="BL4333" s="70"/>
      <c r="BM4333" s="70"/>
      <c r="BN4333" s="70"/>
      <c r="BO4333" s="14">
        <v>-2.0015584572</v>
      </c>
      <c r="BP4333" s="14">
        <v>0.0330387124212528</v>
      </c>
      <c r="BX4333" s="60">
        <v>-51.953616513</v>
      </c>
      <c r="BY4333" s="80">
        <v>0.107835639427783</v>
      </c>
    </row>
    <row r="4334" s="9" customFormat="1" ht="32" customHeight="1">
      <c r="A4334" t="s" s="6">
        <v>11057</v>
      </c>
      <c r="B4334" t="s" s="56">
        <v>11058</v>
      </c>
      <c r="C4334" t="s" s="56">
        <v>7517</v>
      </c>
      <c r="D4334" s="143">
        <v>41941.381944444445</v>
      </c>
      <c r="E4334" t="s" s="54">
        <v>7518</v>
      </c>
      <c r="F4334" t="s" s="55">
        <v>2230</v>
      </c>
      <c r="G4334" t="s" s="56">
        <v>1181</v>
      </c>
      <c r="H4334" t="s" s="56">
        <v>1181</v>
      </c>
      <c r="J4334" t="s" s="6">
        <v>7519</v>
      </c>
      <c r="L4334" t="s" s="54">
        <v>11059</v>
      </c>
      <c r="M4334" t="s" s="55">
        <v>1138</v>
      </c>
      <c r="S4334" t="s" s="54">
        <v>7570</v>
      </c>
      <c r="T4334" t="s" s="57">
        <v>7771</v>
      </c>
      <c r="U4334" s="7"/>
      <c r="AA4334" s="14">
        <v>-110.836547</v>
      </c>
      <c r="AB4334" s="14">
        <v>35.320414</v>
      </c>
      <c r="AC4334" s="14">
        <v>1446.581</v>
      </c>
      <c r="AU4334" s="70"/>
      <c r="AV4334" s="70"/>
      <c r="AW4334" s="70"/>
      <c r="AX4334" s="70"/>
      <c r="AY4334" s="70"/>
      <c r="AZ4334" s="70"/>
      <c r="BA4334" s="70"/>
      <c r="BB4334" s="70"/>
      <c r="BC4334" s="70"/>
      <c r="BD4334" s="70"/>
      <c r="BL4334" s="70"/>
      <c r="BM4334" s="70"/>
      <c r="BN4334" s="70"/>
      <c r="BO4334" s="14">
        <v>-12.5134060979</v>
      </c>
      <c r="BP4334" s="14">
        <v>0.0246999209702415</v>
      </c>
      <c r="BX4334" s="60">
        <v>-96.621086553</v>
      </c>
      <c r="BY4334" s="80">
        <v>0.0867140670680475</v>
      </c>
    </row>
    <row r="4335" s="9" customFormat="1" ht="32" customHeight="1">
      <c r="A4335" t="s" s="6">
        <v>11060</v>
      </c>
      <c r="B4335" t="s" s="56">
        <v>11061</v>
      </c>
      <c r="C4335" t="s" s="56">
        <v>7517</v>
      </c>
      <c r="D4335" s="143">
        <v>41941.527777777781</v>
      </c>
      <c r="E4335" t="s" s="54">
        <v>7518</v>
      </c>
      <c r="F4335" t="s" s="55">
        <v>2230</v>
      </c>
      <c r="G4335" t="s" s="56">
        <v>1181</v>
      </c>
      <c r="H4335" t="s" s="56">
        <v>1181</v>
      </c>
      <c r="J4335" t="s" s="6">
        <v>7519</v>
      </c>
      <c r="L4335" t="s" s="54">
        <v>10494</v>
      </c>
      <c r="M4335" t="s" s="55">
        <v>1138</v>
      </c>
      <c r="S4335" t="s" s="54">
        <v>7570</v>
      </c>
      <c r="T4335" t="s" s="57">
        <v>7847</v>
      </c>
      <c r="U4335" s="7"/>
      <c r="AA4335" s="14">
        <v>-111.690301</v>
      </c>
      <c r="AB4335" s="14">
        <v>35.912882</v>
      </c>
      <c r="AC4335" s="14">
        <v>2151.278</v>
      </c>
      <c r="AU4335" s="70"/>
      <c r="AV4335" s="70"/>
      <c r="AW4335" s="70"/>
      <c r="AX4335" s="70"/>
      <c r="AY4335" s="70"/>
      <c r="AZ4335" s="70"/>
      <c r="BA4335" s="70"/>
      <c r="BB4335" s="70"/>
      <c r="BC4335" s="70"/>
      <c r="BD4335" s="70"/>
      <c r="BL4335" s="70"/>
      <c r="BM4335" s="70"/>
      <c r="BN4335" s="70"/>
      <c r="BO4335" s="14">
        <v>-7.5654868437</v>
      </c>
      <c r="BP4335" s="14">
        <v>0.0104812273730341</v>
      </c>
      <c r="BX4335" s="60">
        <v>-76.40104063779999</v>
      </c>
      <c r="BY4335" s="80">
        <v>0.0643760048974127</v>
      </c>
    </row>
    <row r="4336" s="9" customFormat="1" ht="32" customHeight="1">
      <c r="A4336" t="s" s="6">
        <v>11062</v>
      </c>
      <c r="B4336" t="s" s="56">
        <v>11063</v>
      </c>
      <c r="C4336" t="s" s="56">
        <v>7517</v>
      </c>
      <c r="D4336" s="143">
        <v>41941.515972222223</v>
      </c>
      <c r="E4336" t="s" s="54">
        <v>7518</v>
      </c>
      <c r="F4336" t="s" s="55">
        <v>2230</v>
      </c>
      <c r="G4336" t="s" s="56">
        <v>1181</v>
      </c>
      <c r="H4336" t="s" s="56">
        <v>1181</v>
      </c>
      <c r="J4336" t="s" s="6">
        <v>7519</v>
      </c>
      <c r="L4336" t="s" s="54">
        <v>11064</v>
      </c>
      <c r="M4336" t="s" s="55">
        <v>1138</v>
      </c>
      <c r="S4336" t="s" s="54">
        <v>7570</v>
      </c>
      <c r="T4336" t="s" s="57">
        <v>7783</v>
      </c>
      <c r="U4336" t="s" s="6">
        <v>1263</v>
      </c>
      <c r="AA4336" s="14">
        <v>-109.514629</v>
      </c>
      <c r="AB4336" s="14">
        <v>35.380616</v>
      </c>
      <c r="AC4336" s="14">
        <v>1850.746</v>
      </c>
      <c r="AU4336" s="70"/>
      <c r="AV4336" s="70"/>
      <c r="AW4336" s="70"/>
      <c r="AX4336" s="70"/>
      <c r="AY4336" s="70"/>
      <c r="AZ4336" s="70"/>
      <c r="BA4336" s="70"/>
      <c r="BB4336" s="70"/>
      <c r="BC4336" s="70"/>
      <c r="BD4336" s="70"/>
      <c r="BL4336" s="70"/>
      <c r="BM4336" s="70"/>
      <c r="BN4336" s="70"/>
      <c r="BO4336" s="14">
        <v>-12.2628620306</v>
      </c>
      <c r="BP4336" s="14">
        <v>0.0149282794345446</v>
      </c>
      <c r="BX4336" s="60">
        <v>-83.9099591129</v>
      </c>
      <c r="BY4336" s="80">
        <v>0.088141250558689</v>
      </c>
    </row>
    <row r="4337" s="9" customFormat="1" ht="32" customHeight="1">
      <c r="A4337" t="s" s="6">
        <v>11065</v>
      </c>
      <c r="B4337" t="s" s="56">
        <v>11066</v>
      </c>
      <c r="C4337" t="s" s="56">
        <v>7517</v>
      </c>
      <c r="D4337" s="143">
        <v>41941.583333333336</v>
      </c>
      <c r="E4337" t="s" s="54">
        <v>7518</v>
      </c>
      <c r="F4337" t="s" s="55">
        <v>2230</v>
      </c>
      <c r="G4337" t="s" s="56">
        <v>1181</v>
      </c>
      <c r="H4337" t="s" s="56">
        <v>1181</v>
      </c>
      <c r="J4337" t="s" s="6">
        <v>7519</v>
      </c>
      <c r="L4337" t="s" s="54">
        <v>11067</v>
      </c>
      <c r="M4337" t="s" s="55">
        <v>1138</v>
      </c>
      <c r="S4337" t="s" s="54">
        <v>7570</v>
      </c>
      <c r="T4337" t="s" s="57">
        <v>7786</v>
      </c>
      <c r="U4337" s="7"/>
      <c r="AA4337" s="14">
        <v>-109.463403</v>
      </c>
      <c r="AB4337" s="14">
        <v>35.809158</v>
      </c>
      <c r="AC4337" s="14">
        <v>2067.763</v>
      </c>
      <c r="AU4337" s="70"/>
      <c r="AV4337" s="70"/>
      <c r="AW4337" s="70"/>
      <c r="AX4337" s="70"/>
      <c r="AY4337" s="70"/>
      <c r="AZ4337" s="70"/>
      <c r="BA4337" s="70"/>
      <c r="BB4337" s="70"/>
      <c r="BC4337" s="70"/>
      <c r="BD4337" s="70"/>
      <c r="BL4337" s="70"/>
      <c r="BM4337" s="70"/>
      <c r="BN4337" s="70"/>
      <c r="BO4337" s="14">
        <v>-12.8262590308</v>
      </c>
      <c r="BP4337" s="14">
        <v>0.024928164181075</v>
      </c>
      <c r="BX4337" s="60">
        <v>-87.6650693103</v>
      </c>
      <c r="BY4337" s="80">
        <v>0.0576761108275752</v>
      </c>
    </row>
    <row r="4338" s="9" customFormat="1" ht="32" customHeight="1">
      <c r="A4338" t="s" s="6">
        <v>11068</v>
      </c>
      <c r="B4338" t="s" s="56">
        <v>11069</v>
      </c>
      <c r="C4338" t="s" s="56">
        <v>7517</v>
      </c>
      <c r="D4338" s="143">
        <v>41942.49375</v>
      </c>
      <c r="E4338" t="s" s="54">
        <v>7518</v>
      </c>
      <c r="F4338" t="s" s="55">
        <v>2230</v>
      </c>
      <c r="G4338" t="s" s="56">
        <v>1181</v>
      </c>
      <c r="H4338" t="s" s="56">
        <v>1181</v>
      </c>
      <c r="J4338" t="s" s="6">
        <v>7519</v>
      </c>
      <c r="L4338" t="s" s="54">
        <v>10954</v>
      </c>
      <c r="M4338" t="s" s="55">
        <v>1138</v>
      </c>
      <c r="S4338" t="s" s="54">
        <v>7570</v>
      </c>
      <c r="T4338" t="s" s="57">
        <v>7696</v>
      </c>
      <c r="U4338" s="7"/>
      <c r="AA4338" s="14">
        <v>-109.852523</v>
      </c>
      <c r="AB4338" s="14">
        <v>36.84186</v>
      </c>
      <c r="AC4338" s="14">
        <v>1554.48</v>
      </c>
      <c r="AU4338" s="70"/>
      <c r="AV4338" s="70"/>
      <c r="AW4338" s="70"/>
      <c r="AX4338" s="70"/>
      <c r="AY4338" s="70"/>
      <c r="AZ4338" s="70"/>
      <c r="BA4338" s="70"/>
      <c r="BB4338" s="70"/>
      <c r="BC4338" s="70"/>
      <c r="BD4338" s="70"/>
      <c r="BL4338" s="70"/>
      <c r="BM4338" s="70"/>
      <c r="BN4338" s="70"/>
      <c r="BO4338" s="14">
        <v>-6.2708890544</v>
      </c>
      <c r="BP4338" s="14">
        <v>0.0185855351236535</v>
      </c>
      <c r="BX4338" s="60">
        <v>-62.8031852519</v>
      </c>
      <c r="BY4338" s="80">
        <v>0.0564232306014068</v>
      </c>
    </row>
    <row r="4339" s="9" customFormat="1" ht="32" customHeight="1">
      <c r="A4339" t="s" s="6">
        <v>11070</v>
      </c>
      <c r="B4339" t="s" s="56">
        <v>11071</v>
      </c>
      <c r="C4339" t="s" s="56">
        <v>7517</v>
      </c>
      <c r="D4339" s="143">
        <v>41942.51875</v>
      </c>
      <c r="E4339" t="s" s="54">
        <v>7518</v>
      </c>
      <c r="F4339" t="s" s="55">
        <v>2230</v>
      </c>
      <c r="G4339" t="s" s="56">
        <v>1181</v>
      </c>
      <c r="H4339" t="s" s="56">
        <v>1181</v>
      </c>
      <c r="J4339" t="s" s="6">
        <v>7519</v>
      </c>
      <c r="L4339" t="s" s="54">
        <v>11072</v>
      </c>
      <c r="M4339" t="s" s="55">
        <v>1138</v>
      </c>
      <c r="S4339" t="s" s="54">
        <v>7570</v>
      </c>
      <c r="T4339" t="s" s="57">
        <v>7742</v>
      </c>
      <c r="U4339" s="7"/>
      <c r="AA4339" s="14">
        <v>-109.58782</v>
      </c>
      <c r="AB4339" s="14">
        <v>37.18536</v>
      </c>
      <c r="AC4339" s="14">
        <v>1556.918</v>
      </c>
      <c r="AU4339" s="70"/>
      <c r="AV4339" s="70"/>
      <c r="AW4339" s="70"/>
      <c r="AX4339" s="70"/>
      <c r="AY4339" s="70"/>
      <c r="AZ4339" s="70"/>
      <c r="BA4339" s="70"/>
      <c r="BB4339" s="70"/>
      <c r="BC4339" s="70"/>
      <c r="BD4339" s="70"/>
      <c r="BL4339" s="70"/>
      <c r="BM4339" s="70"/>
      <c r="BN4339" s="70"/>
      <c r="BO4339" s="14">
        <v>-3.8430132012</v>
      </c>
      <c r="BP4339" s="14">
        <v>0.0529001857268337</v>
      </c>
      <c r="BX4339" s="60">
        <v>-57.5830930147</v>
      </c>
      <c r="BY4339" s="80">
        <v>0.641170327992541</v>
      </c>
    </row>
    <row r="4340" s="9" customFormat="1" ht="32" customHeight="1">
      <c r="A4340" t="s" s="6">
        <v>11073</v>
      </c>
      <c r="B4340" t="s" s="56">
        <v>11074</v>
      </c>
      <c r="C4340" t="s" s="56">
        <v>7517</v>
      </c>
      <c r="D4340" s="143">
        <v>41942.5</v>
      </c>
      <c r="E4340" t="s" s="54">
        <v>7518</v>
      </c>
      <c r="F4340" t="s" s="55">
        <v>2230</v>
      </c>
      <c r="G4340" t="s" s="56">
        <v>1181</v>
      </c>
      <c r="H4340" t="s" s="56">
        <v>1181</v>
      </c>
      <c r="J4340" t="s" s="6">
        <v>7519</v>
      </c>
      <c r="L4340" t="s" s="54">
        <v>11075</v>
      </c>
      <c r="M4340" t="s" s="55">
        <v>1138</v>
      </c>
      <c r="S4340" t="s" s="54">
        <v>7570</v>
      </c>
      <c r="T4340" t="s" s="57">
        <v>7870</v>
      </c>
      <c r="U4340" s="7"/>
      <c r="AA4340" s="14">
        <v>-109.469908</v>
      </c>
      <c r="AB4340" s="14">
        <v>36.507125</v>
      </c>
      <c r="AC4340" s="14">
        <v>1643.786</v>
      </c>
      <c r="AU4340" s="70"/>
      <c r="AV4340" s="70"/>
      <c r="AW4340" s="70"/>
      <c r="AX4340" s="70"/>
      <c r="AY4340" s="70"/>
      <c r="AZ4340" s="70"/>
      <c r="BA4340" s="70"/>
      <c r="BB4340" s="70"/>
      <c r="BC4340" s="70"/>
      <c r="BD4340" s="70"/>
      <c r="BL4340" s="70"/>
      <c r="BM4340" s="70"/>
      <c r="BN4340" s="70"/>
      <c r="BO4340" s="14">
        <v>-9.896535012999999</v>
      </c>
      <c r="BP4340" s="14">
        <v>0.0394163180713693</v>
      </c>
      <c r="BX4340" s="60">
        <v>-70.9429473862</v>
      </c>
      <c r="BY4340" s="80">
        <v>0.114858025056143</v>
      </c>
    </row>
    <row r="4341" s="9" customFormat="1" ht="31" customHeight="1">
      <c r="A4341" t="s" s="6">
        <v>11076</v>
      </c>
      <c r="B4341" t="s" s="56">
        <v>11077</v>
      </c>
      <c r="C4341" t="s" s="56">
        <v>7517</v>
      </c>
      <c r="D4341" s="143">
        <v>41943.708333333336</v>
      </c>
      <c r="E4341" t="s" s="54">
        <v>7518</v>
      </c>
      <c r="F4341" t="s" s="55">
        <v>2230</v>
      </c>
      <c r="G4341" t="s" s="56">
        <v>1181</v>
      </c>
      <c r="H4341" t="s" s="56">
        <v>1181</v>
      </c>
      <c r="J4341" t="s" s="6">
        <v>7519</v>
      </c>
      <c r="L4341" s="84"/>
      <c r="M4341" t="s" s="55">
        <v>1138</v>
      </c>
      <c r="S4341" t="s" s="54">
        <v>7570</v>
      </c>
      <c r="T4341" t="s" s="57">
        <v>7571</v>
      </c>
      <c r="U4341" s="7"/>
      <c r="AA4341" s="14">
        <v>-108.823239</v>
      </c>
      <c r="AB4341" s="14">
        <v>35.608006</v>
      </c>
      <c r="AC4341" s="14">
        <v>2006.803</v>
      </c>
      <c r="AU4341" s="70"/>
      <c r="AV4341" s="70"/>
      <c r="AW4341" s="70"/>
      <c r="AX4341" s="70"/>
      <c r="AY4341" s="70"/>
      <c r="AZ4341" s="70"/>
      <c r="BA4341" s="70"/>
      <c r="BB4341" s="70"/>
      <c r="BC4341" s="70"/>
      <c r="BD4341" s="70"/>
      <c r="BL4341" s="70"/>
      <c r="BM4341" s="70"/>
      <c r="BN4341" s="70"/>
      <c r="BO4341" s="14">
        <v>-7.7172047123</v>
      </c>
      <c r="BP4341" s="14">
        <v>0.0217909855745131</v>
      </c>
      <c r="BX4341" s="60">
        <v>-43.2440999598</v>
      </c>
      <c r="BY4341" s="80">
        <v>0.16832567860198</v>
      </c>
    </row>
    <row r="4342" s="9" customFormat="1" ht="32" customHeight="1">
      <c r="A4342" t="s" s="6">
        <v>11078</v>
      </c>
      <c r="B4342" t="s" s="56">
        <v>11079</v>
      </c>
      <c r="C4342" t="s" s="56">
        <v>7517</v>
      </c>
      <c r="D4342" s="143">
        <v>41943.958333333336</v>
      </c>
      <c r="E4342" t="s" s="54">
        <v>7518</v>
      </c>
      <c r="F4342" t="s" s="55">
        <v>2230</v>
      </c>
      <c r="G4342" t="s" s="56">
        <v>1181</v>
      </c>
      <c r="H4342" t="s" s="56">
        <v>1181</v>
      </c>
      <c r="J4342" t="s" s="6">
        <v>7519</v>
      </c>
      <c r="L4342" t="s" s="54">
        <v>11080</v>
      </c>
      <c r="M4342" t="s" s="55">
        <v>1138</v>
      </c>
      <c r="S4342" t="s" s="54">
        <v>7570</v>
      </c>
      <c r="T4342" t="s" s="57">
        <v>7571</v>
      </c>
      <c r="U4342" s="7"/>
      <c r="AA4342" s="14">
        <v>-108.823239</v>
      </c>
      <c r="AB4342" s="14">
        <v>35.608006</v>
      </c>
      <c r="AC4342" s="14">
        <v>2006.803</v>
      </c>
      <c r="AU4342" s="70"/>
      <c r="AV4342" s="70"/>
      <c r="AW4342" s="70"/>
      <c r="AX4342" s="70"/>
      <c r="AY4342" s="70"/>
      <c r="AZ4342" s="70"/>
      <c r="BA4342" s="70"/>
      <c r="BB4342" s="70"/>
      <c r="BC4342" s="70"/>
      <c r="BD4342" s="70"/>
      <c r="BL4342" s="70"/>
      <c r="BM4342" s="70"/>
      <c r="BN4342" s="70"/>
      <c r="BO4342" s="14">
        <v>-7.6451982808</v>
      </c>
      <c r="BP4342" s="14">
        <v>0.0267664428275731</v>
      </c>
      <c r="BX4342" s="60">
        <v>-45.5493893221</v>
      </c>
      <c r="BY4342" s="80">
        <v>0.133593822544147</v>
      </c>
    </row>
    <row r="4343" s="9" customFormat="1" ht="32" customHeight="1">
      <c r="A4343" t="s" s="6">
        <v>11081</v>
      </c>
      <c r="B4343" t="s" s="56">
        <v>11082</v>
      </c>
      <c r="C4343" t="s" s="56">
        <v>7517</v>
      </c>
      <c r="D4343" s="143">
        <v>41943.425694444442</v>
      </c>
      <c r="E4343" t="s" s="54">
        <v>7518</v>
      </c>
      <c r="F4343" t="s" s="55">
        <v>2230</v>
      </c>
      <c r="G4343" t="s" s="56">
        <v>1181</v>
      </c>
      <c r="H4343" t="s" s="56">
        <v>1181</v>
      </c>
      <c r="J4343" t="s" s="6">
        <v>7519</v>
      </c>
      <c r="L4343" t="s" s="54">
        <v>11083</v>
      </c>
      <c r="M4343" t="s" s="55">
        <v>1138</v>
      </c>
      <c r="S4343" t="s" s="54">
        <v>7570</v>
      </c>
      <c r="T4343" t="s" s="57">
        <v>7722</v>
      </c>
      <c r="U4343" s="7"/>
      <c r="AA4343" s="14">
        <v>-109.072078</v>
      </c>
      <c r="AB4343" s="14">
        <v>35.744653</v>
      </c>
      <c r="AC4343" s="14">
        <v>2086.356</v>
      </c>
      <c r="AU4343" s="70"/>
      <c r="AV4343" s="70"/>
      <c r="AW4343" s="70"/>
      <c r="AX4343" s="70"/>
      <c r="AY4343" s="70"/>
      <c r="AZ4343" s="70"/>
      <c r="BA4343" s="70"/>
      <c r="BB4343" s="70"/>
      <c r="BC4343" s="70"/>
      <c r="BD4343" s="70"/>
      <c r="BL4343" s="70"/>
      <c r="BM4343" s="70"/>
      <c r="BN4343" s="70"/>
      <c r="BO4343" s="14">
        <v>-8.9291561152</v>
      </c>
      <c r="BP4343" s="14">
        <v>0.0221302686634135</v>
      </c>
      <c r="BX4343" s="60">
        <v>-78.3129295035</v>
      </c>
      <c r="BY4343" s="80">
        <v>0.113661675107884</v>
      </c>
    </row>
    <row r="4344" s="9" customFormat="1" ht="32" customHeight="1">
      <c r="A4344" t="s" s="6">
        <v>11084</v>
      </c>
      <c r="B4344" t="s" s="56">
        <v>11085</v>
      </c>
      <c r="C4344" t="s" s="56">
        <v>7517</v>
      </c>
      <c r="D4344" s="143">
        <v>41944.459027777775</v>
      </c>
      <c r="E4344" t="s" s="54">
        <v>7518</v>
      </c>
      <c r="F4344" t="s" s="55">
        <v>2230</v>
      </c>
      <c r="G4344" t="s" s="56">
        <v>1181</v>
      </c>
      <c r="H4344" t="s" s="56">
        <v>1181</v>
      </c>
      <c r="J4344" t="s" s="6">
        <v>7519</v>
      </c>
      <c r="L4344" t="s" s="54">
        <v>11086</v>
      </c>
      <c r="M4344" t="s" s="55">
        <v>1138</v>
      </c>
      <c r="S4344" t="s" s="54">
        <v>7570</v>
      </c>
      <c r="T4344" t="s" s="57">
        <v>7571</v>
      </c>
      <c r="U4344" s="7"/>
      <c r="AA4344" s="14">
        <v>-108.823239</v>
      </c>
      <c r="AB4344" s="14">
        <v>35.608006</v>
      </c>
      <c r="AC4344" s="14">
        <v>2006.803</v>
      </c>
      <c r="AU4344" s="70"/>
      <c r="AV4344" s="70"/>
      <c r="AW4344" s="70"/>
      <c r="AX4344" s="70"/>
      <c r="AY4344" s="70"/>
      <c r="AZ4344" s="70"/>
      <c r="BA4344" s="70"/>
      <c r="BB4344" s="70"/>
      <c r="BC4344" s="70"/>
      <c r="BD4344" s="70"/>
      <c r="BL4344" s="70"/>
      <c r="BM4344" s="70"/>
      <c r="BN4344" s="70"/>
      <c r="BO4344" s="14">
        <v>-11.7367137963</v>
      </c>
      <c r="BP4344" s="14">
        <v>0.0316924303922348</v>
      </c>
      <c r="BX4344" s="60">
        <v>-80.29489419860001</v>
      </c>
      <c r="BY4344" s="80">
        <v>0.13221456697862</v>
      </c>
    </row>
    <row r="4345" s="9" customFormat="1" ht="32" customHeight="1">
      <c r="A4345" t="s" s="6">
        <v>11087</v>
      </c>
      <c r="B4345" t="s" s="56">
        <v>11088</v>
      </c>
      <c r="C4345" t="s" s="56">
        <v>7517</v>
      </c>
      <c r="D4345" s="143">
        <v>41946.416666666664</v>
      </c>
      <c r="E4345" t="s" s="54">
        <v>7518</v>
      </c>
      <c r="F4345" t="s" s="55">
        <v>2230</v>
      </c>
      <c r="G4345" t="s" s="56">
        <v>1181</v>
      </c>
      <c r="H4345" t="s" s="56">
        <v>1181</v>
      </c>
      <c r="J4345" t="s" s="6">
        <v>7519</v>
      </c>
      <c r="L4345" t="s" s="54">
        <v>11089</v>
      </c>
      <c r="M4345" t="s" s="55">
        <v>1138</v>
      </c>
      <c r="S4345" t="s" s="54">
        <v>7570</v>
      </c>
      <c r="T4345" t="s" s="57">
        <v>7754</v>
      </c>
      <c r="U4345" t="s" s="6">
        <v>1263</v>
      </c>
      <c r="AA4345" s="14">
        <v>-108.694038</v>
      </c>
      <c r="AB4345" s="14">
        <v>36.765384</v>
      </c>
      <c r="AC4345" s="14">
        <v>1527.658</v>
      </c>
      <c r="AU4345" s="70"/>
      <c r="AV4345" s="70"/>
      <c r="AW4345" s="70"/>
      <c r="AX4345" s="70"/>
      <c r="AY4345" s="70"/>
      <c r="AZ4345" s="70"/>
      <c r="BA4345" s="70"/>
      <c r="BB4345" s="70"/>
      <c r="BC4345" s="70"/>
      <c r="BD4345" s="70"/>
      <c r="BL4345" s="70"/>
      <c r="BM4345" s="70"/>
      <c r="BN4345" s="70"/>
      <c r="BO4345" s="14">
        <v>-12.0112411713</v>
      </c>
      <c r="BP4345" s="14">
        <v>0.0437349305366677</v>
      </c>
      <c r="BX4345" s="60">
        <v>-89.4128192223</v>
      </c>
      <c r="BY4345" s="80">
        <v>0.197772030334687</v>
      </c>
    </row>
    <row r="4346" s="9" customFormat="1" ht="32" customHeight="1">
      <c r="A4346" t="s" s="6">
        <v>11090</v>
      </c>
      <c r="B4346" t="s" s="56">
        <v>11091</v>
      </c>
      <c r="C4346" t="s" s="56">
        <v>7517</v>
      </c>
      <c r="D4346" s="143">
        <v>41946.520833333336</v>
      </c>
      <c r="E4346" t="s" s="54">
        <v>7518</v>
      </c>
      <c r="F4346" t="s" s="55">
        <v>2230</v>
      </c>
      <c r="G4346" t="s" s="56">
        <v>1181</v>
      </c>
      <c r="H4346" t="s" s="56">
        <v>1181</v>
      </c>
      <c r="J4346" t="s" s="6">
        <v>7519</v>
      </c>
      <c r="L4346" t="s" s="54">
        <v>11092</v>
      </c>
      <c r="M4346" t="s" s="55">
        <v>1138</v>
      </c>
      <c r="S4346" t="s" s="54">
        <v>7570</v>
      </c>
      <c r="T4346" t="s" s="57">
        <v>7714</v>
      </c>
      <c r="U4346" s="7"/>
      <c r="AA4346" s="14">
        <v>-108.496084</v>
      </c>
      <c r="AB4346" s="14">
        <v>36.365305</v>
      </c>
      <c r="AC4346" s="14">
        <v>1654.759</v>
      </c>
      <c r="AU4346" s="70"/>
      <c r="AV4346" s="70"/>
      <c r="AW4346" s="70"/>
      <c r="AX4346" s="70"/>
      <c r="AY4346" s="70"/>
      <c r="AZ4346" s="70"/>
      <c r="BA4346" s="70"/>
      <c r="BB4346" s="70"/>
      <c r="BC4346" s="70"/>
      <c r="BD4346" s="70"/>
      <c r="BL4346" s="70"/>
      <c r="BM4346" s="70"/>
      <c r="BN4346" s="70"/>
      <c r="BO4346" s="14">
        <v>-11.3128452407</v>
      </c>
      <c r="BP4346" s="14">
        <v>0.0146531401864297</v>
      </c>
      <c r="BX4346" s="60">
        <v>-79.01504654110001</v>
      </c>
      <c r="BY4346" s="80">
        <v>0.04398198158345</v>
      </c>
    </row>
    <row r="4347" s="9" customFormat="1" ht="32" customHeight="1">
      <c r="A4347" t="s" s="6">
        <v>11093</v>
      </c>
      <c r="B4347" t="s" s="56">
        <v>11094</v>
      </c>
      <c r="C4347" t="s" s="56">
        <v>7517</v>
      </c>
      <c r="D4347" s="143">
        <v>41946.465277777781</v>
      </c>
      <c r="E4347" t="s" s="54">
        <v>7518</v>
      </c>
      <c r="F4347" t="s" s="55">
        <v>2230</v>
      </c>
      <c r="G4347" t="s" s="56">
        <v>1181</v>
      </c>
      <c r="H4347" t="s" s="56">
        <v>1181</v>
      </c>
      <c r="J4347" t="s" s="6">
        <v>7519</v>
      </c>
      <c r="L4347" t="s" s="54">
        <v>11095</v>
      </c>
      <c r="M4347" t="s" s="55">
        <v>1138</v>
      </c>
      <c r="S4347" t="s" s="54">
        <v>7570</v>
      </c>
      <c r="T4347" t="s" s="57">
        <v>7711</v>
      </c>
      <c r="U4347" s="7"/>
      <c r="AA4347" s="14">
        <v>-108.350578</v>
      </c>
      <c r="AB4347" s="14">
        <v>36.639773</v>
      </c>
      <c r="AC4347" s="14">
        <v>1737.36</v>
      </c>
      <c r="AU4347" s="70"/>
      <c r="AV4347" s="70"/>
      <c r="AW4347" s="70"/>
      <c r="AX4347" s="70"/>
      <c r="AY4347" s="70"/>
      <c r="AZ4347" s="70"/>
      <c r="BA4347" s="70"/>
      <c r="BB4347" s="70"/>
      <c r="BC4347" s="70"/>
      <c r="BD4347" s="70"/>
      <c r="BL4347" s="70"/>
      <c r="BM4347" s="70"/>
      <c r="BN4347" s="70"/>
      <c r="BO4347" s="14">
        <v>-9.618321716400001</v>
      </c>
      <c r="BP4347" s="14">
        <v>0.0230265531374341</v>
      </c>
      <c r="BX4347" s="60">
        <v>-65.4162344165</v>
      </c>
      <c r="BY4347" s="80">
        <v>0.11044709017617</v>
      </c>
    </row>
    <row r="4348" s="9" customFormat="1" ht="32" customHeight="1">
      <c r="A4348" t="s" s="6">
        <v>11096</v>
      </c>
      <c r="B4348" t="s" s="56">
        <v>11097</v>
      </c>
      <c r="C4348" t="s" s="56">
        <v>7517</v>
      </c>
      <c r="D4348" s="143">
        <v>41948.727083333331</v>
      </c>
      <c r="E4348" t="s" s="54">
        <v>7518</v>
      </c>
      <c r="F4348" t="s" s="55">
        <v>2230</v>
      </c>
      <c r="G4348" t="s" s="56">
        <v>1181</v>
      </c>
      <c r="H4348" t="s" s="56">
        <v>1181</v>
      </c>
      <c r="J4348" t="s" s="6">
        <v>7519</v>
      </c>
      <c r="L4348" t="s" s="54">
        <v>11098</v>
      </c>
      <c r="M4348" t="s" s="55">
        <v>1138</v>
      </c>
      <c r="S4348" t="s" s="54">
        <v>7570</v>
      </c>
      <c r="T4348" t="s" s="57">
        <v>7719</v>
      </c>
      <c r="U4348" s="7"/>
      <c r="AA4348" s="14">
        <v>-109.95602</v>
      </c>
      <c r="AB4348" s="14">
        <v>36.14098</v>
      </c>
      <c r="AC4348" s="14">
        <v>1992.782</v>
      </c>
      <c r="AU4348" s="70"/>
      <c r="AV4348" s="70"/>
      <c r="AW4348" s="70"/>
      <c r="AX4348" s="70"/>
      <c r="AY4348" s="70"/>
      <c r="AZ4348" s="70"/>
      <c r="BA4348" s="70"/>
      <c r="BB4348" s="70"/>
      <c r="BC4348" s="70"/>
      <c r="BD4348" s="70"/>
      <c r="BL4348" s="70"/>
      <c r="BM4348" s="70"/>
      <c r="BN4348" s="70"/>
      <c r="BO4348" s="14">
        <v>-7.4890016543</v>
      </c>
      <c r="BP4348" s="14">
        <v>0.0265812242799838</v>
      </c>
      <c r="BX4348" s="60">
        <v>-60.9608857645</v>
      </c>
      <c r="BY4348" s="80">
        <v>0.161936335049158</v>
      </c>
    </row>
    <row r="4349" s="9" customFormat="1" ht="31" customHeight="1">
      <c r="A4349" t="s" s="6">
        <v>11099</v>
      </c>
      <c r="B4349" t="s" s="56">
        <v>11100</v>
      </c>
      <c r="C4349" t="s" s="56">
        <v>7517</v>
      </c>
      <c r="D4349" s="143">
        <v>42151.602083333331</v>
      </c>
      <c r="E4349" t="s" s="54">
        <v>7518</v>
      </c>
      <c r="F4349" t="s" s="55">
        <v>2230</v>
      </c>
      <c r="G4349" t="s" s="56">
        <v>1181</v>
      </c>
      <c r="H4349" t="s" s="56">
        <v>1181</v>
      </c>
      <c r="J4349" t="s" s="6">
        <v>7519</v>
      </c>
      <c r="L4349" t="s" s="54">
        <v>11101</v>
      </c>
      <c r="M4349" t="s" s="55">
        <v>1138</v>
      </c>
      <c r="S4349" t="s" s="54">
        <v>7570</v>
      </c>
      <c r="T4349" t="s" s="57">
        <v>7702</v>
      </c>
      <c r="U4349" t="s" s="6">
        <v>1263</v>
      </c>
      <c r="AA4349" s="14">
        <v>-108.750919</v>
      </c>
      <c r="AB4349" s="14">
        <v>36.119902</v>
      </c>
      <c r="AC4349" s="14">
        <v>2116.226</v>
      </c>
      <c r="AU4349" s="70"/>
      <c r="AV4349" s="70"/>
      <c r="AW4349" s="70"/>
      <c r="AX4349" s="70"/>
      <c r="AY4349" s="70"/>
      <c r="AZ4349" s="70"/>
      <c r="BA4349" s="70"/>
      <c r="BB4349" s="70"/>
      <c r="BC4349" s="70"/>
      <c r="BD4349" s="70"/>
      <c r="BL4349" s="70"/>
      <c r="BM4349" s="70"/>
      <c r="BN4349" s="70"/>
      <c r="BO4349" s="14">
        <v>-11.8625348</v>
      </c>
      <c r="BP4349" s="14">
        <v>0.083146321</v>
      </c>
      <c r="BX4349" s="60">
        <v>-87.27819743000001</v>
      </c>
      <c r="BY4349" s="80">
        <v>0.333858104</v>
      </c>
    </row>
    <row r="4350" s="9" customFormat="1" ht="31" customHeight="1">
      <c r="A4350" t="s" s="6">
        <v>11102</v>
      </c>
      <c r="B4350" t="s" s="56">
        <v>11103</v>
      </c>
      <c r="C4350" t="s" s="56">
        <v>7517</v>
      </c>
      <c r="D4350" s="143">
        <v>42152.770833333336</v>
      </c>
      <c r="E4350" t="s" s="54">
        <v>7518</v>
      </c>
      <c r="F4350" t="s" s="55">
        <v>2230</v>
      </c>
      <c r="G4350" t="s" s="56">
        <v>1181</v>
      </c>
      <c r="H4350" t="s" s="56">
        <v>1181</v>
      </c>
      <c r="J4350" t="s" s="6">
        <v>7519</v>
      </c>
      <c r="L4350" t="s" s="54">
        <v>11104</v>
      </c>
      <c r="M4350" t="s" s="55">
        <v>1138</v>
      </c>
      <c r="S4350" t="s" s="54">
        <v>7570</v>
      </c>
      <c r="T4350" t="s" s="57">
        <v>7705</v>
      </c>
      <c r="U4350" s="7"/>
      <c r="AA4350" s="14">
        <v>-108.621248</v>
      </c>
      <c r="AB4350" s="14">
        <v>35.775474</v>
      </c>
      <c r="AC4350" s="14">
        <v>1863.852</v>
      </c>
      <c r="AU4350" s="70"/>
      <c r="AV4350" s="70"/>
      <c r="AW4350" s="70"/>
      <c r="AX4350" s="70"/>
      <c r="AY4350" s="70"/>
      <c r="AZ4350" s="70"/>
      <c r="BA4350" s="70"/>
      <c r="BB4350" s="70"/>
      <c r="BC4350" s="70"/>
      <c r="BD4350" s="70"/>
      <c r="BL4350" s="70"/>
      <c r="BM4350" s="70"/>
      <c r="BN4350" s="70"/>
      <c r="BO4350" s="14">
        <v>-6.959009785</v>
      </c>
      <c r="BP4350" s="14">
        <v>0.026942515</v>
      </c>
      <c r="BX4350" s="60">
        <v>-44.50617246</v>
      </c>
      <c r="BY4350" s="80">
        <v>0.174404316</v>
      </c>
    </row>
    <row r="4351" s="9" customFormat="1" ht="31" customHeight="1">
      <c r="A4351" t="s" s="6">
        <v>11105</v>
      </c>
      <c r="B4351" t="s" s="56">
        <v>11106</v>
      </c>
      <c r="C4351" t="s" s="56">
        <v>7517</v>
      </c>
      <c r="D4351" s="143">
        <v>42151.267361111109</v>
      </c>
      <c r="E4351" t="s" s="54">
        <v>7518</v>
      </c>
      <c r="F4351" t="s" s="55">
        <v>2230</v>
      </c>
      <c r="G4351" t="s" s="56">
        <v>1181</v>
      </c>
      <c r="H4351" t="s" s="56">
        <v>1181</v>
      </c>
      <c r="J4351" t="s" s="6">
        <v>7519</v>
      </c>
      <c r="L4351" t="s" s="54">
        <v>11107</v>
      </c>
      <c r="M4351" t="s" s="55">
        <v>1138</v>
      </c>
      <c r="S4351" t="s" s="54">
        <v>7570</v>
      </c>
      <c r="T4351" t="s" s="57">
        <v>7739</v>
      </c>
      <c r="U4351" s="7"/>
      <c r="AA4351" s="14">
        <v>-109.946396</v>
      </c>
      <c r="AB4351" s="14">
        <v>36.071225</v>
      </c>
      <c r="AC4351" s="14">
        <v>1931.822</v>
      </c>
      <c r="AU4351" s="70"/>
      <c r="AV4351" s="70"/>
      <c r="AW4351" s="70"/>
      <c r="AX4351" s="70"/>
      <c r="AY4351" s="70"/>
      <c r="AZ4351" s="70"/>
      <c r="BA4351" s="70"/>
      <c r="BB4351" s="70"/>
      <c r="BC4351" s="70"/>
      <c r="BD4351" s="70"/>
      <c r="BL4351" s="70"/>
      <c r="BM4351" s="70"/>
      <c r="BN4351" s="70"/>
      <c r="BO4351" s="14">
        <v>-11.72889789</v>
      </c>
      <c r="BP4351" s="14">
        <v>0.043354861</v>
      </c>
      <c r="BX4351" s="60">
        <v>-84.0650697</v>
      </c>
      <c r="BY4351" s="80">
        <v>0.242887294</v>
      </c>
    </row>
    <row r="4352" s="9" customFormat="1" ht="31" customHeight="1">
      <c r="A4352" t="s" s="6">
        <v>11108</v>
      </c>
      <c r="B4352" t="s" s="56">
        <v>11109</v>
      </c>
      <c r="C4352" t="s" s="56">
        <v>7517</v>
      </c>
      <c r="D4352" s="143">
        <v>42151.551388888889</v>
      </c>
      <c r="E4352" t="s" s="54">
        <v>7518</v>
      </c>
      <c r="F4352" t="s" s="55">
        <v>2230</v>
      </c>
      <c r="G4352" t="s" s="56">
        <v>1181</v>
      </c>
      <c r="H4352" t="s" s="56">
        <v>1181</v>
      </c>
      <c r="J4352" t="s" s="6">
        <v>7519</v>
      </c>
      <c r="L4352" t="s" s="54">
        <v>11110</v>
      </c>
      <c r="M4352" t="s" s="55">
        <v>1138</v>
      </c>
      <c r="S4352" t="s" s="54">
        <v>7570</v>
      </c>
      <c r="T4352" t="s" s="57">
        <v>7780</v>
      </c>
      <c r="U4352" s="7"/>
      <c r="AA4352" s="14">
        <v>-108.880581</v>
      </c>
      <c r="AB4352" s="14">
        <v>36.095532</v>
      </c>
      <c r="AC4352" s="14">
        <v>2656.332</v>
      </c>
      <c r="AU4352" s="70"/>
      <c r="AV4352" s="70"/>
      <c r="AW4352" s="70"/>
      <c r="AX4352" s="70"/>
      <c r="AY4352" s="70"/>
      <c r="AZ4352" s="70"/>
      <c r="BA4352" s="70"/>
      <c r="BB4352" s="70"/>
      <c r="BC4352" s="70"/>
      <c r="BD4352" s="70"/>
      <c r="BL4352" s="70"/>
      <c r="BM4352" s="70"/>
      <c r="BN4352" s="70"/>
      <c r="BO4352" s="14">
        <v>-6.083218775</v>
      </c>
      <c r="BP4352" s="14">
        <v>0.027869912</v>
      </c>
      <c r="BX4352" s="60">
        <v>-59.59101208</v>
      </c>
      <c r="BY4352" s="80">
        <v>0.172497374</v>
      </c>
    </row>
    <row r="4353" s="9" customFormat="1" ht="31" customHeight="1">
      <c r="A4353" t="s" s="6">
        <v>11111</v>
      </c>
      <c r="B4353" t="s" s="56">
        <v>11112</v>
      </c>
      <c r="C4353" t="s" s="56">
        <v>7517</v>
      </c>
      <c r="D4353" s="143">
        <v>42151.329861111109</v>
      </c>
      <c r="E4353" t="s" s="54">
        <v>7518</v>
      </c>
      <c r="F4353" t="s" s="55">
        <v>2230</v>
      </c>
      <c r="G4353" t="s" s="56">
        <v>1181</v>
      </c>
      <c r="H4353" t="s" s="56">
        <v>1181</v>
      </c>
      <c r="J4353" t="s" s="6">
        <v>7519</v>
      </c>
      <c r="L4353" t="s" s="54">
        <v>11113</v>
      </c>
      <c r="M4353" t="s" s="55">
        <v>1138</v>
      </c>
      <c r="S4353" t="s" s="54">
        <v>7570</v>
      </c>
      <c r="T4353" t="s" s="57">
        <v>7792</v>
      </c>
      <c r="U4353" s="7"/>
      <c r="AA4353" s="14">
        <v>-109.929773</v>
      </c>
      <c r="AB4353" s="14">
        <v>36.393701</v>
      </c>
      <c r="AC4353" s="14">
        <v>2250.948</v>
      </c>
      <c r="AU4353" s="70"/>
      <c r="AV4353" s="70"/>
      <c r="AW4353" s="70"/>
      <c r="AX4353" s="70"/>
      <c r="AY4353" s="70"/>
      <c r="AZ4353" s="70"/>
      <c r="BA4353" s="70"/>
      <c r="BB4353" s="70"/>
      <c r="BC4353" s="70"/>
      <c r="BD4353" s="70"/>
      <c r="BL4353" s="70"/>
      <c r="BM4353" s="70"/>
      <c r="BN4353" s="70"/>
      <c r="BO4353" s="14">
        <v>-16.14228015</v>
      </c>
      <c r="BP4353" s="14">
        <v>0.062631648</v>
      </c>
      <c r="BX4353" s="60">
        <v>-117.0576571</v>
      </c>
      <c r="BY4353" s="80">
        <v>0.163431621</v>
      </c>
    </row>
    <row r="4354" s="9" customFormat="1" ht="31" customHeight="1">
      <c r="A4354" t="s" s="6">
        <v>11114</v>
      </c>
      <c r="B4354" t="s" s="56">
        <v>11115</v>
      </c>
      <c r="C4354" t="s" s="56">
        <v>7517</v>
      </c>
      <c r="D4354" s="143">
        <v>42152.463888888888</v>
      </c>
      <c r="E4354" t="s" s="54">
        <v>7518</v>
      </c>
      <c r="F4354" t="s" s="55">
        <v>2230</v>
      </c>
      <c r="G4354" t="s" s="56">
        <v>1181</v>
      </c>
      <c r="H4354" t="s" s="56">
        <v>1181</v>
      </c>
      <c r="J4354" t="s" s="6">
        <v>7519</v>
      </c>
      <c r="L4354" t="s" s="54">
        <v>11116</v>
      </c>
      <c r="M4354" t="s" s="55">
        <v>1138</v>
      </c>
      <c r="S4354" t="s" s="54">
        <v>7570</v>
      </c>
      <c r="T4354" t="s" s="57">
        <v>7699</v>
      </c>
      <c r="U4354" t="s" s="6">
        <v>1263</v>
      </c>
      <c r="AA4354" s="14">
        <v>-107.733227</v>
      </c>
      <c r="AB4354" s="14">
        <v>36.246692</v>
      </c>
      <c r="AC4354" s="14">
        <v>2127.504</v>
      </c>
      <c r="AU4354" s="70"/>
      <c r="AV4354" s="70"/>
      <c r="AW4354" s="70"/>
      <c r="AX4354" s="70"/>
      <c r="AY4354" s="70"/>
      <c r="AZ4354" s="70"/>
      <c r="BA4354" s="70"/>
      <c r="BB4354" s="70"/>
      <c r="BC4354" s="70"/>
      <c r="BD4354" s="70"/>
      <c r="BL4354" s="70"/>
      <c r="BM4354" s="70"/>
      <c r="BN4354" s="70"/>
      <c r="BO4354" s="14">
        <v>-2.687161403</v>
      </c>
      <c r="BP4354" s="14">
        <v>0.04513167</v>
      </c>
      <c r="BX4354" s="60">
        <v>-41.91993445</v>
      </c>
      <c r="BY4354" s="80">
        <v>0.186399368</v>
      </c>
    </row>
    <row r="4355" s="9" customFormat="1" ht="31" customHeight="1">
      <c r="A4355" t="s" s="6">
        <v>11117</v>
      </c>
      <c r="B4355" t="s" s="56">
        <v>11118</v>
      </c>
      <c r="C4355" t="s" s="56">
        <v>7517</v>
      </c>
      <c r="D4355" s="143">
        <v>42152.010416666664</v>
      </c>
      <c r="E4355" t="s" s="54">
        <v>7518</v>
      </c>
      <c r="F4355" t="s" s="55">
        <v>2230</v>
      </c>
      <c r="G4355" t="s" s="56">
        <v>1181</v>
      </c>
      <c r="H4355" t="s" s="56">
        <v>1181</v>
      </c>
      <c r="J4355" t="s" s="6">
        <v>7519</v>
      </c>
      <c r="L4355" t="s" s="54">
        <v>11119</v>
      </c>
      <c r="M4355" t="s" s="55">
        <v>1138</v>
      </c>
      <c r="S4355" t="s" s="54">
        <v>7570</v>
      </c>
      <c r="T4355" t="s" s="57">
        <v>7708</v>
      </c>
      <c r="U4355" s="7"/>
      <c r="AA4355" s="14">
        <v>-107.344873</v>
      </c>
      <c r="AB4355" s="14">
        <v>35.958355</v>
      </c>
      <c r="AC4355" s="14">
        <v>2069.592</v>
      </c>
      <c r="AU4355" s="70"/>
      <c r="AV4355" s="70"/>
      <c r="AW4355" s="70"/>
      <c r="AX4355" s="70"/>
      <c r="AY4355" s="70"/>
      <c r="AZ4355" s="70"/>
      <c r="BA4355" s="70"/>
      <c r="BB4355" s="70"/>
      <c r="BC4355" s="70"/>
      <c r="BD4355" s="70"/>
      <c r="BL4355" s="70"/>
      <c r="BM4355" s="70"/>
      <c r="BN4355" s="70"/>
      <c r="BO4355" s="14">
        <v>-6.875738575</v>
      </c>
      <c r="BP4355" s="14">
        <v>0.072645891</v>
      </c>
      <c r="BX4355" s="60">
        <v>-41.81536167</v>
      </c>
      <c r="BY4355" s="80">
        <v>0.263698494</v>
      </c>
    </row>
    <row r="4356" s="9" customFormat="1" ht="31" customHeight="1">
      <c r="A4356" t="s" s="6">
        <v>11120</v>
      </c>
      <c r="B4356" t="s" s="56">
        <v>11121</v>
      </c>
      <c r="C4356" t="s" s="56">
        <v>7517</v>
      </c>
      <c r="D4356" s="143">
        <v>42151.402777777781</v>
      </c>
      <c r="E4356" t="s" s="54">
        <v>7518</v>
      </c>
      <c r="F4356" t="s" s="55">
        <v>2230</v>
      </c>
      <c r="G4356" t="s" s="56">
        <v>1181</v>
      </c>
      <c r="H4356" t="s" s="56">
        <v>1181</v>
      </c>
      <c r="J4356" t="s" s="6">
        <v>7519</v>
      </c>
      <c r="L4356" t="s" s="54">
        <v>11122</v>
      </c>
      <c r="M4356" t="s" s="55">
        <v>1138</v>
      </c>
      <c r="S4356" t="s" s="54">
        <v>7570</v>
      </c>
      <c r="T4356" t="s" s="57">
        <v>7789</v>
      </c>
      <c r="U4356" s="7"/>
      <c r="AA4356" s="14">
        <v>-110.381113</v>
      </c>
      <c r="AB4356" s="14">
        <v>36.279063</v>
      </c>
      <c r="AC4356" s="14">
        <v>1959.864</v>
      </c>
      <c r="AU4356" s="70"/>
      <c r="AV4356" s="70"/>
      <c r="AW4356" s="70"/>
      <c r="AX4356" s="70"/>
      <c r="AY4356" s="70"/>
      <c r="AZ4356" s="70"/>
      <c r="BA4356" s="70"/>
      <c r="BB4356" s="70"/>
      <c r="BC4356" s="70"/>
      <c r="BD4356" s="70"/>
      <c r="BL4356" s="70"/>
      <c r="BM4356" s="70"/>
      <c r="BN4356" s="70"/>
      <c r="BO4356" s="14">
        <v>-10.01408952</v>
      </c>
      <c r="BP4356" s="14">
        <v>0.019312118</v>
      </c>
      <c r="BX4356" s="60">
        <v>-68.34949021</v>
      </c>
      <c r="BY4356" s="80">
        <v>0.178011127</v>
      </c>
    </row>
    <row r="4357" s="9" customFormat="1" ht="31" customHeight="1">
      <c r="A4357" t="s" s="6">
        <v>11123</v>
      </c>
      <c r="B4357" t="s" s="56">
        <v>11124</v>
      </c>
      <c r="C4357" t="s" s="56">
        <v>7517</v>
      </c>
      <c r="D4357" s="143">
        <v>42151.46875</v>
      </c>
      <c r="E4357" t="s" s="54">
        <v>7518</v>
      </c>
      <c r="F4357" t="s" s="55">
        <v>2230</v>
      </c>
      <c r="G4357" t="s" s="56">
        <v>1181</v>
      </c>
      <c r="H4357" t="s" s="56">
        <v>1181</v>
      </c>
      <c r="J4357" t="s" s="6">
        <v>7519</v>
      </c>
      <c r="L4357" t="s" s="54">
        <v>11125</v>
      </c>
      <c r="M4357" t="s" s="55">
        <v>1138</v>
      </c>
      <c r="S4357" t="s" s="54">
        <v>7570</v>
      </c>
      <c r="T4357" t="s" s="57">
        <v>7742</v>
      </c>
      <c r="U4357" s="7"/>
      <c r="AA4357" s="14">
        <v>-109.58782</v>
      </c>
      <c r="AB4357" s="14">
        <v>37.18536</v>
      </c>
      <c r="AC4357" s="14">
        <v>1556.918</v>
      </c>
      <c r="AU4357" s="70"/>
      <c r="AV4357" s="70"/>
      <c r="AW4357" s="70"/>
      <c r="AX4357" s="70"/>
      <c r="AY4357" s="70"/>
      <c r="AZ4357" s="70"/>
      <c r="BA4357" s="70"/>
      <c r="BB4357" s="70"/>
      <c r="BC4357" s="70"/>
      <c r="BD4357" s="70"/>
      <c r="BL4357" s="70"/>
      <c r="BM4357" s="70"/>
      <c r="BN4357" s="70"/>
      <c r="BO4357" s="14">
        <v>-9.571287256</v>
      </c>
      <c r="BP4357" s="14">
        <v>0.036490841</v>
      </c>
      <c r="BX4357" s="60">
        <v>-77.38704894999999</v>
      </c>
      <c r="BY4357" s="80">
        <v>0.130794131</v>
      </c>
    </row>
    <row r="4358" s="9" customFormat="1" ht="31" customHeight="1">
      <c r="A4358" t="s" s="6">
        <v>11126</v>
      </c>
      <c r="B4358" t="s" s="56">
        <v>11127</v>
      </c>
      <c r="C4358" t="s" s="56">
        <v>7517</v>
      </c>
      <c r="D4358" s="143">
        <v>42150.020833333336</v>
      </c>
      <c r="E4358" t="s" s="54">
        <v>7518</v>
      </c>
      <c r="F4358" t="s" s="55">
        <v>2230</v>
      </c>
      <c r="G4358" t="s" s="56">
        <v>1181</v>
      </c>
      <c r="H4358" t="s" s="56">
        <v>1181</v>
      </c>
      <c r="J4358" t="s" s="6">
        <v>7519</v>
      </c>
      <c r="L4358" t="s" s="54">
        <v>11128</v>
      </c>
      <c r="M4358" t="s" s="55">
        <v>1138</v>
      </c>
      <c r="S4358" t="s" s="54">
        <v>7570</v>
      </c>
      <c r="T4358" t="s" s="57">
        <v>7762</v>
      </c>
      <c r="U4358" s="7"/>
      <c r="AA4358" s="14">
        <v>-108.142869</v>
      </c>
      <c r="AB4358" s="14">
        <v>35.531486</v>
      </c>
      <c r="AC4358" s="14">
        <v>2213.762</v>
      </c>
      <c r="AU4358" s="70"/>
      <c r="AV4358" s="70"/>
      <c r="AW4358" s="70"/>
      <c r="AX4358" s="70"/>
      <c r="AY4358" s="70"/>
      <c r="AZ4358" s="70"/>
      <c r="BA4358" s="70"/>
      <c r="BB4358" s="70"/>
      <c r="BC4358" s="70"/>
      <c r="BD4358" s="70"/>
      <c r="BL4358" s="70"/>
      <c r="BM4358" s="70"/>
      <c r="BN4358" s="70"/>
      <c r="BO4358" s="14">
        <v>-6.532795244</v>
      </c>
      <c r="BP4358" s="14">
        <v>0.052801335</v>
      </c>
      <c r="BX4358" s="60">
        <v>-38.35148706</v>
      </c>
      <c r="BY4358" s="80">
        <v>0.344487528</v>
      </c>
    </row>
    <row r="4359" s="9" customFormat="1" ht="31" customHeight="1">
      <c r="A4359" t="s" s="6">
        <v>11129</v>
      </c>
      <c r="B4359" t="s" s="56">
        <v>11130</v>
      </c>
      <c r="C4359" t="s" s="56">
        <v>7517</v>
      </c>
      <c r="D4359" s="143">
        <v>42151.413888888892</v>
      </c>
      <c r="E4359" t="s" s="54">
        <v>7518</v>
      </c>
      <c r="F4359" t="s" s="55">
        <v>2230</v>
      </c>
      <c r="G4359" t="s" s="56">
        <v>1181</v>
      </c>
      <c r="H4359" t="s" s="56">
        <v>1181</v>
      </c>
      <c r="J4359" t="s" s="6">
        <v>7519</v>
      </c>
      <c r="L4359" t="s" s="54">
        <v>11131</v>
      </c>
      <c r="M4359" t="s" s="55">
        <v>1138</v>
      </c>
      <c r="S4359" t="s" s="54">
        <v>7570</v>
      </c>
      <c r="T4359" t="s" s="57">
        <v>7696</v>
      </c>
      <c r="U4359" s="7"/>
      <c r="AA4359" s="14">
        <v>-109.852523</v>
      </c>
      <c r="AB4359" s="14">
        <v>36.84186</v>
      </c>
      <c r="AC4359" s="14">
        <v>1554.48</v>
      </c>
      <c r="AU4359" s="70"/>
      <c r="AV4359" s="70"/>
      <c r="AW4359" s="70"/>
      <c r="AX4359" s="70"/>
      <c r="AY4359" s="70"/>
      <c r="AZ4359" s="70"/>
      <c r="BA4359" s="70"/>
      <c r="BB4359" s="70"/>
      <c r="BC4359" s="70"/>
      <c r="BD4359" s="70"/>
      <c r="BL4359" s="70"/>
      <c r="BM4359" s="70"/>
      <c r="BN4359" s="70"/>
      <c r="BO4359" s="14">
        <v>-12.0000683</v>
      </c>
      <c r="BP4359" s="14">
        <v>0.081609824</v>
      </c>
      <c r="BX4359" s="60">
        <v>-89.78566352999999</v>
      </c>
      <c r="BY4359" s="80">
        <v>0.276053342</v>
      </c>
    </row>
    <row r="4360" s="9" customFormat="1" ht="31" customHeight="1">
      <c r="A4360" t="s" s="6">
        <v>11132</v>
      </c>
      <c r="B4360" t="s" s="56">
        <v>11133</v>
      </c>
      <c r="C4360" t="s" s="56">
        <v>7517</v>
      </c>
      <c r="D4360" s="143">
        <v>42150.395833333336</v>
      </c>
      <c r="E4360" t="s" s="54">
        <v>7518</v>
      </c>
      <c r="F4360" t="s" s="55">
        <v>2230</v>
      </c>
      <c r="G4360" t="s" s="56">
        <v>1181</v>
      </c>
      <c r="H4360" t="s" s="56">
        <v>1181</v>
      </c>
      <c r="J4360" t="s" s="6">
        <v>7519</v>
      </c>
      <c r="L4360" t="s" s="54">
        <v>11134</v>
      </c>
      <c r="M4360" t="s" s="55">
        <v>1138</v>
      </c>
      <c r="S4360" t="s" s="54">
        <v>7570</v>
      </c>
      <c r="T4360" t="s" s="57">
        <v>7759</v>
      </c>
      <c r="U4360" s="7"/>
      <c r="AA4360" s="14">
        <v>-108.758586</v>
      </c>
      <c r="AB4360" s="14">
        <v>35.252484</v>
      </c>
      <c r="AC4360" s="14">
        <v>2218.944</v>
      </c>
      <c r="AU4360" s="70"/>
      <c r="AV4360" s="70"/>
      <c r="AW4360" s="70"/>
      <c r="AX4360" s="70"/>
      <c r="AY4360" s="70"/>
      <c r="AZ4360" s="70"/>
      <c r="BA4360" s="70"/>
      <c r="BB4360" s="70"/>
      <c r="BC4360" s="70"/>
      <c r="BD4360" s="70"/>
      <c r="BL4360" s="70"/>
      <c r="BM4360" s="70"/>
      <c r="BN4360" s="70"/>
      <c r="BO4360" s="14">
        <v>-1.650044258</v>
      </c>
      <c r="BP4360" s="14">
        <v>0.024398624</v>
      </c>
      <c r="BX4360" s="60">
        <v>-31.1439115</v>
      </c>
      <c r="BY4360" s="80">
        <v>0.026823299</v>
      </c>
    </row>
    <row r="4361" s="9" customFormat="1" ht="31" customHeight="1">
      <c r="A4361" t="s" s="6">
        <v>11135</v>
      </c>
      <c r="B4361" t="s" s="56">
        <v>11136</v>
      </c>
      <c r="C4361" t="s" s="56">
        <v>7517</v>
      </c>
      <c r="D4361" s="143">
        <v>42150.600694444445</v>
      </c>
      <c r="E4361" t="s" s="54">
        <v>7518</v>
      </c>
      <c r="F4361" t="s" s="55">
        <v>2230</v>
      </c>
      <c r="G4361" t="s" s="56">
        <v>1181</v>
      </c>
      <c r="H4361" t="s" s="56">
        <v>1181</v>
      </c>
      <c r="J4361" t="s" s="6">
        <v>7519</v>
      </c>
      <c r="L4361" t="s" s="54">
        <v>11137</v>
      </c>
      <c r="M4361" t="s" s="55">
        <v>1138</v>
      </c>
      <c r="S4361" t="s" s="54">
        <v>7570</v>
      </c>
      <c r="T4361" t="s" s="57">
        <v>7690</v>
      </c>
      <c r="U4361" s="7"/>
      <c r="AA4361" s="14">
        <v>-109.131514</v>
      </c>
      <c r="AB4361" s="14">
        <v>36.076795</v>
      </c>
      <c r="AC4361" s="14">
        <v>2182.368</v>
      </c>
      <c r="AU4361" s="70"/>
      <c r="AV4361" s="70"/>
      <c r="AW4361" s="70"/>
      <c r="AX4361" s="70"/>
      <c r="AY4361" s="70"/>
      <c r="AZ4361" s="70"/>
      <c r="BA4361" s="70"/>
      <c r="BB4361" s="70"/>
      <c r="BC4361" s="70"/>
      <c r="BD4361" s="70"/>
      <c r="BL4361" s="70"/>
      <c r="BM4361" s="70"/>
      <c r="BN4361" s="70"/>
      <c r="BO4361" s="14">
        <v>-3.458169519</v>
      </c>
      <c r="BP4361" s="14">
        <v>0.100400785</v>
      </c>
      <c r="BX4361" s="60">
        <v>-58.36002386</v>
      </c>
      <c r="BY4361" s="80">
        <v>0.28508763</v>
      </c>
    </row>
    <row r="4362" s="9" customFormat="1" ht="31" customHeight="1">
      <c r="A4362" t="s" s="6">
        <v>11138</v>
      </c>
      <c r="B4362" t="s" s="56">
        <v>11139</v>
      </c>
      <c r="C4362" t="s" s="56">
        <v>7517</v>
      </c>
      <c r="D4362" s="143">
        <v>42150.413194444445</v>
      </c>
      <c r="E4362" t="s" s="54">
        <v>7518</v>
      </c>
      <c r="F4362" t="s" s="55">
        <v>2230</v>
      </c>
      <c r="G4362" t="s" s="56">
        <v>1181</v>
      </c>
      <c r="H4362" t="s" s="56">
        <v>1181</v>
      </c>
      <c r="J4362" t="s" s="6">
        <v>7519</v>
      </c>
      <c r="L4362" t="s" s="54">
        <v>11140</v>
      </c>
      <c r="M4362" t="s" s="55">
        <v>1138</v>
      </c>
      <c r="S4362" t="s" s="54">
        <v>7570</v>
      </c>
      <c r="T4362" t="s" s="57">
        <v>10409</v>
      </c>
      <c r="U4362" s="7"/>
      <c r="AA4362" s="14">
        <v>-109.204281</v>
      </c>
      <c r="AB4362" s="14">
        <v>35.704536</v>
      </c>
      <c r="AC4362" s="14">
        <v>2337.816</v>
      </c>
      <c r="AU4362" s="70"/>
      <c r="AV4362" s="70"/>
      <c r="AW4362" s="70"/>
      <c r="AX4362" s="70"/>
      <c r="AY4362" s="70"/>
      <c r="AZ4362" s="70"/>
      <c r="BA4362" s="70"/>
      <c r="BB4362" s="70"/>
      <c r="BC4362" s="70"/>
      <c r="BD4362" s="70"/>
      <c r="BL4362" s="70"/>
      <c r="BM4362" s="70"/>
      <c r="BN4362" s="70"/>
      <c r="BO4362" s="14">
        <v>-11.91334327</v>
      </c>
      <c r="BP4362" s="14">
        <v>0.022294048</v>
      </c>
      <c r="BX4362" s="60">
        <v>-81.63649304</v>
      </c>
      <c r="BY4362" s="80">
        <v>0.141124168</v>
      </c>
    </row>
    <row r="4363" s="9" customFormat="1" ht="31" customHeight="1">
      <c r="A4363" t="s" s="6">
        <v>11141</v>
      </c>
      <c r="B4363" t="s" s="56">
        <v>11142</v>
      </c>
      <c r="C4363" t="s" s="56">
        <v>7517</v>
      </c>
      <c r="D4363" s="143">
        <v>42153.373611111114</v>
      </c>
      <c r="E4363" t="s" s="54">
        <v>7518</v>
      </c>
      <c r="F4363" t="s" s="55">
        <v>2230</v>
      </c>
      <c r="G4363" t="s" s="56">
        <v>1181</v>
      </c>
      <c r="H4363" t="s" s="56">
        <v>1181</v>
      </c>
      <c r="J4363" t="s" s="6">
        <v>7519</v>
      </c>
      <c r="L4363" t="s" s="54">
        <v>11143</v>
      </c>
      <c r="M4363" t="s" s="55">
        <v>1138</v>
      </c>
      <c r="S4363" t="s" s="54">
        <v>7570</v>
      </c>
      <c r="T4363" t="s" s="57">
        <v>7745</v>
      </c>
      <c r="U4363" s="7"/>
      <c r="AA4363" s="14">
        <v>-109.847351</v>
      </c>
      <c r="AB4363" s="14">
        <v>35.536757</v>
      </c>
      <c r="AC4363" s="14">
        <v>1813.56</v>
      </c>
      <c r="AU4363" s="70"/>
      <c r="AV4363" s="70"/>
      <c r="AW4363" s="70"/>
      <c r="AX4363" s="70"/>
      <c r="AY4363" s="70"/>
      <c r="AZ4363" s="70"/>
      <c r="BA4363" s="70"/>
      <c r="BB4363" s="70"/>
      <c r="BC4363" s="70"/>
      <c r="BD4363" s="70"/>
      <c r="BL4363" s="70"/>
      <c r="BM4363" s="70"/>
      <c r="BN4363" s="70"/>
      <c r="BO4363" s="14">
        <v>-14.87158628</v>
      </c>
      <c r="BP4363" s="14">
        <v>0.061201238</v>
      </c>
      <c r="BX4363" s="60">
        <v>-108.8267216</v>
      </c>
      <c r="BY4363" s="80">
        <v>0.059221763</v>
      </c>
    </row>
    <row r="4364" s="9" customFormat="1" ht="31" customHeight="1">
      <c r="A4364" t="s" s="6">
        <v>11144</v>
      </c>
      <c r="B4364" t="s" s="56">
        <v>11145</v>
      </c>
      <c r="C4364" t="s" s="56">
        <v>7517</v>
      </c>
      <c r="D4364" s="143">
        <v>42151.545138888891</v>
      </c>
      <c r="E4364" t="s" s="54">
        <v>7518</v>
      </c>
      <c r="F4364" t="s" s="55">
        <v>2230</v>
      </c>
      <c r="G4364" t="s" s="56">
        <v>1181</v>
      </c>
      <c r="H4364" t="s" s="56">
        <v>1181</v>
      </c>
      <c r="J4364" t="s" s="6">
        <v>7519</v>
      </c>
      <c r="L4364" t="s" s="54">
        <v>11146</v>
      </c>
      <c r="M4364" t="s" s="55">
        <v>1138</v>
      </c>
      <c r="S4364" t="s" s="54">
        <v>7570</v>
      </c>
      <c r="T4364" t="s" s="57">
        <v>7754</v>
      </c>
      <c r="U4364" t="s" s="6">
        <v>1263</v>
      </c>
      <c r="AA4364" s="14">
        <v>-108.694038</v>
      </c>
      <c r="AB4364" s="14">
        <v>36.765384</v>
      </c>
      <c r="AC4364" s="14">
        <v>1527.658</v>
      </c>
      <c r="AU4364" s="70"/>
      <c r="AV4364" s="70"/>
      <c r="AW4364" s="70"/>
      <c r="AX4364" s="70"/>
      <c r="AY4364" s="70"/>
      <c r="AZ4364" s="70"/>
      <c r="BA4364" s="70"/>
      <c r="BB4364" s="70"/>
      <c r="BC4364" s="70"/>
      <c r="BD4364" s="70"/>
      <c r="BL4364" s="70"/>
      <c r="BM4364" s="70"/>
      <c r="BN4364" s="70"/>
      <c r="BO4364" s="14">
        <v>-9.859381268</v>
      </c>
      <c r="BP4364" s="14">
        <v>0.057010003</v>
      </c>
      <c r="BX4364" s="60">
        <v>-72.31526821</v>
      </c>
      <c r="BY4364" s="80">
        <v>0.378505058</v>
      </c>
    </row>
    <row r="4365" s="9" customFormat="1" ht="31" customHeight="1">
      <c r="A4365" t="s" s="6">
        <v>11147</v>
      </c>
      <c r="B4365" t="s" s="56">
        <v>11148</v>
      </c>
      <c r="C4365" t="s" s="56">
        <v>7517</v>
      </c>
      <c r="D4365" s="143">
        <v>42151.645833333336</v>
      </c>
      <c r="E4365" t="s" s="54">
        <v>7518</v>
      </c>
      <c r="F4365" t="s" s="55">
        <v>2230</v>
      </c>
      <c r="G4365" t="s" s="56">
        <v>1181</v>
      </c>
      <c r="H4365" t="s" s="56">
        <v>1181</v>
      </c>
      <c r="J4365" t="s" s="6">
        <v>7519</v>
      </c>
      <c r="L4365" t="s" s="54">
        <v>11149</v>
      </c>
      <c r="M4365" t="s" s="55">
        <v>1138</v>
      </c>
      <c r="S4365" t="s" s="54">
        <v>7570</v>
      </c>
      <c r="T4365" t="s" s="57">
        <v>7714</v>
      </c>
      <c r="U4365" s="7"/>
      <c r="AA4365" s="14">
        <v>-108.496084</v>
      </c>
      <c r="AB4365" s="14">
        <v>36.365305</v>
      </c>
      <c r="AC4365" s="14">
        <v>1654.759</v>
      </c>
      <c r="AU4365" s="70"/>
      <c r="AV4365" s="70"/>
      <c r="AW4365" s="70"/>
      <c r="AX4365" s="70"/>
      <c r="AY4365" s="70"/>
      <c r="AZ4365" s="70"/>
      <c r="BA4365" s="70"/>
      <c r="BB4365" s="70"/>
      <c r="BC4365" s="70"/>
      <c r="BD4365" s="70"/>
      <c r="BL4365" s="70"/>
      <c r="BM4365" s="70"/>
      <c r="BN4365" s="70"/>
      <c r="BO4365" s="14">
        <v>-9.288271653000001</v>
      </c>
      <c r="BP4365" s="14">
        <v>0.03407916</v>
      </c>
      <c r="BX4365" s="60">
        <v>-65.07034886</v>
      </c>
      <c r="BY4365" s="80">
        <v>0.166127761</v>
      </c>
    </row>
    <row r="4366" s="9" customFormat="1" ht="31" customHeight="1">
      <c r="A4366" t="s" s="6">
        <v>11150</v>
      </c>
      <c r="B4366" t="s" s="56">
        <v>11151</v>
      </c>
      <c r="C4366" t="s" s="56">
        <v>7517</v>
      </c>
      <c r="D4366" s="143">
        <v>42156.791666666664</v>
      </c>
      <c r="E4366" t="s" s="54">
        <v>7518</v>
      </c>
      <c r="F4366" t="s" s="55">
        <v>2230</v>
      </c>
      <c r="G4366" t="s" s="56">
        <v>1181</v>
      </c>
      <c r="H4366" t="s" s="56">
        <v>1181</v>
      </c>
      <c r="J4366" t="s" s="6">
        <v>7519</v>
      </c>
      <c r="L4366" t="s" s="54">
        <v>11152</v>
      </c>
      <c r="M4366" t="s" s="55">
        <v>1138</v>
      </c>
      <c r="S4366" t="s" s="54">
        <v>7570</v>
      </c>
      <c r="T4366" t="s" s="57">
        <v>7571</v>
      </c>
      <c r="U4366" s="7"/>
      <c r="AA4366" s="14">
        <v>-108.823239</v>
      </c>
      <c r="AB4366" s="14">
        <v>35.608006</v>
      </c>
      <c r="AC4366" s="14">
        <v>2006.803</v>
      </c>
      <c r="AU4366" s="70"/>
      <c r="AV4366" s="70"/>
      <c r="AW4366" s="70"/>
      <c r="AX4366" s="70"/>
      <c r="AY4366" s="70"/>
      <c r="AZ4366" s="70"/>
      <c r="BA4366" s="70"/>
      <c r="BB4366" s="70"/>
      <c r="BC4366" s="70"/>
      <c r="BD4366" s="70"/>
      <c r="BL4366" s="70"/>
      <c r="BM4366" s="70"/>
      <c r="BN4366" s="70"/>
      <c r="BO4366" s="14">
        <v>-12.53467752</v>
      </c>
      <c r="BP4366" s="14">
        <v>0.017654618</v>
      </c>
      <c r="BX4366" s="60">
        <v>-92.70594985</v>
      </c>
      <c r="BY4366" s="80">
        <v>0.089096098</v>
      </c>
    </row>
    <row r="4367" s="9" customFormat="1" ht="31" customHeight="1">
      <c r="A4367" t="s" s="6">
        <v>11153</v>
      </c>
      <c r="B4367" t="s" s="56">
        <v>11154</v>
      </c>
      <c r="C4367" t="s" s="56">
        <v>7517</v>
      </c>
      <c r="D4367" s="143">
        <v>42151.364583333336</v>
      </c>
      <c r="E4367" t="s" s="54">
        <v>7518</v>
      </c>
      <c r="F4367" t="s" s="55">
        <v>2230</v>
      </c>
      <c r="G4367" t="s" s="56">
        <v>1181</v>
      </c>
      <c r="H4367" t="s" s="56">
        <v>1181</v>
      </c>
      <c r="J4367" t="s" s="6">
        <v>7519</v>
      </c>
      <c r="L4367" t="s" s="54">
        <v>11155</v>
      </c>
      <c r="M4367" t="s" s="55">
        <v>1138</v>
      </c>
      <c r="S4367" t="s" s="54">
        <v>7570</v>
      </c>
      <c r="T4367" t="s" s="57">
        <v>7870</v>
      </c>
      <c r="U4367" s="7"/>
      <c r="AA4367" s="14">
        <v>-109.469908</v>
      </c>
      <c r="AB4367" s="14">
        <v>36.507125</v>
      </c>
      <c r="AC4367" s="14">
        <v>1643.786</v>
      </c>
      <c r="AU4367" s="70"/>
      <c r="AV4367" s="70"/>
      <c r="AW4367" s="70"/>
      <c r="AX4367" s="70"/>
      <c r="AY4367" s="70"/>
      <c r="AZ4367" s="70"/>
      <c r="BA4367" s="70"/>
      <c r="BB4367" s="70"/>
      <c r="BC4367" s="70"/>
      <c r="BD4367" s="70"/>
      <c r="BL4367" s="70"/>
      <c r="BM4367" s="70"/>
      <c r="BN4367" s="70"/>
      <c r="BO4367" s="14">
        <v>-14.51176342</v>
      </c>
      <c r="BP4367" s="14">
        <v>0.02772072</v>
      </c>
      <c r="BX4367" s="60">
        <v>-109.7068396</v>
      </c>
      <c r="BY4367" s="80">
        <v>0.138669642</v>
      </c>
    </row>
    <row r="4368" s="9" customFormat="1" ht="31" customHeight="1">
      <c r="A4368" t="s" s="6">
        <v>11156</v>
      </c>
      <c r="B4368" t="s" s="56">
        <v>11157</v>
      </c>
      <c r="C4368" t="s" s="56">
        <v>7517</v>
      </c>
      <c r="D4368" s="143">
        <v>42153.403472222220</v>
      </c>
      <c r="E4368" t="s" s="54">
        <v>7518</v>
      </c>
      <c r="F4368" t="s" s="55">
        <v>2230</v>
      </c>
      <c r="G4368" t="s" s="56">
        <v>1181</v>
      </c>
      <c r="H4368" t="s" s="56">
        <v>1181</v>
      </c>
      <c r="J4368" t="s" s="6">
        <v>7519</v>
      </c>
      <c r="L4368" t="s" s="54">
        <v>9259</v>
      </c>
      <c r="M4368" t="s" s="55">
        <v>1138</v>
      </c>
      <c r="S4368" t="s" s="54">
        <v>7570</v>
      </c>
      <c r="T4368" t="s" s="57">
        <v>7774</v>
      </c>
      <c r="U4368" s="7"/>
      <c r="AA4368" s="14">
        <v>-110.329826</v>
      </c>
      <c r="AB4368" s="14">
        <v>35.39448</v>
      </c>
      <c r="AC4368" s="14">
        <v>1792.224</v>
      </c>
      <c r="AU4368" s="70"/>
      <c r="AV4368" s="70"/>
      <c r="AW4368" s="70"/>
      <c r="AX4368" s="70"/>
      <c r="AY4368" s="70"/>
      <c r="AZ4368" s="70"/>
      <c r="BA4368" s="70"/>
      <c r="BB4368" s="70"/>
      <c r="BC4368" s="70"/>
      <c r="BD4368" s="70"/>
      <c r="BL4368" s="70"/>
      <c r="BM4368" s="70"/>
      <c r="BN4368" s="70"/>
      <c r="BO4368" s="14">
        <v>-14.73402608</v>
      </c>
      <c r="BP4368" s="14">
        <v>0.102639763</v>
      </c>
      <c r="BX4368" s="60">
        <v>-110.1292352</v>
      </c>
      <c r="BY4368" s="80">
        <v>0.410877231</v>
      </c>
    </row>
    <row r="4369" s="9" customFormat="1" ht="31" customHeight="1">
      <c r="A4369" t="s" s="6">
        <v>11158</v>
      </c>
      <c r="B4369" t="s" s="56">
        <v>11159</v>
      </c>
      <c r="C4369" t="s" s="56">
        <v>7517</v>
      </c>
      <c r="D4369" s="143">
        <v>42153.452777777777</v>
      </c>
      <c r="E4369" t="s" s="54">
        <v>7518</v>
      </c>
      <c r="F4369" t="s" s="55">
        <v>2230</v>
      </c>
      <c r="G4369" t="s" s="56">
        <v>1181</v>
      </c>
      <c r="H4369" t="s" s="56">
        <v>1181</v>
      </c>
      <c r="J4369" t="s" s="6">
        <v>7519</v>
      </c>
      <c r="L4369" t="s" s="54">
        <v>11160</v>
      </c>
      <c r="M4369" t="s" s="55">
        <v>1138</v>
      </c>
      <c r="S4369" t="s" s="54">
        <v>7570</v>
      </c>
      <c r="T4369" t="s" s="57">
        <v>7844</v>
      </c>
      <c r="U4369" s="7"/>
      <c r="AA4369" s="14">
        <v>-111.004225</v>
      </c>
      <c r="AB4369" s="14">
        <v>35.335926</v>
      </c>
      <c r="AC4369" s="14">
        <v>1426.464</v>
      </c>
      <c r="AU4369" s="70"/>
      <c r="AV4369" s="70"/>
      <c r="AW4369" s="70"/>
      <c r="AX4369" s="70"/>
      <c r="AY4369" s="70"/>
      <c r="AZ4369" s="70"/>
      <c r="BA4369" s="70"/>
      <c r="BB4369" s="70"/>
      <c r="BC4369" s="70"/>
      <c r="BD4369" s="70"/>
      <c r="BL4369" s="70"/>
      <c r="BM4369" s="70"/>
      <c r="BN4369" s="70"/>
      <c r="BO4369" s="14">
        <v>-7.062750136</v>
      </c>
      <c r="BP4369" s="14">
        <v>0.023646181</v>
      </c>
      <c r="BX4369" s="60">
        <v>-57.37022521</v>
      </c>
      <c r="BY4369" s="80">
        <v>0.10609085</v>
      </c>
    </row>
    <row r="4370" s="9" customFormat="1" ht="31" customHeight="1">
      <c r="A4370" t="s" s="6">
        <v>11161</v>
      </c>
      <c r="B4370" t="s" s="56">
        <v>11162</v>
      </c>
      <c r="C4370" t="s" s="56">
        <v>7517</v>
      </c>
      <c r="D4370" s="143">
        <v>42153.445833333331</v>
      </c>
      <c r="E4370" t="s" s="54">
        <v>7518</v>
      </c>
      <c r="F4370" t="s" s="55">
        <v>2230</v>
      </c>
      <c r="G4370" t="s" s="56">
        <v>1181</v>
      </c>
      <c r="H4370" t="s" s="56">
        <v>1181</v>
      </c>
      <c r="J4370" t="s" s="6">
        <v>7519</v>
      </c>
      <c r="L4370" t="s" s="54">
        <v>11163</v>
      </c>
      <c r="M4370" t="s" s="55">
        <v>1138</v>
      </c>
      <c r="S4370" t="s" s="54">
        <v>7570</v>
      </c>
      <c r="T4370" t="s" s="57">
        <v>7771</v>
      </c>
      <c r="U4370" s="7"/>
      <c r="AA4370" s="14">
        <v>-110.836547</v>
      </c>
      <c r="AB4370" s="14">
        <v>35.320414</v>
      </c>
      <c r="AC4370" s="14">
        <v>1446.581</v>
      </c>
      <c r="AU4370" s="70"/>
      <c r="AV4370" s="70"/>
      <c r="AW4370" s="70"/>
      <c r="AX4370" s="70"/>
      <c r="AY4370" s="70"/>
      <c r="AZ4370" s="70"/>
      <c r="BA4370" s="70"/>
      <c r="BB4370" s="70"/>
      <c r="BC4370" s="70"/>
      <c r="BD4370" s="70"/>
      <c r="BL4370" s="70"/>
      <c r="BM4370" s="70"/>
      <c r="BN4370" s="70"/>
      <c r="BO4370" s="14">
        <v>-9.787125214</v>
      </c>
      <c r="BP4370" s="14">
        <v>0.127099472</v>
      </c>
      <c r="BX4370" s="60">
        <v>-72.81216913</v>
      </c>
      <c r="BY4370" s="80">
        <v>0.45431156</v>
      </c>
    </row>
    <row r="4371" s="9" customFormat="1" ht="31" customHeight="1">
      <c r="A4371" t="s" s="6">
        <v>11164</v>
      </c>
      <c r="B4371" t="s" s="56">
        <v>11165</v>
      </c>
      <c r="C4371" t="s" s="56">
        <v>7517</v>
      </c>
      <c r="D4371" s="143">
        <v>42150.508333333331</v>
      </c>
      <c r="E4371" t="s" s="54">
        <v>7518</v>
      </c>
      <c r="F4371" t="s" s="55">
        <v>2230</v>
      </c>
      <c r="G4371" t="s" s="56">
        <v>1181</v>
      </c>
      <c r="H4371" t="s" s="56">
        <v>1181</v>
      </c>
      <c r="J4371" t="s" s="6">
        <v>7519</v>
      </c>
      <c r="L4371" t="s" s="54">
        <v>11166</v>
      </c>
      <c r="M4371" t="s" s="55">
        <v>1138</v>
      </c>
      <c r="S4371" t="s" s="54">
        <v>7570</v>
      </c>
      <c r="T4371" t="s" s="57">
        <v>7777</v>
      </c>
      <c r="U4371" s="7"/>
      <c r="AA4371" s="14">
        <v>-109.863385</v>
      </c>
      <c r="AB4371" s="14">
        <v>35.744474</v>
      </c>
      <c r="AC4371" s="14">
        <v>1932.432</v>
      </c>
      <c r="AU4371" s="70"/>
      <c r="AV4371" s="70"/>
      <c r="AW4371" s="70"/>
      <c r="AX4371" s="70"/>
      <c r="AY4371" s="70"/>
      <c r="AZ4371" s="70"/>
      <c r="BA4371" s="70"/>
      <c r="BB4371" s="70"/>
      <c r="BC4371" s="70"/>
      <c r="BD4371" s="70"/>
      <c r="BL4371" s="70"/>
      <c r="BM4371" s="70"/>
      <c r="BN4371" s="70"/>
      <c r="BO4371" s="14">
        <v>-14.02903805</v>
      </c>
      <c r="BP4371" s="14">
        <v>0.015122326</v>
      </c>
      <c r="BX4371" s="60">
        <v>-100.9170918</v>
      </c>
      <c r="BY4371" s="80">
        <v>0.131692477</v>
      </c>
    </row>
    <row r="4372" s="9" customFormat="1" ht="31" customHeight="1">
      <c r="A4372" t="s" s="6">
        <v>11167</v>
      </c>
      <c r="B4372" t="s" s="56">
        <v>11168</v>
      </c>
      <c r="C4372" t="s" s="56">
        <v>7517</v>
      </c>
      <c r="D4372" s="143">
        <v>42150.559027777781</v>
      </c>
      <c r="E4372" t="s" s="54">
        <v>7518</v>
      </c>
      <c r="F4372" t="s" s="55">
        <v>2230</v>
      </c>
      <c r="G4372" t="s" s="56">
        <v>1181</v>
      </c>
      <c r="H4372" t="s" s="56">
        <v>1181</v>
      </c>
      <c r="J4372" t="s" s="6">
        <v>7519</v>
      </c>
      <c r="L4372" t="s" s="54">
        <v>11169</v>
      </c>
      <c r="M4372" t="s" s="55">
        <v>1138</v>
      </c>
      <c r="S4372" t="s" s="54">
        <v>7570</v>
      </c>
      <c r="T4372" t="s" s="57">
        <v>7748</v>
      </c>
      <c r="U4372" s="7"/>
      <c r="AA4372" s="14">
        <v>-108.238455</v>
      </c>
      <c r="AB4372" s="14">
        <v>35.887169</v>
      </c>
      <c r="AC4372" s="14">
        <v>1897.685</v>
      </c>
      <c r="AU4372" s="70"/>
      <c r="AV4372" s="70"/>
      <c r="AW4372" s="70"/>
      <c r="AX4372" s="70"/>
      <c r="AY4372" s="70"/>
      <c r="AZ4372" s="70"/>
      <c r="BA4372" s="70"/>
      <c r="BB4372" s="70"/>
      <c r="BC4372" s="70"/>
      <c r="BD4372" s="70"/>
      <c r="BL4372" s="70"/>
      <c r="BM4372" s="70"/>
      <c r="BN4372" s="70"/>
      <c r="BO4372" s="14">
        <v>-8.638150743000001</v>
      </c>
      <c r="BP4372" s="14">
        <v>0.138986118</v>
      </c>
      <c r="BX4372" s="60">
        <v>-57.58437951</v>
      </c>
      <c r="BY4372" s="80">
        <v>0.60252455</v>
      </c>
    </row>
    <row r="4373" s="9" customFormat="1" ht="31" customHeight="1">
      <c r="A4373" t="s" s="6">
        <v>11170</v>
      </c>
      <c r="B4373" t="s" s="56">
        <v>11171</v>
      </c>
      <c r="C4373" t="s" s="56">
        <v>7517</v>
      </c>
      <c r="D4373" s="143">
        <v>42151.6</v>
      </c>
      <c r="E4373" t="s" s="54">
        <v>7518</v>
      </c>
      <c r="F4373" t="s" s="55">
        <v>2230</v>
      </c>
      <c r="G4373" t="s" s="56">
        <v>1181</v>
      </c>
      <c r="H4373" t="s" s="56">
        <v>1181</v>
      </c>
      <c r="J4373" t="s" s="6">
        <v>7519</v>
      </c>
      <c r="L4373" t="s" s="54">
        <v>11172</v>
      </c>
      <c r="M4373" t="s" s="55">
        <v>1138</v>
      </c>
      <c r="S4373" t="s" s="54">
        <v>7570</v>
      </c>
      <c r="T4373" t="s" s="57">
        <v>7711</v>
      </c>
      <c r="U4373" s="7"/>
      <c r="AA4373" s="14">
        <v>-108.350578</v>
      </c>
      <c r="AB4373" s="14">
        <v>36.639773</v>
      </c>
      <c r="AC4373" s="14">
        <v>1737.36</v>
      </c>
      <c r="AU4373" s="70"/>
      <c r="AV4373" s="70"/>
      <c r="AW4373" s="70"/>
      <c r="AX4373" s="70"/>
      <c r="AY4373" s="70"/>
      <c r="AZ4373" s="70"/>
      <c r="BA4373" s="70"/>
      <c r="BB4373" s="70"/>
      <c r="BC4373" s="70"/>
      <c r="BD4373" s="70"/>
      <c r="BL4373" s="70"/>
      <c r="BM4373" s="70"/>
      <c r="BN4373" s="70"/>
      <c r="BO4373" s="14">
        <v>-9.295076442999999</v>
      </c>
      <c r="BP4373" s="14">
        <v>0.079301095</v>
      </c>
      <c r="BX4373" s="60">
        <v>-64.45171452</v>
      </c>
      <c r="BY4373" s="80">
        <v>0.261665399</v>
      </c>
    </row>
    <row r="4374" s="9" customFormat="1" ht="31" customHeight="1">
      <c r="A4374" t="s" s="6">
        <v>11173</v>
      </c>
      <c r="B4374" t="s" s="56">
        <v>11174</v>
      </c>
      <c r="C4374" t="s" s="56">
        <v>7517</v>
      </c>
      <c r="D4374" s="143">
        <v>42150.46875</v>
      </c>
      <c r="E4374" t="s" s="54">
        <v>7518</v>
      </c>
      <c r="F4374" t="s" s="55">
        <v>2230</v>
      </c>
      <c r="G4374" t="s" s="56">
        <v>1181</v>
      </c>
      <c r="H4374" t="s" s="56">
        <v>1181</v>
      </c>
      <c r="J4374" t="s" s="6">
        <v>7519</v>
      </c>
      <c r="L4374" t="s" s="54">
        <v>11175</v>
      </c>
      <c r="M4374" t="s" s="55">
        <v>1138</v>
      </c>
      <c r="S4374" t="s" s="54">
        <v>7570</v>
      </c>
      <c r="T4374" t="s" s="57">
        <v>7786</v>
      </c>
      <c r="U4374" s="7"/>
      <c r="AA4374" s="14">
        <v>-109.463403</v>
      </c>
      <c r="AB4374" s="14">
        <v>35.809158</v>
      </c>
      <c r="AC4374" s="14">
        <v>2067.763</v>
      </c>
      <c r="AU4374" s="70"/>
      <c r="AV4374" s="70"/>
      <c r="AW4374" s="70"/>
      <c r="AX4374" s="70"/>
      <c r="AY4374" s="70"/>
      <c r="AZ4374" s="70"/>
      <c r="BA4374" s="70"/>
      <c r="BB4374" s="70"/>
      <c r="BC4374" s="70"/>
      <c r="BD4374" s="70"/>
      <c r="BL4374" s="70"/>
      <c r="BM4374" s="70"/>
      <c r="BN4374" s="70"/>
      <c r="BO4374" s="14">
        <v>-5.161273684</v>
      </c>
      <c r="BP4374" s="14">
        <v>0.035744955</v>
      </c>
      <c r="BX4374" s="60">
        <v>-67.33192874</v>
      </c>
      <c r="BY4374" s="80">
        <v>0.172536815</v>
      </c>
    </row>
    <row r="4375" s="9" customFormat="1" ht="31" customHeight="1">
      <c r="A4375" t="s" s="6">
        <v>11176</v>
      </c>
      <c r="B4375" t="s" s="56">
        <v>11177</v>
      </c>
      <c r="C4375" t="s" s="56">
        <v>7517</v>
      </c>
      <c r="D4375" s="143">
        <v>42159.770833333336</v>
      </c>
      <c r="E4375" t="s" s="54">
        <v>7518</v>
      </c>
      <c r="F4375" t="s" s="55">
        <v>2230</v>
      </c>
      <c r="G4375" t="s" s="56">
        <v>1181</v>
      </c>
      <c r="H4375" t="s" s="56">
        <v>1181</v>
      </c>
      <c r="J4375" t="s" s="6">
        <v>7519</v>
      </c>
      <c r="L4375" t="s" s="54">
        <v>11178</v>
      </c>
      <c r="M4375" t="s" s="55">
        <v>1138</v>
      </c>
      <c r="S4375" t="s" s="54">
        <v>7570</v>
      </c>
      <c r="T4375" t="s" s="57">
        <v>7719</v>
      </c>
      <c r="U4375" s="7"/>
      <c r="AA4375" s="14">
        <v>-109.95602</v>
      </c>
      <c r="AB4375" s="14">
        <v>36.14098</v>
      </c>
      <c r="AC4375" s="14">
        <v>1992.782</v>
      </c>
      <c r="AU4375" s="70"/>
      <c r="AV4375" s="70"/>
      <c r="AW4375" s="70"/>
      <c r="AX4375" s="70"/>
      <c r="AY4375" s="70"/>
      <c r="AZ4375" s="70"/>
      <c r="BA4375" s="70"/>
      <c r="BB4375" s="70"/>
      <c r="BC4375" s="70"/>
      <c r="BD4375" s="70"/>
      <c r="BL4375" s="70"/>
      <c r="BM4375" s="70"/>
      <c r="BN4375" s="70"/>
      <c r="BO4375" s="14">
        <v>-11.0500584</v>
      </c>
      <c r="BP4375" s="14">
        <v>0.110286941</v>
      </c>
      <c r="BX4375" s="60">
        <v>-78.62656002999999</v>
      </c>
      <c r="BY4375" s="80">
        <v>0.378262701</v>
      </c>
    </row>
    <row r="4376" s="9" customFormat="1" ht="31" customHeight="1">
      <c r="A4376" t="s" s="6">
        <v>11179</v>
      </c>
      <c r="B4376" t="s" s="56">
        <v>11180</v>
      </c>
      <c r="C4376" t="s" s="56">
        <v>7517</v>
      </c>
      <c r="D4376" s="143">
        <v>42158.390277777777</v>
      </c>
      <c r="E4376" t="s" s="54">
        <v>7518</v>
      </c>
      <c r="F4376" t="s" s="55">
        <v>2230</v>
      </c>
      <c r="G4376" t="s" s="56">
        <v>1181</v>
      </c>
      <c r="H4376" t="s" s="56">
        <v>1181</v>
      </c>
      <c r="J4376" t="s" s="6">
        <v>7519</v>
      </c>
      <c r="L4376" t="s" s="54">
        <v>11181</v>
      </c>
      <c r="M4376" t="s" s="55">
        <v>1138</v>
      </c>
      <c r="S4376" t="s" s="54">
        <v>7570</v>
      </c>
      <c r="T4376" t="s" s="57">
        <v>7875</v>
      </c>
      <c r="U4376" s="7"/>
      <c r="AA4376" s="14">
        <v>-111.415636</v>
      </c>
      <c r="AB4376" s="14">
        <v>35.869455</v>
      </c>
      <c r="AC4376" s="14">
        <v>1310.64</v>
      </c>
      <c r="AU4376" s="70"/>
      <c r="AV4376" s="70"/>
      <c r="AW4376" s="70"/>
      <c r="AX4376" s="70"/>
      <c r="AY4376" s="70"/>
      <c r="AZ4376" s="70"/>
      <c r="BA4376" s="70"/>
      <c r="BB4376" s="70"/>
      <c r="BC4376" s="70"/>
      <c r="BD4376" s="70"/>
      <c r="BL4376" s="70"/>
      <c r="BM4376" s="70"/>
      <c r="BN4376" s="70"/>
      <c r="BO4376" s="14">
        <v>-9.469985568</v>
      </c>
      <c r="BP4376" s="14">
        <v>0.04561536</v>
      </c>
      <c r="BX4376" s="60">
        <v>-76.64535255</v>
      </c>
      <c r="BY4376" s="80">
        <v>0.215902696</v>
      </c>
    </row>
    <row r="4377" s="9" customFormat="1" ht="31" customHeight="1">
      <c r="A4377" t="s" s="6">
        <v>11182</v>
      </c>
      <c r="B4377" t="s" s="56">
        <v>11183</v>
      </c>
      <c r="C4377" t="s" s="56">
        <v>7517</v>
      </c>
      <c r="D4377" s="143">
        <v>42157.604166666664</v>
      </c>
      <c r="E4377" t="s" s="54">
        <v>7518</v>
      </c>
      <c r="F4377" t="s" s="55">
        <v>2230</v>
      </c>
      <c r="G4377" t="s" s="56">
        <v>1181</v>
      </c>
      <c r="H4377" t="s" s="56">
        <v>1181</v>
      </c>
      <c r="J4377" t="s" s="6">
        <v>7519</v>
      </c>
      <c r="L4377" t="s" s="54">
        <v>11184</v>
      </c>
      <c r="M4377" t="s" s="55">
        <v>1138</v>
      </c>
      <c r="S4377" t="s" s="54">
        <v>7570</v>
      </c>
      <c r="T4377" t="s" s="57">
        <v>7841</v>
      </c>
      <c r="U4377" s="7"/>
      <c r="AA4377" s="14">
        <v>-111.235274</v>
      </c>
      <c r="AB4377" s="14">
        <v>36.129566</v>
      </c>
      <c r="AC4377" s="14">
        <v>1498.702</v>
      </c>
      <c r="AU4377" s="70"/>
      <c r="AV4377" s="70"/>
      <c r="AW4377" s="70"/>
      <c r="AX4377" s="70"/>
      <c r="AY4377" s="70"/>
      <c r="AZ4377" s="70"/>
      <c r="BA4377" s="70"/>
      <c r="BB4377" s="70"/>
      <c r="BC4377" s="70"/>
      <c r="BD4377" s="70"/>
      <c r="BL4377" s="70"/>
      <c r="BM4377" s="70"/>
      <c r="BN4377" s="70"/>
      <c r="BO4377" s="14">
        <v>-7.297333781</v>
      </c>
      <c r="BP4377" s="14">
        <v>0.055129293</v>
      </c>
      <c r="BX4377" s="60">
        <v>-50.89717097</v>
      </c>
      <c r="BY4377" s="80">
        <v>0.25145025</v>
      </c>
    </row>
    <row r="4378" s="9" customFormat="1" ht="31" customHeight="1">
      <c r="A4378" t="s" s="6">
        <v>11185</v>
      </c>
      <c r="B4378" t="s" s="56">
        <v>11186</v>
      </c>
      <c r="C4378" t="s" s="56">
        <v>7517</v>
      </c>
      <c r="D4378" s="143">
        <v>42158.291666666664</v>
      </c>
      <c r="E4378" t="s" s="54">
        <v>7518</v>
      </c>
      <c r="F4378" t="s" s="55">
        <v>2230</v>
      </c>
      <c r="G4378" t="s" s="56">
        <v>1181</v>
      </c>
      <c r="H4378" t="s" s="56">
        <v>1181</v>
      </c>
      <c r="J4378" t="s" s="6">
        <v>7519</v>
      </c>
      <c r="L4378" t="s" s="54">
        <v>11187</v>
      </c>
      <c r="M4378" t="s" s="55">
        <v>1138</v>
      </c>
      <c r="S4378" t="s" s="54">
        <v>7570</v>
      </c>
      <c r="T4378" t="s" s="57">
        <v>7850</v>
      </c>
      <c r="U4378" s="7"/>
      <c r="AA4378" s="14">
        <v>-111.654074</v>
      </c>
      <c r="AB4378" s="14">
        <v>36.665838</v>
      </c>
      <c r="AC4378" s="14">
        <v>1501.75</v>
      </c>
      <c r="AU4378" s="70"/>
      <c r="AV4378" s="70"/>
      <c r="AW4378" s="70"/>
      <c r="AX4378" s="70"/>
      <c r="AY4378" s="70"/>
      <c r="AZ4378" s="70"/>
      <c r="BA4378" s="70"/>
      <c r="BB4378" s="70"/>
      <c r="BC4378" s="70"/>
      <c r="BD4378" s="70"/>
      <c r="BL4378" s="70"/>
      <c r="BM4378" s="70"/>
      <c r="BN4378" s="70"/>
      <c r="BO4378" s="14">
        <v>-9.822916891</v>
      </c>
      <c r="BP4378" s="14">
        <v>0.043423812</v>
      </c>
      <c r="BX4378" s="60">
        <v>-71.43099551</v>
      </c>
      <c r="BY4378" s="80">
        <v>0.124292945</v>
      </c>
    </row>
    <row r="4379" s="9" customFormat="1" ht="31" customHeight="1">
      <c r="A4379" t="s" s="6">
        <v>11188</v>
      </c>
      <c r="B4379" t="s" s="56">
        <v>11189</v>
      </c>
      <c r="C4379" t="s" s="56">
        <v>7517</v>
      </c>
      <c r="D4379" s="143">
        <v>42157.461805555555</v>
      </c>
      <c r="E4379" t="s" s="54">
        <v>7518</v>
      </c>
      <c r="F4379" t="s" s="55">
        <v>2230</v>
      </c>
      <c r="G4379" t="s" s="56">
        <v>1181</v>
      </c>
      <c r="H4379" t="s" s="56">
        <v>1181</v>
      </c>
      <c r="J4379" t="s" s="6">
        <v>7519</v>
      </c>
      <c r="L4379" t="s" s="54">
        <v>11190</v>
      </c>
      <c r="M4379" t="s" s="55">
        <v>1138</v>
      </c>
      <c r="S4379" t="s" s="54">
        <v>7570</v>
      </c>
      <c r="T4379" t="s" s="57">
        <v>7765</v>
      </c>
      <c r="U4379" s="7"/>
      <c r="AA4379" s="14">
        <v>-110.318788</v>
      </c>
      <c r="AB4379" s="14">
        <v>37.036461</v>
      </c>
      <c r="AC4379" s="14">
        <v>1469.136</v>
      </c>
      <c r="AU4379" s="70"/>
      <c r="AV4379" s="70"/>
      <c r="AW4379" s="70"/>
      <c r="AX4379" s="70"/>
      <c r="AY4379" s="70"/>
      <c r="AZ4379" s="70"/>
      <c r="BA4379" s="70"/>
      <c r="BB4379" s="70"/>
      <c r="BC4379" s="70"/>
      <c r="BD4379" s="70"/>
      <c r="BL4379" s="70"/>
      <c r="BM4379" s="70"/>
      <c r="BN4379" s="70"/>
      <c r="BO4379" s="14">
        <v>-7.887161181</v>
      </c>
      <c r="BP4379" s="14">
        <v>0.110518679</v>
      </c>
      <c r="BX4379" s="60">
        <v>-64.06472938</v>
      </c>
      <c r="BY4379" s="80">
        <v>0.389916966</v>
      </c>
    </row>
    <row r="4380" s="9" customFormat="1" ht="31" customHeight="1">
      <c r="A4380" t="s" s="6">
        <v>11191</v>
      </c>
      <c r="B4380" t="s" s="56">
        <v>11192</v>
      </c>
      <c r="C4380" t="s" s="56">
        <v>7517</v>
      </c>
      <c r="D4380" s="143">
        <v>42158.425</v>
      </c>
      <c r="E4380" t="s" s="54">
        <v>7518</v>
      </c>
      <c r="F4380" t="s" s="55">
        <v>2230</v>
      </c>
      <c r="G4380" t="s" s="56">
        <v>1181</v>
      </c>
      <c r="H4380" t="s" s="56">
        <v>1181</v>
      </c>
      <c r="J4380" t="s" s="6">
        <v>7519</v>
      </c>
      <c r="L4380" t="s" s="54">
        <v>11193</v>
      </c>
      <c r="M4380" t="s" s="55">
        <v>1138</v>
      </c>
      <c r="S4380" t="s" s="54">
        <v>7570</v>
      </c>
      <c r="T4380" t="s" s="57">
        <v>7863</v>
      </c>
      <c r="U4380" s="7"/>
      <c r="AA4380" s="14">
        <v>-109.050135</v>
      </c>
      <c r="AB4380" s="14">
        <v>36.32589</v>
      </c>
      <c r="AC4380" s="14">
        <v>2813.304</v>
      </c>
      <c r="AU4380" s="70"/>
      <c r="AV4380" s="70"/>
      <c r="AW4380" s="70"/>
      <c r="AX4380" s="70"/>
      <c r="AY4380" s="70"/>
      <c r="AZ4380" s="70"/>
      <c r="BA4380" s="70"/>
      <c r="BB4380" s="70"/>
      <c r="BC4380" s="70"/>
      <c r="BD4380" s="70"/>
      <c r="BL4380" s="70"/>
      <c r="BM4380" s="70"/>
      <c r="BN4380" s="70"/>
      <c r="BO4380" s="14">
        <v>2.136509257</v>
      </c>
      <c r="BP4380" s="14">
        <v>0.154653996</v>
      </c>
      <c r="BX4380" s="60">
        <v>-23.6256032</v>
      </c>
      <c r="BY4380" s="80">
        <v>0.537946954</v>
      </c>
    </row>
    <row r="4381" s="9" customFormat="1" ht="31" customHeight="1">
      <c r="A4381" t="s" s="6">
        <v>11194</v>
      </c>
      <c r="B4381" t="s" s="56">
        <v>11195</v>
      </c>
      <c r="C4381" t="s" s="56">
        <v>7517</v>
      </c>
      <c r="D4381" s="143">
        <v>42157.343055555553</v>
      </c>
      <c r="E4381" t="s" s="54">
        <v>7518</v>
      </c>
      <c r="F4381" t="s" s="55">
        <v>2230</v>
      </c>
      <c r="G4381" t="s" s="56">
        <v>1181</v>
      </c>
      <c r="H4381" t="s" s="56">
        <v>1181</v>
      </c>
      <c r="J4381" t="s" s="6">
        <v>7519</v>
      </c>
      <c r="L4381" t="s" s="54">
        <v>11196</v>
      </c>
      <c r="M4381" t="s" s="55">
        <v>1138</v>
      </c>
      <c r="S4381" t="s" s="54">
        <v>7570</v>
      </c>
      <c r="T4381" t="s" s="57">
        <v>7722</v>
      </c>
      <c r="U4381" s="7"/>
      <c r="AA4381" s="14">
        <v>-109.072078</v>
      </c>
      <c r="AB4381" s="14">
        <v>35.744653</v>
      </c>
      <c r="AC4381" s="14">
        <v>2086.356</v>
      </c>
      <c r="AU4381" s="70"/>
      <c r="AV4381" s="70"/>
      <c r="AW4381" s="70"/>
      <c r="AX4381" s="70"/>
      <c r="AY4381" s="70"/>
      <c r="AZ4381" s="70"/>
      <c r="BA4381" s="70"/>
      <c r="BB4381" s="70"/>
      <c r="BC4381" s="70"/>
      <c r="BD4381" s="70"/>
      <c r="BL4381" s="70"/>
      <c r="BM4381" s="70"/>
      <c r="BN4381" s="70"/>
      <c r="BO4381" s="14">
        <v>-8.538902776</v>
      </c>
      <c r="BP4381" s="14">
        <v>0.152860878</v>
      </c>
      <c r="BX4381" s="60">
        <v>-69.57115061</v>
      </c>
      <c r="BY4381" s="80">
        <v>0.370725582</v>
      </c>
    </row>
    <row r="4382" s="9" customFormat="1" ht="31" customHeight="1">
      <c r="A4382" t="s" s="6">
        <v>11197</v>
      </c>
      <c r="B4382" t="s" s="56">
        <v>11198</v>
      </c>
      <c r="C4382" t="s" s="56">
        <v>7517</v>
      </c>
      <c r="D4382" s="143">
        <v>42157.420138888891</v>
      </c>
      <c r="E4382" t="s" s="54">
        <v>7518</v>
      </c>
      <c r="F4382" t="s" s="55">
        <v>2230</v>
      </c>
      <c r="G4382" t="s" s="56">
        <v>1181</v>
      </c>
      <c r="H4382" t="s" s="56">
        <v>1181</v>
      </c>
      <c r="J4382" t="s" s="6">
        <v>7519</v>
      </c>
      <c r="L4382" t="s" s="54">
        <v>9438</v>
      </c>
      <c r="M4382" t="s" s="55">
        <v>1138</v>
      </c>
      <c r="S4382" t="s" s="54">
        <v>7570</v>
      </c>
      <c r="T4382" t="s" s="57">
        <v>7751</v>
      </c>
      <c r="U4382" s="7"/>
      <c r="AA4382" s="14">
        <v>-110.251844</v>
      </c>
      <c r="AB4382" s="14">
        <v>36.7129</v>
      </c>
      <c r="AC4382" s="14">
        <v>1758.391</v>
      </c>
      <c r="AU4382" s="70"/>
      <c r="AV4382" s="70"/>
      <c r="AW4382" s="70"/>
      <c r="AX4382" s="70"/>
      <c r="AY4382" s="70"/>
      <c r="AZ4382" s="70"/>
      <c r="BA4382" s="70"/>
      <c r="BB4382" s="70"/>
      <c r="BC4382" s="70"/>
      <c r="BD4382" s="70"/>
      <c r="BL4382" s="70"/>
      <c r="BM4382" s="70"/>
      <c r="BN4382" s="70"/>
      <c r="BO4382" s="14">
        <v>-11.4633401</v>
      </c>
      <c r="BP4382" s="14">
        <v>0.05305451</v>
      </c>
      <c r="BX4382" s="60">
        <v>-85.44414374</v>
      </c>
      <c r="BY4382" s="80">
        <v>0.282262147</v>
      </c>
    </row>
    <row r="4383" s="9" customFormat="1" ht="31" customHeight="1">
      <c r="A4383" t="s" s="6">
        <v>11199</v>
      </c>
      <c r="B4383" t="s" s="56">
        <v>11200</v>
      </c>
      <c r="C4383" t="s" s="56">
        <v>7517</v>
      </c>
      <c r="D4383" s="143">
        <v>42157.583333333336</v>
      </c>
      <c r="E4383" t="s" s="54">
        <v>7518</v>
      </c>
      <c r="F4383" t="s" s="55">
        <v>2230</v>
      </c>
      <c r="G4383" t="s" s="56">
        <v>1181</v>
      </c>
      <c r="H4383" t="s" s="56">
        <v>1181</v>
      </c>
      <c r="J4383" t="s" s="6">
        <v>7519</v>
      </c>
      <c r="L4383" t="s" s="54">
        <v>11201</v>
      </c>
      <c r="M4383" t="s" s="55">
        <v>1138</v>
      </c>
      <c r="S4383" t="s" s="54">
        <v>7570</v>
      </c>
      <c r="T4383" t="s" s="57">
        <v>7768</v>
      </c>
      <c r="U4383" s="7"/>
      <c r="AA4383" s="14">
        <v>-110.780493</v>
      </c>
      <c r="AB4383" s="14">
        <v>37.058189</v>
      </c>
      <c r="AC4383" s="14">
        <v>1717.548</v>
      </c>
      <c r="AU4383" s="70"/>
      <c r="AV4383" s="70"/>
      <c r="AW4383" s="70"/>
      <c r="AX4383" s="70"/>
      <c r="AY4383" s="70"/>
      <c r="AZ4383" s="70"/>
      <c r="BA4383" s="70"/>
      <c r="BB4383" s="70"/>
      <c r="BC4383" s="70"/>
      <c r="BD4383" s="70"/>
      <c r="BL4383" s="70"/>
      <c r="BM4383" s="70"/>
      <c r="BN4383" s="70"/>
      <c r="BO4383" s="14">
        <v>-13.14887544</v>
      </c>
      <c r="BP4383" s="14">
        <v>0.033791631</v>
      </c>
      <c r="BX4383" s="60">
        <v>-100.6716084</v>
      </c>
      <c r="BY4383" s="80">
        <v>0.147181689</v>
      </c>
    </row>
    <row r="4384" s="9" customFormat="1" ht="31" customHeight="1">
      <c r="A4384" t="s" s="6">
        <v>11202</v>
      </c>
      <c r="B4384" t="s" s="56">
        <v>11203</v>
      </c>
      <c r="C4384" t="s" s="56">
        <v>7517</v>
      </c>
      <c r="D4384" s="143">
        <v>42158.34375</v>
      </c>
      <c r="E4384" t="s" s="54">
        <v>7518</v>
      </c>
      <c r="F4384" t="s" s="55">
        <v>2230</v>
      </c>
      <c r="G4384" t="s" s="56">
        <v>1181</v>
      </c>
      <c r="H4384" t="s" s="56">
        <v>1181</v>
      </c>
      <c r="J4384" t="s" s="6">
        <v>7519</v>
      </c>
      <c r="L4384" t="s" s="54">
        <v>11204</v>
      </c>
      <c r="M4384" t="s" s="55">
        <v>1138</v>
      </c>
      <c r="S4384" t="s" s="54">
        <v>7570</v>
      </c>
      <c r="T4384" t="s" s="57">
        <v>7813</v>
      </c>
      <c r="U4384" s="7"/>
      <c r="AA4384" s="14">
        <v>-111.572804</v>
      </c>
      <c r="AB4384" s="14">
        <v>36.276372</v>
      </c>
      <c r="AC4384" s="14">
        <v>1706.88</v>
      </c>
      <c r="AU4384" s="70"/>
      <c r="AV4384" s="70"/>
      <c r="AW4384" s="70"/>
      <c r="AX4384" s="70"/>
      <c r="AY4384" s="70"/>
      <c r="AZ4384" s="70"/>
      <c r="BA4384" s="70"/>
      <c r="BB4384" s="70"/>
      <c r="BC4384" s="70"/>
      <c r="BD4384" s="70"/>
      <c r="BL4384" s="70"/>
      <c r="BM4384" s="70"/>
      <c r="BN4384" s="70"/>
      <c r="BO4384" s="14">
        <v>-6.999498143</v>
      </c>
      <c r="BP4384" s="14">
        <v>0.039863369</v>
      </c>
      <c r="BX4384" s="60">
        <v>-56.13712917</v>
      </c>
      <c r="BY4384" s="80">
        <v>0.330333996</v>
      </c>
    </row>
    <row r="4385" s="9" customFormat="1" ht="31" customHeight="1">
      <c r="A4385" t="s" s="6">
        <v>11205</v>
      </c>
      <c r="B4385" t="s" s="56">
        <v>11206</v>
      </c>
      <c r="C4385" t="s" s="56">
        <v>7517</v>
      </c>
      <c r="D4385" s="143">
        <v>42157.614583333336</v>
      </c>
      <c r="E4385" t="s" s="54">
        <v>7518</v>
      </c>
      <c r="F4385" t="s" s="55">
        <v>2230</v>
      </c>
      <c r="G4385" t="s" s="56">
        <v>1181</v>
      </c>
      <c r="H4385" t="s" s="56">
        <v>1181</v>
      </c>
      <c r="J4385" t="s" s="6">
        <v>7519</v>
      </c>
      <c r="L4385" t="s" s="54">
        <v>11207</v>
      </c>
      <c r="M4385" t="s" s="55">
        <v>1138</v>
      </c>
      <c r="S4385" t="s" s="54">
        <v>7570</v>
      </c>
      <c r="T4385" t="s" s="57">
        <v>7834</v>
      </c>
      <c r="U4385" s="7"/>
      <c r="AA4385" s="14">
        <v>-110.762509</v>
      </c>
      <c r="AB4385" s="14">
        <v>36.651721</v>
      </c>
      <c r="AC4385" s="14">
        <v>2052.828</v>
      </c>
      <c r="AU4385" s="70"/>
      <c r="AV4385" s="70"/>
      <c r="AW4385" s="70"/>
      <c r="AX4385" s="70"/>
      <c r="AY4385" s="70"/>
      <c r="AZ4385" s="70"/>
      <c r="BA4385" s="70"/>
      <c r="BB4385" s="70"/>
      <c r="BC4385" s="70"/>
      <c r="BD4385" s="70"/>
      <c r="BL4385" s="70"/>
      <c r="BM4385" s="70"/>
      <c r="BN4385" s="70"/>
      <c r="BO4385" s="14">
        <v>-14.86306482</v>
      </c>
      <c r="BP4385" s="14">
        <v>0.023204749</v>
      </c>
      <c r="BX4385" s="60">
        <v>-107.8041404</v>
      </c>
      <c r="BY4385" s="80">
        <v>0.130196777</v>
      </c>
    </row>
    <row r="4386" s="9" customFormat="1" ht="31" customHeight="1">
      <c r="A4386" t="s" s="6">
        <v>11208</v>
      </c>
      <c r="B4386" t="s" s="56">
        <v>11209</v>
      </c>
      <c r="C4386" t="s" s="56">
        <v>7517</v>
      </c>
      <c r="D4386" s="143">
        <v>42158.4375</v>
      </c>
      <c r="E4386" t="s" s="54">
        <v>7518</v>
      </c>
      <c r="F4386" t="s" s="55">
        <v>2230</v>
      </c>
      <c r="G4386" t="s" s="56">
        <v>1181</v>
      </c>
      <c r="H4386" t="s" s="56">
        <v>1181</v>
      </c>
      <c r="J4386" t="s" s="6">
        <v>7519</v>
      </c>
      <c r="L4386" t="s" s="54">
        <v>11210</v>
      </c>
      <c r="M4386" t="s" s="55">
        <v>1138</v>
      </c>
      <c r="S4386" t="s" s="54">
        <v>7570</v>
      </c>
      <c r="T4386" t="s" s="57">
        <v>7847</v>
      </c>
      <c r="U4386" s="7"/>
      <c r="AA4386" s="14">
        <v>-111.690301</v>
      </c>
      <c r="AB4386" s="14">
        <v>35.912882</v>
      </c>
      <c r="AC4386" s="14">
        <v>2151.278</v>
      </c>
      <c r="AU4386" s="70"/>
      <c r="AV4386" s="70"/>
      <c r="AW4386" s="70"/>
      <c r="AX4386" s="70"/>
      <c r="AY4386" s="70"/>
      <c r="AZ4386" s="70"/>
      <c r="BA4386" s="70"/>
      <c r="BB4386" s="70"/>
      <c r="BC4386" s="70"/>
      <c r="BD4386" s="70"/>
      <c r="BL4386" s="70"/>
      <c r="BM4386" s="70"/>
      <c r="BN4386" s="70"/>
      <c r="BO4386" s="14">
        <v>-10.10284031</v>
      </c>
      <c r="BP4386" s="14">
        <v>0.051429747</v>
      </c>
      <c r="BX4386" s="60">
        <v>-75.23700697</v>
      </c>
      <c r="BY4386" s="80">
        <v>0.258643429</v>
      </c>
    </row>
    <row r="4387" s="9" customFormat="1" ht="31" customHeight="1">
      <c r="A4387" t="s" s="6">
        <v>11211</v>
      </c>
      <c r="B4387" t="s" s="56">
        <v>11212</v>
      </c>
      <c r="C4387" t="s" s="56">
        <v>7517</v>
      </c>
      <c r="D4387" s="143">
        <v>42160.6875</v>
      </c>
      <c r="E4387" t="s" s="54">
        <v>7518</v>
      </c>
      <c r="F4387" t="s" s="55">
        <v>2230</v>
      </c>
      <c r="G4387" t="s" s="56">
        <v>1181</v>
      </c>
      <c r="H4387" t="s" s="56">
        <v>1181</v>
      </c>
      <c r="J4387" t="s" s="6">
        <v>7519</v>
      </c>
      <c r="L4387" t="s" s="54">
        <v>11213</v>
      </c>
      <c r="M4387" t="s" s="55">
        <v>1138</v>
      </c>
      <c r="S4387" t="s" s="54">
        <v>7570</v>
      </c>
      <c r="T4387" t="s" s="57">
        <v>7722</v>
      </c>
      <c r="U4387" s="7"/>
      <c r="AA4387" s="14">
        <v>-109.072078</v>
      </c>
      <c r="AB4387" s="14">
        <v>35.744653</v>
      </c>
      <c r="AC4387" s="14">
        <v>2086.356</v>
      </c>
      <c r="AU4387" s="70"/>
      <c r="AV4387" s="70"/>
      <c r="AW4387" s="70"/>
      <c r="AX4387" s="70"/>
      <c r="AY4387" s="70"/>
      <c r="AZ4387" s="70"/>
      <c r="BA4387" s="70"/>
      <c r="BB4387" s="70"/>
      <c r="BC4387" s="70"/>
      <c r="BD4387" s="70"/>
      <c r="BL4387" s="70"/>
      <c r="BM4387" s="70"/>
      <c r="BN4387" s="70"/>
      <c r="BO4387" s="14">
        <v>-12.41914991</v>
      </c>
      <c r="BP4387" s="14">
        <v>0.027856652</v>
      </c>
      <c r="BX4387" s="60">
        <v>-92.56618494</v>
      </c>
      <c r="BY4387" s="80">
        <v>0.07951459600000001</v>
      </c>
    </row>
    <row r="4388" s="9" customFormat="1" ht="31" customHeight="1">
      <c r="A4388" t="s" s="6">
        <v>11214</v>
      </c>
      <c r="B4388" t="s" s="56">
        <v>11215</v>
      </c>
      <c r="C4388" t="s" s="56">
        <v>7517</v>
      </c>
      <c r="D4388" s="143">
        <v>42161.291666666664</v>
      </c>
      <c r="E4388" t="s" s="54">
        <v>7518</v>
      </c>
      <c r="F4388" t="s" s="55">
        <v>2230</v>
      </c>
      <c r="G4388" t="s" s="56">
        <v>1181</v>
      </c>
      <c r="H4388" t="s" s="56">
        <v>1181</v>
      </c>
      <c r="J4388" t="s" s="6">
        <v>7519</v>
      </c>
      <c r="L4388" t="s" s="54">
        <v>8912</v>
      </c>
      <c r="M4388" t="s" s="55">
        <v>1138</v>
      </c>
      <c r="S4388" t="s" s="54">
        <v>7570</v>
      </c>
      <c r="T4388" t="s" s="57">
        <v>7571</v>
      </c>
      <c r="U4388" s="7"/>
      <c r="AA4388" s="14">
        <v>-108.823239</v>
      </c>
      <c r="AB4388" s="14">
        <v>35.608006</v>
      </c>
      <c r="AC4388" s="14">
        <v>2006.803</v>
      </c>
      <c r="AU4388" s="70"/>
      <c r="AV4388" s="70"/>
      <c r="AW4388" s="70"/>
      <c r="AX4388" s="70"/>
      <c r="AY4388" s="70"/>
      <c r="AZ4388" s="70"/>
      <c r="BA4388" s="70"/>
      <c r="BB4388" s="70"/>
      <c r="BC4388" s="70"/>
      <c r="BD4388" s="70"/>
      <c r="BL4388" s="70"/>
      <c r="BM4388" s="70"/>
      <c r="BN4388" s="70"/>
      <c r="BO4388" s="14">
        <v>-12.74274016</v>
      </c>
      <c r="BP4388" s="14">
        <v>0.00887392</v>
      </c>
      <c r="BX4388" s="60">
        <v>-93.86943503000001</v>
      </c>
      <c r="BY4388" s="80">
        <v>0.191569096</v>
      </c>
    </row>
    <row r="4389" s="9" customFormat="1" ht="31" customHeight="1">
      <c r="A4389" t="s" s="6">
        <v>11216</v>
      </c>
      <c r="B4389" t="s" s="56">
        <v>11217</v>
      </c>
      <c r="C4389" t="s" s="56">
        <v>7517</v>
      </c>
      <c r="D4389" s="143">
        <v>42163.445138888892</v>
      </c>
      <c r="E4389" t="s" s="54">
        <v>7518</v>
      </c>
      <c r="F4389" t="s" s="55">
        <v>2230</v>
      </c>
      <c r="G4389" t="s" s="56">
        <v>1181</v>
      </c>
      <c r="H4389" t="s" s="56">
        <v>1181</v>
      </c>
      <c r="J4389" t="s" s="6">
        <v>7519</v>
      </c>
      <c r="L4389" t="s" s="54">
        <v>11218</v>
      </c>
      <c r="M4389" t="s" s="55">
        <v>1138</v>
      </c>
      <c r="S4389" t="s" s="54">
        <v>7570</v>
      </c>
      <c r="T4389" t="s" s="57">
        <v>7571</v>
      </c>
      <c r="U4389" s="7"/>
      <c r="AA4389" s="14">
        <v>-108.823239</v>
      </c>
      <c r="AB4389" s="14">
        <v>35.608006</v>
      </c>
      <c r="AC4389" s="14">
        <v>2006.803</v>
      </c>
      <c r="AU4389" s="70"/>
      <c r="AV4389" s="70"/>
      <c r="AW4389" s="70"/>
      <c r="AX4389" s="70"/>
      <c r="AY4389" s="70"/>
      <c r="AZ4389" s="70"/>
      <c r="BA4389" s="70"/>
      <c r="BB4389" s="70"/>
      <c r="BC4389" s="70"/>
      <c r="BD4389" s="70"/>
      <c r="BL4389" s="70"/>
      <c r="BM4389" s="70"/>
      <c r="BN4389" s="70"/>
      <c r="BO4389" s="14">
        <v>-11.61768397</v>
      </c>
      <c r="BP4389" s="14">
        <v>0.02517292</v>
      </c>
      <c r="BX4389" s="60">
        <v>-74.02097101</v>
      </c>
      <c r="BY4389" s="80">
        <v>0.239653908</v>
      </c>
    </row>
    <row r="4390" s="9" customFormat="1" ht="31" customHeight="1">
      <c r="A4390" t="s" s="6">
        <v>11219</v>
      </c>
      <c r="B4390" t="s" s="56">
        <v>11220</v>
      </c>
      <c r="C4390" t="s" s="56">
        <v>7517</v>
      </c>
      <c r="D4390" s="143">
        <v>42163.445138888892</v>
      </c>
      <c r="E4390" t="s" s="54">
        <v>7518</v>
      </c>
      <c r="F4390" t="s" s="55">
        <v>2230</v>
      </c>
      <c r="G4390" t="s" s="56">
        <v>1181</v>
      </c>
      <c r="H4390" t="s" s="56">
        <v>1181</v>
      </c>
      <c r="J4390" t="s" s="6">
        <v>7519</v>
      </c>
      <c r="L4390" t="s" s="54">
        <v>11221</v>
      </c>
      <c r="M4390" t="s" s="55">
        <v>1138</v>
      </c>
      <c r="S4390" t="s" s="54">
        <v>7570</v>
      </c>
      <c r="T4390" t="s" s="57">
        <v>7571</v>
      </c>
      <c r="U4390" s="7"/>
      <c r="AA4390" s="14">
        <v>-108.823239</v>
      </c>
      <c r="AB4390" s="14">
        <v>35.608006</v>
      </c>
      <c r="AC4390" s="14">
        <v>2006.803</v>
      </c>
      <c r="AU4390" s="70"/>
      <c r="AV4390" s="70"/>
      <c r="AW4390" s="70"/>
      <c r="AX4390" s="70"/>
      <c r="AY4390" s="70"/>
      <c r="AZ4390" s="70"/>
      <c r="BA4390" s="70"/>
      <c r="BB4390" s="70"/>
      <c r="BC4390" s="70"/>
      <c r="BD4390" s="70"/>
      <c r="BL4390" s="70"/>
      <c r="BM4390" s="70"/>
      <c r="BN4390" s="70"/>
      <c r="BO4390" s="14">
        <v>-12.03957324</v>
      </c>
      <c r="BP4390" s="14">
        <v>0.034912</v>
      </c>
      <c r="BX4390" s="60">
        <v>-83.54731296</v>
      </c>
      <c r="BY4390" s="80">
        <v>0.186877668</v>
      </c>
    </row>
    <row r="4391" s="9" customFormat="1" ht="31" customHeight="1">
      <c r="A4391" t="s" s="6">
        <v>11222</v>
      </c>
      <c r="B4391" t="s" s="56">
        <v>11223</v>
      </c>
      <c r="C4391" t="s" s="56">
        <v>7517</v>
      </c>
      <c r="D4391" s="143">
        <v>42142.358333333330</v>
      </c>
      <c r="E4391" t="s" s="54">
        <v>7518</v>
      </c>
      <c r="F4391" t="s" s="55">
        <v>2230</v>
      </c>
      <c r="G4391" t="s" s="56">
        <v>1181</v>
      </c>
      <c r="H4391" t="s" s="56">
        <v>1181</v>
      </c>
      <c r="J4391" t="s" s="6">
        <v>7519</v>
      </c>
      <c r="L4391" t="s" s="54">
        <v>11224</v>
      </c>
      <c r="M4391" t="s" s="55">
        <v>1138</v>
      </c>
      <c r="S4391" t="s" s="54">
        <v>7570</v>
      </c>
      <c r="T4391" t="s" s="57">
        <v>7722</v>
      </c>
      <c r="U4391" s="7"/>
      <c r="AA4391" s="14">
        <v>-109.072078</v>
      </c>
      <c r="AB4391" s="14">
        <v>35.744653</v>
      </c>
      <c r="AC4391" s="14">
        <v>2086.356</v>
      </c>
      <c r="AU4391" s="70"/>
      <c r="AV4391" s="70"/>
      <c r="AW4391" s="70"/>
      <c r="AX4391" s="70"/>
      <c r="AY4391" s="70"/>
      <c r="AZ4391" s="70"/>
      <c r="BA4391" s="70"/>
      <c r="BB4391" s="70"/>
      <c r="BC4391" s="70"/>
      <c r="BD4391" s="70"/>
      <c r="BL4391" s="70"/>
      <c r="BM4391" s="70"/>
      <c r="BN4391" s="70"/>
      <c r="BO4391" s="14">
        <v>-16.38950952</v>
      </c>
      <c r="BP4391" s="14">
        <v>0.013910185</v>
      </c>
      <c r="BX4391" s="60">
        <v>-120.8262819</v>
      </c>
      <c r="BY4391" s="80">
        <v>0.210128205</v>
      </c>
    </row>
    <row r="4392" s="9" customFormat="1" ht="31" customHeight="1">
      <c r="A4392" t="s" s="6">
        <v>11225</v>
      </c>
      <c r="B4392" t="s" s="56">
        <v>11226</v>
      </c>
      <c r="C4392" t="s" s="56">
        <v>7517</v>
      </c>
      <c r="D4392" s="143">
        <v>42163.445138888892</v>
      </c>
      <c r="E4392" t="s" s="54">
        <v>7518</v>
      </c>
      <c r="F4392" t="s" s="55">
        <v>2230</v>
      </c>
      <c r="G4392" t="s" s="56">
        <v>1181</v>
      </c>
      <c r="H4392" t="s" s="56">
        <v>1181</v>
      </c>
      <c r="J4392" t="s" s="6">
        <v>7519</v>
      </c>
      <c r="L4392" t="s" s="54">
        <v>11227</v>
      </c>
      <c r="M4392" t="s" s="55">
        <v>1138</v>
      </c>
      <c r="S4392" t="s" s="54">
        <v>7570</v>
      </c>
      <c r="T4392" t="s" s="57">
        <v>7722</v>
      </c>
      <c r="U4392" s="7"/>
      <c r="AA4392" s="14">
        <v>-109.072078</v>
      </c>
      <c r="AB4392" s="14">
        <v>35.744653</v>
      </c>
      <c r="AC4392" s="14">
        <v>2086.356</v>
      </c>
      <c r="AU4392" s="70"/>
      <c r="AV4392" s="70"/>
      <c r="AW4392" s="70"/>
      <c r="AX4392" s="70"/>
      <c r="AY4392" s="70"/>
      <c r="AZ4392" s="70"/>
      <c r="BA4392" s="70"/>
      <c r="BB4392" s="70"/>
      <c r="BC4392" s="70"/>
      <c r="BD4392" s="70"/>
      <c r="BL4392" s="70"/>
      <c r="BM4392" s="70"/>
      <c r="BN4392" s="70"/>
      <c r="BO4392" s="14">
        <v>-11.75052777</v>
      </c>
      <c r="BP4392" s="14">
        <v>0.047326326</v>
      </c>
      <c r="BX4392" s="60">
        <v>-81.11386831</v>
      </c>
      <c r="BY4392" s="80">
        <v>0.184474909</v>
      </c>
    </row>
    <row r="4393" s="9" customFormat="1" ht="31" customHeight="1">
      <c r="A4393" t="s" s="6">
        <v>11228</v>
      </c>
      <c r="B4393" t="s" s="56">
        <v>11229</v>
      </c>
      <c r="C4393" t="s" s="56">
        <v>7517</v>
      </c>
      <c r="D4393" s="143">
        <v>42150.341666666667</v>
      </c>
      <c r="E4393" t="s" s="54">
        <v>7518</v>
      </c>
      <c r="F4393" t="s" s="55">
        <v>2230</v>
      </c>
      <c r="G4393" t="s" s="56">
        <v>1181</v>
      </c>
      <c r="H4393" t="s" s="56">
        <v>1181</v>
      </c>
      <c r="J4393" t="s" s="6">
        <v>7519</v>
      </c>
      <c r="L4393" t="s" s="54">
        <v>11230</v>
      </c>
      <c r="M4393" t="s" s="55">
        <v>1138</v>
      </c>
      <c r="S4393" t="s" s="54">
        <v>7570</v>
      </c>
      <c r="T4393" t="s" s="57">
        <v>7722</v>
      </c>
      <c r="U4393" s="7"/>
      <c r="AA4393" s="14">
        <v>-109.072078</v>
      </c>
      <c r="AB4393" s="14">
        <v>35.744653</v>
      </c>
      <c r="AC4393" s="14">
        <v>2086.356</v>
      </c>
      <c r="AU4393" s="70"/>
      <c r="AV4393" s="70"/>
      <c r="AW4393" s="70"/>
      <c r="AX4393" s="70"/>
      <c r="AY4393" s="70"/>
      <c r="AZ4393" s="70"/>
      <c r="BA4393" s="70"/>
      <c r="BB4393" s="70"/>
      <c r="BC4393" s="70"/>
      <c r="BD4393" s="70"/>
      <c r="BL4393" s="70"/>
      <c r="BM4393" s="70"/>
      <c r="BN4393" s="70"/>
      <c r="BO4393" s="14">
        <v>-13.92373671</v>
      </c>
      <c r="BP4393" s="14">
        <v>0.042862519</v>
      </c>
      <c r="BX4393" s="60">
        <v>-108.8456078</v>
      </c>
      <c r="BY4393" s="80">
        <v>0.139477541</v>
      </c>
    </row>
    <row r="4394" s="9" customFormat="1" ht="31" customHeight="1">
      <c r="A4394" t="s" s="6">
        <v>11231</v>
      </c>
      <c r="B4394" t="s" s="56">
        <v>11232</v>
      </c>
      <c r="C4394" t="s" s="56">
        <v>7517</v>
      </c>
      <c r="D4394" s="143">
        <v>42139.341666666667</v>
      </c>
      <c r="E4394" t="s" s="54">
        <v>7518</v>
      </c>
      <c r="F4394" t="s" s="55">
        <v>2230</v>
      </c>
      <c r="G4394" t="s" s="56">
        <v>1181</v>
      </c>
      <c r="H4394" t="s" s="56">
        <v>1181</v>
      </c>
      <c r="J4394" t="s" s="6">
        <v>7519</v>
      </c>
      <c r="L4394" t="s" s="54">
        <v>11233</v>
      </c>
      <c r="M4394" t="s" s="55">
        <v>1138</v>
      </c>
      <c r="S4394" t="s" s="54">
        <v>7570</v>
      </c>
      <c r="T4394" t="s" s="57">
        <v>7722</v>
      </c>
      <c r="U4394" s="7"/>
      <c r="AA4394" s="14">
        <v>-109.072078</v>
      </c>
      <c r="AB4394" s="14">
        <v>35.744653</v>
      </c>
      <c r="AC4394" s="14">
        <v>2086.356</v>
      </c>
      <c r="AU4394" s="70"/>
      <c r="AV4394" s="70"/>
      <c r="AW4394" s="70"/>
      <c r="AX4394" s="70"/>
      <c r="AY4394" s="70"/>
      <c r="AZ4394" s="70"/>
      <c r="BA4394" s="70"/>
      <c r="BB4394" s="70"/>
      <c r="BC4394" s="70"/>
      <c r="BD4394" s="70"/>
      <c r="BL4394" s="70"/>
      <c r="BM4394" s="70"/>
      <c r="BN4394" s="70"/>
      <c r="BO4394" s="14">
        <v>-6.591876284</v>
      </c>
      <c r="BP4394" s="14">
        <v>0.027335053</v>
      </c>
      <c r="BX4394" s="60">
        <v>-41.62590625</v>
      </c>
      <c r="BY4394" s="80">
        <v>0.19396592</v>
      </c>
    </row>
    <row r="4395" s="9" customFormat="1" ht="31" customHeight="1">
      <c r="A4395" t="s" s="6">
        <v>11234</v>
      </c>
      <c r="B4395" t="s" s="56">
        <v>11235</v>
      </c>
      <c r="C4395" t="s" s="56">
        <v>7517</v>
      </c>
      <c r="D4395" s="143">
        <v>42130.302083333336</v>
      </c>
      <c r="E4395" t="s" s="54">
        <v>7518</v>
      </c>
      <c r="F4395" t="s" s="55">
        <v>2230</v>
      </c>
      <c r="G4395" t="s" s="56">
        <v>1181</v>
      </c>
      <c r="H4395" t="s" s="56">
        <v>1181</v>
      </c>
      <c r="J4395" t="s" s="6">
        <v>7519</v>
      </c>
      <c r="L4395" t="s" s="54">
        <v>11236</v>
      </c>
      <c r="M4395" t="s" s="55">
        <v>1138</v>
      </c>
      <c r="S4395" t="s" s="54">
        <v>7570</v>
      </c>
      <c r="T4395" t="s" s="57">
        <v>7722</v>
      </c>
      <c r="U4395" s="7"/>
      <c r="AA4395" s="14">
        <v>-109.072078</v>
      </c>
      <c r="AB4395" s="14">
        <v>35.744653</v>
      </c>
      <c r="AC4395" s="14">
        <v>2086.356</v>
      </c>
      <c r="AU4395" s="70"/>
      <c r="AV4395" s="70"/>
      <c r="AW4395" s="70"/>
      <c r="AX4395" s="70"/>
      <c r="AY4395" s="70"/>
      <c r="AZ4395" s="70"/>
      <c r="BA4395" s="70"/>
      <c r="BB4395" s="70"/>
      <c r="BC4395" s="70"/>
      <c r="BD4395" s="70"/>
      <c r="BL4395" s="70"/>
      <c r="BM4395" s="70"/>
      <c r="BN4395" s="70"/>
      <c r="BO4395" s="14">
        <v>-6.662487221</v>
      </c>
      <c r="BP4395" s="14">
        <v>0.017803226</v>
      </c>
      <c r="BX4395" s="60">
        <v>-42.24953048</v>
      </c>
      <c r="BY4395" s="80">
        <v>0.240387958</v>
      </c>
    </row>
    <row r="4396" s="9" customFormat="1" ht="31" customHeight="1">
      <c r="A4396" t="s" s="6">
        <v>11237</v>
      </c>
      <c r="B4396" t="s" s="56">
        <v>11238</v>
      </c>
      <c r="C4396" t="s" s="56">
        <v>7517</v>
      </c>
      <c r="D4396" s="143">
        <v>42129.58125</v>
      </c>
      <c r="E4396" t="s" s="54">
        <v>7518</v>
      </c>
      <c r="F4396" t="s" s="55">
        <v>2230</v>
      </c>
      <c r="G4396" t="s" s="56">
        <v>1181</v>
      </c>
      <c r="H4396" t="s" s="56">
        <v>1181</v>
      </c>
      <c r="J4396" t="s" s="6">
        <v>7519</v>
      </c>
      <c r="L4396" t="s" s="54">
        <v>11239</v>
      </c>
      <c r="M4396" t="s" s="55">
        <v>1138</v>
      </c>
      <c r="S4396" t="s" s="54">
        <v>7570</v>
      </c>
      <c r="T4396" t="s" s="57">
        <v>7722</v>
      </c>
      <c r="U4396" s="7"/>
      <c r="AA4396" s="14">
        <v>-109.072078</v>
      </c>
      <c r="AB4396" s="14">
        <v>35.744653</v>
      </c>
      <c r="AC4396" s="14">
        <v>2086.356</v>
      </c>
      <c r="AU4396" s="70"/>
      <c r="AV4396" s="70"/>
      <c r="AW4396" s="70"/>
      <c r="AX4396" s="70"/>
      <c r="AY4396" s="70"/>
      <c r="AZ4396" s="70"/>
      <c r="BA4396" s="70"/>
      <c r="BB4396" s="70"/>
      <c r="BC4396" s="70"/>
      <c r="BD4396" s="70"/>
      <c r="BL4396" s="70"/>
      <c r="BM4396" s="70"/>
      <c r="BN4396" s="70"/>
      <c r="BO4396" s="14">
        <v>-4.461800149</v>
      </c>
      <c r="BP4396" s="14">
        <v>0.023636639</v>
      </c>
      <c r="BX4396" s="60">
        <v>-26.17905651</v>
      </c>
      <c r="BY4396" s="80">
        <v>0.165523169</v>
      </c>
    </row>
    <row r="4397" s="9" customFormat="1" ht="31" customHeight="1">
      <c r="A4397" t="s" s="6">
        <v>11240</v>
      </c>
      <c r="B4397" t="s" s="56">
        <v>11241</v>
      </c>
      <c r="C4397" t="s" s="56">
        <v>7517</v>
      </c>
      <c r="D4397" s="143">
        <v>42148.336805555555</v>
      </c>
      <c r="E4397" t="s" s="54">
        <v>7518</v>
      </c>
      <c r="F4397" t="s" s="55">
        <v>2230</v>
      </c>
      <c r="G4397" t="s" s="56">
        <v>1181</v>
      </c>
      <c r="H4397" t="s" s="56">
        <v>1181</v>
      </c>
      <c r="J4397" t="s" s="6">
        <v>7519</v>
      </c>
      <c r="L4397" t="s" s="54">
        <v>11242</v>
      </c>
      <c r="M4397" t="s" s="55">
        <v>1138</v>
      </c>
      <c r="S4397" t="s" s="54">
        <v>7570</v>
      </c>
      <c r="T4397" t="s" s="57">
        <v>7571</v>
      </c>
      <c r="U4397" s="7"/>
      <c r="AA4397" s="14">
        <v>-108.823239</v>
      </c>
      <c r="AB4397" s="14">
        <v>35.608006</v>
      </c>
      <c r="AC4397" s="14">
        <v>2006.803</v>
      </c>
      <c r="AU4397" s="70"/>
      <c r="AV4397" s="70"/>
      <c r="AW4397" s="70"/>
      <c r="AX4397" s="70"/>
      <c r="AY4397" s="70"/>
      <c r="AZ4397" s="70"/>
      <c r="BA4397" s="70"/>
      <c r="BB4397" s="70"/>
      <c r="BC4397" s="70"/>
      <c r="BD4397" s="70"/>
      <c r="BL4397" s="70"/>
      <c r="BM4397" s="70"/>
      <c r="BN4397" s="70"/>
      <c r="BO4397" s="14">
        <v>-7.973266074</v>
      </c>
      <c r="BP4397" s="14">
        <v>0.063581397</v>
      </c>
      <c r="BX4397" s="60">
        <v>-58.68858301</v>
      </c>
      <c r="BY4397" s="80">
        <v>0.578516334</v>
      </c>
    </row>
    <row r="4398" s="9" customFormat="1" ht="31" customHeight="1">
      <c r="A4398" t="s" s="6">
        <v>11243</v>
      </c>
      <c r="B4398" t="s" s="56">
        <v>11244</v>
      </c>
      <c r="C4398" t="s" s="56">
        <v>7517</v>
      </c>
      <c r="D4398" s="143">
        <v>42150.313888888886</v>
      </c>
      <c r="E4398" t="s" s="54">
        <v>7518</v>
      </c>
      <c r="F4398" t="s" s="55">
        <v>2230</v>
      </c>
      <c r="G4398" t="s" s="56">
        <v>1181</v>
      </c>
      <c r="H4398" t="s" s="56">
        <v>1181</v>
      </c>
      <c r="J4398" t="s" s="6">
        <v>7519</v>
      </c>
      <c r="L4398" t="s" s="54">
        <v>11245</v>
      </c>
      <c r="M4398" t="s" s="55">
        <v>1138</v>
      </c>
      <c r="S4398" t="s" s="54">
        <v>7570</v>
      </c>
      <c r="T4398" t="s" s="57">
        <v>7571</v>
      </c>
      <c r="U4398" s="7"/>
      <c r="AA4398" s="14">
        <v>-108.823239</v>
      </c>
      <c r="AB4398" s="14">
        <v>35.608006</v>
      </c>
      <c r="AC4398" s="14">
        <v>2006.803</v>
      </c>
      <c r="AU4398" s="70"/>
      <c r="AV4398" s="70"/>
      <c r="AW4398" s="70"/>
      <c r="AX4398" s="70"/>
      <c r="AY4398" s="70"/>
      <c r="AZ4398" s="70"/>
      <c r="BA4398" s="70"/>
      <c r="BB4398" s="70"/>
      <c r="BC4398" s="70"/>
      <c r="BD4398" s="70"/>
      <c r="BL4398" s="70"/>
      <c r="BM4398" s="70"/>
      <c r="BN4398" s="70"/>
      <c r="BO4398" s="14">
        <v>-11.69672251</v>
      </c>
      <c r="BP4398" s="14">
        <v>0.0044065</v>
      </c>
      <c r="BX4398" s="60">
        <v>-93.45244374000001</v>
      </c>
      <c r="BY4398" s="80">
        <v>0.026380192</v>
      </c>
    </row>
    <row r="4399" s="9" customFormat="1" ht="31" customHeight="1">
      <c r="A4399" t="s" s="6">
        <v>11246</v>
      </c>
      <c r="B4399" t="s" s="56">
        <v>11247</v>
      </c>
      <c r="C4399" t="s" s="56">
        <v>7517</v>
      </c>
      <c r="D4399" s="143">
        <v>42141.791666666664</v>
      </c>
      <c r="E4399" t="s" s="54">
        <v>7518</v>
      </c>
      <c r="F4399" t="s" s="55">
        <v>2230</v>
      </c>
      <c r="G4399" t="s" s="56">
        <v>1181</v>
      </c>
      <c r="H4399" t="s" s="56">
        <v>1181</v>
      </c>
      <c r="J4399" t="s" s="6">
        <v>7519</v>
      </c>
      <c r="L4399" t="s" s="54">
        <v>11248</v>
      </c>
      <c r="M4399" t="s" s="55">
        <v>1138</v>
      </c>
      <c r="S4399" t="s" s="54">
        <v>7570</v>
      </c>
      <c r="T4399" t="s" s="57">
        <v>7571</v>
      </c>
      <c r="U4399" s="7"/>
      <c r="AA4399" s="14">
        <v>-108.823239</v>
      </c>
      <c r="AB4399" s="14">
        <v>35.608006</v>
      </c>
      <c r="AC4399" s="14">
        <v>2006.803</v>
      </c>
      <c r="AU4399" s="70"/>
      <c r="AV4399" s="70"/>
      <c r="AW4399" s="70"/>
      <c r="AX4399" s="70"/>
      <c r="AY4399" s="70"/>
      <c r="AZ4399" s="70"/>
      <c r="BA4399" s="70"/>
      <c r="BB4399" s="70"/>
      <c r="BC4399" s="70"/>
      <c r="BD4399" s="70"/>
      <c r="BL4399" s="70"/>
      <c r="BM4399" s="70"/>
      <c r="BN4399" s="70"/>
      <c r="BO4399" s="14">
        <v>-14.84281976</v>
      </c>
      <c r="BP4399" s="14">
        <v>0.034884025</v>
      </c>
      <c r="BX4399" s="60">
        <v>-106.3639974</v>
      </c>
      <c r="BY4399" s="80">
        <v>0.179916421</v>
      </c>
    </row>
    <row r="4400" s="9" customFormat="1" ht="31" customHeight="1">
      <c r="A4400" t="s" s="6">
        <v>11249</v>
      </c>
      <c r="B4400" t="s" s="56">
        <v>11250</v>
      </c>
      <c r="C4400" t="s" s="56">
        <v>7517</v>
      </c>
      <c r="D4400" s="143">
        <v>42143.336805555555</v>
      </c>
      <c r="E4400" t="s" s="54">
        <v>7518</v>
      </c>
      <c r="F4400" t="s" s="55">
        <v>2230</v>
      </c>
      <c r="G4400" t="s" s="56">
        <v>1181</v>
      </c>
      <c r="H4400" t="s" s="56">
        <v>1181</v>
      </c>
      <c r="J4400" t="s" s="6">
        <v>7519</v>
      </c>
      <c r="L4400" t="s" s="54">
        <v>11251</v>
      </c>
      <c r="M4400" t="s" s="55">
        <v>1138</v>
      </c>
      <c r="S4400" t="s" s="54">
        <v>7570</v>
      </c>
      <c r="T4400" t="s" s="57">
        <v>7722</v>
      </c>
      <c r="U4400" s="7"/>
      <c r="AA4400" s="14">
        <v>-109.072078</v>
      </c>
      <c r="AB4400" s="14">
        <v>35.744653</v>
      </c>
      <c r="AC4400" s="14">
        <v>2086.356</v>
      </c>
      <c r="AU4400" s="70"/>
      <c r="AV4400" s="70"/>
      <c r="AW4400" s="70"/>
      <c r="AX4400" s="70"/>
      <c r="AY4400" s="70"/>
      <c r="AZ4400" s="70"/>
      <c r="BA4400" s="70"/>
      <c r="BB4400" s="70"/>
      <c r="BC4400" s="70"/>
      <c r="BD4400" s="70"/>
      <c r="BL4400" s="70"/>
      <c r="BM4400" s="70"/>
      <c r="BN4400" s="70"/>
      <c r="BO4400" s="14">
        <v>-7.41831415</v>
      </c>
      <c r="BP4400" s="14">
        <v>0.032790029</v>
      </c>
      <c r="BX4400" s="60">
        <v>-55.64722105</v>
      </c>
      <c r="BY4400" s="80">
        <v>0.161942482</v>
      </c>
    </row>
    <row r="4401" s="9" customFormat="1" ht="31" customHeight="1">
      <c r="A4401" t="s" s="6">
        <v>11252</v>
      </c>
      <c r="B4401" t="s" s="56">
        <v>11253</v>
      </c>
      <c r="C4401" t="s" s="56">
        <v>7517</v>
      </c>
      <c r="D4401" s="143">
        <v>42165.470138888886</v>
      </c>
      <c r="E4401" t="s" s="54">
        <v>7518</v>
      </c>
      <c r="F4401" t="s" s="55">
        <v>2230</v>
      </c>
      <c r="G4401" t="s" s="56">
        <v>1181</v>
      </c>
      <c r="H4401" t="s" s="56">
        <v>1181</v>
      </c>
      <c r="J4401" t="s" s="6">
        <v>7519</v>
      </c>
      <c r="L4401" t="s" s="54">
        <v>11254</v>
      </c>
      <c r="M4401" t="s" s="55">
        <v>1138</v>
      </c>
      <c r="S4401" t="s" s="54">
        <v>7570</v>
      </c>
      <c r="T4401" t="s" s="57">
        <v>7722</v>
      </c>
      <c r="U4401" s="7"/>
      <c r="AA4401" s="14">
        <v>-109.072078</v>
      </c>
      <c r="AB4401" s="14">
        <v>35.744653</v>
      </c>
      <c r="AC4401" s="14">
        <v>2086.356</v>
      </c>
      <c r="AU4401" s="70"/>
      <c r="AV4401" s="70"/>
      <c r="AW4401" s="70"/>
      <c r="AX4401" s="70"/>
      <c r="AY4401" s="70"/>
      <c r="AZ4401" s="70"/>
      <c r="BA4401" s="70"/>
      <c r="BB4401" s="70"/>
      <c r="BC4401" s="70"/>
      <c r="BD4401" s="70"/>
      <c r="BL4401" s="70"/>
      <c r="BM4401" s="70"/>
      <c r="BN4401" s="70"/>
      <c r="BO4401" s="14">
        <v>-7.912052804</v>
      </c>
      <c r="BP4401" s="14">
        <v>0.033169647</v>
      </c>
      <c r="BX4401" s="60">
        <v>-53.53106905</v>
      </c>
      <c r="BY4401" s="80">
        <v>0.15276105</v>
      </c>
    </row>
    <row r="4402" s="9" customFormat="1" ht="31" customHeight="1">
      <c r="A4402" t="s" s="6">
        <v>11255</v>
      </c>
      <c r="B4402" t="s" s="56">
        <v>11256</v>
      </c>
      <c r="C4402" t="s" s="56">
        <v>7517</v>
      </c>
      <c r="D4402" s="143">
        <v>42167.326388888891</v>
      </c>
      <c r="E4402" t="s" s="54">
        <v>7518</v>
      </c>
      <c r="F4402" t="s" s="55">
        <v>2230</v>
      </c>
      <c r="G4402" t="s" s="56">
        <v>1181</v>
      </c>
      <c r="H4402" t="s" s="56">
        <v>1181</v>
      </c>
      <c r="J4402" t="s" s="6">
        <v>7519</v>
      </c>
      <c r="L4402" t="s" s="54">
        <v>11257</v>
      </c>
      <c r="M4402" t="s" s="55">
        <v>1138</v>
      </c>
      <c r="S4402" t="s" s="54">
        <v>7570</v>
      </c>
      <c r="T4402" t="s" s="57">
        <v>7722</v>
      </c>
      <c r="U4402" s="7"/>
      <c r="AA4402" s="14">
        <v>-109.072078</v>
      </c>
      <c r="AB4402" s="14">
        <v>35.744653</v>
      </c>
      <c r="AC4402" s="14">
        <v>2086.356</v>
      </c>
      <c r="AU4402" s="70"/>
      <c r="AV4402" s="70"/>
      <c r="AW4402" s="70"/>
      <c r="AX4402" s="70"/>
      <c r="AY4402" s="70"/>
      <c r="AZ4402" s="70"/>
      <c r="BA4402" s="70"/>
      <c r="BB4402" s="70"/>
      <c r="BC4402" s="70"/>
      <c r="BD4402" s="70"/>
      <c r="BL4402" s="70"/>
      <c r="BM4402" s="70"/>
      <c r="BN4402" s="70"/>
      <c r="BO4402" s="14">
        <v>-10.08705183</v>
      </c>
      <c r="BP4402" s="14">
        <v>0.015447457</v>
      </c>
      <c r="BX4402" s="60">
        <v>-72.34613559</v>
      </c>
      <c r="BY4402" s="80">
        <v>0.046586444</v>
      </c>
    </row>
    <row r="4403" s="9" customFormat="1" ht="31" customHeight="1">
      <c r="A4403" t="s" s="6">
        <v>11258</v>
      </c>
      <c r="B4403" t="s" s="56">
        <v>11259</v>
      </c>
      <c r="C4403" t="s" s="56">
        <v>7517</v>
      </c>
      <c r="D4403" s="143">
        <v>42166.75</v>
      </c>
      <c r="E4403" t="s" s="54">
        <v>7518</v>
      </c>
      <c r="F4403" t="s" s="55">
        <v>2230</v>
      </c>
      <c r="G4403" t="s" s="56">
        <v>1181</v>
      </c>
      <c r="H4403" t="s" s="56">
        <v>1181</v>
      </c>
      <c r="J4403" t="s" s="6">
        <v>7519</v>
      </c>
      <c r="L4403" t="s" s="54">
        <v>11260</v>
      </c>
      <c r="M4403" t="s" s="55">
        <v>1138</v>
      </c>
      <c r="S4403" t="s" s="54">
        <v>7570</v>
      </c>
      <c r="T4403" t="s" s="57">
        <v>7571</v>
      </c>
      <c r="U4403" s="7"/>
      <c r="AA4403" s="14">
        <v>-108.823239</v>
      </c>
      <c r="AB4403" s="14">
        <v>35.608006</v>
      </c>
      <c r="AC4403" s="14">
        <v>2006.803</v>
      </c>
      <c r="AU4403" s="70"/>
      <c r="AV4403" s="70"/>
      <c r="AW4403" s="70"/>
      <c r="AX4403" s="70"/>
      <c r="AY4403" s="70"/>
      <c r="AZ4403" s="70"/>
      <c r="BA4403" s="70"/>
      <c r="BB4403" s="70"/>
      <c r="BC4403" s="70"/>
      <c r="BD4403" s="70"/>
      <c r="BL4403" s="70"/>
      <c r="BM4403" s="70"/>
      <c r="BN4403" s="70"/>
      <c r="BO4403" s="14">
        <v>-7.332066402</v>
      </c>
      <c r="BP4403" s="14">
        <v>0.022796704</v>
      </c>
      <c r="BX4403" s="60">
        <v>-53.7927809</v>
      </c>
      <c r="BY4403" s="80">
        <v>0.064075309</v>
      </c>
    </row>
    <row r="4404" s="9" customFormat="1" ht="31" customHeight="1">
      <c r="A4404" t="s" s="6">
        <v>11261</v>
      </c>
      <c r="B4404" t="s" s="56">
        <v>11262</v>
      </c>
      <c r="C4404" t="s" s="56">
        <v>7517</v>
      </c>
      <c r="D4404" s="143">
        <v>42179.833333333336</v>
      </c>
      <c r="E4404" t="s" s="54">
        <v>7518</v>
      </c>
      <c r="F4404" t="s" s="55">
        <v>2230</v>
      </c>
      <c r="G4404" t="s" s="56">
        <v>1181</v>
      </c>
      <c r="H4404" t="s" s="56">
        <v>1181</v>
      </c>
      <c r="J4404" t="s" s="6">
        <v>7519</v>
      </c>
      <c r="L4404" t="s" s="54">
        <v>11263</v>
      </c>
      <c r="M4404" t="s" s="55">
        <v>1138</v>
      </c>
      <c r="S4404" t="s" s="54">
        <v>7570</v>
      </c>
      <c r="T4404" t="s" s="57">
        <v>7571</v>
      </c>
      <c r="U4404" s="7"/>
      <c r="AA4404" s="14">
        <v>-108.823239</v>
      </c>
      <c r="AB4404" s="14">
        <v>35.608006</v>
      </c>
      <c r="AC4404" s="14">
        <v>2006.803</v>
      </c>
      <c r="AU4404" s="70"/>
      <c r="AV4404" s="70"/>
      <c r="AW4404" s="70"/>
      <c r="AX4404" s="70"/>
      <c r="AY4404" s="70"/>
      <c r="AZ4404" s="70"/>
      <c r="BA4404" s="70"/>
      <c r="BB4404" s="70"/>
      <c r="BC4404" s="70"/>
      <c r="BD4404" s="70"/>
      <c r="BL4404" s="70"/>
      <c r="BM4404" s="70"/>
      <c r="BN4404" s="70"/>
      <c r="BO4404" s="14">
        <v>-7.606337472</v>
      </c>
      <c r="BP4404" s="14">
        <v>0.016483164</v>
      </c>
      <c r="BX4404" s="60">
        <v>-66.79678201</v>
      </c>
      <c r="BY4404" s="80">
        <v>0.134037093</v>
      </c>
    </row>
    <row r="4405" s="9" customFormat="1" ht="31" customHeight="1">
      <c r="A4405" t="s" s="6">
        <v>11264</v>
      </c>
      <c r="B4405" t="s" s="56">
        <v>11265</v>
      </c>
      <c r="C4405" t="s" s="56">
        <v>7517</v>
      </c>
      <c r="D4405" s="143">
        <v>42179.455555555556</v>
      </c>
      <c r="E4405" t="s" s="54">
        <v>7518</v>
      </c>
      <c r="F4405" t="s" s="55">
        <v>2230</v>
      </c>
      <c r="G4405" t="s" s="56">
        <v>1181</v>
      </c>
      <c r="H4405" t="s" s="56">
        <v>1181</v>
      </c>
      <c r="J4405" t="s" s="6">
        <v>7519</v>
      </c>
      <c r="L4405" t="s" s="54">
        <v>11266</v>
      </c>
      <c r="M4405" t="s" s="55">
        <v>1138</v>
      </c>
      <c r="S4405" t="s" s="54">
        <v>7570</v>
      </c>
      <c r="T4405" t="s" s="57">
        <v>7702</v>
      </c>
      <c r="U4405" t="s" s="6">
        <v>1263</v>
      </c>
      <c r="AA4405" s="14">
        <v>-108.750919</v>
      </c>
      <c r="AB4405" s="14">
        <v>36.119902</v>
      </c>
      <c r="AC4405" s="14">
        <v>2116.226</v>
      </c>
      <c r="AU4405" s="70"/>
      <c r="AV4405" s="70"/>
      <c r="AW4405" s="70"/>
      <c r="AX4405" s="70"/>
      <c r="AY4405" s="70"/>
      <c r="AZ4405" s="70"/>
      <c r="BA4405" s="70"/>
      <c r="BB4405" s="70"/>
      <c r="BC4405" s="70"/>
      <c r="BD4405" s="70"/>
      <c r="BL4405" s="70"/>
      <c r="BM4405" s="70"/>
      <c r="BN4405" s="70"/>
      <c r="BO4405" s="14">
        <v>-12.28078282</v>
      </c>
      <c r="BP4405" s="14">
        <v>0.045127784</v>
      </c>
      <c r="BX4405" s="60">
        <v>-83.13001237</v>
      </c>
      <c r="BY4405" s="80">
        <v>0.09929874299999999</v>
      </c>
    </row>
    <row r="4406" s="9" customFormat="1" ht="31" customHeight="1">
      <c r="A4406" t="s" s="6">
        <v>11267</v>
      </c>
      <c r="B4406" t="s" s="56">
        <v>11268</v>
      </c>
      <c r="C4406" t="s" s="56">
        <v>7517</v>
      </c>
      <c r="D4406" s="143">
        <v>42179.471527777780</v>
      </c>
      <c r="E4406" t="s" s="54">
        <v>7518</v>
      </c>
      <c r="F4406" t="s" s="55">
        <v>2230</v>
      </c>
      <c r="G4406" t="s" s="56">
        <v>1181</v>
      </c>
      <c r="H4406" t="s" s="56">
        <v>1181</v>
      </c>
      <c r="J4406" t="s" s="6">
        <v>7519</v>
      </c>
      <c r="L4406" t="s" s="54">
        <v>11269</v>
      </c>
      <c r="M4406" t="s" s="55">
        <v>1138</v>
      </c>
      <c r="S4406" t="s" s="54">
        <v>7570</v>
      </c>
      <c r="T4406" t="s" s="57">
        <v>7780</v>
      </c>
      <c r="U4406" s="7"/>
      <c r="AA4406" s="14">
        <v>-108.880581</v>
      </c>
      <c r="AB4406" s="14">
        <v>36.095532</v>
      </c>
      <c r="AC4406" s="14">
        <v>2656.332</v>
      </c>
      <c r="AU4406" s="70"/>
      <c r="AV4406" s="70"/>
      <c r="AW4406" s="70"/>
      <c r="AX4406" s="70"/>
      <c r="AY4406" s="70"/>
      <c r="AZ4406" s="70"/>
      <c r="BA4406" s="70"/>
      <c r="BB4406" s="70"/>
      <c r="BC4406" s="70"/>
      <c r="BD4406" s="70"/>
      <c r="BL4406" s="70"/>
      <c r="BM4406" s="70"/>
      <c r="BN4406" s="70"/>
      <c r="BO4406" s="14">
        <v>-13.35945056</v>
      </c>
      <c r="BP4406" s="14">
        <v>0.037157175</v>
      </c>
      <c r="BX4406" s="60">
        <v>-92.02076331000001</v>
      </c>
      <c r="BY4406" s="80">
        <v>0.121980547</v>
      </c>
    </row>
    <row r="4407" s="9" customFormat="1" ht="31" customHeight="1">
      <c r="A4407" t="s" s="6">
        <v>11270</v>
      </c>
      <c r="B4407" t="s" s="56">
        <v>11271</v>
      </c>
      <c r="C4407" t="s" s="56">
        <v>7517</v>
      </c>
      <c r="D4407" s="143">
        <v>42180.484027777777</v>
      </c>
      <c r="E4407" t="s" s="54">
        <v>7518</v>
      </c>
      <c r="F4407" t="s" s="55">
        <v>2230</v>
      </c>
      <c r="G4407" t="s" s="56">
        <v>1181</v>
      </c>
      <c r="H4407" t="s" s="56">
        <v>1181</v>
      </c>
      <c r="J4407" t="s" s="6">
        <v>7519</v>
      </c>
      <c r="L4407" t="s" s="54">
        <v>11272</v>
      </c>
      <c r="M4407" t="s" s="55">
        <v>1138</v>
      </c>
      <c r="S4407" t="s" s="54">
        <v>7570</v>
      </c>
      <c r="T4407" t="s" s="57">
        <v>7789</v>
      </c>
      <c r="U4407" s="7"/>
      <c r="AA4407" s="14">
        <v>-110.381113</v>
      </c>
      <c r="AB4407" s="14">
        <v>36.279063</v>
      </c>
      <c r="AC4407" s="14">
        <v>1959.864</v>
      </c>
      <c r="AU4407" s="70"/>
      <c r="AV4407" s="70"/>
      <c r="AW4407" s="70"/>
      <c r="AX4407" s="70"/>
      <c r="AY4407" s="70"/>
      <c r="AZ4407" s="70"/>
      <c r="BA4407" s="70"/>
      <c r="BB4407" s="70"/>
      <c r="BC4407" s="70"/>
      <c r="BD4407" s="70"/>
      <c r="BL4407" s="70"/>
      <c r="BM4407" s="70"/>
      <c r="BN4407" s="70"/>
      <c r="BO4407" s="14">
        <v>-14.74913259</v>
      </c>
      <c r="BP4407" s="14">
        <v>0.02319423</v>
      </c>
      <c r="BX4407" s="60">
        <v>-106.4006532</v>
      </c>
      <c r="BY4407" s="80">
        <v>0.06525669100000001</v>
      </c>
    </row>
    <row r="4408" s="9" customFormat="1" ht="31" customHeight="1">
      <c r="A4408" t="s" s="6">
        <v>11273</v>
      </c>
      <c r="B4408" t="s" s="56">
        <v>11274</v>
      </c>
      <c r="C4408" t="s" s="56">
        <v>7517</v>
      </c>
      <c r="D4408" s="143">
        <v>42180.586805555555</v>
      </c>
      <c r="E4408" t="s" s="54">
        <v>7518</v>
      </c>
      <c r="F4408" t="s" s="55">
        <v>2230</v>
      </c>
      <c r="G4408" t="s" s="56">
        <v>1181</v>
      </c>
      <c r="H4408" t="s" s="56">
        <v>1181</v>
      </c>
      <c r="J4408" t="s" s="6">
        <v>7519</v>
      </c>
      <c r="L4408" t="s" s="54">
        <v>11275</v>
      </c>
      <c r="M4408" t="s" s="55">
        <v>1138</v>
      </c>
      <c r="S4408" t="s" s="54">
        <v>7570</v>
      </c>
      <c r="T4408" t="s" s="57">
        <v>7739</v>
      </c>
      <c r="U4408" s="7"/>
      <c r="AA4408" s="14">
        <v>-109.946396</v>
      </c>
      <c r="AB4408" s="14">
        <v>36.071225</v>
      </c>
      <c r="AC4408" s="14">
        <v>1931.822</v>
      </c>
      <c r="AU4408" s="70"/>
      <c r="AV4408" s="70"/>
      <c r="AW4408" s="70"/>
      <c r="AX4408" s="70"/>
      <c r="AY4408" s="70"/>
      <c r="AZ4408" s="70"/>
      <c r="BA4408" s="70"/>
      <c r="BB4408" s="70"/>
      <c r="BC4408" s="70"/>
      <c r="BD4408" s="70"/>
      <c r="BL4408" s="70"/>
      <c r="BM4408" s="70"/>
      <c r="BN4408" s="70"/>
      <c r="BO4408" s="14">
        <v>-12.4339833</v>
      </c>
      <c r="BP4408" s="14">
        <v>0.02511104</v>
      </c>
      <c r="BX4408" s="60">
        <v>-87.06582234</v>
      </c>
      <c r="BY4408" s="80">
        <v>0.078429822</v>
      </c>
    </row>
    <row r="4409" s="9" customFormat="1" ht="31" customHeight="1">
      <c r="A4409" t="s" s="6">
        <v>11276</v>
      </c>
      <c r="B4409" t="s" s="56">
        <v>11277</v>
      </c>
      <c r="C4409" t="s" s="56">
        <v>7517</v>
      </c>
      <c r="D4409" s="143">
        <v>42180.373611111114</v>
      </c>
      <c r="E4409" t="s" s="54">
        <v>7518</v>
      </c>
      <c r="F4409" t="s" s="55">
        <v>2230</v>
      </c>
      <c r="G4409" t="s" s="56">
        <v>1181</v>
      </c>
      <c r="H4409" t="s" s="56">
        <v>1181</v>
      </c>
      <c r="J4409" t="s" s="6">
        <v>7519</v>
      </c>
      <c r="L4409" t="s" s="54">
        <v>11278</v>
      </c>
      <c r="M4409" t="s" s="55">
        <v>1138</v>
      </c>
      <c r="S4409" t="s" s="54">
        <v>7570</v>
      </c>
      <c r="T4409" t="s" s="57">
        <v>7792</v>
      </c>
      <c r="U4409" s="7"/>
      <c r="AA4409" s="14">
        <v>-109.929773</v>
      </c>
      <c r="AB4409" s="14">
        <v>36.393701</v>
      </c>
      <c r="AC4409" s="14">
        <v>2250.948</v>
      </c>
      <c r="AU4409" s="70"/>
      <c r="AV4409" s="70"/>
      <c r="AW4409" s="70"/>
      <c r="AX4409" s="70"/>
      <c r="AY4409" s="70"/>
      <c r="AZ4409" s="70"/>
      <c r="BA4409" s="70"/>
      <c r="BB4409" s="70"/>
      <c r="BC4409" s="70"/>
      <c r="BD4409" s="70"/>
      <c r="BL4409" s="70"/>
      <c r="BM4409" s="70"/>
      <c r="BN4409" s="70"/>
      <c r="BO4409" s="14">
        <v>-13.17558423</v>
      </c>
      <c r="BP4409" s="14">
        <v>0.006909506</v>
      </c>
      <c r="BX4409" s="60">
        <v>-90.79765587</v>
      </c>
      <c r="BY4409" s="80">
        <v>0.04139414</v>
      </c>
    </row>
    <row r="4410" s="9" customFormat="1" ht="31" customHeight="1">
      <c r="A4410" t="s" s="6">
        <v>11279</v>
      </c>
      <c r="B4410" t="s" s="56">
        <v>11280</v>
      </c>
      <c r="C4410" t="s" s="56">
        <v>7517</v>
      </c>
      <c r="D4410" s="143">
        <v>42179.496527777781</v>
      </c>
      <c r="E4410" t="s" s="54">
        <v>7518</v>
      </c>
      <c r="F4410" t="s" s="55">
        <v>2230</v>
      </c>
      <c r="G4410" t="s" s="56">
        <v>1181</v>
      </c>
      <c r="H4410" t="s" s="56">
        <v>1181</v>
      </c>
      <c r="J4410" t="s" s="6">
        <v>7519</v>
      </c>
      <c r="L4410" t="s" s="54">
        <v>11281</v>
      </c>
      <c r="M4410" t="s" s="55">
        <v>1138</v>
      </c>
      <c r="S4410" t="s" s="54">
        <v>7570</v>
      </c>
      <c r="T4410" t="s" s="57">
        <v>7863</v>
      </c>
      <c r="U4410" s="7"/>
      <c r="AA4410" s="14">
        <v>-109.050135</v>
      </c>
      <c r="AB4410" s="14">
        <v>36.32589</v>
      </c>
      <c r="AC4410" s="14">
        <v>2813.304</v>
      </c>
      <c r="AU4410" s="70"/>
      <c r="AV4410" s="70"/>
      <c r="AW4410" s="70"/>
      <c r="AX4410" s="70"/>
      <c r="AY4410" s="70"/>
      <c r="AZ4410" s="70"/>
      <c r="BA4410" s="70"/>
      <c r="BB4410" s="70"/>
      <c r="BC4410" s="70"/>
      <c r="BD4410" s="70"/>
      <c r="BL4410" s="70"/>
      <c r="BM4410" s="70"/>
      <c r="BN4410" s="70"/>
      <c r="BO4410" s="14">
        <v>-13.32616327</v>
      </c>
      <c r="BP4410" s="14">
        <v>0.025417561</v>
      </c>
      <c r="BX4410" s="60">
        <v>-91.30724948</v>
      </c>
      <c r="BY4410" s="80">
        <v>0.101694576</v>
      </c>
    </row>
    <row r="4411" s="9" customFormat="1" ht="31" customHeight="1">
      <c r="A4411" t="s" s="6">
        <v>11282</v>
      </c>
      <c r="B4411" t="s" s="56">
        <v>11283</v>
      </c>
      <c r="C4411" t="s" s="56">
        <v>7517</v>
      </c>
      <c r="D4411" s="143">
        <v>42180.565972222219</v>
      </c>
      <c r="E4411" t="s" s="54">
        <v>7518</v>
      </c>
      <c r="F4411" t="s" s="55">
        <v>2230</v>
      </c>
      <c r="G4411" t="s" s="56">
        <v>1181</v>
      </c>
      <c r="H4411" t="s" s="56">
        <v>1181</v>
      </c>
      <c r="J4411" t="s" s="6">
        <v>7519</v>
      </c>
      <c r="L4411" t="s" s="54">
        <v>11284</v>
      </c>
      <c r="M4411" t="s" s="55">
        <v>1138</v>
      </c>
      <c r="S4411" t="s" s="54">
        <v>7570</v>
      </c>
      <c r="T4411" t="s" s="57">
        <v>7847</v>
      </c>
      <c r="U4411" s="7"/>
      <c r="AA4411" s="14">
        <v>-111.690301</v>
      </c>
      <c r="AB4411" s="14">
        <v>35.912882</v>
      </c>
      <c r="AC4411" s="14">
        <v>2151.278</v>
      </c>
      <c r="AU4411" s="70"/>
      <c r="AV4411" s="70"/>
      <c r="AW4411" s="70"/>
      <c r="AX4411" s="70"/>
      <c r="AY4411" s="70"/>
      <c r="AZ4411" s="70"/>
      <c r="BA4411" s="70"/>
      <c r="BB4411" s="70"/>
      <c r="BC4411" s="70"/>
      <c r="BD4411" s="70"/>
      <c r="BL4411" s="70"/>
      <c r="BM4411" s="70"/>
      <c r="BN4411" s="70"/>
      <c r="BO4411" s="14">
        <v>-11.04807962</v>
      </c>
      <c r="BP4411" s="14">
        <v>0.06318876599999999</v>
      </c>
      <c r="BX4411" s="60">
        <v>-81.97702083999999</v>
      </c>
      <c r="BY4411" s="80">
        <v>0.157659288</v>
      </c>
    </row>
    <row r="4412" s="9" customFormat="1" ht="31" customHeight="1">
      <c r="A4412" t="s" s="6">
        <v>11285</v>
      </c>
      <c r="B4412" t="s" s="56">
        <v>11286</v>
      </c>
      <c r="C4412" t="s" s="56">
        <v>7517</v>
      </c>
      <c r="D4412" s="143">
        <v>42180.264583333330</v>
      </c>
      <c r="E4412" t="s" s="54">
        <v>7518</v>
      </c>
      <c r="F4412" t="s" s="55">
        <v>2230</v>
      </c>
      <c r="G4412" t="s" s="56">
        <v>1181</v>
      </c>
      <c r="H4412" t="s" s="56">
        <v>1181</v>
      </c>
      <c r="J4412" t="s" s="6">
        <v>7519</v>
      </c>
      <c r="L4412" t="s" s="54">
        <v>11287</v>
      </c>
      <c r="M4412" t="s" s="55">
        <v>1138</v>
      </c>
      <c r="S4412" t="s" s="54">
        <v>7570</v>
      </c>
      <c r="T4412" t="s" s="57">
        <v>7777</v>
      </c>
      <c r="U4412" s="7"/>
      <c r="AA4412" s="14">
        <v>-109.863385</v>
      </c>
      <c r="AB4412" s="14">
        <v>35.744474</v>
      </c>
      <c r="AC4412" s="14">
        <v>1932.432</v>
      </c>
      <c r="AU4412" s="70"/>
      <c r="AV4412" s="70"/>
      <c r="AW4412" s="70"/>
      <c r="AX4412" s="70"/>
      <c r="AY4412" s="70"/>
      <c r="AZ4412" s="70"/>
      <c r="BA4412" s="70"/>
      <c r="BB4412" s="70"/>
      <c r="BC4412" s="70"/>
      <c r="BD4412" s="70"/>
      <c r="BL4412" s="70"/>
      <c r="BM4412" s="70"/>
      <c r="BN4412" s="70"/>
      <c r="BO4412" s="14">
        <v>-13.28737483</v>
      </c>
      <c r="BP4412" s="14">
        <v>0.010994582</v>
      </c>
      <c r="BX4412" s="60">
        <v>-97.84774028</v>
      </c>
      <c r="BY4412" s="80">
        <v>0.047562743</v>
      </c>
    </row>
    <row r="4413" s="9" customFormat="1" ht="31" customHeight="1">
      <c r="A4413" t="s" s="6">
        <v>11288</v>
      </c>
      <c r="B4413" t="s" s="56">
        <v>11289</v>
      </c>
      <c r="C4413" t="s" s="56">
        <v>7517</v>
      </c>
      <c r="D4413" s="143">
        <v>42180.520833333336</v>
      </c>
      <c r="E4413" t="s" s="54">
        <v>7518</v>
      </c>
      <c r="F4413" t="s" s="55">
        <v>2230</v>
      </c>
      <c r="G4413" t="s" s="56">
        <v>1181</v>
      </c>
      <c r="H4413" t="s" s="56">
        <v>1181</v>
      </c>
      <c r="J4413" t="s" s="6">
        <v>7519</v>
      </c>
      <c r="L4413" t="s" s="54">
        <v>11290</v>
      </c>
      <c r="M4413" t="s" s="55">
        <v>1138</v>
      </c>
      <c r="S4413" t="s" s="54">
        <v>7570</v>
      </c>
      <c r="T4413" t="s" s="57">
        <v>7875</v>
      </c>
      <c r="U4413" s="7"/>
      <c r="AA4413" s="14">
        <v>-111.415636</v>
      </c>
      <c r="AB4413" s="14">
        <v>35.869455</v>
      </c>
      <c r="AC4413" s="14">
        <v>1310.64</v>
      </c>
      <c r="AU4413" s="70"/>
      <c r="AV4413" s="70"/>
      <c r="AW4413" s="70"/>
      <c r="AX4413" s="70"/>
      <c r="AY4413" s="70"/>
      <c r="AZ4413" s="70"/>
      <c r="BA4413" s="70"/>
      <c r="BB4413" s="70"/>
      <c r="BC4413" s="70"/>
      <c r="BD4413" s="70"/>
      <c r="BL4413" s="70"/>
      <c r="BM4413" s="70"/>
      <c r="BN4413" s="70"/>
      <c r="BO4413" s="14">
        <v>-11.92131421</v>
      </c>
      <c r="BP4413" s="14">
        <v>0.018856836</v>
      </c>
      <c r="BX4413" s="60">
        <v>-89.42958279</v>
      </c>
      <c r="BY4413" s="80">
        <v>0.108979443</v>
      </c>
    </row>
    <row r="4414" s="9" customFormat="1" ht="31" customHeight="1">
      <c r="A4414" t="s" s="6">
        <v>11291</v>
      </c>
      <c r="B4414" t="s" s="56">
        <v>11292</v>
      </c>
      <c r="C4414" t="s" s="56">
        <v>7517</v>
      </c>
      <c r="D4414" s="143">
        <v>42180.472222222219</v>
      </c>
      <c r="E4414" t="s" s="54">
        <v>7518</v>
      </c>
      <c r="F4414" t="s" s="55">
        <v>2230</v>
      </c>
      <c r="G4414" t="s" s="56">
        <v>1181</v>
      </c>
      <c r="H4414" t="s" s="56">
        <v>1181</v>
      </c>
      <c r="J4414" t="s" s="6">
        <v>7519</v>
      </c>
      <c r="L4414" t="s" s="54">
        <v>11293</v>
      </c>
      <c r="M4414" t="s" s="55">
        <v>1138</v>
      </c>
      <c r="S4414" t="s" s="54">
        <v>7570</v>
      </c>
      <c r="T4414" t="s" s="57">
        <v>7813</v>
      </c>
      <c r="U4414" s="7"/>
      <c r="AA4414" s="14">
        <v>-111.572804</v>
      </c>
      <c r="AB4414" s="14">
        <v>36.276372</v>
      </c>
      <c r="AC4414" s="14">
        <v>1706.88</v>
      </c>
      <c r="AU4414" s="70"/>
      <c r="AV4414" s="70"/>
      <c r="AW4414" s="70"/>
      <c r="AX4414" s="70"/>
      <c r="AY4414" s="70"/>
      <c r="AZ4414" s="70"/>
      <c r="BA4414" s="70"/>
      <c r="BB4414" s="70"/>
      <c r="BC4414" s="70"/>
      <c r="BD4414" s="70"/>
      <c r="BL4414" s="70"/>
      <c r="BM4414" s="70"/>
      <c r="BN4414" s="70"/>
      <c r="BO4414" s="14">
        <v>-13.17653381</v>
      </c>
      <c r="BP4414" s="14">
        <v>0.014000136</v>
      </c>
      <c r="BX4414" s="60">
        <v>-95.22125892</v>
      </c>
      <c r="BY4414" s="80">
        <v>0.057278537</v>
      </c>
    </row>
    <row r="4415" s="9" customFormat="1" ht="31" customHeight="1">
      <c r="A4415" t="s" s="6">
        <v>11294</v>
      </c>
      <c r="B4415" t="s" s="56">
        <v>11295</v>
      </c>
      <c r="C4415" t="s" s="56">
        <v>7517</v>
      </c>
      <c r="D4415" s="143">
        <v>42180.358333333330</v>
      </c>
      <c r="E4415" t="s" s="54">
        <v>7518</v>
      </c>
      <c r="F4415" t="s" s="55">
        <v>2230</v>
      </c>
      <c r="G4415" t="s" s="56">
        <v>1181</v>
      </c>
      <c r="H4415" t="s" s="56">
        <v>1181</v>
      </c>
      <c r="J4415" t="s" s="6">
        <v>7519</v>
      </c>
      <c r="L4415" t="s" s="54">
        <v>11296</v>
      </c>
      <c r="M4415" t="s" s="55">
        <v>1138</v>
      </c>
      <c r="S4415" t="s" s="54">
        <v>7570</v>
      </c>
      <c r="T4415" t="s" s="57">
        <v>7841</v>
      </c>
      <c r="U4415" s="7"/>
      <c r="AA4415" s="14">
        <v>-111.235274</v>
      </c>
      <c r="AB4415" s="14">
        <v>36.129566</v>
      </c>
      <c r="AC4415" s="14">
        <v>1498.702</v>
      </c>
      <c r="AU4415" s="70"/>
      <c r="AV4415" s="70"/>
      <c r="AW4415" s="70"/>
      <c r="AX4415" s="70"/>
      <c r="AY4415" s="70"/>
      <c r="AZ4415" s="70"/>
      <c r="BA4415" s="70"/>
      <c r="BB4415" s="70"/>
      <c r="BC4415" s="70"/>
      <c r="BD4415" s="70"/>
      <c r="BL4415" s="70"/>
      <c r="BM4415" s="70"/>
      <c r="BN4415" s="70"/>
      <c r="BO4415" s="14">
        <v>-12.33391713</v>
      </c>
      <c r="BP4415" s="14">
        <v>0.033111578</v>
      </c>
      <c r="BX4415" s="60">
        <v>-93.36106493</v>
      </c>
      <c r="BY4415" s="80">
        <v>0.038329443</v>
      </c>
    </row>
    <row r="4416" s="9" customFormat="1" ht="31" customHeight="1">
      <c r="A4416" t="s" s="6">
        <v>11297</v>
      </c>
      <c r="B4416" t="s" s="56">
        <v>11298</v>
      </c>
      <c r="C4416" t="s" s="56">
        <v>7517</v>
      </c>
      <c r="D4416" s="143">
        <v>42180.711111111108</v>
      </c>
      <c r="E4416" t="s" s="54">
        <v>7518</v>
      </c>
      <c r="F4416" t="s" s="55">
        <v>2230</v>
      </c>
      <c r="G4416" t="s" s="56">
        <v>1181</v>
      </c>
      <c r="H4416" t="s" s="56">
        <v>1181</v>
      </c>
      <c r="J4416" t="s" s="6">
        <v>7519</v>
      </c>
      <c r="L4416" t="s" s="54">
        <v>11299</v>
      </c>
      <c r="M4416" t="s" s="55">
        <v>1138</v>
      </c>
      <c r="S4416" t="s" s="54">
        <v>7570</v>
      </c>
      <c r="T4416" t="s" s="57">
        <v>7771</v>
      </c>
      <c r="U4416" s="7"/>
      <c r="AA4416" s="14">
        <v>-110.836547</v>
      </c>
      <c r="AB4416" s="14">
        <v>35.320414</v>
      </c>
      <c r="AC4416" s="14">
        <v>1446.581</v>
      </c>
      <c r="AU4416" s="70"/>
      <c r="AV4416" s="70"/>
      <c r="AW4416" s="70"/>
      <c r="AX4416" s="70"/>
      <c r="AY4416" s="70"/>
      <c r="AZ4416" s="70"/>
      <c r="BA4416" s="70"/>
      <c r="BB4416" s="70"/>
      <c r="BC4416" s="70"/>
      <c r="BD4416" s="70"/>
      <c r="BL4416" s="70"/>
      <c r="BM4416" s="70"/>
      <c r="BN4416" s="70"/>
      <c r="BO4416" s="14">
        <v>-12.7326536</v>
      </c>
      <c r="BP4416" s="14">
        <v>0.018168917</v>
      </c>
      <c r="BX4416" s="60">
        <v>-89.97095057</v>
      </c>
      <c r="BY4416" s="80">
        <v>0.029887621</v>
      </c>
    </row>
    <row r="4417" s="9" customFormat="1" ht="31" customHeight="1">
      <c r="A4417" t="s" s="6">
        <v>11300</v>
      </c>
      <c r="B4417" t="s" s="56">
        <v>11301</v>
      </c>
      <c r="C4417" t="s" s="56">
        <v>7517</v>
      </c>
      <c r="D4417" s="143">
        <v>42180.427083333336</v>
      </c>
      <c r="E4417" t="s" s="54">
        <v>7518</v>
      </c>
      <c r="F4417" t="s" s="55">
        <v>2230</v>
      </c>
      <c r="G4417" t="s" s="56">
        <v>1181</v>
      </c>
      <c r="H4417" t="s" s="56">
        <v>1181</v>
      </c>
      <c r="J4417" t="s" s="6">
        <v>7519</v>
      </c>
      <c r="L4417" t="s" s="54">
        <v>11302</v>
      </c>
      <c r="M4417" t="s" s="55">
        <v>1138</v>
      </c>
      <c r="S4417" t="s" s="54">
        <v>7570</v>
      </c>
      <c r="T4417" t="s" s="57">
        <v>7850</v>
      </c>
      <c r="U4417" s="7"/>
      <c r="AA4417" s="14">
        <v>-111.654074</v>
      </c>
      <c r="AB4417" s="14">
        <v>36.665838</v>
      </c>
      <c r="AC4417" s="14">
        <v>1501.75</v>
      </c>
      <c r="AU4417" s="70"/>
      <c r="AV4417" s="70"/>
      <c r="AW4417" s="70"/>
      <c r="AX4417" s="70"/>
      <c r="AY4417" s="70"/>
      <c r="AZ4417" s="70"/>
      <c r="BA4417" s="70"/>
      <c r="BB4417" s="70"/>
      <c r="BC4417" s="70"/>
      <c r="BD4417" s="70"/>
      <c r="BL4417" s="70"/>
      <c r="BM4417" s="70"/>
      <c r="BN4417" s="70"/>
      <c r="BO4417" s="14">
        <v>-15.2277525</v>
      </c>
      <c r="BP4417" s="14">
        <v>0.045954655</v>
      </c>
      <c r="BX4417" s="60">
        <v>-108.4289811</v>
      </c>
      <c r="BY4417" s="80">
        <v>0.08599449000000001</v>
      </c>
    </row>
    <row r="4418" s="9" customFormat="1" ht="31" customHeight="1">
      <c r="A4418" t="s" s="6">
        <v>11303</v>
      </c>
      <c r="B4418" t="s" s="56">
        <v>11304</v>
      </c>
      <c r="C4418" t="s" s="56">
        <v>7517</v>
      </c>
      <c r="D4418" s="143">
        <v>42180.493055555555</v>
      </c>
      <c r="E4418" t="s" s="54">
        <v>7518</v>
      </c>
      <c r="F4418" t="s" s="55">
        <v>2230</v>
      </c>
      <c r="G4418" t="s" s="56">
        <v>1181</v>
      </c>
      <c r="H4418" t="s" s="56">
        <v>1181</v>
      </c>
      <c r="J4418" t="s" s="6">
        <v>7519</v>
      </c>
      <c r="L4418" t="s" s="54">
        <v>11305</v>
      </c>
      <c r="M4418" t="s" s="55">
        <v>1138</v>
      </c>
      <c r="S4418" t="s" s="54">
        <v>7570</v>
      </c>
      <c r="T4418" t="s" s="57">
        <v>7768</v>
      </c>
      <c r="U4418" s="7"/>
      <c r="AA4418" s="14">
        <v>-110.780493</v>
      </c>
      <c r="AB4418" s="14">
        <v>37.058189</v>
      </c>
      <c r="AC4418" s="14">
        <v>1717.548</v>
      </c>
      <c r="AU4418" s="70"/>
      <c r="AV4418" s="70"/>
      <c r="AW4418" s="70"/>
      <c r="AX4418" s="70"/>
      <c r="AY4418" s="70"/>
      <c r="AZ4418" s="70"/>
      <c r="BA4418" s="70"/>
      <c r="BB4418" s="70"/>
      <c r="BC4418" s="70"/>
      <c r="BD4418" s="70"/>
      <c r="BL4418" s="70"/>
      <c r="BM4418" s="70"/>
      <c r="BN4418" s="70"/>
      <c r="BO4418" s="14">
        <v>-14.34263454</v>
      </c>
      <c r="BP4418" s="14">
        <v>0.02267453</v>
      </c>
      <c r="BX4418" s="60">
        <v>-108.6551095</v>
      </c>
      <c r="BY4418" s="80">
        <v>0.068535923</v>
      </c>
    </row>
    <row r="4419" s="9" customFormat="1" ht="31" customHeight="1">
      <c r="A4419" t="s" s="6">
        <v>11306</v>
      </c>
      <c r="B4419" t="s" s="56">
        <v>11307</v>
      </c>
      <c r="C4419" t="s" s="56">
        <v>7517</v>
      </c>
      <c r="D4419" s="143">
        <v>42180.691666666666</v>
      </c>
      <c r="E4419" t="s" s="54">
        <v>7518</v>
      </c>
      <c r="F4419" t="s" s="55">
        <v>2230</v>
      </c>
      <c r="G4419" t="s" s="56">
        <v>1181</v>
      </c>
      <c r="H4419" t="s" s="56">
        <v>1181</v>
      </c>
      <c r="J4419" t="s" s="6">
        <v>7519</v>
      </c>
      <c r="L4419" t="s" s="54">
        <v>11308</v>
      </c>
      <c r="M4419" t="s" s="55">
        <v>1138</v>
      </c>
      <c r="S4419" t="s" s="54">
        <v>7570</v>
      </c>
      <c r="T4419" t="s" s="57">
        <v>7844</v>
      </c>
      <c r="U4419" s="7"/>
      <c r="AA4419" s="14">
        <v>-111.004225</v>
      </c>
      <c r="AB4419" s="14">
        <v>35.335926</v>
      </c>
      <c r="AC4419" s="14">
        <v>1426.464</v>
      </c>
      <c r="AU4419" s="70"/>
      <c r="AV4419" s="70"/>
      <c r="AW4419" s="70"/>
      <c r="AX4419" s="70"/>
      <c r="AY4419" s="70"/>
      <c r="AZ4419" s="70"/>
      <c r="BA4419" s="70"/>
      <c r="BB4419" s="70"/>
      <c r="BC4419" s="70"/>
      <c r="BD4419" s="70"/>
      <c r="BL4419" s="70"/>
      <c r="BM4419" s="70"/>
      <c r="BN4419" s="70"/>
      <c r="BO4419" s="14">
        <v>-13.14435145</v>
      </c>
      <c r="BP4419" s="14">
        <v>0.042715371</v>
      </c>
      <c r="BX4419" s="60">
        <v>-93.29341203</v>
      </c>
      <c r="BY4419" s="80">
        <v>0.082331849</v>
      </c>
    </row>
    <row r="4420" s="9" customFormat="1" ht="31" customHeight="1">
      <c r="A4420" t="s" s="6">
        <v>11309</v>
      </c>
      <c r="B4420" t="s" s="56">
        <v>11310</v>
      </c>
      <c r="C4420" t="s" s="56">
        <v>7517</v>
      </c>
      <c r="D4420" s="143">
        <v>42180.408333333333</v>
      </c>
      <c r="E4420" t="s" s="54">
        <v>7518</v>
      </c>
      <c r="F4420" t="s" s="55">
        <v>2230</v>
      </c>
      <c r="G4420" t="s" s="56">
        <v>1181</v>
      </c>
      <c r="H4420" t="s" s="56">
        <v>1181</v>
      </c>
      <c r="J4420" t="s" s="6">
        <v>7519</v>
      </c>
      <c r="L4420" t="s" s="54">
        <v>11311</v>
      </c>
      <c r="M4420" t="s" s="55">
        <v>1138</v>
      </c>
      <c r="S4420" t="s" s="54">
        <v>7570</v>
      </c>
      <c r="T4420" t="s" s="57">
        <v>7834</v>
      </c>
      <c r="U4420" s="7"/>
      <c r="AA4420" s="14">
        <v>-110.762509</v>
      </c>
      <c r="AB4420" s="14">
        <v>36.651721</v>
      </c>
      <c r="AC4420" s="14">
        <v>2052.828</v>
      </c>
      <c r="AU4420" s="70"/>
      <c r="AV4420" s="70"/>
      <c r="AW4420" s="70"/>
      <c r="AX4420" s="70"/>
      <c r="AY4420" s="70"/>
      <c r="AZ4420" s="70"/>
      <c r="BA4420" s="70"/>
      <c r="BB4420" s="70"/>
      <c r="BC4420" s="70"/>
      <c r="BD4420" s="70"/>
      <c r="BL4420" s="70"/>
      <c r="BM4420" s="70"/>
      <c r="BN4420" s="70"/>
      <c r="BO4420" s="14">
        <v>-13.74344916</v>
      </c>
      <c r="BP4420" s="14">
        <v>0.022563372</v>
      </c>
      <c r="BX4420" s="60">
        <v>-98.22318737000001</v>
      </c>
      <c r="BY4420" s="80">
        <v>0.069689731</v>
      </c>
    </row>
    <row r="4421" s="9" customFormat="1" ht="31" customHeight="1">
      <c r="A4421" t="s" s="6">
        <v>11312</v>
      </c>
      <c r="B4421" t="s" s="56">
        <v>11313</v>
      </c>
      <c r="C4421" t="s" s="56">
        <v>7517</v>
      </c>
      <c r="D4421" s="143">
        <v>42181.359027777777</v>
      </c>
      <c r="E4421" t="s" s="54">
        <v>7518</v>
      </c>
      <c r="F4421" t="s" s="55">
        <v>2230</v>
      </c>
      <c r="G4421" t="s" s="56">
        <v>1181</v>
      </c>
      <c r="H4421" t="s" s="56">
        <v>1181</v>
      </c>
      <c r="J4421" t="s" s="6">
        <v>7519</v>
      </c>
      <c r="L4421" t="s" s="54">
        <v>11314</v>
      </c>
      <c r="M4421" t="s" s="55">
        <v>1138</v>
      </c>
      <c r="S4421" t="s" s="54">
        <v>7570</v>
      </c>
      <c r="T4421" t="s" s="57">
        <v>7690</v>
      </c>
      <c r="U4421" s="7"/>
      <c r="AA4421" s="14">
        <v>-109.131514</v>
      </c>
      <c r="AB4421" s="14">
        <v>36.076795</v>
      </c>
      <c r="AC4421" s="14">
        <v>2182.368</v>
      </c>
      <c r="AU4421" s="70"/>
      <c r="AV4421" s="70"/>
      <c r="AW4421" s="70"/>
      <c r="AX4421" s="70"/>
      <c r="AY4421" s="70"/>
      <c r="AZ4421" s="70"/>
      <c r="BA4421" s="70"/>
      <c r="BB4421" s="70"/>
      <c r="BC4421" s="70"/>
      <c r="BD4421" s="70"/>
      <c r="BL4421" s="70"/>
      <c r="BM4421" s="70"/>
      <c r="BN4421" s="70"/>
      <c r="BO4421" s="14">
        <v>-11.99889702</v>
      </c>
      <c r="BP4421" s="14">
        <v>0.041770867</v>
      </c>
      <c r="BX4421" s="60">
        <v>-88.60718009999999</v>
      </c>
      <c r="BY4421" s="80">
        <v>0.086168201</v>
      </c>
    </row>
    <row r="4422" s="9" customFormat="1" ht="31" customHeight="1">
      <c r="A4422" t="s" s="6">
        <v>11315</v>
      </c>
      <c r="B4422" t="s" s="56">
        <v>11316</v>
      </c>
      <c r="C4422" t="s" s="56">
        <v>7517</v>
      </c>
      <c r="D4422" s="143">
        <v>42181.51875</v>
      </c>
      <c r="E4422" t="s" s="54">
        <v>7518</v>
      </c>
      <c r="F4422" t="s" s="55">
        <v>2230</v>
      </c>
      <c r="G4422" t="s" s="56">
        <v>1181</v>
      </c>
      <c r="H4422" t="s" s="56">
        <v>1181</v>
      </c>
      <c r="J4422" t="s" s="6">
        <v>7519</v>
      </c>
      <c r="L4422" t="s" s="54">
        <v>11317</v>
      </c>
      <c r="M4422" t="s" s="55">
        <v>1138</v>
      </c>
      <c r="S4422" t="s" s="54">
        <v>7570</v>
      </c>
      <c r="T4422" t="s" s="57">
        <v>10409</v>
      </c>
      <c r="U4422" s="7"/>
      <c r="AA4422" s="14">
        <v>-109.204281</v>
      </c>
      <c r="AB4422" s="14">
        <v>35.704536</v>
      </c>
      <c r="AC4422" s="14">
        <v>2337.816</v>
      </c>
      <c r="AU4422" s="70"/>
      <c r="AV4422" s="70"/>
      <c r="AW4422" s="70"/>
      <c r="AX4422" s="70"/>
      <c r="AY4422" s="70"/>
      <c r="AZ4422" s="70"/>
      <c r="BA4422" s="70"/>
      <c r="BB4422" s="70"/>
      <c r="BC4422" s="70"/>
      <c r="BD4422" s="70"/>
      <c r="BL4422" s="70"/>
      <c r="BM4422" s="70"/>
      <c r="BN4422" s="70"/>
      <c r="BO4422" s="14">
        <v>-12.15582236</v>
      </c>
      <c r="BP4422" s="14">
        <v>0.034600417</v>
      </c>
      <c r="BX4422" s="60">
        <v>-85.34986945999999</v>
      </c>
      <c r="BY4422" s="80">
        <v>0.036438016</v>
      </c>
    </row>
    <row r="4423" s="9" customFormat="1" ht="31" customHeight="1">
      <c r="A4423" t="s" s="6">
        <v>11318</v>
      </c>
      <c r="B4423" t="s" s="56">
        <v>11319</v>
      </c>
      <c r="C4423" t="s" s="56">
        <v>7517</v>
      </c>
      <c r="D4423" s="143">
        <v>42181.45625</v>
      </c>
      <c r="E4423" t="s" s="54">
        <v>7518</v>
      </c>
      <c r="F4423" t="s" s="55">
        <v>2230</v>
      </c>
      <c r="G4423" t="s" s="56">
        <v>1181</v>
      </c>
      <c r="H4423" t="s" s="56">
        <v>1181</v>
      </c>
      <c r="J4423" t="s" s="6">
        <v>7519</v>
      </c>
      <c r="L4423" t="s" s="54">
        <v>11320</v>
      </c>
      <c r="M4423" t="s" s="55">
        <v>1138</v>
      </c>
      <c r="S4423" t="s" s="54">
        <v>7570</v>
      </c>
      <c r="T4423" t="s" s="57">
        <v>7786</v>
      </c>
      <c r="U4423" s="7"/>
      <c r="AA4423" s="14">
        <v>-109.463403</v>
      </c>
      <c r="AB4423" s="14">
        <v>35.809158</v>
      </c>
      <c r="AC4423" s="14">
        <v>2067.763</v>
      </c>
      <c r="AU4423" s="70"/>
      <c r="AV4423" s="70"/>
      <c r="AW4423" s="70"/>
      <c r="AX4423" s="70"/>
      <c r="AY4423" s="70"/>
      <c r="AZ4423" s="70"/>
      <c r="BA4423" s="70"/>
      <c r="BB4423" s="70"/>
      <c r="BC4423" s="70"/>
      <c r="BD4423" s="70"/>
      <c r="BL4423" s="70"/>
      <c r="BM4423" s="70"/>
      <c r="BN4423" s="70"/>
      <c r="BO4423" s="14">
        <v>-11.88266245</v>
      </c>
      <c r="BP4423" s="14">
        <v>0.022016059</v>
      </c>
      <c r="BX4423" s="60">
        <v>-84.74370232</v>
      </c>
      <c r="BY4423" s="80">
        <v>0.115891336</v>
      </c>
    </row>
    <row r="4424" s="9" customFormat="1" ht="31" customHeight="1">
      <c r="A4424" t="s" s="6">
        <v>11321</v>
      </c>
      <c r="B4424" t="s" s="56">
        <v>11322</v>
      </c>
      <c r="C4424" t="s" s="56">
        <v>7517</v>
      </c>
      <c r="D4424" s="143">
        <v>42181.545138888891</v>
      </c>
      <c r="E4424" t="s" s="54">
        <v>7518</v>
      </c>
      <c r="F4424" t="s" s="55">
        <v>2230</v>
      </c>
      <c r="G4424" t="s" s="56">
        <v>1181</v>
      </c>
      <c r="H4424" t="s" s="56">
        <v>1181</v>
      </c>
      <c r="J4424" t="s" s="6">
        <v>7519</v>
      </c>
      <c r="L4424" t="s" s="54">
        <v>11323</v>
      </c>
      <c r="M4424" t="s" s="55">
        <v>1138</v>
      </c>
      <c r="S4424" t="s" s="54">
        <v>7570</v>
      </c>
      <c r="T4424" t="s" s="57">
        <v>7722</v>
      </c>
      <c r="U4424" s="7"/>
      <c r="AA4424" s="14">
        <v>-109.072078</v>
      </c>
      <c r="AB4424" s="14">
        <v>35.744653</v>
      </c>
      <c r="AC4424" s="14">
        <v>2086.356</v>
      </c>
      <c r="AU4424" s="70"/>
      <c r="AV4424" s="70"/>
      <c r="AW4424" s="70"/>
      <c r="AX4424" s="70"/>
      <c r="AY4424" s="70"/>
      <c r="AZ4424" s="70"/>
      <c r="BA4424" s="70"/>
      <c r="BB4424" s="70"/>
      <c r="BC4424" s="70"/>
      <c r="BD4424" s="70"/>
      <c r="BL4424" s="70"/>
      <c r="BM4424" s="70"/>
      <c r="BN4424" s="70"/>
      <c r="BO4424" s="14">
        <v>-5.134285008</v>
      </c>
      <c r="BP4424" s="14">
        <v>0.020616313</v>
      </c>
      <c r="BX4424" s="60">
        <v>-42.04935256</v>
      </c>
      <c r="BY4424" s="80">
        <v>0.232064983</v>
      </c>
    </row>
    <row r="4425" s="9" customFormat="1" ht="31" customHeight="1">
      <c r="A4425" t="s" s="6">
        <v>11324</v>
      </c>
      <c r="B4425" t="s" s="56">
        <v>11325</v>
      </c>
      <c r="C4425" t="s" s="56">
        <v>7517</v>
      </c>
      <c r="D4425" s="143">
        <v>42181.541666666664</v>
      </c>
      <c r="E4425" t="s" s="54">
        <v>7518</v>
      </c>
      <c r="F4425" t="s" s="55">
        <v>2230</v>
      </c>
      <c r="G4425" t="s" s="56">
        <v>1181</v>
      </c>
      <c r="H4425" t="s" s="56">
        <v>1181</v>
      </c>
      <c r="J4425" t="s" s="6">
        <v>7519</v>
      </c>
      <c r="L4425" t="s" s="54">
        <v>11326</v>
      </c>
      <c r="M4425" t="s" s="55">
        <v>1138</v>
      </c>
      <c r="S4425" t="s" s="54">
        <v>7570</v>
      </c>
      <c r="T4425" t="s" s="57">
        <v>7783</v>
      </c>
      <c r="U4425" t="s" s="6">
        <v>1263</v>
      </c>
      <c r="AA4425" s="14">
        <v>-109.514629</v>
      </c>
      <c r="AB4425" s="14">
        <v>35.380616</v>
      </c>
      <c r="AC4425" s="14">
        <v>1850.746</v>
      </c>
      <c r="AU4425" s="70"/>
      <c r="AV4425" s="70"/>
      <c r="AW4425" s="70"/>
      <c r="AX4425" s="70"/>
      <c r="AY4425" s="70"/>
      <c r="AZ4425" s="70"/>
      <c r="BA4425" s="70"/>
      <c r="BB4425" s="70"/>
      <c r="BC4425" s="70"/>
      <c r="BD4425" s="70"/>
      <c r="BL4425" s="70"/>
      <c r="BM4425" s="70"/>
      <c r="BN4425" s="70"/>
      <c r="BO4425" s="14">
        <v>-8.937972009999999</v>
      </c>
      <c r="BP4425" s="14">
        <v>0.019538481</v>
      </c>
      <c r="BX4425" s="60">
        <v>-79.18467986</v>
      </c>
      <c r="BY4425" s="80">
        <v>0.078970021</v>
      </c>
    </row>
    <row r="4426" s="9" customFormat="1" ht="31" customHeight="1">
      <c r="A4426" t="s" s="6">
        <v>11327</v>
      </c>
      <c r="B4426" t="s" s="56">
        <v>11328</v>
      </c>
      <c r="C4426" t="s" s="56">
        <v>7517</v>
      </c>
      <c r="D4426" s="143">
        <v>42185.493055555555</v>
      </c>
      <c r="E4426" t="s" s="54">
        <v>7518</v>
      </c>
      <c r="F4426" t="s" s="55">
        <v>2230</v>
      </c>
      <c r="G4426" t="s" s="56">
        <v>1181</v>
      </c>
      <c r="H4426" t="s" s="56">
        <v>1181</v>
      </c>
      <c r="J4426" t="s" s="6">
        <v>7519</v>
      </c>
      <c r="L4426" t="s" s="54">
        <v>11329</v>
      </c>
      <c r="M4426" t="s" s="55">
        <v>1138</v>
      </c>
      <c r="S4426" t="s" s="54">
        <v>7570</v>
      </c>
      <c r="T4426" t="s" s="57">
        <v>7762</v>
      </c>
      <c r="U4426" s="7"/>
      <c r="AA4426" s="14">
        <v>-108.142869</v>
      </c>
      <c r="AB4426" s="14">
        <v>35.531486</v>
      </c>
      <c r="AC4426" s="14">
        <v>2213.762</v>
      </c>
      <c r="AU4426" s="70"/>
      <c r="AV4426" s="70"/>
      <c r="AW4426" s="70"/>
      <c r="AX4426" s="70"/>
      <c r="AY4426" s="70"/>
      <c r="AZ4426" s="70"/>
      <c r="BA4426" s="70"/>
      <c r="BB4426" s="70"/>
      <c r="BC4426" s="70"/>
      <c r="BD4426" s="70"/>
      <c r="BL4426" s="70"/>
      <c r="BM4426" s="70"/>
      <c r="BN4426" s="70"/>
      <c r="BO4426" s="14">
        <v>-13.32559865</v>
      </c>
      <c r="BP4426" s="14">
        <v>0.032060937</v>
      </c>
      <c r="BX4426" s="60">
        <v>-103.5111116</v>
      </c>
      <c r="BY4426" s="80">
        <v>0.035424758</v>
      </c>
    </row>
    <row r="4427" s="9" customFormat="1" ht="31" customHeight="1">
      <c r="A4427" t="s" s="6">
        <v>11330</v>
      </c>
      <c r="B4427" t="s" s="56">
        <v>11331</v>
      </c>
      <c r="C4427" t="s" s="56">
        <v>7517</v>
      </c>
      <c r="D4427" s="143">
        <v>42185.371527777781</v>
      </c>
      <c r="E4427" t="s" s="54">
        <v>7518</v>
      </c>
      <c r="F4427" t="s" s="55">
        <v>2230</v>
      </c>
      <c r="G4427" t="s" s="56">
        <v>1181</v>
      </c>
      <c r="H4427" t="s" s="56">
        <v>1181</v>
      </c>
      <c r="J4427" t="s" s="6">
        <v>7519</v>
      </c>
      <c r="L4427" t="s" s="54">
        <v>11332</v>
      </c>
      <c r="M4427" t="s" s="55">
        <v>1138</v>
      </c>
      <c r="S4427" t="s" s="54">
        <v>7570</v>
      </c>
      <c r="T4427" t="s" s="57">
        <v>7759</v>
      </c>
      <c r="U4427" s="7"/>
      <c r="AA4427" s="14">
        <v>-108.758586</v>
      </c>
      <c r="AB4427" s="14">
        <v>35.252484</v>
      </c>
      <c r="AC4427" s="14">
        <v>2218.944</v>
      </c>
      <c r="AU4427" s="70"/>
      <c r="AV4427" s="70"/>
      <c r="AW4427" s="70"/>
      <c r="AX4427" s="70"/>
      <c r="AY4427" s="70"/>
      <c r="AZ4427" s="70"/>
      <c r="BA4427" s="70"/>
      <c r="BB4427" s="70"/>
      <c r="BC4427" s="70"/>
      <c r="BD4427" s="70"/>
      <c r="BL4427" s="70"/>
      <c r="BM4427" s="70"/>
      <c r="BN4427" s="70"/>
      <c r="BO4427" s="14">
        <v>-8.26976953</v>
      </c>
      <c r="BP4427" s="14">
        <v>0.018047168</v>
      </c>
      <c r="BX4427" s="60">
        <v>-63.33933313</v>
      </c>
      <c r="BY4427" s="80">
        <v>0.126917131</v>
      </c>
    </row>
    <row r="4428" s="9" customFormat="1" ht="31" customHeight="1">
      <c r="A4428" t="s" s="6">
        <v>11333</v>
      </c>
      <c r="B4428" t="s" s="56">
        <v>11334</v>
      </c>
      <c r="C4428" t="s" s="56">
        <v>7517</v>
      </c>
      <c r="D4428" s="143">
        <v>42185.890972222223</v>
      </c>
      <c r="E4428" t="s" s="54">
        <v>7518</v>
      </c>
      <c r="F4428" t="s" s="55">
        <v>2230</v>
      </c>
      <c r="G4428" t="s" s="56">
        <v>1181</v>
      </c>
      <c r="H4428" t="s" s="56">
        <v>1181</v>
      </c>
      <c r="J4428" t="s" s="6">
        <v>7519</v>
      </c>
      <c r="L4428" t="s" s="54">
        <v>11335</v>
      </c>
      <c r="M4428" t="s" s="55">
        <v>1138</v>
      </c>
      <c r="S4428" t="s" s="54">
        <v>7570</v>
      </c>
      <c r="T4428" t="s" s="57">
        <v>7571</v>
      </c>
      <c r="U4428" s="7"/>
      <c r="AA4428" s="14">
        <v>-108.823239</v>
      </c>
      <c r="AB4428" s="14">
        <v>35.608006</v>
      </c>
      <c r="AC4428" s="14">
        <v>2006.803</v>
      </c>
      <c r="AU4428" s="70"/>
      <c r="AV4428" s="70"/>
      <c r="AW4428" s="70"/>
      <c r="AX4428" s="70"/>
      <c r="AY4428" s="70"/>
      <c r="AZ4428" s="70"/>
      <c r="BA4428" s="70"/>
      <c r="BB4428" s="70"/>
      <c r="BC4428" s="70"/>
      <c r="BD4428" s="70"/>
      <c r="BL4428" s="70"/>
      <c r="BM4428" s="70"/>
      <c r="BN4428" s="70"/>
      <c r="BO4428" s="14">
        <v>-9.646280038</v>
      </c>
      <c r="BP4428" s="14">
        <v>0.019869469</v>
      </c>
      <c r="BX4428" s="60">
        <v>-71.61545869</v>
      </c>
      <c r="BY4428" s="80">
        <v>0.064893742</v>
      </c>
    </row>
    <row r="4429" s="9" customFormat="1" ht="31" customHeight="1">
      <c r="A4429" t="s" s="6">
        <v>11336</v>
      </c>
      <c r="B4429" t="s" s="56">
        <v>11337</v>
      </c>
      <c r="C4429" t="s" s="56">
        <v>7517</v>
      </c>
      <c r="D4429" s="143">
        <v>42185.684722222220</v>
      </c>
      <c r="E4429" t="s" s="54">
        <v>7518</v>
      </c>
      <c r="F4429" t="s" s="55">
        <v>2230</v>
      </c>
      <c r="G4429" t="s" s="56">
        <v>1181</v>
      </c>
      <c r="H4429" t="s" s="56">
        <v>1181</v>
      </c>
      <c r="J4429" t="s" s="6">
        <v>7519</v>
      </c>
      <c r="L4429" t="s" s="54">
        <v>11338</v>
      </c>
      <c r="M4429" t="s" s="55">
        <v>1138</v>
      </c>
      <c r="S4429" t="s" s="54">
        <v>7570</v>
      </c>
      <c r="T4429" t="s" s="57">
        <v>7722</v>
      </c>
      <c r="U4429" s="7"/>
      <c r="AA4429" s="14">
        <v>-109.072078</v>
      </c>
      <c r="AB4429" s="14">
        <v>35.744653</v>
      </c>
      <c r="AC4429" s="14">
        <v>2086.356</v>
      </c>
      <c r="AU4429" s="70"/>
      <c r="AV4429" s="70"/>
      <c r="AW4429" s="70"/>
      <c r="AX4429" s="70"/>
      <c r="AY4429" s="70"/>
      <c r="AZ4429" s="70"/>
      <c r="BA4429" s="70"/>
      <c r="BB4429" s="70"/>
      <c r="BC4429" s="70"/>
      <c r="BD4429" s="70"/>
      <c r="BL4429" s="70"/>
      <c r="BM4429" s="70"/>
      <c r="BN4429" s="70"/>
      <c r="BO4429" s="14">
        <v>-10.43766759</v>
      </c>
      <c r="BP4429" s="14">
        <v>0.029511677</v>
      </c>
      <c r="BX4429" s="60">
        <v>-74.31882213</v>
      </c>
      <c r="BY4429" s="80">
        <v>0.071439688</v>
      </c>
    </row>
    <row r="4430" s="9" customFormat="1" ht="31" customHeight="1">
      <c r="A4430" t="s" s="6">
        <v>11339</v>
      </c>
      <c r="B4430" t="s" s="56">
        <v>11340</v>
      </c>
      <c r="C4430" t="s" s="56">
        <v>7517</v>
      </c>
      <c r="D4430" s="143">
        <v>42184.577083333330</v>
      </c>
      <c r="E4430" t="s" s="54">
        <v>7518</v>
      </c>
      <c r="F4430" t="s" s="55">
        <v>2230</v>
      </c>
      <c r="G4430" t="s" s="56">
        <v>1181</v>
      </c>
      <c r="H4430" t="s" s="56">
        <v>1181</v>
      </c>
      <c r="J4430" t="s" s="6">
        <v>7519</v>
      </c>
      <c r="L4430" t="s" s="54">
        <v>11341</v>
      </c>
      <c r="M4430" t="s" s="55">
        <v>1138</v>
      </c>
      <c r="S4430" t="s" s="54">
        <v>7570</v>
      </c>
      <c r="T4430" t="s" s="57">
        <v>7714</v>
      </c>
      <c r="U4430" s="7"/>
      <c r="AA4430" s="14">
        <v>-108.496084</v>
      </c>
      <c r="AB4430" s="14">
        <v>36.365305</v>
      </c>
      <c r="AC4430" s="14">
        <v>1654.759</v>
      </c>
      <c r="AU4430" s="70"/>
      <c r="AV4430" s="70"/>
      <c r="AW4430" s="70"/>
      <c r="AX4430" s="70"/>
      <c r="AY4430" s="70"/>
      <c r="AZ4430" s="70"/>
      <c r="BA4430" s="70"/>
      <c r="BB4430" s="70"/>
      <c r="BC4430" s="70"/>
      <c r="BD4430" s="70"/>
      <c r="BL4430" s="70"/>
      <c r="BM4430" s="70"/>
      <c r="BN4430" s="70"/>
      <c r="BO4430" s="14">
        <v>-10.55774836</v>
      </c>
      <c r="BP4430" s="14">
        <v>0.020717799</v>
      </c>
      <c r="BX4430" s="60">
        <v>-79.87039263</v>
      </c>
      <c r="BY4430" s="80">
        <v>0.078521753</v>
      </c>
    </row>
    <row r="4431" s="9" customFormat="1" ht="31" customHeight="1">
      <c r="A4431" t="s" s="6">
        <v>11342</v>
      </c>
      <c r="B4431" t="s" s="56">
        <v>11343</v>
      </c>
      <c r="C4431" t="s" s="56">
        <v>7517</v>
      </c>
      <c r="D4431" s="143">
        <v>42184.5</v>
      </c>
      <c r="E4431" t="s" s="54">
        <v>7518</v>
      </c>
      <c r="F4431" t="s" s="55">
        <v>2230</v>
      </c>
      <c r="G4431" t="s" s="56">
        <v>1181</v>
      </c>
      <c r="H4431" t="s" s="56">
        <v>1181</v>
      </c>
      <c r="J4431" t="s" s="6">
        <v>7519</v>
      </c>
      <c r="L4431" t="s" s="54">
        <v>11344</v>
      </c>
      <c r="M4431" t="s" s="55">
        <v>1138</v>
      </c>
      <c r="S4431" t="s" s="54">
        <v>7570</v>
      </c>
      <c r="T4431" t="s" s="57">
        <v>7711</v>
      </c>
      <c r="U4431" s="7"/>
      <c r="AA4431" s="14">
        <v>-108.350578</v>
      </c>
      <c r="AB4431" s="14">
        <v>36.639773</v>
      </c>
      <c r="AC4431" s="14">
        <v>1737.36</v>
      </c>
      <c r="AU4431" s="70"/>
      <c r="AV4431" s="70"/>
      <c r="AW4431" s="70"/>
      <c r="AX4431" s="70"/>
      <c r="AY4431" s="70"/>
      <c r="AZ4431" s="70"/>
      <c r="BA4431" s="70"/>
      <c r="BB4431" s="70"/>
      <c r="BC4431" s="70"/>
      <c r="BD4431" s="70"/>
      <c r="BL4431" s="70"/>
      <c r="BM4431" s="70"/>
      <c r="BN4431" s="70"/>
      <c r="BO4431" s="14">
        <v>-11.18886521</v>
      </c>
      <c r="BP4431" s="14">
        <v>0.014042913</v>
      </c>
      <c r="BX4431" s="60">
        <v>-84.44476138</v>
      </c>
      <c r="BY4431" s="80">
        <v>0.040572204</v>
      </c>
    </row>
    <row r="4432" s="9" customFormat="1" ht="31" customHeight="1">
      <c r="A4432" t="s" s="6">
        <v>11345</v>
      </c>
      <c r="B4432" t="s" s="56">
        <v>11346</v>
      </c>
      <c r="C4432" t="s" s="56">
        <v>7517</v>
      </c>
      <c r="D4432" s="143">
        <v>42183.4375</v>
      </c>
      <c r="E4432" t="s" s="54">
        <v>7518</v>
      </c>
      <c r="F4432" t="s" s="55">
        <v>2230</v>
      </c>
      <c r="G4432" t="s" s="56">
        <v>1181</v>
      </c>
      <c r="H4432" t="s" s="56">
        <v>1181</v>
      </c>
      <c r="J4432" t="s" s="6">
        <v>7519</v>
      </c>
      <c r="L4432" t="s" s="54">
        <v>8918</v>
      </c>
      <c r="M4432" t="s" s="55">
        <v>1138</v>
      </c>
      <c r="S4432" t="s" s="54">
        <v>7570</v>
      </c>
      <c r="T4432" t="s" s="57">
        <v>7774</v>
      </c>
      <c r="U4432" s="7"/>
      <c r="AA4432" s="14">
        <v>-110.329826</v>
      </c>
      <c r="AB4432" s="14">
        <v>35.39448</v>
      </c>
      <c r="AC4432" s="14">
        <v>1792.224</v>
      </c>
      <c r="AU4432" s="70"/>
      <c r="AV4432" s="70"/>
      <c r="AW4432" s="70"/>
      <c r="AX4432" s="70"/>
      <c r="AY4432" s="70"/>
      <c r="AZ4432" s="70"/>
      <c r="BA4432" s="70"/>
      <c r="BB4432" s="70"/>
      <c r="BC4432" s="70"/>
      <c r="BD4432" s="70"/>
      <c r="BL4432" s="70"/>
      <c r="BM4432" s="70"/>
      <c r="BN4432" s="70"/>
      <c r="BO4432" s="14">
        <v>-11.96727177</v>
      </c>
      <c r="BP4432" s="14">
        <v>0.009216149</v>
      </c>
      <c r="BX4432" s="60">
        <v>-86.95661287999999</v>
      </c>
      <c r="BY4432" s="80">
        <v>0.044104709</v>
      </c>
    </row>
    <row r="4433" s="9" customFormat="1" ht="31" customHeight="1">
      <c r="A4433" t="s" s="6">
        <v>11347</v>
      </c>
      <c r="B4433" t="s" s="56">
        <v>11348</v>
      </c>
      <c r="C4433" t="s" s="56">
        <v>7517</v>
      </c>
      <c r="D4433" s="143">
        <v>42181.486111111109</v>
      </c>
      <c r="E4433" t="s" s="54">
        <v>7518</v>
      </c>
      <c r="F4433" t="s" s="55">
        <v>2230</v>
      </c>
      <c r="G4433" t="s" s="56">
        <v>1181</v>
      </c>
      <c r="H4433" t="s" s="56">
        <v>1181</v>
      </c>
      <c r="J4433" t="s" s="6">
        <v>7519</v>
      </c>
      <c r="L4433" t="s" s="54">
        <v>11349</v>
      </c>
      <c r="M4433" t="s" s="55">
        <v>1138</v>
      </c>
      <c r="S4433" t="s" s="54">
        <v>7570</v>
      </c>
      <c r="T4433" t="s" s="57">
        <v>7765</v>
      </c>
      <c r="U4433" s="7"/>
      <c r="AA4433" s="14">
        <v>-110.318788</v>
      </c>
      <c r="AB4433" s="14">
        <v>37.036461</v>
      </c>
      <c r="AC4433" s="14">
        <v>1469.136</v>
      </c>
      <c r="AU4433" s="70"/>
      <c r="AV4433" s="70"/>
      <c r="AW4433" s="70"/>
      <c r="AX4433" s="70"/>
      <c r="AY4433" s="70"/>
      <c r="AZ4433" s="70"/>
      <c r="BA4433" s="70"/>
      <c r="BB4433" s="70"/>
      <c r="BC4433" s="70"/>
      <c r="BD4433" s="70"/>
      <c r="BL4433" s="70"/>
      <c r="BM4433" s="70"/>
      <c r="BN4433" s="70"/>
      <c r="BO4433" s="14">
        <v>-12.22248738</v>
      </c>
      <c r="BP4433" s="14">
        <v>0.01383165</v>
      </c>
      <c r="BX4433" s="60">
        <v>-91.29731864</v>
      </c>
      <c r="BY4433" s="80">
        <v>0.040022792</v>
      </c>
    </row>
    <row r="4434" s="9" customFormat="1" ht="31" customHeight="1">
      <c r="A4434" t="s" s="6">
        <v>11350</v>
      </c>
      <c r="B4434" t="s" s="56">
        <v>11351</v>
      </c>
      <c r="C4434" t="s" s="56">
        <v>7517</v>
      </c>
      <c r="D4434" s="143">
        <v>42181.356944444444</v>
      </c>
      <c r="E4434" t="s" s="54">
        <v>7518</v>
      </c>
      <c r="F4434" t="s" s="55">
        <v>2230</v>
      </c>
      <c r="G4434" t="s" s="56">
        <v>1181</v>
      </c>
      <c r="H4434" t="s" s="56">
        <v>1181</v>
      </c>
      <c r="J4434" t="s" s="6">
        <v>7519</v>
      </c>
      <c r="L4434" t="s" s="54">
        <v>11352</v>
      </c>
      <c r="M4434" t="s" s="55">
        <v>1138</v>
      </c>
      <c r="S4434" t="s" s="54">
        <v>7570</v>
      </c>
      <c r="T4434" t="s" s="57">
        <v>7870</v>
      </c>
      <c r="U4434" s="7"/>
      <c r="AA4434" s="14">
        <v>-109.469908</v>
      </c>
      <c r="AB4434" s="14">
        <v>36.507125</v>
      </c>
      <c r="AC4434" s="14">
        <v>1643.786</v>
      </c>
      <c r="AU4434" s="70"/>
      <c r="AV4434" s="70"/>
      <c r="AW4434" s="70"/>
      <c r="AX4434" s="70"/>
      <c r="AY4434" s="70"/>
      <c r="AZ4434" s="70"/>
      <c r="BA4434" s="70"/>
      <c r="BB4434" s="70"/>
      <c r="BC4434" s="70"/>
      <c r="BD4434" s="70"/>
      <c r="BL4434" s="70"/>
      <c r="BM4434" s="70"/>
      <c r="BN4434" s="70"/>
      <c r="BO4434" s="14">
        <v>-12.66106812</v>
      </c>
      <c r="BP4434" s="14">
        <v>0.049593309</v>
      </c>
      <c r="BX4434" s="60">
        <v>-88.3951169</v>
      </c>
      <c r="BY4434" s="80">
        <v>0.069613809</v>
      </c>
    </row>
    <row r="4435" s="9" customFormat="1" ht="31" customHeight="1">
      <c r="A4435" t="s" s="6">
        <v>11353</v>
      </c>
      <c r="B4435" t="s" s="56">
        <v>11354</v>
      </c>
      <c r="C4435" t="s" s="56">
        <v>7517</v>
      </c>
      <c r="D4435" s="143">
        <v>42181.420138888891</v>
      </c>
      <c r="E4435" t="s" s="54">
        <v>7518</v>
      </c>
      <c r="F4435" t="s" s="55">
        <v>2230</v>
      </c>
      <c r="G4435" t="s" s="56">
        <v>1181</v>
      </c>
      <c r="H4435" t="s" s="56">
        <v>1181</v>
      </c>
      <c r="J4435" t="s" s="6">
        <v>7519</v>
      </c>
      <c r="L4435" t="s" s="54">
        <v>11355</v>
      </c>
      <c r="M4435" t="s" s="55">
        <v>1138</v>
      </c>
      <c r="S4435" t="s" s="54">
        <v>7570</v>
      </c>
      <c r="T4435" t="s" s="57">
        <v>7742</v>
      </c>
      <c r="U4435" s="7"/>
      <c r="AA4435" s="14">
        <v>-109.58782</v>
      </c>
      <c r="AB4435" s="14">
        <v>37.18536</v>
      </c>
      <c r="AC4435" s="14">
        <v>1556.918</v>
      </c>
      <c r="AU4435" s="70"/>
      <c r="AV4435" s="70"/>
      <c r="AW4435" s="70"/>
      <c r="AX4435" s="70"/>
      <c r="AY4435" s="70"/>
      <c r="AZ4435" s="70"/>
      <c r="BA4435" s="70"/>
      <c r="BB4435" s="70"/>
      <c r="BC4435" s="70"/>
      <c r="BD4435" s="70"/>
      <c r="BL4435" s="70"/>
      <c r="BM4435" s="70"/>
      <c r="BN4435" s="70"/>
      <c r="BO4435" s="14">
        <v>-13.51228367</v>
      </c>
      <c r="BP4435" s="14">
        <v>0.030160316</v>
      </c>
      <c r="BX4435" s="60">
        <v>-98.07978445000001</v>
      </c>
      <c r="BY4435" s="80">
        <v>0.12045321</v>
      </c>
    </row>
    <row r="4436" s="9" customFormat="1" ht="31" customHeight="1">
      <c r="A4436" t="s" s="6">
        <v>11356</v>
      </c>
      <c r="B4436" t="s" s="56">
        <v>11357</v>
      </c>
      <c r="C4436" t="s" s="56">
        <v>7517</v>
      </c>
      <c r="D4436" s="143">
        <v>42183.488888888889</v>
      </c>
      <c r="E4436" t="s" s="54">
        <v>7518</v>
      </c>
      <c r="F4436" t="s" s="55">
        <v>2230</v>
      </c>
      <c r="G4436" t="s" s="56">
        <v>1181</v>
      </c>
      <c r="H4436" t="s" s="56">
        <v>1181</v>
      </c>
      <c r="J4436" t="s" s="6">
        <v>7519</v>
      </c>
      <c r="L4436" t="s" s="54">
        <v>9796</v>
      </c>
      <c r="M4436" t="s" s="55">
        <v>1138</v>
      </c>
      <c r="S4436" t="s" s="54">
        <v>7570</v>
      </c>
      <c r="T4436" t="s" s="57">
        <v>7745</v>
      </c>
      <c r="U4436" s="7"/>
      <c r="AA4436" s="14">
        <v>-109.847351</v>
      </c>
      <c r="AB4436" s="14">
        <v>35.536757</v>
      </c>
      <c r="AC4436" s="14">
        <v>1813.56</v>
      </c>
      <c r="AU4436" s="70"/>
      <c r="AV4436" s="70"/>
      <c r="AW4436" s="70"/>
      <c r="AX4436" s="70"/>
      <c r="AY4436" s="70"/>
      <c r="AZ4436" s="70"/>
      <c r="BA4436" s="70"/>
      <c r="BB4436" s="70"/>
      <c r="BC4436" s="70"/>
      <c r="BD4436" s="70"/>
      <c r="BL4436" s="70"/>
      <c r="BM4436" s="70"/>
      <c r="BN4436" s="70"/>
      <c r="BO4436" s="14">
        <v>-11.72296758</v>
      </c>
      <c r="BP4436" s="14">
        <v>0.042785118</v>
      </c>
      <c r="BX4436" s="60">
        <v>-85.55787063</v>
      </c>
      <c r="BY4436" s="80">
        <v>0.052703199</v>
      </c>
    </row>
    <row r="4437" s="9" customFormat="1" ht="31" customHeight="1">
      <c r="A4437" t="s" s="6">
        <v>11358</v>
      </c>
      <c r="B4437" t="s" s="56">
        <v>11359</v>
      </c>
      <c r="C4437" t="s" s="56">
        <v>7517</v>
      </c>
      <c r="D4437" s="143">
        <v>42181.5625</v>
      </c>
      <c r="E4437" t="s" s="54">
        <v>7518</v>
      </c>
      <c r="F4437" t="s" s="55">
        <v>2230</v>
      </c>
      <c r="G4437" t="s" s="56">
        <v>1181</v>
      </c>
      <c r="H4437" t="s" s="56">
        <v>1181</v>
      </c>
      <c r="J4437" t="s" s="6">
        <v>7519</v>
      </c>
      <c r="L4437" t="s" s="54">
        <v>11360</v>
      </c>
      <c r="M4437" t="s" s="55">
        <v>1138</v>
      </c>
      <c r="S4437" t="s" s="54">
        <v>7570</v>
      </c>
      <c r="T4437" t="s" s="57">
        <v>7751</v>
      </c>
      <c r="U4437" s="7"/>
      <c r="AA4437" s="14">
        <v>-110.251844</v>
      </c>
      <c r="AB4437" s="14">
        <v>36.7129</v>
      </c>
      <c r="AC4437" s="14">
        <v>1758.391</v>
      </c>
      <c r="AU4437" s="70"/>
      <c r="AV4437" s="70"/>
      <c r="AW4437" s="70"/>
      <c r="AX4437" s="70"/>
      <c r="AY4437" s="70"/>
      <c r="AZ4437" s="70"/>
      <c r="BA4437" s="70"/>
      <c r="BB4437" s="70"/>
      <c r="BC4437" s="70"/>
      <c r="BD4437" s="70"/>
      <c r="BL4437" s="70"/>
      <c r="BM4437" s="70"/>
      <c r="BN4437" s="70"/>
      <c r="BO4437" s="14">
        <v>-11.01399738</v>
      </c>
      <c r="BP4437" s="14">
        <v>0.051799836</v>
      </c>
      <c r="BX4437" s="60">
        <v>-80.08595094</v>
      </c>
      <c r="BY4437" s="80">
        <v>0.112721717</v>
      </c>
    </row>
    <row r="4438" s="9" customFormat="1" ht="31" customHeight="1">
      <c r="A4438" t="s" s="6">
        <v>11361</v>
      </c>
      <c r="B4438" t="s" s="56">
        <v>11362</v>
      </c>
      <c r="C4438" t="s" s="56">
        <v>7517</v>
      </c>
      <c r="D4438" s="143">
        <v>42184.427083333336</v>
      </c>
      <c r="E4438" t="s" s="54">
        <v>7518</v>
      </c>
      <c r="F4438" t="s" s="55">
        <v>2230</v>
      </c>
      <c r="G4438" t="s" s="56">
        <v>1181</v>
      </c>
      <c r="H4438" t="s" s="56">
        <v>1181</v>
      </c>
      <c r="J4438" t="s" s="6">
        <v>7519</v>
      </c>
      <c r="L4438" t="s" s="54">
        <v>11363</v>
      </c>
      <c r="M4438" t="s" s="55">
        <v>1138</v>
      </c>
      <c r="S4438" t="s" s="54">
        <v>7570</v>
      </c>
      <c r="T4438" t="s" s="57">
        <v>7754</v>
      </c>
      <c r="U4438" t="s" s="6">
        <v>1263</v>
      </c>
      <c r="AA4438" s="14">
        <v>-108.694038</v>
      </c>
      <c r="AB4438" s="14">
        <v>36.765384</v>
      </c>
      <c r="AC4438" s="14">
        <v>1527.658</v>
      </c>
      <c r="AU4438" s="70"/>
      <c r="AV4438" s="70"/>
      <c r="AW4438" s="70"/>
      <c r="AX4438" s="70"/>
      <c r="AY4438" s="70"/>
      <c r="AZ4438" s="70"/>
      <c r="BA4438" s="70"/>
      <c r="BB4438" s="70"/>
      <c r="BC4438" s="70"/>
      <c r="BD4438" s="70"/>
      <c r="BL4438" s="70"/>
      <c r="BM4438" s="70"/>
      <c r="BN4438" s="70"/>
      <c r="BO4438" s="14">
        <v>-10.97949484</v>
      </c>
      <c r="BP4438" s="14">
        <v>0.02062369</v>
      </c>
      <c r="BX4438" s="60">
        <v>-80.06555381</v>
      </c>
      <c r="BY4438" s="80">
        <v>0.069209515</v>
      </c>
    </row>
    <row r="4439" s="9" customFormat="1" ht="31" customHeight="1">
      <c r="A4439" t="s" s="6">
        <v>11364</v>
      </c>
      <c r="B4439" t="s" s="56">
        <v>11365</v>
      </c>
      <c r="C4439" t="s" s="56">
        <v>7517</v>
      </c>
      <c r="D4439" s="143">
        <v>42181.604166666664</v>
      </c>
      <c r="E4439" t="s" s="54">
        <v>7518</v>
      </c>
      <c r="F4439" t="s" s="55">
        <v>2230</v>
      </c>
      <c r="G4439" t="s" s="56">
        <v>1181</v>
      </c>
      <c r="H4439" t="s" s="56">
        <v>1181</v>
      </c>
      <c r="J4439" t="s" s="6">
        <v>7519</v>
      </c>
      <c r="L4439" t="s" s="54">
        <v>11366</v>
      </c>
      <c r="M4439" t="s" s="55">
        <v>1138</v>
      </c>
      <c r="S4439" t="s" s="54">
        <v>7570</v>
      </c>
      <c r="T4439" t="s" s="57">
        <v>7696</v>
      </c>
      <c r="U4439" s="7"/>
      <c r="AA4439" s="14">
        <v>-109.852523</v>
      </c>
      <c r="AB4439" s="14">
        <v>36.84186</v>
      </c>
      <c r="AC4439" s="14">
        <v>1554.48</v>
      </c>
      <c r="AU4439" s="70"/>
      <c r="AV4439" s="70"/>
      <c r="AW4439" s="70"/>
      <c r="AX4439" s="70"/>
      <c r="AY4439" s="70"/>
      <c r="AZ4439" s="70"/>
      <c r="BA4439" s="70"/>
      <c r="BB4439" s="70"/>
      <c r="BC4439" s="70"/>
      <c r="BD4439" s="70"/>
      <c r="BL4439" s="70"/>
      <c r="BM4439" s="70"/>
      <c r="BN4439" s="70"/>
      <c r="BO4439" s="14">
        <v>-12.75399389</v>
      </c>
      <c r="BP4439" s="14">
        <v>0.015657391</v>
      </c>
      <c r="BX4439" s="60">
        <v>-94.94890211000001</v>
      </c>
      <c r="BY4439" s="80">
        <v>0.09641501600000001</v>
      </c>
    </row>
    <row r="4440" s="9" customFormat="1" ht="31" customHeight="1">
      <c r="A4440" t="s" s="6">
        <v>11367</v>
      </c>
      <c r="B4440" t="s" s="56">
        <v>11368</v>
      </c>
      <c r="C4440" t="s" s="56">
        <v>7517</v>
      </c>
      <c r="D4440" s="143">
        <v>42185.659722222219</v>
      </c>
      <c r="E4440" t="s" s="54">
        <v>7518</v>
      </c>
      <c r="F4440" t="s" s="55">
        <v>2230</v>
      </c>
      <c r="G4440" t="s" s="56">
        <v>1181</v>
      </c>
      <c r="H4440" t="s" s="56">
        <v>1181</v>
      </c>
      <c r="J4440" t="s" s="6">
        <v>7519</v>
      </c>
      <c r="L4440" t="s" s="54">
        <v>11369</v>
      </c>
      <c r="M4440" t="s" s="55">
        <v>1138</v>
      </c>
      <c r="S4440" t="s" s="54">
        <v>7570</v>
      </c>
      <c r="T4440" t="s" s="57">
        <v>7705</v>
      </c>
      <c r="U4440" s="7"/>
      <c r="AA4440" s="14">
        <v>-108.621248</v>
      </c>
      <c r="AB4440" s="14">
        <v>35.775474</v>
      </c>
      <c r="AC4440" s="14">
        <v>1863.852</v>
      </c>
      <c r="AU4440" s="70"/>
      <c r="AV4440" s="70"/>
      <c r="AW4440" s="70"/>
      <c r="AX4440" s="70"/>
      <c r="AY4440" s="70"/>
      <c r="AZ4440" s="70"/>
      <c r="BA4440" s="70"/>
      <c r="BB4440" s="70"/>
      <c r="BC4440" s="70"/>
      <c r="BD4440" s="70"/>
      <c r="BL4440" s="70"/>
      <c r="BM4440" s="70"/>
      <c r="BN4440" s="70"/>
      <c r="BO4440" s="14">
        <v>-7.462031731</v>
      </c>
      <c r="BP4440" s="14">
        <v>0.038738611</v>
      </c>
      <c r="BX4440" s="60">
        <v>-56.8587605</v>
      </c>
      <c r="BY4440" s="80">
        <v>0.044260049</v>
      </c>
    </row>
    <row r="4441" s="9" customFormat="1" ht="31" customHeight="1">
      <c r="A4441" t="s" s="6">
        <v>11370</v>
      </c>
      <c r="B4441" t="s" s="56">
        <v>11371</v>
      </c>
      <c r="C4441" t="s" s="56">
        <v>7517</v>
      </c>
      <c r="D4441" s="143">
        <v>42185.548611111109</v>
      </c>
      <c r="E4441" t="s" s="54">
        <v>7518</v>
      </c>
      <c r="F4441" t="s" s="55">
        <v>2230</v>
      </c>
      <c r="G4441" t="s" s="56">
        <v>1181</v>
      </c>
      <c r="H4441" t="s" s="56">
        <v>1181</v>
      </c>
      <c r="J4441" t="s" s="6">
        <v>7519</v>
      </c>
      <c r="L4441" t="s" s="54">
        <v>11372</v>
      </c>
      <c r="M4441" t="s" s="55">
        <v>1138</v>
      </c>
      <c r="S4441" t="s" s="54">
        <v>7570</v>
      </c>
      <c r="T4441" t="s" s="57">
        <v>7708</v>
      </c>
      <c r="U4441" s="7"/>
      <c r="AA4441" s="14">
        <v>-107.344873</v>
      </c>
      <c r="AB4441" s="14">
        <v>35.958355</v>
      </c>
      <c r="AC4441" s="14">
        <v>2069.592</v>
      </c>
      <c r="AU4441" s="70"/>
      <c r="AV4441" s="70"/>
      <c r="AW4441" s="70"/>
      <c r="AX4441" s="70"/>
      <c r="AY4441" s="70"/>
      <c r="AZ4441" s="70"/>
      <c r="BA4441" s="70"/>
      <c r="BB4441" s="70"/>
      <c r="BC4441" s="70"/>
      <c r="BD4441" s="70"/>
      <c r="BL4441" s="70"/>
      <c r="BM4441" s="70"/>
      <c r="BN4441" s="70"/>
      <c r="BO4441" s="14">
        <v>-10.48335336</v>
      </c>
      <c r="BP4441" s="14">
        <v>0.011573154</v>
      </c>
      <c r="BX4441" s="60">
        <v>-74.4518784</v>
      </c>
      <c r="BY4441" s="80">
        <v>0.090026987</v>
      </c>
    </row>
    <row r="4442" s="9" customFormat="1" ht="31" customHeight="1">
      <c r="A4442" t="s" s="6">
        <v>11373</v>
      </c>
      <c r="B4442" t="s" s="56">
        <v>11374</v>
      </c>
      <c r="C4442" t="s" s="56">
        <v>7517</v>
      </c>
      <c r="D4442" s="143">
        <v>42185.489583333336</v>
      </c>
      <c r="E4442" t="s" s="54">
        <v>7518</v>
      </c>
      <c r="F4442" t="s" s="55">
        <v>2230</v>
      </c>
      <c r="G4442" t="s" s="56">
        <v>1181</v>
      </c>
      <c r="H4442" t="s" s="56">
        <v>1181</v>
      </c>
      <c r="J4442" t="s" s="6">
        <v>7519</v>
      </c>
      <c r="L4442" t="s" s="54">
        <v>11375</v>
      </c>
      <c r="M4442" t="s" s="55">
        <v>1138</v>
      </c>
      <c r="S4442" t="s" s="54">
        <v>7570</v>
      </c>
      <c r="T4442" t="s" s="57">
        <v>7699</v>
      </c>
      <c r="U4442" t="s" s="6">
        <v>1263</v>
      </c>
      <c r="AA4442" s="14">
        <v>-107.733227</v>
      </c>
      <c r="AB4442" s="14">
        <v>36.246692</v>
      </c>
      <c r="AC4442" s="14">
        <v>2127.504</v>
      </c>
      <c r="AU4442" s="70"/>
      <c r="AV4442" s="70"/>
      <c r="AW4442" s="70"/>
      <c r="AX4442" s="70"/>
      <c r="AY4442" s="70"/>
      <c r="AZ4442" s="70"/>
      <c r="BA4442" s="70"/>
      <c r="BB4442" s="70"/>
      <c r="BC4442" s="70"/>
      <c r="BD4442" s="70"/>
      <c r="BL4442" s="70"/>
      <c r="BM4442" s="70"/>
      <c r="BN4442" s="70"/>
      <c r="BO4442" s="14">
        <v>-12.28203945</v>
      </c>
      <c r="BP4442" s="14">
        <v>0.022190986</v>
      </c>
      <c r="BX4442" s="60">
        <v>-91.84964964</v>
      </c>
      <c r="BY4442" s="80">
        <v>0.03534879</v>
      </c>
    </row>
    <row r="4443" s="9" customFormat="1" ht="31" customHeight="1">
      <c r="A4443" t="s" s="6">
        <v>11376</v>
      </c>
      <c r="B4443" t="s" s="56">
        <v>11377</v>
      </c>
      <c r="C4443" t="s" s="56">
        <v>7517</v>
      </c>
      <c r="D4443" s="143">
        <v>42185.314583333333</v>
      </c>
      <c r="E4443" t="s" s="54">
        <v>7518</v>
      </c>
      <c r="F4443" t="s" s="55">
        <v>2230</v>
      </c>
      <c r="G4443" t="s" s="56">
        <v>1181</v>
      </c>
      <c r="H4443" t="s" s="56">
        <v>1181</v>
      </c>
      <c r="J4443" t="s" s="6">
        <v>7519</v>
      </c>
      <c r="L4443" t="s" s="54">
        <v>11378</v>
      </c>
      <c r="M4443" t="s" s="55">
        <v>1138</v>
      </c>
      <c r="S4443" t="s" s="54">
        <v>7570</v>
      </c>
      <c r="T4443" t="s" s="57">
        <v>7748</v>
      </c>
      <c r="U4443" s="7"/>
      <c r="AA4443" s="14">
        <v>-108.238455</v>
      </c>
      <c r="AB4443" s="14">
        <v>35.887169</v>
      </c>
      <c r="AC4443" s="14">
        <v>1897.685</v>
      </c>
      <c r="AU4443" s="70"/>
      <c r="AV4443" s="70"/>
      <c r="AW4443" s="70"/>
      <c r="AX4443" s="70"/>
      <c r="AY4443" s="70"/>
      <c r="AZ4443" s="70"/>
      <c r="BA4443" s="70"/>
      <c r="BB4443" s="70"/>
      <c r="BC4443" s="70"/>
      <c r="BD4443" s="70"/>
      <c r="BL4443" s="70"/>
      <c r="BM4443" s="70"/>
      <c r="BN4443" s="70"/>
      <c r="BO4443" s="14">
        <v>-10.62309847</v>
      </c>
      <c r="BP4443" s="14">
        <v>0.028775415</v>
      </c>
      <c r="BX4443" s="60">
        <v>-78.91980714</v>
      </c>
      <c r="BY4443" s="80">
        <v>0.061086484</v>
      </c>
    </row>
    <row r="4444" s="9" customFormat="1" ht="31" customHeight="1">
      <c r="A4444" t="s" s="6">
        <v>11379</v>
      </c>
      <c r="B4444" t="s" s="56">
        <v>11380</v>
      </c>
      <c r="C4444" t="s" s="56">
        <v>7517</v>
      </c>
      <c r="D4444" s="143">
        <v>42182.713194444441</v>
      </c>
      <c r="E4444" t="s" s="54">
        <v>7518</v>
      </c>
      <c r="F4444" t="s" s="55">
        <v>2230</v>
      </c>
      <c r="G4444" t="s" s="56">
        <v>1181</v>
      </c>
      <c r="H4444" t="s" s="56">
        <v>1181</v>
      </c>
      <c r="J4444" t="s" s="6">
        <v>7519</v>
      </c>
      <c r="L4444" t="s" s="54">
        <v>11381</v>
      </c>
      <c r="M4444" t="s" s="55">
        <v>1138</v>
      </c>
      <c r="S4444" t="s" s="54">
        <v>7570</v>
      </c>
      <c r="T4444" t="s" s="57">
        <v>7719</v>
      </c>
      <c r="U4444" s="7"/>
      <c r="AA4444" s="14">
        <v>-109.95602</v>
      </c>
      <c r="AB4444" s="14">
        <v>36.14098</v>
      </c>
      <c r="AC4444" s="14">
        <v>1992.782</v>
      </c>
      <c r="AU4444" s="70"/>
      <c r="AV4444" s="70"/>
      <c r="AW4444" s="70"/>
      <c r="AX4444" s="70"/>
      <c r="AY4444" s="70"/>
      <c r="AZ4444" s="70"/>
      <c r="BA4444" s="70"/>
      <c r="BB4444" s="70"/>
      <c r="BC4444" s="70"/>
      <c r="BD4444" s="70"/>
      <c r="BL4444" s="70"/>
      <c r="BM4444" s="70"/>
      <c r="BN4444" s="70"/>
      <c r="BO4444" s="14">
        <v>-12.21584503</v>
      </c>
      <c r="BP4444" s="14">
        <v>0.03085262</v>
      </c>
      <c r="BX4444" s="60">
        <v>-85.31638989</v>
      </c>
      <c r="BY4444" s="80">
        <v>0.066182088</v>
      </c>
    </row>
    <row r="4445" s="9" customFormat="1" ht="31" customHeight="1">
      <c r="A4445" t="s" s="6">
        <v>11382</v>
      </c>
      <c r="B4445" t="s" s="56">
        <v>11383</v>
      </c>
      <c r="C4445" t="s" s="56">
        <v>7517</v>
      </c>
      <c r="D4445" s="143">
        <v>42190.829166666670</v>
      </c>
      <c r="E4445" t="s" s="54">
        <v>7518</v>
      </c>
      <c r="F4445" t="s" s="55">
        <v>2230</v>
      </c>
      <c r="G4445" t="s" s="56">
        <v>1181</v>
      </c>
      <c r="H4445" t="s" s="56">
        <v>1181</v>
      </c>
      <c r="J4445" t="s" s="6">
        <v>7519</v>
      </c>
      <c r="L4445" t="s" s="54">
        <v>11384</v>
      </c>
      <c r="M4445" t="s" s="55">
        <v>1138</v>
      </c>
      <c r="S4445" t="s" s="54">
        <v>7570</v>
      </c>
      <c r="T4445" t="s" s="57">
        <v>7571</v>
      </c>
      <c r="U4445" s="7"/>
      <c r="AA4445" s="14">
        <v>-108.823239</v>
      </c>
      <c r="AB4445" s="14">
        <v>35.608006</v>
      </c>
      <c r="AC4445" s="14">
        <v>2006.803</v>
      </c>
      <c r="AU4445" s="70"/>
      <c r="AV4445" s="70"/>
      <c r="AW4445" s="70"/>
      <c r="AX4445" s="70"/>
      <c r="AY4445" s="70"/>
      <c r="AZ4445" s="70"/>
      <c r="BA4445" s="70"/>
      <c r="BB4445" s="70"/>
      <c r="BC4445" s="70"/>
      <c r="BD4445" s="70"/>
      <c r="BL4445" s="70"/>
      <c r="BM4445" s="70"/>
      <c r="BN4445" s="70"/>
      <c r="BO4445" s="14">
        <v>-7.163144464</v>
      </c>
      <c r="BP4445" s="14">
        <v>0.025356103</v>
      </c>
      <c r="BX4445" s="60">
        <v>-44.55572868</v>
      </c>
      <c r="BY4445" s="80">
        <v>0.135096134</v>
      </c>
    </row>
    <row r="4446" s="9" customFormat="1" ht="31" customHeight="1">
      <c r="A4446" t="s" s="6">
        <v>11385</v>
      </c>
      <c r="B4446" t="s" s="56">
        <v>11386</v>
      </c>
      <c r="C4446" t="s" s="56">
        <v>7517</v>
      </c>
      <c r="D4446" s="143">
        <v>42191.688888888886</v>
      </c>
      <c r="E4446" t="s" s="54">
        <v>7518</v>
      </c>
      <c r="F4446" t="s" s="55">
        <v>2230</v>
      </c>
      <c r="G4446" t="s" s="56">
        <v>1181</v>
      </c>
      <c r="H4446" t="s" s="56">
        <v>1181</v>
      </c>
      <c r="J4446" t="s" s="6">
        <v>7519</v>
      </c>
      <c r="L4446" t="s" s="54">
        <v>11387</v>
      </c>
      <c r="M4446" t="s" s="55">
        <v>1138</v>
      </c>
      <c r="S4446" t="s" s="54">
        <v>7570</v>
      </c>
      <c r="T4446" t="s" s="57">
        <v>7722</v>
      </c>
      <c r="U4446" s="7"/>
      <c r="AA4446" s="14">
        <v>-109.072078</v>
      </c>
      <c r="AB4446" s="14">
        <v>35.744653</v>
      </c>
      <c r="AC4446" s="14">
        <v>2086.356</v>
      </c>
      <c r="AU4446" s="70"/>
      <c r="AV4446" s="70"/>
      <c r="AW4446" s="70"/>
      <c r="AX4446" s="70"/>
      <c r="AY4446" s="70"/>
      <c r="AZ4446" s="70"/>
      <c r="BA4446" s="70"/>
      <c r="BB4446" s="70"/>
      <c r="BC4446" s="70"/>
      <c r="BD4446" s="70"/>
      <c r="BL4446" s="70"/>
      <c r="BM4446" s="70"/>
      <c r="BN4446" s="70"/>
      <c r="BO4446" s="14">
        <v>-2.556650831</v>
      </c>
      <c r="BP4446" s="14">
        <v>0.034280893</v>
      </c>
      <c r="BX4446" s="60">
        <v>-24.52807614</v>
      </c>
      <c r="BY4446" s="80">
        <v>0.116918602</v>
      </c>
    </row>
    <row r="4447" s="9" customFormat="1" ht="31" customHeight="1">
      <c r="A4447" t="s" s="6">
        <v>11388</v>
      </c>
      <c r="B4447" t="s" s="56">
        <v>11389</v>
      </c>
      <c r="C4447" t="s" s="56">
        <v>7517</v>
      </c>
      <c r="D4447" s="143">
        <v>42195.340277777781</v>
      </c>
      <c r="E4447" t="s" s="54">
        <v>7518</v>
      </c>
      <c r="F4447" t="s" s="55">
        <v>2230</v>
      </c>
      <c r="G4447" t="s" s="56">
        <v>1181</v>
      </c>
      <c r="H4447" t="s" s="56">
        <v>1181</v>
      </c>
      <c r="J4447" t="s" s="6">
        <v>7519</v>
      </c>
      <c r="L4447" t="s" s="54">
        <v>11390</v>
      </c>
      <c r="M4447" t="s" s="55">
        <v>1138</v>
      </c>
      <c r="S4447" t="s" s="54">
        <v>7570</v>
      </c>
      <c r="T4447" t="s" s="57">
        <v>7722</v>
      </c>
      <c r="U4447" s="7"/>
      <c r="AA4447" s="14">
        <v>-109.072078</v>
      </c>
      <c r="AB4447" s="14">
        <v>35.744653</v>
      </c>
      <c r="AC4447" s="14">
        <v>2086.356</v>
      </c>
      <c r="AU4447" s="70"/>
      <c r="AV4447" s="70"/>
      <c r="AW4447" s="70"/>
      <c r="AX4447" s="70"/>
      <c r="AY4447" s="70"/>
      <c r="AZ4447" s="70"/>
      <c r="BA4447" s="70"/>
      <c r="BB4447" s="70"/>
      <c r="BC4447" s="70"/>
      <c r="BD4447" s="70"/>
      <c r="BL4447" s="70"/>
      <c r="BM4447" s="70"/>
      <c r="BN4447" s="70"/>
      <c r="BO4447" s="14">
        <v>-5.921650102</v>
      </c>
      <c r="BP4447" s="14">
        <v>0.025841728</v>
      </c>
      <c r="BX4447" s="60">
        <v>-37.38070863</v>
      </c>
      <c r="BY4447" s="80">
        <v>0.056999282</v>
      </c>
    </row>
    <row r="4448" s="9" customFormat="1" ht="31" customHeight="1">
      <c r="A4448" t="s" s="6">
        <v>11391</v>
      </c>
      <c r="B4448" t="s" s="56">
        <v>11392</v>
      </c>
      <c r="C4448" t="s" s="56">
        <v>7517</v>
      </c>
      <c r="D4448" s="143">
        <v>42195.302083333336</v>
      </c>
      <c r="E4448" t="s" s="54">
        <v>7518</v>
      </c>
      <c r="F4448" t="s" s="55">
        <v>2230</v>
      </c>
      <c r="G4448" t="s" s="56">
        <v>1181</v>
      </c>
      <c r="H4448" t="s" s="56">
        <v>1181</v>
      </c>
      <c r="J4448" t="s" s="6">
        <v>7519</v>
      </c>
      <c r="L4448" t="s" s="54">
        <v>11393</v>
      </c>
      <c r="M4448" t="s" s="55">
        <v>1138</v>
      </c>
      <c r="S4448" t="s" s="54">
        <v>7570</v>
      </c>
      <c r="T4448" t="s" s="57">
        <v>7571</v>
      </c>
      <c r="U4448" s="7"/>
      <c r="AA4448" s="14">
        <v>-108.823239</v>
      </c>
      <c r="AB4448" s="14">
        <v>35.608006</v>
      </c>
      <c r="AC4448" s="14">
        <v>2006.803</v>
      </c>
      <c r="AU4448" s="70"/>
      <c r="AV4448" s="70"/>
      <c r="AW4448" s="70"/>
      <c r="AX4448" s="70"/>
      <c r="AY4448" s="70"/>
      <c r="AZ4448" s="70"/>
      <c r="BA4448" s="70"/>
      <c r="BB4448" s="70"/>
      <c r="BC4448" s="70"/>
      <c r="BD4448" s="70"/>
      <c r="BL4448" s="70"/>
      <c r="BM4448" s="70"/>
      <c r="BN4448" s="70"/>
      <c r="BO4448" s="14">
        <v>-6.472170641</v>
      </c>
      <c r="BP4448" s="14">
        <v>0.02398975</v>
      </c>
      <c r="BX4448" s="60">
        <v>-43.26141857</v>
      </c>
      <c r="BY4448" s="80">
        <v>0.127805987</v>
      </c>
    </row>
    <row r="4449" s="9" customFormat="1" ht="31" customHeight="1">
      <c r="A4449" t="s" s="6">
        <v>11394</v>
      </c>
      <c r="B4449" t="s" s="56">
        <v>11395</v>
      </c>
      <c r="C4449" t="s" s="56">
        <v>7517</v>
      </c>
      <c r="D4449" s="143">
        <v>42198.618055555555</v>
      </c>
      <c r="E4449" t="s" s="54">
        <v>7518</v>
      </c>
      <c r="F4449" t="s" s="55">
        <v>2230</v>
      </c>
      <c r="G4449" t="s" s="56">
        <v>1181</v>
      </c>
      <c r="H4449" t="s" s="56">
        <v>1181</v>
      </c>
      <c r="J4449" t="s" s="6">
        <v>7519</v>
      </c>
      <c r="L4449" t="s" s="54">
        <v>11396</v>
      </c>
      <c r="M4449" t="s" s="55">
        <v>1138</v>
      </c>
      <c r="S4449" t="s" s="54">
        <v>7570</v>
      </c>
      <c r="T4449" t="s" s="57">
        <v>7722</v>
      </c>
      <c r="U4449" s="7"/>
      <c r="AA4449" s="14">
        <v>-109.072078</v>
      </c>
      <c r="AB4449" s="14">
        <v>35.744653</v>
      </c>
      <c r="AC4449" s="14">
        <v>2086.356</v>
      </c>
      <c r="AU4449" s="70"/>
      <c r="AV4449" s="70"/>
      <c r="AW4449" s="70"/>
      <c r="AX4449" s="70"/>
      <c r="AY4449" s="70"/>
      <c r="AZ4449" s="70"/>
      <c r="BA4449" s="70"/>
      <c r="BB4449" s="70"/>
      <c r="BC4449" s="70"/>
      <c r="BD4449" s="70"/>
      <c r="BL4449" s="70"/>
      <c r="BM4449" s="70"/>
      <c r="BN4449" s="70"/>
      <c r="BO4449" s="14">
        <v>-5.508978636</v>
      </c>
      <c r="BP4449" s="14">
        <v>0.017160121</v>
      </c>
      <c r="BX4449" s="60">
        <v>-38.63137303</v>
      </c>
      <c r="BY4449" s="80">
        <v>0.099353444</v>
      </c>
    </row>
    <row r="4450" s="9" customFormat="1" ht="31" customHeight="1">
      <c r="A4450" t="s" s="6">
        <v>11397</v>
      </c>
      <c r="B4450" t="s" s="56">
        <v>11398</v>
      </c>
      <c r="C4450" t="s" s="56">
        <v>7517</v>
      </c>
      <c r="D4450" s="143">
        <v>42198.433333333334</v>
      </c>
      <c r="E4450" t="s" s="54">
        <v>7518</v>
      </c>
      <c r="F4450" t="s" s="55">
        <v>2230</v>
      </c>
      <c r="G4450" t="s" s="56">
        <v>1181</v>
      </c>
      <c r="H4450" t="s" s="56">
        <v>1181</v>
      </c>
      <c r="J4450" t="s" s="6">
        <v>7519</v>
      </c>
      <c r="L4450" t="s" s="54">
        <v>11399</v>
      </c>
      <c r="M4450" t="s" s="55">
        <v>1138</v>
      </c>
      <c r="S4450" t="s" s="54">
        <v>7570</v>
      </c>
      <c r="T4450" t="s" s="57">
        <v>7571</v>
      </c>
      <c r="U4450" s="7"/>
      <c r="AA4450" s="14">
        <v>-108.823239</v>
      </c>
      <c r="AB4450" s="14">
        <v>35.608006</v>
      </c>
      <c r="AC4450" s="14">
        <v>2006.803</v>
      </c>
      <c r="AU4450" s="70"/>
      <c r="AV4450" s="70"/>
      <c r="AW4450" s="70"/>
      <c r="AX4450" s="70"/>
      <c r="AY4450" s="70"/>
      <c r="AZ4450" s="70"/>
      <c r="BA4450" s="70"/>
      <c r="BB4450" s="70"/>
      <c r="BC4450" s="70"/>
      <c r="BD4450" s="70"/>
      <c r="BL4450" s="70"/>
      <c r="BM4450" s="70"/>
      <c r="BN4450" s="70"/>
      <c r="BO4450" s="14">
        <v>-7.27995018</v>
      </c>
      <c r="BP4450" s="14">
        <v>0.007298263</v>
      </c>
      <c r="BX4450" s="60">
        <v>-48.99483739</v>
      </c>
      <c r="BY4450" s="80">
        <v>0.020405023</v>
      </c>
    </row>
    <row r="4451" s="9" customFormat="1" ht="31" customHeight="1">
      <c r="A4451" t="s" s="6">
        <v>11400</v>
      </c>
      <c r="B4451" t="s" s="56">
        <v>11401</v>
      </c>
      <c r="C4451" t="s" s="56">
        <v>7517</v>
      </c>
      <c r="D4451" s="143">
        <v>42199.791666666664</v>
      </c>
      <c r="E4451" t="s" s="54">
        <v>7518</v>
      </c>
      <c r="F4451" t="s" s="55">
        <v>2230</v>
      </c>
      <c r="G4451" t="s" s="56">
        <v>1181</v>
      </c>
      <c r="H4451" t="s" s="56">
        <v>1181</v>
      </c>
      <c r="J4451" t="s" s="6">
        <v>7519</v>
      </c>
      <c r="L4451" t="s" s="54">
        <v>11402</v>
      </c>
      <c r="M4451" t="s" s="55">
        <v>1138</v>
      </c>
      <c r="S4451" t="s" s="54">
        <v>7570</v>
      </c>
      <c r="T4451" t="s" s="57">
        <v>7571</v>
      </c>
      <c r="U4451" s="7"/>
      <c r="AA4451" s="14">
        <v>-108.823239</v>
      </c>
      <c r="AB4451" s="14">
        <v>35.608006</v>
      </c>
      <c r="AC4451" s="14">
        <v>2006.803</v>
      </c>
      <c r="AU4451" s="70"/>
      <c r="AV4451" s="70"/>
      <c r="AW4451" s="70"/>
      <c r="AX4451" s="70"/>
      <c r="AY4451" s="70"/>
      <c r="AZ4451" s="70"/>
      <c r="BA4451" s="70"/>
      <c r="BB4451" s="70"/>
      <c r="BC4451" s="70"/>
      <c r="BD4451" s="70"/>
      <c r="BL4451" s="70"/>
      <c r="BM4451" s="70"/>
      <c r="BN4451" s="70"/>
      <c r="BO4451" s="14">
        <v>-6.3152898</v>
      </c>
      <c r="BP4451" s="14">
        <v>0.021231259</v>
      </c>
      <c r="BX4451" s="60">
        <v>-38.96551169</v>
      </c>
      <c r="BY4451" s="80">
        <v>0.08255454</v>
      </c>
    </row>
    <row r="4452" s="9" customFormat="1" ht="31" customHeight="1">
      <c r="A4452" t="s" s="6">
        <v>11403</v>
      </c>
      <c r="B4452" t="s" s="56">
        <v>11404</v>
      </c>
      <c r="C4452" t="s" s="56">
        <v>7517</v>
      </c>
      <c r="D4452" s="143">
        <v>42164.458333333336</v>
      </c>
      <c r="E4452" t="s" s="54">
        <v>7518</v>
      </c>
      <c r="F4452" t="s" s="55">
        <v>2230</v>
      </c>
      <c r="G4452" t="s" s="56">
        <v>1181</v>
      </c>
      <c r="H4452" t="s" s="56">
        <v>1181</v>
      </c>
      <c r="J4452" t="s" s="6">
        <v>7519</v>
      </c>
      <c r="L4452" s="84"/>
      <c r="M4452" t="s" s="55">
        <v>1138</v>
      </c>
      <c r="S4452" t="s" s="54">
        <v>7912</v>
      </c>
      <c r="T4452" t="s" s="57">
        <v>8429</v>
      </c>
      <c r="U4452" s="7"/>
      <c r="AA4452" s="14">
        <v>-109.3307368</v>
      </c>
      <c r="AB4452" s="14">
        <v>36.9322281</v>
      </c>
      <c r="AC4452" s="14">
        <v>1670.609</v>
      </c>
      <c r="AU4452" s="70"/>
      <c r="AV4452" s="70"/>
      <c r="AW4452" s="70"/>
      <c r="AX4452" s="70"/>
      <c r="AY4452" s="70"/>
      <c r="AZ4452" s="70"/>
      <c r="BA4452" s="70"/>
      <c r="BB4452" s="70"/>
      <c r="BC4452" s="70"/>
      <c r="BD4452" s="70"/>
      <c r="BL4452" s="70"/>
      <c r="BM4452" s="70"/>
      <c r="BN4452" s="70"/>
      <c r="BO4452" s="14">
        <v>-13.633592</v>
      </c>
      <c r="BP4452" s="14">
        <v>0.06787568300000001</v>
      </c>
      <c r="BX4452" s="60">
        <v>-105.36972</v>
      </c>
      <c r="BY4452" s="80">
        <v>0.048136247</v>
      </c>
    </row>
    <row r="4453" s="9" customFormat="1" ht="31" customHeight="1">
      <c r="A4453" t="s" s="6">
        <v>11405</v>
      </c>
      <c r="B4453" t="s" s="56">
        <v>11406</v>
      </c>
      <c r="C4453" t="s" s="56">
        <v>7517</v>
      </c>
      <c r="D4453" s="143">
        <v>42163.708333333336</v>
      </c>
      <c r="E4453" t="s" s="54">
        <v>7518</v>
      </c>
      <c r="F4453" t="s" s="55">
        <v>2230</v>
      </c>
      <c r="G4453" t="s" s="56">
        <v>1181</v>
      </c>
      <c r="H4453" t="s" s="56">
        <v>1181</v>
      </c>
      <c r="J4453" t="s" s="6">
        <v>7519</v>
      </c>
      <c r="L4453" s="84"/>
      <c r="M4453" t="s" s="55">
        <v>1138</v>
      </c>
      <c r="S4453" t="s" s="54">
        <v>7912</v>
      </c>
      <c r="T4453" t="s" s="57">
        <v>8324</v>
      </c>
      <c r="U4453" s="7"/>
      <c r="AA4453" s="14">
        <v>-110.9389215</v>
      </c>
      <c r="AB4453" s="14">
        <v>36.4986584</v>
      </c>
      <c r="AC4453" s="14">
        <v>1895.856</v>
      </c>
      <c r="AU4453" s="70"/>
      <c r="AV4453" s="70"/>
      <c r="AW4453" s="70"/>
      <c r="AX4453" s="70"/>
      <c r="AY4453" s="70"/>
      <c r="AZ4453" s="70"/>
      <c r="BA4453" s="70"/>
      <c r="BB4453" s="70"/>
      <c r="BC4453" s="70"/>
      <c r="BD4453" s="70"/>
      <c r="BL4453" s="70"/>
      <c r="BM4453" s="70"/>
      <c r="BN4453" s="70"/>
      <c r="BO4453" s="14">
        <v>-10.44085254</v>
      </c>
      <c r="BP4453" s="14">
        <v>0.050678853</v>
      </c>
      <c r="BX4453" s="60">
        <v>-81.93272570000001</v>
      </c>
      <c r="BY4453" s="80">
        <v>0.140706482</v>
      </c>
    </row>
    <row r="4454" s="9" customFormat="1" ht="31" customHeight="1">
      <c r="A4454" t="s" s="6">
        <v>11407</v>
      </c>
      <c r="B4454" t="s" s="56">
        <v>11408</v>
      </c>
      <c r="C4454" t="s" s="56">
        <v>7517</v>
      </c>
      <c r="D4454" s="143">
        <v>42163.666666666664</v>
      </c>
      <c r="E4454" t="s" s="54">
        <v>7518</v>
      </c>
      <c r="F4454" t="s" s="55">
        <v>2230</v>
      </c>
      <c r="G4454" t="s" s="56">
        <v>1181</v>
      </c>
      <c r="H4454" t="s" s="56">
        <v>1181</v>
      </c>
      <c r="J4454" t="s" s="6">
        <v>7519</v>
      </c>
      <c r="L4454" s="84"/>
      <c r="M4454" t="s" s="55">
        <v>1138</v>
      </c>
      <c r="S4454" t="s" s="54">
        <v>7912</v>
      </c>
      <c r="T4454" t="s" s="57">
        <v>8297</v>
      </c>
      <c r="U4454" s="7"/>
      <c r="AA4454" s="14">
        <v>-111.0962617</v>
      </c>
      <c r="AB4454" s="14">
        <v>36.5918879</v>
      </c>
      <c r="AC4454" s="14">
        <v>1836.045096</v>
      </c>
      <c r="AU4454" s="70"/>
      <c r="AV4454" s="70"/>
      <c r="AW4454" s="70"/>
      <c r="AX4454" s="70"/>
      <c r="AY4454" s="70"/>
      <c r="AZ4454" s="70"/>
      <c r="BA4454" s="70"/>
      <c r="BB4454" s="70"/>
      <c r="BC4454" s="70"/>
      <c r="BD4454" s="70"/>
      <c r="BL4454" s="70"/>
      <c r="BM4454" s="70"/>
      <c r="BN4454" s="70"/>
      <c r="BO4454" s="14">
        <v>-11.31926145</v>
      </c>
      <c r="BP4454" s="14">
        <v>0.027311162</v>
      </c>
      <c r="BX4454" s="60">
        <v>-87.30687226000001</v>
      </c>
      <c r="BY4454" s="80">
        <v>0.193718707</v>
      </c>
    </row>
    <row r="4455" s="9" customFormat="1" ht="31" customHeight="1">
      <c r="A4455" t="s" s="6">
        <v>11409</v>
      </c>
      <c r="B4455" t="s" s="56">
        <v>11410</v>
      </c>
      <c r="C4455" t="s" s="56">
        <v>7517</v>
      </c>
      <c r="D4455" s="143">
        <v>42172.25</v>
      </c>
      <c r="E4455" t="s" s="54">
        <v>7518</v>
      </c>
      <c r="F4455" t="s" s="55">
        <v>2230</v>
      </c>
      <c r="G4455" t="s" s="56">
        <v>1181</v>
      </c>
      <c r="H4455" t="s" s="56">
        <v>1181</v>
      </c>
      <c r="J4455" t="s" s="6">
        <v>7519</v>
      </c>
      <c r="L4455" s="84"/>
      <c r="M4455" t="s" s="55">
        <v>1138</v>
      </c>
      <c r="S4455" t="s" s="54">
        <v>7912</v>
      </c>
      <c r="T4455" t="s" s="57">
        <v>8294</v>
      </c>
      <c r="U4455" s="7"/>
      <c r="AA4455" s="14">
        <v>-111.2347151</v>
      </c>
      <c r="AB4455" s="14">
        <v>36.12835</v>
      </c>
      <c r="AC4455" s="14">
        <v>1513.637</v>
      </c>
      <c r="AU4455" s="70"/>
      <c r="AV4455" s="70"/>
      <c r="AW4455" s="70"/>
      <c r="AX4455" s="70"/>
      <c r="AY4455" s="70"/>
      <c r="AZ4455" s="70"/>
      <c r="BA4455" s="70"/>
      <c r="BB4455" s="70"/>
      <c r="BC4455" s="70"/>
      <c r="BD4455" s="70"/>
      <c r="BL4455" s="70"/>
      <c r="BM4455" s="70"/>
      <c r="BN4455" s="70"/>
      <c r="BO4455" s="14">
        <v>-13.65797238</v>
      </c>
      <c r="BP4455" s="14">
        <v>0.022849957</v>
      </c>
      <c r="BX4455" s="60">
        <v>-111.9285571</v>
      </c>
      <c r="BY4455" s="80">
        <v>0.130920049</v>
      </c>
    </row>
    <row r="4456" s="9" customFormat="1" ht="31" customHeight="1">
      <c r="A4456" t="s" s="6">
        <v>11411</v>
      </c>
      <c r="B4456" t="s" s="56">
        <v>11412</v>
      </c>
      <c r="C4456" t="s" s="56">
        <v>7517</v>
      </c>
      <c r="D4456" s="143">
        <v>42164.555555555555</v>
      </c>
      <c r="E4456" t="s" s="54">
        <v>7518</v>
      </c>
      <c r="F4456" t="s" s="55">
        <v>2230</v>
      </c>
      <c r="G4456" t="s" s="56">
        <v>1181</v>
      </c>
      <c r="H4456" t="s" s="56">
        <v>1181</v>
      </c>
      <c r="J4456" t="s" s="6">
        <v>7519</v>
      </c>
      <c r="L4456" s="84"/>
      <c r="M4456" t="s" s="55">
        <v>1138</v>
      </c>
      <c r="S4456" t="s" s="54">
        <v>7912</v>
      </c>
      <c r="T4456" t="s" s="57">
        <v>8315</v>
      </c>
      <c r="U4456" s="7"/>
      <c r="AA4456" s="14">
        <v>-111.2337467</v>
      </c>
      <c r="AB4456" s="14">
        <v>36.1559057</v>
      </c>
      <c r="AC4456" s="14">
        <v>1566.672</v>
      </c>
      <c r="AU4456" s="70"/>
      <c r="AV4456" s="70"/>
      <c r="AW4456" s="70"/>
      <c r="AX4456" s="70"/>
      <c r="AY4456" s="70"/>
      <c r="AZ4456" s="70"/>
      <c r="BA4456" s="70"/>
      <c r="BB4456" s="70"/>
      <c r="BC4456" s="70"/>
      <c r="BD4456" s="70"/>
      <c r="BL4456" s="70"/>
      <c r="BM4456" s="70"/>
      <c r="BN4456" s="70"/>
      <c r="BO4456" s="14">
        <v>-9.240977606</v>
      </c>
      <c r="BP4456" s="14">
        <v>0.018918154</v>
      </c>
      <c r="BX4456" s="60">
        <v>-78.36412966</v>
      </c>
      <c r="BY4456" s="80">
        <v>0.08132381900000001</v>
      </c>
    </row>
    <row r="4457" s="9" customFormat="1" ht="31" customHeight="1">
      <c r="A4457" t="s" s="6">
        <v>11413</v>
      </c>
      <c r="B4457" t="s" s="56">
        <v>11414</v>
      </c>
      <c r="C4457" t="s" s="56">
        <v>7517</v>
      </c>
      <c r="D4457" s="143">
        <v>42170.600694444445</v>
      </c>
      <c r="E4457" t="s" s="54">
        <v>7518</v>
      </c>
      <c r="F4457" t="s" s="55">
        <v>2230</v>
      </c>
      <c r="G4457" t="s" s="56">
        <v>1181</v>
      </c>
      <c r="H4457" t="s" s="56">
        <v>1181</v>
      </c>
      <c r="J4457" t="s" s="6">
        <v>7519</v>
      </c>
      <c r="L4457" s="84"/>
      <c r="M4457" t="s" s="55">
        <v>1138</v>
      </c>
      <c r="S4457" t="s" s="54">
        <v>7912</v>
      </c>
      <c r="T4457" t="s" s="57">
        <v>8345</v>
      </c>
      <c r="U4457" t="s" s="6">
        <v>1263</v>
      </c>
      <c r="AA4457" s="14">
        <v>-108.873989</v>
      </c>
      <c r="AB4457" s="14">
        <v>36.4319511</v>
      </c>
      <c r="AC4457" s="14">
        <v>1808.378</v>
      </c>
      <c r="AU4457" s="70"/>
      <c r="AV4457" s="70"/>
      <c r="AW4457" s="70"/>
      <c r="AX4457" s="70"/>
      <c r="AY4457" s="70"/>
      <c r="AZ4457" s="70"/>
      <c r="BA4457" s="70"/>
      <c r="BB4457" s="70"/>
      <c r="BC4457" s="70"/>
      <c r="BD4457" s="70"/>
      <c r="BL4457" s="70"/>
      <c r="BM4457" s="70"/>
      <c r="BN4457" s="70"/>
      <c r="BO4457" s="14">
        <v>-14.49152258</v>
      </c>
      <c r="BP4457" s="14">
        <v>0.038098671</v>
      </c>
      <c r="BX4457" s="60">
        <v>-107.8368396</v>
      </c>
      <c r="BY4457" s="80">
        <v>0.199892269</v>
      </c>
    </row>
    <row r="4458" s="9" customFormat="1" ht="31" customHeight="1">
      <c r="A4458" t="s" s="6">
        <v>11415</v>
      </c>
      <c r="B4458" t="s" s="56">
        <v>11416</v>
      </c>
      <c r="C4458" t="s" s="56">
        <v>7517</v>
      </c>
      <c r="D4458" s="143">
        <v>42170.490277777775</v>
      </c>
      <c r="E4458" t="s" s="54">
        <v>7518</v>
      </c>
      <c r="F4458" t="s" s="55">
        <v>2230</v>
      </c>
      <c r="G4458" t="s" s="56">
        <v>1181</v>
      </c>
      <c r="H4458" t="s" s="56">
        <v>1181</v>
      </c>
      <c r="J4458" t="s" s="6">
        <v>7519</v>
      </c>
      <c r="L4458" s="84"/>
      <c r="M4458" t="s" s="55">
        <v>1138</v>
      </c>
      <c r="S4458" t="s" s="54">
        <v>7912</v>
      </c>
      <c r="T4458" t="s" s="57">
        <v>8369</v>
      </c>
      <c r="U4458" s="7"/>
      <c r="AA4458" s="14">
        <v>-109.076895</v>
      </c>
      <c r="AB4458" s="14">
        <v>36.596799</v>
      </c>
      <c r="AC4458" s="14">
        <v>1794.662</v>
      </c>
      <c r="AU4458" s="70"/>
      <c r="AV4458" s="70"/>
      <c r="AW4458" s="70"/>
      <c r="AX4458" s="70"/>
      <c r="AY4458" s="70"/>
      <c r="AZ4458" s="70"/>
      <c r="BA4458" s="70"/>
      <c r="BB4458" s="70"/>
      <c r="BC4458" s="70"/>
      <c r="BD4458" s="70"/>
      <c r="BL4458" s="70"/>
      <c r="BM4458" s="70"/>
      <c r="BN4458" s="70"/>
      <c r="BO4458" s="14">
        <v>-14.55688036</v>
      </c>
      <c r="BP4458" s="14">
        <v>0.024582606</v>
      </c>
      <c r="BX4458" s="60">
        <v>-106.5222044</v>
      </c>
      <c r="BY4458" s="80">
        <v>0.116469752</v>
      </c>
    </row>
    <row r="4459" s="9" customFormat="1" ht="31" customHeight="1">
      <c r="A4459" t="s" s="6">
        <v>11417</v>
      </c>
      <c r="B4459" t="s" s="56">
        <v>11418</v>
      </c>
      <c r="C4459" t="s" s="56">
        <v>7517</v>
      </c>
      <c r="D4459" s="143">
        <v>42170.554166666669</v>
      </c>
      <c r="E4459" t="s" s="54">
        <v>7518</v>
      </c>
      <c r="F4459" t="s" s="55">
        <v>2230</v>
      </c>
      <c r="G4459" t="s" s="56">
        <v>1181</v>
      </c>
      <c r="H4459" t="s" s="56">
        <v>1181</v>
      </c>
      <c r="J4459" t="s" s="6">
        <v>7519</v>
      </c>
      <c r="L4459" s="84"/>
      <c r="M4459" t="s" s="55">
        <v>1138</v>
      </c>
      <c r="S4459" t="s" s="54">
        <v>7912</v>
      </c>
      <c r="T4459" t="s" s="57">
        <v>8357</v>
      </c>
      <c r="U4459" s="7"/>
      <c r="AA4459" s="14">
        <v>-109.172371</v>
      </c>
      <c r="AB4459" s="14">
        <v>36.60125</v>
      </c>
      <c r="AC4459" s="14">
        <v>1826.057</v>
      </c>
      <c r="AU4459" s="70"/>
      <c r="AV4459" s="70"/>
      <c r="AW4459" s="70"/>
      <c r="AX4459" s="70"/>
      <c r="AY4459" s="70"/>
      <c r="AZ4459" s="70"/>
      <c r="BA4459" s="70"/>
      <c r="BB4459" s="70"/>
      <c r="BC4459" s="70"/>
      <c r="BD4459" s="70"/>
      <c r="BL4459" s="70"/>
      <c r="BM4459" s="70"/>
      <c r="BN4459" s="70"/>
      <c r="BO4459" s="14">
        <v>-13.99385536</v>
      </c>
      <c r="BP4459" s="14">
        <v>0.01885003</v>
      </c>
      <c r="BX4459" s="60">
        <v>-102.3044556</v>
      </c>
      <c r="BY4459" s="80">
        <v>0.025111466</v>
      </c>
    </row>
    <row r="4460" s="9" customFormat="1" ht="31" customHeight="1">
      <c r="A4460" t="s" s="6">
        <v>11419</v>
      </c>
      <c r="B4460" t="s" s="56">
        <v>11420</v>
      </c>
      <c r="C4460" t="s" s="56">
        <v>7517</v>
      </c>
      <c r="D4460" s="143">
        <v>42171.5</v>
      </c>
      <c r="E4460" t="s" s="54">
        <v>7518</v>
      </c>
      <c r="F4460" t="s" s="55">
        <v>2230</v>
      </c>
      <c r="G4460" t="s" s="56">
        <v>1181</v>
      </c>
      <c r="H4460" t="s" s="56">
        <v>1181</v>
      </c>
      <c r="J4460" t="s" s="6">
        <v>7519</v>
      </c>
      <c r="L4460" s="84"/>
      <c r="M4460" t="s" s="55">
        <v>1138</v>
      </c>
      <c r="S4460" t="s" s="54">
        <v>7912</v>
      </c>
      <c r="T4460" t="s" s="57">
        <v>8339</v>
      </c>
      <c r="U4460" t="s" s="6">
        <v>1263</v>
      </c>
      <c r="AA4460" s="14">
        <v>-108.7725453</v>
      </c>
      <c r="AB4460" s="14">
        <v>36.1169082</v>
      </c>
      <c r="AC4460" s="14">
        <v>2099.158</v>
      </c>
      <c r="AU4460" s="70"/>
      <c r="AV4460" s="70"/>
      <c r="AW4460" s="70"/>
      <c r="AX4460" s="70"/>
      <c r="AY4460" s="70"/>
      <c r="AZ4460" s="70"/>
      <c r="BA4460" s="70"/>
      <c r="BB4460" s="70"/>
      <c r="BC4460" s="70"/>
      <c r="BD4460" s="70"/>
      <c r="BL4460" s="70"/>
      <c r="BM4460" s="70"/>
      <c r="BN4460" s="70"/>
      <c r="BO4460" s="14">
        <v>-13.71556454</v>
      </c>
      <c r="BP4460" s="14">
        <v>0.033838578</v>
      </c>
      <c r="BX4460" s="60">
        <v>-102.5622981</v>
      </c>
      <c r="BY4460" s="80">
        <v>0.088880133</v>
      </c>
    </row>
    <row r="4461" s="9" customFormat="1" ht="31" customHeight="1">
      <c r="A4461" t="s" s="6">
        <v>11421</v>
      </c>
      <c r="B4461" t="s" s="56">
        <v>11422</v>
      </c>
      <c r="C4461" t="s" s="56">
        <v>7517</v>
      </c>
      <c r="D4461" s="143">
        <v>42164.545833333330</v>
      </c>
      <c r="E4461" t="s" s="54">
        <v>7518</v>
      </c>
      <c r="F4461" t="s" s="55">
        <v>2230</v>
      </c>
      <c r="G4461" t="s" s="56">
        <v>1181</v>
      </c>
      <c r="H4461" t="s" s="56">
        <v>1181</v>
      </c>
      <c r="J4461" t="s" s="6">
        <v>7519</v>
      </c>
      <c r="L4461" s="84"/>
      <c r="M4461" t="s" s="55">
        <v>1138</v>
      </c>
      <c r="S4461" t="s" s="54">
        <v>7912</v>
      </c>
      <c r="T4461" t="s" s="57">
        <v>8360</v>
      </c>
      <c r="U4461" t="s" s="6">
        <v>1263</v>
      </c>
      <c r="AA4461" s="14">
        <v>-108.7269457</v>
      </c>
      <c r="AB4461" s="14">
        <v>36.286105</v>
      </c>
      <c r="AC4461" s="14">
        <v>1705.661</v>
      </c>
      <c r="AU4461" s="70"/>
      <c r="AV4461" s="70"/>
      <c r="AW4461" s="70"/>
      <c r="AX4461" s="70"/>
      <c r="AY4461" s="70"/>
      <c r="AZ4461" s="70"/>
      <c r="BA4461" s="70"/>
      <c r="BB4461" s="70"/>
      <c r="BC4461" s="70"/>
      <c r="BD4461" s="70"/>
      <c r="BL4461" s="70"/>
      <c r="BM4461" s="70"/>
      <c r="BN4461" s="70"/>
      <c r="BO4461" s="14">
        <v>-13.8241788</v>
      </c>
      <c r="BP4461" s="14">
        <v>0.008572217</v>
      </c>
      <c r="BX4461" s="60">
        <v>-103.4790831</v>
      </c>
      <c r="BY4461" s="80">
        <v>0.193404573</v>
      </c>
    </row>
    <row r="4462" s="9" customFormat="1" ht="31" customHeight="1">
      <c r="A4462" t="s" s="6">
        <v>11423</v>
      </c>
      <c r="B4462" t="s" s="56">
        <v>11424</v>
      </c>
      <c r="C4462" t="s" s="56">
        <v>7517</v>
      </c>
      <c r="D4462" s="143">
        <v>42163.763888888891</v>
      </c>
      <c r="E4462" t="s" s="54">
        <v>7518</v>
      </c>
      <c r="F4462" t="s" s="55">
        <v>2230</v>
      </c>
      <c r="G4462" t="s" s="56">
        <v>1181</v>
      </c>
      <c r="H4462" t="s" s="56">
        <v>1181</v>
      </c>
      <c r="J4462" t="s" s="6">
        <v>7519</v>
      </c>
      <c r="L4462" s="84"/>
      <c r="M4462" t="s" s="55">
        <v>1138</v>
      </c>
      <c r="S4462" t="s" s="54">
        <v>7912</v>
      </c>
      <c r="T4462" t="s" s="57">
        <v>8466</v>
      </c>
      <c r="U4462" s="7"/>
      <c r="AA4462" s="14">
        <v>-111.4120267</v>
      </c>
      <c r="AB4462" s="14">
        <v>36.3152896</v>
      </c>
      <c r="AC4462" s="14">
        <v>1652.123</v>
      </c>
      <c r="AU4462" s="70"/>
      <c r="AV4462" s="70"/>
      <c r="AW4462" s="70"/>
      <c r="AX4462" s="70"/>
      <c r="AY4462" s="70"/>
      <c r="AZ4462" s="70"/>
      <c r="BA4462" s="70"/>
      <c r="BB4462" s="70"/>
      <c r="BC4462" s="70"/>
      <c r="BD4462" s="70"/>
      <c r="BL4462" s="70"/>
      <c r="BM4462" s="70"/>
      <c r="BN4462" s="70"/>
      <c r="BO4462" s="14">
        <v>-9.553111717</v>
      </c>
      <c r="BP4462" s="14">
        <v>0.010754297</v>
      </c>
      <c r="BX4462" s="60">
        <v>-77.10801051999999</v>
      </c>
      <c r="BY4462" s="80">
        <v>0.132216376</v>
      </c>
    </row>
    <row r="4463" s="9" customFormat="1" ht="31" customHeight="1">
      <c r="A4463" t="s" s="6">
        <v>11425</v>
      </c>
      <c r="B4463" t="s" s="56">
        <v>11426</v>
      </c>
      <c r="C4463" t="s" s="56">
        <v>7517</v>
      </c>
      <c r="D4463" s="143">
        <v>42163.708333333336</v>
      </c>
      <c r="E4463" t="s" s="54">
        <v>7518</v>
      </c>
      <c r="F4463" t="s" s="55">
        <v>2230</v>
      </c>
      <c r="G4463" t="s" s="56">
        <v>1181</v>
      </c>
      <c r="H4463" t="s" s="56">
        <v>1181</v>
      </c>
      <c r="J4463" t="s" s="6">
        <v>7519</v>
      </c>
      <c r="L4463" s="84"/>
      <c r="M4463" t="s" s="55">
        <v>1138</v>
      </c>
      <c r="S4463" t="s" s="54">
        <v>7912</v>
      </c>
      <c r="T4463" t="s" s="57">
        <v>9648</v>
      </c>
      <c r="U4463" s="7"/>
      <c r="AA4463" s="14">
        <v>-111.405422</v>
      </c>
      <c r="AB4463" s="14">
        <v>35.874591</v>
      </c>
      <c r="AC4463" s="14">
        <v>1258.824</v>
      </c>
      <c r="AU4463" s="70"/>
      <c r="AV4463" s="70"/>
      <c r="AW4463" s="70"/>
      <c r="AX4463" s="70"/>
      <c r="AY4463" s="70"/>
      <c r="AZ4463" s="70"/>
      <c r="BA4463" s="70"/>
      <c r="BB4463" s="70"/>
      <c r="BC4463" s="70"/>
      <c r="BD4463" s="70"/>
      <c r="BL4463" s="70"/>
      <c r="BM4463" s="70"/>
      <c r="BN4463" s="70"/>
      <c r="BO4463" s="14">
        <v>-8.897648339</v>
      </c>
      <c r="BP4463" s="14">
        <v>0.012651</v>
      </c>
      <c r="BX4463" s="60">
        <v>-66.2996965</v>
      </c>
      <c r="BY4463" s="80">
        <v>0.176380263</v>
      </c>
    </row>
    <row r="4464" s="9" customFormat="1" ht="31" customHeight="1">
      <c r="A4464" t="s" s="6">
        <v>11427</v>
      </c>
      <c r="B4464" t="s" s="56">
        <v>11428</v>
      </c>
      <c r="C4464" t="s" s="56">
        <v>7517</v>
      </c>
      <c r="D4464" s="143">
        <v>42164.611805555556</v>
      </c>
      <c r="E4464" t="s" s="54">
        <v>7518</v>
      </c>
      <c r="F4464" t="s" s="55">
        <v>2230</v>
      </c>
      <c r="G4464" t="s" s="56">
        <v>1181</v>
      </c>
      <c r="H4464" t="s" s="56">
        <v>1181</v>
      </c>
      <c r="J4464" t="s" s="6">
        <v>7519</v>
      </c>
      <c r="L4464" s="84"/>
      <c r="M4464" t="s" s="55">
        <v>1138</v>
      </c>
      <c r="S4464" t="s" s="54">
        <v>7912</v>
      </c>
      <c r="T4464" t="s" s="57">
        <v>8321</v>
      </c>
      <c r="U4464" s="7"/>
      <c r="AA4464" s="14">
        <v>-111.2406252</v>
      </c>
      <c r="AB4464" s="14">
        <v>36.1721105</v>
      </c>
      <c r="AC4464" s="14">
        <v>1591.361</v>
      </c>
      <c r="AU4464" s="70"/>
      <c r="AV4464" s="70"/>
      <c r="AW4464" s="70"/>
      <c r="AX4464" s="70"/>
      <c r="AY4464" s="70"/>
      <c r="AZ4464" s="70"/>
      <c r="BA4464" s="70"/>
      <c r="BB4464" s="70"/>
      <c r="BC4464" s="70"/>
      <c r="BD4464" s="70"/>
      <c r="BL4464" s="70"/>
      <c r="BM4464" s="70"/>
      <c r="BN4464" s="70"/>
      <c r="BO4464" s="14">
        <v>-9.414508709</v>
      </c>
      <c r="BP4464" s="14">
        <v>0.018814319</v>
      </c>
      <c r="BX4464" s="60">
        <v>-78.64131712</v>
      </c>
      <c r="BY4464" s="80">
        <v>0.155112377</v>
      </c>
    </row>
    <row r="4465" s="9" customFormat="1" ht="31" customHeight="1">
      <c r="A4465" t="s" s="6">
        <v>11429</v>
      </c>
      <c r="B4465" t="s" s="56">
        <v>11430</v>
      </c>
      <c r="C4465" t="s" s="56">
        <v>7517</v>
      </c>
      <c r="D4465" s="143">
        <v>42174.527777777781</v>
      </c>
      <c r="E4465" t="s" s="54">
        <v>7518</v>
      </c>
      <c r="F4465" t="s" s="55">
        <v>2230</v>
      </c>
      <c r="G4465" t="s" s="56">
        <v>1181</v>
      </c>
      <c r="H4465" t="s" s="56">
        <v>1181</v>
      </c>
      <c r="J4465" t="s" s="6">
        <v>7519</v>
      </c>
      <c r="L4465" s="84"/>
      <c r="M4465" t="s" s="55">
        <v>1138</v>
      </c>
      <c r="S4465" t="s" s="54">
        <v>7912</v>
      </c>
      <c r="T4465" t="s" s="57">
        <v>9989</v>
      </c>
      <c r="U4465" s="7"/>
      <c r="AA4465" s="14">
        <v>-111.2346166</v>
      </c>
      <c r="AB4465" s="14">
        <v>36.1511446</v>
      </c>
      <c r="AC4465" s="14">
        <v>1560.576</v>
      </c>
      <c r="AU4465" s="70"/>
      <c r="AV4465" s="70"/>
      <c r="AW4465" s="70"/>
      <c r="AX4465" s="70"/>
      <c r="AY4465" s="70"/>
      <c r="AZ4465" s="70"/>
      <c r="BA4465" s="70"/>
      <c r="BB4465" s="70"/>
      <c r="BC4465" s="70"/>
      <c r="BD4465" s="70"/>
      <c r="BL4465" s="70"/>
      <c r="BM4465" s="70"/>
      <c r="BN4465" s="70"/>
      <c r="BO4465" s="14">
        <v>-9.210787226000001</v>
      </c>
      <c r="BP4465" s="14">
        <v>0.022349243</v>
      </c>
      <c r="BX4465" s="60">
        <v>-77.82412496000001</v>
      </c>
      <c r="BY4465" s="80">
        <v>0.093232339</v>
      </c>
    </row>
    <row r="4466" s="9" customFormat="1" ht="31" customHeight="1">
      <c r="A4466" t="s" s="6">
        <v>11431</v>
      </c>
      <c r="B4466" t="s" s="56">
        <v>11432</v>
      </c>
      <c r="C4466" t="s" s="56">
        <v>7517</v>
      </c>
      <c r="D4466" s="143">
        <v>42170.40625</v>
      </c>
      <c r="E4466" t="s" s="54">
        <v>7518</v>
      </c>
      <c r="F4466" t="s" s="55">
        <v>2230</v>
      </c>
      <c r="G4466" t="s" s="56">
        <v>1181</v>
      </c>
      <c r="H4466" t="s" s="56">
        <v>1181</v>
      </c>
      <c r="J4466" t="s" s="6">
        <v>7519</v>
      </c>
      <c r="L4466" s="84"/>
      <c r="M4466" t="s" s="55">
        <v>1138</v>
      </c>
      <c r="S4466" t="s" s="54">
        <v>7912</v>
      </c>
      <c r="T4466" t="s" s="57">
        <v>8375</v>
      </c>
      <c r="U4466" s="7"/>
      <c r="AA4466" s="14">
        <v>-108.8795057</v>
      </c>
      <c r="AB4466" s="14">
        <v>36.6198869</v>
      </c>
      <c r="AC4466" s="14">
        <v>1678.534</v>
      </c>
      <c r="AU4466" s="70"/>
      <c r="AV4466" s="70"/>
      <c r="AW4466" s="70"/>
      <c r="AX4466" s="70"/>
      <c r="AY4466" s="70"/>
      <c r="AZ4466" s="70"/>
      <c r="BA4466" s="70"/>
      <c r="BB4466" s="70"/>
      <c r="BC4466" s="70"/>
      <c r="BD4466" s="70"/>
      <c r="BL4466" s="70"/>
      <c r="BM4466" s="70"/>
      <c r="BN4466" s="70"/>
      <c r="BO4466" s="14">
        <v>-15.34032657</v>
      </c>
      <c r="BP4466" s="14">
        <v>0.027437832</v>
      </c>
      <c r="BX4466" s="60">
        <v>-113.4176771</v>
      </c>
      <c r="BY4466" s="80">
        <v>0.09349874499999999</v>
      </c>
    </row>
    <row r="4467" s="9" customFormat="1" ht="31" customHeight="1">
      <c r="A4467" t="s" s="6">
        <v>11433</v>
      </c>
      <c r="B4467" t="s" s="56">
        <v>11434</v>
      </c>
      <c r="C4467" t="s" s="56">
        <v>7517</v>
      </c>
      <c r="D4467" s="143">
        <v>42170.625</v>
      </c>
      <c r="E4467" t="s" s="54">
        <v>7518</v>
      </c>
      <c r="F4467" t="s" s="55">
        <v>2230</v>
      </c>
      <c r="G4467" t="s" s="56">
        <v>1181</v>
      </c>
      <c r="H4467" t="s" s="56">
        <v>1181</v>
      </c>
      <c r="J4467" t="s" s="6">
        <v>7519</v>
      </c>
      <c r="L4467" s="84"/>
      <c r="M4467" t="s" s="55">
        <v>1138</v>
      </c>
      <c r="S4467" t="s" s="54">
        <v>7912</v>
      </c>
      <c r="T4467" t="s" s="57">
        <v>8342</v>
      </c>
      <c r="U4467" t="s" s="6">
        <v>1263</v>
      </c>
      <c r="AA4467" s="14">
        <v>-108.9119234</v>
      </c>
      <c r="AB4467" s="14">
        <v>36.4326792</v>
      </c>
      <c r="AC4467" s="14">
        <v>1855.013</v>
      </c>
      <c r="AU4467" s="70"/>
      <c r="AV4467" s="70"/>
      <c r="AW4467" s="70"/>
      <c r="AX4467" s="70"/>
      <c r="AY4467" s="70"/>
      <c r="AZ4467" s="70"/>
      <c r="BA4467" s="70"/>
      <c r="BB4467" s="70"/>
      <c r="BC4467" s="70"/>
      <c r="BD4467" s="70"/>
      <c r="BL4467" s="70"/>
      <c r="BM4467" s="70"/>
      <c r="BN4467" s="70"/>
      <c r="BO4467" s="14">
        <v>-14.20986991</v>
      </c>
      <c r="BP4467" s="14">
        <v>0.041605948</v>
      </c>
      <c r="BX4467" s="60">
        <v>-105.0773856</v>
      </c>
      <c r="BY4467" s="80">
        <v>0.166188649</v>
      </c>
    </row>
    <row r="4468" s="9" customFormat="1" ht="31" customHeight="1">
      <c r="A4468" t="s" s="6">
        <v>11435</v>
      </c>
      <c r="B4468" t="s" s="56">
        <v>11436</v>
      </c>
      <c r="C4468" t="s" s="56">
        <v>7517</v>
      </c>
      <c r="D4468" s="143">
        <v>42171.416666666664</v>
      </c>
      <c r="E4468" t="s" s="54">
        <v>7518</v>
      </c>
      <c r="F4468" t="s" s="55">
        <v>2230</v>
      </c>
      <c r="G4468" t="s" s="56">
        <v>1181</v>
      </c>
      <c r="H4468" t="s" s="56">
        <v>1181</v>
      </c>
      <c r="J4468" t="s" s="6">
        <v>7519</v>
      </c>
      <c r="L4468" s="84"/>
      <c r="M4468" t="s" s="55">
        <v>1138</v>
      </c>
      <c r="S4468" t="s" s="54">
        <v>7912</v>
      </c>
      <c r="T4468" t="s" s="57">
        <v>8469</v>
      </c>
      <c r="U4468" s="7"/>
      <c r="AA4468" s="14">
        <v>-108.896655</v>
      </c>
      <c r="AB4468" s="14">
        <v>36.240381</v>
      </c>
      <c r="AC4468" s="14">
        <v>2095.195</v>
      </c>
      <c r="AU4468" s="70"/>
      <c r="AV4468" s="70"/>
      <c r="AW4468" s="70"/>
      <c r="AX4468" s="70"/>
      <c r="AY4468" s="70"/>
      <c r="AZ4468" s="70"/>
      <c r="BA4468" s="70"/>
      <c r="BB4468" s="70"/>
      <c r="BC4468" s="70"/>
      <c r="BD4468" s="70"/>
      <c r="BL4468" s="70"/>
      <c r="BM4468" s="70"/>
      <c r="BN4468" s="70"/>
      <c r="BO4468" s="14">
        <v>-13.65674607</v>
      </c>
      <c r="BP4468" s="14">
        <v>0.01208002</v>
      </c>
      <c r="BX4468" s="60">
        <v>-99.18767144</v>
      </c>
      <c r="BY4468" s="80">
        <v>0.133595954</v>
      </c>
    </row>
    <row r="4469" s="9" customFormat="1" ht="31" customHeight="1">
      <c r="A4469" t="s" s="6">
        <v>11437</v>
      </c>
      <c r="B4469" t="s" s="56">
        <v>11438</v>
      </c>
      <c r="C4469" t="s" s="56">
        <v>7517</v>
      </c>
      <c r="D4469" s="143">
        <v>42170.503472222219</v>
      </c>
      <c r="E4469" t="s" s="54">
        <v>7518</v>
      </c>
      <c r="F4469" t="s" s="55">
        <v>2230</v>
      </c>
      <c r="G4469" t="s" s="56">
        <v>1181</v>
      </c>
      <c r="H4469" t="s" s="56">
        <v>1181</v>
      </c>
      <c r="J4469" t="s" s="6">
        <v>7519</v>
      </c>
      <c r="L4469" s="84"/>
      <c r="M4469" t="s" s="55">
        <v>1138</v>
      </c>
      <c r="S4469" t="s" s="54">
        <v>7912</v>
      </c>
      <c r="T4469" t="s" s="57">
        <v>8387</v>
      </c>
      <c r="U4469" s="7"/>
      <c r="AA4469" s="14">
        <v>-107.925745</v>
      </c>
      <c r="AB4469" s="14">
        <v>36.365287</v>
      </c>
      <c r="AC4469" s="14">
        <v>2059.229</v>
      </c>
      <c r="AU4469" s="70"/>
      <c r="AV4469" s="70"/>
      <c r="AW4469" s="70"/>
      <c r="AX4469" s="70"/>
      <c r="AY4469" s="70"/>
      <c r="AZ4469" s="70"/>
      <c r="BA4469" s="70"/>
      <c r="BB4469" s="70"/>
      <c r="BC4469" s="70"/>
      <c r="BD4469" s="70"/>
      <c r="BL4469" s="70"/>
      <c r="BM4469" s="70"/>
      <c r="BN4469" s="70"/>
      <c r="BO4469" s="14">
        <v>-13.50413893</v>
      </c>
      <c r="BP4469" s="14">
        <v>0.009180583000000001</v>
      </c>
      <c r="BX4469" s="60">
        <v>-104.5320351</v>
      </c>
      <c r="BY4469" s="80">
        <v>0.126383153</v>
      </c>
    </row>
    <row r="4470" s="9" customFormat="1" ht="31" customHeight="1">
      <c r="A4470" t="s" s="6">
        <v>11439</v>
      </c>
      <c r="B4470" t="s" s="56">
        <v>11440</v>
      </c>
      <c r="C4470" t="s" s="56">
        <v>7517</v>
      </c>
      <c r="D4470" s="143">
        <v>42164.666666666664</v>
      </c>
      <c r="E4470" t="s" s="54">
        <v>7518</v>
      </c>
      <c r="F4470" t="s" s="55">
        <v>2230</v>
      </c>
      <c r="G4470" t="s" s="56">
        <v>1181</v>
      </c>
      <c r="H4470" t="s" s="56">
        <v>1181</v>
      </c>
      <c r="J4470" t="s" s="6">
        <v>7519</v>
      </c>
      <c r="L4470" s="84"/>
      <c r="M4470" t="s" s="55">
        <v>1138</v>
      </c>
      <c r="S4470" t="s" s="54">
        <v>7912</v>
      </c>
      <c r="T4470" t="s" s="57">
        <v>8333</v>
      </c>
      <c r="U4470" s="7"/>
      <c r="AA4470" s="14">
        <v>-110.5042557</v>
      </c>
      <c r="AB4470" s="14">
        <v>36.0525999</v>
      </c>
      <c r="AC4470" s="14">
        <v>1822.399</v>
      </c>
      <c r="AU4470" s="70"/>
      <c r="AV4470" s="70"/>
      <c r="AW4470" s="70"/>
      <c r="AX4470" s="70"/>
      <c r="AY4470" s="70"/>
      <c r="AZ4470" s="70"/>
      <c r="BA4470" s="70"/>
      <c r="BB4470" s="70"/>
      <c r="BC4470" s="70"/>
      <c r="BD4470" s="70"/>
      <c r="BL4470" s="70"/>
      <c r="BM4470" s="70"/>
      <c r="BN4470" s="70"/>
      <c r="BO4470" s="14">
        <v>-13.57107134</v>
      </c>
      <c r="BP4470" s="14">
        <v>0.036947354</v>
      </c>
      <c r="BX4470" s="60">
        <v>-104.4672261</v>
      </c>
      <c r="BY4470" s="80">
        <v>0.044675175</v>
      </c>
    </row>
    <row r="4471" s="9" customFormat="1" ht="31" customHeight="1">
      <c r="A4471" t="s" s="6">
        <v>11441</v>
      </c>
      <c r="B4471" t="s" s="56">
        <v>11442</v>
      </c>
      <c r="C4471" t="s" s="56">
        <v>7517</v>
      </c>
      <c r="D4471" s="143">
        <v>42163.78125</v>
      </c>
      <c r="E4471" t="s" s="54">
        <v>7518</v>
      </c>
      <c r="F4471" t="s" s="55">
        <v>2230</v>
      </c>
      <c r="G4471" t="s" s="56">
        <v>1181</v>
      </c>
      <c r="H4471" t="s" s="56">
        <v>1181</v>
      </c>
      <c r="J4471" t="s" s="6">
        <v>7519</v>
      </c>
      <c r="L4471" s="84"/>
      <c r="M4471" t="s" s="55">
        <v>1138</v>
      </c>
      <c r="S4471" t="s" s="54">
        <v>7912</v>
      </c>
      <c r="T4471" t="s" s="57">
        <v>8303</v>
      </c>
      <c r="U4471" s="7"/>
      <c r="AA4471" s="14">
        <v>-111.4159198</v>
      </c>
      <c r="AB4471" s="14">
        <v>36.3155642</v>
      </c>
      <c r="AC4471" s="14">
        <v>1653.662</v>
      </c>
      <c r="AU4471" s="70"/>
      <c r="AV4471" s="70"/>
      <c r="AW4471" s="70"/>
      <c r="AX4471" s="70"/>
      <c r="AY4471" s="70"/>
      <c r="AZ4471" s="70"/>
      <c r="BA4471" s="70"/>
      <c r="BB4471" s="70"/>
      <c r="BC4471" s="70"/>
      <c r="BD4471" s="70"/>
      <c r="BL4471" s="70"/>
      <c r="BM4471" s="70"/>
      <c r="BN4471" s="70"/>
      <c r="BO4471" s="14">
        <v>-9.453150516999999</v>
      </c>
      <c r="BP4471" s="14">
        <v>0.020791845</v>
      </c>
      <c r="BX4471" s="60">
        <v>-76.18584734</v>
      </c>
      <c r="BY4471" s="80">
        <v>0.045330043</v>
      </c>
    </row>
    <row r="4472" s="9" customFormat="1" ht="31" customHeight="1">
      <c r="A4472" t="s" s="6">
        <v>11443</v>
      </c>
      <c r="B4472" t="s" s="56">
        <v>11444</v>
      </c>
      <c r="C4472" t="s" s="56">
        <v>7517</v>
      </c>
      <c r="D4472" s="143">
        <v>42163.729166666664</v>
      </c>
      <c r="E4472" t="s" s="54">
        <v>7518</v>
      </c>
      <c r="F4472" t="s" s="55">
        <v>2230</v>
      </c>
      <c r="G4472" t="s" s="56">
        <v>1181</v>
      </c>
      <c r="H4472" t="s" s="56">
        <v>1181</v>
      </c>
      <c r="J4472" t="s" s="6">
        <v>7519</v>
      </c>
      <c r="L4472" s="84"/>
      <c r="M4472" t="s" s="55">
        <v>1138</v>
      </c>
      <c r="S4472" t="s" s="54">
        <v>7912</v>
      </c>
      <c r="T4472" t="s" s="57">
        <v>9664</v>
      </c>
      <c r="U4472" s="7"/>
      <c r="AA4472" s="14">
        <v>-111.4042317</v>
      </c>
      <c r="AB4472" s="14">
        <v>35.873755</v>
      </c>
      <c r="AC4472" s="14">
        <v>1260.043</v>
      </c>
      <c r="AU4472" s="70"/>
      <c r="AV4472" s="70"/>
      <c r="AW4472" s="70"/>
      <c r="AX4472" s="70"/>
      <c r="AY4472" s="70"/>
      <c r="AZ4472" s="70"/>
      <c r="BA4472" s="70"/>
      <c r="BB4472" s="70"/>
      <c r="BC4472" s="70"/>
      <c r="BD4472" s="70"/>
      <c r="BL4472" s="70"/>
      <c r="BM4472" s="70"/>
      <c r="BN4472" s="70"/>
      <c r="BO4472" s="14">
        <v>-8.849866824999999</v>
      </c>
      <c r="BP4472" s="14">
        <v>0.014079426</v>
      </c>
      <c r="BX4472" s="60">
        <v>-64.82754546</v>
      </c>
      <c r="BY4472" s="80">
        <v>0.032356724</v>
      </c>
    </row>
    <row r="4473" s="9" customFormat="1" ht="31" customHeight="1">
      <c r="A4473" t="s" s="6">
        <v>11445</v>
      </c>
      <c r="B4473" t="s" s="56">
        <v>11446</v>
      </c>
      <c r="C4473" t="s" s="56">
        <v>7517</v>
      </c>
      <c r="D4473" s="143">
        <v>42164.638888888891</v>
      </c>
      <c r="E4473" t="s" s="54">
        <v>7518</v>
      </c>
      <c r="F4473" t="s" s="55">
        <v>2230</v>
      </c>
      <c r="G4473" t="s" s="56">
        <v>1181</v>
      </c>
      <c r="H4473" t="s" s="56">
        <v>1181</v>
      </c>
      <c r="J4473" t="s" s="6">
        <v>7519</v>
      </c>
      <c r="L4473" s="84"/>
      <c r="M4473" t="s" s="55">
        <v>1138</v>
      </c>
      <c r="S4473" t="s" s="54">
        <v>7912</v>
      </c>
      <c r="T4473" t="s" s="57">
        <v>8330</v>
      </c>
      <c r="U4473" s="7"/>
      <c r="AA4473" s="14">
        <v>-111.2407922</v>
      </c>
      <c r="AB4473" s="14">
        <v>36.1821238</v>
      </c>
      <c r="AC4473" s="14">
        <v>1599.59</v>
      </c>
      <c r="AU4473" s="70"/>
      <c r="AV4473" s="70"/>
      <c r="AW4473" s="70"/>
      <c r="AX4473" s="70"/>
      <c r="AY4473" s="70"/>
      <c r="AZ4473" s="70"/>
      <c r="BA4473" s="70"/>
      <c r="BB4473" s="70"/>
      <c r="BC4473" s="70"/>
      <c r="BD4473" s="70"/>
      <c r="BL4473" s="70"/>
      <c r="BM4473" s="70"/>
      <c r="BN4473" s="70"/>
      <c r="BO4473" s="14">
        <v>-9.396195161</v>
      </c>
      <c r="BP4473" s="14">
        <v>0.015725742</v>
      </c>
      <c r="BX4473" s="60">
        <v>-78.65635718</v>
      </c>
      <c r="BY4473" s="80">
        <v>0.066080035</v>
      </c>
    </row>
    <row r="4474" s="9" customFormat="1" ht="31" customHeight="1">
      <c r="A4474" t="s" s="6">
        <v>11447</v>
      </c>
      <c r="B4474" t="s" s="56">
        <v>11448</v>
      </c>
      <c r="C4474" t="s" s="56">
        <v>7517</v>
      </c>
      <c r="D4474" s="143">
        <v>42164.579861111109</v>
      </c>
      <c r="E4474" t="s" s="54">
        <v>7518</v>
      </c>
      <c r="F4474" t="s" s="55">
        <v>2230</v>
      </c>
      <c r="G4474" t="s" s="56">
        <v>1181</v>
      </c>
      <c r="H4474" t="s" s="56">
        <v>1181</v>
      </c>
      <c r="J4474" t="s" s="6">
        <v>7519</v>
      </c>
      <c r="L4474" s="84"/>
      <c r="M4474" t="s" s="55">
        <v>1138</v>
      </c>
      <c r="S4474" t="s" s="54">
        <v>7912</v>
      </c>
      <c r="T4474" t="s" s="57">
        <v>9629</v>
      </c>
      <c r="U4474" s="7"/>
      <c r="AA4474" s="14">
        <v>-111.2400404</v>
      </c>
      <c r="AB4474" s="14">
        <v>36.1575131</v>
      </c>
      <c r="AC4474" s="14">
        <v>1579.169</v>
      </c>
      <c r="AU4474" s="70"/>
      <c r="AV4474" s="70"/>
      <c r="AW4474" s="70"/>
      <c r="AX4474" s="70"/>
      <c r="AY4474" s="70"/>
      <c r="AZ4474" s="70"/>
      <c r="BA4474" s="70"/>
      <c r="BB4474" s="70"/>
      <c r="BC4474" s="70"/>
      <c r="BD4474" s="70"/>
      <c r="BL4474" s="70"/>
      <c r="BM4474" s="70"/>
      <c r="BN4474" s="70"/>
      <c r="BO4474" s="14">
        <v>-9.332205453</v>
      </c>
      <c r="BP4474" s="14">
        <v>0.012667492</v>
      </c>
      <c r="BX4474" s="60">
        <v>-78.38325415</v>
      </c>
      <c r="BY4474" s="80">
        <v>0.18500812</v>
      </c>
    </row>
    <row r="4475" s="9" customFormat="1" ht="31" customHeight="1">
      <c r="A4475" t="s" s="6">
        <v>11449</v>
      </c>
      <c r="B4475" t="s" s="56">
        <v>11450</v>
      </c>
      <c r="C4475" t="s" s="56">
        <v>7517</v>
      </c>
      <c r="D4475" s="143">
        <v>42170.652777777781</v>
      </c>
      <c r="E4475" t="s" s="54">
        <v>7518</v>
      </c>
      <c r="F4475" t="s" s="55">
        <v>2230</v>
      </c>
      <c r="G4475" t="s" s="56">
        <v>1181</v>
      </c>
      <c r="H4475" t="s" s="56">
        <v>1181</v>
      </c>
      <c r="J4475" t="s" s="6">
        <v>7519</v>
      </c>
      <c r="L4475" s="84"/>
      <c r="M4475" t="s" s="55">
        <v>1138</v>
      </c>
      <c r="S4475" t="s" s="54">
        <v>7912</v>
      </c>
      <c r="T4475" t="s" s="57">
        <v>8348</v>
      </c>
      <c r="U4475" t="s" s="6">
        <v>1263</v>
      </c>
      <c r="AA4475" s="14">
        <v>-108.8699292</v>
      </c>
      <c r="AB4475" s="14">
        <v>36.4067606</v>
      </c>
      <c r="AC4475" s="14">
        <v>1835.506</v>
      </c>
      <c r="AU4475" s="70"/>
      <c r="AV4475" s="70"/>
      <c r="AW4475" s="70"/>
      <c r="AX4475" s="70"/>
      <c r="AY4475" s="70"/>
      <c r="AZ4475" s="70"/>
      <c r="BA4475" s="70"/>
      <c r="BB4475" s="70"/>
      <c r="BC4475" s="70"/>
      <c r="BD4475" s="70"/>
      <c r="BL4475" s="70"/>
      <c r="BM4475" s="70"/>
      <c r="BN4475" s="70"/>
      <c r="BO4475" s="14">
        <v>-13.47203136</v>
      </c>
      <c r="BP4475" s="14">
        <v>0.029446924</v>
      </c>
      <c r="BX4475" s="60">
        <v>-99.36442049999999</v>
      </c>
      <c r="BY4475" s="80">
        <v>0.159992354</v>
      </c>
    </row>
    <row r="4476" s="9" customFormat="1" ht="31" customHeight="1">
      <c r="A4476" t="s" s="6">
        <v>11451</v>
      </c>
      <c r="B4476" t="s" s="56">
        <v>11452</v>
      </c>
      <c r="C4476" t="s" s="56">
        <v>7517</v>
      </c>
      <c r="D4476" s="143">
        <v>42170.670138888891</v>
      </c>
      <c r="E4476" t="s" s="54">
        <v>7518</v>
      </c>
      <c r="F4476" t="s" s="55">
        <v>2230</v>
      </c>
      <c r="G4476" t="s" s="56">
        <v>1181</v>
      </c>
      <c r="H4476" t="s" s="56">
        <v>1181</v>
      </c>
      <c r="J4476" t="s" s="6">
        <v>7519</v>
      </c>
      <c r="L4476" s="84"/>
      <c r="M4476" t="s" s="55">
        <v>1138</v>
      </c>
      <c r="S4476" t="s" s="54">
        <v>7912</v>
      </c>
      <c r="T4476" t="s" s="57">
        <v>8372</v>
      </c>
      <c r="U4476" s="7"/>
      <c r="AA4476" s="14">
        <v>-108.7976245</v>
      </c>
      <c r="AB4476" s="14">
        <v>36.4216181</v>
      </c>
      <c r="AC4476" s="14">
        <v>1777.289</v>
      </c>
      <c r="AU4476" s="70"/>
      <c r="AV4476" s="70"/>
      <c r="AW4476" s="70"/>
      <c r="AX4476" s="70"/>
      <c r="AY4476" s="70"/>
      <c r="AZ4476" s="70"/>
      <c r="BA4476" s="70"/>
      <c r="BB4476" s="70"/>
      <c r="BC4476" s="70"/>
      <c r="BD4476" s="70"/>
      <c r="BL4476" s="70"/>
      <c r="BM4476" s="70"/>
      <c r="BN4476" s="70"/>
      <c r="BO4476" s="14">
        <v>-14.8780012</v>
      </c>
      <c r="BP4476" s="14">
        <v>0.022535349</v>
      </c>
      <c r="BX4476" s="60">
        <v>-109.4022979</v>
      </c>
      <c r="BY4476" s="80">
        <v>0.122747065</v>
      </c>
    </row>
    <row r="4477" s="9" customFormat="1" ht="31" customHeight="1">
      <c r="A4477" t="s" s="6">
        <v>11453</v>
      </c>
      <c r="B4477" t="s" s="56">
        <v>11454</v>
      </c>
      <c r="C4477" t="s" s="56">
        <v>7517</v>
      </c>
      <c r="D4477" s="143">
        <v>42171.4375</v>
      </c>
      <c r="E4477" t="s" s="54">
        <v>7518</v>
      </c>
      <c r="F4477" t="s" s="55">
        <v>2230</v>
      </c>
      <c r="G4477" t="s" s="56">
        <v>1181</v>
      </c>
      <c r="H4477" t="s" s="56">
        <v>1181</v>
      </c>
      <c r="J4477" t="s" s="6">
        <v>7519</v>
      </c>
      <c r="L4477" s="84"/>
      <c r="M4477" t="s" s="55">
        <v>1138</v>
      </c>
      <c r="S4477" t="s" s="54">
        <v>7912</v>
      </c>
      <c r="T4477" t="s" s="57">
        <v>8366</v>
      </c>
      <c r="U4477" s="7"/>
      <c r="AA4477" s="14">
        <v>-108.8918875</v>
      </c>
      <c r="AB4477" s="14">
        <v>36.229883</v>
      </c>
      <c r="AC4477" s="14">
        <v>2095.195</v>
      </c>
      <c r="AU4477" s="70"/>
      <c r="AV4477" s="70"/>
      <c r="AW4477" s="70"/>
      <c r="AX4477" s="70"/>
      <c r="AY4477" s="70"/>
      <c r="AZ4477" s="70"/>
      <c r="BA4477" s="70"/>
      <c r="BB4477" s="70"/>
      <c r="BC4477" s="70"/>
      <c r="BD4477" s="70"/>
      <c r="BL4477" s="70"/>
      <c r="BM4477" s="70"/>
      <c r="BN4477" s="70"/>
      <c r="BO4477" s="14">
        <v>-13.61748006</v>
      </c>
      <c r="BP4477" s="14">
        <v>0.021695404</v>
      </c>
      <c r="BX4477" s="60">
        <v>-99.74156275</v>
      </c>
      <c r="BY4477" s="80">
        <v>0.08547515</v>
      </c>
    </row>
    <row r="4478" s="9" customFormat="1" ht="31" customHeight="1">
      <c r="A4478" t="s" s="6">
        <v>11455</v>
      </c>
      <c r="B4478" t="s" s="56">
        <v>11456</v>
      </c>
      <c r="C4478" t="s" s="56">
        <v>7517</v>
      </c>
      <c r="D4478" s="143">
        <v>42164.631944444445</v>
      </c>
      <c r="E4478" t="s" s="54">
        <v>7518</v>
      </c>
      <c r="F4478" t="s" s="55">
        <v>2230</v>
      </c>
      <c r="G4478" t="s" s="56">
        <v>1181</v>
      </c>
      <c r="H4478" t="s" s="56">
        <v>1181</v>
      </c>
      <c r="J4478" t="s" s="6">
        <v>7519</v>
      </c>
      <c r="L4478" s="84"/>
      <c r="M4478" t="s" s="55">
        <v>1138</v>
      </c>
      <c r="S4478" t="s" s="54">
        <v>7912</v>
      </c>
      <c r="T4478" t="s" s="57">
        <v>8300</v>
      </c>
      <c r="U4478" s="7"/>
      <c r="AA4478" s="14">
        <v>-110.4909988</v>
      </c>
      <c r="AB4478" s="14">
        <v>36.096866</v>
      </c>
      <c r="AC4478" s="14">
        <v>1888.236</v>
      </c>
      <c r="AU4478" s="70"/>
      <c r="AV4478" s="70"/>
      <c r="AW4478" s="70"/>
      <c r="AX4478" s="70"/>
      <c r="AY4478" s="70"/>
      <c r="AZ4478" s="70"/>
      <c r="BA4478" s="70"/>
      <c r="BB4478" s="70"/>
      <c r="BC4478" s="70"/>
      <c r="BD4478" s="70"/>
      <c r="BL4478" s="70"/>
      <c r="BM4478" s="70"/>
      <c r="BN4478" s="70"/>
      <c r="BO4478" s="14">
        <v>-13.96635214</v>
      </c>
      <c r="BP4478" s="14">
        <v>0.022609961</v>
      </c>
      <c r="BX4478" s="60">
        <v>-107.5430291</v>
      </c>
      <c r="BY4478" s="80">
        <v>0.092417151</v>
      </c>
    </row>
    <row r="4479" s="9" customFormat="1" ht="31" customHeight="1">
      <c r="A4479" t="s" s="6">
        <v>11457</v>
      </c>
      <c r="B4479" t="s" s="56">
        <v>11458</v>
      </c>
      <c r="C4479" t="s" s="56">
        <v>7517</v>
      </c>
      <c r="D4479" s="143">
        <v>42163.708333333336</v>
      </c>
      <c r="E4479" t="s" s="54">
        <v>7518</v>
      </c>
      <c r="F4479" t="s" s="55">
        <v>2230</v>
      </c>
      <c r="G4479" t="s" s="56">
        <v>1181</v>
      </c>
      <c r="H4479" t="s" s="56">
        <v>1181</v>
      </c>
      <c r="J4479" t="s" s="6">
        <v>7519</v>
      </c>
      <c r="L4479" s="84"/>
      <c r="M4479" t="s" s="55">
        <v>1138</v>
      </c>
      <c r="S4479" t="s" s="54">
        <v>7912</v>
      </c>
      <c r="T4479" t="s" s="57">
        <v>8327</v>
      </c>
      <c r="U4479" s="7"/>
      <c r="AA4479" s="14">
        <v>-111.0889027</v>
      </c>
      <c r="AB4479" s="14">
        <v>36.5765055</v>
      </c>
      <c r="AC4479" s="14">
        <v>1838.554</v>
      </c>
      <c r="AU4479" s="70"/>
      <c r="AV4479" s="70"/>
      <c r="AW4479" s="70"/>
      <c r="AX4479" s="70"/>
      <c r="AY4479" s="70"/>
      <c r="AZ4479" s="70"/>
      <c r="BA4479" s="70"/>
      <c r="BB4479" s="70"/>
      <c r="BC4479" s="70"/>
      <c r="BD4479" s="70"/>
      <c r="BL4479" s="70"/>
      <c r="BM4479" s="70"/>
      <c r="BN4479" s="70"/>
      <c r="BO4479" s="14">
        <v>-11.35475088</v>
      </c>
      <c r="BP4479" s="14">
        <v>0.013587672</v>
      </c>
      <c r="BX4479" s="60">
        <v>-87.45398892</v>
      </c>
      <c r="BY4479" s="80">
        <v>0.066578492</v>
      </c>
    </row>
    <row r="4480" s="9" customFormat="1" ht="31" customHeight="1">
      <c r="A4480" t="s" s="6">
        <v>11459</v>
      </c>
      <c r="B4480" t="s" s="56">
        <v>11460</v>
      </c>
      <c r="C4480" t="s" s="56">
        <v>7517</v>
      </c>
      <c r="D4480" s="143">
        <v>42163.666666666664</v>
      </c>
      <c r="E4480" t="s" s="54">
        <v>7518</v>
      </c>
      <c r="F4480" t="s" s="55">
        <v>2230</v>
      </c>
      <c r="G4480" t="s" s="56">
        <v>1181</v>
      </c>
      <c r="H4480" t="s" s="56">
        <v>1181</v>
      </c>
      <c r="J4480" t="s" s="6">
        <v>7519</v>
      </c>
      <c r="L4480" s="84"/>
      <c r="M4480" t="s" s="55">
        <v>1138</v>
      </c>
      <c r="S4480" t="s" s="54">
        <v>7912</v>
      </c>
      <c r="T4480" t="s" s="57">
        <v>8309</v>
      </c>
      <c r="U4480" s="7"/>
      <c r="AA4480" s="14">
        <v>-111.050701</v>
      </c>
      <c r="AB4480" s="14">
        <v>36.4597703</v>
      </c>
      <c r="AC4480" s="14">
        <v>1915.668</v>
      </c>
      <c r="AU4480" s="70"/>
      <c r="AV4480" s="70"/>
      <c r="AW4480" s="70"/>
      <c r="AX4480" s="70"/>
      <c r="AY4480" s="70"/>
      <c r="AZ4480" s="70"/>
      <c r="BA4480" s="70"/>
      <c r="BB4480" s="70"/>
      <c r="BC4480" s="70"/>
      <c r="BD4480" s="70"/>
      <c r="BL4480" s="70"/>
      <c r="BM4480" s="70"/>
      <c r="BN4480" s="70"/>
      <c r="BO4480" s="14">
        <v>-9.6705705</v>
      </c>
      <c r="BP4480" s="14">
        <v>0.02127929</v>
      </c>
      <c r="BX4480" s="60">
        <v>-79.59944889000001</v>
      </c>
      <c r="BY4480" s="80">
        <v>0.098917138</v>
      </c>
    </row>
    <row r="4481" s="9" customFormat="1" ht="31" customHeight="1">
      <c r="A4481" t="s" s="6">
        <v>11461</v>
      </c>
      <c r="B4481" t="s" s="56">
        <v>11462</v>
      </c>
      <c r="C4481" t="s" s="56">
        <v>7517</v>
      </c>
      <c r="D4481" s="143">
        <v>42164.602777777778</v>
      </c>
      <c r="E4481" t="s" s="54">
        <v>7518</v>
      </c>
      <c r="F4481" t="s" s="55">
        <v>2230</v>
      </c>
      <c r="G4481" t="s" s="56">
        <v>1181</v>
      </c>
      <c r="H4481" t="s" s="56">
        <v>1181</v>
      </c>
      <c r="J4481" t="s" s="6">
        <v>7519</v>
      </c>
      <c r="L4481" s="84"/>
      <c r="M4481" t="s" s="55">
        <v>1138</v>
      </c>
      <c r="S4481" t="s" s="54">
        <v>7912</v>
      </c>
      <c r="T4481" t="s" s="57">
        <v>8312</v>
      </c>
      <c r="U4481" s="7"/>
      <c r="AA4481" s="14">
        <v>-111.240776</v>
      </c>
      <c r="AB4481" s="14">
        <v>36.164894</v>
      </c>
      <c r="AC4481" s="14">
        <v>1587.703</v>
      </c>
      <c r="AU4481" s="70"/>
      <c r="AV4481" s="70"/>
      <c r="AW4481" s="70"/>
      <c r="AX4481" s="70"/>
      <c r="AY4481" s="70"/>
      <c r="AZ4481" s="70"/>
      <c r="BA4481" s="70"/>
      <c r="BB4481" s="70"/>
      <c r="BC4481" s="70"/>
      <c r="BD4481" s="70"/>
      <c r="BL4481" s="70"/>
      <c r="BM4481" s="70"/>
      <c r="BN4481" s="70"/>
      <c r="BO4481" s="14">
        <v>-9.321245178</v>
      </c>
      <c r="BP4481" s="14">
        <v>0.021980663</v>
      </c>
      <c r="BX4481" s="60">
        <v>-78.37642063</v>
      </c>
      <c r="BY4481" s="80">
        <v>0.1070372</v>
      </c>
    </row>
    <row r="4482" s="9" customFormat="1" ht="31" customHeight="1">
      <c r="A4482" t="s" s="6">
        <v>11463</v>
      </c>
      <c r="B4482" t="s" s="56">
        <v>11464</v>
      </c>
      <c r="C4482" t="s" s="56">
        <v>7517</v>
      </c>
      <c r="D4482" s="143">
        <v>42170.447916666664</v>
      </c>
      <c r="E4482" t="s" s="54">
        <v>7518</v>
      </c>
      <c r="F4482" t="s" s="55">
        <v>2230</v>
      </c>
      <c r="G4482" t="s" s="56">
        <v>1181</v>
      </c>
      <c r="H4482" t="s" s="56">
        <v>1181</v>
      </c>
      <c r="J4482" t="s" s="6">
        <v>7519</v>
      </c>
      <c r="L4482" s="84"/>
      <c r="M4482" t="s" s="55">
        <v>1138</v>
      </c>
      <c r="S4482" t="s" s="54">
        <v>7912</v>
      </c>
      <c r="T4482" t="s" s="57">
        <v>8363</v>
      </c>
      <c r="U4482" s="7"/>
      <c r="AA4482" s="14">
        <v>-109.0777727</v>
      </c>
      <c r="AB4482" s="14">
        <v>36.5178737</v>
      </c>
      <c r="AC4482" s="14">
        <v>2008.114</v>
      </c>
      <c r="AU4482" s="70"/>
      <c r="AV4482" s="70"/>
      <c r="AW4482" s="70"/>
      <c r="AX4482" s="70"/>
      <c r="AY4482" s="70"/>
      <c r="AZ4482" s="70"/>
      <c r="BA4482" s="70"/>
      <c r="BB4482" s="70"/>
      <c r="BC4482" s="70"/>
      <c r="BD4482" s="70"/>
      <c r="BL4482" s="70"/>
      <c r="BM4482" s="70"/>
      <c r="BN4482" s="70"/>
      <c r="BO4482" s="14">
        <v>-13.43210934</v>
      </c>
      <c r="BP4482" s="14">
        <v>0.049300687</v>
      </c>
      <c r="BX4482" s="60">
        <v>-98.55670762</v>
      </c>
      <c r="BY4482" s="80">
        <v>0.206170327</v>
      </c>
    </row>
    <row r="4483" s="9" customFormat="1" ht="31" customHeight="1">
      <c r="A4483" t="s" s="6">
        <v>11465</v>
      </c>
      <c r="B4483" t="s" s="56">
        <v>11466</v>
      </c>
      <c r="C4483" t="s" s="56">
        <v>7517</v>
      </c>
      <c r="D4483" s="143">
        <v>42170.563888888886</v>
      </c>
      <c r="E4483" t="s" s="54">
        <v>7518</v>
      </c>
      <c r="F4483" t="s" s="55">
        <v>2230</v>
      </c>
      <c r="G4483" t="s" s="56">
        <v>1181</v>
      </c>
      <c r="H4483" t="s" s="56">
        <v>1181</v>
      </c>
      <c r="J4483" t="s" s="6">
        <v>7519</v>
      </c>
      <c r="L4483" s="84"/>
      <c r="M4483" t="s" s="55">
        <v>1138</v>
      </c>
      <c r="S4483" t="s" s="54">
        <v>7912</v>
      </c>
      <c r="T4483" t="s" s="57">
        <v>8393</v>
      </c>
      <c r="U4483" s="7"/>
      <c r="AA4483" s="14">
        <v>-108.0107974</v>
      </c>
      <c r="AB4483" s="14">
        <v>36.4539423</v>
      </c>
      <c r="AC4483" s="14">
        <v>1875.739</v>
      </c>
      <c r="AU4483" s="70"/>
      <c r="AV4483" s="70"/>
      <c r="AW4483" s="70"/>
      <c r="AX4483" s="70"/>
      <c r="AY4483" s="70"/>
      <c r="AZ4483" s="70"/>
      <c r="BA4483" s="70"/>
      <c r="BB4483" s="70"/>
      <c r="BC4483" s="70"/>
      <c r="BD4483" s="70"/>
      <c r="BL4483" s="70"/>
      <c r="BM4483" s="70"/>
      <c r="BN4483" s="70"/>
      <c r="BO4483" s="14">
        <v>-14.04038813</v>
      </c>
      <c r="BP4483" s="14">
        <v>0.009252496000000001</v>
      </c>
      <c r="BX4483" s="60">
        <v>-108.9463057</v>
      </c>
      <c r="BY4483" s="80">
        <v>0.190602952</v>
      </c>
    </row>
    <row r="4484" s="9" customFormat="1" ht="31" customHeight="1">
      <c r="A4484" t="s" s="6">
        <v>11467</v>
      </c>
      <c r="B4484" t="s" s="56">
        <v>11468</v>
      </c>
      <c r="C4484" t="s" s="56">
        <v>7517</v>
      </c>
      <c r="D4484" s="143">
        <v>42171.472222222219</v>
      </c>
      <c r="E4484" t="s" s="54">
        <v>7518</v>
      </c>
      <c r="F4484" t="s" s="55">
        <v>2230</v>
      </c>
      <c r="G4484" t="s" s="56">
        <v>1181</v>
      </c>
      <c r="H4484" t="s" s="56">
        <v>1181</v>
      </c>
      <c r="J4484" t="s" s="6">
        <v>7519</v>
      </c>
      <c r="L4484" s="84"/>
      <c r="M4484" t="s" s="55">
        <v>1138</v>
      </c>
      <c r="S4484" t="s" s="54">
        <v>7912</v>
      </c>
      <c r="T4484" t="s" s="57">
        <v>8351</v>
      </c>
      <c r="U4484" t="s" s="6">
        <v>1263</v>
      </c>
      <c r="AA4484" s="14">
        <v>-108.7184664</v>
      </c>
      <c r="AB4484" s="14">
        <v>36.1445259</v>
      </c>
      <c r="AC4484" s="14">
        <v>1818.284</v>
      </c>
      <c r="AU4484" s="70"/>
      <c r="AV4484" s="70"/>
      <c r="AW4484" s="70"/>
      <c r="AX4484" s="70"/>
      <c r="AY4484" s="70"/>
      <c r="AZ4484" s="70"/>
      <c r="BA4484" s="70"/>
      <c r="BB4484" s="70"/>
      <c r="BC4484" s="70"/>
      <c r="BD4484" s="70"/>
      <c r="BL4484" s="70"/>
      <c r="BM4484" s="70"/>
      <c r="BN4484" s="70"/>
      <c r="BO4484" s="14">
        <v>-13.62657678</v>
      </c>
      <c r="BP4484" s="14">
        <v>0.07704125100000001</v>
      </c>
      <c r="BX4484" s="60">
        <v>-101.7688673</v>
      </c>
      <c r="BY4484" s="80">
        <v>0.208425049</v>
      </c>
    </row>
    <row r="4485" s="9" customFormat="1" ht="31" customHeight="1">
      <c r="A4485" t="s" s="6">
        <v>11469</v>
      </c>
      <c r="B4485" t="s" s="56">
        <v>11470</v>
      </c>
      <c r="C4485" t="s" s="56">
        <v>7517</v>
      </c>
      <c r="D4485" s="143">
        <v>42142.541666666664</v>
      </c>
      <c r="E4485" t="s" s="54">
        <v>7518</v>
      </c>
      <c r="F4485" t="s" s="55">
        <v>2230</v>
      </c>
      <c r="G4485" t="s" s="56">
        <v>1181</v>
      </c>
      <c r="H4485" t="s" s="56">
        <v>1181</v>
      </c>
      <c r="J4485" t="s" s="6">
        <v>7519</v>
      </c>
      <c r="L4485" s="84"/>
      <c r="M4485" t="s" s="55">
        <v>1138</v>
      </c>
      <c r="S4485" t="s" s="54">
        <v>7912</v>
      </c>
      <c r="T4485" t="s" s="57">
        <v>8577</v>
      </c>
      <c r="U4485" s="7"/>
      <c r="AA4485" s="14">
        <v>-107.413033</v>
      </c>
      <c r="AB4485" s="14">
        <v>36.028105</v>
      </c>
      <c r="AC4485" s="14">
        <v>2127.199</v>
      </c>
      <c r="AU4485" s="70"/>
      <c r="AV4485" s="70"/>
      <c r="AW4485" s="70"/>
      <c r="AX4485" s="70"/>
      <c r="AY4485" s="70"/>
      <c r="AZ4485" s="70"/>
      <c r="BA4485" s="70"/>
      <c r="BB4485" s="70"/>
      <c r="BC4485" s="70"/>
      <c r="BD4485" s="70"/>
      <c r="BL4485" s="70"/>
      <c r="BM4485" s="70"/>
      <c r="BN4485" s="70"/>
      <c r="BO4485" s="14">
        <v>-12.74567789</v>
      </c>
      <c r="BP4485" s="14">
        <v>0.039687614</v>
      </c>
      <c r="BX4485" s="60">
        <v>-98.53970301</v>
      </c>
      <c r="BY4485" s="80">
        <v>0.051503647</v>
      </c>
    </row>
    <row r="4486" s="9" customFormat="1" ht="31" customHeight="1">
      <c r="A4486" t="s" s="6">
        <v>11471</v>
      </c>
      <c r="B4486" t="s" s="56">
        <v>11472</v>
      </c>
      <c r="C4486" t="s" s="56">
        <v>7517</v>
      </c>
      <c r="D4486" s="143">
        <v>42142.452083333330</v>
      </c>
      <c r="E4486" t="s" s="54">
        <v>7518</v>
      </c>
      <c r="F4486" t="s" s="55">
        <v>2230</v>
      </c>
      <c r="G4486" t="s" s="56">
        <v>1181</v>
      </c>
      <c r="H4486" t="s" s="56">
        <v>1181</v>
      </c>
      <c r="J4486" t="s" s="6">
        <v>7519</v>
      </c>
      <c r="L4486" s="84"/>
      <c r="M4486" t="s" s="55">
        <v>1138</v>
      </c>
      <c r="S4486" t="s" s="54">
        <v>7912</v>
      </c>
      <c r="T4486" t="s" s="57">
        <v>8414</v>
      </c>
      <c r="U4486" s="7"/>
      <c r="AA4486" s="14">
        <v>-108.084102</v>
      </c>
      <c r="AB4486" s="14">
        <v>35.513454</v>
      </c>
      <c r="AC4486" s="14">
        <v>2171.09</v>
      </c>
      <c r="AU4486" s="70"/>
      <c r="AV4486" s="70"/>
      <c r="AW4486" s="70"/>
      <c r="AX4486" s="70"/>
      <c r="AY4486" s="70"/>
      <c r="AZ4486" s="70"/>
      <c r="BA4486" s="70"/>
      <c r="BB4486" s="70"/>
      <c r="BC4486" s="70"/>
      <c r="BD4486" s="70"/>
      <c r="BL4486" s="70"/>
      <c r="BM4486" s="70"/>
      <c r="BN4486" s="70"/>
      <c r="BO4486" s="14">
        <v>-13.43082144</v>
      </c>
      <c r="BP4486" s="14">
        <v>0.00740587</v>
      </c>
      <c r="BX4486" s="60">
        <v>-102.0038237</v>
      </c>
      <c r="BY4486" s="80">
        <v>0.066757367</v>
      </c>
    </row>
    <row r="4487" s="9" customFormat="1" ht="31" customHeight="1">
      <c r="A4487" t="s" s="6">
        <v>11473</v>
      </c>
      <c r="B4487" t="s" s="56">
        <v>11474</v>
      </c>
      <c r="C4487" t="s" s="56">
        <v>7517</v>
      </c>
      <c r="D4487" s="143">
        <v>42143.572916666664</v>
      </c>
      <c r="E4487" t="s" s="54">
        <v>7518</v>
      </c>
      <c r="F4487" t="s" s="55">
        <v>2230</v>
      </c>
      <c r="G4487" t="s" s="56">
        <v>1181</v>
      </c>
      <c r="H4487" t="s" s="56">
        <v>1181</v>
      </c>
      <c r="J4487" t="s" s="6">
        <v>7519</v>
      </c>
      <c r="L4487" s="84"/>
      <c r="M4487" t="s" s="55">
        <v>1138</v>
      </c>
      <c r="S4487" t="s" s="54">
        <v>7912</v>
      </c>
      <c r="T4487" t="s" s="57">
        <v>8092</v>
      </c>
      <c r="U4487" s="7"/>
      <c r="AA4487" s="14">
        <v>-109.479995</v>
      </c>
      <c r="AB4487" s="14">
        <v>36.513997</v>
      </c>
      <c r="AC4487" s="14">
        <v>1634.642</v>
      </c>
      <c r="AU4487" s="70"/>
      <c r="AV4487" s="70"/>
      <c r="AW4487" s="70"/>
      <c r="AX4487" s="70"/>
      <c r="AY4487" s="70"/>
      <c r="AZ4487" s="70"/>
      <c r="BA4487" s="70"/>
      <c r="BB4487" s="70"/>
      <c r="BC4487" s="70"/>
      <c r="BD4487" s="70"/>
      <c r="BL4487" s="70"/>
      <c r="BM4487" s="70"/>
      <c r="BN4487" s="70"/>
      <c r="BO4487" s="14">
        <v>-14.99912227</v>
      </c>
      <c r="BP4487" s="14">
        <v>0.022430134</v>
      </c>
      <c r="BX4487" s="60">
        <v>-111.0189751</v>
      </c>
      <c r="BY4487" s="80">
        <v>0.141909743</v>
      </c>
    </row>
    <row r="4488" s="9" customFormat="1" ht="31" customHeight="1">
      <c r="A4488" t="s" s="6">
        <v>11475</v>
      </c>
      <c r="B4488" t="s" s="56">
        <v>11476</v>
      </c>
      <c r="C4488" t="s" s="56">
        <v>7517</v>
      </c>
      <c r="D4488" s="143">
        <v>42143.466666666667</v>
      </c>
      <c r="E4488" t="s" s="54">
        <v>7518</v>
      </c>
      <c r="F4488" t="s" s="55">
        <v>2230</v>
      </c>
      <c r="G4488" t="s" s="56">
        <v>1181</v>
      </c>
      <c r="H4488" t="s" s="56">
        <v>1181</v>
      </c>
      <c r="J4488" t="s" s="6">
        <v>7519</v>
      </c>
      <c r="L4488" s="84"/>
      <c r="M4488" t="s" s="55">
        <v>1138</v>
      </c>
      <c r="S4488" t="s" s="54">
        <v>7912</v>
      </c>
      <c r="T4488" t="s" s="57">
        <v>8735</v>
      </c>
      <c r="U4488" s="7"/>
      <c r="AA4488" s="14">
        <v>-108.3489072</v>
      </c>
      <c r="AB4488" s="14">
        <v>35.7758143</v>
      </c>
      <c r="AC4488" s="14">
        <v>1675.486</v>
      </c>
      <c r="AU4488" s="70"/>
      <c r="AV4488" s="70"/>
      <c r="AW4488" s="70"/>
      <c r="AX4488" s="70"/>
      <c r="AY4488" s="70"/>
      <c r="AZ4488" s="70"/>
      <c r="BA4488" s="70"/>
      <c r="BB4488" s="70"/>
      <c r="BC4488" s="70"/>
      <c r="BD4488" s="70"/>
      <c r="BL4488" s="70"/>
      <c r="BM4488" s="70"/>
      <c r="BN4488" s="70"/>
      <c r="BO4488" s="14">
        <v>-14.49217463</v>
      </c>
      <c r="BP4488" s="14">
        <v>0.013091062</v>
      </c>
      <c r="BX4488" s="60">
        <v>-110.2162755</v>
      </c>
      <c r="BY4488" s="80">
        <v>0.282607704</v>
      </c>
    </row>
    <row r="4489" s="9" customFormat="1" ht="31" customHeight="1">
      <c r="A4489" t="s" s="6">
        <v>11477</v>
      </c>
      <c r="B4489" t="s" s="56">
        <v>11478</v>
      </c>
      <c r="C4489" t="s" s="56">
        <v>7517</v>
      </c>
      <c r="D4489" s="143">
        <v>42150.458333333336</v>
      </c>
      <c r="E4489" t="s" s="54">
        <v>7518</v>
      </c>
      <c r="F4489" t="s" s="55">
        <v>2230</v>
      </c>
      <c r="G4489" t="s" s="56">
        <v>1181</v>
      </c>
      <c r="H4489" t="s" s="56">
        <v>1181</v>
      </c>
      <c r="J4489" t="s" s="6">
        <v>7519</v>
      </c>
      <c r="L4489" s="84"/>
      <c r="M4489" t="s" s="55">
        <v>1138</v>
      </c>
      <c r="S4489" t="s" s="54">
        <v>7912</v>
      </c>
      <c r="T4489" t="s" s="57">
        <v>8423</v>
      </c>
      <c r="U4489" s="7"/>
      <c r="AA4489" s="14">
        <v>-108.176201</v>
      </c>
      <c r="AB4489" s="14">
        <v>36.1221835</v>
      </c>
      <c r="AC4489" s="14">
        <v>1787.347</v>
      </c>
      <c r="AU4489" s="70"/>
      <c r="AV4489" s="70"/>
      <c r="AW4489" s="70"/>
      <c r="AX4489" s="70"/>
      <c r="AY4489" s="70"/>
      <c r="AZ4489" s="70"/>
      <c r="BA4489" s="70"/>
      <c r="BB4489" s="70"/>
      <c r="BC4489" s="70"/>
      <c r="BD4489" s="70"/>
      <c r="BL4489" s="70"/>
      <c r="BM4489" s="70"/>
      <c r="BN4489" s="70"/>
      <c r="BO4489" s="14">
        <v>-9.530566392000001</v>
      </c>
      <c r="BP4489" s="14">
        <v>0.033409767</v>
      </c>
      <c r="BX4489" s="60">
        <v>-72.82577793</v>
      </c>
      <c r="BY4489" s="80">
        <v>0.127163263</v>
      </c>
    </row>
    <row r="4490" s="9" customFormat="1" ht="31" customHeight="1">
      <c r="A4490" t="s" s="6">
        <v>11479</v>
      </c>
      <c r="B4490" t="s" s="56">
        <v>11480</v>
      </c>
      <c r="C4490" t="s" s="56">
        <v>7517</v>
      </c>
      <c r="D4490" s="143">
        <v>42150.486111111109</v>
      </c>
      <c r="E4490" t="s" s="54">
        <v>7518</v>
      </c>
      <c r="F4490" t="s" s="55">
        <v>2230</v>
      </c>
      <c r="G4490" t="s" s="56">
        <v>1181</v>
      </c>
      <c r="H4490" t="s" s="56">
        <v>1181</v>
      </c>
      <c r="J4490" t="s" s="6">
        <v>7519</v>
      </c>
      <c r="L4490" s="84"/>
      <c r="M4490" t="s" s="55">
        <v>1138</v>
      </c>
      <c r="S4490" t="s" s="54">
        <v>7912</v>
      </c>
      <c r="T4490" t="s" s="57">
        <v>8041</v>
      </c>
      <c r="U4490" s="7"/>
      <c r="AA4490" s="14">
        <v>-109.5360429</v>
      </c>
      <c r="AB4490" s="14">
        <v>35.7089183</v>
      </c>
      <c r="AC4490" s="14">
        <v>1967.484</v>
      </c>
      <c r="AU4490" s="70"/>
      <c r="AV4490" s="70"/>
      <c r="AW4490" s="70"/>
      <c r="AX4490" s="70"/>
      <c r="AY4490" s="70"/>
      <c r="AZ4490" s="70"/>
      <c r="BA4490" s="70"/>
      <c r="BB4490" s="70"/>
      <c r="BC4490" s="70"/>
      <c r="BD4490" s="70"/>
      <c r="BL4490" s="70"/>
      <c r="BM4490" s="70"/>
      <c r="BN4490" s="70"/>
      <c r="BO4490" s="14">
        <v>-11.7794083</v>
      </c>
      <c r="BP4490" s="14">
        <v>0.01508733</v>
      </c>
      <c r="BX4490" s="60">
        <v>-89.38389888</v>
      </c>
      <c r="BY4490" s="80">
        <v>0.08219973699999999</v>
      </c>
    </row>
    <row r="4491" s="9" customFormat="1" ht="31" customHeight="1">
      <c r="A4491" t="s" s="6">
        <v>11481</v>
      </c>
      <c r="B4491" t="s" s="56">
        <v>11482</v>
      </c>
      <c r="C4491" t="s" s="56">
        <v>7517</v>
      </c>
      <c r="D4491" s="143">
        <v>42150.429861111108</v>
      </c>
      <c r="E4491" t="s" s="54">
        <v>7518</v>
      </c>
      <c r="F4491" t="s" s="55">
        <v>2230</v>
      </c>
      <c r="G4491" t="s" s="56">
        <v>1181</v>
      </c>
      <c r="H4491" t="s" s="56">
        <v>1181</v>
      </c>
      <c r="J4491" t="s" s="6">
        <v>7519</v>
      </c>
      <c r="L4491" s="84"/>
      <c r="M4491" t="s" s="55">
        <v>1138</v>
      </c>
      <c r="S4491" t="s" s="54">
        <v>7912</v>
      </c>
      <c r="T4491" t="s" s="57">
        <v>8113</v>
      </c>
      <c r="U4491" s="7"/>
      <c r="AA4491" s="14">
        <v>-110.0531702</v>
      </c>
      <c r="AB4491" s="14">
        <v>36.3413499</v>
      </c>
      <c r="AC4491" s="14">
        <v>2079.346</v>
      </c>
      <c r="AU4491" s="70"/>
      <c r="AV4491" s="70"/>
      <c r="AW4491" s="70"/>
      <c r="AX4491" s="70"/>
      <c r="AY4491" s="70"/>
      <c r="AZ4491" s="70"/>
      <c r="BA4491" s="70"/>
      <c r="BB4491" s="70"/>
      <c r="BC4491" s="70"/>
      <c r="BD4491" s="70"/>
      <c r="BL4491" s="70"/>
      <c r="BM4491" s="70"/>
      <c r="BN4491" s="70"/>
      <c r="BO4491" s="14">
        <v>-12.99521054</v>
      </c>
      <c r="BP4491" s="14">
        <v>0.011914766</v>
      </c>
      <c r="BX4491" s="60">
        <v>-101.4793364</v>
      </c>
      <c r="BY4491" s="80">
        <v>0.057365963</v>
      </c>
    </row>
    <row r="4492" s="9" customFormat="1" ht="31" customHeight="1">
      <c r="A4492" t="s" s="6">
        <v>11483</v>
      </c>
      <c r="B4492" t="s" s="56">
        <v>11484</v>
      </c>
      <c r="C4492" t="s" s="56">
        <v>7517</v>
      </c>
      <c r="D4492" s="143">
        <v>42150.472916666666</v>
      </c>
      <c r="E4492" t="s" s="54">
        <v>7518</v>
      </c>
      <c r="F4492" t="s" s="55">
        <v>2230</v>
      </c>
      <c r="G4492" t="s" s="56">
        <v>1181</v>
      </c>
      <c r="H4492" t="s" s="56">
        <v>1181</v>
      </c>
      <c r="J4492" t="s" s="6">
        <v>7519</v>
      </c>
      <c r="L4492" s="84"/>
      <c r="M4492" t="s" s="55">
        <v>1138</v>
      </c>
      <c r="S4492" t="s" s="54">
        <v>7912</v>
      </c>
      <c r="T4492" t="s" s="57">
        <v>8107</v>
      </c>
      <c r="U4492" s="7"/>
      <c r="AA4492" s="14">
        <v>-109.070224</v>
      </c>
      <c r="AB4492" s="14">
        <v>35.361133</v>
      </c>
      <c r="AC4492" s="14">
        <v>1901.952</v>
      </c>
      <c r="AU4492" s="70"/>
      <c r="AV4492" s="70"/>
      <c r="AW4492" s="70"/>
      <c r="AX4492" s="70"/>
      <c r="AY4492" s="70"/>
      <c r="AZ4492" s="70"/>
      <c r="BA4492" s="70"/>
      <c r="BB4492" s="70"/>
      <c r="BC4492" s="70"/>
      <c r="BD4492" s="70"/>
      <c r="BL4492" s="70"/>
      <c r="BM4492" s="70"/>
      <c r="BN4492" s="70"/>
      <c r="BO4492" s="14">
        <v>-12.87810094</v>
      </c>
      <c r="BP4492" s="14">
        <v>0.040363507</v>
      </c>
      <c r="BX4492" s="60">
        <v>-100.2137248</v>
      </c>
      <c r="BY4492" s="80">
        <v>0.119318712</v>
      </c>
    </row>
    <row r="4493" s="9" customFormat="1" ht="31" customHeight="1">
      <c r="A4493" t="s" s="6">
        <v>11485</v>
      </c>
      <c r="B4493" t="s" s="56">
        <v>11486</v>
      </c>
      <c r="C4493" t="s" s="56">
        <v>7517</v>
      </c>
      <c r="D4493" s="143">
        <v>42163.677083333336</v>
      </c>
      <c r="E4493" t="s" s="54">
        <v>7518</v>
      </c>
      <c r="F4493" t="s" s="55">
        <v>2230</v>
      </c>
      <c r="G4493" t="s" s="56">
        <v>1181</v>
      </c>
      <c r="H4493" t="s" s="56">
        <v>1181</v>
      </c>
      <c r="J4493" t="s" s="6">
        <v>7519</v>
      </c>
      <c r="L4493" s="84"/>
      <c r="M4493" t="s" s="55">
        <v>1138</v>
      </c>
      <c r="S4493" t="s" s="54">
        <v>7912</v>
      </c>
      <c r="T4493" t="s" s="57">
        <v>8390</v>
      </c>
      <c r="U4493" s="7"/>
      <c r="AA4493" s="14">
        <v>-108.0947234</v>
      </c>
      <c r="AB4493" s="14">
        <v>36.5812971</v>
      </c>
      <c r="AC4493" s="14">
        <v>1799.387</v>
      </c>
      <c r="AU4493" s="70"/>
      <c r="AV4493" s="70"/>
      <c r="AW4493" s="70"/>
      <c r="AX4493" s="70"/>
      <c r="AY4493" s="70"/>
      <c r="AZ4493" s="70"/>
      <c r="BA4493" s="70"/>
      <c r="BB4493" s="70"/>
      <c r="BC4493" s="70"/>
      <c r="BD4493" s="70"/>
      <c r="BL4493" s="70"/>
      <c r="BM4493" s="70"/>
      <c r="BN4493" s="70"/>
      <c r="BO4493" s="14">
        <v>-14.52507332</v>
      </c>
      <c r="BP4493" s="14">
        <v>0.033936963</v>
      </c>
      <c r="BX4493" s="60">
        <v>-113.08874</v>
      </c>
      <c r="BY4493" s="80">
        <v>0.091538365</v>
      </c>
    </row>
    <row r="4494" s="9" customFormat="1" ht="31" customHeight="1">
      <c r="A4494" t="s" s="6">
        <v>11487</v>
      </c>
      <c r="B4494" t="s" s="56">
        <v>11488</v>
      </c>
      <c r="C4494" t="s" s="56">
        <v>7517</v>
      </c>
      <c r="D4494" s="143">
        <v>42163.625</v>
      </c>
      <c r="E4494" t="s" s="54">
        <v>7518</v>
      </c>
      <c r="F4494" t="s" s="55">
        <v>2230</v>
      </c>
      <c r="G4494" t="s" s="56">
        <v>1181</v>
      </c>
      <c r="H4494" t="s" s="56">
        <v>1181</v>
      </c>
      <c r="J4494" t="s" s="6">
        <v>7519</v>
      </c>
      <c r="L4494" s="84"/>
      <c r="M4494" t="s" s="55">
        <v>1138</v>
      </c>
      <c r="S4494" t="s" s="54">
        <v>7912</v>
      </c>
      <c r="T4494" t="s" s="57">
        <v>8306</v>
      </c>
      <c r="U4494" s="7"/>
      <c r="AA4494" s="14">
        <v>-110.9605706</v>
      </c>
      <c r="AB4494" s="14">
        <v>36.3246806</v>
      </c>
      <c r="AC4494" s="14">
        <v>1723.723</v>
      </c>
      <c r="AU4494" s="70"/>
      <c r="AV4494" s="70"/>
      <c r="AW4494" s="70"/>
      <c r="AX4494" s="70"/>
      <c r="AY4494" s="70"/>
      <c r="AZ4494" s="70"/>
      <c r="BA4494" s="70"/>
      <c r="BB4494" s="70"/>
      <c r="BC4494" s="70"/>
      <c r="BD4494" s="70"/>
      <c r="BL4494" s="70"/>
      <c r="BM4494" s="70"/>
      <c r="BN4494" s="70"/>
      <c r="BO4494" s="14">
        <v>-12.99138561</v>
      </c>
      <c r="BP4494" s="14">
        <v>0.017248053</v>
      </c>
      <c r="BX4494" s="60">
        <v>-102.9501109</v>
      </c>
      <c r="BY4494" s="80">
        <v>0.109595251</v>
      </c>
    </row>
    <row r="4495" s="9" customFormat="1" ht="31" customHeight="1">
      <c r="A4495" t="s" s="6">
        <v>11489</v>
      </c>
      <c r="B4495" t="s" s="56">
        <v>11490</v>
      </c>
      <c r="C4495" t="s" s="56">
        <v>7517</v>
      </c>
      <c r="D4495" s="143">
        <v>42142.420138888891</v>
      </c>
      <c r="E4495" t="s" s="54">
        <v>7518</v>
      </c>
      <c r="F4495" t="s" s="55">
        <v>2230</v>
      </c>
      <c r="G4495" t="s" s="56">
        <v>1181</v>
      </c>
      <c r="H4495" t="s" s="56">
        <v>1181</v>
      </c>
      <c r="J4495" t="s" s="6">
        <v>7519</v>
      </c>
      <c r="L4495" s="84"/>
      <c r="M4495" t="s" s="55">
        <v>1138</v>
      </c>
      <c r="S4495" t="s" s="54">
        <v>7912</v>
      </c>
      <c r="T4495" t="s" s="57">
        <v>8729</v>
      </c>
      <c r="U4495" t="s" s="6">
        <v>1263</v>
      </c>
      <c r="AA4495" s="14">
        <v>-108.1444985</v>
      </c>
      <c r="AB4495" s="14">
        <v>35.6954163</v>
      </c>
      <c r="AC4495" s="14">
        <v>2095.5</v>
      </c>
      <c r="AU4495" s="70"/>
      <c r="AV4495" s="70"/>
      <c r="AW4495" s="70"/>
      <c r="AX4495" s="70"/>
      <c r="AY4495" s="70"/>
      <c r="AZ4495" s="70"/>
      <c r="BA4495" s="70"/>
      <c r="BB4495" s="70"/>
      <c r="BC4495" s="70"/>
      <c r="BD4495" s="70"/>
      <c r="BL4495" s="70"/>
      <c r="BM4495" s="70"/>
      <c r="BN4495" s="70"/>
      <c r="BO4495" s="14">
        <v>-14.63408773</v>
      </c>
      <c r="BP4495" s="14">
        <v>0.049255547</v>
      </c>
      <c r="BX4495" s="60">
        <v>-110.9238373</v>
      </c>
      <c r="BY4495" s="80">
        <v>0.114991062</v>
      </c>
    </row>
    <row r="4496" s="9" customFormat="1" ht="31" customHeight="1">
      <c r="A4496" t="s" s="6">
        <v>11491</v>
      </c>
      <c r="B4496" t="s" s="56">
        <v>11492</v>
      </c>
      <c r="C4496" t="s" s="56">
        <v>7517</v>
      </c>
      <c r="D4496" s="143">
        <v>42142.45625</v>
      </c>
      <c r="E4496" t="s" s="54">
        <v>7518</v>
      </c>
      <c r="F4496" t="s" s="55">
        <v>2230</v>
      </c>
      <c r="G4496" t="s" s="56">
        <v>1181</v>
      </c>
      <c r="H4496" t="s" s="56">
        <v>1181</v>
      </c>
      <c r="J4496" t="s" s="6">
        <v>7519</v>
      </c>
      <c r="L4496" s="84"/>
      <c r="M4496" t="s" s="55">
        <v>1138</v>
      </c>
      <c r="S4496" t="s" s="54">
        <v>7912</v>
      </c>
      <c r="T4496" t="s" s="57">
        <v>8606</v>
      </c>
      <c r="U4496" s="7"/>
      <c r="AA4496" s="14">
        <v>-108.304856</v>
      </c>
      <c r="AB4496" s="14">
        <v>35.592444</v>
      </c>
      <c r="AC4496" s="14">
        <v>2176.882</v>
      </c>
      <c r="AU4496" s="70"/>
      <c r="AV4496" s="70"/>
      <c r="AW4496" s="70"/>
      <c r="AX4496" s="70"/>
      <c r="AY4496" s="70"/>
      <c r="AZ4496" s="70"/>
      <c r="BA4496" s="70"/>
      <c r="BB4496" s="70"/>
      <c r="BC4496" s="70"/>
      <c r="BD4496" s="70"/>
      <c r="BL4496" s="70"/>
      <c r="BM4496" s="70"/>
      <c r="BN4496" s="70"/>
      <c r="BO4496" s="14">
        <v>-12.93373722</v>
      </c>
      <c r="BP4496" s="14">
        <v>0.032744662</v>
      </c>
      <c r="BX4496" s="60">
        <v>-97.32362643</v>
      </c>
      <c r="BY4496" s="80">
        <v>0.219832255</v>
      </c>
    </row>
    <row r="4497" s="9" customFormat="1" ht="31" customHeight="1">
      <c r="A4497" t="s" s="6">
        <v>11493</v>
      </c>
      <c r="B4497" t="s" s="56">
        <v>11494</v>
      </c>
      <c r="C4497" t="s" s="56">
        <v>7517</v>
      </c>
      <c r="D4497" s="143">
        <v>42143.5</v>
      </c>
      <c r="E4497" t="s" s="54">
        <v>7518</v>
      </c>
      <c r="F4497" t="s" s="55">
        <v>2230</v>
      </c>
      <c r="G4497" t="s" s="56">
        <v>1181</v>
      </c>
      <c r="H4497" t="s" s="56">
        <v>1181</v>
      </c>
      <c r="J4497" t="s" s="6">
        <v>7519</v>
      </c>
      <c r="L4497" s="84"/>
      <c r="M4497" t="s" s="55">
        <v>1138</v>
      </c>
      <c r="S4497" t="s" s="54">
        <v>7912</v>
      </c>
      <c r="T4497" t="s" s="57">
        <v>8074</v>
      </c>
      <c r="U4497" s="7"/>
      <c r="AA4497" s="14">
        <v>-109.628909</v>
      </c>
      <c r="AB4497" s="14">
        <v>36.721569</v>
      </c>
      <c r="AC4497" s="14">
        <v>1527.048</v>
      </c>
      <c r="AU4497" s="70"/>
      <c r="AV4497" s="70"/>
      <c r="AW4497" s="70"/>
      <c r="AX4497" s="70"/>
      <c r="AY4497" s="70"/>
      <c r="AZ4497" s="70"/>
      <c r="BA4497" s="70"/>
      <c r="BB4497" s="70"/>
      <c r="BC4497" s="70"/>
      <c r="BD4497" s="70"/>
      <c r="BL4497" s="70"/>
      <c r="BM4497" s="70"/>
      <c r="BN4497" s="70"/>
      <c r="BO4497" s="14">
        <v>-14.6471</v>
      </c>
      <c r="BP4497" s="14">
        <v>0.045986688</v>
      </c>
      <c r="BX4497" s="60">
        <v>-108.0569725</v>
      </c>
      <c r="BY4497" s="80">
        <v>0.102548261</v>
      </c>
    </row>
    <row r="4498" s="9" customFormat="1" ht="31" customHeight="1">
      <c r="A4498" t="s" s="6">
        <v>11495</v>
      </c>
      <c r="B4498" t="s" s="56">
        <v>11496</v>
      </c>
      <c r="C4498" t="s" s="56">
        <v>7517</v>
      </c>
      <c r="D4498" s="143">
        <v>42150.455555555556</v>
      </c>
      <c r="E4498" t="s" s="54">
        <v>7518</v>
      </c>
      <c r="F4498" t="s" s="55">
        <v>2230</v>
      </c>
      <c r="G4498" t="s" s="56">
        <v>1181</v>
      </c>
      <c r="H4498" t="s" s="56">
        <v>1181</v>
      </c>
      <c r="J4498" t="s" s="6">
        <v>7519</v>
      </c>
      <c r="L4498" s="84"/>
      <c r="M4498" t="s" s="55">
        <v>1138</v>
      </c>
      <c r="S4498" t="s" s="54">
        <v>7912</v>
      </c>
      <c r="T4498" t="s" s="57">
        <v>8035</v>
      </c>
      <c r="U4498" s="7"/>
      <c r="AA4498" s="14">
        <v>-109.541749</v>
      </c>
      <c r="AB4498" s="14">
        <v>35.713965</v>
      </c>
      <c r="AC4498" s="14">
        <v>1942.49</v>
      </c>
      <c r="AU4498" s="70"/>
      <c r="AV4498" s="70"/>
      <c r="AW4498" s="70"/>
      <c r="AX4498" s="70"/>
      <c r="AY4498" s="70"/>
      <c r="AZ4498" s="70"/>
      <c r="BA4498" s="70"/>
      <c r="BB4498" s="70"/>
      <c r="BC4498" s="70"/>
      <c r="BD4498" s="70"/>
      <c r="BL4498" s="70"/>
      <c r="BM4498" s="70"/>
      <c r="BN4498" s="70"/>
      <c r="BO4498" s="14">
        <v>-11.17190765</v>
      </c>
      <c r="BP4498" s="14">
        <v>0.028167432</v>
      </c>
      <c r="BX4498" s="60">
        <v>-85.54421572</v>
      </c>
      <c r="BY4498" s="80">
        <v>0.134704328</v>
      </c>
    </row>
    <row r="4499" s="9" customFormat="1" ht="31" customHeight="1">
      <c r="A4499" t="s" s="6">
        <v>11497</v>
      </c>
      <c r="B4499" t="s" s="56">
        <v>11498</v>
      </c>
      <c r="C4499" t="s" s="56">
        <v>7517</v>
      </c>
      <c r="D4499" s="143">
        <v>42150.604166666664</v>
      </c>
      <c r="E4499" t="s" s="54">
        <v>7518</v>
      </c>
      <c r="F4499" t="s" s="55">
        <v>2230</v>
      </c>
      <c r="G4499" t="s" s="56">
        <v>1181</v>
      </c>
      <c r="H4499" t="s" s="56">
        <v>1181</v>
      </c>
      <c r="J4499" t="s" s="6">
        <v>7519</v>
      </c>
      <c r="L4499" s="84"/>
      <c r="M4499" t="s" s="55">
        <v>1138</v>
      </c>
      <c r="S4499" t="s" s="54">
        <v>7912</v>
      </c>
      <c r="T4499" t="s" s="57">
        <v>8110</v>
      </c>
      <c r="U4499" s="7"/>
      <c r="AA4499" s="14">
        <v>-110.123771</v>
      </c>
      <c r="AB4499" s="14">
        <v>36.061759</v>
      </c>
      <c r="AC4499" s="14">
        <v>1891.284</v>
      </c>
      <c r="AU4499" s="70"/>
      <c r="AV4499" s="70"/>
      <c r="AW4499" s="70"/>
      <c r="AX4499" s="70"/>
      <c r="AY4499" s="70"/>
      <c r="AZ4499" s="70"/>
      <c r="BA4499" s="70"/>
      <c r="BB4499" s="70"/>
      <c r="BC4499" s="70"/>
      <c r="BD4499" s="70"/>
      <c r="BL4499" s="70"/>
      <c r="BM4499" s="70"/>
      <c r="BN4499" s="70"/>
      <c r="BO4499" s="14">
        <v>-13.17526753</v>
      </c>
      <c r="BP4499" s="14">
        <v>0.029340571</v>
      </c>
      <c r="BX4499" s="60">
        <v>-102.5240762</v>
      </c>
      <c r="BY4499" s="80">
        <v>0.065376934</v>
      </c>
    </row>
    <row r="4500" s="9" customFormat="1" ht="31" customHeight="1">
      <c r="A4500" t="s" s="6">
        <v>11499</v>
      </c>
      <c r="B4500" t="s" s="56">
        <v>11500</v>
      </c>
      <c r="C4500" t="s" s="56">
        <v>7517</v>
      </c>
      <c r="D4500" s="143">
        <v>42150.545833333330</v>
      </c>
      <c r="E4500" t="s" s="54">
        <v>7518</v>
      </c>
      <c r="F4500" t="s" s="55">
        <v>2230</v>
      </c>
      <c r="G4500" t="s" s="56">
        <v>1181</v>
      </c>
      <c r="H4500" t="s" s="56">
        <v>1181</v>
      </c>
      <c r="J4500" t="s" s="6">
        <v>7519</v>
      </c>
      <c r="L4500" s="84"/>
      <c r="M4500" t="s" s="55">
        <v>1138</v>
      </c>
      <c r="S4500" t="s" s="54">
        <v>7912</v>
      </c>
      <c r="T4500" t="s" s="57">
        <v>8101</v>
      </c>
      <c r="U4500" s="7"/>
      <c r="AA4500" s="14">
        <v>-110.20768</v>
      </c>
      <c r="AB4500" s="14">
        <v>36.090556</v>
      </c>
      <c r="AC4500" s="14">
        <v>1931.518</v>
      </c>
      <c r="AU4500" s="70"/>
      <c r="AV4500" s="70"/>
      <c r="AW4500" s="70"/>
      <c r="AX4500" s="70"/>
      <c r="AY4500" s="70"/>
      <c r="AZ4500" s="70"/>
      <c r="BA4500" s="70"/>
      <c r="BB4500" s="70"/>
      <c r="BC4500" s="70"/>
      <c r="BD4500" s="70"/>
      <c r="BL4500" s="70"/>
      <c r="BM4500" s="70"/>
      <c r="BN4500" s="70"/>
      <c r="BO4500" s="14">
        <v>-12.9599094</v>
      </c>
      <c r="BP4500" s="14">
        <v>0.02785568</v>
      </c>
      <c r="BX4500" s="60">
        <v>-101.909296</v>
      </c>
      <c r="BY4500" s="80">
        <v>0.07904802499999999</v>
      </c>
    </row>
    <row r="4501" s="9" customFormat="1" ht="31" customHeight="1">
      <c r="A4501" t="s" s="6">
        <v>11501</v>
      </c>
      <c r="B4501" t="s" s="56">
        <v>11502</v>
      </c>
      <c r="C4501" t="s" s="56">
        <v>7517</v>
      </c>
      <c r="D4501" s="143">
        <v>42150.552083333336</v>
      </c>
      <c r="E4501" t="s" s="54">
        <v>7518</v>
      </c>
      <c r="F4501" t="s" s="55">
        <v>2230</v>
      </c>
      <c r="G4501" t="s" s="56">
        <v>1181</v>
      </c>
      <c r="H4501" t="s" s="56">
        <v>1181</v>
      </c>
      <c r="J4501" t="s" s="6">
        <v>7519</v>
      </c>
      <c r="L4501" s="84"/>
      <c r="M4501" t="s" s="55">
        <v>1138</v>
      </c>
      <c r="S4501" t="s" s="54">
        <v>7912</v>
      </c>
      <c r="T4501" t="s" s="57">
        <v>8603</v>
      </c>
      <c r="U4501" s="7"/>
      <c r="AA4501" s="14">
        <v>-108.1797612</v>
      </c>
      <c r="AB4501" s="14">
        <v>36.1190912</v>
      </c>
      <c r="AC4501" s="14">
        <v>1784.909</v>
      </c>
      <c r="AU4501" s="70"/>
      <c r="AV4501" s="70"/>
      <c r="AW4501" s="70"/>
      <c r="AX4501" s="70"/>
      <c r="AY4501" s="70"/>
      <c r="AZ4501" s="70"/>
      <c r="BA4501" s="70"/>
      <c r="BB4501" s="70"/>
      <c r="BC4501" s="70"/>
      <c r="BD4501" s="70"/>
      <c r="BL4501" s="70"/>
      <c r="BM4501" s="70"/>
      <c r="BN4501" s="70"/>
      <c r="BO4501" s="14">
        <v>-9.639426932999999</v>
      </c>
      <c r="BP4501" s="14">
        <v>0.017781354</v>
      </c>
      <c r="BX4501" s="60">
        <v>-74.46895929999999</v>
      </c>
      <c r="BY4501" s="80">
        <v>0.088351665</v>
      </c>
    </row>
    <row r="4502" s="9" customFormat="1" ht="31" customHeight="1">
      <c r="A4502" t="s" s="6">
        <v>11503</v>
      </c>
      <c r="B4502" t="s" s="56">
        <v>11504</v>
      </c>
      <c r="C4502" t="s" s="56">
        <v>7517</v>
      </c>
      <c r="D4502" s="143">
        <v>42150.791666666664</v>
      </c>
      <c r="E4502" t="s" s="54">
        <v>7518</v>
      </c>
      <c r="F4502" t="s" s="55">
        <v>2230</v>
      </c>
      <c r="G4502" t="s" s="56">
        <v>1181</v>
      </c>
      <c r="H4502" t="s" s="56">
        <v>1181</v>
      </c>
      <c r="J4502" t="s" s="6">
        <v>7519</v>
      </c>
      <c r="L4502" s="84"/>
      <c r="M4502" t="s" s="55">
        <v>1138</v>
      </c>
      <c r="S4502" t="s" s="54">
        <v>7912</v>
      </c>
      <c r="T4502" t="s" s="57">
        <v>8083</v>
      </c>
      <c r="U4502" s="7"/>
      <c r="AA4502" s="14">
        <v>-109.546259</v>
      </c>
      <c r="AB4502" s="14">
        <v>36.155089</v>
      </c>
      <c r="AC4502" s="14">
        <v>1686.458</v>
      </c>
      <c r="AU4502" s="70"/>
      <c r="AV4502" s="70"/>
      <c r="AW4502" s="70"/>
      <c r="AX4502" s="70"/>
      <c r="AY4502" s="70"/>
      <c r="AZ4502" s="70"/>
      <c r="BA4502" s="70"/>
      <c r="BB4502" s="70"/>
      <c r="BC4502" s="70"/>
      <c r="BD4502" s="70"/>
      <c r="BL4502" s="70"/>
      <c r="BM4502" s="70"/>
      <c r="BN4502" s="70"/>
      <c r="BO4502" s="14">
        <v>-10.36332852</v>
      </c>
      <c r="BP4502" s="14">
        <v>0.026481482</v>
      </c>
      <c r="BX4502" s="60">
        <v>-80.4275251</v>
      </c>
      <c r="BY4502" s="80">
        <v>0.121235812</v>
      </c>
    </row>
    <row r="4503" s="9" customFormat="1" ht="31" customHeight="1">
      <c r="A4503" t="s" s="6">
        <v>11505</v>
      </c>
      <c r="B4503" t="s" s="56">
        <v>11506</v>
      </c>
      <c r="C4503" t="s" s="56">
        <v>7517</v>
      </c>
      <c r="D4503" s="143">
        <v>42163.645833333336</v>
      </c>
      <c r="E4503" t="s" s="54">
        <v>7518</v>
      </c>
      <c r="F4503" t="s" s="55">
        <v>2230</v>
      </c>
      <c r="G4503" t="s" s="56">
        <v>1181</v>
      </c>
      <c r="H4503" t="s" s="56">
        <v>1181</v>
      </c>
      <c r="J4503" t="s" s="6">
        <v>7519</v>
      </c>
      <c r="L4503" s="84"/>
      <c r="M4503" t="s" s="55">
        <v>1138</v>
      </c>
      <c r="S4503" t="s" s="54">
        <v>7912</v>
      </c>
      <c r="T4503" t="s" s="57">
        <v>8318</v>
      </c>
      <c r="U4503" s="7"/>
      <c r="AA4503" s="14">
        <v>-111.4151509</v>
      </c>
      <c r="AB4503" s="14">
        <v>36.5000883</v>
      </c>
      <c r="AC4503" s="14">
        <v>1719.072</v>
      </c>
      <c r="AU4503" s="70"/>
      <c r="AV4503" s="70"/>
      <c r="AW4503" s="70"/>
      <c r="AX4503" s="70"/>
      <c r="AY4503" s="70"/>
      <c r="AZ4503" s="70"/>
      <c r="BA4503" s="70"/>
      <c r="BB4503" s="70"/>
      <c r="BC4503" s="70"/>
      <c r="BD4503" s="70"/>
      <c r="BL4503" s="70"/>
      <c r="BM4503" s="70"/>
      <c r="BN4503" s="70"/>
      <c r="BO4503" s="14">
        <v>-9.812808191</v>
      </c>
      <c r="BP4503" s="14">
        <v>0.027370771</v>
      </c>
      <c r="BX4503" s="60">
        <v>-78.75625482</v>
      </c>
      <c r="BY4503" s="80">
        <v>0.050274085</v>
      </c>
    </row>
    <row r="4504" s="9" customFormat="1" ht="31" customHeight="1">
      <c r="A4504" t="s" s="6">
        <v>11507</v>
      </c>
      <c r="B4504" t="s" s="56">
        <v>11508</v>
      </c>
      <c r="C4504" t="s" s="56">
        <v>7517</v>
      </c>
      <c r="D4504" s="143">
        <v>42142.46875</v>
      </c>
      <c r="E4504" t="s" s="54">
        <v>7518</v>
      </c>
      <c r="F4504" t="s" s="55">
        <v>2230</v>
      </c>
      <c r="G4504" t="s" s="56">
        <v>1181</v>
      </c>
      <c r="H4504" t="s" s="56">
        <v>1181</v>
      </c>
      <c r="J4504" t="s" s="6">
        <v>7519</v>
      </c>
      <c r="L4504" s="84"/>
      <c r="M4504" t="s" s="55">
        <v>1138</v>
      </c>
      <c r="S4504" t="s" s="54">
        <v>7912</v>
      </c>
      <c r="T4504" t="s" s="57">
        <v>8580</v>
      </c>
      <c r="U4504" s="7"/>
      <c r="AA4504" s="14">
        <v>-107.4132204</v>
      </c>
      <c r="AB4504" s="14">
        <v>36.0587662</v>
      </c>
      <c r="AC4504" s="14">
        <v>2163.47</v>
      </c>
      <c r="AU4504" s="70"/>
      <c r="AV4504" s="70"/>
      <c r="AW4504" s="70"/>
      <c r="AX4504" s="70"/>
      <c r="AY4504" s="70"/>
      <c r="AZ4504" s="70"/>
      <c r="BA4504" s="70"/>
      <c r="BB4504" s="70"/>
      <c r="BC4504" s="70"/>
      <c r="BD4504" s="70"/>
      <c r="BL4504" s="70"/>
      <c r="BM4504" s="70"/>
      <c r="BN4504" s="70"/>
      <c r="BO4504" s="14">
        <v>-12.47432101</v>
      </c>
      <c r="BP4504" s="14">
        <v>0.0383426</v>
      </c>
      <c r="BX4504" s="60">
        <v>-94.4041344</v>
      </c>
      <c r="BY4504" s="80">
        <v>0.408832538</v>
      </c>
    </row>
    <row r="4505" s="9" customFormat="1" ht="31" customHeight="1">
      <c r="A4505" t="s" s="6">
        <v>11509</v>
      </c>
      <c r="B4505" t="s" s="56">
        <v>11510</v>
      </c>
      <c r="C4505" t="s" s="56">
        <v>7517</v>
      </c>
      <c r="D4505" s="143">
        <v>42142.479861111111</v>
      </c>
      <c r="E4505" t="s" s="54">
        <v>7518</v>
      </c>
      <c r="F4505" t="s" s="55">
        <v>2230</v>
      </c>
      <c r="G4505" t="s" s="56">
        <v>1181</v>
      </c>
      <c r="H4505" t="s" s="56">
        <v>1181</v>
      </c>
      <c r="J4505" t="s" s="6">
        <v>7519</v>
      </c>
      <c r="L4505" s="84"/>
      <c r="M4505" t="s" s="55">
        <v>1138</v>
      </c>
      <c r="S4505" t="s" s="54">
        <v>7912</v>
      </c>
      <c r="T4505" t="s" s="57">
        <v>8612</v>
      </c>
      <c r="U4505" s="7"/>
      <c r="AA4505" s="14">
        <v>-108.307708</v>
      </c>
      <c r="AB4505" s="14">
        <v>35.618777</v>
      </c>
      <c r="AC4505" s="14">
        <v>2177.491</v>
      </c>
      <c r="AU4505" s="70"/>
      <c r="AV4505" s="70"/>
      <c r="AW4505" s="70"/>
      <c r="AX4505" s="70"/>
      <c r="AY4505" s="70"/>
      <c r="AZ4505" s="70"/>
      <c r="BA4505" s="70"/>
      <c r="BB4505" s="70"/>
      <c r="BC4505" s="70"/>
      <c r="BD4505" s="70"/>
      <c r="BL4505" s="70"/>
      <c r="BM4505" s="70"/>
      <c r="BN4505" s="70"/>
      <c r="BO4505" s="14">
        <v>-13.28046809</v>
      </c>
      <c r="BP4505" s="14">
        <v>0.043262468</v>
      </c>
      <c r="BX4505" s="60">
        <v>-100.4073076</v>
      </c>
      <c r="BY4505" s="80">
        <v>0.184432991</v>
      </c>
    </row>
    <row r="4506" s="9" customFormat="1" ht="31" customHeight="1">
      <c r="A4506" t="s" s="6">
        <v>11511</v>
      </c>
      <c r="B4506" t="s" s="56">
        <v>11512</v>
      </c>
      <c r="C4506" t="s" s="56">
        <v>7517</v>
      </c>
      <c r="D4506" s="143">
        <v>42142.590277777781</v>
      </c>
      <c r="E4506" t="s" s="54">
        <v>7518</v>
      </c>
      <c r="F4506" t="s" s="55">
        <v>2230</v>
      </c>
      <c r="G4506" t="s" s="56">
        <v>1181</v>
      </c>
      <c r="H4506" t="s" s="56">
        <v>1181</v>
      </c>
      <c r="J4506" t="s" s="6">
        <v>7519</v>
      </c>
      <c r="L4506" s="84"/>
      <c r="M4506" t="s" s="55">
        <v>1138</v>
      </c>
      <c r="S4506" t="s" s="54">
        <v>7912</v>
      </c>
      <c r="T4506" t="s" s="57">
        <v>8600</v>
      </c>
      <c r="U4506" s="7"/>
      <c r="AA4506" s="14">
        <v>-108.2484458</v>
      </c>
      <c r="AB4506" s="14">
        <v>35.4338737</v>
      </c>
      <c r="AC4506" s="14">
        <v>2248.51</v>
      </c>
      <c r="AU4506" s="70"/>
      <c r="AV4506" s="70"/>
      <c r="AW4506" s="70"/>
      <c r="AX4506" s="70"/>
      <c r="AY4506" s="70"/>
      <c r="AZ4506" s="70"/>
      <c r="BA4506" s="70"/>
      <c r="BB4506" s="70"/>
      <c r="BC4506" s="70"/>
      <c r="BD4506" s="70"/>
      <c r="BL4506" s="70"/>
      <c r="BM4506" s="70"/>
      <c r="BN4506" s="70"/>
      <c r="BO4506" s="14">
        <v>-11.72020936</v>
      </c>
      <c r="BP4506" s="14">
        <v>0.030855305</v>
      </c>
      <c r="BX4506" s="60">
        <v>-85.98961887</v>
      </c>
      <c r="BY4506" s="80">
        <v>0.07060216</v>
      </c>
    </row>
    <row r="4507" s="9" customFormat="1" ht="31" customHeight="1">
      <c r="A4507" t="s" s="6">
        <v>11513</v>
      </c>
      <c r="B4507" t="s" s="56">
        <v>11514</v>
      </c>
      <c r="C4507" t="s" s="56">
        <v>7517</v>
      </c>
      <c r="D4507" s="143">
        <v>42150.628472222219</v>
      </c>
      <c r="E4507" t="s" s="54">
        <v>7518</v>
      </c>
      <c r="F4507" t="s" s="55">
        <v>2230</v>
      </c>
      <c r="G4507" t="s" s="56">
        <v>1181</v>
      </c>
      <c r="H4507" t="s" s="56">
        <v>1181</v>
      </c>
      <c r="J4507" t="s" s="6">
        <v>7519</v>
      </c>
      <c r="L4507" s="84"/>
      <c r="M4507" t="s" s="55">
        <v>1138</v>
      </c>
      <c r="S4507" t="s" s="54">
        <v>7912</v>
      </c>
      <c r="T4507" t="s" s="57">
        <v>8071</v>
      </c>
      <c r="U4507" s="7"/>
      <c r="AA4507" s="14">
        <v>-109.111428</v>
      </c>
      <c r="AB4507" s="14">
        <v>36.229508</v>
      </c>
      <c r="AC4507" s="14">
        <v>2210.714</v>
      </c>
      <c r="AU4507" s="70"/>
      <c r="AV4507" s="70"/>
      <c r="AW4507" s="70"/>
      <c r="AX4507" s="70"/>
      <c r="AY4507" s="70"/>
      <c r="AZ4507" s="70"/>
      <c r="BA4507" s="70"/>
      <c r="BB4507" s="70"/>
      <c r="BC4507" s="70"/>
      <c r="BD4507" s="70"/>
      <c r="BL4507" s="70"/>
      <c r="BM4507" s="70"/>
      <c r="BN4507" s="70"/>
      <c r="BO4507" s="14">
        <v>-11.96202254</v>
      </c>
      <c r="BP4507" s="14">
        <v>0.016358734</v>
      </c>
      <c r="BX4507" s="60">
        <v>-90.20724358</v>
      </c>
      <c r="BY4507" s="80">
        <v>0.06310420799999999</v>
      </c>
    </row>
    <row r="4508" s="9" customFormat="1" ht="31" customHeight="1">
      <c r="A4508" t="s" s="6">
        <v>11515</v>
      </c>
      <c r="B4508" t="s" s="56">
        <v>11516</v>
      </c>
      <c r="C4508" t="s" s="56">
        <v>7517</v>
      </c>
      <c r="D4508" s="143">
        <v>42150.416666666664</v>
      </c>
      <c r="E4508" t="s" s="54">
        <v>7518</v>
      </c>
      <c r="F4508" t="s" s="55">
        <v>2230</v>
      </c>
      <c r="G4508" t="s" s="56">
        <v>1181</v>
      </c>
      <c r="H4508" t="s" s="56">
        <v>1181</v>
      </c>
      <c r="J4508" t="s" s="6">
        <v>7519</v>
      </c>
      <c r="L4508" s="84"/>
      <c r="M4508" t="s" s="55">
        <v>1138</v>
      </c>
      <c r="S4508" t="s" s="54">
        <v>7912</v>
      </c>
      <c r="T4508" t="s" s="57">
        <v>8038</v>
      </c>
      <c r="U4508" s="7"/>
      <c r="AA4508" s="14">
        <v>-109.5539086</v>
      </c>
      <c r="AB4508" s="14">
        <v>35.708271</v>
      </c>
      <c r="AC4508" s="14">
        <v>1936.699</v>
      </c>
      <c r="AU4508" s="70"/>
      <c r="AV4508" s="70"/>
      <c r="AW4508" s="70"/>
      <c r="AX4508" s="70"/>
      <c r="AY4508" s="70"/>
      <c r="AZ4508" s="70"/>
      <c r="BA4508" s="70"/>
      <c r="BB4508" s="70"/>
      <c r="BC4508" s="70"/>
      <c r="BD4508" s="70"/>
      <c r="BL4508" s="70"/>
      <c r="BM4508" s="70"/>
      <c r="BN4508" s="70"/>
      <c r="BO4508" s="14">
        <v>-11.63057051</v>
      </c>
      <c r="BP4508" s="14">
        <v>0.01819298</v>
      </c>
      <c r="BX4508" s="60">
        <v>-87.86532975</v>
      </c>
      <c r="BY4508" s="80">
        <v>0.101402608</v>
      </c>
    </row>
    <row r="4509" s="9" customFormat="1" ht="31" customHeight="1">
      <c r="A4509" t="s" s="6">
        <v>11517</v>
      </c>
      <c r="B4509" t="s" s="56">
        <v>11518</v>
      </c>
      <c r="C4509" t="s" s="56">
        <v>7517</v>
      </c>
      <c r="D4509" s="143">
        <v>42150.447222222225</v>
      </c>
      <c r="E4509" t="s" s="54">
        <v>7518</v>
      </c>
      <c r="F4509" t="s" s="55">
        <v>2230</v>
      </c>
      <c r="G4509" t="s" s="56">
        <v>1181</v>
      </c>
      <c r="H4509" t="s" s="56">
        <v>1181</v>
      </c>
      <c r="J4509" t="s" s="6">
        <v>7519</v>
      </c>
      <c r="L4509" s="84"/>
      <c r="M4509" t="s" s="55">
        <v>1138</v>
      </c>
      <c r="S4509" t="s" s="54">
        <v>7912</v>
      </c>
      <c r="T4509" t="s" s="57">
        <v>6758</v>
      </c>
      <c r="U4509" s="7"/>
      <c r="AA4509" s="14">
        <v>-107.9277486</v>
      </c>
      <c r="AB4509" s="14">
        <v>35.3440871</v>
      </c>
      <c r="AC4509" s="14">
        <v>2104.644</v>
      </c>
      <c r="AU4509" s="70"/>
      <c r="AV4509" s="70"/>
      <c r="AW4509" s="70"/>
      <c r="AX4509" s="70"/>
      <c r="AY4509" s="70"/>
      <c r="AZ4509" s="70"/>
      <c r="BA4509" s="70"/>
      <c r="BB4509" s="70"/>
      <c r="BC4509" s="70"/>
      <c r="BD4509" s="70"/>
      <c r="BL4509" s="70"/>
      <c r="BM4509" s="70"/>
      <c r="BN4509" s="70"/>
      <c r="BO4509" s="14">
        <v>-12.74017985</v>
      </c>
      <c r="BP4509" s="14">
        <v>0.013066551</v>
      </c>
      <c r="BX4509" s="60">
        <v>-98.38089410000001</v>
      </c>
      <c r="BY4509" s="80">
        <v>0.093451321</v>
      </c>
    </row>
    <row r="4510" s="9" customFormat="1" ht="31" customHeight="1">
      <c r="A4510" t="s" s="6">
        <v>11519</v>
      </c>
      <c r="B4510" t="s" s="56">
        <v>11520</v>
      </c>
      <c r="C4510" t="s" s="56">
        <v>7517</v>
      </c>
      <c r="D4510" s="143">
        <v>42150.409722222219</v>
      </c>
      <c r="E4510" t="s" s="54">
        <v>7518</v>
      </c>
      <c r="F4510" t="s" s="55">
        <v>2230</v>
      </c>
      <c r="G4510" t="s" s="56">
        <v>1181</v>
      </c>
      <c r="H4510" t="s" s="56">
        <v>1181</v>
      </c>
      <c r="J4510" t="s" s="6">
        <v>7519</v>
      </c>
      <c r="L4510" s="84"/>
      <c r="M4510" t="s" s="55">
        <v>1138</v>
      </c>
      <c r="S4510" t="s" s="54">
        <v>7912</v>
      </c>
      <c r="T4510" t="s" s="57">
        <v>8420</v>
      </c>
      <c r="U4510" s="7"/>
      <c r="AA4510" s="14">
        <v>-107.7523925</v>
      </c>
      <c r="AB4510" s="14">
        <v>35.809634</v>
      </c>
      <c r="AC4510" s="14">
        <v>2059.534</v>
      </c>
      <c r="AU4510" s="70"/>
      <c r="AV4510" s="70"/>
      <c r="AW4510" s="70"/>
      <c r="AX4510" s="70"/>
      <c r="AY4510" s="70"/>
      <c r="AZ4510" s="70"/>
      <c r="BA4510" s="70"/>
      <c r="BB4510" s="70"/>
      <c r="BC4510" s="70"/>
      <c r="BD4510" s="70"/>
      <c r="BL4510" s="70"/>
      <c r="BM4510" s="70"/>
      <c r="BN4510" s="70"/>
      <c r="BO4510" s="14">
        <v>-12.44577491</v>
      </c>
      <c r="BP4510" s="14">
        <v>0.103960537</v>
      </c>
      <c r="BX4510" s="60">
        <v>-95.59142115</v>
      </c>
      <c r="BY4510" s="80">
        <v>0.361876556</v>
      </c>
    </row>
    <row r="4511" s="9" customFormat="1" ht="31" customHeight="1">
      <c r="A4511" t="s" s="6">
        <v>11521</v>
      </c>
      <c r="B4511" t="s" s="56">
        <v>11522</v>
      </c>
      <c r="C4511" t="s" s="56">
        <v>7517</v>
      </c>
      <c r="D4511" s="143">
        <v>42150.770833333336</v>
      </c>
      <c r="E4511" t="s" s="54">
        <v>7518</v>
      </c>
      <c r="F4511" t="s" s="55">
        <v>2230</v>
      </c>
      <c r="G4511" t="s" s="56">
        <v>1181</v>
      </c>
      <c r="H4511" t="s" s="56">
        <v>1181</v>
      </c>
      <c r="J4511" t="s" s="6">
        <v>7519</v>
      </c>
      <c r="L4511" s="84"/>
      <c r="M4511" t="s" s="55">
        <v>1138</v>
      </c>
      <c r="S4511" t="s" s="54">
        <v>7912</v>
      </c>
      <c r="T4511" t="s" s="57">
        <v>8089</v>
      </c>
      <c r="U4511" s="7"/>
      <c r="AA4511" s="14">
        <v>-109.091489</v>
      </c>
      <c r="AB4511" s="14">
        <v>36.216142</v>
      </c>
      <c r="AC4511" s="14">
        <v>2228.393</v>
      </c>
      <c r="AU4511" s="70"/>
      <c r="AV4511" s="70"/>
      <c r="AW4511" s="70"/>
      <c r="AX4511" s="70"/>
      <c r="AY4511" s="70"/>
      <c r="AZ4511" s="70"/>
      <c r="BA4511" s="70"/>
      <c r="BB4511" s="70"/>
      <c r="BC4511" s="70"/>
      <c r="BD4511" s="70"/>
      <c r="BL4511" s="70"/>
      <c r="BM4511" s="70"/>
      <c r="BN4511" s="70"/>
      <c r="BO4511" s="14">
        <v>-13.81404862</v>
      </c>
      <c r="BP4511" s="14">
        <v>0.009492772999999999</v>
      </c>
      <c r="BX4511" s="60">
        <v>-100.6265985</v>
      </c>
      <c r="BY4511" s="80">
        <v>0.148865689</v>
      </c>
    </row>
    <row r="4512" s="9" customFormat="1" ht="31" customHeight="1">
      <c r="A4512" t="s" s="6">
        <v>11523</v>
      </c>
      <c r="B4512" t="s" s="56">
        <v>11524</v>
      </c>
      <c r="C4512" t="s" s="56">
        <v>7517</v>
      </c>
      <c r="D4512" s="143">
        <v>42163.677083333336</v>
      </c>
      <c r="E4512" t="s" s="54">
        <v>7518</v>
      </c>
      <c r="F4512" t="s" s="55">
        <v>2230</v>
      </c>
      <c r="G4512" t="s" s="56">
        <v>1181</v>
      </c>
      <c r="H4512" t="s" s="56">
        <v>1181</v>
      </c>
      <c r="J4512" t="s" s="6">
        <v>7519</v>
      </c>
      <c r="L4512" s="84"/>
      <c r="M4512" t="s" s="55">
        <v>1138</v>
      </c>
      <c r="S4512" t="s" s="54">
        <v>7912</v>
      </c>
      <c r="T4512" t="s" s="57">
        <v>8336</v>
      </c>
      <c r="U4512" s="7"/>
      <c r="AA4512" s="14">
        <v>-111.4137265</v>
      </c>
      <c r="AB4512" s="14">
        <v>36.5010038</v>
      </c>
      <c r="AC4512" s="14">
        <v>1719.072</v>
      </c>
      <c r="AU4512" s="70"/>
      <c r="AV4512" s="70"/>
      <c r="AW4512" s="70"/>
      <c r="AX4512" s="70"/>
      <c r="AY4512" s="70"/>
      <c r="AZ4512" s="70"/>
      <c r="BA4512" s="70"/>
      <c r="BB4512" s="70"/>
      <c r="BC4512" s="70"/>
      <c r="BD4512" s="70"/>
      <c r="BL4512" s="70"/>
      <c r="BM4512" s="70"/>
      <c r="BN4512" s="70"/>
      <c r="BO4512" s="14">
        <v>-9.689982197000001</v>
      </c>
      <c r="BP4512" s="14">
        <v>0.016239851</v>
      </c>
      <c r="BX4512" s="60">
        <v>-77.53428036</v>
      </c>
      <c r="BY4512" s="80">
        <v>0.077919366</v>
      </c>
    </row>
    <row r="4513" s="9" customFormat="1" ht="31" customHeight="1">
      <c r="A4513" t="s" s="6">
        <v>11525</v>
      </c>
      <c r="B4513" t="s" s="56">
        <v>11526</v>
      </c>
      <c r="C4513" t="s" s="56">
        <v>7517</v>
      </c>
      <c r="D4513" s="143">
        <v>42163.576388888891</v>
      </c>
      <c r="E4513" t="s" s="54">
        <v>7518</v>
      </c>
      <c r="F4513" t="s" s="55">
        <v>2230</v>
      </c>
      <c r="G4513" t="s" s="56">
        <v>1181</v>
      </c>
      <c r="H4513" t="s" s="56">
        <v>1181</v>
      </c>
      <c r="J4513" t="s" s="6">
        <v>7519</v>
      </c>
      <c r="L4513" s="84"/>
      <c r="M4513" t="s" s="55">
        <v>1138</v>
      </c>
      <c r="S4513" t="s" s="54">
        <v>7912</v>
      </c>
      <c r="T4513" t="s" s="57">
        <v>8384</v>
      </c>
      <c r="U4513" t="s" s="6">
        <v>1263</v>
      </c>
      <c r="AA4513" s="14">
        <v>-107.744891</v>
      </c>
      <c r="AB4513" s="14">
        <v>36.26035</v>
      </c>
      <c r="AC4513" s="14">
        <v>2121.408</v>
      </c>
      <c r="AU4513" s="70"/>
      <c r="AV4513" s="70"/>
      <c r="AW4513" s="70"/>
      <c r="AX4513" s="70"/>
      <c r="AY4513" s="70"/>
      <c r="AZ4513" s="70"/>
      <c r="BA4513" s="70"/>
      <c r="BB4513" s="70"/>
      <c r="BC4513" s="70"/>
      <c r="BD4513" s="70"/>
      <c r="BL4513" s="70"/>
      <c r="BM4513" s="70"/>
      <c r="BN4513" s="70"/>
      <c r="BO4513" s="14">
        <v>-9.901583084</v>
      </c>
      <c r="BP4513" s="14">
        <v>0.027569678</v>
      </c>
      <c r="BX4513" s="60">
        <v>-76.98202736</v>
      </c>
      <c r="BY4513" s="80">
        <v>0.130528243</v>
      </c>
    </row>
    <row r="4514" s="9" customFormat="1" ht="31" customHeight="1">
      <c r="A4514" t="s" s="6">
        <v>11527</v>
      </c>
      <c r="B4514" t="s" s="56">
        <v>11528</v>
      </c>
      <c r="C4514" t="s" s="56">
        <v>7517</v>
      </c>
      <c r="D4514" s="143">
        <v>42142.440972222219</v>
      </c>
      <c r="E4514" t="s" s="54">
        <v>7518</v>
      </c>
      <c r="F4514" t="s" s="55">
        <v>2230</v>
      </c>
      <c r="G4514" t="s" s="56">
        <v>1181</v>
      </c>
      <c r="H4514" t="s" s="56">
        <v>1181</v>
      </c>
      <c r="J4514" t="s" s="6">
        <v>7519</v>
      </c>
      <c r="L4514" s="84"/>
      <c r="M4514" t="s" s="55">
        <v>1138</v>
      </c>
      <c r="S4514" t="s" s="54">
        <v>7912</v>
      </c>
      <c r="T4514" t="s" s="57">
        <v>8609</v>
      </c>
      <c r="U4514" s="7"/>
      <c r="AA4514" s="14">
        <v>-108.319531</v>
      </c>
      <c r="AB4514" s="14">
        <v>35.5925</v>
      </c>
      <c r="AC4514" s="14">
        <v>2187.55</v>
      </c>
      <c r="AU4514" s="70"/>
      <c r="AV4514" s="70"/>
      <c r="AW4514" s="70"/>
      <c r="AX4514" s="70"/>
      <c r="AY4514" s="70"/>
      <c r="AZ4514" s="70"/>
      <c r="BA4514" s="70"/>
      <c r="BB4514" s="70"/>
      <c r="BC4514" s="70"/>
      <c r="BD4514" s="70"/>
      <c r="BL4514" s="70"/>
      <c r="BM4514" s="70"/>
      <c r="BN4514" s="70"/>
      <c r="BO4514" s="14">
        <v>-13.64976268</v>
      </c>
      <c r="BP4514" s="14">
        <v>0.027220207</v>
      </c>
      <c r="BX4514" s="60">
        <v>-102.7772563</v>
      </c>
      <c r="BY4514" s="80">
        <v>0.173258422</v>
      </c>
    </row>
    <row r="4515" s="9" customFormat="1" ht="31" customHeight="1">
      <c r="A4515" t="s" s="6">
        <v>11529</v>
      </c>
      <c r="B4515" t="s" s="56">
        <v>11530</v>
      </c>
      <c r="C4515" t="s" s="56">
        <v>7517</v>
      </c>
      <c r="D4515" s="143">
        <v>42142.614583333336</v>
      </c>
      <c r="E4515" t="s" s="54">
        <v>7518</v>
      </c>
      <c r="F4515" t="s" s="55">
        <v>2230</v>
      </c>
      <c r="G4515" t="s" s="56">
        <v>1181</v>
      </c>
      <c r="H4515" t="s" s="56">
        <v>1181</v>
      </c>
      <c r="J4515" t="s" s="6">
        <v>7519</v>
      </c>
      <c r="L4515" s="84"/>
      <c r="M4515" t="s" s="55">
        <v>1138</v>
      </c>
      <c r="S4515" t="s" s="54">
        <v>7912</v>
      </c>
      <c r="T4515" t="s" s="57">
        <v>8594</v>
      </c>
      <c r="U4515" s="7"/>
      <c r="AA4515" s="14">
        <v>-108.2602003</v>
      </c>
      <c r="AB4515" s="14">
        <v>35.4360982</v>
      </c>
      <c r="AC4515" s="14">
        <v>2256.739</v>
      </c>
      <c r="AU4515" s="70"/>
      <c r="AV4515" s="70"/>
      <c r="AW4515" s="70"/>
      <c r="AX4515" s="70"/>
      <c r="AY4515" s="70"/>
      <c r="AZ4515" s="70"/>
      <c r="BA4515" s="70"/>
      <c r="BB4515" s="70"/>
      <c r="BC4515" s="70"/>
      <c r="BD4515" s="70"/>
      <c r="BL4515" s="70"/>
      <c r="BM4515" s="70"/>
      <c r="BN4515" s="70"/>
      <c r="BO4515" s="14">
        <v>-12.13776575</v>
      </c>
      <c r="BP4515" s="14">
        <v>0.01153573</v>
      </c>
      <c r="BX4515" s="60">
        <v>-89.62034638999999</v>
      </c>
      <c r="BY4515" s="80">
        <v>0.059362795</v>
      </c>
    </row>
    <row r="4516" s="9" customFormat="1" ht="31" customHeight="1">
      <c r="A4516" t="s" s="6">
        <v>11531</v>
      </c>
      <c r="B4516" t="s" s="56">
        <v>11532</v>
      </c>
      <c r="C4516" t="s" s="56">
        <v>7517</v>
      </c>
      <c r="D4516" s="143">
        <v>42135.59375</v>
      </c>
      <c r="E4516" t="s" s="54">
        <v>7518</v>
      </c>
      <c r="F4516" t="s" s="55">
        <v>2230</v>
      </c>
      <c r="G4516" t="s" s="56">
        <v>1181</v>
      </c>
      <c r="H4516" t="s" s="56">
        <v>1181</v>
      </c>
      <c r="J4516" t="s" s="6">
        <v>7519</v>
      </c>
      <c r="L4516" s="84"/>
      <c r="M4516" t="s" s="55">
        <v>1138</v>
      </c>
      <c r="S4516" t="s" s="54">
        <v>7912</v>
      </c>
      <c r="T4516" t="s" s="57">
        <v>8059</v>
      </c>
      <c r="U4516" s="7"/>
      <c r="AA4516" s="14">
        <v>-109.8316912</v>
      </c>
      <c r="AB4516" s="14">
        <v>35.5381418</v>
      </c>
      <c r="AC4516" s="14">
        <v>1801.673</v>
      </c>
      <c r="AU4516" s="70"/>
      <c r="AV4516" s="70"/>
      <c r="AW4516" s="70"/>
      <c r="AX4516" s="70"/>
      <c r="AY4516" s="70"/>
      <c r="AZ4516" s="70"/>
      <c r="BA4516" s="70"/>
      <c r="BB4516" s="70"/>
      <c r="BC4516" s="70"/>
      <c r="BD4516" s="70"/>
      <c r="BL4516" s="70"/>
      <c r="BM4516" s="70"/>
      <c r="BN4516" s="70"/>
      <c r="BO4516" s="14">
        <v>-11.69797809</v>
      </c>
      <c r="BP4516" s="14">
        <v>0.030943544</v>
      </c>
      <c r="BX4516" s="60">
        <v>-88.16654808</v>
      </c>
      <c r="BY4516" s="80">
        <v>0.103395075</v>
      </c>
    </row>
    <row r="4517" s="9" customFormat="1" ht="31" customHeight="1">
      <c r="A4517" t="s" s="6">
        <v>11533</v>
      </c>
      <c r="B4517" t="s" s="56">
        <v>11534</v>
      </c>
      <c r="C4517" t="s" s="56">
        <v>7517</v>
      </c>
      <c r="D4517" s="143">
        <v>42136.3125</v>
      </c>
      <c r="E4517" t="s" s="54">
        <v>7518</v>
      </c>
      <c r="F4517" t="s" s="55">
        <v>2230</v>
      </c>
      <c r="G4517" t="s" s="56">
        <v>1181</v>
      </c>
      <c r="H4517" t="s" s="56">
        <v>1181</v>
      </c>
      <c r="J4517" t="s" s="6">
        <v>7519</v>
      </c>
      <c r="L4517" s="84"/>
      <c r="M4517" t="s" s="55">
        <v>1138</v>
      </c>
      <c r="S4517" t="s" s="54">
        <v>7912</v>
      </c>
      <c r="T4517" t="s" s="57">
        <v>8405</v>
      </c>
      <c r="U4517" s="7"/>
      <c r="AA4517" s="14">
        <v>-109.437927</v>
      </c>
      <c r="AB4517" s="14">
        <v>37.13264</v>
      </c>
      <c r="AC4517" s="14">
        <v>1627.937</v>
      </c>
      <c r="AU4517" s="70"/>
      <c r="AV4517" s="70"/>
      <c r="AW4517" s="70"/>
      <c r="AX4517" s="70"/>
      <c r="AY4517" s="70"/>
      <c r="AZ4517" s="70"/>
      <c r="BA4517" s="70"/>
      <c r="BB4517" s="70"/>
      <c r="BC4517" s="70"/>
      <c r="BD4517" s="70"/>
      <c r="BL4517" s="70"/>
      <c r="BM4517" s="70"/>
      <c r="BN4517" s="70"/>
      <c r="BO4517" s="14">
        <v>-13.33053103</v>
      </c>
      <c r="BP4517" s="14">
        <v>0.043827435</v>
      </c>
      <c r="BX4517" s="60">
        <v>-107.977107</v>
      </c>
      <c r="BY4517" s="80">
        <v>0.171111578</v>
      </c>
    </row>
    <row r="4518" s="9" customFormat="1" ht="31" customHeight="1">
      <c r="A4518" t="s" s="6">
        <v>11535</v>
      </c>
      <c r="B4518" t="s" s="56">
        <v>11536</v>
      </c>
      <c r="C4518" t="s" s="56">
        <v>7517</v>
      </c>
      <c r="D4518" s="143">
        <v>42150.522916666669</v>
      </c>
      <c r="E4518" t="s" s="54">
        <v>7518</v>
      </c>
      <c r="F4518" t="s" s="55">
        <v>2230</v>
      </c>
      <c r="G4518" t="s" s="56">
        <v>1181</v>
      </c>
      <c r="H4518" t="s" s="56">
        <v>1181</v>
      </c>
      <c r="J4518" t="s" s="6">
        <v>7519</v>
      </c>
      <c r="L4518" s="84"/>
      <c r="M4518" t="s" s="55">
        <v>1138</v>
      </c>
      <c r="S4518" t="s" s="54">
        <v>7912</v>
      </c>
      <c r="T4518" t="s" s="57">
        <v>8098</v>
      </c>
      <c r="U4518" s="7"/>
      <c r="AA4518" s="14">
        <v>-109.4477298</v>
      </c>
      <c r="AB4518" s="14">
        <v>35.7347074</v>
      </c>
      <c r="AC4518" s="14">
        <v>2039.112</v>
      </c>
      <c r="AU4518" s="70"/>
      <c r="AV4518" s="70"/>
      <c r="AW4518" s="70"/>
      <c r="AX4518" s="70"/>
      <c r="AY4518" s="70"/>
      <c r="AZ4518" s="70"/>
      <c r="BA4518" s="70"/>
      <c r="BB4518" s="70"/>
      <c r="BC4518" s="70"/>
      <c r="BD4518" s="70"/>
      <c r="BL4518" s="70"/>
      <c r="BM4518" s="70"/>
      <c r="BN4518" s="70"/>
      <c r="BO4518" s="14">
        <v>-11.78104347</v>
      </c>
      <c r="BP4518" s="14">
        <v>0.012908376</v>
      </c>
      <c r="BX4518" s="60">
        <v>-89.02155685</v>
      </c>
      <c r="BY4518" s="80">
        <v>0.065404961</v>
      </c>
    </row>
    <row r="4519" s="9" customFormat="1" ht="31" customHeight="1">
      <c r="A4519" t="s" s="6">
        <v>11537</v>
      </c>
      <c r="B4519" t="s" s="56">
        <v>11538</v>
      </c>
      <c r="C4519" t="s" s="56">
        <v>7517</v>
      </c>
      <c r="D4519" s="143">
        <v>42143.420138888891</v>
      </c>
      <c r="E4519" t="s" s="54">
        <v>7518</v>
      </c>
      <c r="F4519" t="s" s="55">
        <v>2230</v>
      </c>
      <c r="G4519" t="s" s="56">
        <v>1181</v>
      </c>
      <c r="H4519" t="s" s="56">
        <v>1181</v>
      </c>
      <c r="J4519" t="s" s="6">
        <v>7519</v>
      </c>
      <c r="L4519" s="84"/>
      <c r="M4519" t="s" s="55">
        <v>1138</v>
      </c>
      <c r="S4519" t="s" s="54">
        <v>7912</v>
      </c>
      <c r="T4519" t="s" s="57">
        <v>10274</v>
      </c>
      <c r="U4519" s="7"/>
      <c r="AA4519" s="14">
        <v>-109.873226</v>
      </c>
      <c r="AB4519" s="14">
        <v>36.044906</v>
      </c>
      <c r="AC4519" s="14">
        <v>1888.974</v>
      </c>
      <c r="AU4519" s="70"/>
      <c r="AV4519" s="70"/>
      <c r="AW4519" s="70"/>
      <c r="AX4519" s="70"/>
      <c r="AY4519" s="70"/>
      <c r="AZ4519" s="70"/>
      <c r="BA4519" s="70"/>
      <c r="BB4519" s="70"/>
      <c r="BC4519" s="70"/>
      <c r="BD4519" s="70"/>
      <c r="BL4519" s="70"/>
      <c r="BM4519" s="70"/>
      <c r="BN4519" s="70"/>
      <c r="BO4519" s="14">
        <v>-12.54417164</v>
      </c>
      <c r="BP4519" s="14">
        <v>0.033810565</v>
      </c>
      <c r="BX4519" s="60">
        <v>-96.66547306</v>
      </c>
      <c r="BY4519" s="80">
        <v>0.066893989</v>
      </c>
    </row>
    <row r="4520" s="9" customFormat="1" ht="31" customHeight="1">
      <c r="A4520" t="s" s="6">
        <v>11539</v>
      </c>
      <c r="B4520" t="s" s="56">
        <v>11540</v>
      </c>
      <c r="C4520" t="s" s="56">
        <v>7517</v>
      </c>
      <c r="D4520" s="143">
        <v>42142.45625</v>
      </c>
      <c r="E4520" t="s" s="54">
        <v>7518</v>
      </c>
      <c r="F4520" t="s" s="55">
        <v>2230</v>
      </c>
      <c r="G4520" t="s" s="56">
        <v>1181</v>
      </c>
      <c r="H4520" t="s" s="56">
        <v>1181</v>
      </c>
      <c r="J4520" t="s" s="6">
        <v>7519</v>
      </c>
      <c r="L4520" s="84"/>
      <c r="M4520" t="s" s="55">
        <v>1138</v>
      </c>
      <c r="S4520" t="s" s="54">
        <v>7912</v>
      </c>
      <c r="T4520" t="s" s="57">
        <v>8738</v>
      </c>
      <c r="U4520" t="s" s="6">
        <v>1263</v>
      </c>
      <c r="AA4520" s="14">
        <v>-108.1532677</v>
      </c>
      <c r="AB4520" s="14">
        <v>35.684315</v>
      </c>
      <c r="AC4520" s="14">
        <v>2118.36</v>
      </c>
      <c r="AU4520" s="70"/>
      <c r="AV4520" s="70"/>
      <c r="AW4520" s="70"/>
      <c r="AX4520" s="70"/>
      <c r="AY4520" s="70"/>
      <c r="AZ4520" s="70"/>
      <c r="BA4520" s="70"/>
      <c r="BB4520" s="70"/>
      <c r="BC4520" s="70"/>
      <c r="BD4520" s="70"/>
      <c r="BL4520" s="70"/>
      <c r="BM4520" s="70"/>
      <c r="BN4520" s="70"/>
      <c r="BO4520" s="14">
        <v>-14.58489954</v>
      </c>
      <c r="BP4520" s="14">
        <v>0.020206828</v>
      </c>
      <c r="BX4520" s="60">
        <v>-109.937698</v>
      </c>
      <c r="BY4520" s="80">
        <v>0.063162168</v>
      </c>
    </row>
    <row r="4521" s="9" customFormat="1" ht="31" customHeight="1">
      <c r="A4521" t="s" s="6">
        <v>11541</v>
      </c>
      <c r="B4521" t="s" s="56">
        <v>11542</v>
      </c>
      <c r="C4521" t="s" s="56">
        <v>7517</v>
      </c>
      <c r="D4521" s="143">
        <v>42142.571527777778</v>
      </c>
      <c r="E4521" t="s" s="54">
        <v>7518</v>
      </c>
      <c r="F4521" t="s" s="55">
        <v>2230</v>
      </c>
      <c r="G4521" t="s" s="56">
        <v>1181</v>
      </c>
      <c r="H4521" t="s" s="56">
        <v>1181</v>
      </c>
      <c r="J4521" t="s" s="6">
        <v>7519</v>
      </c>
      <c r="L4521" s="84"/>
      <c r="M4521" t="s" s="55">
        <v>1138</v>
      </c>
      <c r="S4521" t="s" s="54">
        <v>7912</v>
      </c>
      <c r="T4521" t="s" s="57">
        <v>8615</v>
      </c>
      <c r="U4521" s="7"/>
      <c r="AA4521" s="14">
        <v>-108.6366</v>
      </c>
      <c r="AB4521" s="14">
        <v>35.531625</v>
      </c>
      <c r="AC4521" s="14">
        <v>2021.129</v>
      </c>
      <c r="AU4521" s="70"/>
      <c r="AV4521" s="70"/>
      <c r="AW4521" s="70"/>
      <c r="AX4521" s="70"/>
      <c r="AY4521" s="70"/>
      <c r="AZ4521" s="70"/>
      <c r="BA4521" s="70"/>
      <c r="BB4521" s="70"/>
      <c r="BC4521" s="70"/>
      <c r="BD4521" s="70"/>
      <c r="BL4521" s="70"/>
      <c r="BM4521" s="70"/>
      <c r="BN4521" s="70"/>
      <c r="BO4521" s="14">
        <v>-10.99797691</v>
      </c>
      <c r="BP4521" s="14">
        <v>0.018570016</v>
      </c>
      <c r="BX4521" s="60">
        <v>-84.29900062999999</v>
      </c>
      <c r="BY4521" s="80">
        <v>0.07286168799999999</v>
      </c>
    </row>
    <row r="4522" s="9" customFormat="1" ht="31" customHeight="1">
      <c r="A4522" t="s" s="6">
        <v>11543</v>
      </c>
      <c r="B4522" t="s" s="56">
        <v>11544</v>
      </c>
      <c r="C4522" t="s" s="56">
        <v>7517</v>
      </c>
      <c r="D4522" s="143">
        <v>42115.5125</v>
      </c>
      <c r="E4522" t="s" s="54">
        <v>7518</v>
      </c>
      <c r="F4522" t="s" s="55">
        <v>2230</v>
      </c>
      <c r="G4522" t="s" s="56">
        <v>1181</v>
      </c>
      <c r="H4522" t="s" s="56">
        <v>1181</v>
      </c>
      <c r="J4522" t="s" s="6">
        <v>7519</v>
      </c>
      <c r="L4522" s="84"/>
      <c r="M4522" t="s" s="55">
        <v>1138</v>
      </c>
      <c r="S4522" t="s" s="54">
        <v>7912</v>
      </c>
      <c r="T4522" t="s" s="57">
        <v>9570</v>
      </c>
      <c r="U4522" s="7"/>
      <c r="AA4522" s="14">
        <v>-109.000845</v>
      </c>
      <c r="AB4522" s="14">
        <v>35.664963</v>
      </c>
      <c r="AC4522" s="14">
        <v>2138.477</v>
      </c>
      <c r="AU4522" s="70"/>
      <c r="AV4522" s="70"/>
      <c r="AW4522" s="70"/>
      <c r="AX4522" s="70"/>
      <c r="AY4522" s="70"/>
      <c r="AZ4522" s="70"/>
      <c r="BA4522" s="70"/>
      <c r="BB4522" s="70"/>
      <c r="BC4522" s="70"/>
      <c r="BD4522" s="70"/>
      <c r="BL4522" s="70"/>
      <c r="BM4522" s="70"/>
      <c r="BN4522" s="70"/>
      <c r="BO4522" s="14">
        <v>-13.58212705</v>
      </c>
      <c r="BP4522" s="14">
        <v>0.016104548</v>
      </c>
      <c r="BX4522" s="60">
        <v>-102.4523801</v>
      </c>
      <c r="BY4522" s="80">
        <v>0.068232245</v>
      </c>
    </row>
    <row r="4523" s="9" customFormat="1" ht="31" customHeight="1">
      <c r="A4523" t="s" s="6">
        <v>11545</v>
      </c>
      <c r="B4523" t="s" s="56">
        <v>11546</v>
      </c>
      <c r="C4523" t="s" s="56">
        <v>7517</v>
      </c>
      <c r="D4523" s="143">
        <v>42136.375</v>
      </c>
      <c r="E4523" t="s" s="54">
        <v>7518</v>
      </c>
      <c r="F4523" t="s" s="55">
        <v>2230</v>
      </c>
      <c r="G4523" t="s" s="56">
        <v>1181</v>
      </c>
      <c r="H4523" t="s" s="56">
        <v>1181</v>
      </c>
      <c r="J4523" t="s" s="6">
        <v>7519</v>
      </c>
      <c r="L4523" s="84"/>
      <c r="M4523" t="s" s="55">
        <v>1138</v>
      </c>
      <c r="S4523" t="s" s="54">
        <v>7912</v>
      </c>
      <c r="T4523" t="s" s="57">
        <v>8438</v>
      </c>
      <c r="U4523" s="7"/>
      <c r="AA4523" s="14">
        <v>-109.157199</v>
      </c>
      <c r="AB4523" s="14">
        <v>37.330173</v>
      </c>
      <c r="AC4523" s="14">
        <v>1602.943</v>
      </c>
      <c r="AU4523" s="70"/>
      <c r="AV4523" s="70"/>
      <c r="AW4523" s="70"/>
      <c r="AX4523" s="70"/>
      <c r="AY4523" s="70"/>
      <c r="AZ4523" s="70"/>
      <c r="BA4523" s="70"/>
      <c r="BB4523" s="70"/>
      <c r="BC4523" s="70"/>
      <c r="BD4523" s="70"/>
      <c r="BL4523" s="70"/>
      <c r="BM4523" s="70"/>
      <c r="BN4523" s="70"/>
      <c r="BO4523" s="14">
        <v>-14.50404593</v>
      </c>
      <c r="BP4523" s="14">
        <v>0.051152609</v>
      </c>
      <c r="BX4523" s="60">
        <v>-111.7521106</v>
      </c>
      <c r="BY4523" s="80">
        <v>0.08139384</v>
      </c>
    </row>
    <row r="4524" s="9" customFormat="1" ht="31" customHeight="1">
      <c r="A4524" t="s" s="6">
        <v>11547</v>
      </c>
      <c r="B4524" t="s" s="56">
        <v>11548</v>
      </c>
      <c r="C4524" t="s" s="56">
        <v>7517</v>
      </c>
      <c r="D4524" s="143">
        <v>42135.541666666664</v>
      </c>
      <c r="E4524" t="s" s="54">
        <v>7518</v>
      </c>
      <c r="F4524" t="s" s="55">
        <v>2230</v>
      </c>
      <c r="G4524" t="s" s="56">
        <v>1181</v>
      </c>
      <c r="H4524" t="s" s="56">
        <v>1181</v>
      </c>
      <c r="J4524" t="s" s="6">
        <v>7519</v>
      </c>
      <c r="L4524" s="84"/>
      <c r="M4524" t="s" s="55">
        <v>1138</v>
      </c>
      <c r="S4524" t="s" s="54">
        <v>7912</v>
      </c>
      <c r="T4524" t="s" s="57">
        <v>11549</v>
      </c>
      <c r="U4524" s="7"/>
      <c r="AA4524" s="14">
        <v>-109.827478</v>
      </c>
      <c r="AB4524" s="14">
        <v>35.542461</v>
      </c>
      <c r="AC4524" s="14">
        <v>1806.854</v>
      </c>
      <c r="AU4524" s="70"/>
      <c r="AV4524" s="70"/>
      <c r="AW4524" s="70"/>
      <c r="AX4524" s="70"/>
      <c r="AY4524" s="70"/>
      <c r="AZ4524" s="70"/>
      <c r="BA4524" s="70"/>
      <c r="BB4524" s="70"/>
      <c r="BC4524" s="70"/>
      <c r="BD4524" s="70"/>
      <c r="BL4524" s="70"/>
      <c r="BM4524" s="70"/>
      <c r="BN4524" s="70"/>
      <c r="BO4524" s="14">
        <v>-11.27804743</v>
      </c>
      <c r="BP4524" s="14">
        <v>0.032677502</v>
      </c>
      <c r="BX4524" s="60">
        <v>-85.13445163</v>
      </c>
      <c r="BY4524" s="80">
        <v>0.147446902</v>
      </c>
    </row>
    <row r="4525" s="9" customFormat="1" ht="31" customHeight="1">
      <c r="A4525" t="s" s="6">
        <v>11550</v>
      </c>
      <c r="B4525" t="s" s="56">
        <v>11551</v>
      </c>
      <c r="C4525" t="s" s="56">
        <v>7517</v>
      </c>
      <c r="D4525" s="143">
        <v>42135.517361111109</v>
      </c>
      <c r="E4525" t="s" s="54">
        <v>7518</v>
      </c>
      <c r="F4525" t="s" s="55">
        <v>2230</v>
      </c>
      <c r="G4525" t="s" s="56">
        <v>1181</v>
      </c>
      <c r="H4525" t="s" s="56">
        <v>1181</v>
      </c>
      <c r="J4525" t="s" s="6">
        <v>7519</v>
      </c>
      <c r="L4525" s="84"/>
      <c r="M4525" t="s" s="55">
        <v>1138</v>
      </c>
      <c r="S4525" t="s" s="54">
        <v>7912</v>
      </c>
      <c r="T4525" t="s" s="57">
        <v>8568</v>
      </c>
      <c r="U4525" s="7"/>
      <c r="AA4525" s="14">
        <v>-107.1865097</v>
      </c>
      <c r="AB4525" s="14">
        <v>35.9733008</v>
      </c>
      <c r="AC4525" s="14">
        <v>2097.542</v>
      </c>
      <c r="AU4525" s="70"/>
      <c r="AV4525" s="70"/>
      <c r="AW4525" s="70"/>
      <c r="AX4525" s="70"/>
      <c r="AY4525" s="70"/>
      <c r="AZ4525" s="70"/>
      <c r="BA4525" s="70"/>
      <c r="BB4525" s="70"/>
      <c r="BC4525" s="70"/>
      <c r="BD4525" s="70"/>
      <c r="BL4525" s="70"/>
      <c r="BM4525" s="70"/>
      <c r="BN4525" s="70"/>
      <c r="BO4525" s="14">
        <v>-11.7002895</v>
      </c>
      <c r="BP4525" s="14">
        <v>0.01542345</v>
      </c>
      <c r="BX4525" s="60">
        <v>-88.70179604</v>
      </c>
      <c r="BY4525" s="80">
        <v>0.104880677</v>
      </c>
    </row>
    <row r="4526" s="9" customFormat="1" ht="31" customHeight="1">
      <c r="A4526" t="s" s="6">
        <v>11552</v>
      </c>
      <c r="B4526" t="s" s="56">
        <v>11553</v>
      </c>
      <c r="C4526" t="s" s="56">
        <v>7517</v>
      </c>
      <c r="D4526" s="143">
        <v>42136.607638888891</v>
      </c>
      <c r="E4526" t="s" s="54">
        <v>7518</v>
      </c>
      <c r="F4526" t="s" s="55">
        <v>2230</v>
      </c>
      <c r="G4526" t="s" s="56">
        <v>1181</v>
      </c>
      <c r="H4526" t="s" s="56">
        <v>1181</v>
      </c>
      <c r="J4526" t="s" s="6">
        <v>7519</v>
      </c>
      <c r="L4526" s="84"/>
      <c r="M4526" t="s" s="55">
        <v>1138</v>
      </c>
      <c r="S4526" t="s" s="54">
        <v>7912</v>
      </c>
      <c r="T4526" t="s" s="57">
        <v>8417</v>
      </c>
      <c r="U4526" s="7"/>
      <c r="AA4526" s="14">
        <v>-107.752624</v>
      </c>
      <c r="AB4526" s="14">
        <v>35.788523</v>
      </c>
      <c r="AC4526" s="14">
        <v>2089.099</v>
      </c>
      <c r="AU4526" s="70"/>
      <c r="AV4526" s="70"/>
      <c r="AW4526" s="70"/>
      <c r="AX4526" s="70"/>
      <c r="AY4526" s="70"/>
      <c r="AZ4526" s="70"/>
      <c r="BA4526" s="70"/>
      <c r="BB4526" s="70"/>
      <c r="BC4526" s="70"/>
      <c r="BD4526" s="70"/>
      <c r="BL4526" s="70"/>
      <c r="BM4526" s="70"/>
      <c r="BN4526" s="70"/>
      <c r="BO4526" s="14">
        <v>-14.42097509</v>
      </c>
      <c r="BP4526" s="14">
        <v>0.023471621</v>
      </c>
      <c r="BX4526" s="60">
        <v>-107.8531432</v>
      </c>
      <c r="BY4526" s="80">
        <v>0.064446842</v>
      </c>
    </row>
    <row r="4527" s="9" customFormat="1" ht="31" customHeight="1">
      <c r="A4527" t="s" s="6">
        <v>11554</v>
      </c>
      <c r="B4527" t="s" s="56">
        <v>11555</v>
      </c>
      <c r="C4527" t="s" s="56">
        <v>7517</v>
      </c>
      <c r="D4527" s="143">
        <v>42143.434027777781</v>
      </c>
      <c r="E4527" t="s" s="54">
        <v>7518</v>
      </c>
      <c r="F4527" t="s" s="55">
        <v>2230</v>
      </c>
      <c r="G4527" t="s" s="56">
        <v>1181</v>
      </c>
      <c r="H4527" t="s" s="56">
        <v>1181</v>
      </c>
      <c r="J4527" t="s" s="6">
        <v>7519</v>
      </c>
      <c r="L4527" s="84"/>
      <c r="M4527" t="s" s="55">
        <v>1138</v>
      </c>
      <c r="S4527" t="s" s="54">
        <v>7912</v>
      </c>
      <c r="T4527" t="s" s="57">
        <v>7943</v>
      </c>
      <c r="U4527" s="7"/>
      <c r="AA4527" s="14">
        <v>-109.8510615</v>
      </c>
      <c r="AB4527" s="14">
        <v>36.4133364</v>
      </c>
      <c r="AC4527" s="14">
        <v>1888.236</v>
      </c>
      <c r="AU4527" s="70"/>
      <c r="AV4527" s="70"/>
      <c r="AW4527" s="70"/>
      <c r="AX4527" s="70"/>
      <c r="AY4527" s="70"/>
      <c r="AZ4527" s="70"/>
      <c r="BA4527" s="70"/>
      <c r="BB4527" s="70"/>
      <c r="BC4527" s="70"/>
      <c r="BD4527" s="70"/>
      <c r="BL4527" s="70"/>
      <c r="BM4527" s="70"/>
      <c r="BN4527" s="70"/>
      <c r="BO4527" s="14">
        <v>-12.92373195</v>
      </c>
      <c r="BP4527" s="14">
        <v>0.033070809</v>
      </c>
      <c r="BX4527" s="60">
        <v>-98.71209711</v>
      </c>
      <c r="BY4527" s="80">
        <v>0.130596383</v>
      </c>
    </row>
    <row r="4528" s="9" customFormat="1" ht="31" customHeight="1">
      <c r="A4528" t="s" s="6">
        <v>11556</v>
      </c>
      <c r="B4528" t="s" s="56">
        <v>11557</v>
      </c>
      <c r="C4528" t="s" s="56">
        <v>7517</v>
      </c>
      <c r="D4528" s="143">
        <v>42150.541666666664</v>
      </c>
      <c r="E4528" t="s" s="54">
        <v>7518</v>
      </c>
      <c r="F4528" t="s" s="55">
        <v>2230</v>
      </c>
      <c r="G4528" t="s" s="56">
        <v>1181</v>
      </c>
      <c r="H4528" t="s" s="56">
        <v>1181</v>
      </c>
      <c r="J4528" t="s" s="6">
        <v>7519</v>
      </c>
      <c r="L4528" s="84"/>
      <c r="M4528" t="s" s="55">
        <v>1138</v>
      </c>
      <c r="S4528" t="s" s="54">
        <v>7912</v>
      </c>
      <c r="T4528" t="s" s="57">
        <v>8095</v>
      </c>
      <c r="U4528" s="7"/>
      <c r="AA4528" s="14">
        <v>-109.430137</v>
      </c>
      <c r="AB4528" s="14">
        <v>35.7381303</v>
      </c>
      <c r="AC4528" s="14">
        <v>2054.657</v>
      </c>
      <c r="AU4528" s="70"/>
      <c r="AV4528" s="70"/>
      <c r="AW4528" s="70"/>
      <c r="AX4528" s="70"/>
      <c r="AY4528" s="70"/>
      <c r="AZ4528" s="70"/>
      <c r="BA4528" s="70"/>
      <c r="BB4528" s="70"/>
      <c r="BC4528" s="70"/>
      <c r="BD4528" s="70"/>
      <c r="BL4528" s="70"/>
      <c r="BM4528" s="70"/>
      <c r="BN4528" s="70"/>
      <c r="BO4528" s="14">
        <v>-11.91647824</v>
      </c>
      <c r="BP4528" s="14">
        <v>0.022608877</v>
      </c>
      <c r="BX4528" s="60">
        <v>-90.18325584</v>
      </c>
      <c r="BY4528" s="80">
        <v>0.096356281</v>
      </c>
    </row>
    <row r="4529" s="9" customFormat="1" ht="31" customHeight="1">
      <c r="A4529" t="s" s="6">
        <v>11558</v>
      </c>
      <c r="B4529" t="s" s="56">
        <v>11559</v>
      </c>
      <c r="C4529" t="s" s="56">
        <v>7517</v>
      </c>
      <c r="D4529" s="143">
        <v>42143.5</v>
      </c>
      <c r="E4529" t="s" s="54">
        <v>7518</v>
      </c>
      <c r="F4529" t="s" s="55">
        <v>2230</v>
      </c>
      <c r="G4529" t="s" s="56">
        <v>1181</v>
      </c>
      <c r="H4529" t="s" s="56">
        <v>1181</v>
      </c>
      <c r="J4529" t="s" s="6">
        <v>7519</v>
      </c>
      <c r="L4529" s="84"/>
      <c r="M4529" t="s" s="55">
        <v>1138</v>
      </c>
      <c r="S4529" t="s" s="54">
        <v>7912</v>
      </c>
      <c r="T4529" t="s" s="57">
        <v>10312</v>
      </c>
      <c r="U4529" s="7"/>
      <c r="AA4529" s="14">
        <v>-108.12268</v>
      </c>
      <c r="AB4529" s="14">
        <v>35.52902</v>
      </c>
      <c r="AC4529" s="14">
        <v>2203.094</v>
      </c>
      <c r="AU4529" s="70"/>
      <c r="AV4529" s="70"/>
      <c r="AW4529" s="70"/>
      <c r="AX4529" s="70"/>
      <c r="AY4529" s="70"/>
      <c r="AZ4529" s="70"/>
      <c r="BA4529" s="70"/>
      <c r="BB4529" s="70"/>
      <c r="BC4529" s="70"/>
      <c r="BD4529" s="70"/>
      <c r="BL4529" s="70"/>
      <c r="BM4529" s="70"/>
      <c r="BN4529" s="70"/>
      <c r="BO4529" s="14">
        <v>-12.31247184</v>
      </c>
      <c r="BP4529" s="14">
        <v>0.032008745</v>
      </c>
      <c r="BX4529" s="60">
        <v>-91.81990415999999</v>
      </c>
      <c r="BY4529" s="80">
        <v>0.147782534</v>
      </c>
    </row>
    <row r="4530" s="9" customFormat="1" ht="31" customHeight="1">
      <c r="A4530" t="s" s="6">
        <v>11560</v>
      </c>
      <c r="B4530" t="s" s="56">
        <v>11561</v>
      </c>
      <c r="C4530" t="s" s="56">
        <v>7517</v>
      </c>
      <c r="D4530" s="143">
        <v>42142.482638888891</v>
      </c>
      <c r="E4530" t="s" s="54">
        <v>7518</v>
      </c>
      <c r="F4530" t="s" s="55">
        <v>2230</v>
      </c>
      <c r="G4530" t="s" s="56">
        <v>1181</v>
      </c>
      <c r="H4530" t="s" s="56">
        <v>1181</v>
      </c>
      <c r="J4530" t="s" s="6">
        <v>7519</v>
      </c>
      <c r="L4530" s="84"/>
      <c r="M4530" t="s" s="55">
        <v>1138</v>
      </c>
      <c r="S4530" t="s" s="54">
        <v>7912</v>
      </c>
      <c r="T4530" t="s" s="57">
        <v>8621</v>
      </c>
      <c r="U4530" s="7"/>
      <c r="AA4530" s="14">
        <v>-108.765952</v>
      </c>
      <c r="AB4530" s="14">
        <v>35.4630792</v>
      </c>
      <c r="AC4530" s="14">
        <v>2015.505</v>
      </c>
      <c r="AU4530" s="70"/>
      <c r="AV4530" s="70"/>
      <c r="AW4530" s="70"/>
      <c r="AX4530" s="70"/>
      <c r="AY4530" s="70"/>
      <c r="AZ4530" s="70"/>
      <c r="BA4530" s="70"/>
      <c r="BB4530" s="70"/>
      <c r="BC4530" s="70"/>
      <c r="BD4530" s="70"/>
      <c r="BL4530" s="70"/>
      <c r="BM4530" s="70"/>
      <c r="BN4530" s="70"/>
      <c r="BO4530" s="14">
        <v>-14.20010863</v>
      </c>
      <c r="BP4530" s="14">
        <v>0.025977714</v>
      </c>
      <c r="BX4530" s="60">
        <v>-106.8625703</v>
      </c>
      <c r="BY4530" s="80">
        <v>0.050858314</v>
      </c>
    </row>
    <row r="4531" s="9" customFormat="1" ht="31" customHeight="1">
      <c r="A4531" t="s" s="6">
        <v>11562</v>
      </c>
      <c r="B4531" t="s" s="56">
        <v>11563</v>
      </c>
      <c r="C4531" t="s" s="56">
        <v>7517</v>
      </c>
      <c r="D4531" s="143">
        <v>42142.600694444445</v>
      </c>
      <c r="E4531" t="s" s="54">
        <v>7518</v>
      </c>
      <c r="F4531" t="s" s="55">
        <v>2230</v>
      </c>
      <c r="G4531" t="s" s="56">
        <v>1181</v>
      </c>
      <c r="H4531" t="s" s="56">
        <v>1181</v>
      </c>
      <c r="J4531" t="s" s="6">
        <v>7519</v>
      </c>
      <c r="L4531" s="84"/>
      <c r="M4531" t="s" s="55">
        <v>1138</v>
      </c>
      <c r="S4531" t="s" s="54">
        <v>7912</v>
      </c>
      <c r="T4531" t="s" s="57">
        <v>8618</v>
      </c>
      <c r="U4531" s="7"/>
      <c r="AA4531" s="14">
        <v>-108.686655</v>
      </c>
      <c r="AB4531" s="14">
        <v>35.367014</v>
      </c>
      <c r="AC4531" s="14">
        <v>2189.988</v>
      </c>
      <c r="AU4531" s="70"/>
      <c r="AV4531" s="70"/>
      <c r="AW4531" s="70"/>
      <c r="AX4531" s="70"/>
      <c r="AY4531" s="70"/>
      <c r="AZ4531" s="70"/>
      <c r="BA4531" s="70"/>
      <c r="BB4531" s="70"/>
      <c r="BC4531" s="70"/>
      <c r="BD4531" s="70"/>
      <c r="BL4531" s="70"/>
      <c r="BM4531" s="70"/>
      <c r="BN4531" s="70"/>
      <c r="BO4531" s="14">
        <v>-14.39985002</v>
      </c>
      <c r="BP4531" s="14">
        <v>0.026377675</v>
      </c>
      <c r="BX4531" s="60">
        <v>-108.505072</v>
      </c>
      <c r="BY4531" s="80">
        <v>0.08971446700000001</v>
      </c>
    </row>
    <row r="4532" s="9" customFormat="1" ht="31" customHeight="1">
      <c r="A4532" t="s" s="6">
        <v>11564</v>
      </c>
      <c r="B4532" t="s" s="56">
        <v>11565</v>
      </c>
      <c r="C4532" t="s" s="56">
        <v>7517</v>
      </c>
      <c r="D4532" s="143">
        <v>42121.697916666664</v>
      </c>
      <c r="E4532" t="s" s="54">
        <v>7518</v>
      </c>
      <c r="F4532" t="s" s="55">
        <v>2230</v>
      </c>
      <c r="G4532" t="s" s="56">
        <v>1181</v>
      </c>
      <c r="H4532" t="s" s="56">
        <v>1181</v>
      </c>
      <c r="J4532" t="s" s="6">
        <v>7519</v>
      </c>
      <c r="L4532" s="84"/>
      <c r="M4532" t="s" s="55">
        <v>1138</v>
      </c>
      <c r="S4532" t="s" s="54">
        <v>7912</v>
      </c>
      <c r="T4532" t="s" s="57">
        <v>8178</v>
      </c>
      <c r="U4532" s="7"/>
      <c r="AA4532" s="14">
        <v>-110.7957858</v>
      </c>
      <c r="AB4532" s="14">
        <v>36.5869465</v>
      </c>
      <c r="AC4532" s="14">
        <v>1932.432</v>
      </c>
      <c r="AU4532" s="70"/>
      <c r="AV4532" s="70"/>
      <c r="AW4532" s="70"/>
      <c r="AX4532" s="70"/>
      <c r="AY4532" s="70"/>
      <c r="AZ4532" s="70"/>
      <c r="BA4532" s="70"/>
      <c r="BB4532" s="70"/>
      <c r="BC4532" s="70"/>
      <c r="BD4532" s="70"/>
      <c r="BL4532" s="70"/>
      <c r="BM4532" s="70"/>
      <c r="BN4532" s="70"/>
      <c r="BO4532" s="14">
        <v>-10.54555736</v>
      </c>
      <c r="BP4532" s="14">
        <v>0.017537853</v>
      </c>
      <c r="BX4532" s="60">
        <v>-84.49705897</v>
      </c>
      <c r="BY4532" s="80">
        <v>0.040862057</v>
      </c>
    </row>
    <row r="4533" s="9" customFormat="1" ht="31" customHeight="1">
      <c r="A4533" t="s" s="6">
        <v>11566</v>
      </c>
      <c r="B4533" t="s" s="56">
        <v>11567</v>
      </c>
      <c r="C4533" t="s" s="56">
        <v>7517</v>
      </c>
      <c r="D4533" s="143">
        <v>42135.552083333336</v>
      </c>
      <c r="E4533" t="s" s="54">
        <v>7518</v>
      </c>
      <c r="F4533" t="s" s="55">
        <v>2230</v>
      </c>
      <c r="G4533" t="s" s="56">
        <v>1181</v>
      </c>
      <c r="H4533" t="s" s="56">
        <v>1181</v>
      </c>
      <c r="J4533" t="s" s="6">
        <v>7519</v>
      </c>
      <c r="L4533" s="84"/>
      <c r="M4533" t="s" s="55">
        <v>1138</v>
      </c>
      <c r="S4533" t="s" s="54">
        <v>7912</v>
      </c>
      <c r="T4533" t="s" s="57">
        <v>8574</v>
      </c>
      <c r="U4533" s="7"/>
      <c r="AA4533" s="14">
        <v>-107.1854527</v>
      </c>
      <c r="AB4533" s="14">
        <v>35.986897</v>
      </c>
      <c r="AC4533" s="14">
        <v>2126.437</v>
      </c>
      <c r="AU4533" s="70"/>
      <c r="AV4533" s="70"/>
      <c r="AW4533" s="70"/>
      <c r="AX4533" s="70"/>
      <c r="AY4533" s="70"/>
      <c r="AZ4533" s="70"/>
      <c r="BA4533" s="70"/>
      <c r="BB4533" s="70"/>
      <c r="BC4533" s="70"/>
      <c r="BD4533" s="70"/>
      <c r="BL4533" s="70"/>
      <c r="BM4533" s="70"/>
      <c r="BN4533" s="70"/>
      <c r="BO4533" s="14">
        <v>-11.80267394</v>
      </c>
      <c r="BP4533" s="14">
        <v>0.036032301</v>
      </c>
      <c r="BX4533" s="60">
        <v>-90.77069417</v>
      </c>
      <c r="BY4533" s="80">
        <v>0.08055773099999999</v>
      </c>
    </row>
    <row r="4534" s="9" customFormat="1" ht="31" customHeight="1">
      <c r="A4534" t="s" s="6">
        <v>11568</v>
      </c>
      <c r="B4534" t="s" s="56">
        <v>11569</v>
      </c>
      <c r="C4534" t="s" s="56">
        <v>7517</v>
      </c>
      <c r="D4534" s="143">
        <v>42136.354166666664</v>
      </c>
      <c r="E4534" t="s" s="54">
        <v>7518</v>
      </c>
      <c r="F4534" t="s" s="55">
        <v>2230</v>
      </c>
      <c r="G4534" t="s" s="56">
        <v>1181</v>
      </c>
      <c r="H4534" t="s" s="56">
        <v>1181</v>
      </c>
      <c r="J4534" t="s" s="6">
        <v>7519</v>
      </c>
      <c r="L4534" s="84"/>
      <c r="M4534" t="s" s="55">
        <v>1138</v>
      </c>
      <c r="S4534" t="s" s="54">
        <v>7912</v>
      </c>
      <c r="T4534" t="s" s="57">
        <v>8408</v>
      </c>
      <c r="U4534" t="s" s="6">
        <v>1263</v>
      </c>
      <c r="AA4534" s="14">
        <v>-109.107976</v>
      </c>
      <c r="AB4534" s="14">
        <v>36.928785</v>
      </c>
      <c r="AC4534" s="14">
        <v>1526.134</v>
      </c>
      <c r="AU4534" s="70"/>
      <c r="AV4534" s="70"/>
      <c r="AW4534" s="70"/>
      <c r="AX4534" s="70"/>
      <c r="AY4534" s="70"/>
      <c r="AZ4534" s="70"/>
      <c r="BA4534" s="70"/>
      <c r="BB4534" s="70"/>
      <c r="BC4534" s="70"/>
      <c r="BD4534" s="70"/>
      <c r="BL4534" s="70"/>
      <c r="BM4534" s="70"/>
      <c r="BN4534" s="70"/>
      <c r="BO4534" s="14">
        <v>-12.89384509</v>
      </c>
      <c r="BP4534" s="14">
        <v>0.022592106</v>
      </c>
      <c r="BX4534" s="60">
        <v>-94.68238574</v>
      </c>
      <c r="BY4534" s="80">
        <v>0.052644605</v>
      </c>
    </row>
    <row r="4535" s="9" customFormat="1" ht="31" customHeight="1">
      <c r="A4535" t="s" s="6">
        <v>11570</v>
      </c>
      <c r="B4535" t="s" s="56">
        <v>11571</v>
      </c>
      <c r="C4535" t="s" s="56">
        <v>7517</v>
      </c>
      <c r="D4535" s="143">
        <v>42136.4375</v>
      </c>
      <c r="E4535" t="s" s="54">
        <v>7518</v>
      </c>
      <c r="F4535" t="s" s="55">
        <v>2230</v>
      </c>
      <c r="G4535" t="s" s="56">
        <v>1181</v>
      </c>
      <c r="H4535" t="s" s="56">
        <v>1181</v>
      </c>
      <c r="J4535" t="s" s="6">
        <v>7519</v>
      </c>
      <c r="L4535" s="84"/>
      <c r="M4535" t="s" s="55">
        <v>1138</v>
      </c>
      <c r="S4535" t="s" s="54">
        <v>7912</v>
      </c>
      <c r="T4535" t="s" s="57">
        <v>8583</v>
      </c>
      <c r="U4535" s="7"/>
      <c r="AA4535" s="14">
        <v>-109.3059068</v>
      </c>
      <c r="AB4535" s="14">
        <v>37.2583995</v>
      </c>
      <c r="AC4535" s="14">
        <v>1347.186</v>
      </c>
      <c r="AU4535" s="70"/>
      <c r="AV4535" s="70"/>
      <c r="AW4535" s="70"/>
      <c r="AX4535" s="70"/>
      <c r="AY4535" s="70"/>
      <c r="AZ4535" s="70"/>
      <c r="BA4535" s="70"/>
      <c r="BB4535" s="70"/>
      <c r="BC4535" s="70"/>
      <c r="BD4535" s="70"/>
      <c r="BL4535" s="70"/>
      <c r="BM4535" s="70"/>
      <c r="BN4535" s="70"/>
      <c r="BO4535" s="14">
        <v>-13.72224209</v>
      </c>
      <c r="BP4535" s="14">
        <v>0.01499544</v>
      </c>
      <c r="BX4535" s="60">
        <v>-104.03748</v>
      </c>
      <c r="BY4535" s="80">
        <v>0.123687781</v>
      </c>
    </row>
    <row r="4536" s="9" customFormat="1" ht="31" customHeight="1">
      <c r="A4536" t="s" s="6">
        <v>11572</v>
      </c>
      <c r="B4536" t="s" s="56">
        <v>11573</v>
      </c>
      <c r="C4536" t="s" s="56">
        <v>7517</v>
      </c>
      <c r="D4536" s="143">
        <v>42136.354166666664</v>
      </c>
      <c r="E4536" t="s" s="54">
        <v>7518</v>
      </c>
      <c r="F4536" t="s" s="55">
        <v>2230</v>
      </c>
      <c r="G4536" t="s" s="56">
        <v>1181</v>
      </c>
      <c r="H4536" t="s" s="56">
        <v>1181</v>
      </c>
      <c r="J4536" t="s" s="6">
        <v>7519</v>
      </c>
      <c r="L4536" s="84"/>
      <c r="M4536" t="s" s="55">
        <v>1138</v>
      </c>
      <c r="S4536" t="s" s="54">
        <v>7912</v>
      </c>
      <c r="T4536" t="s" s="57">
        <v>8411</v>
      </c>
      <c r="U4536" s="7"/>
      <c r="AA4536" s="14">
        <v>-109.1427078</v>
      </c>
      <c r="AB4536" s="14">
        <v>37.3290086</v>
      </c>
      <c r="AC4536" s="14">
        <v>1610.563</v>
      </c>
      <c r="AU4536" s="70"/>
      <c r="AV4536" s="70"/>
      <c r="AW4536" s="70"/>
      <c r="AX4536" s="70"/>
      <c r="AY4536" s="70"/>
      <c r="AZ4536" s="70"/>
      <c r="BA4536" s="70"/>
      <c r="BB4536" s="70"/>
      <c r="BC4536" s="70"/>
      <c r="BD4536" s="70"/>
      <c r="BL4536" s="70"/>
      <c r="BM4536" s="70"/>
      <c r="BN4536" s="70"/>
      <c r="BO4536" s="14">
        <v>-15.09533427</v>
      </c>
      <c r="BP4536" s="14">
        <v>0.032357248</v>
      </c>
      <c r="BX4536" s="60">
        <v>-114.3243331</v>
      </c>
      <c r="BY4536" s="80">
        <v>0.034034689</v>
      </c>
    </row>
    <row r="4537" s="9" customFormat="1" ht="31" customHeight="1">
      <c r="A4537" t="s" s="6">
        <v>11574</v>
      </c>
      <c r="B4537" t="s" s="56">
        <v>11575</v>
      </c>
      <c r="C4537" t="s" s="56">
        <v>7517</v>
      </c>
      <c r="D4537" s="143">
        <v>42150.583333333336</v>
      </c>
      <c r="E4537" t="s" s="54">
        <v>7518</v>
      </c>
      <c r="F4537" t="s" s="55">
        <v>2230</v>
      </c>
      <c r="G4537" t="s" s="56">
        <v>1181</v>
      </c>
      <c r="H4537" t="s" s="56">
        <v>1181</v>
      </c>
      <c r="J4537" t="s" s="6">
        <v>7519</v>
      </c>
      <c r="L4537" s="84"/>
      <c r="M4537" t="s" s="55">
        <v>1138</v>
      </c>
      <c r="S4537" t="s" s="54">
        <v>7912</v>
      </c>
      <c r="T4537" t="s" s="57">
        <v>8032</v>
      </c>
      <c r="U4537" s="7"/>
      <c r="AA4537" s="14">
        <v>-109.22205</v>
      </c>
      <c r="AB4537" s="14">
        <v>36.30224</v>
      </c>
      <c r="AC4537" s="14">
        <v>2145.182</v>
      </c>
      <c r="AU4537" s="70"/>
      <c r="AV4537" s="70"/>
      <c r="AW4537" s="70"/>
      <c r="AX4537" s="70"/>
      <c r="AY4537" s="70"/>
      <c r="AZ4537" s="70"/>
      <c r="BA4537" s="70"/>
      <c r="BB4537" s="70"/>
      <c r="BC4537" s="70"/>
      <c r="BD4537" s="70"/>
      <c r="BL4537" s="70"/>
      <c r="BM4537" s="70"/>
      <c r="BN4537" s="70"/>
      <c r="BO4537" s="14">
        <v>-13.09414421</v>
      </c>
      <c r="BP4537" s="14">
        <v>0.035708344</v>
      </c>
      <c r="BX4537" s="60">
        <v>-96.66993655</v>
      </c>
      <c r="BY4537" s="80">
        <v>0.151345595</v>
      </c>
    </row>
    <row r="4538" s="9" customFormat="1" ht="31" customHeight="1">
      <c r="A4538" t="s" s="6">
        <v>11576</v>
      </c>
      <c r="B4538" t="s" s="56">
        <v>11577</v>
      </c>
      <c r="C4538" t="s" s="56">
        <v>7517</v>
      </c>
      <c r="D4538" s="143">
        <v>42143.517361111109</v>
      </c>
      <c r="E4538" t="s" s="54">
        <v>7518</v>
      </c>
      <c r="F4538" t="s" s="55">
        <v>2230</v>
      </c>
      <c r="G4538" t="s" s="56">
        <v>1181</v>
      </c>
      <c r="H4538" t="s" s="56">
        <v>1181</v>
      </c>
      <c r="J4538" t="s" s="6">
        <v>7519</v>
      </c>
      <c r="L4538" s="84"/>
      <c r="M4538" t="s" s="55">
        <v>1138</v>
      </c>
      <c r="S4538" t="s" s="54">
        <v>7912</v>
      </c>
      <c r="T4538" t="s" s="57">
        <v>8104</v>
      </c>
      <c r="U4538" s="7"/>
      <c r="AA4538" s="14">
        <v>-109.8759561</v>
      </c>
      <c r="AB4538" s="14">
        <v>36.0573525</v>
      </c>
      <c r="AC4538" s="14">
        <v>1865.425</v>
      </c>
      <c r="AU4538" s="70"/>
      <c r="AV4538" s="70"/>
      <c r="AW4538" s="70"/>
      <c r="AX4538" s="70"/>
      <c r="AY4538" s="70"/>
      <c r="AZ4538" s="70"/>
      <c r="BA4538" s="70"/>
      <c r="BB4538" s="70"/>
      <c r="BC4538" s="70"/>
      <c r="BD4538" s="70"/>
      <c r="BL4538" s="70"/>
      <c r="BM4538" s="70"/>
      <c r="BN4538" s="70"/>
      <c r="BO4538" s="14">
        <v>-12.82068544</v>
      </c>
      <c r="BP4538" s="14">
        <v>0.043644446</v>
      </c>
      <c r="BX4538" s="60">
        <v>-99.4237656</v>
      </c>
      <c r="BY4538" s="80">
        <v>0.122680553</v>
      </c>
    </row>
    <row r="4539" s="9" customFormat="1" ht="31" customHeight="1">
      <c r="A4539" t="s" s="6">
        <v>11578</v>
      </c>
      <c r="B4539" t="s" s="56">
        <v>11579</v>
      </c>
      <c r="C4539" t="s" s="56">
        <v>7517</v>
      </c>
      <c r="D4539" s="143">
        <v>42142.548611111109</v>
      </c>
      <c r="E4539" t="s" s="54">
        <v>7518</v>
      </c>
      <c r="F4539" t="s" s="55">
        <v>2230</v>
      </c>
      <c r="G4539" t="s" s="56">
        <v>1181</v>
      </c>
      <c r="H4539" t="s" s="56">
        <v>1181</v>
      </c>
      <c r="J4539" t="s" s="6">
        <v>7519</v>
      </c>
      <c r="L4539" s="84"/>
      <c r="M4539" t="s" s="55">
        <v>1138</v>
      </c>
      <c r="S4539" t="s" s="54">
        <v>7912</v>
      </c>
      <c r="T4539" t="s" s="57">
        <v>8732</v>
      </c>
      <c r="U4539" s="7"/>
      <c r="AA4539" s="14">
        <v>-108.0284126</v>
      </c>
      <c r="AB4539" s="14">
        <v>35.6521604</v>
      </c>
      <c r="AC4539" s="14">
        <v>2071.116</v>
      </c>
      <c r="AU4539" s="70"/>
      <c r="AV4539" s="70"/>
      <c r="AW4539" s="70"/>
      <c r="AX4539" s="70"/>
      <c r="AY4539" s="70"/>
      <c r="AZ4539" s="70"/>
      <c r="BA4539" s="70"/>
      <c r="BB4539" s="70"/>
      <c r="BC4539" s="70"/>
      <c r="BD4539" s="70"/>
      <c r="BL4539" s="70"/>
      <c r="BM4539" s="70"/>
      <c r="BN4539" s="70"/>
      <c r="BO4539" s="14">
        <v>-14.52194751</v>
      </c>
      <c r="BP4539" s="14">
        <v>0.013766455</v>
      </c>
      <c r="BX4539" s="60">
        <v>-108.6536619</v>
      </c>
      <c r="BY4539" s="80">
        <v>0.05641864</v>
      </c>
    </row>
    <row r="4540" s="9" customFormat="1" ht="31" customHeight="1">
      <c r="A4540" t="s" s="6">
        <v>11580</v>
      </c>
      <c r="B4540" t="s" s="56">
        <v>11581</v>
      </c>
      <c r="C4540" t="s" s="56">
        <v>7517</v>
      </c>
      <c r="D4540" s="143">
        <v>42142.5625</v>
      </c>
      <c r="E4540" t="s" s="54">
        <v>7518</v>
      </c>
      <c r="F4540" t="s" s="55">
        <v>2230</v>
      </c>
      <c r="G4540" t="s" s="56">
        <v>1181</v>
      </c>
      <c r="H4540" t="s" s="56">
        <v>1181</v>
      </c>
      <c r="J4540" t="s" s="6">
        <v>7519</v>
      </c>
      <c r="L4540" s="84"/>
      <c r="M4540" t="s" s="55">
        <v>1138</v>
      </c>
      <c r="S4540" t="s" s="54">
        <v>7912</v>
      </c>
      <c r="T4540" t="s" s="57">
        <v>8624</v>
      </c>
      <c r="U4540" s="7"/>
      <c r="AA4540" s="14">
        <v>-108.6487849</v>
      </c>
      <c r="AB4540" s="14">
        <v>35.396197</v>
      </c>
      <c r="AC4540" s="14">
        <v>2207.666</v>
      </c>
      <c r="AU4540" s="70"/>
      <c r="AV4540" s="70"/>
      <c r="AW4540" s="70"/>
      <c r="AX4540" s="70"/>
      <c r="AY4540" s="70"/>
      <c r="AZ4540" s="70"/>
      <c r="BA4540" s="70"/>
      <c r="BB4540" s="70"/>
      <c r="BC4540" s="70"/>
      <c r="BD4540" s="70"/>
      <c r="BL4540" s="70"/>
      <c r="BM4540" s="70"/>
      <c r="BN4540" s="70"/>
      <c r="BO4540" s="14">
        <v>-14.49746284</v>
      </c>
      <c r="BP4540" s="14">
        <v>0.025334189</v>
      </c>
      <c r="BX4540" s="60">
        <v>-109.3048014</v>
      </c>
      <c r="BY4540" s="80">
        <v>0.06216785</v>
      </c>
    </row>
    <row r="4541" s="9" customFormat="1" ht="31" customHeight="1">
      <c r="A4541" t="s" s="6">
        <v>11582</v>
      </c>
      <c r="B4541" t="s" s="56">
        <v>11583</v>
      </c>
      <c r="C4541" t="s" s="56">
        <v>7517</v>
      </c>
      <c r="D4541" s="143">
        <v>42136.4375</v>
      </c>
      <c r="E4541" t="s" s="54">
        <v>7518</v>
      </c>
      <c r="F4541" t="s" s="55">
        <v>2230</v>
      </c>
      <c r="G4541" t="s" s="56">
        <v>1181</v>
      </c>
      <c r="H4541" t="s" s="56">
        <v>1181</v>
      </c>
      <c r="J4541" t="s" s="6">
        <v>7519</v>
      </c>
      <c r="L4541" s="84"/>
      <c r="M4541" t="s" s="55">
        <v>1138</v>
      </c>
      <c r="S4541" t="s" s="54">
        <v>7912</v>
      </c>
      <c r="T4541" t="s" s="57">
        <v>8586</v>
      </c>
      <c r="U4541" t="s" s="6">
        <v>1263</v>
      </c>
      <c r="AA4541" s="14">
        <v>-109.1094297</v>
      </c>
      <c r="AB4541" s="14">
        <v>36.9163974</v>
      </c>
      <c r="AC4541" s="14">
        <v>1587.398</v>
      </c>
      <c r="AU4541" s="70"/>
      <c r="AV4541" s="70"/>
      <c r="AW4541" s="70"/>
      <c r="AX4541" s="70"/>
      <c r="AY4541" s="70"/>
      <c r="AZ4541" s="70"/>
      <c r="BA4541" s="70"/>
      <c r="BB4541" s="70"/>
      <c r="BC4541" s="70"/>
      <c r="BD4541" s="70"/>
      <c r="BL4541" s="70"/>
      <c r="BM4541" s="70"/>
      <c r="BN4541" s="70"/>
      <c r="BO4541" s="14">
        <v>-14.55670342</v>
      </c>
      <c r="BP4541" s="14">
        <v>0.025605496</v>
      </c>
      <c r="BX4541" s="60">
        <v>-109.0400455</v>
      </c>
      <c r="BY4541" s="80">
        <v>0.071649826</v>
      </c>
    </row>
    <row r="4542" s="9" customFormat="1" ht="31" customHeight="1">
      <c r="A4542" t="s" s="6">
        <v>11584</v>
      </c>
      <c r="B4542" t="s" s="56">
        <v>11585</v>
      </c>
      <c r="C4542" t="s" s="56">
        <v>7517</v>
      </c>
      <c r="D4542" s="143">
        <v>42135.625</v>
      </c>
      <c r="E4542" t="s" s="54">
        <v>7518</v>
      </c>
      <c r="F4542" t="s" s="55">
        <v>2230</v>
      </c>
      <c r="G4542" t="s" s="56">
        <v>1181</v>
      </c>
      <c r="H4542" t="s" s="56">
        <v>1181</v>
      </c>
      <c r="J4542" t="s" s="6">
        <v>7519</v>
      </c>
      <c r="L4542" s="84"/>
      <c r="M4542" t="s" s="55">
        <v>1138</v>
      </c>
      <c r="S4542" t="s" s="54">
        <v>7912</v>
      </c>
      <c r="T4542" t="s" s="57">
        <v>8571</v>
      </c>
      <c r="U4542" s="7"/>
      <c r="AA4542" s="14">
        <v>-107.1673556</v>
      </c>
      <c r="AB4542" s="14">
        <v>35.9748561</v>
      </c>
      <c r="AC4542" s="14">
        <v>2080.87</v>
      </c>
      <c r="AU4542" s="70"/>
      <c r="AV4542" s="70"/>
      <c r="AW4542" s="70"/>
      <c r="AX4542" s="70"/>
      <c r="AY4542" s="70"/>
      <c r="AZ4542" s="70"/>
      <c r="BA4542" s="70"/>
      <c r="BB4542" s="70"/>
      <c r="BC4542" s="70"/>
      <c r="BD4542" s="70"/>
      <c r="BL4542" s="70"/>
      <c r="BM4542" s="70"/>
      <c r="BN4542" s="70"/>
      <c r="BO4542" s="14">
        <v>-11.68023199</v>
      </c>
      <c r="BP4542" s="14">
        <v>0.025891187</v>
      </c>
      <c r="BX4542" s="60">
        <v>-90.77871326</v>
      </c>
      <c r="BY4542" s="80">
        <v>0.041132057</v>
      </c>
    </row>
    <row r="4543" s="9" customFormat="1" ht="31" customHeight="1">
      <c r="A4543" t="s" s="6">
        <v>11586</v>
      </c>
      <c r="B4543" t="s" s="56">
        <v>11587</v>
      </c>
      <c r="C4543" t="s" s="56">
        <v>7517</v>
      </c>
      <c r="D4543" s="143">
        <v>42136.375</v>
      </c>
      <c r="E4543" t="s" s="54">
        <v>7518</v>
      </c>
      <c r="F4543" t="s" s="55">
        <v>2230</v>
      </c>
      <c r="G4543" t="s" s="56">
        <v>1181</v>
      </c>
      <c r="H4543" t="s" s="56">
        <v>1181</v>
      </c>
      <c r="J4543" t="s" s="6">
        <v>7519</v>
      </c>
      <c r="L4543" s="84"/>
      <c r="M4543" t="s" s="55">
        <v>1138</v>
      </c>
      <c r="S4543" t="s" s="54">
        <v>7912</v>
      </c>
      <c r="T4543" t="s" s="57">
        <v>8432</v>
      </c>
      <c r="U4543" s="7"/>
      <c r="AA4543" s="14">
        <v>-109.296726</v>
      </c>
      <c r="AB4543" s="14">
        <v>36.964665</v>
      </c>
      <c r="AC4543" s="14">
        <v>1625.803</v>
      </c>
      <c r="AU4543" s="70"/>
      <c r="AV4543" s="70"/>
      <c r="AW4543" s="70"/>
      <c r="AX4543" s="70"/>
      <c r="AY4543" s="70"/>
      <c r="AZ4543" s="70"/>
      <c r="BA4543" s="70"/>
      <c r="BB4543" s="70"/>
      <c r="BC4543" s="70"/>
      <c r="BD4543" s="70"/>
      <c r="BL4543" s="70"/>
      <c r="BM4543" s="70"/>
      <c r="BN4543" s="70"/>
      <c r="BO4543" s="14">
        <v>-13.63163046</v>
      </c>
      <c r="BP4543" s="14">
        <v>0.02202403</v>
      </c>
      <c r="BX4543" s="60">
        <v>-106.5629252</v>
      </c>
      <c r="BY4543" s="80">
        <v>0.07311738</v>
      </c>
    </row>
    <row r="4544" s="9" customFormat="1" ht="31" customHeight="1">
      <c r="A4544" t="s" s="6">
        <v>11588</v>
      </c>
      <c r="B4544" t="s" s="56">
        <v>11589</v>
      </c>
      <c r="C4544" t="s" s="56">
        <v>7517</v>
      </c>
      <c r="D4544" s="143">
        <v>42136.479166666664</v>
      </c>
      <c r="E4544" t="s" s="54">
        <v>7518</v>
      </c>
      <c r="F4544" t="s" s="55">
        <v>2230</v>
      </c>
      <c r="G4544" t="s" s="56">
        <v>1181</v>
      </c>
      <c r="H4544" t="s" s="56">
        <v>1181</v>
      </c>
      <c r="J4544" t="s" s="6">
        <v>7519</v>
      </c>
      <c r="L4544" s="84"/>
      <c r="M4544" t="s" s="55">
        <v>1138</v>
      </c>
      <c r="S4544" t="s" s="54">
        <v>7912</v>
      </c>
      <c r="T4544" t="s" s="57">
        <v>8441</v>
      </c>
      <c r="U4544" t="s" s="6">
        <v>1263</v>
      </c>
      <c r="AA4544" s="14">
        <v>-109.3634344</v>
      </c>
      <c r="AB4544" s="14">
        <v>37.064938</v>
      </c>
      <c r="AC4544" s="14">
        <v>1609.954</v>
      </c>
      <c r="AU4544" s="70"/>
      <c r="AV4544" s="70"/>
      <c r="AW4544" s="70"/>
      <c r="AX4544" s="70"/>
      <c r="AY4544" s="70"/>
      <c r="AZ4544" s="70"/>
      <c r="BA4544" s="70"/>
      <c r="BB4544" s="70"/>
      <c r="BC4544" s="70"/>
      <c r="BD4544" s="70"/>
      <c r="BL4544" s="70"/>
      <c r="BM4544" s="70"/>
      <c r="BN4544" s="70"/>
      <c r="BO4544" s="14">
        <v>-8.852499716000001</v>
      </c>
      <c r="BP4544" s="14">
        <v>0.018627049</v>
      </c>
      <c r="BX4544" s="60">
        <v>-74.41776559</v>
      </c>
      <c r="BY4544" s="80">
        <v>0.118224022</v>
      </c>
    </row>
    <row r="4545" s="9" customFormat="1" ht="31" customHeight="1">
      <c r="A4545" t="s" s="6">
        <v>11590</v>
      </c>
      <c r="B4545" t="s" s="56">
        <v>11591</v>
      </c>
      <c r="C4545" t="s" s="56">
        <v>7517</v>
      </c>
      <c r="D4545" s="143">
        <v>42136.270833333336</v>
      </c>
      <c r="E4545" t="s" s="54">
        <v>7518</v>
      </c>
      <c r="F4545" t="s" s="55">
        <v>2230</v>
      </c>
      <c r="G4545" t="s" s="56">
        <v>1181</v>
      </c>
      <c r="H4545" t="s" s="56">
        <v>1181</v>
      </c>
      <c r="J4545" t="s" s="6">
        <v>7519</v>
      </c>
      <c r="L4545" s="84"/>
      <c r="M4545" t="s" s="55">
        <v>1138</v>
      </c>
      <c r="S4545" t="s" s="54">
        <v>7912</v>
      </c>
      <c r="T4545" t="s" s="57">
        <v>8435</v>
      </c>
      <c r="U4545" s="7"/>
      <c r="AA4545" s="14">
        <v>-109.1338284</v>
      </c>
      <c r="AB4545" s="14">
        <v>37.3217186</v>
      </c>
      <c r="AC4545" s="14">
        <v>1614.83</v>
      </c>
      <c r="AU4545" s="70"/>
      <c r="AV4545" s="70"/>
      <c r="AW4545" s="70"/>
      <c r="AX4545" s="70"/>
      <c r="AY4545" s="70"/>
      <c r="AZ4545" s="70"/>
      <c r="BA4545" s="70"/>
      <c r="BB4545" s="70"/>
      <c r="BC4545" s="70"/>
      <c r="BD4545" s="70"/>
      <c r="BL4545" s="70"/>
      <c r="BM4545" s="70"/>
      <c r="BN4545" s="70"/>
      <c r="BO4545" s="14">
        <v>-14.83297268</v>
      </c>
      <c r="BP4545" s="14">
        <v>0.02310094</v>
      </c>
      <c r="BX4545" s="60">
        <v>-113.6570507</v>
      </c>
      <c r="BY4545" s="80">
        <v>0.019132237</v>
      </c>
    </row>
    <row r="4546" s="9" customFormat="1" ht="31" customHeight="1">
      <c r="A4546" t="s" s="6">
        <v>11592</v>
      </c>
      <c r="B4546" t="s" s="56">
        <v>11593</v>
      </c>
      <c r="C4546" t="s" s="56">
        <v>7517</v>
      </c>
      <c r="D4546" s="143">
        <v>42150.541666666664</v>
      </c>
      <c r="E4546" t="s" s="54">
        <v>7518</v>
      </c>
      <c r="F4546" t="s" s="55">
        <v>2230</v>
      </c>
      <c r="G4546" t="s" s="56">
        <v>1181</v>
      </c>
      <c r="H4546" t="s" s="56">
        <v>1181</v>
      </c>
      <c r="J4546" t="s" s="6">
        <v>7519</v>
      </c>
      <c r="L4546" s="84"/>
      <c r="M4546" t="s" s="55">
        <v>1138</v>
      </c>
      <c r="S4546" t="s" s="54">
        <v>7912</v>
      </c>
      <c r="T4546" t="s" s="57">
        <v>8741</v>
      </c>
      <c r="U4546" s="7"/>
      <c r="AA4546" s="14">
        <v>-109.4723938</v>
      </c>
      <c r="AB4546" s="14">
        <v>35.9144462</v>
      </c>
      <c r="AC4546" s="14">
        <v>1883.481</v>
      </c>
      <c r="AU4546" s="70"/>
      <c r="AV4546" s="70"/>
      <c r="AW4546" s="70"/>
      <c r="AX4546" s="70"/>
      <c r="AY4546" s="70"/>
      <c r="AZ4546" s="70"/>
      <c r="BA4546" s="70"/>
      <c r="BB4546" s="70"/>
      <c r="BC4546" s="70"/>
      <c r="BD4546" s="70"/>
      <c r="BL4546" s="70"/>
      <c r="BM4546" s="70"/>
      <c r="BN4546" s="70"/>
      <c r="BO4546" s="14">
        <v>-11.43192679</v>
      </c>
      <c r="BP4546" s="14">
        <v>0.025313961</v>
      </c>
      <c r="BX4546" s="60">
        <v>-88.09168043</v>
      </c>
      <c r="BY4546" s="80">
        <v>0.108602653</v>
      </c>
    </row>
    <row r="4547" s="9" customFormat="1" ht="31" customHeight="1">
      <c r="A4547" t="s" s="6">
        <v>11594</v>
      </c>
      <c r="B4547" t="s" s="56">
        <v>11595</v>
      </c>
      <c r="C4547" t="s" s="56">
        <v>7517</v>
      </c>
      <c r="D4547" s="143">
        <v>42150.573611111111</v>
      </c>
      <c r="E4547" t="s" s="54">
        <v>7518</v>
      </c>
      <c r="F4547" t="s" s="55">
        <v>2230</v>
      </c>
      <c r="G4547" t="s" s="56">
        <v>1181</v>
      </c>
      <c r="H4547" t="s" s="56">
        <v>1181</v>
      </c>
      <c r="J4547" t="s" s="6">
        <v>7519</v>
      </c>
      <c r="L4547" s="84"/>
      <c r="M4547" t="s" s="55">
        <v>1138</v>
      </c>
      <c r="S4547" t="s" s="54">
        <v>7912</v>
      </c>
      <c r="T4547" t="s" s="57">
        <v>9657</v>
      </c>
      <c r="U4547" s="7"/>
      <c r="AA4547" s="14">
        <v>-110.1706826</v>
      </c>
      <c r="AB4547" s="14">
        <v>36.0766351</v>
      </c>
      <c r="AC4547" s="14">
        <v>1944.929</v>
      </c>
      <c r="AU4547" s="70"/>
      <c r="AV4547" s="70"/>
      <c r="AW4547" s="70"/>
      <c r="AX4547" s="70"/>
      <c r="AY4547" s="70"/>
      <c r="AZ4547" s="70"/>
      <c r="BA4547" s="70"/>
      <c r="BB4547" s="70"/>
      <c r="BC4547" s="70"/>
      <c r="BD4547" s="70"/>
      <c r="BL4547" s="70"/>
      <c r="BM4547" s="70"/>
      <c r="BN4547" s="70"/>
      <c r="BO4547" s="14">
        <v>-13.27029334</v>
      </c>
      <c r="BP4547" s="14">
        <v>0.020867153</v>
      </c>
      <c r="BX4547" s="60">
        <v>-103.1081407</v>
      </c>
      <c r="BY4547" s="80">
        <v>0.06340778900000001</v>
      </c>
    </row>
    <row r="4548" s="9" customFormat="1" ht="31" customHeight="1">
      <c r="A4548" t="s" s="6">
        <v>11596</v>
      </c>
      <c r="B4548" t="s" s="56">
        <v>11597</v>
      </c>
      <c r="C4548" t="s" s="56">
        <v>7517</v>
      </c>
      <c r="D4548" s="143">
        <v>42142.666666666664</v>
      </c>
      <c r="E4548" t="s" s="54">
        <v>7518</v>
      </c>
      <c r="F4548" t="s" s="55">
        <v>2230</v>
      </c>
      <c r="G4548" t="s" s="56">
        <v>1181</v>
      </c>
      <c r="H4548" t="s" s="56">
        <v>1181</v>
      </c>
      <c r="J4548" t="s" s="6">
        <v>7519</v>
      </c>
      <c r="L4548" s="84"/>
      <c r="M4548" t="s" s="55">
        <v>1138</v>
      </c>
      <c r="S4548" t="s" s="54">
        <v>7912</v>
      </c>
      <c r="T4548" t="s" s="57">
        <v>9917</v>
      </c>
      <c r="U4548" s="7"/>
      <c r="AA4548" s="14">
        <v>-108.122289</v>
      </c>
      <c r="AB4548" s="14">
        <v>35.535816</v>
      </c>
      <c r="AC4548" s="14">
        <v>2203.094</v>
      </c>
      <c r="AU4548" s="70"/>
      <c r="AV4548" s="70"/>
      <c r="AW4548" s="70"/>
      <c r="AX4548" s="70"/>
      <c r="AY4548" s="70"/>
      <c r="AZ4548" s="70"/>
      <c r="BA4548" s="70"/>
      <c r="BB4548" s="70"/>
      <c r="BC4548" s="70"/>
      <c r="BD4548" s="70"/>
      <c r="BL4548" s="70"/>
      <c r="BM4548" s="70"/>
      <c r="BN4548" s="70"/>
      <c r="BO4548" s="14">
        <v>-11.31342417</v>
      </c>
      <c r="BP4548" s="14">
        <v>0.021980555</v>
      </c>
      <c r="BX4548" s="60">
        <v>-82.74125053</v>
      </c>
      <c r="BY4548" s="80">
        <v>0.030804957</v>
      </c>
    </row>
    <row r="4549" s="9" customFormat="1" ht="31" customHeight="1">
      <c r="A4549" t="s" s="6">
        <v>11598</v>
      </c>
      <c r="B4549" t="s" s="56">
        <v>11599</v>
      </c>
      <c r="C4549" t="s" s="56">
        <v>7517</v>
      </c>
      <c r="D4549" s="143">
        <v>42142.602083333331</v>
      </c>
      <c r="E4549" t="s" s="54">
        <v>7518</v>
      </c>
      <c r="F4549" t="s" s="55">
        <v>2230</v>
      </c>
      <c r="G4549" t="s" s="56">
        <v>1181</v>
      </c>
      <c r="H4549" t="s" s="56">
        <v>1181</v>
      </c>
      <c r="J4549" t="s" s="6">
        <v>7519</v>
      </c>
      <c r="L4549" s="84"/>
      <c r="M4549" t="s" s="55">
        <v>1138</v>
      </c>
      <c r="S4549" t="s" s="54">
        <v>7912</v>
      </c>
      <c r="T4549" t="s" s="57">
        <v>8597</v>
      </c>
      <c r="U4549" s="7"/>
      <c r="AA4549" s="14">
        <v>-108.1016319</v>
      </c>
      <c r="AB4549" s="14">
        <v>35.5591903</v>
      </c>
      <c r="AC4549" s="14">
        <v>2244.242</v>
      </c>
      <c r="AU4549" s="70"/>
      <c r="AV4549" s="70"/>
      <c r="AW4549" s="70"/>
      <c r="AX4549" s="70"/>
      <c r="AY4549" s="70"/>
      <c r="AZ4549" s="70"/>
      <c r="BA4549" s="70"/>
      <c r="BB4549" s="70"/>
      <c r="BC4549" s="70"/>
      <c r="BD4549" s="70"/>
      <c r="BL4549" s="70"/>
      <c r="BM4549" s="70"/>
      <c r="BN4549" s="70"/>
      <c r="BO4549" s="14">
        <v>-14.76810057</v>
      </c>
      <c r="BP4549" s="14">
        <v>0.031751321</v>
      </c>
      <c r="BX4549" s="60">
        <v>-111.0088905</v>
      </c>
      <c r="BY4549" s="80">
        <v>0.125423241</v>
      </c>
    </row>
    <row r="4550" s="9" customFormat="1" ht="31" customHeight="1">
      <c r="A4550" t="s" s="6">
        <v>11600</v>
      </c>
      <c r="B4550" t="s" s="56">
        <v>11601</v>
      </c>
      <c r="C4550" t="s" s="56">
        <v>7517</v>
      </c>
      <c r="D4550" s="143">
        <v>42142.51875</v>
      </c>
      <c r="E4550" t="s" s="54">
        <v>7518</v>
      </c>
      <c r="F4550" t="s" s="55">
        <v>2230</v>
      </c>
      <c r="G4550" t="s" s="56">
        <v>1181</v>
      </c>
      <c r="H4550" t="s" s="56">
        <v>1181</v>
      </c>
      <c r="J4550" t="s" s="6">
        <v>7519</v>
      </c>
      <c r="L4550" s="84"/>
      <c r="M4550" t="s" s="55">
        <v>1138</v>
      </c>
      <c r="S4550" t="s" s="54">
        <v>7912</v>
      </c>
      <c r="T4550" t="s" s="57">
        <v>9893</v>
      </c>
      <c r="U4550" s="7"/>
      <c r="AA4550" s="14">
        <v>-108.371456</v>
      </c>
      <c r="AB4550" s="14">
        <v>35.611011</v>
      </c>
      <c r="AC4550" s="14">
        <v>2142.744</v>
      </c>
      <c r="AU4550" s="70"/>
      <c r="AV4550" s="70"/>
      <c r="AW4550" s="70"/>
      <c r="AX4550" s="70"/>
      <c r="AY4550" s="70"/>
      <c r="AZ4550" s="70"/>
      <c r="BA4550" s="70"/>
      <c r="BB4550" s="70"/>
      <c r="BC4550" s="70"/>
      <c r="BD4550" s="70"/>
      <c r="BL4550" s="70"/>
      <c r="BM4550" s="70"/>
      <c r="BN4550" s="70"/>
      <c r="BO4550" s="14">
        <v>-11.12506468</v>
      </c>
      <c r="BP4550" s="14">
        <v>0.018121491</v>
      </c>
      <c r="BX4550" s="60">
        <v>-82.06115995</v>
      </c>
      <c r="BY4550" s="80">
        <v>0.021387241</v>
      </c>
    </row>
    <row r="4551" s="9" customFormat="1" ht="31" customHeight="1">
      <c r="A4551" t="s" s="6">
        <v>11602</v>
      </c>
      <c r="B4551" t="s" s="56">
        <v>11603</v>
      </c>
      <c r="C4551" t="s" s="56">
        <v>7517</v>
      </c>
      <c r="D4551" s="143">
        <v>42108.589583333334</v>
      </c>
      <c r="E4551" t="s" s="54">
        <v>7518</v>
      </c>
      <c r="F4551" t="s" s="55">
        <v>2230</v>
      </c>
      <c r="G4551" t="s" s="56">
        <v>1181</v>
      </c>
      <c r="H4551" t="s" s="56">
        <v>1181</v>
      </c>
      <c r="J4551" t="s" s="6">
        <v>7519</v>
      </c>
      <c r="L4551" s="84"/>
      <c r="M4551" t="s" s="55">
        <v>1138</v>
      </c>
      <c r="S4551" t="s" s="54">
        <v>7912</v>
      </c>
      <c r="T4551" t="s" s="57">
        <v>8116</v>
      </c>
      <c r="U4551" s="7"/>
      <c r="AA4551" s="14">
        <v>-109.8284373</v>
      </c>
      <c r="AB4551" s="14">
        <v>35.5444103</v>
      </c>
      <c r="AC4551" s="14">
        <v>1805.94</v>
      </c>
      <c r="AU4551" s="70"/>
      <c r="AV4551" s="70"/>
      <c r="AW4551" s="70"/>
      <c r="AX4551" s="70"/>
      <c r="AY4551" s="70"/>
      <c r="AZ4551" s="70"/>
      <c r="BA4551" s="70"/>
      <c r="BB4551" s="70"/>
      <c r="BC4551" s="70"/>
      <c r="BD4551" s="70"/>
      <c r="BL4551" s="70"/>
      <c r="BM4551" s="70"/>
      <c r="BN4551" s="70"/>
      <c r="BO4551" s="14">
        <v>-11.72708721</v>
      </c>
      <c r="BP4551" s="14">
        <v>0.028090439</v>
      </c>
      <c r="BX4551" s="60">
        <v>-88.68945155</v>
      </c>
      <c r="BY4551" s="80">
        <v>0.054425167</v>
      </c>
    </row>
    <row r="4552" s="9" customFormat="1" ht="31" customHeight="1">
      <c r="A4552" t="s" s="6">
        <v>11604</v>
      </c>
      <c r="B4552" t="s" s="56">
        <v>11605</v>
      </c>
      <c r="C4552" t="s" s="56">
        <v>7517</v>
      </c>
      <c r="D4552" s="143">
        <v>42107.613888888889</v>
      </c>
      <c r="E4552" t="s" s="54">
        <v>7518</v>
      </c>
      <c r="F4552" t="s" s="55">
        <v>2230</v>
      </c>
      <c r="G4552" t="s" s="56">
        <v>1181</v>
      </c>
      <c r="H4552" t="s" s="56">
        <v>1181</v>
      </c>
      <c r="J4552" t="s" s="6">
        <v>7519</v>
      </c>
      <c r="L4552" s="84"/>
      <c r="M4552" t="s" s="55">
        <v>1138</v>
      </c>
      <c r="S4552" t="s" s="54">
        <v>7912</v>
      </c>
      <c r="T4552" t="s" s="57">
        <v>8195</v>
      </c>
      <c r="U4552" s="7"/>
      <c r="AA4552" s="14">
        <v>-109.299962</v>
      </c>
      <c r="AB4552" s="14">
        <v>35.42236</v>
      </c>
      <c r="AC4552" s="14">
        <v>2175.967</v>
      </c>
      <c r="AU4552" s="70"/>
      <c r="AV4552" s="70"/>
      <c r="AW4552" s="70"/>
      <c r="AX4552" s="70"/>
      <c r="AY4552" s="70"/>
      <c r="AZ4552" s="70"/>
      <c r="BA4552" s="70"/>
      <c r="BB4552" s="70"/>
      <c r="BC4552" s="70"/>
      <c r="BD4552" s="70"/>
      <c r="BL4552" s="70"/>
      <c r="BM4552" s="70"/>
      <c r="BN4552" s="70"/>
      <c r="BO4552" s="14">
        <v>-11.96650533</v>
      </c>
      <c r="BP4552" s="14">
        <v>0.024586763</v>
      </c>
      <c r="BX4552" s="60">
        <v>-90.6386459</v>
      </c>
      <c r="BY4552" s="80">
        <v>0.045585332</v>
      </c>
    </row>
    <row r="4553" s="9" customFormat="1" ht="31" customHeight="1">
      <c r="A4553" t="s" s="6">
        <v>11606</v>
      </c>
      <c r="B4553" t="s" s="56">
        <v>11607</v>
      </c>
      <c r="C4553" t="s" s="56">
        <v>7517</v>
      </c>
      <c r="D4553" s="143">
        <v>42107.458333333336</v>
      </c>
      <c r="E4553" t="s" s="54">
        <v>7518</v>
      </c>
      <c r="F4553" t="s" s="55">
        <v>2230</v>
      </c>
      <c r="G4553" t="s" s="56">
        <v>1181</v>
      </c>
      <c r="H4553" t="s" s="56">
        <v>1181</v>
      </c>
      <c r="J4553" t="s" s="6">
        <v>7519</v>
      </c>
      <c r="L4553" s="84"/>
      <c r="M4553" t="s" s="55">
        <v>1138</v>
      </c>
      <c r="S4553" t="s" s="54">
        <v>7912</v>
      </c>
      <c r="T4553" t="s" s="57">
        <v>8143</v>
      </c>
      <c r="U4553" s="7"/>
      <c r="AA4553" s="14">
        <v>-108.8770616</v>
      </c>
      <c r="AB4553" s="14">
        <v>35.8333967</v>
      </c>
      <c r="AC4553" s="14">
        <v>2048.561</v>
      </c>
      <c r="AU4553" s="70"/>
      <c r="AV4553" s="70"/>
      <c r="AW4553" s="70"/>
      <c r="AX4553" s="70"/>
      <c r="AY4553" s="70"/>
      <c r="AZ4553" s="70"/>
      <c r="BA4553" s="70"/>
      <c r="BB4553" s="70"/>
      <c r="BC4553" s="70"/>
      <c r="BD4553" s="70"/>
      <c r="BL4553" s="70"/>
      <c r="BM4553" s="70"/>
      <c r="BN4553" s="70"/>
      <c r="BO4553" s="14">
        <v>-12.29038602</v>
      </c>
      <c r="BP4553" s="14">
        <v>0.02259789</v>
      </c>
      <c r="BX4553" s="60">
        <v>-91.76595785000001</v>
      </c>
      <c r="BY4553" s="80">
        <v>0.099420461</v>
      </c>
    </row>
    <row r="4554" s="9" customFormat="1" ht="31" customHeight="1">
      <c r="A4554" t="s" s="6">
        <v>11608</v>
      </c>
      <c r="B4554" t="s" s="56">
        <v>11609</v>
      </c>
      <c r="C4554" t="s" s="56">
        <v>7517</v>
      </c>
      <c r="D4554" s="143">
        <v>42107.663194444445</v>
      </c>
      <c r="E4554" t="s" s="54">
        <v>7518</v>
      </c>
      <c r="F4554" t="s" s="55">
        <v>2230</v>
      </c>
      <c r="G4554" t="s" s="56">
        <v>1181</v>
      </c>
      <c r="H4554" t="s" s="56">
        <v>1181</v>
      </c>
      <c r="J4554" t="s" s="6">
        <v>7519</v>
      </c>
      <c r="L4554" s="84"/>
      <c r="M4554" t="s" s="55">
        <v>1138</v>
      </c>
      <c r="S4554" t="s" s="54">
        <v>7912</v>
      </c>
      <c r="T4554" t="s" s="57">
        <v>8192</v>
      </c>
      <c r="U4554" s="7"/>
      <c r="AA4554" s="14">
        <v>-108.9326443</v>
      </c>
      <c r="AB4554" s="14">
        <v>36.0672636</v>
      </c>
      <c r="AC4554" s="14">
        <v>2380.034</v>
      </c>
      <c r="AU4554" s="70"/>
      <c r="AV4554" s="70"/>
      <c r="AW4554" s="70"/>
      <c r="AX4554" s="70"/>
      <c r="AY4554" s="70"/>
      <c r="AZ4554" s="70"/>
      <c r="BA4554" s="70"/>
      <c r="BB4554" s="70"/>
      <c r="BC4554" s="70"/>
      <c r="BD4554" s="70"/>
      <c r="BL4554" s="70"/>
      <c r="BM4554" s="70"/>
      <c r="BN4554" s="70"/>
      <c r="BO4554" s="14">
        <v>-13.56771288</v>
      </c>
      <c r="BP4554" s="14">
        <v>0.028623318</v>
      </c>
      <c r="BX4554" s="60">
        <v>-99.77864378</v>
      </c>
      <c r="BY4554" s="80">
        <v>0.107421049</v>
      </c>
    </row>
    <row r="4555" s="9" customFormat="1" ht="31" customHeight="1">
      <c r="A4555" t="s" s="6">
        <v>11610</v>
      </c>
      <c r="B4555" t="s" s="56">
        <v>11611</v>
      </c>
      <c r="C4555" t="s" s="56">
        <v>7517</v>
      </c>
      <c r="D4555" s="143">
        <v>42108.434027777781</v>
      </c>
      <c r="E4555" t="s" s="54">
        <v>7518</v>
      </c>
      <c r="F4555" t="s" s="55">
        <v>2230</v>
      </c>
      <c r="G4555" t="s" s="56">
        <v>1181</v>
      </c>
      <c r="H4555" t="s" s="56">
        <v>1181</v>
      </c>
      <c r="J4555" t="s" s="6">
        <v>7519</v>
      </c>
      <c r="L4555" s="84"/>
      <c r="M4555" t="s" s="55">
        <v>1138</v>
      </c>
      <c r="S4555" t="s" s="54">
        <v>7912</v>
      </c>
      <c r="T4555" t="s" s="57">
        <v>9483</v>
      </c>
      <c r="U4555" s="7"/>
      <c r="AA4555" s="14">
        <v>-109.0769095</v>
      </c>
      <c r="AB4555" s="14">
        <v>35.7426032</v>
      </c>
      <c r="AC4555" s="14">
        <v>2074.164</v>
      </c>
      <c r="AU4555" s="70"/>
      <c r="AV4555" s="70"/>
      <c r="AW4555" s="70"/>
      <c r="AX4555" s="70"/>
      <c r="AY4555" s="70"/>
      <c r="AZ4555" s="70"/>
      <c r="BA4555" s="70"/>
      <c r="BB4555" s="70"/>
      <c r="BC4555" s="70"/>
      <c r="BD4555" s="70"/>
      <c r="BL4555" s="70"/>
      <c r="BM4555" s="70"/>
      <c r="BN4555" s="70"/>
      <c r="BO4555" s="14">
        <v>-14.30604109</v>
      </c>
      <c r="BP4555" s="14">
        <v>0.015721738</v>
      </c>
      <c r="BX4555" s="60">
        <v>-107.8307574</v>
      </c>
      <c r="BY4555" s="80">
        <v>0.106568833</v>
      </c>
    </row>
    <row r="4556" s="9" customFormat="1" ht="31" customHeight="1">
      <c r="A4556" t="s" s="6">
        <v>11612</v>
      </c>
      <c r="B4556" t="s" s="56">
        <v>11613</v>
      </c>
      <c r="C4556" t="s" s="56">
        <v>7517</v>
      </c>
      <c r="D4556" s="143">
        <v>42108.604166666664</v>
      </c>
      <c r="E4556" t="s" s="54">
        <v>7518</v>
      </c>
      <c r="F4556" t="s" s="55">
        <v>2230</v>
      </c>
      <c r="G4556" t="s" s="56">
        <v>1181</v>
      </c>
      <c r="H4556" t="s" s="56">
        <v>1181</v>
      </c>
      <c r="J4556" t="s" s="6">
        <v>7519</v>
      </c>
      <c r="L4556" s="84"/>
      <c r="M4556" t="s" s="55">
        <v>1138</v>
      </c>
      <c r="S4556" t="s" s="54">
        <v>7912</v>
      </c>
      <c r="T4556" t="s" s="57">
        <v>9512</v>
      </c>
      <c r="U4556" s="7"/>
      <c r="AA4556" s="14">
        <v>-109.0028111</v>
      </c>
      <c r="AB4556" s="14">
        <v>35.7169367</v>
      </c>
      <c r="AC4556" s="14">
        <v>2155.241</v>
      </c>
      <c r="AU4556" s="70"/>
      <c r="AV4556" s="70"/>
      <c r="AW4556" s="70"/>
      <c r="AX4556" s="70"/>
      <c r="AY4556" s="70"/>
      <c r="AZ4556" s="70"/>
      <c r="BA4556" s="70"/>
      <c r="BB4556" s="70"/>
      <c r="BC4556" s="70"/>
      <c r="BD4556" s="70"/>
      <c r="BL4556" s="70"/>
      <c r="BM4556" s="70"/>
      <c r="BN4556" s="70"/>
      <c r="BO4556" s="14">
        <v>-12.66529602</v>
      </c>
      <c r="BP4556" s="14">
        <v>0.027053866</v>
      </c>
      <c r="BX4556" s="60">
        <v>-94.26164482</v>
      </c>
      <c r="BY4556" s="80">
        <v>0.127516284</v>
      </c>
    </row>
    <row r="4557" s="9" customFormat="1" ht="31" customHeight="1">
      <c r="A4557" t="s" s="6">
        <v>11614</v>
      </c>
      <c r="B4557" t="s" s="56">
        <v>11615</v>
      </c>
      <c r="C4557" t="s" s="56">
        <v>7517</v>
      </c>
      <c r="D4557" s="143">
        <v>42108.975694444445</v>
      </c>
      <c r="E4557" t="s" s="54">
        <v>7518</v>
      </c>
      <c r="F4557" t="s" s="55">
        <v>2230</v>
      </c>
      <c r="G4557" t="s" s="56">
        <v>1181</v>
      </c>
      <c r="H4557" t="s" s="56">
        <v>1181</v>
      </c>
      <c r="J4557" t="s" s="6">
        <v>7519</v>
      </c>
      <c r="L4557" s="84"/>
      <c r="M4557" t="s" s="55">
        <v>1138</v>
      </c>
      <c r="S4557" t="s" s="54">
        <v>7912</v>
      </c>
      <c r="T4557" t="s" s="57">
        <v>8157</v>
      </c>
      <c r="U4557" s="7"/>
      <c r="AA4557" s="14">
        <v>-109.1083913</v>
      </c>
      <c r="AB4557" s="14">
        <v>34.9932898</v>
      </c>
      <c r="AC4557" s="14">
        <v>1981.2</v>
      </c>
      <c r="AU4557" s="70"/>
      <c r="AV4557" s="70"/>
      <c r="AW4557" s="70"/>
      <c r="AX4557" s="70"/>
      <c r="AY4557" s="70"/>
      <c r="AZ4557" s="70"/>
      <c r="BA4557" s="70"/>
      <c r="BB4557" s="70"/>
      <c r="BC4557" s="70"/>
      <c r="BD4557" s="70"/>
      <c r="BL4557" s="70"/>
      <c r="BM4557" s="70"/>
      <c r="BN4557" s="70"/>
      <c r="BO4557" s="14">
        <v>-8.376500491</v>
      </c>
      <c r="BP4557" s="14">
        <v>0.018588605</v>
      </c>
      <c r="BX4557" s="60">
        <v>-65.90865037</v>
      </c>
      <c r="BY4557" s="80">
        <v>0.058564028</v>
      </c>
    </row>
    <row r="4558" s="9" customFormat="1" ht="31" customHeight="1">
      <c r="A4558" t="s" s="6">
        <v>11616</v>
      </c>
      <c r="B4558" t="s" s="56">
        <v>11617</v>
      </c>
      <c r="C4558" t="s" s="56">
        <v>7517</v>
      </c>
      <c r="D4558" s="143">
        <v>42114.340277777781</v>
      </c>
      <c r="E4558" t="s" s="54">
        <v>7518</v>
      </c>
      <c r="F4558" t="s" s="55">
        <v>2230</v>
      </c>
      <c r="G4558" t="s" s="56">
        <v>1181</v>
      </c>
      <c r="H4558" t="s" s="56">
        <v>1181</v>
      </c>
      <c r="J4558" t="s" s="6">
        <v>7519</v>
      </c>
      <c r="L4558" s="84"/>
      <c r="M4558" t="s" s="55">
        <v>1138</v>
      </c>
      <c r="S4558" t="s" s="54">
        <v>7912</v>
      </c>
      <c r="T4558" t="s" s="57">
        <v>8181</v>
      </c>
      <c r="U4558" s="7"/>
      <c r="AA4558" s="14">
        <v>-110.805526</v>
      </c>
      <c r="AB4558" s="14">
        <v>36.602329</v>
      </c>
      <c r="AC4558" s="14">
        <v>1965.521</v>
      </c>
      <c r="AU4558" s="70"/>
      <c r="AV4558" s="70"/>
      <c r="AW4558" s="70"/>
      <c r="AX4558" s="70"/>
      <c r="AY4558" s="70"/>
      <c r="AZ4558" s="70"/>
      <c r="BA4558" s="70"/>
      <c r="BB4558" s="70"/>
      <c r="BC4558" s="70"/>
      <c r="BD4558" s="70"/>
      <c r="BL4558" s="70"/>
      <c r="BM4558" s="70"/>
      <c r="BN4558" s="70"/>
      <c r="BO4558" s="14">
        <v>-10.47151686</v>
      </c>
      <c r="BP4558" s="14">
        <v>0.010653293</v>
      </c>
      <c r="BX4558" s="60">
        <v>-83.98222188</v>
      </c>
      <c r="BY4558" s="80">
        <v>0.078252657</v>
      </c>
    </row>
    <row r="4559" s="9" customFormat="1" ht="31" customHeight="1">
      <c r="A4559" t="s" s="6">
        <v>11618</v>
      </c>
      <c r="B4559" t="s" s="56">
        <v>11619</v>
      </c>
      <c r="C4559" t="s" s="56">
        <v>7517</v>
      </c>
      <c r="D4559" s="143">
        <v>42114.784027777780</v>
      </c>
      <c r="E4559" t="s" s="54">
        <v>7518</v>
      </c>
      <c r="F4559" t="s" s="55">
        <v>2230</v>
      </c>
      <c r="G4559" t="s" s="56">
        <v>1181</v>
      </c>
      <c r="H4559" t="s" s="56">
        <v>1181</v>
      </c>
      <c r="J4559" t="s" s="6">
        <v>7519</v>
      </c>
      <c r="L4559" s="84"/>
      <c r="M4559" t="s" s="55">
        <v>1138</v>
      </c>
      <c r="S4559" t="s" s="54">
        <v>7912</v>
      </c>
      <c r="T4559" t="s" s="57">
        <v>8053</v>
      </c>
      <c r="U4559" s="7"/>
      <c r="AA4559" s="14">
        <v>-109.883011</v>
      </c>
      <c r="AB4559" s="14">
        <v>36.8195553</v>
      </c>
      <c r="AC4559" s="14">
        <v>1533.891</v>
      </c>
      <c r="AU4559" s="70"/>
      <c r="AV4559" s="70"/>
      <c r="AW4559" s="70"/>
      <c r="AX4559" s="70"/>
      <c r="AY4559" s="70"/>
      <c r="AZ4559" s="70"/>
      <c r="BA4559" s="70"/>
      <c r="BB4559" s="70"/>
      <c r="BC4559" s="70"/>
      <c r="BD4559" s="70"/>
      <c r="BL4559" s="70"/>
      <c r="BM4559" s="70"/>
      <c r="BN4559" s="70"/>
      <c r="BO4559" s="14">
        <v>-10.48666419</v>
      </c>
      <c r="BP4559" s="14">
        <v>0.056270991</v>
      </c>
      <c r="BX4559" s="60">
        <v>-85.79341276</v>
      </c>
      <c r="BY4559" s="80">
        <v>0.139542405</v>
      </c>
    </row>
    <row r="4560" s="9" customFormat="1" ht="31" customHeight="1">
      <c r="A4560" t="s" s="6">
        <v>11620</v>
      </c>
      <c r="B4560" t="s" s="56">
        <v>11621</v>
      </c>
      <c r="C4560" t="s" s="56">
        <v>7517</v>
      </c>
      <c r="D4560" s="143">
        <v>42114.388888888891</v>
      </c>
      <c r="E4560" t="s" s="54">
        <v>7518</v>
      </c>
      <c r="F4560" t="s" s="55">
        <v>2230</v>
      </c>
      <c r="G4560" t="s" s="56">
        <v>1181</v>
      </c>
      <c r="H4560" t="s" s="56">
        <v>1181</v>
      </c>
      <c r="J4560" t="s" s="6">
        <v>7519</v>
      </c>
      <c r="L4560" s="84"/>
      <c r="M4560" t="s" s="55">
        <v>1138</v>
      </c>
      <c r="S4560" t="s" s="54">
        <v>7912</v>
      </c>
      <c r="T4560" t="s" s="57">
        <v>7934</v>
      </c>
      <c r="U4560" s="7"/>
      <c r="AA4560" s="14">
        <v>-110.3047307</v>
      </c>
      <c r="AB4560" s="14">
        <v>37.0218652</v>
      </c>
      <c r="AC4560" s="14">
        <v>1499.793</v>
      </c>
      <c r="AU4560" s="70"/>
      <c r="AV4560" s="70"/>
      <c r="AW4560" s="70"/>
      <c r="AX4560" s="70"/>
      <c r="AY4560" s="70"/>
      <c r="AZ4560" s="70"/>
      <c r="BA4560" s="70"/>
      <c r="BB4560" s="70"/>
      <c r="BC4560" s="70"/>
      <c r="BD4560" s="70"/>
      <c r="BL4560" s="70"/>
      <c r="BM4560" s="70"/>
      <c r="BN4560" s="70"/>
      <c r="BO4560" s="14">
        <v>-10.04871236</v>
      </c>
      <c r="BP4560" s="14">
        <v>0.016925057</v>
      </c>
      <c r="BX4560" s="60">
        <v>-73.79495029</v>
      </c>
      <c r="BY4560" s="80">
        <v>0.053094233</v>
      </c>
    </row>
    <row r="4561" s="9" customFormat="1" ht="31" customHeight="1">
      <c r="A4561" t="s" s="6">
        <v>11622</v>
      </c>
      <c r="B4561" t="s" s="56">
        <v>11623</v>
      </c>
      <c r="C4561" t="s" s="56">
        <v>7517</v>
      </c>
      <c r="D4561" s="143">
        <v>42108.666666666664</v>
      </c>
      <c r="E4561" t="s" s="54">
        <v>7518</v>
      </c>
      <c r="F4561" t="s" s="55">
        <v>2230</v>
      </c>
      <c r="G4561" t="s" s="56">
        <v>1181</v>
      </c>
      <c r="H4561" t="s" s="56">
        <v>1181</v>
      </c>
      <c r="J4561" t="s" s="6">
        <v>7519</v>
      </c>
      <c r="L4561" s="84"/>
      <c r="M4561" t="s" s="55">
        <v>1138</v>
      </c>
      <c r="S4561" t="s" s="54">
        <v>7912</v>
      </c>
      <c r="T4561" t="s" s="57">
        <v>8065</v>
      </c>
      <c r="U4561" s="7"/>
      <c r="AA4561" s="14">
        <v>-111.0062324</v>
      </c>
      <c r="AB4561" s="14">
        <v>35.2934682</v>
      </c>
      <c r="AC4561" s="14">
        <v>1450.848</v>
      </c>
      <c r="AU4561" s="70"/>
      <c r="AV4561" s="70"/>
      <c r="AW4561" s="70"/>
      <c r="AX4561" s="70"/>
      <c r="AY4561" s="70"/>
      <c r="AZ4561" s="70"/>
      <c r="BA4561" s="70"/>
      <c r="BB4561" s="70"/>
      <c r="BC4561" s="70"/>
      <c r="BD4561" s="70"/>
      <c r="BL4561" s="70"/>
      <c r="BM4561" s="70"/>
      <c r="BN4561" s="70"/>
      <c r="BO4561" s="14">
        <v>-11.40997249</v>
      </c>
      <c r="BP4561" s="14">
        <v>0.019492383</v>
      </c>
      <c r="BX4561" s="60">
        <v>-81.65874986</v>
      </c>
      <c r="BY4561" s="80">
        <v>0.079149079</v>
      </c>
    </row>
    <row r="4562" s="9" customFormat="1" ht="31" customHeight="1">
      <c r="A4562" t="s" s="6">
        <v>11624</v>
      </c>
      <c r="B4562" t="s" s="56">
        <v>11625</v>
      </c>
      <c r="C4562" t="s" s="56">
        <v>7517</v>
      </c>
      <c r="D4562" s="143">
        <v>42108.565972222219</v>
      </c>
      <c r="E4562" t="s" s="54">
        <v>7518</v>
      </c>
      <c r="F4562" t="s" s="55">
        <v>2230</v>
      </c>
      <c r="G4562" t="s" s="56">
        <v>1181</v>
      </c>
      <c r="H4562" t="s" s="56">
        <v>1181</v>
      </c>
      <c r="J4562" t="s" s="6">
        <v>7519</v>
      </c>
      <c r="L4562" s="84"/>
      <c r="M4562" t="s" s="55">
        <v>1138</v>
      </c>
      <c r="S4562" t="s" s="54">
        <v>7912</v>
      </c>
      <c r="T4562" t="s" s="57">
        <v>8047</v>
      </c>
      <c r="U4562" s="7"/>
      <c r="AA4562" s="14">
        <v>-109.426722</v>
      </c>
      <c r="AB4562" s="14">
        <v>35.120245</v>
      </c>
      <c r="AC4562" s="14">
        <v>1757.782</v>
      </c>
      <c r="AU4562" s="70"/>
      <c r="AV4562" s="70"/>
      <c r="AW4562" s="70"/>
      <c r="AX4562" s="70"/>
      <c r="AY4562" s="70"/>
      <c r="AZ4562" s="70"/>
      <c r="BA4562" s="70"/>
      <c r="BB4562" s="70"/>
      <c r="BC4562" s="70"/>
      <c r="BD4562" s="70"/>
      <c r="BL4562" s="70"/>
      <c r="BM4562" s="70"/>
      <c r="BN4562" s="70"/>
      <c r="BO4562" s="14">
        <v>-11.11602811</v>
      </c>
      <c r="BP4562" s="14">
        <v>0.021279052</v>
      </c>
      <c r="BX4562" s="60">
        <v>-84.89598151</v>
      </c>
      <c r="BY4562" s="80">
        <v>0.056246401</v>
      </c>
    </row>
    <row r="4563" s="9" customFormat="1" ht="31" customHeight="1">
      <c r="A4563" t="s" s="6">
        <v>11626</v>
      </c>
      <c r="B4563" t="s" s="56">
        <v>11627</v>
      </c>
      <c r="C4563" t="s" s="56">
        <v>7517</v>
      </c>
      <c r="D4563" s="143">
        <v>42107.5</v>
      </c>
      <c r="E4563" t="s" s="54">
        <v>7518</v>
      </c>
      <c r="F4563" t="s" s="55">
        <v>2230</v>
      </c>
      <c r="G4563" t="s" s="56">
        <v>1181</v>
      </c>
      <c r="H4563" t="s" s="56">
        <v>1181</v>
      </c>
      <c r="J4563" t="s" s="6">
        <v>7519</v>
      </c>
      <c r="L4563" s="84"/>
      <c r="M4563" t="s" s="55">
        <v>1138</v>
      </c>
      <c r="S4563" t="s" s="54">
        <v>7912</v>
      </c>
      <c r="T4563" t="s" s="57">
        <v>8125</v>
      </c>
      <c r="U4563" t="s" s="6">
        <v>1263</v>
      </c>
      <c r="AA4563" s="14">
        <v>-108.7664317</v>
      </c>
      <c r="AB4563" s="14">
        <v>35.8550957</v>
      </c>
      <c r="AC4563" s="14">
        <v>1967.179</v>
      </c>
      <c r="AU4563" s="70"/>
      <c r="AV4563" s="70"/>
      <c r="AW4563" s="70"/>
      <c r="AX4563" s="70"/>
      <c r="AY4563" s="70"/>
      <c r="AZ4563" s="70"/>
      <c r="BA4563" s="70"/>
      <c r="BB4563" s="70"/>
      <c r="BC4563" s="70"/>
      <c r="BD4563" s="70"/>
      <c r="BL4563" s="70"/>
      <c r="BM4563" s="70"/>
      <c r="BN4563" s="70"/>
      <c r="BO4563" s="14">
        <v>-13.04944122</v>
      </c>
      <c r="BP4563" s="14">
        <v>0.019586604</v>
      </c>
      <c r="BX4563" s="60">
        <v>-96.54482649000001</v>
      </c>
      <c r="BY4563" s="80">
        <v>0.073185739</v>
      </c>
    </row>
    <row r="4564" s="9" customFormat="1" ht="31" customHeight="1">
      <c r="A4564" t="s" s="6">
        <v>11628</v>
      </c>
      <c r="B4564" t="s" s="56">
        <v>11629</v>
      </c>
      <c r="C4564" t="s" s="56">
        <v>7517</v>
      </c>
      <c r="D4564" s="143">
        <v>42107.590277777781</v>
      </c>
      <c r="E4564" t="s" s="54">
        <v>7518</v>
      </c>
      <c r="F4564" t="s" s="55">
        <v>2230</v>
      </c>
      <c r="G4564" t="s" s="56">
        <v>1181</v>
      </c>
      <c r="H4564" t="s" s="56">
        <v>1181</v>
      </c>
      <c r="J4564" t="s" s="6">
        <v>7519</v>
      </c>
      <c r="L4564" s="84"/>
      <c r="M4564" t="s" s="55">
        <v>1138</v>
      </c>
      <c r="S4564" t="s" s="54">
        <v>7912</v>
      </c>
      <c r="T4564" t="s" s="57">
        <v>8166</v>
      </c>
      <c r="U4564" s="7"/>
      <c r="AA4564" s="14">
        <v>-108.678063</v>
      </c>
      <c r="AB4564" s="14">
        <v>36.050789</v>
      </c>
      <c r="AC4564" s="14">
        <v>1777.289</v>
      </c>
      <c r="AU4564" s="70"/>
      <c r="AV4564" s="70"/>
      <c r="AW4564" s="70"/>
      <c r="AX4564" s="70"/>
      <c r="AY4564" s="70"/>
      <c r="AZ4564" s="70"/>
      <c r="BA4564" s="70"/>
      <c r="BB4564" s="70"/>
      <c r="BC4564" s="70"/>
      <c r="BD4564" s="70"/>
      <c r="BL4564" s="70"/>
      <c r="BM4564" s="70"/>
      <c r="BN4564" s="70"/>
      <c r="BO4564" s="14">
        <v>-14.57628745</v>
      </c>
      <c r="BP4564" s="14">
        <v>0.051738074</v>
      </c>
      <c r="BX4564" s="60">
        <v>-109.1058744</v>
      </c>
      <c r="BY4564" s="80">
        <v>0.153738419</v>
      </c>
    </row>
    <row r="4565" s="9" customFormat="1" ht="31" customHeight="1">
      <c r="A4565" t="s" s="6">
        <v>11630</v>
      </c>
      <c r="B4565" t="s" s="56">
        <v>11631</v>
      </c>
      <c r="C4565" t="s" s="56">
        <v>7517</v>
      </c>
      <c r="D4565" s="143">
        <v>42108.638888888891</v>
      </c>
      <c r="E4565" t="s" s="54">
        <v>7518</v>
      </c>
      <c r="F4565" t="s" s="55">
        <v>2230</v>
      </c>
      <c r="G4565" t="s" s="56">
        <v>1181</v>
      </c>
      <c r="H4565" t="s" s="56">
        <v>1181</v>
      </c>
      <c r="J4565" t="s" s="6">
        <v>7519</v>
      </c>
      <c r="L4565" s="84"/>
      <c r="M4565" t="s" s="55">
        <v>1138</v>
      </c>
      <c r="S4565" t="s" s="54">
        <v>7912</v>
      </c>
      <c r="T4565" t="s" s="57">
        <v>8198</v>
      </c>
      <c r="U4565" s="7"/>
      <c r="AA4565" s="14">
        <v>-109.2209796</v>
      </c>
      <c r="AB4565" s="14">
        <v>35.2953376</v>
      </c>
      <c r="AC4565" s="14">
        <v>1826.666</v>
      </c>
      <c r="AU4565" s="70"/>
      <c r="AV4565" s="70"/>
      <c r="AW4565" s="70"/>
      <c r="AX4565" s="70"/>
      <c r="AY4565" s="70"/>
      <c r="AZ4565" s="70"/>
      <c r="BA4565" s="70"/>
      <c r="BB4565" s="70"/>
      <c r="BC4565" s="70"/>
      <c r="BD4565" s="70"/>
      <c r="BL4565" s="70"/>
      <c r="BM4565" s="70"/>
      <c r="BN4565" s="70"/>
      <c r="BO4565" s="14">
        <v>-10.25022011</v>
      </c>
      <c r="BP4565" s="14">
        <v>0.011858575</v>
      </c>
      <c r="BX4565" s="60">
        <v>-78.55807077999999</v>
      </c>
      <c r="BY4565" s="80">
        <v>0.117076606</v>
      </c>
    </row>
    <row r="4566" s="9" customFormat="1" ht="31" customHeight="1">
      <c r="A4566" t="s" s="6">
        <v>11632</v>
      </c>
      <c r="B4566" t="s" s="56">
        <v>11633</v>
      </c>
      <c r="C4566" t="s" s="56">
        <v>7517</v>
      </c>
      <c r="D4566" s="143">
        <v>42108.579861111109</v>
      </c>
      <c r="E4566" t="s" s="54">
        <v>7518</v>
      </c>
      <c r="F4566" t="s" s="55">
        <v>2230</v>
      </c>
      <c r="G4566" t="s" s="56">
        <v>1181</v>
      </c>
      <c r="H4566" t="s" s="56">
        <v>1181</v>
      </c>
      <c r="J4566" t="s" s="6">
        <v>7519</v>
      </c>
      <c r="L4566" s="84"/>
      <c r="M4566" t="s" s="55">
        <v>1138</v>
      </c>
      <c r="S4566" t="s" s="54">
        <v>7912</v>
      </c>
      <c r="T4566" t="s" s="57">
        <v>9589</v>
      </c>
      <c r="U4566" s="7"/>
      <c r="AA4566" s="14">
        <v>-109.0058447</v>
      </c>
      <c r="AB4566" s="14">
        <v>35.7253871</v>
      </c>
      <c r="AC4566" s="14">
        <v>2141.22</v>
      </c>
      <c r="AU4566" s="70"/>
      <c r="AV4566" s="70"/>
      <c r="AW4566" s="70"/>
      <c r="AX4566" s="70"/>
      <c r="AY4566" s="70"/>
      <c r="AZ4566" s="70"/>
      <c r="BA4566" s="70"/>
      <c r="BB4566" s="70"/>
      <c r="BC4566" s="70"/>
      <c r="BD4566" s="70"/>
      <c r="BL4566" s="70"/>
      <c r="BM4566" s="70"/>
      <c r="BN4566" s="70"/>
      <c r="BO4566" s="14">
        <v>-11.51457218</v>
      </c>
      <c r="BP4566" s="14">
        <v>0.028211531</v>
      </c>
      <c r="BX4566" s="60">
        <v>-84.13217542</v>
      </c>
      <c r="BY4566" s="80">
        <v>0.053812435</v>
      </c>
    </row>
    <row r="4567" s="9" customFormat="1" ht="31" customHeight="1">
      <c r="A4567" t="s" s="6">
        <v>11634</v>
      </c>
      <c r="B4567" t="s" s="56">
        <v>11635</v>
      </c>
      <c r="C4567" t="s" s="56">
        <v>7517</v>
      </c>
      <c r="D4567" s="143">
        <v>42108.653472222220</v>
      </c>
      <c r="E4567" t="s" s="54">
        <v>7518</v>
      </c>
      <c r="F4567" t="s" s="55">
        <v>2230</v>
      </c>
      <c r="G4567" t="s" s="56">
        <v>1181</v>
      </c>
      <c r="H4567" t="s" s="56">
        <v>1181</v>
      </c>
      <c r="J4567" t="s" s="6">
        <v>7519</v>
      </c>
      <c r="L4567" s="84"/>
      <c r="M4567" t="s" s="55">
        <v>1138</v>
      </c>
      <c r="S4567" t="s" s="54">
        <v>7912</v>
      </c>
      <c r="T4567" t="s" s="57">
        <v>10121</v>
      </c>
      <c r="U4567" s="7"/>
      <c r="AA4567" s="14">
        <v>-108.9920104</v>
      </c>
      <c r="AB4567" s="14">
        <v>35.7024005</v>
      </c>
      <c r="AC4567" s="14">
        <v>2154.936</v>
      </c>
      <c r="AU4567" s="70"/>
      <c r="AV4567" s="70"/>
      <c r="AW4567" s="70"/>
      <c r="AX4567" s="70"/>
      <c r="AY4567" s="70"/>
      <c r="AZ4567" s="70"/>
      <c r="BA4567" s="70"/>
      <c r="BB4567" s="70"/>
      <c r="BC4567" s="70"/>
      <c r="BD4567" s="70"/>
      <c r="BL4567" s="70"/>
      <c r="BM4567" s="70"/>
      <c r="BN4567" s="70"/>
      <c r="BO4567" s="14">
        <v>-11.22472792</v>
      </c>
      <c r="BP4567" s="14">
        <v>0.011719454</v>
      </c>
      <c r="BX4567" s="60">
        <v>-81.71185746</v>
      </c>
      <c r="BY4567" s="80">
        <v>0.121603507</v>
      </c>
    </row>
    <row r="4568" s="9" customFormat="1" ht="31" customHeight="1">
      <c r="A4568" t="s" s="6">
        <v>11636</v>
      </c>
      <c r="B4568" t="s" s="56">
        <v>11637</v>
      </c>
      <c r="C4568" t="s" s="56">
        <v>7517</v>
      </c>
      <c r="D4568" s="143">
        <v>42114.854166666664</v>
      </c>
      <c r="E4568" t="s" s="54">
        <v>7518</v>
      </c>
      <c r="F4568" t="s" s="55">
        <v>2230</v>
      </c>
      <c r="G4568" t="s" s="56">
        <v>1181</v>
      </c>
      <c r="H4568" t="s" s="56">
        <v>1181</v>
      </c>
      <c r="J4568" t="s" s="6">
        <v>7519</v>
      </c>
      <c r="L4568" s="84"/>
      <c r="M4568" t="s" s="55">
        <v>1138</v>
      </c>
      <c r="S4568" t="s" s="54">
        <v>7912</v>
      </c>
      <c r="T4568" t="s" s="57">
        <v>9942</v>
      </c>
      <c r="U4568" s="7"/>
      <c r="AA4568" s="14">
        <v>-110.061883</v>
      </c>
      <c r="AB4568" s="14">
        <v>36.551023</v>
      </c>
      <c r="AC4568" s="14">
        <v>1756.297</v>
      </c>
      <c r="AU4568" s="70"/>
      <c r="AV4568" s="70"/>
      <c r="AW4568" s="70"/>
      <c r="AX4568" s="70"/>
      <c r="AY4568" s="70"/>
      <c r="AZ4568" s="70"/>
      <c r="BA4568" s="70"/>
      <c r="BB4568" s="70"/>
      <c r="BC4568" s="70"/>
      <c r="BD4568" s="70"/>
      <c r="BL4568" s="70"/>
      <c r="BM4568" s="70"/>
      <c r="BN4568" s="70"/>
      <c r="BO4568" s="14">
        <v>-13.17038756</v>
      </c>
      <c r="BP4568" s="14">
        <v>0.030104568</v>
      </c>
      <c r="BX4568" s="60">
        <v>-102.526376</v>
      </c>
      <c r="BY4568" s="80">
        <v>0.041266671</v>
      </c>
    </row>
    <row r="4569" s="9" customFormat="1" ht="31" customHeight="1">
      <c r="A4569" t="s" s="6">
        <v>11638</v>
      </c>
      <c r="B4569" t="s" s="56">
        <v>11639</v>
      </c>
      <c r="C4569" t="s" s="56">
        <v>7517</v>
      </c>
      <c r="D4569" s="143">
        <v>42114.441666666666</v>
      </c>
      <c r="E4569" t="s" s="54">
        <v>7518</v>
      </c>
      <c r="F4569" t="s" s="55">
        <v>2230</v>
      </c>
      <c r="G4569" t="s" s="56">
        <v>1181</v>
      </c>
      <c r="H4569" t="s" s="56">
        <v>1181</v>
      </c>
      <c r="J4569" t="s" s="6">
        <v>7519</v>
      </c>
      <c r="L4569" s="84"/>
      <c r="M4569" t="s" s="55">
        <v>1138</v>
      </c>
      <c r="S4569" t="s" s="54">
        <v>7912</v>
      </c>
      <c r="T4569" t="s" s="57">
        <v>7922</v>
      </c>
      <c r="U4569" s="7"/>
      <c r="AA4569" s="14">
        <v>-110.301086</v>
      </c>
      <c r="AB4569" s="14">
        <v>36.2935898</v>
      </c>
      <c r="AC4569" s="14">
        <v>2030.273</v>
      </c>
      <c r="AU4569" s="70"/>
      <c r="AV4569" s="70"/>
      <c r="AW4569" s="70"/>
      <c r="AX4569" s="70"/>
      <c r="AY4569" s="70"/>
      <c r="AZ4569" s="70"/>
      <c r="BA4569" s="70"/>
      <c r="BB4569" s="70"/>
      <c r="BC4569" s="70"/>
      <c r="BD4569" s="70"/>
      <c r="BL4569" s="70"/>
      <c r="BM4569" s="70"/>
      <c r="BN4569" s="70"/>
      <c r="BO4569" s="14">
        <v>-13.86462865</v>
      </c>
      <c r="BP4569" s="14">
        <v>0.044341109</v>
      </c>
      <c r="BX4569" s="60">
        <v>-107.4462522</v>
      </c>
      <c r="BY4569" s="80">
        <v>0.14236067</v>
      </c>
    </row>
    <row r="4570" s="9" customFormat="1" ht="31" customHeight="1">
      <c r="A4570" t="s" s="6">
        <v>11640</v>
      </c>
      <c r="B4570" t="s" s="56">
        <v>11641</v>
      </c>
      <c r="C4570" t="s" s="56">
        <v>7517</v>
      </c>
      <c r="D4570" s="143">
        <v>42114.375</v>
      </c>
      <c r="E4570" t="s" s="54">
        <v>7518</v>
      </c>
      <c r="F4570" t="s" s="55">
        <v>2230</v>
      </c>
      <c r="G4570" t="s" s="56">
        <v>1181</v>
      </c>
      <c r="H4570" t="s" s="56">
        <v>1181</v>
      </c>
      <c r="J4570" t="s" s="6">
        <v>7519</v>
      </c>
      <c r="L4570" s="84"/>
      <c r="M4570" t="s" s="55">
        <v>1138</v>
      </c>
      <c r="S4570" t="s" s="54">
        <v>7912</v>
      </c>
      <c r="T4570" t="s" s="57">
        <v>7940</v>
      </c>
      <c r="U4570" s="7"/>
      <c r="AA4570" s="14">
        <v>-110.3000669</v>
      </c>
      <c r="AB4570" s="14">
        <v>37.0161858</v>
      </c>
      <c r="AC4570" s="14">
        <v>1513.942</v>
      </c>
      <c r="AU4570" s="70"/>
      <c r="AV4570" s="70"/>
      <c r="AW4570" s="70"/>
      <c r="AX4570" s="70"/>
      <c r="AY4570" s="70"/>
      <c r="AZ4570" s="70"/>
      <c r="BA4570" s="70"/>
      <c r="BB4570" s="70"/>
      <c r="BC4570" s="70"/>
      <c r="BD4570" s="70"/>
      <c r="BL4570" s="70"/>
      <c r="BM4570" s="70"/>
      <c r="BN4570" s="70"/>
      <c r="BO4570" s="14">
        <v>-10.07848121</v>
      </c>
      <c r="BP4570" s="14">
        <v>0.016971542</v>
      </c>
      <c r="BX4570" s="60">
        <v>-73.47151895</v>
      </c>
      <c r="BY4570" s="80">
        <v>0.061738583</v>
      </c>
    </row>
    <row r="4571" s="9" customFormat="1" ht="31" customHeight="1">
      <c r="A4571" t="s" s="6">
        <v>11642</v>
      </c>
      <c r="B4571" t="s" s="56">
        <v>11643</v>
      </c>
      <c r="C4571" t="s" s="56">
        <v>7517</v>
      </c>
      <c r="D4571" s="143">
        <v>42108.488194444442</v>
      </c>
      <c r="E4571" t="s" s="54">
        <v>7518</v>
      </c>
      <c r="F4571" t="s" s="55">
        <v>2230</v>
      </c>
      <c r="G4571" t="s" s="56">
        <v>1181</v>
      </c>
      <c r="H4571" t="s" s="56">
        <v>1181</v>
      </c>
      <c r="J4571" t="s" s="6">
        <v>7519</v>
      </c>
      <c r="L4571" s="84"/>
      <c r="M4571" t="s" s="55">
        <v>1138</v>
      </c>
      <c r="S4571" t="s" s="54">
        <v>7912</v>
      </c>
      <c r="T4571" t="s" s="57">
        <v>8062</v>
      </c>
      <c r="U4571" s="7"/>
      <c r="AA4571" s="14">
        <v>-109.527703</v>
      </c>
      <c r="AB4571" s="14">
        <v>35.501264</v>
      </c>
      <c r="AC4571" s="14">
        <v>1959.254</v>
      </c>
      <c r="AU4571" s="70"/>
      <c r="AV4571" s="70"/>
      <c r="AW4571" s="70"/>
      <c r="AX4571" s="70"/>
      <c r="AY4571" s="70"/>
      <c r="AZ4571" s="70"/>
      <c r="BA4571" s="70"/>
      <c r="BB4571" s="70"/>
      <c r="BC4571" s="70"/>
      <c r="BD4571" s="70"/>
      <c r="BL4571" s="70"/>
      <c r="BM4571" s="70"/>
      <c r="BN4571" s="70"/>
      <c r="BO4571" s="14">
        <v>-11.22325102</v>
      </c>
      <c r="BP4571" s="14">
        <v>0.042390988</v>
      </c>
      <c r="BX4571" s="60">
        <v>-84.71047666</v>
      </c>
      <c r="BY4571" s="80">
        <v>0.194620719</v>
      </c>
    </row>
    <row r="4572" s="9" customFormat="1" ht="31" customHeight="1">
      <c r="A4572" t="s" s="6">
        <v>11644</v>
      </c>
      <c r="B4572" t="s" s="56">
        <v>11645</v>
      </c>
      <c r="C4572" t="s" s="56">
        <v>7517</v>
      </c>
      <c r="D4572" s="143">
        <v>42108.434027777781</v>
      </c>
      <c r="E4572" t="s" s="54">
        <v>7518</v>
      </c>
      <c r="F4572" t="s" s="55">
        <v>2230</v>
      </c>
      <c r="G4572" t="s" s="56">
        <v>1181</v>
      </c>
      <c r="H4572" t="s" s="56">
        <v>1181</v>
      </c>
      <c r="J4572" t="s" s="6">
        <v>7519</v>
      </c>
      <c r="L4572" s="84"/>
      <c r="M4572" t="s" s="55">
        <v>1138</v>
      </c>
      <c r="S4572" t="s" s="54">
        <v>7912</v>
      </c>
      <c r="T4572" t="s" s="57">
        <v>8154</v>
      </c>
      <c r="U4572" s="7"/>
      <c r="AA4572" s="14">
        <v>-109.2787939</v>
      </c>
      <c r="AB4572" s="14">
        <v>35.0893797</v>
      </c>
      <c r="AC4572" s="14">
        <v>1935.48</v>
      </c>
      <c r="AU4572" s="70"/>
      <c r="AV4572" s="70"/>
      <c r="AW4572" s="70"/>
      <c r="AX4572" s="70"/>
      <c r="AY4572" s="70"/>
      <c r="AZ4572" s="70"/>
      <c r="BA4572" s="70"/>
      <c r="BB4572" s="70"/>
      <c r="BC4572" s="70"/>
      <c r="BD4572" s="70"/>
      <c r="BL4572" s="70"/>
      <c r="BM4572" s="70"/>
      <c r="BN4572" s="70"/>
      <c r="BO4572" s="14">
        <v>-12.48096587</v>
      </c>
      <c r="BP4572" s="14">
        <v>0.056224769</v>
      </c>
      <c r="BX4572" s="60">
        <v>-96.48647726999999</v>
      </c>
      <c r="BY4572" s="80">
        <v>0.279502569</v>
      </c>
    </row>
    <row r="4573" s="9" customFormat="1" ht="31" customHeight="1">
      <c r="A4573" t="s" s="6">
        <v>11646</v>
      </c>
      <c r="B4573" t="s" s="56">
        <v>11647</v>
      </c>
      <c r="C4573" t="s" s="56">
        <v>7517</v>
      </c>
      <c r="D4573" s="143">
        <v>42107.559027777781</v>
      </c>
      <c r="E4573" t="s" s="54">
        <v>7518</v>
      </c>
      <c r="F4573" t="s" s="55">
        <v>2230</v>
      </c>
      <c r="G4573" t="s" s="56">
        <v>1181</v>
      </c>
      <c r="H4573" t="s" s="56">
        <v>1181</v>
      </c>
      <c r="J4573" t="s" s="6">
        <v>7519</v>
      </c>
      <c r="L4573" s="84"/>
      <c r="M4573" t="s" s="55">
        <v>1138</v>
      </c>
      <c r="S4573" t="s" s="54">
        <v>7912</v>
      </c>
      <c r="T4573" t="s" s="57">
        <v>8169</v>
      </c>
      <c r="U4573" s="7"/>
      <c r="AA4573" s="14">
        <v>-108.6624325</v>
      </c>
      <c r="AB4573" s="14">
        <v>35.9332127</v>
      </c>
      <c r="AC4573" s="14">
        <v>1859.28</v>
      </c>
      <c r="AU4573" s="70"/>
      <c r="AV4573" s="70"/>
      <c r="AW4573" s="70"/>
      <c r="AX4573" s="70"/>
      <c r="AY4573" s="70"/>
      <c r="AZ4573" s="70"/>
      <c r="BA4573" s="70"/>
      <c r="BB4573" s="70"/>
      <c r="BC4573" s="70"/>
      <c r="BD4573" s="70"/>
      <c r="BL4573" s="70"/>
      <c r="BM4573" s="70"/>
      <c r="BN4573" s="70"/>
      <c r="BO4573" s="14">
        <v>-14.47289627</v>
      </c>
      <c r="BP4573" s="14">
        <v>0.062938524</v>
      </c>
      <c r="BX4573" s="60">
        <v>-107.5211894</v>
      </c>
      <c r="BY4573" s="80">
        <v>0.2836456</v>
      </c>
    </row>
    <row r="4574" s="9" customFormat="1" ht="31" customHeight="1">
      <c r="A4574" t="s" s="6">
        <v>11648</v>
      </c>
      <c r="B4574" t="s" s="56">
        <v>11649</v>
      </c>
      <c r="C4574" t="s" s="56">
        <v>7517</v>
      </c>
      <c r="D4574" s="143">
        <v>42107.618055555555</v>
      </c>
      <c r="E4574" t="s" s="54">
        <v>7518</v>
      </c>
      <c r="F4574" t="s" s="55">
        <v>2230</v>
      </c>
      <c r="G4574" t="s" s="56">
        <v>1181</v>
      </c>
      <c r="H4574" t="s" s="56">
        <v>1181</v>
      </c>
      <c r="J4574" t="s" s="6">
        <v>7519</v>
      </c>
      <c r="L4574" s="84"/>
      <c r="M4574" t="s" s="55">
        <v>1138</v>
      </c>
      <c r="S4574" t="s" s="54">
        <v>7912</v>
      </c>
      <c r="T4574" t="s" s="57">
        <v>8172</v>
      </c>
      <c r="U4574" s="7"/>
      <c r="AA4574" s="14">
        <v>-108.678065</v>
      </c>
      <c r="AB4574" s="14">
        <v>36.050784</v>
      </c>
      <c r="AC4574" s="14">
        <v>1786.128</v>
      </c>
      <c r="AU4574" s="70"/>
      <c r="AV4574" s="70"/>
      <c r="AW4574" s="70"/>
      <c r="AX4574" s="70"/>
      <c r="AY4574" s="70"/>
      <c r="AZ4574" s="70"/>
      <c r="BA4574" s="70"/>
      <c r="BB4574" s="70"/>
      <c r="BC4574" s="70"/>
      <c r="BD4574" s="70"/>
      <c r="BL4574" s="70"/>
      <c r="BM4574" s="70"/>
      <c r="BN4574" s="70"/>
      <c r="BO4574" s="14">
        <v>-14.51532597</v>
      </c>
      <c r="BP4574" s="14">
        <v>0.041027709</v>
      </c>
      <c r="BX4574" s="60">
        <v>-109.2304082</v>
      </c>
      <c r="BY4574" s="80">
        <v>0.22364622</v>
      </c>
    </row>
    <row r="4575" s="9" customFormat="1" ht="31" customHeight="1">
      <c r="A4575" t="s" s="6">
        <v>11650</v>
      </c>
      <c r="B4575" t="s" s="56">
        <v>11651</v>
      </c>
      <c r="C4575" t="s" s="56">
        <v>7517</v>
      </c>
      <c r="D4575" s="143">
        <v>42108.677083333336</v>
      </c>
      <c r="E4575" t="s" s="54">
        <v>7518</v>
      </c>
      <c r="F4575" t="s" s="55">
        <v>2230</v>
      </c>
      <c r="G4575" t="s" s="56">
        <v>1181</v>
      </c>
      <c r="H4575" t="s" s="56">
        <v>1181</v>
      </c>
      <c r="J4575" t="s" s="6">
        <v>7519</v>
      </c>
      <c r="L4575" s="84"/>
      <c r="M4575" t="s" s="55">
        <v>1138</v>
      </c>
      <c r="S4575" t="s" s="54">
        <v>7912</v>
      </c>
      <c r="T4575" t="s" s="57">
        <v>8201</v>
      </c>
      <c r="U4575" s="7"/>
      <c r="AA4575" s="14">
        <v>-109.215407</v>
      </c>
      <c r="AB4575" s="14">
        <v>35.283889</v>
      </c>
      <c r="AC4575" s="14">
        <v>1823.618</v>
      </c>
      <c r="AU4575" s="70"/>
      <c r="AV4575" s="70"/>
      <c r="AW4575" s="70"/>
      <c r="AX4575" s="70"/>
      <c r="AY4575" s="70"/>
      <c r="AZ4575" s="70"/>
      <c r="BA4575" s="70"/>
      <c r="BB4575" s="70"/>
      <c r="BC4575" s="70"/>
      <c r="BD4575" s="70"/>
      <c r="BL4575" s="70"/>
      <c r="BM4575" s="70"/>
      <c r="BN4575" s="70"/>
      <c r="BO4575" s="14">
        <v>-9.872106382</v>
      </c>
      <c r="BP4575" s="14">
        <v>0.035744407</v>
      </c>
      <c r="BX4575" s="60">
        <v>-76.96348651</v>
      </c>
      <c r="BY4575" s="80">
        <v>0.230404642</v>
      </c>
    </row>
    <row r="4576" s="9" customFormat="1" ht="31" customHeight="1">
      <c r="A4576" t="s" s="6">
        <v>11652</v>
      </c>
      <c r="B4576" t="s" s="56">
        <v>11653</v>
      </c>
      <c r="C4576" t="s" s="56">
        <v>7517</v>
      </c>
      <c r="D4576" s="143">
        <v>42108.475694444445</v>
      </c>
      <c r="E4576" t="s" s="54">
        <v>7518</v>
      </c>
      <c r="F4576" t="s" s="55">
        <v>2230</v>
      </c>
      <c r="G4576" t="s" s="56">
        <v>1181</v>
      </c>
      <c r="H4576" t="s" s="56">
        <v>1181</v>
      </c>
      <c r="J4576" t="s" s="6">
        <v>7519</v>
      </c>
      <c r="L4576" s="84"/>
      <c r="M4576" t="s" s="55">
        <v>1138</v>
      </c>
      <c r="S4576" t="s" s="54">
        <v>7912</v>
      </c>
      <c r="T4576" t="s" s="57">
        <v>9603</v>
      </c>
      <c r="U4576" t="s" s="6">
        <v>1263</v>
      </c>
      <c r="AA4576" s="14">
        <v>-109.0964007</v>
      </c>
      <c r="AB4576" s="14">
        <v>35.7602588</v>
      </c>
      <c r="AC4576" s="14">
        <v>2106.168</v>
      </c>
      <c r="AU4576" s="70"/>
      <c r="AV4576" s="70"/>
      <c r="AW4576" s="70"/>
      <c r="AX4576" s="70"/>
      <c r="AY4576" s="70"/>
      <c r="AZ4576" s="70"/>
      <c r="BA4576" s="70"/>
      <c r="BB4576" s="70"/>
      <c r="BC4576" s="70"/>
      <c r="BD4576" s="70"/>
      <c r="BL4576" s="70"/>
      <c r="BM4576" s="70"/>
      <c r="BN4576" s="70"/>
      <c r="BO4576" s="14">
        <v>-11.18673225</v>
      </c>
      <c r="BP4576" s="14">
        <v>0.045422454</v>
      </c>
      <c r="BX4576" s="60">
        <v>-86.18324396</v>
      </c>
      <c r="BY4576" s="80">
        <v>0.177891868</v>
      </c>
    </row>
    <row r="4577" s="9" customFormat="1" ht="31" customHeight="1">
      <c r="A4577" t="s" s="6">
        <v>11654</v>
      </c>
      <c r="B4577" t="s" s="56">
        <v>11655</v>
      </c>
      <c r="C4577" t="s" s="56">
        <v>7517</v>
      </c>
      <c r="D4577" s="143">
        <v>42114.586805555555</v>
      </c>
      <c r="E4577" t="s" s="54">
        <v>7518</v>
      </c>
      <c r="F4577" t="s" s="55">
        <v>2230</v>
      </c>
      <c r="G4577" t="s" s="56">
        <v>1181</v>
      </c>
      <c r="H4577" t="s" s="56">
        <v>1181</v>
      </c>
      <c r="J4577" t="s" s="6">
        <v>7519</v>
      </c>
      <c r="L4577" s="84"/>
      <c r="M4577" t="s" s="55">
        <v>1138</v>
      </c>
      <c r="S4577" t="s" s="54">
        <v>7912</v>
      </c>
      <c r="T4577" t="s" s="57">
        <v>10168</v>
      </c>
      <c r="U4577" s="7"/>
      <c r="AA4577" s="14">
        <v>-109.070225</v>
      </c>
      <c r="AB4577" s="14">
        <v>35.361127</v>
      </c>
      <c r="AC4577" s="14">
        <v>1905.61</v>
      </c>
      <c r="AU4577" s="70"/>
      <c r="AV4577" s="70"/>
      <c r="AW4577" s="70"/>
      <c r="AX4577" s="70"/>
      <c r="AY4577" s="70"/>
      <c r="AZ4577" s="70"/>
      <c r="BA4577" s="70"/>
      <c r="BB4577" s="70"/>
      <c r="BC4577" s="70"/>
      <c r="BD4577" s="70"/>
      <c r="BL4577" s="70"/>
      <c r="BM4577" s="70"/>
      <c r="BN4577" s="70"/>
      <c r="BO4577" s="14">
        <v>-11.67048977</v>
      </c>
      <c r="BP4577" s="14">
        <v>0.090044418</v>
      </c>
      <c r="BX4577" s="60">
        <v>-85.61357004</v>
      </c>
      <c r="BY4577" s="80">
        <v>0.369683148</v>
      </c>
    </row>
    <row r="4578" s="9" customFormat="1" ht="31" customHeight="1">
      <c r="A4578" t="s" s="6">
        <v>11656</v>
      </c>
      <c r="B4578" t="s" s="56">
        <v>11657</v>
      </c>
      <c r="C4578" t="s" s="56">
        <v>7517</v>
      </c>
      <c r="D4578" s="143">
        <v>42114.763888888891</v>
      </c>
      <c r="E4578" t="s" s="54">
        <v>7518</v>
      </c>
      <c r="F4578" t="s" s="55">
        <v>2230</v>
      </c>
      <c r="G4578" t="s" s="56">
        <v>1181</v>
      </c>
      <c r="H4578" t="s" s="56">
        <v>1181</v>
      </c>
      <c r="J4578" t="s" s="6">
        <v>7519</v>
      </c>
      <c r="L4578" s="84"/>
      <c r="M4578" t="s" s="55">
        <v>1138</v>
      </c>
      <c r="S4578" t="s" s="54">
        <v>7912</v>
      </c>
      <c r="T4578" t="s" s="57">
        <v>7913</v>
      </c>
      <c r="U4578" s="7"/>
      <c r="AA4578" s="14">
        <v>-109.8515463</v>
      </c>
      <c r="AB4578" s="14">
        <v>36.837895</v>
      </c>
      <c r="AC4578" s="14">
        <v>1539.392</v>
      </c>
      <c r="AU4578" s="70"/>
      <c r="AV4578" s="70"/>
      <c r="AW4578" s="70"/>
      <c r="AX4578" s="70"/>
      <c r="AY4578" s="70"/>
      <c r="AZ4578" s="70"/>
      <c r="BA4578" s="70"/>
      <c r="BB4578" s="70"/>
      <c r="BC4578" s="70"/>
      <c r="BD4578" s="70"/>
      <c r="BL4578" s="70"/>
      <c r="BM4578" s="70"/>
      <c r="BN4578" s="70"/>
      <c r="BO4578" s="14">
        <v>-8.67773055</v>
      </c>
      <c r="BP4578" s="14">
        <v>0.06306785600000001</v>
      </c>
      <c r="BX4578" s="60">
        <v>-73.45357233999999</v>
      </c>
      <c r="BY4578" s="80">
        <v>0.453466123</v>
      </c>
    </row>
    <row r="4579" s="9" customFormat="1" ht="31" customHeight="1">
      <c r="A4579" t="s" s="6">
        <v>11658</v>
      </c>
      <c r="B4579" t="s" s="56">
        <v>11659</v>
      </c>
      <c r="C4579" t="s" s="56">
        <v>7517</v>
      </c>
      <c r="D4579" s="143">
        <v>42114.618055555555</v>
      </c>
      <c r="E4579" t="s" s="54">
        <v>7518</v>
      </c>
      <c r="F4579" t="s" s="55">
        <v>2230</v>
      </c>
      <c r="G4579" t="s" s="56">
        <v>1181</v>
      </c>
      <c r="H4579" t="s" s="56">
        <v>1181</v>
      </c>
      <c r="J4579" t="s" s="6">
        <v>7519</v>
      </c>
      <c r="L4579" s="84"/>
      <c r="M4579" t="s" s="55">
        <v>1138</v>
      </c>
      <c r="S4579" t="s" s="54">
        <v>7912</v>
      </c>
      <c r="T4579" t="s" s="57">
        <v>8131</v>
      </c>
      <c r="U4579" s="7"/>
      <c r="AA4579" s="14">
        <v>-109.1489782</v>
      </c>
      <c r="AB4579" s="14">
        <v>35.4589037</v>
      </c>
      <c r="AC4579" s="14">
        <v>2044.294</v>
      </c>
      <c r="AU4579" s="70"/>
      <c r="AV4579" s="70"/>
      <c r="AW4579" s="70"/>
      <c r="AX4579" s="70"/>
      <c r="AY4579" s="70"/>
      <c r="AZ4579" s="70"/>
      <c r="BA4579" s="70"/>
      <c r="BB4579" s="70"/>
      <c r="BC4579" s="70"/>
      <c r="BD4579" s="70"/>
      <c r="BL4579" s="70"/>
      <c r="BM4579" s="70"/>
      <c r="BN4579" s="70"/>
      <c r="BO4579" s="14">
        <v>-11.91860319</v>
      </c>
      <c r="BP4579" s="14">
        <v>0.049054574</v>
      </c>
      <c r="BX4579" s="60">
        <v>-89.83119343</v>
      </c>
      <c r="BY4579" s="80">
        <v>0.225558766</v>
      </c>
    </row>
    <row r="4580" s="9" customFormat="1" ht="31" customHeight="1">
      <c r="A4580" t="s" s="6">
        <v>11660</v>
      </c>
      <c r="B4580" t="s" s="56">
        <v>11661</v>
      </c>
      <c r="C4580" t="s" s="56">
        <v>7517</v>
      </c>
      <c r="D4580" s="143">
        <v>42115.551388888889</v>
      </c>
      <c r="E4580" t="s" s="54">
        <v>7518</v>
      </c>
      <c r="F4580" t="s" s="55">
        <v>2230</v>
      </c>
      <c r="G4580" t="s" s="56">
        <v>1181</v>
      </c>
      <c r="H4580" t="s" s="56">
        <v>1181</v>
      </c>
      <c r="J4580" t="s" s="6">
        <v>7519</v>
      </c>
      <c r="L4580" s="84"/>
      <c r="M4580" t="s" s="55">
        <v>1138</v>
      </c>
      <c r="S4580" t="s" s="54">
        <v>7912</v>
      </c>
      <c r="T4580" t="s" s="57">
        <v>9546</v>
      </c>
      <c r="U4580" s="7"/>
      <c r="AA4580" s="14">
        <v>-108.9984108</v>
      </c>
      <c r="AB4580" s="14">
        <v>35.6606856</v>
      </c>
      <c r="AC4580" s="14">
        <v>2103.12</v>
      </c>
      <c r="AU4580" s="70"/>
      <c r="AV4580" s="70"/>
      <c r="AW4580" s="70"/>
      <c r="AX4580" s="70"/>
      <c r="AY4580" s="70"/>
      <c r="AZ4580" s="70"/>
      <c r="BA4580" s="70"/>
      <c r="BB4580" s="70"/>
      <c r="BC4580" s="70"/>
      <c r="BD4580" s="70"/>
      <c r="BL4580" s="70"/>
      <c r="BM4580" s="70"/>
      <c r="BN4580" s="70"/>
      <c r="BO4580" s="14">
        <v>-11.34855139</v>
      </c>
      <c r="BP4580" s="14">
        <v>0.015298596</v>
      </c>
      <c r="BX4580" s="60">
        <v>-82.70914304999999</v>
      </c>
      <c r="BY4580" s="80">
        <v>0.086597963</v>
      </c>
    </row>
    <row r="4581" s="9" customFormat="1" ht="31" customHeight="1">
      <c r="A4581" t="s" s="6">
        <v>11662</v>
      </c>
      <c r="B4581" t="s" s="56">
        <v>11663</v>
      </c>
      <c r="C4581" t="s" s="56">
        <v>7517</v>
      </c>
      <c r="D4581" s="143">
        <v>42108.65625</v>
      </c>
      <c r="E4581" t="s" s="54">
        <v>7518</v>
      </c>
      <c r="F4581" t="s" s="55">
        <v>2230</v>
      </c>
      <c r="G4581" t="s" s="56">
        <v>1181</v>
      </c>
      <c r="H4581" t="s" s="56">
        <v>1181</v>
      </c>
      <c r="J4581" t="s" s="6">
        <v>7519</v>
      </c>
      <c r="L4581" s="84"/>
      <c r="M4581" t="s" s="55">
        <v>1138</v>
      </c>
      <c r="S4581" t="s" s="54">
        <v>7912</v>
      </c>
      <c r="T4581" t="s" s="57">
        <v>8068</v>
      </c>
      <c r="U4581" s="7"/>
      <c r="AA4581" s="14">
        <v>-111.0086825</v>
      </c>
      <c r="AB4581" s="14">
        <v>35.2928086</v>
      </c>
      <c r="AC4581" s="14">
        <v>1450.848</v>
      </c>
      <c r="AU4581" s="70"/>
      <c r="AV4581" s="70"/>
      <c r="AW4581" s="70"/>
      <c r="AX4581" s="70"/>
      <c r="AY4581" s="70"/>
      <c r="AZ4581" s="70"/>
      <c r="BA4581" s="70"/>
      <c r="BB4581" s="70"/>
      <c r="BC4581" s="70"/>
      <c r="BD4581" s="70"/>
      <c r="BL4581" s="70"/>
      <c r="BM4581" s="70"/>
      <c r="BN4581" s="70"/>
      <c r="BO4581" s="14">
        <v>-11.41325637</v>
      </c>
      <c r="BP4581" s="14">
        <v>0.10072342</v>
      </c>
      <c r="BX4581" s="60">
        <v>-81.76476837</v>
      </c>
      <c r="BY4581" s="80">
        <v>0.433261381</v>
      </c>
    </row>
    <row r="4582" s="9" customFormat="1" ht="31" customHeight="1">
      <c r="A4582" t="s" s="6">
        <v>11664</v>
      </c>
      <c r="B4582" t="s" s="56">
        <v>11665</v>
      </c>
      <c r="C4582" t="s" s="56">
        <v>7517</v>
      </c>
      <c r="D4582" s="143">
        <v>42108.625</v>
      </c>
      <c r="E4582" t="s" s="54">
        <v>7518</v>
      </c>
      <c r="F4582" t="s" s="55">
        <v>2230</v>
      </c>
      <c r="G4582" t="s" s="56">
        <v>1181</v>
      </c>
      <c r="H4582" t="s" s="56">
        <v>1181</v>
      </c>
      <c r="J4582" t="s" s="6">
        <v>7519</v>
      </c>
      <c r="L4582" s="84"/>
      <c r="M4582" t="s" s="55">
        <v>1138</v>
      </c>
      <c r="S4582" t="s" s="54">
        <v>7912</v>
      </c>
      <c r="T4582" t="s" s="57">
        <v>8059</v>
      </c>
      <c r="U4582" s="7"/>
      <c r="AA4582" s="14">
        <v>-109.8316912</v>
      </c>
      <c r="AB4582" s="14">
        <v>35.5381418</v>
      </c>
      <c r="AC4582" s="14">
        <v>1801.673</v>
      </c>
      <c r="AU4582" s="70"/>
      <c r="AV4582" s="70"/>
      <c r="AW4582" s="70"/>
      <c r="AX4582" s="70"/>
      <c r="AY4582" s="70"/>
      <c r="AZ4582" s="70"/>
      <c r="BA4582" s="70"/>
      <c r="BB4582" s="70"/>
      <c r="BC4582" s="70"/>
      <c r="BD4582" s="70"/>
      <c r="BL4582" s="70"/>
      <c r="BM4582" s="70"/>
      <c r="BN4582" s="70"/>
      <c r="BO4582" s="14">
        <v>-11.78140187</v>
      </c>
      <c r="BP4582" s="14">
        <v>0.037310316</v>
      </c>
      <c r="BX4582" s="60">
        <v>-89.06345464</v>
      </c>
      <c r="BY4582" s="80">
        <v>0.093379319</v>
      </c>
    </row>
    <row r="4583" s="9" customFormat="1" ht="31" customHeight="1">
      <c r="A4583" t="s" s="6">
        <v>11666</v>
      </c>
      <c r="B4583" t="s" s="56">
        <v>11667</v>
      </c>
      <c r="C4583" t="s" s="56">
        <v>7517</v>
      </c>
      <c r="D4583" s="143">
        <v>42107.634027777778</v>
      </c>
      <c r="E4583" t="s" s="54">
        <v>7518</v>
      </c>
      <c r="F4583" t="s" s="55">
        <v>2230</v>
      </c>
      <c r="G4583" t="s" s="56">
        <v>1181</v>
      </c>
      <c r="H4583" t="s" s="56">
        <v>1181</v>
      </c>
      <c r="J4583" t="s" s="6">
        <v>7519</v>
      </c>
      <c r="L4583" s="84"/>
      <c r="M4583" t="s" s="55">
        <v>1138</v>
      </c>
      <c r="S4583" t="s" s="54">
        <v>7912</v>
      </c>
      <c r="T4583" t="s" s="57">
        <v>8204</v>
      </c>
      <c r="U4583" s="7"/>
      <c r="AA4583" s="14">
        <v>-109.298825</v>
      </c>
      <c r="AB4583" s="14">
        <v>35.41852</v>
      </c>
      <c r="AC4583" s="14">
        <v>2166.518</v>
      </c>
      <c r="AU4583" s="70"/>
      <c r="AV4583" s="70"/>
      <c r="AW4583" s="70"/>
      <c r="AX4583" s="70"/>
      <c r="AY4583" s="70"/>
      <c r="AZ4583" s="70"/>
      <c r="BA4583" s="70"/>
      <c r="BB4583" s="70"/>
      <c r="BC4583" s="70"/>
      <c r="BD4583" s="70"/>
      <c r="BL4583" s="70"/>
      <c r="BM4583" s="70"/>
      <c r="BN4583" s="70"/>
      <c r="BO4583" s="14">
        <v>-11.92997664</v>
      </c>
      <c r="BP4583" s="14">
        <v>0.03260485</v>
      </c>
      <c r="BX4583" s="60">
        <v>-90.39278357000001</v>
      </c>
      <c r="BY4583" s="80">
        <v>0.15401497</v>
      </c>
    </row>
    <row r="4584" s="9" customFormat="1" ht="31" customHeight="1">
      <c r="A4584" t="s" s="6">
        <v>11668</v>
      </c>
      <c r="B4584" t="s" s="56">
        <v>11669</v>
      </c>
      <c r="C4584" t="s" s="56">
        <v>7517</v>
      </c>
      <c r="D4584" s="143">
        <v>42108.524305555555</v>
      </c>
      <c r="E4584" t="s" s="54">
        <v>7518</v>
      </c>
      <c r="F4584" t="s" s="55">
        <v>2230</v>
      </c>
      <c r="G4584" t="s" s="56">
        <v>1181</v>
      </c>
      <c r="H4584" t="s" s="56">
        <v>1181</v>
      </c>
      <c r="J4584" t="s" s="6">
        <v>7519</v>
      </c>
      <c r="L4584" s="84"/>
      <c r="M4584" t="s" s="55">
        <v>1138</v>
      </c>
      <c r="S4584" t="s" s="54">
        <v>7912</v>
      </c>
      <c r="T4584" t="s" s="57">
        <v>8149</v>
      </c>
      <c r="U4584" s="7"/>
      <c r="AA4584" s="14">
        <v>-109.147235</v>
      </c>
      <c r="AB4584" s="14">
        <v>35.865463</v>
      </c>
      <c r="AC4584" s="14">
        <v>2288.438</v>
      </c>
      <c r="AU4584" s="70"/>
      <c r="AV4584" s="70"/>
      <c r="AW4584" s="70"/>
      <c r="AX4584" s="70"/>
      <c r="AY4584" s="70"/>
      <c r="AZ4584" s="70"/>
      <c r="BA4584" s="70"/>
      <c r="BB4584" s="70"/>
      <c r="BC4584" s="70"/>
      <c r="BD4584" s="70"/>
      <c r="BL4584" s="70"/>
      <c r="BM4584" s="70"/>
      <c r="BN4584" s="70"/>
      <c r="BO4584" s="14">
        <v>-11.49414591</v>
      </c>
      <c r="BP4584" s="14">
        <v>0.091951317</v>
      </c>
      <c r="BX4584" s="60">
        <v>-88.28337787</v>
      </c>
      <c r="BY4584" s="80">
        <v>0.504557805</v>
      </c>
    </row>
    <row r="4585" s="9" customFormat="1" ht="31" customHeight="1">
      <c r="A4585" t="s" s="6">
        <v>11670</v>
      </c>
      <c r="B4585" t="s" s="56">
        <v>11671</v>
      </c>
      <c r="C4585" t="s" s="56">
        <v>7517</v>
      </c>
      <c r="D4585" s="143">
        <v>42108.46875</v>
      </c>
      <c r="E4585" t="s" s="54">
        <v>7518</v>
      </c>
      <c r="F4585" t="s" s="55">
        <v>2230</v>
      </c>
      <c r="G4585" t="s" s="56">
        <v>1181</v>
      </c>
      <c r="H4585" t="s" s="56">
        <v>1181</v>
      </c>
      <c r="J4585" t="s" s="6">
        <v>7519</v>
      </c>
      <c r="L4585" s="84"/>
      <c r="M4585" t="s" s="55">
        <v>1138</v>
      </c>
      <c r="S4585" t="s" s="54">
        <v>7912</v>
      </c>
      <c r="T4585" t="s" s="57">
        <v>9612</v>
      </c>
      <c r="U4585" t="s" s="6">
        <v>1263</v>
      </c>
      <c r="AA4585" s="14">
        <v>-109.096967</v>
      </c>
      <c r="AB4585" s="14">
        <v>35.760128</v>
      </c>
      <c r="AC4585" s="14">
        <v>2113.483</v>
      </c>
      <c r="AU4585" s="70"/>
      <c r="AV4585" s="70"/>
      <c r="AW4585" s="70"/>
      <c r="AX4585" s="70"/>
      <c r="AY4585" s="70"/>
      <c r="AZ4585" s="70"/>
      <c r="BA4585" s="70"/>
      <c r="BB4585" s="70"/>
      <c r="BC4585" s="70"/>
      <c r="BD4585" s="70"/>
      <c r="BL4585" s="70"/>
      <c r="BM4585" s="70"/>
      <c r="BN4585" s="70"/>
      <c r="BO4585" s="14">
        <v>-11.26495794</v>
      </c>
      <c r="BP4585" s="14">
        <v>0.027387191</v>
      </c>
      <c r="BX4585" s="60">
        <v>-84.99432117000001</v>
      </c>
      <c r="BY4585" s="80">
        <v>0.108275176</v>
      </c>
    </row>
    <row r="4586" s="9" customFormat="1" ht="31" customHeight="1">
      <c r="A4586" t="s" s="6">
        <v>11672</v>
      </c>
      <c r="B4586" t="s" s="56">
        <v>11673</v>
      </c>
      <c r="C4586" t="s" s="56">
        <v>7517</v>
      </c>
      <c r="D4586" s="143">
        <v>42114.330555555556</v>
      </c>
      <c r="E4586" t="s" s="54">
        <v>7518</v>
      </c>
      <c r="F4586" t="s" s="55">
        <v>2230</v>
      </c>
      <c r="G4586" t="s" s="56">
        <v>1181</v>
      </c>
      <c r="H4586" t="s" s="56">
        <v>1181</v>
      </c>
      <c r="J4586" t="s" s="6">
        <v>7519</v>
      </c>
      <c r="L4586" s="84"/>
      <c r="M4586" t="s" s="55">
        <v>1138</v>
      </c>
      <c r="S4586" t="s" s="54">
        <v>7912</v>
      </c>
      <c r="T4586" t="s" s="57">
        <v>8175</v>
      </c>
      <c r="U4586" s="7"/>
      <c r="AA4586" s="14">
        <v>-110.075095</v>
      </c>
      <c r="AB4586" s="14">
        <v>36.521657</v>
      </c>
      <c r="AC4586" s="14">
        <v>1818.071</v>
      </c>
      <c r="AU4586" s="70"/>
      <c r="AV4586" s="70"/>
      <c r="AW4586" s="70"/>
      <c r="AX4586" s="70"/>
      <c r="AY4586" s="70"/>
      <c r="AZ4586" s="70"/>
      <c r="BA4586" s="70"/>
      <c r="BB4586" s="70"/>
      <c r="BC4586" s="70"/>
      <c r="BD4586" s="70"/>
      <c r="BL4586" s="70"/>
      <c r="BM4586" s="70"/>
      <c r="BN4586" s="70"/>
      <c r="BO4586" s="14">
        <v>-13.20399074</v>
      </c>
      <c r="BP4586" s="14">
        <v>0.041834741</v>
      </c>
      <c r="BX4586" s="60">
        <v>-102.7438426</v>
      </c>
      <c r="BY4586" s="80">
        <v>0.127465694</v>
      </c>
    </row>
    <row r="4587" s="9" customFormat="1" ht="31" customHeight="1">
      <c r="A4587" t="s" s="6">
        <v>11674</v>
      </c>
      <c r="B4587" t="s" s="56">
        <v>11675</v>
      </c>
      <c r="C4587" t="s" s="56">
        <v>7517</v>
      </c>
      <c r="D4587" s="143">
        <v>42114.416666666664</v>
      </c>
      <c r="E4587" t="s" s="54">
        <v>7518</v>
      </c>
      <c r="F4587" t="s" s="55">
        <v>2230</v>
      </c>
      <c r="G4587" t="s" s="56">
        <v>1181</v>
      </c>
      <c r="H4587" t="s" s="56">
        <v>1181</v>
      </c>
      <c r="J4587" t="s" s="6">
        <v>7519</v>
      </c>
      <c r="L4587" s="84"/>
      <c r="M4587" t="s" s="55">
        <v>1138</v>
      </c>
      <c r="S4587" t="s" s="54">
        <v>7912</v>
      </c>
      <c r="T4587" t="s" s="57">
        <v>7931</v>
      </c>
      <c r="U4587" s="7"/>
      <c r="AA4587" s="14">
        <v>-110.3171647</v>
      </c>
      <c r="AB4587" s="14">
        <v>37.0363677</v>
      </c>
      <c r="AC4587" s="14">
        <v>1474.952</v>
      </c>
      <c r="AU4587" s="70"/>
      <c r="AV4587" s="70"/>
      <c r="AW4587" s="70"/>
      <c r="AX4587" s="70"/>
      <c r="AY4587" s="70"/>
      <c r="AZ4587" s="70"/>
      <c r="BA4587" s="70"/>
      <c r="BB4587" s="70"/>
      <c r="BC4587" s="70"/>
      <c r="BD4587" s="70"/>
      <c r="BL4587" s="70"/>
      <c r="BM4587" s="70"/>
      <c r="BN4587" s="70"/>
      <c r="BO4587" s="14">
        <v>-9.012339471000001</v>
      </c>
      <c r="BP4587" s="14">
        <v>0.043563644</v>
      </c>
      <c r="BX4587" s="60">
        <v>-68.64339651</v>
      </c>
      <c r="BY4587" s="80">
        <v>0.048961092</v>
      </c>
    </row>
    <row r="4588" s="9" customFormat="1" ht="31" customHeight="1">
      <c r="A4588" t="s" s="6">
        <v>11676</v>
      </c>
      <c r="B4588" t="s" s="56">
        <v>11677</v>
      </c>
      <c r="C4588" t="s" s="56">
        <v>7517</v>
      </c>
      <c r="D4588" s="143">
        <v>42114.552083333336</v>
      </c>
      <c r="E4588" t="s" s="54">
        <v>7518</v>
      </c>
      <c r="F4588" t="s" s="55">
        <v>2230</v>
      </c>
      <c r="G4588" t="s" s="56">
        <v>1181</v>
      </c>
      <c r="H4588" t="s" s="56">
        <v>1181</v>
      </c>
      <c r="J4588" t="s" s="6">
        <v>7519</v>
      </c>
      <c r="L4588" s="84"/>
      <c r="M4588" t="s" s="55">
        <v>1138</v>
      </c>
      <c r="S4588" t="s" s="54">
        <v>7912</v>
      </c>
      <c r="T4588" t="s" s="57">
        <v>8163</v>
      </c>
      <c r="U4588" s="7"/>
      <c r="AA4588" s="14">
        <v>-109.10063</v>
      </c>
      <c r="AB4588" s="14">
        <v>35.59403</v>
      </c>
      <c r="AC4588" s="14">
        <v>2026.92</v>
      </c>
      <c r="AU4588" s="70"/>
      <c r="AV4588" s="70"/>
      <c r="AW4588" s="70"/>
      <c r="AX4588" s="70"/>
      <c r="AY4588" s="70"/>
      <c r="AZ4588" s="70"/>
      <c r="BA4588" s="70"/>
      <c r="BB4588" s="70"/>
      <c r="BC4588" s="70"/>
      <c r="BD4588" s="70"/>
      <c r="BL4588" s="70"/>
      <c r="BM4588" s="70"/>
      <c r="BN4588" s="70"/>
      <c r="BO4588" s="14">
        <v>-12.64120933</v>
      </c>
      <c r="BP4588" s="14">
        <v>0.056596223</v>
      </c>
      <c r="BX4588" s="60">
        <v>-94.94926262</v>
      </c>
      <c r="BY4588" s="80">
        <v>0.297756967</v>
      </c>
    </row>
    <row r="4589" s="9" customFormat="1" ht="31" customHeight="1">
      <c r="A4589" t="s" s="6">
        <v>11678</v>
      </c>
      <c r="B4589" t="s" s="56">
        <v>11679</v>
      </c>
      <c r="C4589" t="s" s="56">
        <v>7517</v>
      </c>
      <c r="D4589" s="143">
        <v>42115.631944444445</v>
      </c>
      <c r="E4589" t="s" s="54">
        <v>7518</v>
      </c>
      <c r="F4589" t="s" s="55">
        <v>2230</v>
      </c>
      <c r="G4589" t="s" s="56">
        <v>1181</v>
      </c>
      <c r="H4589" t="s" s="56">
        <v>1181</v>
      </c>
      <c r="J4589" t="s" s="6">
        <v>7519</v>
      </c>
      <c r="L4589" s="84"/>
      <c r="M4589" t="s" s="55">
        <v>1138</v>
      </c>
      <c r="S4589" t="s" s="54">
        <v>7912</v>
      </c>
      <c r="T4589" t="s" s="57">
        <v>10151</v>
      </c>
      <c r="U4589" s="7"/>
      <c r="AA4589" s="14">
        <v>-109.0610242</v>
      </c>
      <c r="AB4589" s="14">
        <v>35.3568652</v>
      </c>
      <c r="AC4589" s="14">
        <v>1887.62</v>
      </c>
      <c r="AU4589" s="70"/>
      <c r="AV4589" s="70"/>
      <c r="AW4589" s="70"/>
      <c r="AX4589" s="70"/>
      <c r="AY4589" s="70"/>
      <c r="AZ4589" s="70"/>
      <c r="BA4589" s="70"/>
      <c r="BB4589" s="70"/>
      <c r="BC4589" s="70"/>
      <c r="BD4589" s="70"/>
      <c r="BL4589" s="70"/>
      <c r="BM4589" s="70"/>
      <c r="BN4589" s="70"/>
      <c r="BO4589" s="14">
        <v>-12.05084398</v>
      </c>
      <c r="BP4589" s="14">
        <v>0.036238858</v>
      </c>
      <c r="BX4589" s="60">
        <v>-88.43670078</v>
      </c>
      <c r="BY4589" s="80">
        <v>0.096912595</v>
      </c>
    </row>
    <row r="4590" s="9" customFormat="1" ht="31" customHeight="1">
      <c r="A4590" t="s" s="6">
        <v>11680</v>
      </c>
      <c r="B4590" t="s" s="56">
        <v>11681</v>
      </c>
      <c r="C4590" t="s" s="56">
        <v>7517</v>
      </c>
      <c r="D4590" s="143">
        <v>42100.404861111114</v>
      </c>
      <c r="E4590" t="s" s="54">
        <v>7518</v>
      </c>
      <c r="F4590" t="s" s="55">
        <v>2230</v>
      </c>
      <c r="G4590" t="s" s="56">
        <v>1181</v>
      </c>
      <c r="H4590" t="s" s="56">
        <v>1181</v>
      </c>
      <c r="J4590" t="s" s="6">
        <v>7519</v>
      </c>
      <c r="L4590" s="84"/>
      <c r="M4590" t="s" s="55">
        <v>1138</v>
      </c>
      <c r="S4590" t="s" s="54">
        <v>7912</v>
      </c>
      <c r="T4590" t="s" s="57">
        <v>9483</v>
      </c>
      <c r="U4590" s="7"/>
      <c r="AA4590" s="14">
        <v>-109.0769095</v>
      </c>
      <c r="AB4590" s="14">
        <v>35.7426032</v>
      </c>
      <c r="AC4590" s="14">
        <v>2074.164</v>
      </c>
      <c r="AU4590" s="70"/>
      <c r="AV4590" s="70"/>
      <c r="AW4590" s="70"/>
      <c r="AX4590" s="70"/>
      <c r="AY4590" s="70"/>
      <c r="AZ4590" s="70"/>
      <c r="BA4590" s="70"/>
      <c r="BB4590" s="70"/>
      <c r="BC4590" s="70"/>
      <c r="BD4590" s="70"/>
      <c r="BL4590" s="70"/>
      <c r="BM4590" s="70"/>
      <c r="BN4590" s="70"/>
      <c r="BO4590" s="14">
        <v>-11.20319789</v>
      </c>
      <c r="BP4590" s="14">
        <v>0.021425934</v>
      </c>
      <c r="BX4590" s="60">
        <v>-86.63205742</v>
      </c>
      <c r="BY4590" s="80">
        <v>0.08511478</v>
      </c>
    </row>
    <row r="4591" s="9" customFormat="1" ht="31" customHeight="1">
      <c r="A4591" t="s" s="6">
        <v>11682</v>
      </c>
      <c r="B4591" t="s" s="56">
        <v>11683</v>
      </c>
      <c r="C4591" t="s" s="56">
        <v>7517</v>
      </c>
      <c r="D4591" s="143">
        <v>42100.479166666664</v>
      </c>
      <c r="E4591" t="s" s="54">
        <v>7518</v>
      </c>
      <c r="F4591" t="s" s="55">
        <v>2230</v>
      </c>
      <c r="G4591" t="s" s="56">
        <v>1181</v>
      </c>
      <c r="H4591" t="s" s="56">
        <v>1181</v>
      </c>
      <c r="J4591" t="s" s="6">
        <v>7519</v>
      </c>
      <c r="L4591" s="84"/>
      <c r="M4591" t="s" s="55">
        <v>1138</v>
      </c>
      <c r="S4591" t="s" s="54">
        <v>7912</v>
      </c>
      <c r="T4591" t="s" s="57">
        <v>8122</v>
      </c>
      <c r="U4591" s="7"/>
      <c r="AA4591" s="14">
        <v>-108.7771714</v>
      </c>
      <c r="AB4591" s="14">
        <v>35.7058623</v>
      </c>
      <c r="AC4591" s="14">
        <v>1953.768</v>
      </c>
      <c r="AU4591" s="70"/>
      <c r="AV4591" s="70"/>
      <c r="AW4591" s="70"/>
      <c r="AX4591" s="70"/>
      <c r="AY4591" s="70"/>
      <c r="AZ4591" s="70"/>
      <c r="BA4591" s="70"/>
      <c r="BB4591" s="70"/>
      <c r="BC4591" s="70"/>
      <c r="BD4591" s="70"/>
      <c r="BL4591" s="70"/>
      <c r="BM4591" s="70"/>
      <c r="BN4591" s="70"/>
      <c r="BO4591" s="14">
        <v>-14.21353491</v>
      </c>
      <c r="BP4591" s="14">
        <v>0.037874852</v>
      </c>
      <c r="BX4591" s="60">
        <v>-106.7720361</v>
      </c>
      <c r="BY4591" s="80">
        <v>0.083692263</v>
      </c>
    </row>
    <row r="4592" s="9" customFormat="1" ht="31" customHeight="1">
      <c r="A4592" t="s" s="6">
        <v>11684</v>
      </c>
      <c r="B4592" t="s" s="56">
        <v>11685</v>
      </c>
      <c r="C4592" t="s" s="56">
        <v>7517</v>
      </c>
      <c r="D4592" s="143">
        <v>42100.638888888891</v>
      </c>
      <c r="E4592" t="s" s="54">
        <v>7518</v>
      </c>
      <c r="F4592" t="s" s="55">
        <v>2230</v>
      </c>
      <c r="G4592" t="s" s="56">
        <v>1181</v>
      </c>
      <c r="H4592" t="s" s="56">
        <v>1181</v>
      </c>
      <c r="J4592" t="s" s="6">
        <v>7519</v>
      </c>
      <c r="L4592" s="84"/>
      <c r="M4592" t="s" s="55">
        <v>1138</v>
      </c>
      <c r="S4592" t="s" s="54">
        <v>7912</v>
      </c>
      <c r="T4592" t="s" s="57">
        <v>8210</v>
      </c>
      <c r="U4592" s="7"/>
      <c r="AA4592" s="14">
        <v>-108.9143389</v>
      </c>
      <c r="AB4592" s="14">
        <v>35.4776829</v>
      </c>
      <c r="AC4592" s="14">
        <v>1929.689</v>
      </c>
      <c r="AU4592" s="70"/>
      <c r="AV4592" s="70"/>
      <c r="AW4592" s="70"/>
      <c r="AX4592" s="70"/>
      <c r="AY4592" s="70"/>
      <c r="AZ4592" s="70"/>
      <c r="BA4592" s="70"/>
      <c r="BB4592" s="70"/>
      <c r="BC4592" s="70"/>
      <c r="BD4592" s="70"/>
      <c r="BL4592" s="70"/>
      <c r="BM4592" s="70"/>
      <c r="BN4592" s="70"/>
      <c r="BO4592" s="14">
        <v>-13.82524862</v>
      </c>
      <c r="BP4592" s="14">
        <v>0.031155351</v>
      </c>
      <c r="BX4592" s="60">
        <v>-103.8375528</v>
      </c>
      <c r="BY4592" s="80">
        <v>0.235707223</v>
      </c>
    </row>
    <row r="4593" s="9" customFormat="1" ht="31" customHeight="1">
      <c r="A4593" t="s" s="6">
        <v>11686</v>
      </c>
      <c r="B4593" t="s" s="56">
        <v>11687</v>
      </c>
      <c r="C4593" t="s" s="56">
        <v>7517</v>
      </c>
      <c r="D4593" s="143">
        <v>42107.634027777778</v>
      </c>
      <c r="E4593" t="s" s="54">
        <v>7518</v>
      </c>
      <c r="F4593" t="s" s="55">
        <v>2230</v>
      </c>
      <c r="G4593" t="s" s="56">
        <v>1181</v>
      </c>
      <c r="H4593" t="s" s="56">
        <v>1181</v>
      </c>
      <c r="J4593" t="s" s="6">
        <v>7519</v>
      </c>
      <c r="L4593" s="84"/>
      <c r="M4593" t="s" s="55">
        <v>1138</v>
      </c>
      <c r="S4593" t="s" s="54">
        <v>7912</v>
      </c>
      <c r="T4593" t="s" s="57">
        <v>8204</v>
      </c>
      <c r="U4593" s="7"/>
      <c r="AA4593" s="14">
        <v>-109.298825</v>
      </c>
      <c r="AB4593" s="14">
        <v>35.41852</v>
      </c>
      <c r="AC4593" s="14">
        <v>2166.518</v>
      </c>
      <c r="AU4593" s="70"/>
      <c r="AV4593" s="70"/>
      <c r="AW4593" s="70"/>
      <c r="AX4593" s="70"/>
      <c r="AY4593" s="70"/>
      <c r="AZ4593" s="70"/>
      <c r="BA4593" s="70"/>
      <c r="BB4593" s="70"/>
      <c r="BC4593" s="70"/>
      <c r="BD4593" s="70"/>
      <c r="BL4593" s="70"/>
      <c r="BM4593" s="70"/>
      <c r="BN4593" s="70"/>
      <c r="BO4593" s="14">
        <v>-11.95292569</v>
      </c>
      <c r="BP4593" s="14">
        <v>0.023066759</v>
      </c>
      <c r="BX4593" s="60">
        <v>-90.62603559999999</v>
      </c>
      <c r="BY4593" s="80">
        <v>0.149107029</v>
      </c>
    </row>
    <row r="4594" s="9" customFormat="1" ht="31" customHeight="1">
      <c r="A4594" t="s" s="6">
        <v>11688</v>
      </c>
      <c r="B4594" t="s" s="56">
        <v>11689</v>
      </c>
      <c r="C4594" t="s" s="56">
        <v>7517</v>
      </c>
      <c r="D4594" s="143">
        <v>42107.618055555555</v>
      </c>
      <c r="E4594" t="s" s="54">
        <v>7518</v>
      </c>
      <c r="F4594" t="s" s="55">
        <v>2230</v>
      </c>
      <c r="G4594" t="s" s="56">
        <v>1181</v>
      </c>
      <c r="H4594" t="s" s="56">
        <v>1181</v>
      </c>
      <c r="J4594" t="s" s="6">
        <v>7519</v>
      </c>
      <c r="L4594" s="84"/>
      <c r="M4594" t="s" s="55">
        <v>1138</v>
      </c>
      <c r="S4594" t="s" s="54">
        <v>7912</v>
      </c>
      <c r="T4594" t="s" s="57">
        <v>8172</v>
      </c>
      <c r="U4594" s="7"/>
      <c r="AA4594" s="14">
        <v>-108.678065</v>
      </c>
      <c r="AB4594" s="14">
        <v>36.050784</v>
      </c>
      <c r="AC4594" s="14">
        <v>1786.128</v>
      </c>
      <c r="AU4594" s="70"/>
      <c r="AV4594" s="70"/>
      <c r="AW4594" s="70"/>
      <c r="AX4594" s="70"/>
      <c r="AY4594" s="70"/>
      <c r="AZ4594" s="70"/>
      <c r="BA4594" s="70"/>
      <c r="BB4594" s="70"/>
      <c r="BC4594" s="70"/>
      <c r="BD4594" s="70"/>
      <c r="BL4594" s="70"/>
      <c r="BM4594" s="70"/>
      <c r="BN4594" s="70"/>
      <c r="BO4594" s="14">
        <v>-14.55672989</v>
      </c>
      <c r="BP4594" s="14">
        <v>0.033187247</v>
      </c>
      <c r="BX4594" s="60">
        <v>-109.4220903</v>
      </c>
      <c r="BY4594" s="80">
        <v>0.148011503</v>
      </c>
    </row>
    <row r="4595" s="9" customFormat="1" ht="31" customHeight="1">
      <c r="A4595" t="s" s="6">
        <v>11690</v>
      </c>
      <c r="B4595" t="s" s="56">
        <v>11691</v>
      </c>
      <c r="C4595" t="s" s="56">
        <v>7517</v>
      </c>
      <c r="D4595" s="143">
        <v>42108.482638888891</v>
      </c>
      <c r="E4595" t="s" s="54">
        <v>7518</v>
      </c>
      <c r="F4595" t="s" s="55">
        <v>2230</v>
      </c>
      <c r="G4595" t="s" s="56">
        <v>1181</v>
      </c>
      <c r="H4595" t="s" s="56">
        <v>1181</v>
      </c>
      <c r="J4595" t="s" s="6">
        <v>7519</v>
      </c>
      <c r="L4595" s="84"/>
      <c r="M4595" t="s" s="55">
        <v>1138</v>
      </c>
      <c r="S4595" t="s" s="54">
        <v>7912</v>
      </c>
      <c r="T4595" t="s" s="57">
        <v>8149</v>
      </c>
      <c r="U4595" s="7"/>
      <c r="AA4595" s="14">
        <v>-109.147235</v>
      </c>
      <c r="AB4595" s="14">
        <v>35.865463</v>
      </c>
      <c r="AC4595" s="14">
        <v>2288.438</v>
      </c>
      <c r="AU4595" s="70"/>
      <c r="AV4595" s="70"/>
      <c r="AW4595" s="70"/>
      <c r="AX4595" s="70"/>
      <c r="AY4595" s="70"/>
      <c r="AZ4595" s="70"/>
      <c r="BA4595" s="70"/>
      <c r="BB4595" s="70"/>
      <c r="BC4595" s="70"/>
      <c r="BD4595" s="70"/>
      <c r="BL4595" s="70"/>
      <c r="BM4595" s="70"/>
      <c r="BN4595" s="70"/>
      <c r="BO4595" s="14">
        <v>-11.49362994</v>
      </c>
      <c r="BP4595" s="14">
        <v>0.029624417</v>
      </c>
      <c r="BX4595" s="60">
        <v>-88.29373336</v>
      </c>
      <c r="BY4595" s="80">
        <v>0.11889449</v>
      </c>
    </row>
    <row r="4596" s="9" customFormat="1" ht="31" customHeight="1">
      <c r="A4596" t="s" s="6">
        <v>11692</v>
      </c>
      <c r="B4596" t="s" s="56">
        <v>11693</v>
      </c>
      <c r="C4596" t="s" s="56">
        <v>7517</v>
      </c>
      <c r="D4596" s="143">
        <v>42108.46875</v>
      </c>
      <c r="E4596" t="s" s="54">
        <v>7518</v>
      </c>
      <c r="F4596" t="s" s="55">
        <v>2230</v>
      </c>
      <c r="G4596" t="s" s="56">
        <v>1181</v>
      </c>
      <c r="H4596" t="s" s="56">
        <v>1181</v>
      </c>
      <c r="J4596" t="s" s="6">
        <v>7519</v>
      </c>
      <c r="L4596" s="84"/>
      <c r="M4596" t="s" s="55">
        <v>1138</v>
      </c>
      <c r="S4596" t="s" s="54">
        <v>7912</v>
      </c>
      <c r="T4596" t="s" s="57">
        <v>9612</v>
      </c>
      <c r="U4596" t="s" s="6">
        <v>1263</v>
      </c>
      <c r="AA4596" s="14">
        <v>-109.096967</v>
      </c>
      <c r="AB4596" s="14">
        <v>35.760128</v>
      </c>
      <c r="AC4596" s="14">
        <v>2113.483</v>
      </c>
      <c r="AU4596" s="70"/>
      <c r="AV4596" s="70"/>
      <c r="AW4596" s="70"/>
      <c r="AX4596" s="70"/>
      <c r="AY4596" s="70"/>
      <c r="AZ4596" s="70"/>
      <c r="BA4596" s="70"/>
      <c r="BB4596" s="70"/>
      <c r="BC4596" s="70"/>
      <c r="BD4596" s="70"/>
      <c r="BL4596" s="70"/>
      <c r="BM4596" s="70"/>
      <c r="BN4596" s="70"/>
      <c r="BO4596" s="14">
        <v>-11.23004979</v>
      </c>
      <c r="BP4596" s="14">
        <v>0.020875793</v>
      </c>
      <c r="BX4596" s="60">
        <v>-84.85147078999999</v>
      </c>
      <c r="BY4596" s="80">
        <v>0.126158679</v>
      </c>
    </row>
    <row r="4597" s="9" customFormat="1" ht="31" customHeight="1">
      <c r="A4597" t="s" s="6">
        <v>11694</v>
      </c>
      <c r="B4597" t="s" s="56">
        <v>11695</v>
      </c>
      <c r="C4597" t="s" s="56">
        <v>7517</v>
      </c>
      <c r="D4597" s="143">
        <v>42108.653472222220</v>
      </c>
      <c r="E4597" t="s" s="54">
        <v>7518</v>
      </c>
      <c r="F4597" t="s" s="55">
        <v>2230</v>
      </c>
      <c r="G4597" t="s" s="56">
        <v>1181</v>
      </c>
      <c r="H4597" t="s" s="56">
        <v>1181</v>
      </c>
      <c r="J4597" t="s" s="6">
        <v>7519</v>
      </c>
      <c r="L4597" s="84"/>
      <c r="M4597" t="s" s="55">
        <v>1138</v>
      </c>
      <c r="S4597" t="s" s="54">
        <v>7912</v>
      </c>
      <c r="T4597" t="s" s="57">
        <v>10121</v>
      </c>
      <c r="U4597" s="7"/>
      <c r="AA4597" s="14">
        <v>-108.9920104</v>
      </c>
      <c r="AB4597" s="14">
        <v>35.7024005</v>
      </c>
      <c r="AC4597" s="14">
        <v>2154.936</v>
      </c>
      <c r="AU4597" s="70"/>
      <c r="AV4597" s="70"/>
      <c r="AW4597" s="70"/>
      <c r="AX4597" s="70"/>
      <c r="AY4597" s="70"/>
      <c r="AZ4597" s="70"/>
      <c r="BA4597" s="70"/>
      <c r="BB4597" s="70"/>
      <c r="BC4597" s="70"/>
      <c r="BD4597" s="70"/>
      <c r="BL4597" s="70"/>
      <c r="BM4597" s="70"/>
      <c r="BN4597" s="70"/>
      <c r="BO4597" s="14">
        <v>-11.13820332</v>
      </c>
      <c r="BP4597" s="14">
        <v>0.015871558</v>
      </c>
      <c r="BX4597" s="60">
        <v>-81.60677385</v>
      </c>
      <c r="BY4597" s="80">
        <v>0.115118928</v>
      </c>
    </row>
    <row r="4598" s="9" customFormat="1" ht="31" customHeight="1">
      <c r="A4598" t="s" s="6">
        <v>11696</v>
      </c>
      <c r="B4598" t="s" s="56">
        <v>11697</v>
      </c>
      <c r="C4598" t="s" s="56">
        <v>7517</v>
      </c>
      <c r="D4598" s="143">
        <v>42100.594444444447</v>
      </c>
      <c r="E4598" t="s" s="54">
        <v>7518</v>
      </c>
      <c r="F4598" t="s" s="55">
        <v>2230</v>
      </c>
      <c r="G4598" t="s" s="56">
        <v>1181</v>
      </c>
      <c r="H4598" t="s" s="56">
        <v>1181</v>
      </c>
      <c r="J4598" t="s" s="6">
        <v>7519</v>
      </c>
      <c r="L4598" s="84"/>
      <c r="M4598" t="s" s="55">
        <v>1138</v>
      </c>
      <c r="S4598" t="s" s="54">
        <v>7912</v>
      </c>
      <c r="T4598" t="s" s="57">
        <v>8137</v>
      </c>
      <c r="U4598" s="7"/>
      <c r="AA4598" s="14">
        <v>-110.7314163</v>
      </c>
      <c r="AB4598" s="14">
        <v>36.467017</v>
      </c>
      <c r="AC4598" s="14">
        <v>1827.072</v>
      </c>
      <c r="AU4598" s="70"/>
      <c r="AV4598" s="70"/>
      <c r="AW4598" s="70"/>
      <c r="AX4598" s="70"/>
      <c r="AY4598" s="70"/>
      <c r="AZ4598" s="70"/>
      <c r="BA4598" s="70"/>
      <c r="BB4598" s="70"/>
      <c r="BC4598" s="70"/>
      <c r="BD4598" s="70"/>
      <c r="BL4598" s="70"/>
      <c r="BM4598" s="70"/>
      <c r="BN4598" s="70"/>
      <c r="BO4598" s="14">
        <v>-10.48463049</v>
      </c>
      <c r="BP4598" s="14">
        <v>0.061113646</v>
      </c>
      <c r="BX4598" s="60">
        <v>-84.44043727</v>
      </c>
      <c r="BY4598" s="80">
        <v>0.201570701</v>
      </c>
    </row>
    <row r="4599" s="9" customFormat="1" ht="31" customHeight="1">
      <c r="A4599" t="s" s="6">
        <v>11698</v>
      </c>
      <c r="B4599" t="s" s="56">
        <v>11699</v>
      </c>
      <c r="C4599" t="s" s="56">
        <v>7517</v>
      </c>
      <c r="D4599" s="143">
        <v>42100.53125</v>
      </c>
      <c r="E4599" t="s" s="54">
        <v>7518</v>
      </c>
      <c r="F4599" t="s" s="55">
        <v>2230</v>
      </c>
      <c r="G4599" t="s" s="56">
        <v>1181</v>
      </c>
      <c r="H4599" t="s" s="56">
        <v>1181</v>
      </c>
      <c r="J4599" t="s" s="6">
        <v>7519</v>
      </c>
      <c r="L4599" s="84"/>
      <c r="M4599" t="s" s="55">
        <v>1138</v>
      </c>
      <c r="S4599" t="s" s="54">
        <v>7912</v>
      </c>
      <c r="T4599" t="s" s="57">
        <v>7925</v>
      </c>
      <c r="U4599" s="7"/>
      <c r="AA4599" s="14">
        <v>-110.2657267</v>
      </c>
      <c r="AB4599" s="14">
        <v>36.6988785</v>
      </c>
      <c r="AC4599" s="14">
        <v>1770.888</v>
      </c>
      <c r="AU4599" s="70"/>
      <c r="AV4599" s="70"/>
      <c r="AW4599" s="70"/>
      <c r="AX4599" s="70"/>
      <c r="AY4599" s="70"/>
      <c r="AZ4599" s="70"/>
      <c r="BA4599" s="70"/>
      <c r="BB4599" s="70"/>
      <c r="BC4599" s="70"/>
      <c r="BD4599" s="70"/>
      <c r="BL4599" s="70"/>
      <c r="BM4599" s="70"/>
      <c r="BN4599" s="70"/>
      <c r="BO4599" s="14">
        <v>-14.65482823</v>
      </c>
      <c r="BP4599" s="14">
        <v>0.048330517</v>
      </c>
      <c r="BX4599" s="60">
        <v>-113.2659043</v>
      </c>
      <c r="BY4599" s="80">
        <v>0.313738319</v>
      </c>
    </row>
    <row r="4600" s="9" customFormat="1" ht="31" customHeight="1">
      <c r="A4600" t="s" s="6">
        <v>11700</v>
      </c>
      <c r="B4600" t="s" s="56">
        <v>11701</v>
      </c>
      <c r="C4600" t="s" s="56">
        <v>7517</v>
      </c>
      <c r="D4600" s="143">
        <v>42100.438888888886</v>
      </c>
      <c r="E4600" t="s" s="54">
        <v>7518</v>
      </c>
      <c r="F4600" t="s" s="55">
        <v>2230</v>
      </c>
      <c r="G4600" t="s" s="56">
        <v>1181</v>
      </c>
      <c r="H4600" t="s" s="56">
        <v>1181</v>
      </c>
      <c r="J4600" t="s" s="6">
        <v>7519</v>
      </c>
      <c r="L4600" s="84"/>
      <c r="M4600" t="s" s="55">
        <v>1138</v>
      </c>
      <c r="S4600" t="s" s="54">
        <v>7912</v>
      </c>
      <c r="T4600" t="s" s="57">
        <v>9523</v>
      </c>
      <c r="U4600" s="7"/>
      <c r="AA4600" s="14">
        <v>-109.0694933</v>
      </c>
      <c r="AB4600" s="14">
        <v>35.7341101</v>
      </c>
      <c r="AC4600" s="14">
        <v>2067.458</v>
      </c>
      <c r="AU4600" s="70"/>
      <c r="AV4600" s="70"/>
      <c r="AW4600" s="70"/>
      <c r="AX4600" s="70"/>
      <c r="AY4600" s="70"/>
      <c r="AZ4600" s="70"/>
      <c r="BA4600" s="70"/>
      <c r="BB4600" s="70"/>
      <c r="BC4600" s="70"/>
      <c r="BD4600" s="70"/>
      <c r="BL4600" s="70"/>
      <c r="BM4600" s="70"/>
      <c r="BN4600" s="70"/>
      <c r="BO4600" s="14">
        <v>-10.96870698</v>
      </c>
      <c r="BP4600" s="14">
        <v>0.018199711</v>
      </c>
      <c r="BX4600" s="60">
        <v>-81.34322379</v>
      </c>
      <c r="BY4600" s="80">
        <v>0.075553143</v>
      </c>
    </row>
    <row r="4601" s="9" customFormat="1" ht="31" customHeight="1">
      <c r="A4601" t="s" s="6">
        <v>11702</v>
      </c>
      <c r="B4601" t="s" s="56">
        <v>11703</v>
      </c>
      <c r="C4601" t="s" s="56">
        <v>7517</v>
      </c>
      <c r="D4601" s="143">
        <v>42100.631944444445</v>
      </c>
      <c r="E4601" t="s" s="54">
        <v>7518</v>
      </c>
      <c r="F4601" t="s" s="55">
        <v>2230</v>
      </c>
      <c r="G4601" t="s" s="56">
        <v>1181</v>
      </c>
      <c r="H4601" t="s" s="56">
        <v>1181</v>
      </c>
      <c r="J4601" t="s" s="6">
        <v>7519</v>
      </c>
      <c r="L4601" s="84"/>
      <c r="M4601" t="s" s="55">
        <v>1138</v>
      </c>
      <c r="S4601" t="s" s="54">
        <v>7912</v>
      </c>
      <c r="T4601" t="s" s="57">
        <v>8146</v>
      </c>
      <c r="U4601" s="7"/>
      <c r="AA4601" s="14">
        <v>-108.8676097</v>
      </c>
      <c r="AB4601" s="14">
        <v>35.830114</v>
      </c>
      <c r="AC4601" s="14">
        <v>2083.003</v>
      </c>
      <c r="AU4601" s="70"/>
      <c r="AV4601" s="70"/>
      <c r="AW4601" s="70"/>
      <c r="AX4601" s="70"/>
      <c r="AY4601" s="70"/>
      <c r="AZ4601" s="70"/>
      <c r="BA4601" s="70"/>
      <c r="BB4601" s="70"/>
      <c r="BC4601" s="70"/>
      <c r="BD4601" s="70"/>
      <c r="BL4601" s="70"/>
      <c r="BM4601" s="70"/>
      <c r="BN4601" s="70"/>
      <c r="BO4601" s="14">
        <v>-11.33903351</v>
      </c>
      <c r="BP4601" s="14">
        <v>0.029156047</v>
      </c>
      <c r="BX4601" s="60">
        <v>-84.12067165000001</v>
      </c>
      <c r="BY4601" s="80">
        <v>0.136045162</v>
      </c>
    </row>
    <row r="4602" s="9" customFormat="1" ht="31" customHeight="1">
      <c r="A4602" t="s" s="6">
        <v>11704</v>
      </c>
      <c r="B4602" t="s" s="56">
        <v>11705</v>
      </c>
      <c r="C4602" t="s" s="56">
        <v>7517</v>
      </c>
      <c r="D4602" s="143">
        <v>42100.570833333331</v>
      </c>
      <c r="E4602" t="s" s="54">
        <v>7518</v>
      </c>
      <c r="F4602" t="s" s="55">
        <v>2230</v>
      </c>
      <c r="G4602" t="s" s="56">
        <v>1181</v>
      </c>
      <c r="H4602" t="s" s="56">
        <v>1181</v>
      </c>
      <c r="J4602" t="s" s="6">
        <v>7519</v>
      </c>
      <c r="L4602" s="84"/>
      <c r="M4602" t="s" s="55">
        <v>1138</v>
      </c>
      <c r="S4602" t="s" s="54">
        <v>7912</v>
      </c>
      <c r="T4602" t="s" s="57">
        <v>8160</v>
      </c>
      <c r="U4602" s="7"/>
      <c r="AA4602" s="14">
        <v>-108.8291708</v>
      </c>
      <c r="AB4602" s="14">
        <v>35.6315297</v>
      </c>
      <c r="AC4602" s="14">
        <v>2029.663</v>
      </c>
      <c r="AU4602" s="70"/>
      <c r="AV4602" s="70"/>
      <c r="AW4602" s="70"/>
      <c r="AX4602" s="70"/>
      <c r="AY4602" s="70"/>
      <c r="AZ4602" s="70"/>
      <c r="BA4602" s="70"/>
      <c r="BB4602" s="70"/>
      <c r="BC4602" s="70"/>
      <c r="BD4602" s="70"/>
      <c r="BL4602" s="70"/>
      <c r="BM4602" s="70"/>
      <c r="BN4602" s="70"/>
      <c r="BO4602" s="14">
        <v>-14.08418067</v>
      </c>
      <c r="BP4602" s="14">
        <v>0.008797424999999999</v>
      </c>
      <c r="BX4602" s="60">
        <v>-105.3833503</v>
      </c>
      <c r="BY4602" s="80">
        <v>0.09419549100000001</v>
      </c>
    </row>
    <row r="4603" s="9" customFormat="1" ht="31" customHeight="1">
      <c r="A4603" t="s" s="6">
        <v>11706</v>
      </c>
      <c r="B4603" t="s" s="56">
        <v>11707</v>
      </c>
      <c r="C4603" t="s" s="56">
        <v>7517</v>
      </c>
      <c r="D4603" s="143">
        <v>42107.5</v>
      </c>
      <c r="E4603" t="s" s="54">
        <v>7518</v>
      </c>
      <c r="F4603" t="s" s="55">
        <v>2230</v>
      </c>
      <c r="G4603" t="s" s="56">
        <v>1181</v>
      </c>
      <c r="H4603" t="s" s="56">
        <v>1181</v>
      </c>
      <c r="J4603" t="s" s="6">
        <v>7519</v>
      </c>
      <c r="L4603" s="84"/>
      <c r="M4603" t="s" s="55">
        <v>1138</v>
      </c>
      <c r="S4603" t="s" s="54">
        <v>7912</v>
      </c>
      <c r="T4603" t="s" s="57">
        <v>8125</v>
      </c>
      <c r="U4603" t="s" s="6">
        <v>1263</v>
      </c>
      <c r="AA4603" s="14">
        <v>-108.7664317</v>
      </c>
      <c r="AB4603" s="14">
        <v>35.8550957</v>
      </c>
      <c r="AC4603" s="14">
        <v>1967.179</v>
      </c>
      <c r="AU4603" s="70"/>
      <c r="AV4603" s="70"/>
      <c r="AW4603" s="70"/>
      <c r="AX4603" s="70"/>
      <c r="AY4603" s="70"/>
      <c r="AZ4603" s="70"/>
      <c r="BA4603" s="70"/>
      <c r="BB4603" s="70"/>
      <c r="BC4603" s="70"/>
      <c r="BD4603" s="70"/>
      <c r="BL4603" s="70"/>
      <c r="BM4603" s="70"/>
      <c r="BN4603" s="70"/>
      <c r="BO4603" s="14">
        <v>-13.01739927</v>
      </c>
      <c r="BP4603" s="14">
        <v>0.0354333</v>
      </c>
      <c r="BX4603" s="60">
        <v>-96.42558989</v>
      </c>
      <c r="BY4603" s="80">
        <v>0.157823559</v>
      </c>
    </row>
    <row r="4604" s="9" customFormat="1" ht="31" customHeight="1">
      <c r="A4604" t="s" s="6">
        <v>11708</v>
      </c>
      <c r="B4604" t="s" s="56">
        <v>11709</v>
      </c>
      <c r="C4604" t="s" s="56">
        <v>7517</v>
      </c>
      <c r="D4604" s="143">
        <v>42107.590277777781</v>
      </c>
      <c r="E4604" t="s" s="54">
        <v>7518</v>
      </c>
      <c r="F4604" t="s" s="55">
        <v>2230</v>
      </c>
      <c r="G4604" t="s" s="56">
        <v>1181</v>
      </c>
      <c r="H4604" t="s" s="56">
        <v>1181</v>
      </c>
      <c r="J4604" t="s" s="6">
        <v>7519</v>
      </c>
      <c r="L4604" s="84"/>
      <c r="M4604" t="s" s="55">
        <v>1138</v>
      </c>
      <c r="S4604" t="s" s="54">
        <v>7912</v>
      </c>
      <c r="T4604" t="s" s="57">
        <v>8166</v>
      </c>
      <c r="U4604" s="7"/>
      <c r="AA4604" s="14">
        <v>-108.678063</v>
      </c>
      <c r="AB4604" s="14">
        <v>36.050789</v>
      </c>
      <c r="AC4604" s="14">
        <v>1777.289</v>
      </c>
      <c r="AU4604" s="70"/>
      <c r="AV4604" s="70"/>
      <c r="AW4604" s="70"/>
      <c r="AX4604" s="70"/>
      <c r="AY4604" s="70"/>
      <c r="AZ4604" s="70"/>
      <c r="BA4604" s="70"/>
      <c r="BB4604" s="70"/>
      <c r="BC4604" s="70"/>
      <c r="BD4604" s="70"/>
      <c r="BL4604" s="70"/>
      <c r="BM4604" s="70"/>
      <c r="BN4604" s="70"/>
      <c r="BO4604" s="14">
        <v>-14.61640467</v>
      </c>
      <c r="BP4604" s="14">
        <v>0.022264394</v>
      </c>
      <c r="BX4604" s="60">
        <v>-109.5592242</v>
      </c>
      <c r="BY4604" s="80">
        <v>0.074429547</v>
      </c>
    </row>
    <row r="4605" s="9" customFormat="1" ht="31" customHeight="1">
      <c r="A4605" t="s" s="6">
        <v>11710</v>
      </c>
      <c r="B4605" t="s" s="56">
        <v>11711</v>
      </c>
      <c r="C4605" t="s" s="56">
        <v>7517</v>
      </c>
      <c r="D4605" s="143">
        <v>42108.677083333336</v>
      </c>
      <c r="E4605" t="s" s="54">
        <v>7518</v>
      </c>
      <c r="F4605" t="s" s="55">
        <v>2230</v>
      </c>
      <c r="G4605" t="s" s="56">
        <v>1181</v>
      </c>
      <c r="H4605" t="s" s="56">
        <v>1181</v>
      </c>
      <c r="J4605" t="s" s="6">
        <v>7519</v>
      </c>
      <c r="L4605" s="84"/>
      <c r="M4605" t="s" s="55">
        <v>1138</v>
      </c>
      <c r="S4605" t="s" s="54">
        <v>7912</v>
      </c>
      <c r="T4605" t="s" s="57">
        <v>8201</v>
      </c>
      <c r="U4605" s="7"/>
      <c r="AA4605" s="14">
        <v>-109.215407</v>
      </c>
      <c r="AB4605" s="14">
        <v>35.283889</v>
      </c>
      <c r="AC4605" s="14">
        <v>1823.618</v>
      </c>
      <c r="AU4605" s="70"/>
      <c r="AV4605" s="70"/>
      <c r="AW4605" s="70"/>
      <c r="AX4605" s="70"/>
      <c r="AY4605" s="70"/>
      <c r="AZ4605" s="70"/>
      <c r="BA4605" s="70"/>
      <c r="BB4605" s="70"/>
      <c r="BC4605" s="70"/>
      <c r="BD4605" s="70"/>
      <c r="BL4605" s="70"/>
      <c r="BM4605" s="70"/>
      <c r="BN4605" s="70"/>
      <c r="BO4605" s="14">
        <v>-9.957631287</v>
      </c>
      <c r="BP4605" s="14">
        <v>0.079678283</v>
      </c>
      <c r="BX4605" s="60">
        <v>-77.16515130000001</v>
      </c>
      <c r="BY4605" s="80">
        <v>0.276399371</v>
      </c>
    </row>
    <row r="4606" s="9" customFormat="1" ht="31" customHeight="1">
      <c r="A4606" t="s" s="6">
        <v>11712</v>
      </c>
      <c r="B4606" t="s" s="56">
        <v>11713</v>
      </c>
      <c r="C4606" t="s" s="56">
        <v>7517</v>
      </c>
      <c r="D4606" s="143">
        <v>42108.475694444445</v>
      </c>
      <c r="E4606" t="s" s="54">
        <v>7518</v>
      </c>
      <c r="F4606" t="s" s="55">
        <v>2230</v>
      </c>
      <c r="G4606" t="s" s="56">
        <v>1181</v>
      </c>
      <c r="H4606" t="s" s="56">
        <v>1181</v>
      </c>
      <c r="J4606" t="s" s="6">
        <v>7519</v>
      </c>
      <c r="L4606" s="84"/>
      <c r="M4606" t="s" s="55">
        <v>1138</v>
      </c>
      <c r="S4606" t="s" s="54">
        <v>7912</v>
      </c>
      <c r="T4606" t="s" s="57">
        <v>9603</v>
      </c>
      <c r="U4606" t="s" s="6">
        <v>1263</v>
      </c>
      <c r="AA4606" s="14">
        <v>-109.0964007</v>
      </c>
      <c r="AB4606" s="14">
        <v>35.7602588</v>
      </c>
      <c r="AC4606" s="14">
        <v>2106.168</v>
      </c>
      <c r="AU4606" s="70"/>
      <c r="AV4606" s="70"/>
      <c r="AW4606" s="70"/>
      <c r="AX4606" s="70"/>
      <c r="AY4606" s="70"/>
      <c r="AZ4606" s="70"/>
      <c r="BA4606" s="70"/>
      <c r="BB4606" s="70"/>
      <c r="BC4606" s="70"/>
      <c r="BD4606" s="70"/>
      <c r="BL4606" s="70"/>
      <c r="BM4606" s="70"/>
      <c r="BN4606" s="70"/>
      <c r="BO4606" s="14">
        <v>-11.18533139</v>
      </c>
      <c r="BP4606" s="14">
        <v>0.020199772</v>
      </c>
      <c r="BX4606" s="60">
        <v>-86.12478174</v>
      </c>
      <c r="BY4606" s="80">
        <v>0.169603147</v>
      </c>
    </row>
    <row r="4607" s="9" customFormat="1" ht="31" customHeight="1">
      <c r="A4607" t="s" s="6">
        <v>11714</v>
      </c>
      <c r="B4607" t="s" s="56">
        <v>11715</v>
      </c>
      <c r="C4607" t="s" s="56">
        <v>7517</v>
      </c>
      <c r="D4607" s="143">
        <v>42108.475694444445</v>
      </c>
      <c r="E4607" t="s" s="54">
        <v>7518</v>
      </c>
      <c r="F4607" t="s" s="55">
        <v>2230</v>
      </c>
      <c r="G4607" t="s" s="56">
        <v>1181</v>
      </c>
      <c r="H4607" t="s" s="56">
        <v>1181</v>
      </c>
      <c r="J4607" t="s" s="6">
        <v>7519</v>
      </c>
      <c r="L4607" s="84"/>
      <c r="M4607" t="s" s="55">
        <v>1138</v>
      </c>
      <c r="S4607" t="s" s="54">
        <v>7912</v>
      </c>
      <c r="T4607" t="s" s="57">
        <v>8157</v>
      </c>
      <c r="U4607" s="7"/>
      <c r="AA4607" s="14">
        <v>-109.1083913</v>
      </c>
      <c r="AB4607" s="14">
        <v>34.9932898</v>
      </c>
      <c r="AC4607" s="14">
        <v>1981.2</v>
      </c>
      <c r="AU4607" s="70"/>
      <c r="AV4607" s="70"/>
      <c r="AW4607" s="70"/>
      <c r="AX4607" s="70"/>
      <c r="AY4607" s="70"/>
      <c r="AZ4607" s="70"/>
      <c r="BA4607" s="70"/>
      <c r="BB4607" s="70"/>
      <c r="BC4607" s="70"/>
      <c r="BD4607" s="70"/>
      <c r="BL4607" s="70"/>
      <c r="BM4607" s="70"/>
      <c r="BN4607" s="70"/>
      <c r="BO4607" s="14">
        <v>-8.611244614</v>
      </c>
      <c r="BP4607" s="14">
        <v>0.032015983</v>
      </c>
      <c r="BX4607" s="60">
        <v>-66.45428914999999</v>
      </c>
      <c r="BY4607" s="80">
        <v>0.095448398</v>
      </c>
    </row>
    <row r="4608" s="9" customFormat="1" ht="31" customHeight="1">
      <c r="A4608" t="s" s="6">
        <v>11716</v>
      </c>
      <c r="B4608" t="s" s="56">
        <v>11717</v>
      </c>
      <c r="C4608" t="s" s="56">
        <v>7517</v>
      </c>
      <c r="D4608" s="143">
        <v>42100.445138888892</v>
      </c>
      <c r="E4608" t="s" s="54">
        <v>7518</v>
      </c>
      <c r="F4608" t="s" s="55">
        <v>2230</v>
      </c>
      <c r="G4608" t="s" s="56">
        <v>1181</v>
      </c>
      <c r="H4608" t="s" s="56">
        <v>1181</v>
      </c>
      <c r="J4608" t="s" s="6">
        <v>7519</v>
      </c>
      <c r="L4608" s="84"/>
      <c r="M4608" t="s" s="55">
        <v>1138</v>
      </c>
      <c r="S4608" t="s" s="54">
        <v>7912</v>
      </c>
      <c r="T4608" t="s" s="57">
        <v>7928</v>
      </c>
      <c r="U4608" s="7"/>
      <c r="AA4608" s="14">
        <v>-110.2595066</v>
      </c>
      <c r="AB4608" s="14">
        <v>36.7287686</v>
      </c>
      <c r="AC4608" s="14">
        <v>1722.12</v>
      </c>
      <c r="AU4608" s="70"/>
      <c r="AV4608" s="70"/>
      <c r="AW4608" s="70"/>
      <c r="AX4608" s="70"/>
      <c r="AY4608" s="70"/>
      <c r="AZ4608" s="70"/>
      <c r="BA4608" s="70"/>
      <c r="BB4608" s="70"/>
      <c r="BC4608" s="70"/>
      <c r="BD4608" s="70"/>
      <c r="BL4608" s="70"/>
      <c r="BM4608" s="70"/>
      <c r="BN4608" s="70"/>
      <c r="BO4608" s="14">
        <v>-9.457087035000001</v>
      </c>
      <c r="BP4608" s="14">
        <v>0.02177293</v>
      </c>
      <c r="BX4608" s="60">
        <v>-76.09274236</v>
      </c>
      <c r="BY4608" s="80">
        <v>0.124559936</v>
      </c>
    </row>
    <row r="4609" s="9" customFormat="1" ht="31" customHeight="1">
      <c r="A4609" t="s" s="6">
        <v>11718</v>
      </c>
      <c r="B4609" t="s" s="56">
        <v>11719</v>
      </c>
      <c r="C4609" t="s" s="56">
        <v>7517</v>
      </c>
      <c r="D4609" s="143">
        <v>42100.555555555555</v>
      </c>
      <c r="E4609" t="s" s="54">
        <v>7518</v>
      </c>
      <c r="F4609" t="s" s="55">
        <v>2230</v>
      </c>
      <c r="G4609" t="s" s="56">
        <v>1181</v>
      </c>
      <c r="H4609" t="s" s="56">
        <v>1181</v>
      </c>
      <c r="J4609" t="s" s="6">
        <v>7519</v>
      </c>
      <c r="L4609" s="84"/>
      <c r="M4609" t="s" s="55">
        <v>1138</v>
      </c>
      <c r="S4609" t="s" s="54">
        <v>7912</v>
      </c>
      <c r="T4609" t="s" s="57">
        <v>9904</v>
      </c>
      <c r="U4609" s="7"/>
      <c r="AA4609" s="14">
        <v>-110.2388342</v>
      </c>
      <c r="AB4609" s="14">
        <v>36.6934811</v>
      </c>
      <c r="AC4609" s="14">
        <v>1737.36</v>
      </c>
      <c r="AU4609" s="70"/>
      <c r="AV4609" s="70"/>
      <c r="AW4609" s="70"/>
      <c r="AX4609" s="70"/>
      <c r="AY4609" s="70"/>
      <c r="AZ4609" s="70"/>
      <c r="BA4609" s="70"/>
      <c r="BB4609" s="70"/>
      <c r="BC4609" s="70"/>
      <c r="BD4609" s="70"/>
      <c r="BL4609" s="70"/>
      <c r="BM4609" s="70"/>
      <c r="BN4609" s="70"/>
      <c r="BO4609" s="14">
        <v>-14.14821191</v>
      </c>
      <c r="BP4609" s="14">
        <v>0.032096321</v>
      </c>
      <c r="BX4609" s="60">
        <v>-109.696546</v>
      </c>
      <c r="BY4609" s="80">
        <v>0.055815848</v>
      </c>
    </row>
    <row r="4610" s="9" customFormat="1" ht="31" customHeight="1">
      <c r="A4610" t="s" s="6">
        <v>11720</v>
      </c>
      <c r="B4610" t="s" s="56">
        <v>11721</v>
      </c>
      <c r="C4610" t="s" s="56">
        <v>7517</v>
      </c>
      <c r="D4610" s="143">
        <v>42100.475</v>
      </c>
      <c r="E4610" t="s" s="54">
        <v>7518</v>
      </c>
      <c r="F4610" t="s" s="55">
        <v>2230</v>
      </c>
      <c r="G4610" t="s" s="56">
        <v>1181</v>
      </c>
      <c r="H4610" t="s" s="56">
        <v>1181</v>
      </c>
      <c r="J4610" t="s" s="6">
        <v>7519</v>
      </c>
      <c r="L4610" s="84"/>
      <c r="M4610" t="s" s="55">
        <v>1138</v>
      </c>
      <c r="S4610" t="s" s="54">
        <v>7912</v>
      </c>
      <c r="T4610" t="s" s="57">
        <v>9503</v>
      </c>
      <c r="U4610" s="7"/>
      <c r="AA4610" s="14">
        <v>-109.080329</v>
      </c>
      <c r="AB4610" s="14">
        <v>35.727568</v>
      </c>
      <c r="AC4610" s="14">
        <v>2062.886</v>
      </c>
      <c r="AU4610" s="70"/>
      <c r="AV4610" s="70"/>
      <c r="AW4610" s="70"/>
      <c r="AX4610" s="70"/>
      <c r="AY4610" s="70"/>
      <c r="AZ4610" s="70"/>
      <c r="BA4610" s="70"/>
      <c r="BB4610" s="70"/>
      <c r="BC4610" s="70"/>
      <c r="BD4610" s="70"/>
      <c r="BL4610" s="70"/>
      <c r="BM4610" s="70"/>
      <c r="BN4610" s="70"/>
      <c r="BO4610" s="14">
        <v>-11.01832518</v>
      </c>
      <c r="BP4610" s="14">
        <v>0.042847735</v>
      </c>
      <c r="BX4610" s="60">
        <v>-83.74126092</v>
      </c>
      <c r="BY4610" s="80">
        <v>0.110932099</v>
      </c>
    </row>
    <row r="4611" s="9" customFormat="1" ht="31" customHeight="1">
      <c r="A4611" t="s" s="6">
        <v>11722</v>
      </c>
      <c r="B4611" t="s" s="56">
        <v>11723</v>
      </c>
      <c r="C4611" t="s" s="56">
        <v>7517</v>
      </c>
      <c r="D4611" s="143">
        <v>42100.5625</v>
      </c>
      <c r="E4611" t="s" s="54">
        <v>7518</v>
      </c>
      <c r="F4611" t="s" s="55">
        <v>2230</v>
      </c>
      <c r="G4611" t="s" s="56">
        <v>1181</v>
      </c>
      <c r="H4611" t="s" s="56">
        <v>1181</v>
      </c>
      <c r="J4611" t="s" s="6">
        <v>7519</v>
      </c>
      <c r="L4611" s="84"/>
      <c r="M4611" t="s" s="55">
        <v>1138</v>
      </c>
      <c r="S4611" t="s" s="54">
        <v>7912</v>
      </c>
      <c r="T4611" t="s" s="57">
        <v>7705</v>
      </c>
      <c r="U4611" s="7"/>
      <c r="AA4611" s="14">
        <v>-108.6578628</v>
      </c>
      <c r="AB4611" s="14">
        <v>35.7354236</v>
      </c>
      <c r="AC4611" s="14">
        <v>1908.048</v>
      </c>
      <c r="AU4611" s="70"/>
      <c r="AV4611" s="70"/>
      <c r="AW4611" s="70"/>
      <c r="AX4611" s="70"/>
      <c r="AY4611" s="70"/>
      <c r="AZ4611" s="70"/>
      <c r="BA4611" s="70"/>
      <c r="BB4611" s="70"/>
      <c r="BC4611" s="70"/>
      <c r="BD4611" s="70"/>
      <c r="BL4611" s="70"/>
      <c r="BM4611" s="70"/>
      <c r="BN4611" s="70"/>
      <c r="BO4611" s="14">
        <v>-14.3619462</v>
      </c>
      <c r="BP4611" s="14">
        <v>0.023312243</v>
      </c>
      <c r="BX4611" s="60">
        <v>-107.6476717</v>
      </c>
      <c r="BY4611" s="80">
        <v>0.118391561</v>
      </c>
    </row>
    <row r="4612" s="9" customFormat="1" ht="31" customHeight="1">
      <c r="A4612" t="s" s="6">
        <v>11724</v>
      </c>
      <c r="B4612" t="s" s="56">
        <v>11725</v>
      </c>
      <c r="C4612" t="s" s="56">
        <v>7517</v>
      </c>
      <c r="D4612" s="143">
        <v>42100.665277777778</v>
      </c>
      <c r="E4612" t="s" s="54">
        <v>7518</v>
      </c>
      <c r="F4612" t="s" s="55">
        <v>2230</v>
      </c>
      <c r="G4612" t="s" s="56">
        <v>1181</v>
      </c>
      <c r="H4612" t="s" s="56">
        <v>1181</v>
      </c>
      <c r="J4612" t="s" s="6">
        <v>7519</v>
      </c>
      <c r="L4612" s="84"/>
      <c r="M4612" t="s" s="55">
        <v>1138</v>
      </c>
      <c r="S4612" t="s" s="54">
        <v>7912</v>
      </c>
      <c r="T4612" t="s" s="57">
        <v>8140</v>
      </c>
      <c r="U4612" s="7"/>
      <c r="AA4612" s="14">
        <v>-108.9237732</v>
      </c>
      <c r="AB4612" s="14">
        <v>35.5240449</v>
      </c>
      <c r="AC4612" s="14">
        <v>1970.837</v>
      </c>
      <c r="AU4612" s="70"/>
      <c r="AV4612" s="70"/>
      <c r="AW4612" s="70"/>
      <c r="AX4612" s="70"/>
      <c r="AY4612" s="70"/>
      <c r="AZ4612" s="70"/>
      <c r="BA4612" s="70"/>
      <c r="BB4612" s="70"/>
      <c r="BC4612" s="70"/>
      <c r="BD4612" s="70"/>
      <c r="BL4612" s="70"/>
      <c r="BM4612" s="70"/>
      <c r="BN4612" s="70"/>
      <c r="BO4612" s="14">
        <v>-14.18658116</v>
      </c>
      <c r="BP4612" s="14">
        <v>0.034633165</v>
      </c>
      <c r="BX4612" s="60">
        <v>-107.7283838</v>
      </c>
      <c r="BY4612" s="80">
        <v>0.100791046</v>
      </c>
    </row>
    <row r="4613" s="9" customFormat="1" ht="31" customHeight="1">
      <c r="A4613" t="s" s="6">
        <v>11726</v>
      </c>
      <c r="B4613" t="s" s="56">
        <v>11727</v>
      </c>
      <c r="C4613" t="s" s="56">
        <v>7517</v>
      </c>
      <c r="D4613" s="143">
        <v>42107.559027777781</v>
      </c>
      <c r="E4613" t="s" s="54">
        <v>7518</v>
      </c>
      <c r="F4613" t="s" s="55">
        <v>2230</v>
      </c>
      <c r="G4613" t="s" s="56">
        <v>1181</v>
      </c>
      <c r="H4613" t="s" s="56">
        <v>1181</v>
      </c>
      <c r="J4613" t="s" s="6">
        <v>7519</v>
      </c>
      <c r="L4613" s="84"/>
      <c r="M4613" t="s" s="55">
        <v>1138</v>
      </c>
      <c r="S4613" t="s" s="54">
        <v>7912</v>
      </c>
      <c r="T4613" t="s" s="57">
        <v>8169</v>
      </c>
      <c r="U4613" s="7"/>
      <c r="AA4613" s="14">
        <v>-108.6624325</v>
      </c>
      <c r="AB4613" s="14">
        <v>35.9332127</v>
      </c>
      <c r="AC4613" s="14">
        <v>1859.28</v>
      </c>
      <c r="AU4613" s="70"/>
      <c r="AV4613" s="70"/>
      <c r="AW4613" s="70"/>
      <c r="AX4613" s="70"/>
      <c r="AY4613" s="70"/>
      <c r="AZ4613" s="70"/>
      <c r="BA4613" s="70"/>
      <c r="BB4613" s="70"/>
      <c r="BC4613" s="70"/>
      <c r="BD4613" s="70"/>
      <c r="BL4613" s="70"/>
      <c r="BM4613" s="70"/>
      <c r="BN4613" s="70"/>
      <c r="BO4613" s="14">
        <v>-14.5399474</v>
      </c>
      <c r="BP4613" s="14">
        <v>0.017638198</v>
      </c>
      <c r="BX4613" s="60">
        <v>-107.943639</v>
      </c>
      <c r="BY4613" s="80">
        <v>0.125081541</v>
      </c>
    </row>
    <row r="4614" s="9" customFormat="1" ht="31" customHeight="1">
      <c r="A4614" t="s" s="6">
        <v>11728</v>
      </c>
      <c r="B4614" t="s" s="56">
        <v>11729</v>
      </c>
      <c r="C4614" t="s" s="56">
        <v>7517</v>
      </c>
      <c r="D4614" s="143">
        <v>42107.663194444445</v>
      </c>
      <c r="E4614" t="s" s="54">
        <v>7518</v>
      </c>
      <c r="F4614" t="s" s="55">
        <v>2230</v>
      </c>
      <c r="G4614" t="s" s="56">
        <v>1181</v>
      </c>
      <c r="H4614" t="s" s="56">
        <v>1181</v>
      </c>
      <c r="J4614" t="s" s="6">
        <v>7519</v>
      </c>
      <c r="L4614" s="84"/>
      <c r="M4614" t="s" s="55">
        <v>1138</v>
      </c>
      <c r="S4614" t="s" s="54">
        <v>7912</v>
      </c>
      <c r="T4614" t="s" s="57">
        <v>8192</v>
      </c>
      <c r="U4614" s="7"/>
      <c r="AA4614" s="14">
        <v>-108.9326443</v>
      </c>
      <c r="AB4614" s="14">
        <v>36.0672636</v>
      </c>
      <c r="AC4614" s="14">
        <v>2380.034</v>
      </c>
      <c r="AU4614" s="70"/>
      <c r="AV4614" s="70"/>
      <c r="AW4614" s="70"/>
      <c r="AX4614" s="70"/>
      <c r="AY4614" s="70"/>
      <c r="AZ4614" s="70"/>
      <c r="BA4614" s="70"/>
      <c r="BB4614" s="70"/>
      <c r="BC4614" s="70"/>
      <c r="BD4614" s="70"/>
      <c r="BL4614" s="70"/>
      <c r="BM4614" s="70"/>
      <c r="BN4614" s="70"/>
      <c r="BO4614" s="14">
        <v>-13.63712004</v>
      </c>
      <c r="BP4614" s="14">
        <v>0.025035163</v>
      </c>
      <c r="BX4614" s="60">
        <v>-100.1868323</v>
      </c>
      <c r="BY4614" s="80">
        <v>0.199529027</v>
      </c>
    </row>
    <row r="4615" s="9" customFormat="1" ht="31" customHeight="1">
      <c r="A4615" t="s" s="6">
        <v>11730</v>
      </c>
      <c r="B4615" t="s" s="56">
        <v>11731</v>
      </c>
      <c r="C4615" t="s" s="56">
        <v>7517</v>
      </c>
      <c r="D4615" s="143">
        <v>42108.638888888891</v>
      </c>
      <c r="E4615" t="s" s="54">
        <v>7518</v>
      </c>
      <c r="F4615" t="s" s="55">
        <v>2230</v>
      </c>
      <c r="G4615" t="s" s="56">
        <v>1181</v>
      </c>
      <c r="H4615" t="s" s="56">
        <v>1181</v>
      </c>
      <c r="J4615" t="s" s="6">
        <v>7519</v>
      </c>
      <c r="L4615" s="84"/>
      <c r="M4615" t="s" s="55">
        <v>1138</v>
      </c>
      <c r="S4615" t="s" s="54">
        <v>7912</v>
      </c>
      <c r="T4615" t="s" s="57">
        <v>8198</v>
      </c>
      <c r="U4615" s="7"/>
      <c r="AA4615" s="14">
        <v>-109.2209796</v>
      </c>
      <c r="AB4615" s="14">
        <v>35.2953376</v>
      </c>
      <c r="AC4615" s="14">
        <v>1826.666</v>
      </c>
      <c r="AU4615" s="70"/>
      <c r="AV4615" s="70"/>
      <c r="AW4615" s="70"/>
      <c r="AX4615" s="70"/>
      <c r="AY4615" s="70"/>
      <c r="AZ4615" s="70"/>
      <c r="BA4615" s="70"/>
      <c r="BB4615" s="70"/>
      <c r="BC4615" s="70"/>
      <c r="BD4615" s="70"/>
      <c r="BL4615" s="70"/>
      <c r="BM4615" s="70"/>
      <c r="BN4615" s="70"/>
      <c r="BO4615" s="14">
        <v>-9.960051154</v>
      </c>
      <c r="BP4615" s="14">
        <v>0.092911331</v>
      </c>
      <c r="BX4615" s="60">
        <v>-77.92398633000001</v>
      </c>
      <c r="BY4615" s="80">
        <v>0.383514044</v>
      </c>
    </row>
    <row r="4616" s="9" customFormat="1" ht="31" customHeight="1">
      <c r="A4616" t="s" s="6">
        <v>11732</v>
      </c>
      <c r="B4616" t="s" s="56">
        <v>11733</v>
      </c>
      <c r="C4616" t="s" s="56">
        <v>7517</v>
      </c>
      <c r="D4616" s="143">
        <v>42108.579861111109</v>
      </c>
      <c r="E4616" t="s" s="54">
        <v>7518</v>
      </c>
      <c r="F4616" t="s" s="55">
        <v>2230</v>
      </c>
      <c r="G4616" t="s" s="56">
        <v>1181</v>
      </c>
      <c r="H4616" t="s" s="56">
        <v>1181</v>
      </c>
      <c r="J4616" t="s" s="6">
        <v>7519</v>
      </c>
      <c r="L4616" s="84"/>
      <c r="M4616" t="s" s="55">
        <v>1138</v>
      </c>
      <c r="S4616" t="s" s="54">
        <v>7912</v>
      </c>
      <c r="T4616" t="s" s="57">
        <v>9589</v>
      </c>
      <c r="U4616" s="7"/>
      <c r="AA4616" s="14">
        <v>-109.0058447</v>
      </c>
      <c r="AB4616" s="14">
        <v>35.7253871</v>
      </c>
      <c r="AC4616" s="14">
        <v>2141.22</v>
      </c>
      <c r="AU4616" s="70"/>
      <c r="AV4616" s="70"/>
      <c r="AW4616" s="70"/>
      <c r="AX4616" s="70"/>
      <c r="AY4616" s="70"/>
      <c r="AZ4616" s="70"/>
      <c r="BA4616" s="70"/>
      <c r="BB4616" s="70"/>
      <c r="BC4616" s="70"/>
      <c r="BD4616" s="70"/>
      <c r="BL4616" s="70"/>
      <c r="BM4616" s="70"/>
      <c r="BN4616" s="70"/>
      <c r="BO4616" s="14">
        <v>-11.48880942</v>
      </c>
      <c r="BP4616" s="14">
        <v>0.024115079</v>
      </c>
      <c r="BX4616" s="60">
        <v>-84.01708874000001</v>
      </c>
      <c r="BY4616" s="80">
        <v>0.045298571</v>
      </c>
    </row>
    <row r="4617" s="9" customFormat="1" ht="31" customHeight="1">
      <c r="A4617" t="s" s="6">
        <v>11734</v>
      </c>
      <c r="B4617" t="s" s="56">
        <v>11735</v>
      </c>
      <c r="C4617" t="s" s="56">
        <v>7517</v>
      </c>
      <c r="D4617" s="143">
        <v>42100.447916666664</v>
      </c>
      <c r="E4617" t="s" s="54">
        <v>7518</v>
      </c>
      <c r="F4617" t="s" s="55">
        <v>2230</v>
      </c>
      <c r="G4617" t="s" s="56">
        <v>1181</v>
      </c>
      <c r="H4617" t="s" s="56">
        <v>1181</v>
      </c>
      <c r="J4617" t="s" s="6">
        <v>7519</v>
      </c>
      <c r="L4617" s="84"/>
      <c r="M4617" t="s" s="55">
        <v>1138</v>
      </c>
      <c r="S4617" t="s" s="54">
        <v>7912</v>
      </c>
      <c r="T4617" t="s" s="57">
        <v>8186</v>
      </c>
      <c r="U4617" s="7"/>
      <c r="AA4617" s="14">
        <v>-110.6604739</v>
      </c>
      <c r="AB4617" s="14">
        <v>36.6108521</v>
      </c>
      <c r="AC4617" s="14">
        <v>2001.926</v>
      </c>
      <c r="AU4617" s="70"/>
      <c r="AV4617" s="70"/>
      <c r="AW4617" s="70"/>
      <c r="AX4617" s="70"/>
      <c r="AY4617" s="70"/>
      <c r="AZ4617" s="70"/>
      <c r="BA4617" s="70"/>
      <c r="BB4617" s="70"/>
      <c r="BC4617" s="70"/>
      <c r="BD4617" s="70"/>
      <c r="BL4617" s="70"/>
      <c r="BM4617" s="70"/>
      <c r="BN4617" s="70"/>
      <c r="BO4617" s="14">
        <v>-11.23039236</v>
      </c>
      <c r="BP4617" s="14">
        <v>0.029871026</v>
      </c>
      <c r="BX4617" s="60">
        <v>-89.24310883</v>
      </c>
      <c r="BY4617" s="80">
        <v>0.226184891</v>
      </c>
    </row>
    <row r="4618" s="9" customFormat="1" ht="31" customHeight="1">
      <c r="A4618" t="s" s="6">
        <v>11736</v>
      </c>
      <c r="B4618" t="s" s="56">
        <v>11737</v>
      </c>
      <c r="C4618" t="s" s="56">
        <v>7517</v>
      </c>
      <c r="D4618" s="143">
        <v>42100.504166666666</v>
      </c>
      <c r="E4618" t="s" s="54">
        <v>7518</v>
      </c>
      <c r="F4618" t="s" s="55">
        <v>2230</v>
      </c>
      <c r="G4618" t="s" s="56">
        <v>1181</v>
      </c>
      <c r="H4618" t="s" s="56">
        <v>1181</v>
      </c>
      <c r="J4618" t="s" s="6">
        <v>7519</v>
      </c>
      <c r="L4618" s="84"/>
      <c r="M4618" t="s" s="55">
        <v>1138</v>
      </c>
      <c r="S4618" t="s" s="54">
        <v>7912</v>
      </c>
      <c r="T4618" t="s" s="57">
        <v>8056</v>
      </c>
      <c r="U4618" s="7"/>
      <c r="AA4618" s="14">
        <v>-110.2530169</v>
      </c>
      <c r="AB4618" s="14">
        <v>36.7166123</v>
      </c>
      <c r="AC4618" s="14">
        <v>1720.596</v>
      </c>
      <c r="AU4618" s="70"/>
      <c r="AV4618" s="70"/>
      <c r="AW4618" s="70"/>
      <c r="AX4618" s="70"/>
      <c r="AY4618" s="70"/>
      <c r="AZ4618" s="70"/>
      <c r="BA4618" s="70"/>
      <c r="BB4618" s="70"/>
      <c r="BC4618" s="70"/>
      <c r="BD4618" s="70"/>
      <c r="BL4618" s="70"/>
      <c r="BM4618" s="70"/>
      <c r="BN4618" s="70"/>
      <c r="BO4618" s="14">
        <v>-12.39775728</v>
      </c>
      <c r="BP4618" s="14">
        <v>0.04016964</v>
      </c>
      <c r="BX4618" s="60">
        <v>-98.12057557</v>
      </c>
      <c r="BY4618" s="80">
        <v>0.192743415</v>
      </c>
    </row>
    <row r="4619" s="9" customFormat="1" ht="31" customHeight="1">
      <c r="A4619" t="s" s="6">
        <v>11738</v>
      </c>
      <c r="B4619" t="s" s="56">
        <v>11739</v>
      </c>
      <c r="C4619" t="s" s="56">
        <v>7517</v>
      </c>
      <c r="D4619" s="143">
        <v>42100.588194444441</v>
      </c>
      <c r="E4619" t="s" s="54">
        <v>7518</v>
      </c>
      <c r="F4619" t="s" s="55">
        <v>2230</v>
      </c>
      <c r="G4619" t="s" s="56">
        <v>1181</v>
      </c>
      <c r="H4619" t="s" s="56">
        <v>1181</v>
      </c>
      <c r="J4619" t="s" s="6">
        <v>7519</v>
      </c>
      <c r="L4619" s="84"/>
      <c r="M4619" t="s" s="55">
        <v>1138</v>
      </c>
      <c r="S4619" t="s" s="54">
        <v>7912</v>
      </c>
      <c r="T4619" t="s" s="57">
        <v>7916</v>
      </c>
      <c r="U4619" s="7"/>
      <c r="AA4619" s="14">
        <v>-110.2294308</v>
      </c>
      <c r="AB4619" s="14">
        <v>36.7081144</v>
      </c>
      <c r="AC4619" s="14">
        <v>1729.74</v>
      </c>
      <c r="AU4619" s="70"/>
      <c r="AV4619" s="70"/>
      <c r="AW4619" s="70"/>
      <c r="AX4619" s="70"/>
      <c r="AY4619" s="70"/>
      <c r="AZ4619" s="70"/>
      <c r="BA4619" s="70"/>
      <c r="BB4619" s="70"/>
      <c r="BC4619" s="70"/>
      <c r="BD4619" s="70"/>
      <c r="BL4619" s="70"/>
      <c r="BM4619" s="70"/>
      <c r="BN4619" s="70"/>
      <c r="BO4619" s="14">
        <v>-14.49199042</v>
      </c>
      <c r="BP4619" s="14">
        <v>0.029093372</v>
      </c>
      <c r="BX4619" s="60">
        <v>-111.631228</v>
      </c>
      <c r="BY4619" s="80">
        <v>0.114385194</v>
      </c>
    </row>
    <row r="4620" s="9" customFormat="1" ht="31" customHeight="1">
      <c r="A4620" t="s" s="6">
        <v>11740</v>
      </c>
      <c r="B4620" t="s" s="56">
        <v>11741</v>
      </c>
      <c r="C4620" t="s" s="56">
        <v>7517</v>
      </c>
      <c r="D4620" s="143">
        <v>42100.513888888891</v>
      </c>
      <c r="E4620" t="s" s="54">
        <v>7518</v>
      </c>
      <c r="F4620" t="s" s="55">
        <v>2230</v>
      </c>
      <c r="G4620" t="s" s="56">
        <v>1181</v>
      </c>
      <c r="H4620" t="s" s="56">
        <v>1181</v>
      </c>
      <c r="J4620" t="s" s="6">
        <v>7519</v>
      </c>
      <c r="L4620" s="84"/>
      <c r="M4620" t="s" s="55">
        <v>1138</v>
      </c>
      <c r="S4620" t="s" s="54">
        <v>7912</v>
      </c>
      <c r="T4620" t="s" s="57">
        <v>9457</v>
      </c>
      <c r="U4620" s="7"/>
      <c r="AA4620" s="14">
        <v>-109.0833953</v>
      </c>
      <c r="AB4620" s="14">
        <v>35.7163812</v>
      </c>
      <c r="AC4620" s="14">
        <v>2058.01</v>
      </c>
      <c r="AU4620" s="70"/>
      <c r="AV4620" s="70"/>
      <c r="AW4620" s="70"/>
      <c r="AX4620" s="70"/>
      <c r="AY4620" s="70"/>
      <c r="AZ4620" s="70"/>
      <c r="BA4620" s="70"/>
      <c r="BB4620" s="70"/>
      <c r="BC4620" s="70"/>
      <c r="BD4620" s="70"/>
      <c r="BL4620" s="70"/>
      <c r="BM4620" s="70"/>
      <c r="BN4620" s="70"/>
      <c r="BO4620" s="14">
        <v>-11.06358328</v>
      </c>
      <c r="BP4620" s="14">
        <v>0.042424585</v>
      </c>
      <c r="BX4620" s="60">
        <v>-84.38426573</v>
      </c>
      <c r="BY4620" s="80">
        <v>0.07544165799999999</v>
      </c>
    </row>
    <row r="4621" s="9" customFormat="1" ht="31" customHeight="1">
      <c r="A4621" t="s" s="6">
        <v>11742</v>
      </c>
      <c r="B4621" t="s" s="56">
        <v>11743</v>
      </c>
      <c r="C4621" t="s" s="56">
        <v>7517</v>
      </c>
      <c r="D4621" s="143">
        <v>42100.59375</v>
      </c>
      <c r="E4621" t="s" s="54">
        <v>7518</v>
      </c>
      <c r="F4621" t="s" s="55">
        <v>2230</v>
      </c>
      <c r="G4621" t="s" s="56">
        <v>1181</v>
      </c>
      <c r="H4621" t="s" s="56">
        <v>1181</v>
      </c>
      <c r="J4621" t="s" s="6">
        <v>7519</v>
      </c>
      <c r="L4621" s="84"/>
      <c r="M4621" t="s" s="55">
        <v>1138</v>
      </c>
      <c r="S4621" t="s" s="54">
        <v>7912</v>
      </c>
      <c r="T4621" t="s" s="57">
        <v>8207</v>
      </c>
      <c r="U4621" s="7"/>
      <c r="AA4621" s="14">
        <v>-108.8900884</v>
      </c>
      <c r="AB4621" s="14">
        <v>35.4763626</v>
      </c>
      <c r="AC4621" s="14">
        <v>1947.367</v>
      </c>
      <c r="AU4621" s="70"/>
      <c r="AV4621" s="70"/>
      <c r="AW4621" s="70"/>
      <c r="AX4621" s="70"/>
      <c r="AY4621" s="70"/>
      <c r="AZ4621" s="70"/>
      <c r="BA4621" s="70"/>
      <c r="BB4621" s="70"/>
      <c r="BC4621" s="70"/>
      <c r="BD4621" s="70"/>
      <c r="BL4621" s="70"/>
      <c r="BM4621" s="70"/>
      <c r="BN4621" s="70"/>
      <c r="BO4621" s="14">
        <v>-13.35723656</v>
      </c>
      <c r="BP4621" s="14">
        <v>0.029912006</v>
      </c>
      <c r="BX4621" s="60">
        <v>-100.6286677</v>
      </c>
      <c r="BY4621" s="80">
        <v>0.057193123</v>
      </c>
    </row>
    <row r="4622" s="9" customFormat="1" ht="31" customHeight="1">
      <c r="A4622" t="s" s="6">
        <v>11744</v>
      </c>
      <c r="B4622" t="s" s="56">
        <v>11745</v>
      </c>
      <c r="C4622" t="s" s="56">
        <v>7517</v>
      </c>
      <c r="D4622" s="143">
        <v>42107.613888888889</v>
      </c>
      <c r="E4622" t="s" s="54">
        <v>7518</v>
      </c>
      <c r="F4622" t="s" s="55">
        <v>2230</v>
      </c>
      <c r="G4622" t="s" s="56">
        <v>1181</v>
      </c>
      <c r="H4622" t="s" s="56">
        <v>1181</v>
      </c>
      <c r="J4622" t="s" s="6">
        <v>7519</v>
      </c>
      <c r="L4622" s="84"/>
      <c r="M4622" t="s" s="55">
        <v>1138</v>
      </c>
      <c r="S4622" t="s" s="54">
        <v>7912</v>
      </c>
      <c r="T4622" t="s" s="57">
        <v>8195</v>
      </c>
      <c r="U4622" s="7"/>
      <c r="AA4622" s="14">
        <v>-109.299962</v>
      </c>
      <c r="AB4622" s="14">
        <v>35.42236</v>
      </c>
      <c r="AC4622" s="14">
        <v>2175.967</v>
      </c>
      <c r="AU4622" s="70"/>
      <c r="AV4622" s="70"/>
      <c r="AW4622" s="70"/>
      <c r="AX4622" s="70"/>
      <c r="AY4622" s="70"/>
      <c r="AZ4622" s="70"/>
      <c r="BA4622" s="70"/>
      <c r="BB4622" s="70"/>
      <c r="BC4622" s="70"/>
      <c r="BD4622" s="70"/>
      <c r="BL4622" s="70"/>
      <c r="BM4622" s="70"/>
      <c r="BN4622" s="70"/>
      <c r="BO4622" s="14">
        <v>-11.98118265</v>
      </c>
      <c r="BP4622" s="14">
        <v>0.054343356</v>
      </c>
      <c r="BX4622" s="60">
        <v>-90.61200568</v>
      </c>
      <c r="BY4622" s="80">
        <v>0.303897593</v>
      </c>
    </row>
    <row r="4623" s="9" customFormat="1" ht="31" customHeight="1">
      <c r="A4623" t="s" s="6">
        <v>11746</v>
      </c>
      <c r="B4623" t="s" s="56">
        <v>11747</v>
      </c>
      <c r="C4623" t="s" s="56">
        <v>7517</v>
      </c>
      <c r="D4623" s="143">
        <v>42107.458333333336</v>
      </c>
      <c r="E4623" t="s" s="54">
        <v>7518</v>
      </c>
      <c r="F4623" t="s" s="55">
        <v>2230</v>
      </c>
      <c r="G4623" t="s" s="56">
        <v>1181</v>
      </c>
      <c r="H4623" t="s" s="56">
        <v>1181</v>
      </c>
      <c r="J4623" t="s" s="6">
        <v>7519</v>
      </c>
      <c r="L4623" s="84"/>
      <c r="M4623" t="s" s="55">
        <v>1138</v>
      </c>
      <c r="S4623" t="s" s="54">
        <v>7912</v>
      </c>
      <c r="T4623" t="s" s="57">
        <v>8143</v>
      </c>
      <c r="U4623" s="7"/>
      <c r="AA4623" s="14">
        <v>-108.8770616</v>
      </c>
      <c r="AB4623" s="14">
        <v>35.8333967</v>
      </c>
      <c r="AC4623" s="14">
        <v>2048.561</v>
      </c>
      <c r="AU4623" s="70"/>
      <c r="AV4623" s="70"/>
      <c r="AW4623" s="70"/>
      <c r="AX4623" s="70"/>
      <c r="AY4623" s="70"/>
      <c r="AZ4623" s="70"/>
      <c r="BA4623" s="70"/>
      <c r="BB4623" s="70"/>
      <c r="BC4623" s="70"/>
      <c r="BD4623" s="70"/>
      <c r="BL4623" s="70"/>
      <c r="BM4623" s="70"/>
      <c r="BN4623" s="70"/>
      <c r="BO4623" s="14">
        <v>-12.25287778</v>
      </c>
      <c r="BP4623" s="14">
        <v>0.068160598</v>
      </c>
      <c r="BX4623" s="60">
        <v>-91.79966456</v>
      </c>
      <c r="BY4623" s="80">
        <v>0.235679435</v>
      </c>
    </row>
    <row r="4624" s="9" customFormat="1" ht="31" customHeight="1">
      <c r="A4624" t="s" s="6">
        <v>11748</v>
      </c>
      <c r="B4624" t="s" s="56">
        <v>11749</v>
      </c>
      <c r="C4624" t="s" s="56">
        <v>7517</v>
      </c>
      <c r="D4624" s="143">
        <v>42108.434027777781</v>
      </c>
      <c r="E4624" t="s" s="54">
        <v>7518</v>
      </c>
      <c r="F4624" t="s" s="55">
        <v>2230</v>
      </c>
      <c r="G4624" t="s" s="56">
        <v>1181</v>
      </c>
      <c r="H4624" t="s" s="56">
        <v>1181</v>
      </c>
      <c r="J4624" t="s" s="6">
        <v>7519</v>
      </c>
      <c r="L4624" s="84"/>
      <c r="M4624" t="s" s="55">
        <v>1138</v>
      </c>
      <c r="S4624" t="s" s="54">
        <v>7912</v>
      </c>
      <c r="T4624" t="s" s="57">
        <v>8128</v>
      </c>
      <c r="U4624" s="7"/>
      <c r="AA4624" s="14">
        <v>-109.0504408</v>
      </c>
      <c r="AB4624" s="14">
        <v>35.8295925</v>
      </c>
      <c r="AC4624" s="14">
        <v>2107.387</v>
      </c>
      <c r="AU4624" s="70"/>
      <c r="AV4624" s="70"/>
      <c r="AW4624" s="70"/>
      <c r="AX4624" s="70"/>
      <c r="AY4624" s="70"/>
      <c r="AZ4624" s="70"/>
      <c r="BA4624" s="70"/>
      <c r="BB4624" s="70"/>
      <c r="BC4624" s="70"/>
      <c r="BD4624" s="70"/>
      <c r="BL4624" s="70"/>
      <c r="BM4624" s="70"/>
      <c r="BN4624" s="70"/>
      <c r="BO4624" s="14">
        <v>-14.08228695</v>
      </c>
      <c r="BP4624" s="14">
        <v>0.032676109</v>
      </c>
      <c r="BX4624" s="60">
        <v>-107.8705716</v>
      </c>
      <c r="BY4624" s="80">
        <v>0.047409969</v>
      </c>
    </row>
    <row r="4625" s="9" customFormat="1" ht="31" customHeight="1">
      <c r="A4625" t="s" s="6">
        <v>11750</v>
      </c>
      <c r="B4625" t="s" s="56">
        <v>11751</v>
      </c>
      <c r="C4625" t="s" s="56">
        <v>7517</v>
      </c>
      <c r="D4625" s="143">
        <v>42108.604166666664</v>
      </c>
      <c r="E4625" t="s" s="54">
        <v>7518</v>
      </c>
      <c r="F4625" t="s" s="55">
        <v>2230</v>
      </c>
      <c r="G4625" t="s" s="56">
        <v>1181</v>
      </c>
      <c r="H4625" t="s" s="56">
        <v>1181</v>
      </c>
      <c r="J4625" t="s" s="6">
        <v>7519</v>
      </c>
      <c r="L4625" s="84"/>
      <c r="M4625" t="s" s="55">
        <v>1138</v>
      </c>
      <c r="S4625" t="s" s="54">
        <v>7912</v>
      </c>
      <c r="T4625" t="s" s="57">
        <v>9512</v>
      </c>
      <c r="U4625" s="7"/>
      <c r="AA4625" s="14">
        <v>-109.0028111</v>
      </c>
      <c r="AB4625" s="14">
        <v>35.7169367</v>
      </c>
      <c r="AC4625" s="14">
        <v>2155.241</v>
      </c>
      <c r="AU4625" s="70"/>
      <c r="AV4625" s="70"/>
      <c r="AW4625" s="70"/>
      <c r="AX4625" s="70"/>
      <c r="AY4625" s="70"/>
      <c r="AZ4625" s="70"/>
      <c r="BA4625" s="70"/>
      <c r="BB4625" s="70"/>
      <c r="BC4625" s="70"/>
      <c r="BD4625" s="70"/>
      <c r="BL4625" s="70"/>
      <c r="BM4625" s="70"/>
      <c r="BN4625" s="70"/>
      <c r="BO4625" s="14">
        <v>-12.44645608</v>
      </c>
      <c r="BP4625" s="14">
        <v>0.010281668</v>
      </c>
      <c r="BX4625" s="60">
        <v>-94.56107725</v>
      </c>
      <c r="BY4625" s="80">
        <v>0.111793598</v>
      </c>
    </row>
    <row r="4626" s="9" customFormat="1" ht="31" customHeight="1">
      <c r="A4626" t="s" s="6">
        <v>11752</v>
      </c>
      <c r="B4626" t="s" s="56">
        <v>11753</v>
      </c>
      <c r="C4626" t="s" s="56">
        <v>7517</v>
      </c>
      <c r="D4626" s="143">
        <v>42100.484027777777</v>
      </c>
      <c r="E4626" t="s" s="54">
        <v>7518</v>
      </c>
      <c r="F4626" t="s" s="55">
        <v>2230</v>
      </c>
      <c r="G4626" t="s" s="56">
        <v>1181</v>
      </c>
      <c r="H4626" t="s" s="56">
        <v>1181</v>
      </c>
      <c r="J4626" t="s" s="6">
        <v>7519</v>
      </c>
      <c r="L4626" s="84"/>
      <c r="M4626" t="s" s="55">
        <v>1138</v>
      </c>
      <c r="S4626" t="s" s="54">
        <v>7912</v>
      </c>
      <c r="T4626" t="s" s="57">
        <v>8189</v>
      </c>
      <c r="U4626" s="7"/>
      <c r="AA4626" s="14">
        <v>-110.6697904</v>
      </c>
      <c r="AB4626" s="14">
        <v>36.6025845</v>
      </c>
      <c r="AC4626" s="14">
        <v>1973.885</v>
      </c>
      <c r="AU4626" s="70"/>
      <c r="AV4626" s="70"/>
      <c r="AW4626" s="70"/>
      <c r="AX4626" s="70"/>
      <c r="AY4626" s="70"/>
      <c r="AZ4626" s="70"/>
      <c r="BA4626" s="70"/>
      <c r="BB4626" s="70"/>
      <c r="BC4626" s="70"/>
      <c r="BD4626" s="70"/>
      <c r="BL4626" s="70"/>
      <c r="BM4626" s="70"/>
      <c r="BN4626" s="70"/>
      <c r="BO4626" s="14">
        <v>-10.8722144</v>
      </c>
      <c r="BP4626" s="14">
        <v>0.052559764</v>
      </c>
      <c r="BX4626" s="60">
        <v>-88.33551872</v>
      </c>
      <c r="BY4626" s="80">
        <v>0.222082949</v>
      </c>
    </row>
    <row r="4627" s="9" customFormat="1" ht="31" customHeight="1">
      <c r="A4627" t="s" s="6">
        <v>11754</v>
      </c>
      <c r="B4627" t="s" s="56">
        <v>11755</v>
      </c>
      <c r="C4627" t="s" s="56">
        <v>7517</v>
      </c>
      <c r="D4627" s="143">
        <v>42100.627083333333</v>
      </c>
      <c r="E4627" t="s" s="54">
        <v>7518</v>
      </c>
      <c r="F4627" t="s" s="55">
        <v>2230</v>
      </c>
      <c r="G4627" t="s" s="56">
        <v>1181</v>
      </c>
      <c r="H4627" t="s" s="56">
        <v>1181</v>
      </c>
      <c r="J4627" t="s" s="6">
        <v>7519</v>
      </c>
      <c r="L4627" s="84"/>
      <c r="M4627" t="s" s="55">
        <v>1138</v>
      </c>
      <c r="S4627" t="s" s="54">
        <v>7912</v>
      </c>
      <c r="T4627" t="s" s="57">
        <v>7919</v>
      </c>
      <c r="U4627" s="7"/>
      <c r="AA4627" s="14">
        <v>-110.253066</v>
      </c>
      <c r="AB4627" s="14">
        <v>36.6999716</v>
      </c>
      <c r="AC4627" s="14">
        <v>1734.312</v>
      </c>
      <c r="AU4627" s="70"/>
      <c r="AV4627" s="70"/>
      <c r="AW4627" s="70"/>
      <c r="AX4627" s="70"/>
      <c r="AY4627" s="70"/>
      <c r="AZ4627" s="70"/>
      <c r="BA4627" s="70"/>
      <c r="BB4627" s="70"/>
      <c r="BC4627" s="70"/>
      <c r="BD4627" s="70"/>
      <c r="BL4627" s="70"/>
      <c r="BM4627" s="70"/>
      <c r="BN4627" s="70"/>
      <c r="BO4627" s="14">
        <v>-13.95934996</v>
      </c>
      <c r="BP4627" s="14">
        <v>0.039921191</v>
      </c>
      <c r="BX4627" s="60">
        <v>-110.5914384</v>
      </c>
      <c r="BY4627" s="80">
        <v>0.168451208</v>
      </c>
    </row>
    <row r="4628" s="9" customFormat="1" ht="31" customHeight="1">
      <c r="A4628" t="s" s="6">
        <v>11756</v>
      </c>
      <c r="B4628" t="s" s="56">
        <v>11757</v>
      </c>
      <c r="C4628" t="s" s="56">
        <v>7517</v>
      </c>
      <c r="D4628" s="143">
        <v>42100.618055555555</v>
      </c>
      <c r="E4628" t="s" s="54">
        <v>7518</v>
      </c>
      <c r="F4628" t="s" s="55">
        <v>2230</v>
      </c>
      <c r="G4628" t="s" s="56">
        <v>1181</v>
      </c>
      <c r="H4628" t="s" s="56">
        <v>1181</v>
      </c>
      <c r="J4628" t="s" s="6">
        <v>7519</v>
      </c>
      <c r="L4628" s="84"/>
      <c r="M4628" t="s" s="55">
        <v>1138</v>
      </c>
      <c r="S4628" t="s" s="54">
        <v>7912</v>
      </c>
      <c r="T4628" t="s" s="57">
        <v>8050</v>
      </c>
      <c r="U4628" s="7"/>
      <c r="AA4628" s="14">
        <v>-109.868896</v>
      </c>
      <c r="AB4628" s="14">
        <v>36.916483</v>
      </c>
      <c r="AC4628" s="14">
        <v>1501.75</v>
      </c>
      <c r="AU4628" s="70"/>
      <c r="AV4628" s="70"/>
      <c r="AW4628" s="70"/>
      <c r="AX4628" s="70"/>
      <c r="AY4628" s="70"/>
      <c r="AZ4628" s="70"/>
      <c r="BA4628" s="70"/>
      <c r="BB4628" s="70"/>
      <c r="BC4628" s="70"/>
      <c r="BD4628" s="70"/>
      <c r="BL4628" s="70"/>
      <c r="BM4628" s="70"/>
      <c r="BN4628" s="70"/>
      <c r="BO4628" s="14">
        <v>-12.29231661</v>
      </c>
      <c r="BP4628" s="14">
        <v>0.035399535</v>
      </c>
      <c r="BX4628" s="60">
        <v>-94.3681575</v>
      </c>
      <c r="BY4628" s="80">
        <v>0.298027121</v>
      </c>
    </row>
    <row r="4629" s="9" customFormat="1" ht="31" customHeight="1">
      <c r="A4629" t="s" s="6">
        <v>11758</v>
      </c>
      <c r="B4629" t="s" s="56">
        <v>11759</v>
      </c>
      <c r="C4629" t="s" s="56">
        <v>7517</v>
      </c>
      <c r="D4629" s="143">
        <v>42193.5625</v>
      </c>
      <c r="E4629" t="s" s="54">
        <v>7518</v>
      </c>
      <c r="F4629" t="s" s="55">
        <v>2230</v>
      </c>
      <c r="G4629" t="s" s="56">
        <v>1181</v>
      </c>
      <c r="H4629" t="s" s="56">
        <v>1181</v>
      </c>
      <c r="J4629" t="s" s="6">
        <v>7519</v>
      </c>
      <c r="L4629" s="84"/>
      <c r="M4629" t="s" s="55">
        <v>1138</v>
      </c>
      <c r="S4629" t="s" s="54">
        <v>7570</v>
      </c>
      <c r="T4629" t="s" s="57">
        <v>7722</v>
      </c>
      <c r="U4629" s="7"/>
      <c r="AA4629" s="14">
        <v>-109.072078</v>
      </c>
      <c r="AB4629" s="14">
        <v>35.744653</v>
      </c>
      <c r="AC4629" s="14">
        <v>2086.356</v>
      </c>
      <c r="AU4629" s="70"/>
      <c r="AV4629" s="70"/>
      <c r="AW4629" s="70"/>
      <c r="AX4629" s="70"/>
      <c r="AY4629" s="70"/>
      <c r="AZ4629" s="70"/>
      <c r="BA4629" s="70"/>
      <c r="BB4629" s="70"/>
      <c r="BC4629" s="70"/>
      <c r="BD4629" s="70"/>
      <c r="BL4629" s="70"/>
      <c r="BM4629" s="70"/>
      <c r="BN4629" s="70"/>
      <c r="BO4629" s="14">
        <v>1.219093806</v>
      </c>
      <c r="BP4629" s="14">
        <v>0.057219265</v>
      </c>
      <c r="BX4629" s="60">
        <v>-2.775463432</v>
      </c>
      <c r="BY4629" s="80">
        <v>0.138291068</v>
      </c>
    </row>
    <row r="4630" s="9" customFormat="1" ht="31" customHeight="1">
      <c r="A4630" t="s" s="6">
        <v>11760</v>
      </c>
      <c r="B4630" t="s" s="56">
        <v>11761</v>
      </c>
      <c r="C4630" t="s" s="56">
        <v>7517</v>
      </c>
      <c r="D4630" s="143">
        <v>42199.4375</v>
      </c>
      <c r="E4630" t="s" s="54">
        <v>7518</v>
      </c>
      <c r="F4630" t="s" s="55">
        <v>2230</v>
      </c>
      <c r="G4630" t="s" s="56">
        <v>1181</v>
      </c>
      <c r="H4630" t="s" s="56">
        <v>1181</v>
      </c>
      <c r="J4630" t="s" s="6">
        <v>7519</v>
      </c>
      <c r="L4630" t="s" s="54">
        <v>11762</v>
      </c>
      <c r="M4630" t="s" s="55">
        <v>1138</v>
      </c>
      <c r="S4630" t="s" s="54">
        <v>7570</v>
      </c>
      <c r="T4630" t="s" s="57">
        <v>7722</v>
      </c>
      <c r="U4630" s="7"/>
      <c r="AA4630" s="14">
        <v>-109.072078</v>
      </c>
      <c r="AB4630" s="14">
        <v>35.744653</v>
      </c>
      <c r="AC4630" s="14">
        <v>2086.356</v>
      </c>
      <c r="AU4630" s="70"/>
      <c r="AV4630" s="70"/>
      <c r="AW4630" s="70"/>
      <c r="AX4630" s="70"/>
      <c r="AY4630" s="70"/>
      <c r="AZ4630" s="70"/>
      <c r="BA4630" s="70"/>
      <c r="BB4630" s="70"/>
      <c r="BC4630" s="70"/>
      <c r="BD4630" s="70"/>
      <c r="BL4630" s="70"/>
      <c r="BM4630" s="70"/>
      <c r="BN4630" s="70"/>
      <c r="BO4630" s="14">
        <v>-2.89589817</v>
      </c>
      <c r="BP4630" s="14">
        <v>0.010034494</v>
      </c>
      <c r="BX4630" s="60">
        <v>-24.99654207</v>
      </c>
      <c r="BY4630" s="80">
        <v>0.096595078</v>
      </c>
    </row>
    <row r="4631" s="9" customFormat="1" ht="31" customHeight="1">
      <c r="A4631" t="s" s="6">
        <v>11763</v>
      </c>
      <c r="B4631" t="s" s="56">
        <v>11764</v>
      </c>
      <c r="C4631" t="s" s="56">
        <v>7517</v>
      </c>
      <c r="D4631" s="143">
        <v>42200.347222222219</v>
      </c>
      <c r="E4631" t="s" s="54">
        <v>7518</v>
      </c>
      <c r="F4631" t="s" s="55">
        <v>2230</v>
      </c>
      <c r="G4631" t="s" s="56">
        <v>1181</v>
      </c>
      <c r="H4631" t="s" s="56">
        <v>1181</v>
      </c>
      <c r="J4631" t="s" s="6">
        <v>7519</v>
      </c>
      <c r="L4631" t="s" s="54">
        <v>11765</v>
      </c>
      <c r="M4631" t="s" s="55">
        <v>1138</v>
      </c>
      <c r="S4631" t="s" s="54">
        <v>7570</v>
      </c>
      <c r="T4631" t="s" s="57">
        <v>7722</v>
      </c>
      <c r="U4631" s="7"/>
      <c r="AA4631" s="14">
        <v>-109.072078</v>
      </c>
      <c r="AB4631" s="14">
        <v>35.744653</v>
      </c>
      <c r="AC4631" s="14">
        <v>2086.356</v>
      </c>
      <c r="AU4631" s="70"/>
      <c r="AV4631" s="70"/>
      <c r="AW4631" s="70"/>
      <c r="AX4631" s="70"/>
      <c r="AY4631" s="70"/>
      <c r="AZ4631" s="70"/>
      <c r="BA4631" s="70"/>
      <c r="BB4631" s="70"/>
      <c r="BC4631" s="70"/>
      <c r="BD4631" s="70"/>
      <c r="BL4631" s="70"/>
      <c r="BM4631" s="70"/>
      <c r="BN4631" s="70"/>
      <c r="BO4631" s="14">
        <v>-4.25459742</v>
      </c>
      <c r="BP4631" s="14">
        <v>0.036754823</v>
      </c>
      <c r="BX4631" s="60">
        <v>-35.33287316</v>
      </c>
      <c r="BY4631" s="80">
        <v>0.096771363</v>
      </c>
    </row>
    <row r="4632" s="9" customFormat="1" ht="31" customHeight="1">
      <c r="A4632" t="s" s="6">
        <v>11766</v>
      </c>
      <c r="B4632" t="s" s="56">
        <v>11767</v>
      </c>
      <c r="C4632" t="s" s="56">
        <v>7517</v>
      </c>
      <c r="D4632" s="143">
        <v>42209.614583333336</v>
      </c>
      <c r="E4632" t="s" s="54">
        <v>7518</v>
      </c>
      <c r="F4632" t="s" s="55">
        <v>2230</v>
      </c>
      <c r="G4632" t="s" s="56">
        <v>1181</v>
      </c>
      <c r="H4632" t="s" s="56">
        <v>1181</v>
      </c>
      <c r="J4632" t="s" s="6">
        <v>7519</v>
      </c>
      <c r="L4632" t="s" s="54">
        <v>11768</v>
      </c>
      <c r="M4632" t="s" s="55">
        <v>1138</v>
      </c>
      <c r="S4632" t="s" s="54">
        <v>7570</v>
      </c>
      <c r="T4632" t="s" s="57">
        <v>7722</v>
      </c>
      <c r="U4632" s="7"/>
      <c r="AA4632" s="14">
        <v>-109.072078</v>
      </c>
      <c r="AB4632" s="14">
        <v>35.744653</v>
      </c>
      <c r="AC4632" s="14">
        <v>2086.356</v>
      </c>
      <c r="AU4632" s="70"/>
      <c r="AV4632" s="70"/>
      <c r="AW4632" s="70"/>
      <c r="AX4632" s="70"/>
      <c r="AY4632" s="70"/>
      <c r="AZ4632" s="70"/>
      <c r="BA4632" s="70"/>
      <c r="BB4632" s="70"/>
      <c r="BC4632" s="70"/>
      <c r="BD4632" s="70"/>
      <c r="BL4632" s="70"/>
      <c r="BM4632" s="70"/>
      <c r="BN4632" s="70"/>
      <c r="BO4632" s="14">
        <v>-3.934806098</v>
      </c>
      <c r="BP4632" s="14">
        <v>0.028285677</v>
      </c>
      <c r="BX4632" s="60">
        <v>-30.63928931</v>
      </c>
      <c r="BY4632" s="80">
        <v>0.138571616</v>
      </c>
    </row>
    <row r="4633" s="9" customFormat="1" ht="31" customHeight="1">
      <c r="A4633" t="s" s="6">
        <v>11769</v>
      </c>
      <c r="B4633" t="s" s="56">
        <v>11770</v>
      </c>
      <c r="C4633" t="s" s="56">
        <v>7517</v>
      </c>
      <c r="D4633" s="143">
        <v>42221.635416666664</v>
      </c>
      <c r="E4633" t="s" s="54">
        <v>7518</v>
      </c>
      <c r="F4633" t="s" s="55">
        <v>2230</v>
      </c>
      <c r="G4633" t="s" s="56">
        <v>1181</v>
      </c>
      <c r="H4633" t="s" s="56">
        <v>1181</v>
      </c>
      <c r="J4633" t="s" s="6">
        <v>7519</v>
      </c>
      <c r="L4633" t="s" s="54">
        <v>11771</v>
      </c>
      <c r="M4633" t="s" s="55">
        <v>1138</v>
      </c>
      <c r="S4633" t="s" s="54">
        <v>7570</v>
      </c>
      <c r="T4633" t="s" s="57">
        <v>7722</v>
      </c>
      <c r="U4633" s="7"/>
      <c r="AA4633" s="14">
        <v>-109.072078</v>
      </c>
      <c r="AB4633" s="14">
        <v>35.744653</v>
      </c>
      <c r="AC4633" s="14">
        <v>2086.356</v>
      </c>
      <c r="AU4633" s="70"/>
      <c r="AV4633" s="70"/>
      <c r="AW4633" s="70"/>
      <c r="AX4633" s="70"/>
      <c r="AY4633" s="70"/>
      <c r="AZ4633" s="70"/>
      <c r="BA4633" s="70"/>
      <c r="BB4633" s="70"/>
      <c r="BC4633" s="70"/>
      <c r="BD4633" s="70"/>
      <c r="BL4633" s="70"/>
      <c r="BM4633" s="70"/>
      <c r="BN4633" s="70"/>
      <c r="BO4633" s="14">
        <v>-6.562151579</v>
      </c>
      <c r="BP4633" s="14">
        <v>0.025120718</v>
      </c>
      <c r="BX4633" s="60">
        <v>-49.81811282</v>
      </c>
      <c r="BY4633" s="80">
        <v>0.093250028</v>
      </c>
    </row>
    <row r="4634" s="9" customFormat="1" ht="31" customHeight="1">
      <c r="A4634" t="s" s="6">
        <v>11772</v>
      </c>
      <c r="B4634" t="s" s="56">
        <v>11773</v>
      </c>
      <c r="C4634" t="s" s="56">
        <v>7517</v>
      </c>
      <c r="D4634" s="143">
        <v>42216.666666666664</v>
      </c>
      <c r="E4634" t="s" s="54">
        <v>7518</v>
      </c>
      <c r="F4634" t="s" s="55">
        <v>2230</v>
      </c>
      <c r="G4634" t="s" s="56">
        <v>1181</v>
      </c>
      <c r="H4634" t="s" s="56">
        <v>1181</v>
      </c>
      <c r="J4634" t="s" s="6">
        <v>7519</v>
      </c>
      <c r="L4634" t="s" s="54">
        <v>11774</v>
      </c>
      <c r="M4634" t="s" s="55">
        <v>1138</v>
      </c>
      <c r="S4634" t="s" s="54">
        <v>7570</v>
      </c>
      <c r="T4634" t="s" s="57">
        <v>7722</v>
      </c>
      <c r="U4634" s="7"/>
      <c r="AA4634" s="14">
        <v>-109.072078</v>
      </c>
      <c r="AB4634" s="14">
        <v>35.744653</v>
      </c>
      <c r="AC4634" s="14">
        <v>2086.356</v>
      </c>
      <c r="AU4634" s="70"/>
      <c r="AV4634" s="70"/>
      <c r="AW4634" s="70"/>
      <c r="AX4634" s="70"/>
      <c r="AY4634" s="70"/>
      <c r="AZ4634" s="70"/>
      <c r="BA4634" s="70"/>
      <c r="BB4634" s="70"/>
      <c r="BC4634" s="70"/>
      <c r="BD4634" s="70"/>
      <c r="BL4634" s="70"/>
      <c r="BM4634" s="70"/>
      <c r="BN4634" s="70"/>
      <c r="BO4634" s="14">
        <v>-9.759240196</v>
      </c>
      <c r="BP4634" s="14">
        <v>0.023377647</v>
      </c>
      <c r="BX4634" s="60">
        <v>-68.90247733</v>
      </c>
      <c r="BY4634" s="80">
        <v>0.06073195</v>
      </c>
    </row>
    <row r="4635" s="9" customFormat="1" ht="31" customHeight="1">
      <c r="A4635" t="s" s="6">
        <v>11775</v>
      </c>
      <c r="B4635" t="s" s="56">
        <v>11776</v>
      </c>
      <c r="C4635" t="s" s="56">
        <v>7517</v>
      </c>
      <c r="D4635" s="143">
        <v>42064.75</v>
      </c>
      <c r="E4635" t="s" s="54">
        <v>7518</v>
      </c>
      <c r="F4635" t="s" s="55">
        <v>2230</v>
      </c>
      <c r="G4635" t="s" s="56">
        <v>1181</v>
      </c>
      <c r="H4635" t="s" s="56">
        <v>1181</v>
      </c>
      <c r="J4635" t="s" s="6">
        <v>7519</v>
      </c>
      <c r="L4635" t="s" s="54">
        <v>11777</v>
      </c>
      <c r="M4635" t="s" s="55">
        <v>1138</v>
      </c>
      <c r="S4635" t="s" s="54">
        <v>7570</v>
      </c>
      <c r="T4635" t="s" s="57">
        <v>7571</v>
      </c>
      <c r="U4635" s="7"/>
      <c r="AA4635" s="14">
        <v>-108.823239</v>
      </c>
      <c r="AB4635" s="14">
        <v>35.608006</v>
      </c>
      <c r="AC4635" s="14">
        <v>2006.803</v>
      </c>
      <c r="AU4635" s="70"/>
      <c r="AV4635" s="70"/>
      <c r="AW4635" s="70"/>
      <c r="AX4635" s="70"/>
      <c r="AY4635" s="70"/>
      <c r="AZ4635" s="70"/>
      <c r="BA4635" s="70"/>
      <c r="BB4635" s="70"/>
      <c r="BC4635" s="70"/>
      <c r="BD4635" s="70"/>
      <c r="BL4635" s="70"/>
      <c r="BM4635" s="70"/>
      <c r="BN4635" s="70"/>
      <c r="BO4635" s="14">
        <v>-15.10629417</v>
      </c>
      <c r="BP4635" s="14">
        <v>0.011187751</v>
      </c>
      <c r="BX4635" s="60">
        <v>-110.0734592</v>
      </c>
      <c r="BY4635" s="80">
        <v>0.041183275</v>
      </c>
    </row>
    <row r="4636" s="9" customFormat="1" ht="31" customHeight="1">
      <c r="A4636" t="s" s="6">
        <v>11778</v>
      </c>
      <c r="B4636" t="s" s="56">
        <v>11779</v>
      </c>
      <c r="C4636" t="s" s="56">
        <v>7517</v>
      </c>
      <c r="D4636" s="143">
        <v>42193.416666666664</v>
      </c>
      <c r="E4636" t="s" s="54">
        <v>7518</v>
      </c>
      <c r="F4636" t="s" s="55">
        <v>2230</v>
      </c>
      <c r="G4636" t="s" s="56">
        <v>1181</v>
      </c>
      <c r="H4636" t="s" s="56">
        <v>1181</v>
      </c>
      <c r="J4636" t="s" s="6">
        <v>7519</v>
      </c>
      <c r="L4636" t="s" s="54">
        <v>11780</v>
      </c>
      <c r="M4636" t="s" s="55">
        <v>1138</v>
      </c>
      <c r="S4636" t="s" s="54">
        <v>7570</v>
      </c>
      <c r="T4636" t="s" s="57">
        <v>7571</v>
      </c>
      <c r="U4636" s="7"/>
      <c r="AA4636" s="14">
        <v>-108.823239</v>
      </c>
      <c r="AB4636" s="14">
        <v>35.608006</v>
      </c>
      <c r="AC4636" s="14">
        <v>2006.803</v>
      </c>
      <c r="AU4636" s="70"/>
      <c r="AV4636" s="70"/>
      <c r="AW4636" s="70"/>
      <c r="AX4636" s="70"/>
      <c r="AY4636" s="70"/>
      <c r="AZ4636" s="70"/>
      <c r="BA4636" s="70"/>
      <c r="BB4636" s="70"/>
      <c r="BC4636" s="70"/>
      <c r="BD4636" s="70"/>
      <c r="BL4636" s="70"/>
      <c r="BM4636" s="70"/>
      <c r="BN4636" s="70"/>
      <c r="BO4636" s="14">
        <v>-6.056286164</v>
      </c>
      <c r="BP4636" s="14">
        <v>0.013646623</v>
      </c>
      <c r="BX4636" s="60">
        <v>-38.71286499</v>
      </c>
      <c r="BY4636" s="80">
        <v>0.175582711</v>
      </c>
    </row>
    <row r="4637" s="9" customFormat="1" ht="31" customHeight="1">
      <c r="A4637" t="s" s="6">
        <v>11781</v>
      </c>
      <c r="B4637" t="s" s="56">
        <v>11782</v>
      </c>
      <c r="C4637" t="s" s="56">
        <v>7517</v>
      </c>
      <c r="D4637" s="143">
        <v>42199.791666666664</v>
      </c>
      <c r="E4637" t="s" s="54">
        <v>7518</v>
      </c>
      <c r="F4637" t="s" s="55">
        <v>2230</v>
      </c>
      <c r="G4637" t="s" s="56">
        <v>1181</v>
      </c>
      <c r="H4637" t="s" s="56">
        <v>1181</v>
      </c>
      <c r="J4637" t="s" s="6">
        <v>7519</v>
      </c>
      <c r="L4637" t="s" s="54">
        <v>11783</v>
      </c>
      <c r="M4637" t="s" s="55">
        <v>1138</v>
      </c>
      <c r="S4637" t="s" s="54">
        <v>7570</v>
      </c>
      <c r="T4637" t="s" s="57">
        <v>7571</v>
      </c>
      <c r="U4637" s="7"/>
      <c r="AA4637" s="14">
        <v>-108.823239</v>
      </c>
      <c r="AB4637" s="14">
        <v>35.608006</v>
      </c>
      <c r="AC4637" s="14">
        <v>2006.803</v>
      </c>
      <c r="AU4637" s="70"/>
      <c r="AV4637" s="70"/>
      <c r="AW4637" s="70"/>
      <c r="AX4637" s="70"/>
      <c r="AY4637" s="70"/>
      <c r="AZ4637" s="70"/>
      <c r="BA4637" s="70"/>
      <c r="BB4637" s="70"/>
      <c r="BC4637" s="70"/>
      <c r="BD4637" s="70"/>
      <c r="BL4637" s="70"/>
      <c r="BM4637" s="70"/>
      <c r="BN4637" s="70"/>
      <c r="BO4637" s="14">
        <v>-3.20864786</v>
      </c>
      <c r="BP4637" s="14">
        <v>0.041888536</v>
      </c>
      <c r="BX4637" s="60">
        <v>-21.76431684</v>
      </c>
      <c r="BY4637" s="80">
        <v>0.163122066</v>
      </c>
    </row>
    <row r="4638" s="9" customFormat="1" ht="31" customHeight="1">
      <c r="A4638" t="s" s="6">
        <v>11784</v>
      </c>
      <c r="B4638" t="s" s="56">
        <v>11785</v>
      </c>
      <c r="C4638" t="s" s="56">
        <v>7517</v>
      </c>
      <c r="D4638" s="143">
        <v>42217.4375</v>
      </c>
      <c r="E4638" t="s" s="54">
        <v>7518</v>
      </c>
      <c r="F4638" t="s" s="55">
        <v>2230</v>
      </c>
      <c r="G4638" t="s" s="56">
        <v>1181</v>
      </c>
      <c r="H4638" t="s" s="56">
        <v>1181</v>
      </c>
      <c r="J4638" t="s" s="6">
        <v>7519</v>
      </c>
      <c r="L4638" t="s" s="54">
        <v>11786</v>
      </c>
      <c r="M4638" t="s" s="55">
        <v>1138</v>
      </c>
      <c r="S4638" t="s" s="54">
        <v>7570</v>
      </c>
      <c r="T4638" t="s" s="57">
        <v>7571</v>
      </c>
      <c r="U4638" s="7"/>
      <c r="AA4638" s="14">
        <v>-108.823239</v>
      </c>
      <c r="AB4638" s="14">
        <v>35.608006</v>
      </c>
      <c r="AC4638" s="14">
        <v>2006.803</v>
      </c>
      <c r="AU4638" s="70"/>
      <c r="AV4638" s="70"/>
      <c r="AW4638" s="70"/>
      <c r="AX4638" s="70"/>
      <c r="AY4638" s="70"/>
      <c r="AZ4638" s="70"/>
      <c r="BA4638" s="70"/>
      <c r="BB4638" s="70"/>
      <c r="BC4638" s="70"/>
      <c r="BD4638" s="70"/>
      <c r="BL4638" s="70"/>
      <c r="BM4638" s="70"/>
      <c r="BN4638" s="70"/>
      <c r="BO4638" s="14">
        <v>-11.0550079</v>
      </c>
      <c r="BP4638" s="14">
        <v>0.031016498</v>
      </c>
      <c r="BX4638" s="60">
        <v>-78.18995743000001</v>
      </c>
      <c r="BY4638" s="80">
        <v>0.102016425</v>
      </c>
    </row>
    <row r="4639" s="9" customFormat="1" ht="31" customHeight="1">
      <c r="A4639" t="s" s="6">
        <v>11787</v>
      </c>
      <c r="B4639" t="s" s="56">
        <v>11788</v>
      </c>
      <c r="C4639" t="s" s="56">
        <v>7517</v>
      </c>
      <c r="D4639" s="143">
        <v>42219.5625</v>
      </c>
      <c r="E4639" t="s" s="54">
        <v>7518</v>
      </c>
      <c r="F4639" t="s" s="55">
        <v>2230</v>
      </c>
      <c r="G4639" t="s" s="56">
        <v>1181</v>
      </c>
      <c r="H4639" t="s" s="56">
        <v>1181</v>
      </c>
      <c r="J4639" t="s" s="6">
        <v>7519</v>
      </c>
      <c r="L4639" t="s" s="54">
        <v>11789</v>
      </c>
      <c r="M4639" t="s" s="55">
        <v>1138</v>
      </c>
      <c r="S4639" t="s" s="54">
        <v>7570</v>
      </c>
      <c r="T4639" t="s" s="57">
        <v>7571</v>
      </c>
      <c r="U4639" s="7"/>
      <c r="AA4639" s="14">
        <v>-108.823239</v>
      </c>
      <c r="AB4639" s="14">
        <v>35.608006</v>
      </c>
      <c r="AC4639" s="14">
        <v>2006.803</v>
      </c>
      <c r="AU4639" s="70"/>
      <c r="AV4639" s="70"/>
      <c r="AW4639" s="70"/>
      <c r="AX4639" s="70"/>
      <c r="AY4639" s="70"/>
      <c r="AZ4639" s="70"/>
      <c r="BA4639" s="70"/>
      <c r="BB4639" s="70"/>
      <c r="BC4639" s="70"/>
      <c r="BD4639" s="70"/>
      <c r="BL4639" s="70"/>
      <c r="BM4639" s="70"/>
      <c r="BN4639" s="70"/>
      <c r="BO4639" s="14">
        <v>-6.391075781</v>
      </c>
      <c r="BP4639" s="14">
        <v>0.017455191</v>
      </c>
      <c r="BX4639" s="60">
        <v>-44.11912354</v>
      </c>
      <c r="BY4639" s="80">
        <v>0.066222288</v>
      </c>
    </row>
    <row r="4640" s="9" customFormat="1" ht="31" customHeight="1">
      <c r="A4640" t="s" s="6">
        <v>11790</v>
      </c>
      <c r="B4640" t="s" s="56">
        <v>11791</v>
      </c>
      <c r="C4640" t="s" s="56">
        <v>7517</v>
      </c>
      <c r="D4640" s="143">
        <v>42224.350694444445</v>
      </c>
      <c r="E4640" t="s" s="54">
        <v>7518</v>
      </c>
      <c r="F4640" t="s" s="55">
        <v>2230</v>
      </c>
      <c r="G4640" t="s" s="56">
        <v>1181</v>
      </c>
      <c r="H4640" t="s" s="56">
        <v>1181</v>
      </c>
      <c r="J4640" t="s" s="6">
        <v>7519</v>
      </c>
      <c r="L4640" t="s" s="54">
        <v>11792</v>
      </c>
      <c r="M4640" t="s" s="55">
        <v>1138</v>
      </c>
      <c r="S4640" t="s" s="54">
        <v>7570</v>
      </c>
      <c r="T4640" t="s" s="57">
        <v>7571</v>
      </c>
      <c r="U4640" s="7"/>
      <c r="AA4640" s="14">
        <v>-108.823239</v>
      </c>
      <c r="AB4640" s="14">
        <v>35.608006</v>
      </c>
      <c r="AC4640" s="14">
        <v>2006.803</v>
      </c>
      <c r="AU4640" s="70"/>
      <c r="AV4640" s="70"/>
      <c r="AW4640" s="70"/>
      <c r="AX4640" s="70"/>
      <c r="AY4640" s="70"/>
      <c r="AZ4640" s="70"/>
      <c r="BA4640" s="70"/>
      <c r="BB4640" s="70"/>
      <c r="BC4640" s="70"/>
      <c r="BD4640" s="70"/>
      <c r="BL4640" s="70"/>
      <c r="BM4640" s="70"/>
      <c r="BN4640" s="70"/>
      <c r="BO4640" s="14">
        <v>-4.117443277</v>
      </c>
      <c r="BP4640" s="14">
        <v>0.010049391</v>
      </c>
      <c r="BX4640" s="60">
        <v>-23.37508721</v>
      </c>
      <c r="BY4640" s="80">
        <v>0.10681221</v>
      </c>
    </row>
    <row r="4641" s="9" customFormat="1" ht="31" customHeight="1">
      <c r="A4641" t="s" s="6">
        <v>11793</v>
      </c>
      <c r="B4641" t="s" s="56">
        <v>11794</v>
      </c>
      <c r="C4641" t="s" s="56">
        <v>7517</v>
      </c>
      <c r="D4641" s="143">
        <v>42216.75</v>
      </c>
      <c r="E4641" t="s" s="54">
        <v>7518</v>
      </c>
      <c r="F4641" t="s" s="55">
        <v>2230</v>
      </c>
      <c r="G4641" t="s" s="56">
        <v>1181</v>
      </c>
      <c r="H4641" t="s" s="56">
        <v>1181</v>
      </c>
      <c r="J4641" t="s" s="6">
        <v>7519</v>
      </c>
      <c r="L4641" t="s" s="54">
        <v>11795</v>
      </c>
      <c r="M4641" t="s" s="55">
        <v>1138</v>
      </c>
      <c r="S4641" t="s" s="54">
        <v>7570</v>
      </c>
      <c r="T4641" t="s" s="57">
        <v>7571</v>
      </c>
      <c r="U4641" s="7"/>
      <c r="AA4641" s="14">
        <v>-108.823239</v>
      </c>
      <c r="AB4641" s="14">
        <v>35.608006</v>
      </c>
      <c r="AC4641" s="14">
        <v>2006.803</v>
      </c>
      <c r="AU4641" s="70"/>
      <c r="AV4641" s="70"/>
      <c r="AW4641" s="70"/>
      <c r="AX4641" s="70"/>
      <c r="AY4641" s="70"/>
      <c r="AZ4641" s="70"/>
      <c r="BA4641" s="70"/>
      <c r="BB4641" s="70"/>
      <c r="BC4641" s="70"/>
      <c r="BD4641" s="70"/>
      <c r="BL4641" s="70"/>
      <c r="BM4641" s="70"/>
      <c r="BN4641" s="70"/>
      <c r="BO4641" s="14">
        <v>-15.28139251</v>
      </c>
      <c r="BP4641" s="14">
        <v>0.025801819</v>
      </c>
      <c r="BX4641" s="60">
        <v>-106.8684625</v>
      </c>
      <c r="BY4641" s="80">
        <v>0.068943906</v>
      </c>
    </row>
    <row r="4642" s="9" customFormat="1" ht="31" customHeight="1">
      <c r="A4642" t="s" s="6">
        <v>11796</v>
      </c>
      <c r="B4642" t="s" s="56">
        <v>11797</v>
      </c>
      <c r="C4642" t="s" s="56">
        <v>7517</v>
      </c>
      <c r="D4642" s="143">
        <v>42221.4625</v>
      </c>
      <c r="E4642" t="s" s="54">
        <v>7518</v>
      </c>
      <c r="F4642" t="s" s="55">
        <v>2230</v>
      </c>
      <c r="G4642" t="s" s="56">
        <v>1181</v>
      </c>
      <c r="H4642" t="s" s="56">
        <v>1181</v>
      </c>
      <c r="J4642" t="s" s="6">
        <v>7519</v>
      </c>
      <c r="L4642" t="s" s="54">
        <v>11777</v>
      </c>
      <c r="M4642" t="s" s="55">
        <v>1138</v>
      </c>
      <c r="S4642" t="s" s="54">
        <v>7570</v>
      </c>
      <c r="T4642" t="s" s="57">
        <v>7834</v>
      </c>
      <c r="U4642" s="7"/>
      <c r="AA4642" s="14">
        <v>-110.762509</v>
      </c>
      <c r="AB4642" s="14">
        <v>36.651721</v>
      </c>
      <c r="AC4642" s="14">
        <v>2052.828</v>
      </c>
      <c r="AU4642" s="70"/>
      <c r="AV4642" s="70"/>
      <c r="AW4642" s="70"/>
      <c r="AX4642" s="70"/>
      <c r="AY4642" s="70"/>
      <c r="AZ4642" s="70"/>
      <c r="BA4642" s="70"/>
      <c r="BB4642" s="70"/>
      <c r="BC4642" s="70"/>
      <c r="BD4642" s="70"/>
      <c r="BL4642" s="70"/>
      <c r="BM4642" s="70"/>
      <c r="BN4642" s="70"/>
      <c r="BO4642" s="14">
        <v>-6.889234005</v>
      </c>
      <c r="BP4642" s="14">
        <v>0.046580266</v>
      </c>
      <c r="BX4642" s="60">
        <v>-50.64718054</v>
      </c>
      <c r="BY4642" s="80">
        <v>0.18577144</v>
      </c>
    </row>
    <row r="4643" s="9" customFormat="1" ht="31" customHeight="1">
      <c r="A4643" t="s" s="6">
        <v>11798</v>
      </c>
      <c r="B4643" t="s" s="56">
        <v>11799</v>
      </c>
      <c r="C4643" t="s" s="56">
        <v>7517</v>
      </c>
      <c r="D4643" s="143">
        <v>42221.395833333336</v>
      </c>
      <c r="E4643" t="s" s="54">
        <v>7518</v>
      </c>
      <c r="F4643" t="s" s="55">
        <v>2230</v>
      </c>
      <c r="G4643" t="s" s="56">
        <v>1181</v>
      </c>
      <c r="H4643" t="s" s="56">
        <v>1181</v>
      </c>
      <c r="J4643" t="s" s="6">
        <v>7519</v>
      </c>
      <c r="L4643" t="s" s="54">
        <v>11800</v>
      </c>
      <c r="M4643" t="s" s="55">
        <v>1138</v>
      </c>
      <c r="S4643" t="s" s="54">
        <v>7570</v>
      </c>
      <c r="T4643" t="s" s="57">
        <v>7768</v>
      </c>
      <c r="U4643" s="7"/>
      <c r="AA4643" s="14">
        <v>-110.780493</v>
      </c>
      <c r="AB4643" s="14">
        <v>37.058189</v>
      </c>
      <c r="AC4643" s="14">
        <v>1717.548</v>
      </c>
      <c r="AU4643" s="70"/>
      <c r="AV4643" s="70"/>
      <c r="AW4643" s="70"/>
      <c r="AX4643" s="70"/>
      <c r="AY4643" s="70"/>
      <c r="AZ4643" s="70"/>
      <c r="BA4643" s="70"/>
      <c r="BB4643" s="70"/>
      <c r="BC4643" s="70"/>
      <c r="BD4643" s="70"/>
      <c r="BL4643" s="70"/>
      <c r="BM4643" s="70"/>
      <c r="BN4643" s="70"/>
      <c r="BO4643" s="14">
        <v>-7.821651565</v>
      </c>
      <c r="BP4643" s="14">
        <v>0.01691576</v>
      </c>
      <c r="BX4643" s="60">
        <v>-57.67354739</v>
      </c>
      <c r="BY4643" s="80">
        <v>0.047354644</v>
      </c>
    </row>
    <row r="4644" s="9" customFormat="1" ht="31" customHeight="1">
      <c r="A4644" t="s" s="6">
        <v>11801</v>
      </c>
      <c r="B4644" t="s" s="56">
        <v>11802</v>
      </c>
      <c r="C4644" t="s" s="56">
        <v>7517</v>
      </c>
      <c r="D4644" s="143">
        <v>42214.586805555555</v>
      </c>
      <c r="E4644" t="s" s="54">
        <v>7518</v>
      </c>
      <c r="F4644" t="s" s="55">
        <v>2230</v>
      </c>
      <c r="G4644" t="s" s="56">
        <v>1181</v>
      </c>
      <c r="H4644" t="s" s="56">
        <v>1181</v>
      </c>
      <c r="J4644" t="s" s="6">
        <v>7519</v>
      </c>
      <c r="L4644" t="s" s="54">
        <v>11803</v>
      </c>
      <c r="M4644" t="s" s="55">
        <v>1138</v>
      </c>
      <c r="S4644" t="s" s="54">
        <v>7570</v>
      </c>
      <c r="T4644" t="s" s="57">
        <v>7783</v>
      </c>
      <c r="U4644" t="s" s="6">
        <v>1263</v>
      </c>
      <c r="AA4644" s="14">
        <v>-109.514629</v>
      </c>
      <c r="AB4644" s="14">
        <v>35.380616</v>
      </c>
      <c r="AC4644" s="14">
        <v>1850.746</v>
      </c>
      <c r="AU4644" s="70"/>
      <c r="AV4644" s="70"/>
      <c r="AW4644" s="70"/>
      <c r="AX4644" s="70"/>
      <c r="AY4644" s="70"/>
      <c r="AZ4644" s="70"/>
      <c r="BA4644" s="70"/>
      <c r="BB4644" s="70"/>
      <c r="BC4644" s="70"/>
      <c r="BD4644" s="70"/>
      <c r="BL4644" s="70"/>
      <c r="BM4644" s="70"/>
      <c r="BN4644" s="70"/>
      <c r="BO4644" s="14">
        <v>-3.860819222</v>
      </c>
      <c r="BP4644" s="14">
        <v>0.041684479</v>
      </c>
      <c r="BX4644" s="60">
        <v>-26.28035346</v>
      </c>
      <c r="BY4644" s="80">
        <v>0.055598755</v>
      </c>
    </row>
    <row r="4645" s="9" customFormat="1" ht="31" customHeight="1">
      <c r="A4645" t="s" s="6">
        <v>11804</v>
      </c>
      <c r="B4645" t="s" s="56">
        <v>11805</v>
      </c>
      <c r="C4645" t="s" s="56">
        <v>7517</v>
      </c>
      <c r="D4645" s="143">
        <v>42216.479166666664</v>
      </c>
      <c r="E4645" t="s" s="54">
        <v>7518</v>
      </c>
      <c r="F4645" t="s" s="55">
        <v>2230</v>
      </c>
      <c r="G4645" t="s" s="56">
        <v>1181</v>
      </c>
      <c r="H4645" t="s" s="56">
        <v>1181</v>
      </c>
      <c r="J4645" t="s" s="6">
        <v>7519</v>
      </c>
      <c r="L4645" t="s" s="54">
        <v>11806</v>
      </c>
      <c r="M4645" t="s" s="55">
        <v>1138</v>
      </c>
      <c r="S4645" t="s" s="54">
        <v>7570</v>
      </c>
      <c r="T4645" t="s" s="57">
        <v>7722</v>
      </c>
      <c r="U4645" s="7"/>
      <c r="AA4645" s="14">
        <v>-109.072078</v>
      </c>
      <c r="AB4645" s="14">
        <v>35.744653</v>
      </c>
      <c r="AC4645" s="14">
        <v>2086.356</v>
      </c>
      <c r="AU4645" s="70"/>
      <c r="AV4645" s="70"/>
      <c r="AW4645" s="70"/>
      <c r="AX4645" s="70"/>
      <c r="AY4645" s="70"/>
      <c r="AZ4645" s="70"/>
      <c r="BA4645" s="70"/>
      <c r="BB4645" s="70"/>
      <c r="BC4645" s="70"/>
      <c r="BD4645" s="70"/>
      <c r="BL4645" s="70"/>
      <c r="BM4645" s="70"/>
      <c r="BN4645" s="70"/>
      <c r="BO4645" s="14">
        <v>-4.785709771</v>
      </c>
      <c r="BP4645" s="14">
        <v>0.045616346</v>
      </c>
      <c r="BX4645" s="60">
        <v>-34.38175542</v>
      </c>
      <c r="BY4645" s="80">
        <v>0.144649003</v>
      </c>
    </row>
    <row r="4646" s="9" customFormat="1" ht="31" customHeight="1">
      <c r="A4646" t="s" s="6">
        <v>11807</v>
      </c>
      <c r="B4646" t="s" s="56">
        <v>11808</v>
      </c>
      <c r="C4646" t="s" s="56">
        <v>7517</v>
      </c>
      <c r="D4646" s="143">
        <v>42219.404861111114</v>
      </c>
      <c r="E4646" t="s" s="54">
        <v>7518</v>
      </c>
      <c r="F4646" t="s" s="55">
        <v>2230</v>
      </c>
      <c r="G4646" t="s" s="56">
        <v>1181</v>
      </c>
      <c r="H4646" t="s" s="56">
        <v>1181</v>
      </c>
      <c r="J4646" t="s" s="6">
        <v>7519</v>
      </c>
      <c r="L4646" t="s" s="54">
        <v>11809</v>
      </c>
      <c r="M4646" t="s" s="55">
        <v>1138</v>
      </c>
      <c r="S4646" t="s" s="54">
        <v>7570</v>
      </c>
      <c r="T4646" t="s" s="57">
        <v>7777</v>
      </c>
      <c r="U4646" s="7"/>
      <c r="AA4646" s="14">
        <v>-109.863385</v>
      </c>
      <c r="AB4646" s="14">
        <v>35.744474</v>
      </c>
      <c r="AC4646" s="14">
        <v>1932.432</v>
      </c>
      <c r="AU4646" s="70"/>
      <c r="AV4646" s="70"/>
      <c r="AW4646" s="70"/>
      <c r="AX4646" s="70"/>
      <c r="AY4646" s="70"/>
      <c r="AZ4646" s="70"/>
      <c r="BA4646" s="70"/>
      <c r="BB4646" s="70"/>
      <c r="BC4646" s="70"/>
      <c r="BD4646" s="70"/>
      <c r="BL4646" s="70"/>
      <c r="BM4646" s="70"/>
      <c r="BN4646" s="70"/>
      <c r="BO4646" s="14">
        <v>-6.586410471</v>
      </c>
      <c r="BP4646" s="14">
        <v>0.033421481</v>
      </c>
      <c r="BX4646" s="60">
        <v>-46.21189741</v>
      </c>
      <c r="BY4646" s="80">
        <v>0.089254612</v>
      </c>
    </row>
    <row r="4647" s="9" customFormat="1" ht="31" customHeight="1">
      <c r="A4647" t="s" s="6">
        <v>11810</v>
      </c>
      <c r="B4647" t="s" s="56">
        <v>11811</v>
      </c>
      <c r="C4647" t="s" s="56">
        <v>7517</v>
      </c>
      <c r="D4647" s="143">
        <v>42217.670138888891</v>
      </c>
      <c r="E4647" t="s" s="54">
        <v>7518</v>
      </c>
      <c r="F4647" t="s" s="55">
        <v>2230</v>
      </c>
      <c r="G4647" t="s" s="56">
        <v>1181</v>
      </c>
      <c r="H4647" t="s" s="56">
        <v>1181</v>
      </c>
      <c r="J4647" t="s" s="6">
        <v>7519</v>
      </c>
      <c r="L4647" t="s" s="54">
        <v>11812</v>
      </c>
      <c r="M4647" t="s" s="55">
        <v>1138</v>
      </c>
      <c r="S4647" t="s" s="54">
        <v>7570</v>
      </c>
      <c r="T4647" t="s" s="57">
        <v>7719</v>
      </c>
      <c r="U4647" s="7"/>
      <c r="AA4647" s="14">
        <v>-109.95602</v>
      </c>
      <c r="AB4647" s="14">
        <v>36.14098</v>
      </c>
      <c r="AC4647" s="14">
        <v>1992.782</v>
      </c>
      <c r="AU4647" s="70"/>
      <c r="AV4647" s="70"/>
      <c r="AW4647" s="70"/>
      <c r="AX4647" s="70"/>
      <c r="AY4647" s="70"/>
      <c r="AZ4647" s="70"/>
      <c r="BA4647" s="70"/>
      <c r="BB4647" s="70"/>
      <c r="BC4647" s="70"/>
      <c r="BD4647" s="70"/>
      <c r="BL4647" s="70"/>
      <c r="BM4647" s="70"/>
      <c r="BN4647" s="70"/>
      <c r="BO4647" s="14">
        <v>-6.863003788</v>
      </c>
      <c r="BP4647" s="14">
        <v>0.027847183</v>
      </c>
      <c r="BX4647" s="60">
        <v>-48.11175466</v>
      </c>
      <c r="BY4647" s="80">
        <v>0.094054675</v>
      </c>
    </row>
    <row r="4648" s="9" customFormat="1" ht="31" customHeight="1">
      <c r="A4648" t="s" s="6">
        <v>11813</v>
      </c>
      <c r="B4648" t="s" s="56">
        <v>11814</v>
      </c>
      <c r="C4648" t="s" s="56">
        <v>7517</v>
      </c>
      <c r="D4648" s="143">
        <v>42215.3875</v>
      </c>
      <c r="E4648" t="s" s="54">
        <v>7518</v>
      </c>
      <c r="F4648" t="s" s="55">
        <v>2230</v>
      </c>
      <c r="G4648" t="s" s="56">
        <v>1181</v>
      </c>
      <c r="H4648" t="s" s="56">
        <v>1181</v>
      </c>
      <c r="J4648" t="s" s="6">
        <v>7519</v>
      </c>
      <c r="L4648" t="s" s="54">
        <v>11815</v>
      </c>
      <c r="M4648" t="s" s="55">
        <v>1138</v>
      </c>
      <c r="S4648" t="s" s="54">
        <v>7570</v>
      </c>
      <c r="T4648" t="s" s="57">
        <v>7786</v>
      </c>
      <c r="U4648" s="7"/>
      <c r="AA4648" s="14">
        <v>-109.463403</v>
      </c>
      <c r="AB4648" s="14">
        <v>35.809158</v>
      </c>
      <c r="AC4648" s="14">
        <v>2067.763</v>
      </c>
      <c r="AU4648" s="70"/>
      <c r="AV4648" s="70"/>
      <c r="AW4648" s="70"/>
      <c r="AX4648" s="70"/>
      <c r="AY4648" s="70"/>
      <c r="AZ4648" s="70"/>
      <c r="BA4648" s="70"/>
      <c r="BB4648" s="70"/>
      <c r="BC4648" s="70"/>
      <c r="BD4648" s="70"/>
      <c r="BL4648" s="70"/>
      <c r="BM4648" s="70"/>
      <c r="BN4648" s="70"/>
      <c r="BO4648" s="14">
        <v>-4.246496184</v>
      </c>
      <c r="BP4648" s="14">
        <v>0.024303379</v>
      </c>
      <c r="BX4648" s="60">
        <v>-30.25908523</v>
      </c>
      <c r="BY4648" s="80">
        <v>0.08343128900000001</v>
      </c>
    </row>
    <row r="4649" s="9" customFormat="1" ht="31" customHeight="1">
      <c r="A4649" t="s" s="6">
        <v>11816</v>
      </c>
      <c r="B4649" t="s" s="56">
        <v>11817</v>
      </c>
      <c r="C4649" t="s" s="56">
        <v>7517</v>
      </c>
      <c r="D4649" s="143">
        <v>42213.534722222219</v>
      </c>
      <c r="E4649" t="s" s="54">
        <v>7518</v>
      </c>
      <c r="F4649" t="s" s="55">
        <v>2230</v>
      </c>
      <c r="G4649" t="s" s="56">
        <v>1181</v>
      </c>
      <c r="H4649" t="s" s="56">
        <v>1181</v>
      </c>
      <c r="J4649" t="s" s="6">
        <v>7519</v>
      </c>
      <c r="L4649" t="s" s="54">
        <v>11818</v>
      </c>
      <c r="M4649" t="s" s="55">
        <v>1138</v>
      </c>
      <c r="S4649" t="s" s="54">
        <v>7570</v>
      </c>
      <c r="T4649" t="s" s="57">
        <v>7699</v>
      </c>
      <c r="U4649" t="s" s="6">
        <v>1263</v>
      </c>
      <c r="AA4649" s="14">
        <v>-107.733227</v>
      </c>
      <c r="AB4649" s="14">
        <v>36.246692</v>
      </c>
      <c r="AC4649" s="14">
        <v>2127.504</v>
      </c>
      <c r="AU4649" s="70"/>
      <c r="AV4649" s="70"/>
      <c r="AW4649" s="70"/>
      <c r="AX4649" s="70"/>
      <c r="AY4649" s="70"/>
      <c r="AZ4649" s="70"/>
      <c r="BA4649" s="70"/>
      <c r="BB4649" s="70"/>
      <c r="BC4649" s="70"/>
      <c r="BD4649" s="70"/>
      <c r="BL4649" s="70"/>
      <c r="BM4649" s="70"/>
      <c r="BN4649" s="70"/>
      <c r="BO4649" s="14">
        <v>-5.230957077</v>
      </c>
      <c r="BP4649" s="14">
        <v>0.029343375</v>
      </c>
      <c r="BX4649" s="60">
        <v>-35.67405958</v>
      </c>
      <c r="BY4649" s="80">
        <v>0.026742785</v>
      </c>
    </row>
    <row r="4650" s="9" customFormat="1" ht="31" customHeight="1">
      <c r="A4650" t="s" s="6">
        <v>11819</v>
      </c>
      <c r="B4650" t="s" s="56">
        <v>11820</v>
      </c>
      <c r="C4650" t="s" s="56">
        <v>7517</v>
      </c>
      <c r="D4650" s="143">
        <v>42215.520833333336</v>
      </c>
      <c r="E4650" t="s" s="54">
        <v>7518</v>
      </c>
      <c r="F4650" t="s" s="55">
        <v>2230</v>
      </c>
      <c r="G4650" t="s" s="56">
        <v>1181</v>
      </c>
      <c r="H4650" t="s" s="56">
        <v>1181</v>
      </c>
      <c r="J4650" t="s" s="6">
        <v>7519</v>
      </c>
      <c r="L4650" t="s" s="54">
        <v>11821</v>
      </c>
      <c r="M4650" t="s" s="55">
        <v>1138</v>
      </c>
      <c r="S4650" t="s" s="54">
        <v>7570</v>
      </c>
      <c r="T4650" t="s" s="57">
        <v>7847</v>
      </c>
      <c r="U4650" s="7"/>
      <c r="AA4650" s="14">
        <v>-111.690301</v>
      </c>
      <c r="AB4650" s="14">
        <v>35.912882</v>
      </c>
      <c r="AC4650" s="14">
        <v>2151.278</v>
      </c>
      <c r="AU4650" s="70"/>
      <c r="AV4650" s="70"/>
      <c r="AW4650" s="70"/>
      <c r="AX4650" s="70"/>
      <c r="AY4650" s="70"/>
      <c r="AZ4650" s="70"/>
      <c r="BA4650" s="70"/>
      <c r="BB4650" s="70"/>
      <c r="BC4650" s="70"/>
      <c r="BD4650" s="70"/>
      <c r="BL4650" s="70"/>
      <c r="BM4650" s="70"/>
      <c r="BN4650" s="70"/>
      <c r="BO4650" s="14">
        <v>-7.075836607</v>
      </c>
      <c r="BP4650" s="14">
        <v>0.043641355</v>
      </c>
      <c r="BX4650" s="60">
        <v>-51.06222305</v>
      </c>
      <c r="BY4650" s="80">
        <v>0.07816595599999999</v>
      </c>
    </row>
    <row r="4651" s="9" customFormat="1" ht="31" customHeight="1">
      <c r="A4651" t="s" s="6">
        <v>11822</v>
      </c>
      <c r="B4651" t="s" s="56">
        <v>11823</v>
      </c>
      <c r="C4651" t="s" s="56">
        <v>7517</v>
      </c>
      <c r="D4651" s="143">
        <v>42216.371527777781</v>
      </c>
      <c r="E4651" t="s" s="54">
        <v>7518</v>
      </c>
      <c r="F4651" t="s" s="55">
        <v>2230</v>
      </c>
      <c r="G4651" t="s" s="56">
        <v>1181</v>
      </c>
      <c r="H4651" t="s" s="56">
        <v>1181</v>
      </c>
      <c r="J4651" t="s" s="6">
        <v>7519</v>
      </c>
      <c r="L4651" t="s" s="54">
        <v>11824</v>
      </c>
      <c r="M4651" t="s" s="55">
        <v>1138</v>
      </c>
      <c r="S4651" t="s" s="54">
        <v>7570</v>
      </c>
      <c r="T4651" t="s" s="57">
        <v>7765</v>
      </c>
      <c r="U4651" s="7"/>
      <c r="AA4651" s="14">
        <v>-110.318788</v>
      </c>
      <c r="AB4651" s="14">
        <v>37.036461</v>
      </c>
      <c r="AC4651" s="14">
        <v>1469.136</v>
      </c>
      <c r="AU4651" s="70"/>
      <c r="AV4651" s="70"/>
      <c r="AW4651" s="70"/>
      <c r="AX4651" s="70"/>
      <c r="AY4651" s="70"/>
      <c r="AZ4651" s="70"/>
      <c r="BA4651" s="70"/>
      <c r="BB4651" s="70"/>
      <c r="BC4651" s="70"/>
      <c r="BD4651" s="70"/>
      <c r="BL4651" s="70"/>
      <c r="BM4651" s="70"/>
      <c r="BN4651" s="70"/>
      <c r="BO4651" s="14">
        <v>-4.294467722</v>
      </c>
      <c r="BP4651" s="14">
        <v>0.027936735</v>
      </c>
      <c r="BX4651" s="60">
        <v>-36.38097395</v>
      </c>
      <c r="BY4651" s="80">
        <v>0.091795733</v>
      </c>
    </row>
    <row r="4652" s="9" customFormat="1" ht="31" customHeight="1">
      <c r="A4652" t="s" s="6">
        <v>11825</v>
      </c>
      <c r="B4652" t="s" s="56">
        <v>11826</v>
      </c>
      <c r="C4652" t="s" s="56">
        <v>7517</v>
      </c>
      <c r="D4652" s="143">
        <v>42213.291666666664</v>
      </c>
      <c r="E4652" t="s" s="54">
        <v>7518</v>
      </c>
      <c r="F4652" t="s" s="55">
        <v>2230</v>
      </c>
      <c r="G4652" t="s" s="56">
        <v>1181</v>
      </c>
      <c r="H4652" t="s" s="56">
        <v>1181</v>
      </c>
      <c r="J4652" t="s" s="6">
        <v>7519</v>
      </c>
      <c r="L4652" t="s" s="54">
        <v>11827</v>
      </c>
      <c r="M4652" t="s" s="55">
        <v>1138</v>
      </c>
      <c r="S4652" t="s" s="54">
        <v>7570</v>
      </c>
      <c r="T4652" t="s" s="57">
        <v>7705</v>
      </c>
      <c r="U4652" s="7"/>
      <c r="AA4652" s="14">
        <v>-108.621248</v>
      </c>
      <c r="AB4652" s="14">
        <v>35.775474</v>
      </c>
      <c r="AC4652" s="14">
        <v>1863.852</v>
      </c>
      <c r="AU4652" s="70"/>
      <c r="AV4652" s="70"/>
      <c r="AW4652" s="70"/>
      <c r="AX4652" s="70"/>
      <c r="AY4652" s="70"/>
      <c r="AZ4652" s="70"/>
      <c r="BA4652" s="70"/>
      <c r="BB4652" s="70"/>
      <c r="BC4652" s="70"/>
      <c r="BD4652" s="70"/>
      <c r="BL4652" s="70"/>
      <c r="BM4652" s="70"/>
      <c r="BN4652" s="70"/>
      <c r="BO4652" s="14">
        <v>-4.630689446</v>
      </c>
      <c r="BP4652" s="14">
        <v>0.016263322</v>
      </c>
      <c r="BX4652" s="60">
        <v>-33.18165027</v>
      </c>
      <c r="BY4652" s="80">
        <v>0.011008067</v>
      </c>
    </row>
    <row r="4653" s="9" customFormat="1" ht="31" customHeight="1">
      <c r="A4653" t="s" s="6">
        <v>11828</v>
      </c>
      <c r="B4653" t="s" s="56">
        <v>11829</v>
      </c>
      <c r="C4653" t="s" s="56">
        <v>7517</v>
      </c>
      <c r="D4653" s="143">
        <v>42213.579861111109</v>
      </c>
      <c r="E4653" t="s" s="54">
        <v>7518</v>
      </c>
      <c r="F4653" t="s" s="55">
        <v>2230</v>
      </c>
      <c r="G4653" t="s" s="56">
        <v>1181</v>
      </c>
      <c r="H4653" t="s" s="56">
        <v>1181</v>
      </c>
      <c r="J4653" t="s" s="6">
        <v>7519</v>
      </c>
      <c r="L4653" t="s" s="54">
        <v>11830</v>
      </c>
      <c r="M4653" t="s" s="55">
        <v>1138</v>
      </c>
      <c r="S4653" t="s" s="54">
        <v>7570</v>
      </c>
      <c r="T4653" t="s" s="57">
        <v>7708</v>
      </c>
      <c r="U4653" s="7"/>
      <c r="AA4653" s="14">
        <v>-107.344873</v>
      </c>
      <c r="AB4653" s="14">
        <v>35.958355</v>
      </c>
      <c r="AC4653" s="14">
        <v>2069.592</v>
      </c>
      <c r="AU4653" s="70"/>
      <c r="AV4653" s="70"/>
      <c r="AW4653" s="70"/>
      <c r="AX4653" s="70"/>
      <c r="AY4653" s="70"/>
      <c r="AZ4653" s="70"/>
      <c r="BA4653" s="70"/>
      <c r="BB4653" s="70"/>
      <c r="BC4653" s="70"/>
      <c r="BD4653" s="70"/>
      <c r="BL4653" s="70"/>
      <c r="BM4653" s="70"/>
      <c r="BN4653" s="70"/>
      <c r="BO4653" s="14">
        <v>-5.689116217</v>
      </c>
      <c r="BP4653" s="14">
        <v>0.017380408</v>
      </c>
      <c r="BX4653" s="60">
        <v>-36.49429035</v>
      </c>
      <c r="BY4653" s="80">
        <v>0.119813453</v>
      </c>
    </row>
    <row r="4654" s="9" customFormat="1" ht="31" customHeight="1">
      <c r="A4654" t="s" s="6">
        <v>11831</v>
      </c>
      <c r="B4654" t="s" s="56">
        <v>11832</v>
      </c>
      <c r="C4654" t="s" s="56">
        <v>7517</v>
      </c>
      <c r="D4654" s="143">
        <v>42215.34375</v>
      </c>
      <c r="E4654" t="s" s="54">
        <v>7518</v>
      </c>
      <c r="F4654" t="s" s="55">
        <v>2230</v>
      </c>
      <c r="G4654" t="s" s="56">
        <v>1181</v>
      </c>
      <c r="H4654" t="s" s="56">
        <v>1181</v>
      </c>
      <c r="J4654" t="s" s="6">
        <v>7519</v>
      </c>
      <c r="L4654" t="s" s="54">
        <v>11833</v>
      </c>
      <c r="M4654" t="s" s="55">
        <v>1138</v>
      </c>
      <c r="S4654" t="s" s="54">
        <v>7570</v>
      </c>
      <c r="T4654" t="s" s="57">
        <v>7774</v>
      </c>
      <c r="U4654" s="7"/>
      <c r="AA4654" s="14">
        <v>-110.329826</v>
      </c>
      <c r="AB4654" s="14">
        <v>35.39448</v>
      </c>
      <c r="AC4654" s="14">
        <v>1792.224</v>
      </c>
      <c r="AU4654" s="70"/>
      <c r="AV4654" s="70"/>
      <c r="AW4654" s="70"/>
      <c r="AX4654" s="70"/>
      <c r="AY4654" s="70"/>
      <c r="AZ4654" s="70"/>
      <c r="BA4654" s="70"/>
      <c r="BB4654" s="70"/>
      <c r="BC4654" s="70"/>
      <c r="BD4654" s="70"/>
      <c r="BL4654" s="70"/>
      <c r="BM4654" s="70"/>
      <c r="BN4654" s="70"/>
      <c r="BO4654" s="14">
        <v>-3.958262722</v>
      </c>
      <c r="BP4654" s="14">
        <v>0.010207682</v>
      </c>
      <c r="BX4654" s="60">
        <v>-33.12726616</v>
      </c>
      <c r="BY4654" s="80">
        <v>0.074620587</v>
      </c>
    </row>
    <row r="4655" s="9" customFormat="1" ht="31" customHeight="1">
      <c r="A4655" t="s" s="6">
        <v>11834</v>
      </c>
      <c r="B4655" t="s" s="56">
        <v>11835</v>
      </c>
      <c r="C4655" t="s" s="56">
        <v>7517</v>
      </c>
      <c r="D4655" s="143">
        <v>42216.291666666664</v>
      </c>
      <c r="E4655" t="s" s="54">
        <v>7518</v>
      </c>
      <c r="F4655" t="s" s="55">
        <v>2230</v>
      </c>
      <c r="G4655" t="s" s="56">
        <v>1181</v>
      </c>
      <c r="H4655" t="s" s="56">
        <v>1181</v>
      </c>
      <c r="J4655" t="s" s="6">
        <v>7519</v>
      </c>
      <c r="L4655" t="s" s="54">
        <v>11836</v>
      </c>
      <c r="M4655" t="s" s="55">
        <v>1138</v>
      </c>
      <c r="S4655" t="s" s="54">
        <v>7570</v>
      </c>
      <c r="T4655" t="s" s="57">
        <v>7751</v>
      </c>
      <c r="U4655" s="7"/>
      <c r="AA4655" s="14">
        <v>-110.251844</v>
      </c>
      <c r="AB4655" s="14">
        <v>36.7129</v>
      </c>
      <c r="AC4655" s="14">
        <v>1758.391</v>
      </c>
      <c r="AU4655" s="70"/>
      <c r="AV4655" s="70"/>
      <c r="AW4655" s="70"/>
      <c r="AX4655" s="70"/>
      <c r="AY4655" s="70"/>
      <c r="AZ4655" s="70"/>
      <c r="BA4655" s="70"/>
      <c r="BB4655" s="70"/>
      <c r="BC4655" s="70"/>
      <c r="BD4655" s="70"/>
      <c r="BL4655" s="70"/>
      <c r="BM4655" s="70"/>
      <c r="BN4655" s="70"/>
      <c r="BO4655" s="14">
        <v>-6.283786885</v>
      </c>
      <c r="BP4655" s="14">
        <v>0.014426474</v>
      </c>
      <c r="BX4655" s="60">
        <v>-45.48166422</v>
      </c>
      <c r="BY4655" s="80">
        <v>0.056182214</v>
      </c>
    </row>
    <row r="4656" s="9" customFormat="1" ht="31" customHeight="1">
      <c r="A4656" t="s" s="6">
        <v>11837</v>
      </c>
      <c r="B4656" t="s" s="56">
        <v>11838</v>
      </c>
      <c r="C4656" t="s" s="56">
        <v>7517</v>
      </c>
      <c r="D4656" s="143">
        <v>42212.673611111109</v>
      </c>
      <c r="E4656" t="s" s="54">
        <v>7518</v>
      </c>
      <c r="F4656" t="s" s="55">
        <v>2230</v>
      </c>
      <c r="G4656" t="s" s="56">
        <v>1181</v>
      </c>
      <c r="H4656" t="s" s="56">
        <v>1181</v>
      </c>
      <c r="J4656" t="s" s="6">
        <v>7519</v>
      </c>
      <c r="L4656" t="s" s="54">
        <v>11839</v>
      </c>
      <c r="M4656" t="s" s="55">
        <v>1138</v>
      </c>
      <c r="S4656" t="s" s="54">
        <v>7570</v>
      </c>
      <c r="T4656" t="s" s="57">
        <v>7780</v>
      </c>
      <c r="U4656" s="7"/>
      <c r="AA4656" s="14">
        <v>-108.880581</v>
      </c>
      <c r="AB4656" s="14">
        <v>36.095532</v>
      </c>
      <c r="AC4656" s="14">
        <v>2656.332</v>
      </c>
      <c r="AU4656" s="70"/>
      <c r="AV4656" s="70"/>
      <c r="AW4656" s="70"/>
      <c r="AX4656" s="70"/>
      <c r="AY4656" s="70"/>
      <c r="AZ4656" s="70"/>
      <c r="BA4656" s="70"/>
      <c r="BB4656" s="70"/>
      <c r="BC4656" s="70"/>
      <c r="BD4656" s="70"/>
      <c r="BL4656" s="70"/>
      <c r="BM4656" s="70"/>
      <c r="BN4656" s="70"/>
      <c r="BO4656" s="14">
        <v>-7.074360695</v>
      </c>
      <c r="BP4656" s="14">
        <v>0.020465548</v>
      </c>
      <c r="BX4656" s="60">
        <v>-48.1248119</v>
      </c>
      <c r="BY4656" s="80">
        <v>0.108385564</v>
      </c>
    </row>
    <row r="4657" s="9" customFormat="1" ht="31" customHeight="1">
      <c r="A4657" t="s" s="6">
        <v>11840</v>
      </c>
      <c r="B4657" t="s" s="56">
        <v>11841</v>
      </c>
      <c r="C4657" t="s" s="56">
        <v>7517</v>
      </c>
      <c r="D4657" s="143">
        <v>42216.448611111111</v>
      </c>
      <c r="E4657" t="s" s="54">
        <v>7518</v>
      </c>
      <c r="F4657" t="s" s="55">
        <v>2230</v>
      </c>
      <c r="G4657" t="s" s="56">
        <v>1181</v>
      </c>
      <c r="H4657" t="s" s="56">
        <v>1181</v>
      </c>
      <c r="J4657" t="s" s="6">
        <v>7519</v>
      </c>
      <c r="L4657" t="s" s="54">
        <v>11842</v>
      </c>
      <c r="M4657" t="s" s="55">
        <v>1138</v>
      </c>
      <c r="S4657" t="s" s="54">
        <v>7570</v>
      </c>
      <c r="T4657" t="s" s="57">
        <v>7754</v>
      </c>
      <c r="U4657" t="s" s="6">
        <v>1263</v>
      </c>
      <c r="AA4657" s="14">
        <v>-108.694038</v>
      </c>
      <c r="AB4657" s="14">
        <v>36.765384</v>
      </c>
      <c r="AC4657" s="14">
        <v>1527.658</v>
      </c>
      <c r="AU4657" s="70"/>
      <c r="AV4657" s="70"/>
      <c r="AW4657" s="70"/>
      <c r="AX4657" s="70"/>
      <c r="AY4657" s="70"/>
      <c r="AZ4657" s="70"/>
      <c r="BA4657" s="70"/>
      <c r="BB4657" s="70"/>
      <c r="BC4657" s="70"/>
      <c r="BD4657" s="70"/>
      <c r="BL4657" s="70"/>
      <c r="BM4657" s="70"/>
      <c r="BN4657" s="70"/>
      <c r="BO4657" s="14">
        <v>-5.909964175</v>
      </c>
      <c r="BP4657" s="14">
        <v>0.01983891</v>
      </c>
      <c r="BX4657" s="60">
        <v>-44.04774892</v>
      </c>
      <c r="BY4657" s="80">
        <v>0.044705309</v>
      </c>
    </row>
    <row r="4658" s="9" customFormat="1" ht="31" customHeight="1">
      <c r="A4658" t="s" s="6">
        <v>11843</v>
      </c>
      <c r="B4658" t="s" s="56">
        <v>11844</v>
      </c>
      <c r="C4658" t="s" s="56">
        <v>7517</v>
      </c>
      <c r="D4658" s="143">
        <v>42216.495138888888</v>
      </c>
      <c r="E4658" t="s" s="54">
        <v>7518</v>
      </c>
      <c r="F4658" t="s" s="55">
        <v>2230</v>
      </c>
      <c r="G4658" t="s" s="56">
        <v>1181</v>
      </c>
      <c r="H4658" t="s" s="56">
        <v>1181</v>
      </c>
      <c r="J4658" t="s" s="6">
        <v>7519</v>
      </c>
      <c r="L4658" t="s" s="54">
        <v>11845</v>
      </c>
      <c r="M4658" t="s" s="55">
        <v>1138</v>
      </c>
      <c r="S4658" t="s" s="54">
        <v>7570</v>
      </c>
      <c r="T4658" t="s" s="57">
        <v>7696</v>
      </c>
      <c r="U4658" s="7"/>
      <c r="AA4658" s="14">
        <v>-109.852523</v>
      </c>
      <c r="AB4658" s="14">
        <v>36.84186</v>
      </c>
      <c r="AC4658" s="14">
        <v>1554.48</v>
      </c>
      <c r="AU4658" s="70"/>
      <c r="AV4658" s="70"/>
      <c r="AW4658" s="70"/>
      <c r="AX4658" s="70"/>
      <c r="AY4658" s="70"/>
      <c r="AZ4658" s="70"/>
      <c r="BA4658" s="70"/>
      <c r="BB4658" s="70"/>
      <c r="BC4658" s="70"/>
      <c r="BD4658" s="70"/>
      <c r="BL4658" s="70"/>
      <c r="BM4658" s="70"/>
      <c r="BN4658" s="70"/>
      <c r="BO4658" s="14">
        <v>-3.189732057</v>
      </c>
      <c r="BP4658" s="14">
        <v>0.014512333</v>
      </c>
      <c r="BX4658" s="60">
        <v>-27.97310647</v>
      </c>
      <c r="BY4658" s="80">
        <v>0.043697636</v>
      </c>
    </row>
    <row r="4659" s="9" customFormat="1" ht="31" customHeight="1">
      <c r="A4659" t="s" s="6">
        <v>11846</v>
      </c>
      <c r="B4659" t="s" s="56">
        <v>11847</v>
      </c>
      <c r="C4659" t="s" s="56">
        <v>7517</v>
      </c>
      <c r="D4659" s="143">
        <v>42216.552777777775</v>
      </c>
      <c r="E4659" t="s" s="54">
        <v>7518</v>
      </c>
      <c r="F4659" t="s" s="55">
        <v>2230</v>
      </c>
      <c r="G4659" t="s" s="56">
        <v>1181</v>
      </c>
      <c r="H4659" t="s" s="56">
        <v>1181</v>
      </c>
      <c r="J4659" t="s" s="6">
        <v>7519</v>
      </c>
      <c r="L4659" t="s" s="54">
        <v>11848</v>
      </c>
      <c r="M4659" t="s" s="55">
        <v>1138</v>
      </c>
      <c r="S4659" t="s" s="54">
        <v>7570</v>
      </c>
      <c r="T4659" t="s" s="57">
        <v>7870</v>
      </c>
      <c r="U4659" s="7"/>
      <c r="AA4659" s="14">
        <v>-109.469908</v>
      </c>
      <c r="AB4659" s="14">
        <v>36.507125</v>
      </c>
      <c r="AC4659" s="14">
        <v>1643.786</v>
      </c>
      <c r="AU4659" s="70"/>
      <c r="AV4659" s="70"/>
      <c r="AW4659" s="70"/>
      <c r="AX4659" s="70"/>
      <c r="AY4659" s="70"/>
      <c r="AZ4659" s="70"/>
      <c r="BA4659" s="70"/>
      <c r="BB4659" s="70"/>
      <c r="BC4659" s="70"/>
      <c r="BD4659" s="70"/>
      <c r="BL4659" s="70"/>
      <c r="BM4659" s="70"/>
      <c r="BN4659" s="70"/>
      <c r="BO4659" s="14">
        <v>-4.623964779</v>
      </c>
      <c r="BP4659" s="14">
        <v>0.026473356</v>
      </c>
      <c r="BX4659" s="60">
        <v>-35.83783926</v>
      </c>
      <c r="BY4659" s="80">
        <v>0.077146332</v>
      </c>
    </row>
    <row r="4660" s="9" customFormat="1" ht="31" customHeight="1">
      <c r="A4660" t="s" s="6">
        <v>11849</v>
      </c>
      <c r="B4660" t="s" s="56">
        <v>11850</v>
      </c>
      <c r="C4660" t="s" s="56">
        <v>7517</v>
      </c>
      <c r="D4660" s="143">
        <v>42216.447916666664</v>
      </c>
      <c r="E4660" t="s" s="54">
        <v>7518</v>
      </c>
      <c r="F4660" t="s" s="55">
        <v>2230</v>
      </c>
      <c r="G4660" t="s" s="56">
        <v>1181</v>
      </c>
      <c r="H4660" t="s" s="56">
        <v>1181</v>
      </c>
      <c r="J4660" t="s" s="6">
        <v>7519</v>
      </c>
      <c r="L4660" t="s" s="54">
        <v>11851</v>
      </c>
      <c r="M4660" t="s" s="55">
        <v>1138</v>
      </c>
      <c r="S4660" t="s" s="54">
        <v>7570</v>
      </c>
      <c r="T4660" t="s" s="57">
        <v>7742</v>
      </c>
      <c r="U4660" s="7"/>
      <c r="AA4660" s="14">
        <v>-109.58782</v>
      </c>
      <c r="AB4660" s="14">
        <v>37.18536</v>
      </c>
      <c r="AC4660" s="14">
        <v>1556.918</v>
      </c>
      <c r="AU4660" s="70"/>
      <c r="AV4660" s="70"/>
      <c r="AW4660" s="70"/>
      <c r="AX4660" s="70"/>
      <c r="AY4660" s="70"/>
      <c r="AZ4660" s="70"/>
      <c r="BA4660" s="70"/>
      <c r="BB4660" s="70"/>
      <c r="BC4660" s="70"/>
      <c r="BD4660" s="70"/>
      <c r="BL4660" s="70"/>
      <c r="BM4660" s="70"/>
      <c r="BN4660" s="70"/>
      <c r="BO4660" s="14">
        <v>-5.218314092</v>
      </c>
      <c r="BP4660" s="14">
        <v>0.022205105</v>
      </c>
      <c r="BX4660" s="60">
        <v>-40.03986488</v>
      </c>
      <c r="BY4660" s="80">
        <v>0.101070251</v>
      </c>
    </row>
    <row r="4661" s="9" customFormat="1" ht="31" customHeight="1">
      <c r="A4661" t="s" s="6">
        <v>11852</v>
      </c>
      <c r="B4661" t="s" s="56">
        <v>11853</v>
      </c>
      <c r="C4661" t="s" s="56">
        <v>7517</v>
      </c>
      <c r="D4661" s="143">
        <v>42215.375</v>
      </c>
      <c r="E4661" t="s" s="54">
        <v>7518</v>
      </c>
      <c r="F4661" t="s" s="55">
        <v>2230</v>
      </c>
      <c r="G4661" t="s" s="56">
        <v>1181</v>
      </c>
      <c r="H4661" t="s" s="56">
        <v>1181</v>
      </c>
      <c r="J4661" t="s" s="6">
        <v>7519</v>
      </c>
      <c r="L4661" t="s" s="54">
        <v>11854</v>
      </c>
      <c r="M4661" t="s" s="55">
        <v>1138</v>
      </c>
      <c r="S4661" t="s" s="54">
        <v>7570</v>
      </c>
      <c r="T4661" t="s" s="57">
        <v>7771</v>
      </c>
      <c r="U4661" s="7"/>
      <c r="AA4661" s="14">
        <v>-110.836547</v>
      </c>
      <c r="AB4661" s="14">
        <v>35.320414</v>
      </c>
      <c r="AC4661" s="14">
        <v>1446.581</v>
      </c>
      <c r="AU4661" s="70"/>
      <c r="AV4661" s="70"/>
      <c r="AW4661" s="70"/>
      <c r="AX4661" s="70"/>
      <c r="AY4661" s="70"/>
      <c r="AZ4661" s="70"/>
      <c r="BA4661" s="70"/>
      <c r="BB4661" s="70"/>
      <c r="BC4661" s="70"/>
      <c r="BD4661" s="70"/>
      <c r="BL4661" s="70"/>
      <c r="BM4661" s="70"/>
      <c r="BN4661" s="70"/>
      <c r="BO4661" s="14">
        <v>-4.394821422</v>
      </c>
      <c r="BP4661" s="14">
        <v>0.017358387</v>
      </c>
      <c r="BX4661" s="60">
        <v>-36.63884301</v>
      </c>
      <c r="BY4661" s="80">
        <v>0.082078515</v>
      </c>
    </row>
    <row r="4662" s="9" customFormat="1" ht="31" customHeight="1">
      <c r="A4662" t="s" s="6">
        <v>11855</v>
      </c>
      <c r="B4662" t="s" s="56">
        <v>11856</v>
      </c>
      <c r="C4662" t="s" s="56">
        <v>7517</v>
      </c>
      <c r="D4662" s="143">
        <v>42215.607638888891</v>
      </c>
      <c r="E4662" t="s" s="54">
        <v>7518</v>
      </c>
      <c r="F4662" t="s" s="55">
        <v>2230</v>
      </c>
      <c r="G4662" t="s" s="56">
        <v>1181</v>
      </c>
      <c r="H4662" t="s" s="56">
        <v>1181</v>
      </c>
      <c r="J4662" t="s" s="6">
        <v>7519</v>
      </c>
      <c r="L4662" t="s" s="54">
        <v>11857</v>
      </c>
      <c r="M4662" t="s" s="55">
        <v>1138</v>
      </c>
      <c r="S4662" t="s" s="54">
        <v>7570</v>
      </c>
      <c r="T4662" t="s" s="57">
        <v>7813</v>
      </c>
      <c r="U4662" s="7"/>
      <c r="AA4662" s="14">
        <v>-111.572804</v>
      </c>
      <c r="AB4662" s="14">
        <v>36.276372</v>
      </c>
      <c r="AC4662" s="14">
        <v>1706.88</v>
      </c>
      <c r="AU4662" s="70"/>
      <c r="AV4662" s="70"/>
      <c r="AW4662" s="70"/>
      <c r="AX4662" s="70"/>
      <c r="AY4662" s="70"/>
      <c r="AZ4662" s="70"/>
      <c r="BA4662" s="70"/>
      <c r="BB4662" s="70"/>
      <c r="BC4662" s="70"/>
      <c r="BD4662" s="70"/>
      <c r="BL4662" s="70"/>
      <c r="BM4662" s="70"/>
      <c r="BN4662" s="70"/>
      <c r="BO4662" s="14">
        <v>-8.687615149999999</v>
      </c>
      <c r="BP4662" s="14">
        <v>0.022259025</v>
      </c>
      <c r="BX4662" s="60">
        <v>-58.56900324</v>
      </c>
      <c r="BY4662" s="80">
        <v>0.07618153900000001</v>
      </c>
    </row>
    <row r="4663" s="9" customFormat="1" ht="31" customHeight="1">
      <c r="A4663" t="s" s="6">
        <v>11858</v>
      </c>
      <c r="B4663" t="s" s="56">
        <v>11859</v>
      </c>
      <c r="C4663" t="s" s="56">
        <v>7517</v>
      </c>
      <c r="D4663" s="143">
        <v>42215.666666666664</v>
      </c>
      <c r="E4663" t="s" s="54">
        <v>7518</v>
      </c>
      <c r="F4663" t="s" s="55">
        <v>2230</v>
      </c>
      <c r="G4663" t="s" s="56">
        <v>1181</v>
      </c>
      <c r="H4663" t="s" s="56">
        <v>1181</v>
      </c>
      <c r="J4663" t="s" s="6">
        <v>7519</v>
      </c>
      <c r="L4663" t="s" s="54">
        <v>11860</v>
      </c>
      <c r="M4663" t="s" s="55">
        <v>1138</v>
      </c>
      <c r="S4663" t="s" s="54">
        <v>7570</v>
      </c>
      <c r="T4663" t="s" s="57">
        <v>7850</v>
      </c>
      <c r="U4663" s="7"/>
      <c r="AA4663" s="14">
        <v>-111.654074</v>
      </c>
      <c r="AB4663" s="14">
        <v>36.665838</v>
      </c>
      <c r="AC4663" s="14">
        <v>1501.75</v>
      </c>
      <c r="AU4663" s="70"/>
      <c r="AV4663" s="70"/>
      <c r="AW4663" s="70"/>
      <c r="AX4663" s="70"/>
      <c r="AY4663" s="70"/>
      <c r="AZ4663" s="70"/>
      <c r="BA4663" s="70"/>
      <c r="BB4663" s="70"/>
      <c r="BC4663" s="70"/>
      <c r="BD4663" s="70"/>
      <c r="BL4663" s="70"/>
      <c r="BM4663" s="70"/>
      <c r="BN4663" s="70"/>
      <c r="BO4663" s="14">
        <v>-7.869322706</v>
      </c>
      <c r="BP4663" s="14">
        <v>0.012293939</v>
      </c>
      <c r="BX4663" s="60">
        <v>-56.39159005</v>
      </c>
      <c r="BY4663" s="80">
        <v>0.09421497400000001</v>
      </c>
    </row>
    <row r="4664" s="9" customFormat="1" ht="31" customHeight="1">
      <c r="A4664" t="s" s="6">
        <v>11861</v>
      </c>
      <c r="B4664" t="s" s="56">
        <v>11862</v>
      </c>
      <c r="C4664" t="s" s="56">
        <v>7517</v>
      </c>
      <c r="D4664" s="143">
        <v>42215.408333333333</v>
      </c>
      <c r="E4664" t="s" s="54">
        <v>7518</v>
      </c>
      <c r="F4664" t="s" s="55">
        <v>2230</v>
      </c>
      <c r="G4664" t="s" s="56">
        <v>1181</v>
      </c>
      <c r="H4664" t="s" s="56">
        <v>1181</v>
      </c>
      <c r="J4664" t="s" s="6">
        <v>7519</v>
      </c>
      <c r="L4664" t="s" s="54">
        <v>11134</v>
      </c>
      <c r="M4664" t="s" s="55">
        <v>1138</v>
      </c>
      <c r="S4664" t="s" s="54">
        <v>7570</v>
      </c>
      <c r="T4664" t="s" s="57">
        <v>7844</v>
      </c>
      <c r="U4664" s="7"/>
      <c r="AA4664" s="14">
        <v>-111.004225</v>
      </c>
      <c r="AB4664" s="14">
        <v>35.335926</v>
      </c>
      <c r="AC4664" s="14">
        <v>1426.464</v>
      </c>
      <c r="AU4664" s="70"/>
      <c r="AV4664" s="70"/>
      <c r="AW4664" s="70"/>
      <c r="AX4664" s="70"/>
      <c r="AY4664" s="70"/>
      <c r="AZ4664" s="70"/>
      <c r="BA4664" s="70"/>
      <c r="BB4664" s="70"/>
      <c r="BC4664" s="70"/>
      <c r="BD4664" s="70"/>
      <c r="BL4664" s="70"/>
      <c r="BM4664" s="70"/>
      <c r="BN4664" s="70"/>
      <c r="BO4664" s="14">
        <v>-6.036951439</v>
      </c>
      <c r="BP4664" s="14">
        <v>0.007150821</v>
      </c>
      <c r="BX4664" s="60">
        <v>-44.78834159</v>
      </c>
      <c r="BY4664" s="80">
        <v>0.08851895899999999</v>
      </c>
    </row>
    <row r="4665" s="9" customFormat="1" ht="31" customHeight="1">
      <c r="A4665" t="s" s="6">
        <v>11863</v>
      </c>
      <c r="B4665" t="s" s="56">
        <v>11864</v>
      </c>
      <c r="C4665" t="s" s="56">
        <v>7517</v>
      </c>
      <c r="D4665" s="143">
        <v>42212.489583333336</v>
      </c>
      <c r="E4665" t="s" s="54">
        <v>7518</v>
      </c>
      <c r="F4665" t="s" s="55">
        <v>2230</v>
      </c>
      <c r="G4665" t="s" s="56">
        <v>1181</v>
      </c>
      <c r="H4665" t="s" s="56">
        <v>1181</v>
      </c>
      <c r="J4665" t="s" s="6">
        <v>7519</v>
      </c>
      <c r="L4665" t="s" s="54">
        <v>11865</v>
      </c>
      <c r="M4665" t="s" s="55">
        <v>1138</v>
      </c>
      <c r="S4665" t="s" s="54">
        <v>7570</v>
      </c>
      <c r="T4665" t="s" s="57">
        <v>7863</v>
      </c>
      <c r="U4665" s="7"/>
      <c r="AA4665" s="14">
        <v>-109.050135</v>
      </c>
      <c r="AB4665" s="14">
        <v>36.32589</v>
      </c>
      <c r="AC4665" s="14">
        <v>2813.304</v>
      </c>
      <c r="AU4665" s="70"/>
      <c r="AV4665" s="70"/>
      <c r="AW4665" s="70"/>
      <c r="AX4665" s="70"/>
      <c r="AY4665" s="70"/>
      <c r="AZ4665" s="70"/>
      <c r="BA4665" s="70"/>
      <c r="BB4665" s="70"/>
      <c r="BC4665" s="70"/>
      <c r="BD4665" s="70"/>
      <c r="BL4665" s="70"/>
      <c r="BM4665" s="70"/>
      <c r="BN4665" s="70"/>
      <c r="BO4665" s="14">
        <v>-7.044447149</v>
      </c>
      <c r="BP4665" s="14">
        <v>0.016214975</v>
      </c>
      <c r="BX4665" s="60">
        <v>-45.96036731</v>
      </c>
      <c r="BY4665" s="80">
        <v>0.09353547399999999</v>
      </c>
    </row>
    <row r="4666" s="9" customFormat="1" ht="31" customHeight="1">
      <c r="A4666" t="s" s="6">
        <v>11866</v>
      </c>
      <c r="B4666" t="s" s="56">
        <v>11867</v>
      </c>
      <c r="C4666" t="s" s="56">
        <v>7517</v>
      </c>
      <c r="D4666" s="143">
        <v>42213.548611111109</v>
      </c>
      <c r="E4666" t="s" s="54">
        <v>7518</v>
      </c>
      <c r="F4666" t="s" s="55">
        <v>2230</v>
      </c>
      <c r="G4666" t="s" s="56">
        <v>1181</v>
      </c>
      <c r="H4666" t="s" s="56">
        <v>1181</v>
      </c>
      <c r="J4666" t="s" s="6">
        <v>7519</v>
      </c>
      <c r="L4666" t="s" s="54">
        <v>11868</v>
      </c>
      <c r="M4666" t="s" s="55">
        <v>1138</v>
      </c>
      <c r="S4666" t="s" s="54">
        <v>7570</v>
      </c>
      <c r="T4666" t="s" s="57">
        <v>7714</v>
      </c>
      <c r="U4666" s="7"/>
      <c r="AA4666" s="14">
        <v>-108.496084</v>
      </c>
      <c r="AB4666" s="14">
        <v>36.365305</v>
      </c>
      <c r="AC4666" s="14">
        <v>1654.759</v>
      </c>
      <c r="AU4666" s="70"/>
      <c r="AV4666" s="70"/>
      <c r="AW4666" s="70"/>
      <c r="AX4666" s="70"/>
      <c r="AY4666" s="70"/>
      <c r="AZ4666" s="70"/>
      <c r="BA4666" s="70"/>
      <c r="BB4666" s="70"/>
      <c r="BC4666" s="70"/>
      <c r="BD4666" s="70"/>
      <c r="BL4666" s="70"/>
      <c r="BM4666" s="70"/>
      <c r="BN4666" s="70"/>
      <c r="BO4666" s="14">
        <v>-4.879680642</v>
      </c>
      <c r="BP4666" s="14">
        <v>0.023979877</v>
      </c>
      <c r="BX4666" s="60">
        <v>-35.38480907</v>
      </c>
      <c r="BY4666" s="80">
        <v>0.10850406</v>
      </c>
    </row>
    <row r="4667" s="9" customFormat="1" ht="31" customHeight="1">
      <c r="A4667" t="s" s="6">
        <v>11869</v>
      </c>
      <c r="B4667" t="s" s="56">
        <v>11870</v>
      </c>
      <c r="C4667" t="s" s="56">
        <v>7517</v>
      </c>
      <c r="D4667" s="143">
        <v>42212.576388888891</v>
      </c>
      <c r="E4667" t="s" s="54">
        <v>7518</v>
      </c>
      <c r="F4667" t="s" s="55">
        <v>2230</v>
      </c>
      <c r="G4667" t="s" s="56">
        <v>1181</v>
      </c>
      <c r="H4667" t="s" s="56">
        <v>1181</v>
      </c>
      <c r="J4667" t="s" s="6">
        <v>7519</v>
      </c>
      <c r="L4667" t="s" s="54">
        <v>11871</v>
      </c>
      <c r="M4667" t="s" s="55">
        <v>1138</v>
      </c>
      <c r="S4667" t="s" s="54">
        <v>7570</v>
      </c>
      <c r="T4667" t="s" s="57">
        <v>7748</v>
      </c>
      <c r="U4667" s="7"/>
      <c r="AA4667" s="14">
        <v>-108.238455</v>
      </c>
      <c r="AB4667" s="14">
        <v>35.887169</v>
      </c>
      <c r="AC4667" s="14">
        <v>1897.685</v>
      </c>
      <c r="AU4667" s="70"/>
      <c r="AV4667" s="70"/>
      <c r="AW4667" s="70"/>
      <c r="AX4667" s="70"/>
      <c r="AY4667" s="70"/>
      <c r="AZ4667" s="70"/>
      <c r="BA4667" s="70"/>
      <c r="BB4667" s="70"/>
      <c r="BC4667" s="70"/>
      <c r="BD4667" s="70"/>
      <c r="BL4667" s="70"/>
      <c r="BM4667" s="70"/>
      <c r="BN4667" s="70"/>
      <c r="BO4667" s="14">
        <v>-5.045266141</v>
      </c>
      <c r="BP4667" s="14">
        <v>0.015207146</v>
      </c>
      <c r="BX4667" s="60">
        <v>-34.60425932</v>
      </c>
      <c r="BY4667" s="80">
        <v>0.095356553</v>
      </c>
    </row>
    <row r="4668" s="9" customFormat="1" ht="31" customHeight="1">
      <c r="A4668" t="s" s="6">
        <v>11872</v>
      </c>
      <c r="B4668" t="s" s="56">
        <v>11873</v>
      </c>
      <c r="C4668" t="s" s="56">
        <v>7517</v>
      </c>
      <c r="D4668" s="143">
        <v>42216.478472222225</v>
      </c>
      <c r="E4668" t="s" s="54">
        <v>7518</v>
      </c>
      <c r="F4668" t="s" s="55">
        <v>2230</v>
      </c>
      <c r="G4668" t="s" s="56">
        <v>1181</v>
      </c>
      <c r="H4668" t="s" s="56">
        <v>1181</v>
      </c>
      <c r="J4668" t="s" s="6">
        <v>7519</v>
      </c>
      <c r="L4668" t="s" s="54">
        <v>11874</v>
      </c>
      <c r="M4668" t="s" s="55">
        <v>1138</v>
      </c>
      <c r="S4668" t="s" s="54">
        <v>7570</v>
      </c>
      <c r="T4668" t="s" s="57">
        <v>7711</v>
      </c>
      <c r="U4668" s="7"/>
      <c r="AA4668" s="14">
        <v>-108.350578</v>
      </c>
      <c r="AB4668" s="14">
        <v>36.639773</v>
      </c>
      <c r="AC4668" s="14">
        <v>1737.36</v>
      </c>
      <c r="AU4668" s="70"/>
      <c r="AV4668" s="70"/>
      <c r="AW4668" s="70"/>
      <c r="AX4668" s="70"/>
      <c r="AY4668" s="70"/>
      <c r="AZ4668" s="70"/>
      <c r="BA4668" s="70"/>
      <c r="BB4668" s="70"/>
      <c r="BC4668" s="70"/>
      <c r="BD4668" s="70"/>
      <c r="BL4668" s="70"/>
      <c r="BM4668" s="70"/>
      <c r="BN4668" s="70"/>
      <c r="BO4668" s="14">
        <v>-4.84983733</v>
      </c>
      <c r="BP4668" s="14">
        <v>0.01134746</v>
      </c>
      <c r="BX4668" s="60">
        <v>-34.79578042</v>
      </c>
      <c r="BY4668" s="80">
        <v>0.048042263</v>
      </c>
    </row>
    <row r="4669" s="9" customFormat="1" ht="31" customHeight="1">
      <c r="A4669" t="s" s="6">
        <v>11875</v>
      </c>
      <c r="B4669" t="s" s="56">
        <v>11876</v>
      </c>
      <c r="C4669" t="s" s="56">
        <v>7517</v>
      </c>
      <c r="D4669" s="143">
        <v>42212.572916666664</v>
      </c>
      <c r="E4669" t="s" s="54">
        <v>7518</v>
      </c>
      <c r="F4669" t="s" s="55">
        <v>2230</v>
      </c>
      <c r="G4669" t="s" s="56">
        <v>1181</v>
      </c>
      <c r="H4669" t="s" s="56">
        <v>1181</v>
      </c>
      <c r="J4669" t="s" s="6">
        <v>7519</v>
      </c>
      <c r="L4669" t="s" s="54">
        <v>11877</v>
      </c>
      <c r="M4669" t="s" s="55">
        <v>1138</v>
      </c>
      <c r="S4669" t="s" s="54">
        <v>7570</v>
      </c>
      <c r="T4669" t="s" s="57">
        <v>7690</v>
      </c>
      <c r="U4669" s="7"/>
      <c r="AA4669" s="14">
        <v>-109.131514</v>
      </c>
      <c r="AB4669" s="14">
        <v>36.076795</v>
      </c>
      <c r="AC4669" s="14">
        <v>2182.368</v>
      </c>
      <c r="AU4669" s="70"/>
      <c r="AV4669" s="70"/>
      <c r="AW4669" s="70"/>
      <c r="AX4669" s="70"/>
      <c r="AY4669" s="70"/>
      <c r="AZ4669" s="70"/>
      <c r="BA4669" s="70"/>
      <c r="BB4669" s="70"/>
      <c r="BC4669" s="70"/>
      <c r="BD4669" s="70"/>
      <c r="BL4669" s="70"/>
      <c r="BM4669" s="70"/>
      <c r="BN4669" s="70"/>
      <c r="BO4669" s="14">
        <v>-4.482117133</v>
      </c>
      <c r="BP4669" s="14">
        <v>0.019306182</v>
      </c>
      <c r="BX4669" s="60">
        <v>-31.29990237</v>
      </c>
      <c r="BY4669" s="80">
        <v>0.108629824</v>
      </c>
    </row>
    <row r="4670" s="9" customFormat="1" ht="31" customHeight="1">
      <c r="A4670" t="s" s="6">
        <v>11878</v>
      </c>
      <c r="B4670" t="s" s="56">
        <v>11879</v>
      </c>
      <c r="C4670" t="s" s="56">
        <v>7517</v>
      </c>
      <c r="D4670" s="143">
        <v>42212.652777777781</v>
      </c>
      <c r="E4670" t="s" s="54">
        <v>7518</v>
      </c>
      <c r="F4670" t="s" s="55">
        <v>2230</v>
      </c>
      <c r="G4670" t="s" s="56">
        <v>1181</v>
      </c>
      <c r="H4670" t="s" s="56">
        <v>1181</v>
      </c>
      <c r="J4670" t="s" s="6">
        <v>7519</v>
      </c>
      <c r="L4670" t="s" s="54">
        <v>11880</v>
      </c>
      <c r="M4670" t="s" s="55">
        <v>1138</v>
      </c>
      <c r="S4670" t="s" s="54">
        <v>7570</v>
      </c>
      <c r="T4670" t="s" s="57">
        <v>7702</v>
      </c>
      <c r="U4670" t="s" s="6">
        <v>1263</v>
      </c>
      <c r="AA4670" s="14">
        <v>-108.750919</v>
      </c>
      <c r="AB4670" s="14">
        <v>36.119902</v>
      </c>
      <c r="AC4670" s="14">
        <v>2116.226</v>
      </c>
      <c r="AU4670" s="70"/>
      <c r="AV4670" s="70"/>
      <c r="AW4670" s="70"/>
      <c r="AX4670" s="70"/>
      <c r="AY4670" s="70"/>
      <c r="AZ4670" s="70"/>
      <c r="BA4670" s="70"/>
      <c r="BB4670" s="70"/>
      <c r="BC4670" s="70"/>
      <c r="BD4670" s="70"/>
      <c r="BL4670" s="70"/>
      <c r="BM4670" s="70"/>
      <c r="BN4670" s="70"/>
      <c r="BO4670" s="14">
        <v>-5.230184626</v>
      </c>
      <c r="BP4670" s="14">
        <v>0.033420637</v>
      </c>
      <c r="BX4670" s="60">
        <v>-38.49224796</v>
      </c>
      <c r="BY4670" s="80">
        <v>0.046192948</v>
      </c>
    </row>
    <row r="4671" s="9" customFormat="1" ht="31" customHeight="1">
      <c r="A4671" t="s" s="6">
        <v>11881</v>
      </c>
      <c r="B4671" t="s" s="56">
        <v>11882</v>
      </c>
      <c r="C4671" t="s" s="56">
        <v>7517</v>
      </c>
      <c r="D4671" s="143">
        <v>42212.541666666664</v>
      </c>
      <c r="E4671" t="s" s="54">
        <v>7518</v>
      </c>
      <c r="F4671" t="s" s="55">
        <v>2230</v>
      </c>
      <c r="G4671" t="s" s="56">
        <v>1181</v>
      </c>
      <c r="H4671" t="s" s="56">
        <v>1181</v>
      </c>
      <c r="J4671" t="s" s="6">
        <v>7519</v>
      </c>
      <c r="L4671" t="s" s="54">
        <v>11883</v>
      </c>
      <c r="M4671" t="s" s="55">
        <v>1138</v>
      </c>
      <c r="S4671" t="s" s="54">
        <v>7570</v>
      </c>
      <c r="T4671" t="s" s="57">
        <v>7762</v>
      </c>
      <c r="U4671" s="7"/>
      <c r="AA4671" s="14">
        <v>-108.142869</v>
      </c>
      <c r="AB4671" s="14">
        <v>35.531486</v>
      </c>
      <c r="AC4671" s="14">
        <v>2213.762</v>
      </c>
      <c r="AU4671" s="70"/>
      <c r="AV4671" s="70"/>
      <c r="AW4671" s="70"/>
      <c r="AX4671" s="70"/>
      <c r="AY4671" s="70"/>
      <c r="AZ4671" s="70"/>
      <c r="BA4671" s="70"/>
      <c r="BB4671" s="70"/>
      <c r="BC4671" s="70"/>
      <c r="BD4671" s="70"/>
      <c r="BL4671" s="70"/>
      <c r="BM4671" s="70"/>
      <c r="BN4671" s="70"/>
      <c r="BO4671" s="14">
        <v>-5.648920773</v>
      </c>
      <c r="BP4671" s="14">
        <v>0.033922884</v>
      </c>
      <c r="BX4671" s="60">
        <v>-35.79402482</v>
      </c>
      <c r="BY4671" s="80">
        <v>0.184450122</v>
      </c>
    </row>
    <row r="4672" s="9" customFormat="1" ht="31" customHeight="1">
      <c r="A4672" t="s" s="6">
        <v>11884</v>
      </c>
      <c r="B4672" t="s" s="56">
        <v>11885</v>
      </c>
      <c r="C4672" t="s" s="56">
        <v>7517</v>
      </c>
      <c r="D4672" s="143">
        <v>42212.407638888886</v>
      </c>
      <c r="E4672" t="s" s="54">
        <v>7518</v>
      </c>
      <c r="F4672" t="s" s="55">
        <v>2230</v>
      </c>
      <c r="G4672" t="s" s="56">
        <v>1181</v>
      </c>
      <c r="H4672" t="s" s="56">
        <v>1181</v>
      </c>
      <c r="J4672" t="s" s="6">
        <v>7519</v>
      </c>
      <c r="L4672" t="s" s="54">
        <v>11886</v>
      </c>
      <c r="M4672" t="s" s="55">
        <v>1138</v>
      </c>
      <c r="S4672" t="s" s="54">
        <v>7570</v>
      </c>
      <c r="T4672" t="s" s="57">
        <v>7759</v>
      </c>
      <c r="U4672" s="7"/>
      <c r="AA4672" s="14">
        <v>-108.758586</v>
      </c>
      <c r="AB4672" s="14">
        <v>35.252484</v>
      </c>
      <c r="AC4672" s="14">
        <v>2218.944</v>
      </c>
      <c r="AU4672" s="70"/>
      <c r="AV4672" s="70"/>
      <c r="AW4672" s="70"/>
      <c r="AX4672" s="70"/>
      <c r="AY4672" s="70"/>
      <c r="AZ4672" s="70"/>
      <c r="BA4672" s="70"/>
      <c r="BB4672" s="70"/>
      <c r="BC4672" s="70"/>
      <c r="BD4672" s="70"/>
      <c r="BL4672" s="70"/>
      <c r="BM4672" s="70"/>
      <c r="BN4672" s="70"/>
      <c r="BO4672" s="14">
        <v>-4.414091934</v>
      </c>
      <c r="BP4672" s="14">
        <v>0.022104166</v>
      </c>
      <c r="BX4672" s="60">
        <v>-30.41113427</v>
      </c>
      <c r="BY4672" s="80">
        <v>0.07086115</v>
      </c>
    </row>
    <row r="4673" s="9" customFormat="1" ht="31" customHeight="1">
      <c r="A4673" t="s" s="6">
        <v>11887</v>
      </c>
      <c r="B4673" t="s" s="56">
        <v>11888</v>
      </c>
      <c r="C4673" t="s" s="56">
        <v>7517</v>
      </c>
      <c r="D4673" s="143">
        <v>42227.5625</v>
      </c>
      <c r="E4673" t="s" s="54">
        <v>7518</v>
      </c>
      <c r="F4673" t="s" s="55">
        <v>2230</v>
      </c>
      <c r="G4673" t="s" s="56">
        <v>1181</v>
      </c>
      <c r="H4673" t="s" s="56">
        <v>1181</v>
      </c>
      <c r="J4673" t="s" s="6">
        <v>7519</v>
      </c>
      <c r="L4673" t="s" s="54">
        <v>11889</v>
      </c>
      <c r="M4673" t="s" s="55">
        <v>1138</v>
      </c>
      <c r="S4673" t="s" s="54">
        <v>7570</v>
      </c>
      <c r="T4673" t="s" s="57">
        <v>10409</v>
      </c>
      <c r="U4673" s="7"/>
      <c r="AA4673" s="14">
        <v>-109.204281</v>
      </c>
      <c r="AB4673" s="14">
        <v>35.704536</v>
      </c>
      <c r="AC4673" s="14">
        <v>2337.816</v>
      </c>
      <c r="AU4673" s="70"/>
      <c r="AV4673" s="70"/>
      <c r="AW4673" s="70"/>
      <c r="AX4673" s="70"/>
      <c r="AY4673" s="70"/>
      <c r="AZ4673" s="70"/>
      <c r="BA4673" s="70"/>
      <c r="BB4673" s="70"/>
      <c r="BC4673" s="70"/>
      <c r="BD4673" s="70"/>
      <c r="BL4673" s="70"/>
      <c r="BM4673" s="70"/>
      <c r="BN4673" s="70"/>
      <c r="BO4673" s="14">
        <v>-5.831892898</v>
      </c>
      <c r="BP4673" s="14">
        <v>0.024563409</v>
      </c>
      <c r="BX4673" s="60">
        <v>-38.90076699</v>
      </c>
      <c r="BY4673" s="80">
        <v>0.09547186000000001</v>
      </c>
    </row>
    <row r="4674" s="9" customFormat="1" ht="31" customHeight="1">
      <c r="A4674" t="s" s="6">
        <v>11890</v>
      </c>
      <c r="B4674" t="s" s="56">
        <v>11891</v>
      </c>
      <c r="C4674" t="s" s="56">
        <v>7517</v>
      </c>
      <c r="D4674" s="143">
        <v>42220.392361111109</v>
      </c>
      <c r="E4674" t="s" s="54">
        <v>7518</v>
      </c>
      <c r="F4674" t="s" s="55">
        <v>2230</v>
      </c>
      <c r="G4674" t="s" s="56">
        <v>1181</v>
      </c>
      <c r="H4674" t="s" s="56">
        <v>1181</v>
      </c>
      <c r="J4674" t="s" s="6">
        <v>7519</v>
      </c>
      <c r="L4674" t="s" s="54">
        <v>11892</v>
      </c>
      <c r="M4674" t="s" s="55">
        <v>1138</v>
      </c>
      <c r="S4674" t="s" s="54">
        <v>7570</v>
      </c>
      <c r="T4674" t="s" s="57">
        <v>7789</v>
      </c>
      <c r="U4674" s="7"/>
      <c r="AA4674" s="14">
        <v>-110.381113</v>
      </c>
      <c r="AB4674" s="14">
        <v>36.279063</v>
      </c>
      <c r="AC4674" s="14">
        <v>1959.864</v>
      </c>
      <c r="AU4674" s="70"/>
      <c r="AV4674" s="70"/>
      <c r="AW4674" s="70"/>
      <c r="AX4674" s="70"/>
      <c r="AY4674" s="70"/>
      <c r="AZ4674" s="70"/>
      <c r="BA4674" s="70"/>
      <c r="BB4674" s="70"/>
      <c r="BC4674" s="70"/>
      <c r="BD4674" s="70"/>
      <c r="BL4674" s="70"/>
      <c r="BM4674" s="70"/>
      <c r="BN4674" s="70"/>
      <c r="BO4674" s="14">
        <v>-8.161217198999999</v>
      </c>
      <c r="BP4674" s="14">
        <v>0.032393397</v>
      </c>
      <c r="BX4674" s="60">
        <v>-57.2017559</v>
      </c>
      <c r="BY4674" s="80">
        <v>0.07566002300000001</v>
      </c>
    </row>
    <row r="4675" s="9" customFormat="1" ht="31" customHeight="1">
      <c r="A4675" t="s" s="6">
        <v>11893</v>
      </c>
      <c r="B4675" t="s" s="56">
        <v>11894</v>
      </c>
      <c r="C4675" t="s" s="56">
        <v>7517</v>
      </c>
      <c r="D4675" s="143">
        <v>42220.467361111114</v>
      </c>
      <c r="E4675" t="s" s="54">
        <v>7518</v>
      </c>
      <c r="F4675" t="s" s="55">
        <v>2230</v>
      </c>
      <c r="G4675" t="s" s="56">
        <v>1181</v>
      </c>
      <c r="H4675" t="s" s="56">
        <v>1181</v>
      </c>
      <c r="J4675" t="s" s="6">
        <v>7519</v>
      </c>
      <c r="L4675" t="s" s="54">
        <v>11895</v>
      </c>
      <c r="M4675" t="s" s="55">
        <v>1138</v>
      </c>
      <c r="S4675" t="s" s="54">
        <v>7570</v>
      </c>
      <c r="T4675" t="s" s="57">
        <v>7792</v>
      </c>
      <c r="U4675" s="7"/>
      <c r="AA4675" s="14">
        <v>-109.929773</v>
      </c>
      <c r="AB4675" s="14">
        <v>36.393701</v>
      </c>
      <c r="AC4675" s="14">
        <v>2250.948</v>
      </c>
      <c r="AU4675" s="70"/>
      <c r="AV4675" s="70"/>
      <c r="AW4675" s="70"/>
      <c r="AX4675" s="70"/>
      <c r="AY4675" s="70"/>
      <c r="AZ4675" s="70"/>
      <c r="BA4675" s="70"/>
      <c r="BB4675" s="70"/>
      <c r="BC4675" s="70"/>
      <c r="BD4675" s="70"/>
      <c r="BL4675" s="70"/>
      <c r="BM4675" s="70"/>
      <c r="BN4675" s="70"/>
      <c r="BO4675" s="14">
        <v>-9.192863273</v>
      </c>
      <c r="BP4675" s="14">
        <v>0.010223622</v>
      </c>
      <c r="BX4675" s="60">
        <v>-61.88461132</v>
      </c>
      <c r="BY4675" s="80">
        <v>0.074116763</v>
      </c>
    </row>
    <row r="4676" s="9" customFormat="1" ht="31" customHeight="1">
      <c r="A4676" t="s" s="6">
        <v>11896</v>
      </c>
      <c r="B4676" t="s" s="56">
        <v>11897</v>
      </c>
      <c r="C4676" t="s" s="56">
        <v>7517</v>
      </c>
      <c r="D4676" s="143">
        <v>42215.729166666664</v>
      </c>
      <c r="E4676" t="s" s="54">
        <v>7518</v>
      </c>
      <c r="F4676" t="s" s="55">
        <v>2230</v>
      </c>
      <c r="G4676" t="s" s="56">
        <v>1181</v>
      </c>
      <c r="H4676" t="s" s="56">
        <v>1181</v>
      </c>
      <c r="J4676" t="s" s="6">
        <v>7519</v>
      </c>
      <c r="L4676" t="s" s="54">
        <v>11898</v>
      </c>
      <c r="M4676" t="s" s="55">
        <v>1138</v>
      </c>
      <c r="S4676" t="s" s="54">
        <v>7570</v>
      </c>
      <c r="T4676" t="s" s="57">
        <v>7841</v>
      </c>
      <c r="U4676" s="7"/>
      <c r="AA4676" s="14">
        <v>-111.235274</v>
      </c>
      <c r="AB4676" s="14">
        <v>36.129566</v>
      </c>
      <c r="AC4676" s="14">
        <v>1498.702</v>
      </c>
      <c r="AU4676" s="70"/>
      <c r="AV4676" s="70"/>
      <c r="AW4676" s="70"/>
      <c r="AX4676" s="70"/>
      <c r="AY4676" s="70"/>
      <c r="AZ4676" s="70"/>
      <c r="BA4676" s="70"/>
      <c r="BB4676" s="70"/>
      <c r="BC4676" s="70"/>
      <c r="BD4676" s="70"/>
      <c r="BL4676" s="70"/>
      <c r="BM4676" s="70"/>
      <c r="BN4676" s="70"/>
      <c r="BO4676" s="14">
        <v>-4.487802308</v>
      </c>
      <c r="BP4676" s="14">
        <v>0.025696327</v>
      </c>
      <c r="BX4676" s="60">
        <v>-42.41466998</v>
      </c>
      <c r="BY4676" s="80">
        <v>0.047803036</v>
      </c>
    </row>
    <row r="4677" s="9" customFormat="1" ht="31" customHeight="1">
      <c r="A4677" t="s" s="6">
        <v>11899</v>
      </c>
      <c r="B4677" t="s" s="56">
        <v>11900</v>
      </c>
      <c r="C4677" t="s" s="56">
        <v>7517</v>
      </c>
      <c r="D4677" s="143">
        <v>42215.305555555555</v>
      </c>
      <c r="E4677" t="s" s="54">
        <v>7518</v>
      </c>
      <c r="F4677" t="s" s="55">
        <v>2230</v>
      </c>
      <c r="G4677" t="s" s="56">
        <v>1181</v>
      </c>
      <c r="H4677" t="s" s="56">
        <v>1181</v>
      </c>
      <c r="J4677" t="s" s="6">
        <v>7519</v>
      </c>
      <c r="L4677" t="s" s="54">
        <v>11901</v>
      </c>
      <c r="M4677" t="s" s="55">
        <v>1138</v>
      </c>
      <c r="S4677" t="s" s="54">
        <v>7570</v>
      </c>
      <c r="T4677" t="s" s="57">
        <v>7745</v>
      </c>
      <c r="U4677" s="7"/>
      <c r="AA4677" s="14">
        <v>-109.847351</v>
      </c>
      <c r="AB4677" s="14">
        <v>35.536757</v>
      </c>
      <c r="AC4677" s="14">
        <v>1813.56</v>
      </c>
      <c r="AU4677" s="70"/>
      <c r="AV4677" s="70"/>
      <c r="AW4677" s="70"/>
      <c r="AX4677" s="70"/>
      <c r="AY4677" s="70"/>
      <c r="AZ4677" s="70"/>
      <c r="BA4677" s="70"/>
      <c r="BB4677" s="70"/>
      <c r="BC4677" s="70"/>
      <c r="BD4677" s="70"/>
      <c r="BL4677" s="70"/>
      <c r="BM4677" s="70"/>
      <c r="BN4677" s="70"/>
      <c r="BO4677" s="14">
        <v>-5.185360524</v>
      </c>
      <c r="BP4677" s="14">
        <v>0.028673839</v>
      </c>
      <c r="BX4677" s="60">
        <v>-43.47716642</v>
      </c>
      <c r="BY4677" s="80">
        <v>0.090438876</v>
      </c>
    </row>
    <row r="4678" s="9" customFormat="1" ht="31" customHeight="1">
      <c r="A4678" t="s" s="6">
        <v>11902</v>
      </c>
      <c r="B4678" t="s" s="56">
        <v>11903</v>
      </c>
      <c r="C4678" t="s" s="56">
        <v>7517</v>
      </c>
      <c r="D4678" s="143">
        <v>42220.345138888886</v>
      </c>
      <c r="E4678" t="s" s="54">
        <v>7518</v>
      </c>
      <c r="F4678" t="s" s="55">
        <v>2230</v>
      </c>
      <c r="G4678" t="s" s="56">
        <v>1181</v>
      </c>
      <c r="H4678" t="s" s="56">
        <v>1181</v>
      </c>
      <c r="J4678" t="s" s="6">
        <v>7519</v>
      </c>
      <c r="L4678" t="s" s="54">
        <v>11904</v>
      </c>
      <c r="M4678" t="s" s="55">
        <v>1138</v>
      </c>
      <c r="S4678" t="s" s="54">
        <v>7570</v>
      </c>
      <c r="T4678" t="s" s="57">
        <v>7739</v>
      </c>
      <c r="U4678" s="7"/>
      <c r="AA4678" s="14">
        <v>-109.946396</v>
      </c>
      <c r="AB4678" s="14">
        <v>36.071225</v>
      </c>
      <c r="AC4678" s="14">
        <v>1931.822</v>
      </c>
      <c r="AU4678" s="70"/>
      <c r="AV4678" s="70"/>
      <c r="AW4678" s="70"/>
      <c r="AX4678" s="70"/>
      <c r="AY4678" s="70"/>
      <c r="AZ4678" s="70"/>
      <c r="BA4678" s="70"/>
      <c r="BB4678" s="70"/>
      <c r="BC4678" s="70"/>
      <c r="BD4678" s="70"/>
      <c r="BL4678" s="70"/>
      <c r="BM4678" s="70"/>
      <c r="BN4678" s="70"/>
      <c r="BO4678" s="14">
        <v>-6.816591592</v>
      </c>
      <c r="BP4678" s="14">
        <v>0.027184594</v>
      </c>
      <c r="BX4678" s="60">
        <v>-53.41234393</v>
      </c>
      <c r="BY4678" s="80">
        <v>0.060407095</v>
      </c>
    </row>
    <row r="4679" s="9" customFormat="1" ht="31" customHeight="1">
      <c r="A4679" t="s" s="6">
        <v>11905</v>
      </c>
      <c r="B4679" t="s" s="56">
        <v>11906</v>
      </c>
      <c r="C4679" t="s" s="56">
        <v>7517</v>
      </c>
      <c r="D4679" s="143">
        <v>42217.4375</v>
      </c>
      <c r="E4679" t="s" s="54">
        <v>7518</v>
      </c>
      <c r="F4679" t="s" s="55">
        <v>2230</v>
      </c>
      <c r="G4679" t="s" s="56">
        <v>1181</v>
      </c>
      <c r="H4679" t="s" s="56">
        <v>1181</v>
      </c>
      <c r="J4679" t="s" s="6">
        <v>7519</v>
      </c>
      <c r="L4679" t="s" s="54">
        <v>11907</v>
      </c>
      <c r="M4679" t="s" s="55">
        <v>1138</v>
      </c>
      <c r="S4679" t="s" s="54">
        <v>7570</v>
      </c>
      <c r="T4679" t="s" s="57">
        <v>7571</v>
      </c>
      <c r="U4679" s="7"/>
      <c r="AA4679" s="14">
        <v>-108.823239</v>
      </c>
      <c r="AB4679" s="14">
        <v>35.608006</v>
      </c>
      <c r="AC4679" s="14">
        <v>2006.803</v>
      </c>
      <c r="AU4679" s="70"/>
      <c r="AV4679" s="70"/>
      <c r="AW4679" s="70"/>
      <c r="AX4679" s="70"/>
      <c r="AY4679" s="70"/>
      <c r="AZ4679" s="70"/>
      <c r="BA4679" s="70"/>
      <c r="BB4679" s="70"/>
      <c r="BC4679" s="70"/>
      <c r="BD4679" s="70"/>
      <c r="BL4679" s="70"/>
      <c r="BM4679" s="70"/>
      <c r="BN4679" s="70"/>
      <c r="BO4679" s="14">
        <v>-7.322621068</v>
      </c>
      <c r="BP4679" s="14">
        <v>0.029554963</v>
      </c>
      <c r="BX4679" s="60">
        <v>-50.23487439</v>
      </c>
      <c r="BY4679" s="80">
        <v>0.125593016</v>
      </c>
    </row>
    <row r="4680" s="9" customFormat="1" ht="31" customHeight="1">
      <c r="A4680" t="s" s="6">
        <v>11908</v>
      </c>
      <c r="B4680" t="s" s="56">
        <v>11909</v>
      </c>
      <c r="C4680" t="s" s="56">
        <v>7517</v>
      </c>
      <c r="D4680" s="143">
        <v>42215.5625</v>
      </c>
      <c r="E4680" t="s" s="54">
        <v>7518</v>
      </c>
      <c r="F4680" t="s" s="55">
        <v>2230</v>
      </c>
      <c r="G4680" t="s" s="56">
        <v>1181</v>
      </c>
      <c r="H4680" t="s" s="56">
        <v>1181</v>
      </c>
      <c r="J4680" t="s" s="6">
        <v>7519</v>
      </c>
      <c r="L4680" t="s" s="54">
        <v>11910</v>
      </c>
      <c r="M4680" t="s" s="55">
        <v>1138</v>
      </c>
      <c r="S4680" t="s" s="54">
        <v>7570</v>
      </c>
      <c r="T4680" t="s" s="57">
        <v>7875</v>
      </c>
      <c r="U4680" s="7"/>
      <c r="AA4680" s="14">
        <v>-111.415636</v>
      </c>
      <c r="AB4680" s="14">
        <v>35.869455</v>
      </c>
      <c r="AC4680" s="14">
        <v>1310.64</v>
      </c>
      <c r="AU4680" s="70"/>
      <c r="AV4680" s="70"/>
      <c r="AW4680" s="70"/>
      <c r="AX4680" s="70"/>
      <c r="AY4680" s="70"/>
      <c r="AZ4680" s="70"/>
      <c r="BA4680" s="70"/>
      <c r="BB4680" s="70"/>
      <c r="BC4680" s="70"/>
      <c r="BD4680" s="70"/>
      <c r="BL4680" s="70"/>
      <c r="BM4680" s="70"/>
      <c r="BN4680" s="70"/>
      <c r="BO4680" s="14">
        <v>-5.760202617</v>
      </c>
      <c r="BP4680" s="14">
        <v>0.017876767</v>
      </c>
      <c r="BX4680" s="60">
        <v>-46.23575546</v>
      </c>
      <c r="BY4680" s="80">
        <v>0.100216548</v>
      </c>
    </row>
    <row r="4681" s="9" customFormat="1" ht="31" customHeight="1">
      <c r="A4681" t="s" s="6">
        <v>11911</v>
      </c>
      <c r="B4681" t="s" s="56">
        <v>11912</v>
      </c>
      <c r="C4681" t="s" s="56">
        <v>7517</v>
      </c>
      <c r="D4681" s="143">
        <v>42228.527777777781</v>
      </c>
      <c r="E4681" t="s" s="54">
        <v>7518</v>
      </c>
      <c r="F4681" t="s" s="55">
        <v>2230</v>
      </c>
      <c r="G4681" t="s" s="56">
        <v>1181</v>
      </c>
      <c r="H4681" t="s" s="56">
        <v>1181</v>
      </c>
      <c r="J4681" t="s" s="6">
        <v>7519</v>
      </c>
      <c r="L4681" t="s" s="54">
        <v>11913</v>
      </c>
      <c r="M4681" t="s" s="55">
        <v>1138</v>
      </c>
      <c r="S4681" t="s" s="54">
        <v>7570</v>
      </c>
      <c r="T4681" t="s" s="57">
        <v>7571</v>
      </c>
      <c r="U4681" s="7"/>
      <c r="AA4681" s="14">
        <v>-108.823239</v>
      </c>
      <c r="AB4681" s="14">
        <v>35.608006</v>
      </c>
      <c r="AC4681" s="14">
        <v>2006.803</v>
      </c>
      <c r="AU4681" s="70"/>
      <c r="AV4681" s="70"/>
      <c r="AW4681" s="70"/>
      <c r="AX4681" s="70"/>
      <c r="AY4681" s="70"/>
      <c r="AZ4681" s="70"/>
      <c r="BA4681" s="70"/>
      <c r="BB4681" s="70"/>
      <c r="BC4681" s="70"/>
      <c r="BD4681" s="70"/>
      <c r="BL4681" s="70"/>
      <c r="BM4681" s="70"/>
      <c r="BN4681" s="70"/>
      <c r="BO4681" s="14">
        <v>-0.406097573</v>
      </c>
      <c r="BP4681" s="14">
        <v>0.030550906</v>
      </c>
      <c r="BX4681" s="60">
        <v>7.310375878</v>
      </c>
      <c r="BY4681" s="80">
        <v>0.149459803</v>
      </c>
    </row>
    <row r="4682" s="9" customFormat="1" ht="31" customHeight="1">
      <c r="A4682" t="s" s="6">
        <v>11914</v>
      </c>
      <c r="B4682" t="s" s="56">
        <v>11915</v>
      </c>
      <c r="C4682" t="s" s="56">
        <v>7517</v>
      </c>
      <c r="D4682" s="143">
        <v>42241.63125</v>
      </c>
      <c r="E4682" t="s" s="54">
        <v>7518</v>
      </c>
      <c r="F4682" t="s" s="55">
        <v>2230</v>
      </c>
      <c r="G4682" t="s" s="56">
        <v>1181</v>
      </c>
      <c r="H4682" t="s" s="56">
        <v>1181</v>
      </c>
      <c r="J4682" t="s" s="6">
        <v>7519</v>
      </c>
      <c r="L4682" t="s" s="54">
        <v>11916</v>
      </c>
      <c r="M4682" t="s" s="55">
        <v>1138</v>
      </c>
      <c r="S4682" t="s" s="54">
        <v>7570</v>
      </c>
      <c r="T4682" t="s" s="57">
        <v>10409</v>
      </c>
      <c r="U4682" s="7"/>
      <c r="AA4682" s="14">
        <v>-109.204281</v>
      </c>
      <c r="AB4682" s="14">
        <v>35.704536</v>
      </c>
      <c r="AC4682" s="14">
        <v>2337.816</v>
      </c>
      <c r="AU4682" s="70"/>
      <c r="AV4682" s="70"/>
      <c r="AW4682" s="70"/>
      <c r="AX4682" s="70"/>
      <c r="AY4682" s="70"/>
      <c r="AZ4682" s="70"/>
      <c r="BA4682" s="70"/>
      <c r="BB4682" s="70"/>
      <c r="BC4682" s="70"/>
      <c r="BD4682" s="70"/>
      <c r="BL4682" s="70"/>
      <c r="BM4682" s="70"/>
      <c r="BN4682" s="70"/>
      <c r="BO4682" s="14">
        <v>-0.858770247</v>
      </c>
      <c r="BP4682" s="14">
        <v>0.023610458</v>
      </c>
      <c r="BX4682" s="60">
        <v>4.222755018</v>
      </c>
      <c r="BY4682" s="80">
        <v>0.232519074</v>
      </c>
    </row>
    <row r="4683" s="9" customFormat="1" ht="31" customHeight="1">
      <c r="A4683" t="s" s="6">
        <v>11917</v>
      </c>
      <c r="B4683" t="s" s="56">
        <v>11918</v>
      </c>
      <c r="C4683" t="s" s="56">
        <v>7517</v>
      </c>
      <c r="D4683" s="143">
        <v>42246.75</v>
      </c>
      <c r="E4683" t="s" s="54">
        <v>7518</v>
      </c>
      <c r="F4683" t="s" s="55">
        <v>2230</v>
      </c>
      <c r="G4683" t="s" s="56">
        <v>1181</v>
      </c>
      <c r="H4683" t="s" s="56">
        <v>1181</v>
      </c>
      <c r="J4683" t="s" s="6">
        <v>7519</v>
      </c>
      <c r="L4683" t="s" s="54">
        <v>11919</v>
      </c>
      <c r="M4683" t="s" s="55">
        <v>1138</v>
      </c>
      <c r="S4683" t="s" s="54">
        <v>7570</v>
      </c>
      <c r="T4683" t="s" s="57">
        <v>7571</v>
      </c>
      <c r="U4683" s="7"/>
      <c r="AA4683" s="14">
        <v>-108.823239</v>
      </c>
      <c r="AB4683" s="14">
        <v>35.608006</v>
      </c>
      <c r="AC4683" s="14">
        <v>2006.803</v>
      </c>
      <c r="AU4683" s="70"/>
      <c r="AV4683" s="70"/>
      <c r="AW4683" s="70"/>
      <c r="AX4683" s="70"/>
      <c r="AY4683" s="70"/>
      <c r="AZ4683" s="70"/>
      <c r="BA4683" s="70"/>
      <c r="BB4683" s="70"/>
      <c r="BC4683" s="70"/>
      <c r="BD4683" s="70"/>
      <c r="BL4683" s="70"/>
      <c r="BM4683" s="70"/>
      <c r="BN4683" s="70"/>
      <c r="BO4683" s="14">
        <v>-0.466681211</v>
      </c>
      <c r="BP4683" s="14">
        <v>0.041768255</v>
      </c>
      <c r="BX4683" s="60">
        <v>-4.493229874</v>
      </c>
      <c r="BY4683" s="80">
        <v>0.113259787</v>
      </c>
    </row>
    <row r="4684" s="9" customFormat="1" ht="31" customHeight="1">
      <c r="A4684" t="s" s="6">
        <v>11920</v>
      </c>
      <c r="B4684" t="s" s="56">
        <v>11921</v>
      </c>
      <c r="C4684" t="s" s="56">
        <v>7517</v>
      </c>
      <c r="D4684" s="143">
        <v>42227.369444444441</v>
      </c>
      <c r="E4684" t="s" s="54">
        <v>7518</v>
      </c>
      <c r="F4684" t="s" s="55">
        <v>2230</v>
      </c>
      <c r="G4684" t="s" s="56">
        <v>1181</v>
      </c>
      <c r="H4684" t="s" s="56">
        <v>1181</v>
      </c>
      <c r="J4684" t="s" s="6">
        <v>7519</v>
      </c>
      <c r="L4684" t="s" s="54">
        <v>11922</v>
      </c>
      <c r="M4684" t="s" s="55">
        <v>1138</v>
      </c>
      <c r="S4684" t="s" s="54">
        <v>7570</v>
      </c>
      <c r="T4684" t="s" s="57">
        <v>7722</v>
      </c>
      <c r="U4684" s="7"/>
      <c r="AA4684" s="14">
        <v>-109.072078</v>
      </c>
      <c r="AB4684" s="14">
        <v>35.744653</v>
      </c>
      <c r="AC4684" s="14">
        <v>2086.356</v>
      </c>
      <c r="AU4684" s="70"/>
      <c r="AV4684" s="70"/>
      <c r="AW4684" s="70"/>
      <c r="AX4684" s="70"/>
      <c r="AY4684" s="70"/>
      <c r="AZ4684" s="70"/>
      <c r="BA4684" s="70"/>
      <c r="BB4684" s="70"/>
      <c r="BC4684" s="70"/>
      <c r="BD4684" s="70"/>
      <c r="BL4684" s="70"/>
      <c r="BM4684" s="70"/>
      <c r="BN4684" s="70"/>
      <c r="BO4684" s="14">
        <v>-2.553942169</v>
      </c>
      <c r="BP4684" s="14">
        <v>0.026117609</v>
      </c>
      <c r="BX4684" s="60">
        <v>-12.00937275</v>
      </c>
      <c r="BY4684" s="80">
        <v>0.035472895</v>
      </c>
    </row>
    <row r="4685" s="9" customFormat="1" ht="31" customHeight="1">
      <c r="A4685" t="s" s="6">
        <v>11923</v>
      </c>
      <c r="B4685" t="s" s="56">
        <v>11924</v>
      </c>
      <c r="C4685" t="s" s="56">
        <v>7517</v>
      </c>
      <c r="D4685" s="143">
        <v>42241.593055555553</v>
      </c>
      <c r="E4685" t="s" s="54">
        <v>7518</v>
      </c>
      <c r="F4685" t="s" s="55">
        <v>2230</v>
      </c>
      <c r="G4685" t="s" s="56">
        <v>1181</v>
      </c>
      <c r="H4685" t="s" s="56">
        <v>1181</v>
      </c>
      <c r="J4685" t="s" s="6">
        <v>7519</v>
      </c>
      <c r="L4685" t="s" s="54">
        <v>11925</v>
      </c>
      <c r="M4685" t="s" s="55">
        <v>1138</v>
      </c>
      <c r="S4685" t="s" s="54">
        <v>7570</v>
      </c>
      <c r="T4685" t="s" s="57">
        <v>7702</v>
      </c>
      <c r="U4685" t="s" s="6">
        <v>1263</v>
      </c>
      <c r="AA4685" s="14">
        <v>-108.750919</v>
      </c>
      <c r="AB4685" s="14">
        <v>36.119902</v>
      </c>
      <c r="AC4685" s="14">
        <v>2116.226</v>
      </c>
      <c r="AU4685" s="70"/>
      <c r="AV4685" s="70"/>
      <c r="AW4685" s="70"/>
      <c r="AX4685" s="70"/>
      <c r="AY4685" s="70"/>
      <c r="AZ4685" s="70"/>
      <c r="BA4685" s="70"/>
      <c r="BB4685" s="70"/>
      <c r="BC4685" s="70"/>
      <c r="BD4685" s="70"/>
      <c r="BL4685" s="70"/>
      <c r="BM4685" s="70"/>
      <c r="BN4685" s="70"/>
      <c r="BO4685" s="14">
        <v>-5.860934501</v>
      </c>
      <c r="BP4685" s="14">
        <v>0.049389626</v>
      </c>
      <c r="BX4685" s="60">
        <v>-36.87394677</v>
      </c>
      <c r="BY4685" s="80">
        <v>0.155341144</v>
      </c>
    </row>
    <row r="4686" s="9" customFormat="1" ht="31" customHeight="1">
      <c r="A4686" t="s" s="6">
        <v>11926</v>
      </c>
      <c r="B4686" t="s" s="56">
        <v>11927</v>
      </c>
      <c r="C4686" t="s" s="56">
        <v>7517</v>
      </c>
      <c r="D4686" s="143">
        <v>42242.451388888891</v>
      </c>
      <c r="E4686" t="s" s="54">
        <v>7518</v>
      </c>
      <c r="F4686" t="s" s="55">
        <v>2230</v>
      </c>
      <c r="G4686" t="s" s="56">
        <v>1181</v>
      </c>
      <c r="H4686" t="s" s="56">
        <v>1181</v>
      </c>
      <c r="J4686" t="s" s="6">
        <v>7519</v>
      </c>
      <c r="L4686" t="s" s="54">
        <v>11928</v>
      </c>
      <c r="M4686" t="s" s="55">
        <v>1138</v>
      </c>
      <c r="S4686" t="s" s="54">
        <v>7570</v>
      </c>
      <c r="T4686" t="s" s="57">
        <v>7722</v>
      </c>
      <c r="U4686" s="7"/>
      <c r="AA4686" s="14">
        <v>-109.072078</v>
      </c>
      <c r="AB4686" s="14">
        <v>35.744653</v>
      </c>
      <c r="AC4686" s="14">
        <v>2086.356</v>
      </c>
      <c r="AU4686" s="70"/>
      <c r="AV4686" s="70"/>
      <c r="AW4686" s="70"/>
      <c r="AX4686" s="70"/>
      <c r="AY4686" s="70"/>
      <c r="AZ4686" s="70"/>
      <c r="BA4686" s="70"/>
      <c r="BB4686" s="70"/>
      <c r="BC4686" s="70"/>
      <c r="BD4686" s="70"/>
      <c r="BL4686" s="70"/>
      <c r="BM4686" s="70"/>
      <c r="BN4686" s="70"/>
      <c r="BO4686" s="14">
        <v>-1.880282352</v>
      </c>
      <c r="BP4686" s="14">
        <v>0.030626891</v>
      </c>
      <c r="BX4686" s="60">
        <v>-13.49568048</v>
      </c>
      <c r="BY4686" s="80">
        <v>0.14156849</v>
      </c>
    </row>
    <row r="4687" s="9" customFormat="1" ht="31" customHeight="1">
      <c r="A4687" t="s" s="6">
        <v>11929</v>
      </c>
      <c r="B4687" t="s" s="56">
        <v>11930</v>
      </c>
      <c r="C4687" t="s" s="56">
        <v>7517</v>
      </c>
      <c r="D4687" s="143">
        <v>42241.800694444442</v>
      </c>
      <c r="E4687" t="s" s="54">
        <v>7518</v>
      </c>
      <c r="F4687" t="s" s="55">
        <v>2230</v>
      </c>
      <c r="G4687" t="s" s="56">
        <v>1181</v>
      </c>
      <c r="H4687" t="s" s="56">
        <v>1181</v>
      </c>
      <c r="J4687" t="s" s="6">
        <v>7519</v>
      </c>
      <c r="L4687" t="s" s="54">
        <v>11931</v>
      </c>
      <c r="M4687" t="s" s="55">
        <v>1138</v>
      </c>
      <c r="S4687" t="s" s="54">
        <v>7570</v>
      </c>
      <c r="T4687" t="s" s="57">
        <v>7690</v>
      </c>
      <c r="U4687" s="7"/>
      <c r="AA4687" s="14">
        <v>-109.131514</v>
      </c>
      <c r="AB4687" s="14">
        <v>36.076795</v>
      </c>
      <c r="AC4687" s="14">
        <v>2182.368</v>
      </c>
      <c r="AU4687" s="70"/>
      <c r="AV4687" s="70"/>
      <c r="AW4687" s="70"/>
      <c r="AX4687" s="70"/>
      <c r="AY4687" s="70"/>
      <c r="AZ4687" s="70"/>
      <c r="BA4687" s="70"/>
      <c r="BB4687" s="70"/>
      <c r="BC4687" s="70"/>
      <c r="BD4687" s="70"/>
      <c r="BL4687" s="70"/>
      <c r="BM4687" s="70"/>
      <c r="BN4687" s="70"/>
      <c r="BO4687" s="14">
        <v>-5.265825534</v>
      </c>
      <c r="BP4687" s="14">
        <v>0.027712893</v>
      </c>
      <c r="BX4687" s="60">
        <v>-33.19417761</v>
      </c>
      <c r="BY4687" s="80">
        <v>0.040341226</v>
      </c>
    </row>
    <row r="4688" s="9" customFormat="1" ht="31" customHeight="1">
      <c r="A4688" t="s" s="6">
        <v>11932</v>
      </c>
      <c r="B4688" t="s" s="56">
        <v>11933</v>
      </c>
      <c r="C4688" t="s" s="56">
        <v>7517</v>
      </c>
      <c r="D4688" s="143">
        <v>42229.375</v>
      </c>
      <c r="E4688" t="s" s="54">
        <v>7518</v>
      </c>
      <c r="F4688" t="s" s="55">
        <v>2230</v>
      </c>
      <c r="G4688" t="s" s="56">
        <v>1181</v>
      </c>
      <c r="H4688" t="s" s="56">
        <v>1181</v>
      </c>
      <c r="J4688" t="s" s="6">
        <v>7519</v>
      </c>
      <c r="L4688" t="s" s="54">
        <v>11934</v>
      </c>
      <c r="M4688" t="s" s="55">
        <v>1138</v>
      </c>
      <c r="S4688" t="s" s="54">
        <v>7570</v>
      </c>
      <c r="T4688" t="s" s="57">
        <v>7722</v>
      </c>
      <c r="U4688" s="7"/>
      <c r="AA4688" s="14">
        <v>-109.072078</v>
      </c>
      <c r="AB4688" s="14">
        <v>35.744653</v>
      </c>
      <c r="AC4688" s="14">
        <v>2086.356</v>
      </c>
      <c r="AU4688" s="70"/>
      <c r="AV4688" s="70"/>
      <c r="AW4688" s="70"/>
      <c r="AX4688" s="70"/>
      <c r="AY4688" s="70"/>
      <c r="AZ4688" s="70"/>
      <c r="BA4688" s="70"/>
      <c r="BB4688" s="70"/>
      <c r="BC4688" s="70"/>
      <c r="BD4688" s="70"/>
      <c r="BL4688" s="70"/>
      <c r="BM4688" s="70"/>
      <c r="BN4688" s="70"/>
      <c r="BO4688" s="14">
        <v>0.273827239</v>
      </c>
      <c r="BP4688" s="14">
        <v>0.021400285</v>
      </c>
      <c r="BX4688" s="60">
        <v>7.381977111</v>
      </c>
      <c r="BY4688" s="80">
        <v>0.14093964</v>
      </c>
    </row>
    <row r="4689" s="9" customFormat="1" ht="31" customHeight="1">
      <c r="A4689" t="s" s="6">
        <v>11935</v>
      </c>
      <c r="B4689" t="s" s="56">
        <v>11936</v>
      </c>
      <c r="C4689" t="s" s="56">
        <v>7517</v>
      </c>
      <c r="D4689" s="143">
        <v>42246.739583333336</v>
      </c>
      <c r="E4689" t="s" s="54">
        <v>7518</v>
      </c>
      <c r="F4689" t="s" s="55">
        <v>2230</v>
      </c>
      <c r="G4689" t="s" s="56">
        <v>1181</v>
      </c>
      <c r="H4689" t="s" s="56">
        <v>1181</v>
      </c>
      <c r="J4689" t="s" s="6">
        <v>7519</v>
      </c>
      <c r="L4689" t="s" s="54">
        <v>11937</v>
      </c>
      <c r="M4689" t="s" s="55">
        <v>1138</v>
      </c>
      <c r="S4689" t="s" s="54">
        <v>7570</v>
      </c>
      <c r="T4689" t="s" s="57">
        <v>7571</v>
      </c>
      <c r="U4689" s="7"/>
      <c r="AA4689" s="14">
        <v>-108.823239</v>
      </c>
      <c r="AB4689" s="14">
        <v>35.608006</v>
      </c>
      <c r="AC4689" s="14">
        <v>2006.803</v>
      </c>
      <c r="AU4689" s="70"/>
      <c r="AV4689" s="70"/>
      <c r="AW4689" s="70"/>
      <c r="AX4689" s="70"/>
      <c r="AY4689" s="70"/>
      <c r="AZ4689" s="70"/>
      <c r="BA4689" s="70"/>
      <c r="BB4689" s="70"/>
      <c r="BC4689" s="70"/>
      <c r="BD4689" s="70"/>
      <c r="BL4689" s="70"/>
      <c r="BM4689" s="70"/>
      <c r="BN4689" s="70"/>
      <c r="BO4689" s="14">
        <v>-1.853364161</v>
      </c>
      <c r="BP4689" s="14">
        <v>0.010778014</v>
      </c>
      <c r="BX4689" s="60">
        <v>-12.03216632</v>
      </c>
      <c r="BY4689" s="80">
        <v>0.063533942</v>
      </c>
    </row>
    <row r="4690" s="9" customFormat="1" ht="31" customHeight="1">
      <c r="A4690" t="s" s="6">
        <v>11938</v>
      </c>
      <c r="B4690" t="s" s="56">
        <v>11939</v>
      </c>
      <c r="C4690" t="s" s="56">
        <v>7517</v>
      </c>
      <c r="D4690" s="143">
        <v>42241.509722222225</v>
      </c>
      <c r="E4690" t="s" s="54">
        <v>7518</v>
      </c>
      <c r="F4690" t="s" s="55">
        <v>2230</v>
      </c>
      <c r="G4690" t="s" s="56">
        <v>1181</v>
      </c>
      <c r="H4690" t="s" s="56">
        <v>1181</v>
      </c>
      <c r="J4690" t="s" s="6">
        <v>7519</v>
      </c>
      <c r="L4690" t="s" s="54">
        <v>11940</v>
      </c>
      <c r="M4690" t="s" s="55">
        <v>1138</v>
      </c>
      <c r="S4690" t="s" s="54">
        <v>7570</v>
      </c>
      <c r="T4690" t="s" s="57">
        <v>7786</v>
      </c>
      <c r="U4690" s="7"/>
      <c r="AA4690" s="14">
        <v>-109.463403</v>
      </c>
      <c r="AB4690" s="14">
        <v>35.809158</v>
      </c>
      <c r="AC4690" s="14">
        <v>2067.763</v>
      </c>
      <c r="AU4690" s="70"/>
      <c r="AV4690" s="70"/>
      <c r="AW4690" s="70"/>
      <c r="AX4690" s="70"/>
      <c r="AY4690" s="70"/>
      <c r="AZ4690" s="70"/>
      <c r="BA4690" s="70"/>
      <c r="BB4690" s="70"/>
      <c r="BC4690" s="70"/>
      <c r="BD4690" s="70"/>
      <c r="BL4690" s="70"/>
      <c r="BM4690" s="70"/>
      <c r="BN4690" s="70"/>
      <c r="BO4690" s="14">
        <v>-4.306005704</v>
      </c>
      <c r="BP4690" s="14">
        <v>0.022373127</v>
      </c>
      <c r="BX4690" s="60">
        <v>-26.93990008</v>
      </c>
      <c r="BY4690" s="80">
        <v>0.08822577700000001</v>
      </c>
    </row>
    <row r="4691" s="9" customFormat="1" ht="31" customHeight="1">
      <c r="A4691" t="s" s="6">
        <v>11941</v>
      </c>
      <c r="B4691" t="s" s="56">
        <v>11942</v>
      </c>
      <c r="C4691" t="s" s="56">
        <v>7517</v>
      </c>
      <c r="D4691" s="143">
        <v>42248.375</v>
      </c>
      <c r="E4691" t="s" s="54">
        <v>7518</v>
      </c>
      <c r="F4691" t="s" s="55">
        <v>2230</v>
      </c>
      <c r="G4691" t="s" s="56">
        <v>1181</v>
      </c>
      <c r="H4691" t="s" s="56">
        <v>1181</v>
      </c>
      <c r="J4691" t="s" s="6">
        <v>7519</v>
      </c>
      <c r="L4691" t="s" s="54">
        <v>11943</v>
      </c>
      <c r="M4691" t="s" s="55">
        <v>1138</v>
      </c>
      <c r="S4691" t="s" s="54">
        <v>7570</v>
      </c>
      <c r="T4691" t="s" s="57">
        <v>7771</v>
      </c>
      <c r="U4691" s="7"/>
      <c r="AA4691" s="14">
        <v>-110.836547</v>
      </c>
      <c r="AB4691" s="14">
        <v>35.320414</v>
      </c>
      <c r="AC4691" s="14">
        <v>1446.581</v>
      </c>
      <c r="AU4691" s="70"/>
      <c r="AV4691" s="70"/>
      <c r="AW4691" s="70"/>
      <c r="AX4691" s="70"/>
      <c r="AY4691" s="70"/>
      <c r="AZ4691" s="70"/>
      <c r="BA4691" s="70"/>
      <c r="BB4691" s="70"/>
      <c r="BC4691" s="70"/>
      <c r="BD4691" s="70"/>
      <c r="BL4691" s="70"/>
      <c r="BM4691" s="70"/>
      <c r="BN4691" s="70"/>
      <c r="BO4691" s="14">
        <v>-2.726076739</v>
      </c>
      <c r="BP4691" s="14">
        <v>0.026254548</v>
      </c>
      <c r="BX4691" s="60">
        <v>-13.90910513</v>
      </c>
      <c r="BY4691" s="80">
        <v>0.117197719</v>
      </c>
    </row>
    <row r="4692" s="9" customFormat="1" ht="31" customHeight="1">
      <c r="A4692" t="s" s="6">
        <v>11944</v>
      </c>
      <c r="B4692" t="s" s="56">
        <v>11945</v>
      </c>
      <c r="C4692" t="s" s="56">
        <v>7517</v>
      </c>
      <c r="D4692" s="143">
        <v>42248.590277777781</v>
      </c>
      <c r="E4692" t="s" s="54">
        <v>7518</v>
      </c>
      <c r="F4692" t="s" s="55">
        <v>2230</v>
      </c>
      <c r="G4692" t="s" s="56">
        <v>1181</v>
      </c>
      <c r="H4692" t="s" s="56">
        <v>1181</v>
      </c>
      <c r="J4692" t="s" s="6">
        <v>7519</v>
      </c>
      <c r="L4692" t="s" s="54">
        <v>11946</v>
      </c>
      <c r="M4692" t="s" s="55">
        <v>1138</v>
      </c>
      <c r="S4692" t="s" s="54">
        <v>7570</v>
      </c>
      <c r="T4692" t="s" s="57">
        <v>7850</v>
      </c>
      <c r="U4692" s="7"/>
      <c r="AA4692" s="14">
        <v>-111.654074</v>
      </c>
      <c r="AB4692" s="14">
        <v>36.665838</v>
      </c>
      <c r="AC4692" s="14">
        <v>1501.75</v>
      </c>
      <c r="AU4692" s="70"/>
      <c r="AV4692" s="70"/>
      <c r="AW4692" s="70"/>
      <c r="AX4692" s="70"/>
      <c r="AY4692" s="70"/>
      <c r="AZ4692" s="70"/>
      <c r="BA4692" s="70"/>
      <c r="BB4692" s="70"/>
      <c r="BC4692" s="70"/>
      <c r="BD4692" s="70"/>
      <c r="BL4692" s="70"/>
      <c r="BM4692" s="70"/>
      <c r="BN4692" s="70"/>
      <c r="BO4692" s="14">
        <v>-4.955272269</v>
      </c>
      <c r="BP4692" s="14">
        <v>0.05202734</v>
      </c>
      <c r="BX4692" s="60">
        <v>-32.03479745</v>
      </c>
      <c r="BY4692" s="80">
        <v>0.104969581</v>
      </c>
    </row>
    <row r="4693" s="9" customFormat="1" ht="31" customHeight="1">
      <c r="A4693" t="s" s="6">
        <v>11947</v>
      </c>
      <c r="B4693" t="s" s="56">
        <v>11948</v>
      </c>
      <c r="C4693" t="s" s="56">
        <v>7517</v>
      </c>
      <c r="D4693" s="143">
        <v>42248.28125</v>
      </c>
      <c r="E4693" t="s" s="54">
        <v>7518</v>
      </c>
      <c r="F4693" t="s" s="55">
        <v>2230</v>
      </c>
      <c r="G4693" t="s" s="56">
        <v>1181</v>
      </c>
      <c r="H4693" t="s" s="56">
        <v>1181</v>
      </c>
      <c r="J4693" t="s" s="6">
        <v>7519</v>
      </c>
      <c r="L4693" t="s" s="54">
        <v>11949</v>
      </c>
      <c r="M4693" t="s" s="55">
        <v>1138</v>
      </c>
      <c r="S4693" t="s" s="54">
        <v>7570</v>
      </c>
      <c r="T4693" t="s" s="57">
        <v>7745</v>
      </c>
      <c r="U4693" s="7"/>
      <c r="AA4693" s="14">
        <v>-109.847351</v>
      </c>
      <c r="AB4693" s="14">
        <v>35.536757</v>
      </c>
      <c r="AC4693" s="14">
        <v>1813.56</v>
      </c>
      <c r="AU4693" s="70"/>
      <c r="AV4693" s="70"/>
      <c r="AW4693" s="70"/>
      <c r="AX4693" s="70"/>
      <c r="AY4693" s="70"/>
      <c r="AZ4693" s="70"/>
      <c r="BA4693" s="70"/>
      <c r="BB4693" s="70"/>
      <c r="BC4693" s="70"/>
      <c r="BD4693" s="70"/>
      <c r="BL4693" s="70"/>
      <c r="BM4693" s="70"/>
      <c r="BN4693" s="70"/>
      <c r="BO4693" s="14">
        <v>-4.053328533</v>
      </c>
      <c r="BP4693" s="14">
        <v>0.038020901</v>
      </c>
      <c r="BX4693" s="60">
        <v>-24.16686382</v>
      </c>
      <c r="BY4693" s="80">
        <v>0.065642063</v>
      </c>
    </row>
    <row r="4694" s="9" customFormat="1" ht="31" customHeight="1">
      <c r="A4694" t="s" s="6">
        <v>11950</v>
      </c>
      <c r="B4694" t="s" s="56">
        <v>11951</v>
      </c>
      <c r="C4694" t="s" s="56">
        <v>7517</v>
      </c>
      <c r="D4694" s="143">
        <v>42248.569444444445</v>
      </c>
      <c r="E4694" t="s" s="54">
        <v>7518</v>
      </c>
      <c r="F4694" t="s" s="55">
        <v>2230</v>
      </c>
      <c r="G4694" t="s" s="56">
        <v>1181</v>
      </c>
      <c r="H4694" t="s" s="56">
        <v>1181</v>
      </c>
      <c r="J4694" t="s" s="6">
        <v>7519</v>
      </c>
      <c r="L4694" t="s" s="54">
        <v>11952</v>
      </c>
      <c r="M4694" t="s" s="55">
        <v>1138</v>
      </c>
      <c r="S4694" t="s" s="54">
        <v>7570</v>
      </c>
      <c r="T4694" t="s" s="57">
        <v>7875</v>
      </c>
      <c r="U4694" s="7"/>
      <c r="AA4694" s="14">
        <v>-111.415636</v>
      </c>
      <c r="AB4694" s="14">
        <v>35.869455</v>
      </c>
      <c r="AC4694" s="14">
        <v>1310.64</v>
      </c>
      <c r="AU4694" s="70"/>
      <c r="AV4694" s="70"/>
      <c r="AW4694" s="70"/>
      <c r="AX4694" s="70"/>
      <c r="AY4694" s="70"/>
      <c r="AZ4694" s="70"/>
      <c r="BA4694" s="70"/>
      <c r="BB4694" s="70"/>
      <c r="BC4694" s="70"/>
      <c r="BD4694" s="70"/>
      <c r="BL4694" s="70"/>
      <c r="BM4694" s="70"/>
      <c r="BN4694" s="70"/>
      <c r="BO4694" s="14">
        <v>-3.88339365</v>
      </c>
      <c r="BP4694" s="14">
        <v>0.067962394</v>
      </c>
      <c r="BX4694" s="60">
        <v>-23.38833163</v>
      </c>
      <c r="BY4694" s="80">
        <v>0.131589707</v>
      </c>
    </row>
    <row r="4695" s="9" customFormat="1" ht="31" customHeight="1">
      <c r="A4695" t="s" s="6">
        <v>11953</v>
      </c>
      <c r="B4695" t="s" s="56">
        <v>11954</v>
      </c>
      <c r="C4695" t="s" s="56">
        <v>7517</v>
      </c>
      <c r="D4695" s="143">
        <v>42248.407638888886</v>
      </c>
      <c r="E4695" t="s" s="54">
        <v>7518</v>
      </c>
      <c r="F4695" t="s" s="55">
        <v>2230</v>
      </c>
      <c r="G4695" t="s" s="56">
        <v>1181</v>
      </c>
      <c r="H4695" t="s" s="56">
        <v>1181</v>
      </c>
      <c r="J4695" t="s" s="6">
        <v>7519</v>
      </c>
      <c r="L4695" t="s" s="54">
        <v>11955</v>
      </c>
      <c r="M4695" t="s" s="55">
        <v>1138</v>
      </c>
      <c r="S4695" t="s" s="54">
        <v>7570</v>
      </c>
      <c r="T4695" t="s" s="57">
        <v>7844</v>
      </c>
      <c r="U4695" s="7"/>
      <c r="AA4695" s="14">
        <v>-111.004225</v>
      </c>
      <c r="AB4695" s="14">
        <v>35.335926</v>
      </c>
      <c r="AC4695" s="14">
        <v>1426.464</v>
      </c>
      <c r="AU4695" s="70"/>
      <c r="AV4695" s="70"/>
      <c r="AW4695" s="70"/>
      <c r="AX4695" s="70"/>
      <c r="AY4695" s="70"/>
      <c r="AZ4695" s="70"/>
      <c r="BA4695" s="70"/>
      <c r="BB4695" s="70"/>
      <c r="BC4695" s="70"/>
      <c r="BD4695" s="70"/>
      <c r="BL4695" s="70"/>
      <c r="BM4695" s="70"/>
      <c r="BN4695" s="70"/>
      <c r="BO4695" s="14">
        <v>-3.85447222</v>
      </c>
      <c r="BP4695" s="14">
        <v>0.015063601</v>
      </c>
      <c r="BX4695" s="60">
        <v>-22.6122035</v>
      </c>
      <c r="BY4695" s="80">
        <v>0.051000831</v>
      </c>
    </row>
    <row r="4696" s="9" customFormat="1" ht="31" customHeight="1">
      <c r="A4696" t="s" s="6">
        <v>11956</v>
      </c>
      <c r="B4696" t="s" s="56">
        <v>11957</v>
      </c>
      <c r="C4696" t="s" s="56">
        <v>7517</v>
      </c>
      <c r="D4696" s="143">
        <v>42248.734722222223</v>
      </c>
      <c r="E4696" t="s" s="54">
        <v>7518</v>
      </c>
      <c r="F4696" t="s" s="55">
        <v>2230</v>
      </c>
      <c r="G4696" t="s" s="56">
        <v>1181</v>
      </c>
      <c r="H4696" t="s" s="56">
        <v>1181</v>
      </c>
      <c r="J4696" t="s" s="6">
        <v>7519</v>
      </c>
      <c r="L4696" t="s" s="54">
        <v>11958</v>
      </c>
      <c r="M4696" t="s" s="55">
        <v>1138</v>
      </c>
      <c r="S4696" t="s" s="54">
        <v>7570</v>
      </c>
      <c r="T4696" t="s" s="57">
        <v>7841</v>
      </c>
      <c r="U4696" s="7"/>
      <c r="AA4696" s="14">
        <v>-111.235274</v>
      </c>
      <c r="AB4696" s="14">
        <v>36.129566</v>
      </c>
      <c r="AC4696" s="14">
        <v>1498.702</v>
      </c>
      <c r="AU4696" s="70"/>
      <c r="AV4696" s="70"/>
      <c r="AW4696" s="70"/>
      <c r="AX4696" s="70"/>
      <c r="AY4696" s="70"/>
      <c r="AZ4696" s="70"/>
      <c r="BA4696" s="70"/>
      <c r="BB4696" s="70"/>
      <c r="BC4696" s="70"/>
      <c r="BD4696" s="70"/>
      <c r="BL4696" s="70"/>
      <c r="BM4696" s="70"/>
      <c r="BN4696" s="70"/>
      <c r="BO4696" s="14">
        <v>-3.983538714</v>
      </c>
      <c r="BP4696" s="14">
        <v>0.020219389</v>
      </c>
      <c r="BX4696" s="60">
        <v>-25.59425598</v>
      </c>
      <c r="BY4696" s="80">
        <v>0.048005497</v>
      </c>
    </row>
    <row r="4697" s="9" customFormat="1" ht="31" customHeight="1">
      <c r="A4697" t="s" s="6">
        <v>11959</v>
      </c>
      <c r="B4697" t="s" s="56">
        <v>11960</v>
      </c>
      <c r="C4697" t="s" s="56">
        <v>7517</v>
      </c>
      <c r="D4697" s="143">
        <v>42248.322916666664</v>
      </c>
      <c r="E4697" t="s" s="54">
        <v>7518</v>
      </c>
      <c r="F4697" t="s" s="55">
        <v>2230</v>
      </c>
      <c r="G4697" t="s" s="56">
        <v>1181</v>
      </c>
      <c r="H4697" t="s" s="56">
        <v>1181</v>
      </c>
      <c r="J4697" t="s" s="6">
        <v>7519</v>
      </c>
      <c r="L4697" t="s" s="54">
        <v>11961</v>
      </c>
      <c r="M4697" t="s" s="55">
        <v>1138</v>
      </c>
      <c r="S4697" t="s" s="54">
        <v>7570</v>
      </c>
      <c r="T4697" t="s" s="57">
        <v>7774</v>
      </c>
      <c r="U4697" s="7"/>
      <c r="AA4697" s="14">
        <v>-110.329826</v>
      </c>
      <c r="AB4697" s="14">
        <v>35.39448</v>
      </c>
      <c r="AC4697" s="14">
        <v>1792.224</v>
      </c>
      <c r="AU4697" s="70"/>
      <c r="AV4697" s="70"/>
      <c r="AW4697" s="70"/>
      <c r="AX4697" s="70"/>
      <c r="AY4697" s="70"/>
      <c r="AZ4697" s="70"/>
      <c r="BA4697" s="70"/>
      <c r="BB4697" s="70"/>
      <c r="BC4697" s="70"/>
      <c r="BD4697" s="70"/>
      <c r="BL4697" s="70"/>
      <c r="BM4697" s="70"/>
      <c r="BN4697" s="70"/>
      <c r="BO4697" s="14">
        <v>-3.887873608</v>
      </c>
      <c r="BP4697" s="14">
        <v>0.041589661</v>
      </c>
      <c r="BX4697" s="60">
        <v>-24.30774561</v>
      </c>
      <c r="BY4697" s="80">
        <v>0.070259406</v>
      </c>
    </row>
    <row r="4698" s="9" customFormat="1" ht="31" customHeight="1">
      <c r="A4698" t="s" s="6">
        <v>11962</v>
      </c>
      <c r="B4698" t="s" s="56">
        <v>11963</v>
      </c>
      <c r="C4698" t="s" s="56">
        <v>7517</v>
      </c>
      <c r="D4698" s="143">
        <v>42249.302083333336</v>
      </c>
      <c r="E4698" t="s" s="54">
        <v>7518</v>
      </c>
      <c r="F4698" t="s" s="55">
        <v>2230</v>
      </c>
      <c r="G4698" t="s" s="56">
        <v>1181</v>
      </c>
      <c r="H4698" t="s" s="56">
        <v>1181</v>
      </c>
      <c r="J4698" t="s" s="6">
        <v>7519</v>
      </c>
      <c r="L4698" t="s" s="54">
        <v>11964</v>
      </c>
      <c r="M4698" t="s" s="55">
        <v>1138</v>
      </c>
      <c r="S4698" t="s" s="54">
        <v>7570</v>
      </c>
      <c r="T4698" t="s" s="57">
        <v>7751</v>
      </c>
      <c r="U4698" s="7"/>
      <c r="AA4698" s="14">
        <v>-110.251844</v>
      </c>
      <c r="AB4698" s="14">
        <v>36.7129</v>
      </c>
      <c r="AC4698" s="14">
        <v>1758.391</v>
      </c>
      <c r="AU4698" s="70"/>
      <c r="AV4698" s="70"/>
      <c r="AW4698" s="70"/>
      <c r="AX4698" s="70"/>
      <c r="AY4698" s="70"/>
      <c r="AZ4698" s="70"/>
      <c r="BA4698" s="70"/>
      <c r="BB4698" s="70"/>
      <c r="BC4698" s="70"/>
      <c r="BD4698" s="70"/>
      <c r="BL4698" s="70"/>
      <c r="BM4698" s="70"/>
      <c r="BN4698" s="70"/>
      <c r="BO4698" s="14">
        <v>-6.129000926</v>
      </c>
      <c r="BP4698" s="14">
        <v>0.020101612</v>
      </c>
      <c r="BX4698" s="60">
        <v>-38.90943631</v>
      </c>
      <c r="BY4698" s="80">
        <v>0.04440228</v>
      </c>
    </row>
    <row r="4699" s="9" customFormat="1" ht="31" customHeight="1">
      <c r="A4699" t="s" s="6">
        <v>11965</v>
      </c>
      <c r="B4699" t="s" s="56">
        <v>11966</v>
      </c>
      <c r="C4699" t="s" s="56">
        <v>7517</v>
      </c>
      <c r="D4699" s="143">
        <v>42249.430555555555</v>
      </c>
      <c r="E4699" t="s" s="54">
        <v>7518</v>
      </c>
      <c r="F4699" t="s" s="55">
        <v>2230</v>
      </c>
      <c r="G4699" t="s" s="56">
        <v>1181</v>
      </c>
      <c r="H4699" t="s" s="56">
        <v>1181</v>
      </c>
      <c r="J4699" t="s" s="6">
        <v>7519</v>
      </c>
      <c r="L4699" t="s" s="54">
        <v>11967</v>
      </c>
      <c r="M4699" t="s" s="55">
        <v>1138</v>
      </c>
      <c r="S4699" t="s" s="54">
        <v>7570</v>
      </c>
      <c r="T4699" t="s" s="57">
        <v>7742</v>
      </c>
      <c r="U4699" s="7"/>
      <c r="AA4699" s="14">
        <v>-109.58782</v>
      </c>
      <c r="AB4699" s="14">
        <v>37.18536</v>
      </c>
      <c r="AC4699" s="14">
        <v>1556.918</v>
      </c>
      <c r="AU4699" s="70"/>
      <c r="AV4699" s="70"/>
      <c r="AW4699" s="70"/>
      <c r="AX4699" s="70"/>
      <c r="AY4699" s="70"/>
      <c r="AZ4699" s="70"/>
      <c r="BA4699" s="70"/>
      <c r="BB4699" s="70"/>
      <c r="BC4699" s="70"/>
      <c r="BD4699" s="70"/>
      <c r="BL4699" s="70"/>
      <c r="BM4699" s="70"/>
      <c r="BN4699" s="70"/>
      <c r="BO4699" s="14">
        <v>-4.550215809</v>
      </c>
      <c r="BP4699" s="14">
        <v>0.009887610999999999</v>
      </c>
      <c r="BX4699" s="60">
        <v>-33.97577118</v>
      </c>
      <c r="BY4699" s="80">
        <v>0.070927112</v>
      </c>
    </row>
    <row r="4700" s="9" customFormat="1" ht="31" customHeight="1">
      <c r="A4700" t="s" s="6">
        <v>11968</v>
      </c>
      <c r="B4700" t="s" s="56">
        <v>11969</v>
      </c>
      <c r="C4700" t="s" s="56">
        <v>7517</v>
      </c>
      <c r="D4700" s="143">
        <v>42249.474305555559</v>
      </c>
      <c r="E4700" t="s" s="54">
        <v>7518</v>
      </c>
      <c r="F4700" t="s" s="55">
        <v>2230</v>
      </c>
      <c r="G4700" t="s" s="56">
        <v>1181</v>
      </c>
      <c r="H4700" t="s" s="56">
        <v>1181</v>
      </c>
      <c r="J4700" t="s" s="6">
        <v>7519</v>
      </c>
      <c r="L4700" t="s" s="54">
        <v>11970</v>
      </c>
      <c r="M4700" t="s" s="55">
        <v>1138</v>
      </c>
      <c r="S4700" t="s" s="54">
        <v>7570</v>
      </c>
      <c r="T4700" t="s" s="57">
        <v>7696</v>
      </c>
      <c r="U4700" s="7"/>
      <c r="AA4700" s="14">
        <v>-109.852523</v>
      </c>
      <c r="AB4700" s="14">
        <v>36.84186</v>
      </c>
      <c r="AC4700" s="14">
        <v>1554.48</v>
      </c>
      <c r="AU4700" s="70"/>
      <c r="AV4700" s="70"/>
      <c r="AW4700" s="70"/>
      <c r="AX4700" s="70"/>
      <c r="AY4700" s="70"/>
      <c r="AZ4700" s="70"/>
      <c r="BA4700" s="70"/>
      <c r="BB4700" s="70"/>
      <c r="BC4700" s="70"/>
      <c r="BD4700" s="70"/>
      <c r="BL4700" s="70"/>
      <c r="BM4700" s="70"/>
      <c r="BN4700" s="70"/>
      <c r="BO4700" s="14">
        <v>-4.467621731</v>
      </c>
      <c r="BP4700" s="14">
        <v>0.00840104</v>
      </c>
      <c r="BX4700" s="60">
        <v>-27.7893183</v>
      </c>
      <c r="BY4700" s="80">
        <v>0.043501509</v>
      </c>
    </row>
    <row r="4701" s="9" customFormat="1" ht="31" customHeight="1">
      <c r="A4701" t="s" s="6">
        <v>11971</v>
      </c>
      <c r="B4701" t="s" s="56">
        <v>11972</v>
      </c>
      <c r="C4701" t="s" s="56">
        <v>7517</v>
      </c>
      <c r="D4701" s="143">
        <v>42248.616666666669</v>
      </c>
      <c r="E4701" t="s" s="54">
        <v>7518</v>
      </c>
      <c r="F4701" t="s" s="55">
        <v>2230</v>
      </c>
      <c r="G4701" t="s" s="56">
        <v>1181</v>
      </c>
      <c r="H4701" t="s" s="56">
        <v>1181</v>
      </c>
      <c r="J4701" t="s" s="6">
        <v>7519</v>
      </c>
      <c r="L4701" t="s" s="54">
        <v>11973</v>
      </c>
      <c r="M4701" t="s" s="55">
        <v>1138</v>
      </c>
      <c r="S4701" t="s" s="54">
        <v>7570</v>
      </c>
      <c r="T4701" t="s" s="57">
        <v>7813</v>
      </c>
      <c r="U4701" s="7"/>
      <c r="AA4701" s="14">
        <v>-111.572804</v>
      </c>
      <c r="AB4701" s="14">
        <v>36.276372</v>
      </c>
      <c r="AC4701" s="14">
        <v>1706.88</v>
      </c>
      <c r="AU4701" s="70"/>
      <c r="AV4701" s="70"/>
      <c r="AW4701" s="70"/>
      <c r="AX4701" s="70"/>
      <c r="AY4701" s="70"/>
      <c r="AZ4701" s="70"/>
      <c r="BA4701" s="70"/>
      <c r="BB4701" s="70"/>
      <c r="BC4701" s="70"/>
      <c r="BD4701" s="70"/>
      <c r="BL4701" s="70"/>
      <c r="BM4701" s="70"/>
      <c r="BN4701" s="70"/>
      <c r="BO4701" s="14">
        <v>-4.569927781</v>
      </c>
      <c r="BP4701" s="14">
        <v>0.030872288</v>
      </c>
      <c r="BX4701" s="60">
        <v>-27.27342387</v>
      </c>
      <c r="BY4701" s="80">
        <v>0.088064459</v>
      </c>
    </row>
    <row r="4702" s="9" customFormat="1" ht="31" customHeight="1">
      <c r="A4702" t="s" s="6">
        <v>11974</v>
      </c>
      <c r="B4702" t="s" s="56">
        <v>11975</v>
      </c>
      <c r="C4702" t="s" s="56">
        <v>7517</v>
      </c>
      <c r="D4702" s="143">
        <v>42249.354166666664</v>
      </c>
      <c r="E4702" t="s" s="54">
        <v>7518</v>
      </c>
      <c r="F4702" t="s" s="55">
        <v>2230</v>
      </c>
      <c r="G4702" t="s" s="56">
        <v>1181</v>
      </c>
      <c r="H4702" t="s" s="56">
        <v>1181</v>
      </c>
      <c r="J4702" t="s" s="6">
        <v>7519</v>
      </c>
      <c r="L4702" t="s" s="54">
        <v>11976</v>
      </c>
      <c r="M4702" t="s" s="55">
        <v>1138</v>
      </c>
      <c r="S4702" t="s" s="54">
        <v>7570</v>
      </c>
      <c r="T4702" t="s" s="57">
        <v>7765</v>
      </c>
      <c r="U4702" s="7"/>
      <c r="AA4702" s="14">
        <v>-110.318788</v>
      </c>
      <c r="AB4702" s="14">
        <v>37.036461</v>
      </c>
      <c r="AC4702" s="14">
        <v>1469.136</v>
      </c>
      <c r="AU4702" s="70"/>
      <c r="AV4702" s="70"/>
      <c r="AW4702" s="70"/>
      <c r="AX4702" s="70"/>
      <c r="AY4702" s="70"/>
      <c r="AZ4702" s="70"/>
      <c r="BA4702" s="70"/>
      <c r="BB4702" s="70"/>
      <c r="BC4702" s="70"/>
      <c r="BD4702" s="70"/>
      <c r="BL4702" s="70"/>
      <c r="BM4702" s="70"/>
      <c r="BN4702" s="70"/>
      <c r="BO4702" s="14">
        <v>-5.322338698</v>
      </c>
      <c r="BP4702" s="14">
        <v>0.032335523</v>
      </c>
      <c r="BX4702" s="60">
        <v>-37.38312489</v>
      </c>
      <c r="BY4702" s="80">
        <v>0.083083635</v>
      </c>
    </row>
    <row r="4703" s="9" customFormat="1" ht="31" customHeight="1">
      <c r="A4703" t="s" s="6">
        <v>11977</v>
      </c>
      <c r="B4703" t="s" s="56">
        <v>11978</v>
      </c>
      <c r="C4703" t="s" s="56">
        <v>7517</v>
      </c>
      <c r="D4703" s="143">
        <v>42248.526388888888</v>
      </c>
      <c r="E4703" t="s" s="54">
        <v>7518</v>
      </c>
      <c r="F4703" t="s" s="55">
        <v>2230</v>
      </c>
      <c r="G4703" t="s" s="56">
        <v>1181</v>
      </c>
      <c r="H4703" t="s" s="56">
        <v>1181</v>
      </c>
      <c r="J4703" t="s" s="6">
        <v>7519</v>
      </c>
      <c r="L4703" t="s" s="54">
        <v>11979</v>
      </c>
      <c r="M4703" t="s" s="55">
        <v>1138</v>
      </c>
      <c r="S4703" t="s" s="54">
        <v>7570</v>
      </c>
      <c r="T4703" t="s" s="57">
        <v>7847</v>
      </c>
      <c r="U4703" s="7"/>
      <c r="AA4703" s="14">
        <v>-111.690301</v>
      </c>
      <c r="AB4703" s="14">
        <v>35.912882</v>
      </c>
      <c r="AC4703" s="14">
        <v>2151.278</v>
      </c>
      <c r="AU4703" s="70"/>
      <c r="AV4703" s="70"/>
      <c r="AW4703" s="70"/>
      <c r="AX4703" s="70"/>
      <c r="AY4703" s="70"/>
      <c r="AZ4703" s="70"/>
      <c r="BA4703" s="70"/>
      <c r="BB4703" s="70"/>
      <c r="BC4703" s="70"/>
      <c r="BD4703" s="70"/>
      <c r="BL4703" s="70"/>
      <c r="BM4703" s="70"/>
      <c r="BN4703" s="70"/>
      <c r="BO4703" s="14">
        <v>-4.877205461</v>
      </c>
      <c r="BP4703" s="14">
        <v>0.028912315</v>
      </c>
      <c r="BX4703" s="60">
        <v>-29.38206917</v>
      </c>
      <c r="BY4703" s="80">
        <v>0.104157205</v>
      </c>
    </row>
    <row r="4704" s="9" customFormat="1" ht="31" customHeight="1">
      <c r="A4704" t="s" s="6">
        <v>11980</v>
      </c>
      <c r="B4704" t="s" s="56">
        <v>11981</v>
      </c>
      <c r="C4704" t="s" s="56">
        <v>7517</v>
      </c>
      <c r="D4704" s="143">
        <v>42242.611805555556</v>
      </c>
      <c r="E4704" t="s" s="54">
        <v>7518</v>
      </c>
      <c r="F4704" t="s" s="55">
        <v>2230</v>
      </c>
      <c r="G4704" t="s" s="56">
        <v>1181</v>
      </c>
      <c r="H4704" t="s" s="56">
        <v>1181</v>
      </c>
      <c r="J4704" t="s" s="6">
        <v>7519</v>
      </c>
      <c r="L4704" t="s" s="54">
        <v>11982</v>
      </c>
      <c r="M4704" t="s" s="55">
        <v>1138</v>
      </c>
      <c r="S4704" t="s" s="54">
        <v>7570</v>
      </c>
      <c r="T4704" t="s" s="57">
        <v>7777</v>
      </c>
      <c r="U4704" s="7"/>
      <c r="AA4704" s="14">
        <v>-109.863385</v>
      </c>
      <c r="AB4704" s="14">
        <v>35.744474</v>
      </c>
      <c r="AC4704" s="14">
        <v>1932.432</v>
      </c>
      <c r="AU4704" s="70"/>
      <c r="AV4704" s="70"/>
      <c r="AW4704" s="70"/>
      <c r="AX4704" s="70"/>
      <c r="AY4704" s="70"/>
      <c r="AZ4704" s="70"/>
      <c r="BA4704" s="70"/>
      <c r="BB4704" s="70"/>
      <c r="BC4704" s="70"/>
      <c r="BD4704" s="70"/>
      <c r="BL4704" s="70"/>
      <c r="BM4704" s="70"/>
      <c r="BN4704" s="70"/>
      <c r="BO4704" s="14">
        <v>-3.32340114</v>
      </c>
      <c r="BP4704" s="14">
        <v>0.028942024</v>
      </c>
      <c r="BX4704" s="60">
        <v>-16.90322371</v>
      </c>
      <c r="BY4704" s="80">
        <v>0.074567693</v>
      </c>
    </row>
    <row r="4705" s="9" customFormat="1" ht="31" customHeight="1">
      <c r="A4705" t="s" s="6">
        <v>11983</v>
      </c>
      <c r="B4705" t="s" s="56">
        <v>11984</v>
      </c>
      <c r="C4705" t="s" s="56">
        <v>7517</v>
      </c>
      <c r="D4705" s="143">
        <v>42242.359027777777</v>
      </c>
      <c r="E4705" t="s" s="54">
        <v>7518</v>
      </c>
      <c r="F4705" t="s" s="55">
        <v>2230</v>
      </c>
      <c r="G4705" t="s" s="56">
        <v>1181</v>
      </c>
      <c r="H4705" t="s" s="56">
        <v>1181</v>
      </c>
      <c r="J4705" t="s" s="6">
        <v>7519</v>
      </c>
      <c r="L4705" t="s" s="54">
        <v>9802</v>
      </c>
      <c r="M4705" t="s" s="55">
        <v>1138</v>
      </c>
      <c r="S4705" t="s" s="54">
        <v>7570</v>
      </c>
      <c r="T4705" t="s" s="57">
        <v>7780</v>
      </c>
      <c r="U4705" s="7"/>
      <c r="AA4705" s="14">
        <v>-108.880581</v>
      </c>
      <c r="AB4705" s="14">
        <v>36.095532</v>
      </c>
      <c r="AC4705" s="14">
        <v>2656.332</v>
      </c>
      <c r="AU4705" s="70"/>
      <c r="AV4705" s="70"/>
      <c r="AW4705" s="70"/>
      <c r="AX4705" s="70"/>
      <c r="AY4705" s="70"/>
      <c r="AZ4705" s="70"/>
      <c r="BA4705" s="70"/>
      <c r="BB4705" s="70"/>
      <c r="BC4705" s="70"/>
      <c r="BD4705" s="70"/>
      <c r="BL4705" s="70"/>
      <c r="BM4705" s="70"/>
      <c r="BN4705" s="70"/>
      <c r="BO4705" s="14">
        <v>-5.844051575</v>
      </c>
      <c r="BP4705" s="14">
        <v>0.016754608</v>
      </c>
      <c r="BX4705" s="60">
        <v>-33.54908216</v>
      </c>
      <c r="BY4705" s="80">
        <v>0.064465911</v>
      </c>
    </row>
    <row r="4706" s="9" customFormat="1" ht="31" customHeight="1">
      <c r="A4706" t="s" s="6">
        <v>11985</v>
      </c>
      <c r="B4706" t="s" s="56">
        <v>11986</v>
      </c>
      <c r="C4706" t="s" s="56">
        <v>7517</v>
      </c>
      <c r="D4706" s="143">
        <v>42242.53125</v>
      </c>
      <c r="E4706" t="s" s="54">
        <v>7518</v>
      </c>
      <c r="F4706" t="s" s="55">
        <v>2230</v>
      </c>
      <c r="G4706" t="s" s="56">
        <v>1181</v>
      </c>
      <c r="H4706" t="s" s="56">
        <v>1181</v>
      </c>
      <c r="J4706" t="s" s="6">
        <v>7519</v>
      </c>
      <c r="L4706" t="s" s="54">
        <v>11987</v>
      </c>
      <c r="M4706" t="s" s="55">
        <v>1138</v>
      </c>
      <c r="S4706" t="s" s="54">
        <v>7570</v>
      </c>
      <c r="T4706" t="s" s="57">
        <v>7762</v>
      </c>
      <c r="U4706" s="7"/>
      <c r="AA4706" s="14">
        <v>-108.142869</v>
      </c>
      <c r="AB4706" s="14">
        <v>35.531486</v>
      </c>
      <c r="AC4706" s="14">
        <v>2213.762</v>
      </c>
      <c r="AU4706" s="70"/>
      <c r="AV4706" s="70"/>
      <c r="AW4706" s="70"/>
      <c r="AX4706" s="70"/>
      <c r="AY4706" s="70"/>
      <c r="AZ4706" s="70"/>
      <c r="BA4706" s="70"/>
      <c r="BB4706" s="70"/>
      <c r="BC4706" s="70"/>
      <c r="BD4706" s="70"/>
      <c r="BL4706" s="70"/>
      <c r="BM4706" s="70"/>
      <c r="BN4706" s="70"/>
      <c r="BO4706" s="14">
        <v>-6.448282753</v>
      </c>
      <c r="BP4706" s="14">
        <v>0.028939338</v>
      </c>
      <c r="BX4706" s="60">
        <v>-39.32883434</v>
      </c>
      <c r="BY4706" s="80">
        <v>0.149941002</v>
      </c>
    </row>
    <row r="4707" s="9" customFormat="1" ht="31" customHeight="1">
      <c r="A4707" t="s" s="6">
        <v>11988</v>
      </c>
      <c r="B4707" t="s" s="56">
        <v>11989</v>
      </c>
      <c r="C4707" t="s" s="56">
        <v>7517</v>
      </c>
      <c r="D4707" s="143">
        <v>42247.555555555555</v>
      </c>
      <c r="E4707" t="s" s="54">
        <v>7518</v>
      </c>
      <c r="F4707" t="s" s="55">
        <v>2230</v>
      </c>
      <c r="G4707" t="s" s="56">
        <v>1181</v>
      </c>
      <c r="H4707" t="s" s="56">
        <v>1181</v>
      </c>
      <c r="J4707" t="s" s="6">
        <v>7519</v>
      </c>
      <c r="L4707" t="s" s="54">
        <v>11990</v>
      </c>
      <c r="M4707" t="s" s="55">
        <v>1138</v>
      </c>
      <c r="S4707" t="s" s="54">
        <v>7570</v>
      </c>
      <c r="T4707" t="s" s="57">
        <v>7714</v>
      </c>
      <c r="U4707" s="7"/>
      <c r="AA4707" s="14">
        <v>-108.496084</v>
      </c>
      <c r="AB4707" s="14">
        <v>36.365305</v>
      </c>
      <c r="AC4707" s="14">
        <v>1654.759</v>
      </c>
      <c r="AU4707" s="70"/>
      <c r="AV4707" s="70"/>
      <c r="AW4707" s="70"/>
      <c r="AX4707" s="70"/>
      <c r="AY4707" s="70"/>
      <c r="AZ4707" s="70"/>
      <c r="BA4707" s="70"/>
      <c r="BB4707" s="70"/>
      <c r="BC4707" s="70"/>
      <c r="BD4707" s="70"/>
      <c r="BL4707" s="70"/>
      <c r="BM4707" s="70"/>
      <c r="BN4707" s="70"/>
      <c r="BO4707" s="14">
        <v>-3.204426765</v>
      </c>
      <c r="BP4707" s="14">
        <v>0.021235296</v>
      </c>
      <c r="BX4707" s="60">
        <v>-17.68041231</v>
      </c>
      <c r="BY4707" s="80">
        <v>0.016549352</v>
      </c>
    </row>
    <row r="4708" s="9" customFormat="1" ht="31" customHeight="1">
      <c r="A4708" t="s" s="6">
        <v>11991</v>
      </c>
      <c r="B4708" t="s" s="56">
        <v>11992</v>
      </c>
      <c r="C4708" t="s" s="56">
        <v>7517</v>
      </c>
      <c r="D4708" s="143">
        <v>42249.527777777781</v>
      </c>
      <c r="E4708" t="s" s="54">
        <v>7518</v>
      </c>
      <c r="F4708" t="s" s="55">
        <v>2230</v>
      </c>
      <c r="G4708" t="s" s="56">
        <v>1181</v>
      </c>
      <c r="H4708" t="s" s="56">
        <v>1181</v>
      </c>
      <c r="J4708" t="s" s="6">
        <v>7519</v>
      </c>
      <c r="L4708" t="s" s="54">
        <v>11993</v>
      </c>
      <c r="M4708" t="s" s="55">
        <v>1138</v>
      </c>
      <c r="S4708" t="s" s="54">
        <v>7570</v>
      </c>
      <c r="T4708" t="s" s="57">
        <v>7870</v>
      </c>
      <c r="U4708" s="7"/>
      <c r="AA4708" s="14">
        <v>-109.469908</v>
      </c>
      <c r="AB4708" s="14">
        <v>36.507125</v>
      </c>
      <c r="AC4708" s="14">
        <v>1643.786</v>
      </c>
      <c r="AU4708" s="70"/>
      <c r="AV4708" s="70"/>
      <c r="AW4708" s="70"/>
      <c r="AX4708" s="70"/>
      <c r="AY4708" s="70"/>
      <c r="AZ4708" s="70"/>
      <c r="BA4708" s="70"/>
      <c r="BB4708" s="70"/>
      <c r="BC4708" s="70"/>
      <c r="BD4708" s="70"/>
      <c r="BL4708" s="70"/>
      <c r="BM4708" s="70"/>
      <c r="BN4708" s="70"/>
      <c r="BO4708" s="14">
        <v>-3.988208399</v>
      </c>
      <c r="BP4708" s="14">
        <v>0.011328452</v>
      </c>
      <c r="BX4708" s="60">
        <v>-23.751808</v>
      </c>
      <c r="BY4708" s="80">
        <v>0.041876028</v>
      </c>
    </row>
    <row r="4709" s="9" customFormat="1" ht="31" customHeight="1">
      <c r="A4709" t="s" s="6">
        <v>11994</v>
      </c>
      <c r="B4709" t="s" s="56">
        <v>11995</v>
      </c>
      <c r="C4709" t="s" s="56">
        <v>7517</v>
      </c>
      <c r="D4709" s="143">
        <v>42243.554861111108</v>
      </c>
      <c r="E4709" t="s" s="54">
        <v>7518</v>
      </c>
      <c r="F4709" t="s" s="55">
        <v>2230</v>
      </c>
      <c r="G4709" t="s" s="56">
        <v>1181</v>
      </c>
      <c r="H4709" t="s" s="56">
        <v>1181</v>
      </c>
      <c r="J4709" t="s" s="6">
        <v>7519</v>
      </c>
      <c r="L4709" t="s" s="54">
        <v>11996</v>
      </c>
      <c r="M4709" t="s" s="55">
        <v>1138</v>
      </c>
      <c r="S4709" t="s" s="54">
        <v>7570</v>
      </c>
      <c r="T4709" t="s" s="57">
        <v>7792</v>
      </c>
      <c r="U4709" s="7"/>
      <c r="AA4709" s="14">
        <v>-109.929773</v>
      </c>
      <c r="AB4709" s="14">
        <v>36.393701</v>
      </c>
      <c r="AC4709" s="14">
        <v>2250.948</v>
      </c>
      <c r="AU4709" s="70"/>
      <c r="AV4709" s="70"/>
      <c r="AW4709" s="70"/>
      <c r="AX4709" s="70"/>
      <c r="AY4709" s="70"/>
      <c r="AZ4709" s="70"/>
      <c r="BA4709" s="70"/>
      <c r="BB4709" s="70"/>
      <c r="BC4709" s="70"/>
      <c r="BD4709" s="70"/>
      <c r="BL4709" s="70"/>
      <c r="BM4709" s="70"/>
      <c r="BN4709" s="70"/>
      <c r="BO4709" s="14">
        <v>-4.721535462</v>
      </c>
      <c r="BP4709" s="14">
        <v>0.026743647</v>
      </c>
      <c r="BX4709" s="60">
        <v>-22.98804725</v>
      </c>
      <c r="BY4709" s="80">
        <v>0.123180222</v>
      </c>
    </row>
    <row r="4710" s="9" customFormat="1" ht="31" customHeight="1">
      <c r="A4710" t="s" s="6">
        <v>11997</v>
      </c>
      <c r="B4710" t="s" s="56">
        <v>11998</v>
      </c>
      <c r="C4710" t="s" s="56">
        <v>7517</v>
      </c>
      <c r="D4710" s="143">
        <v>42249.666666666664</v>
      </c>
      <c r="E4710" t="s" s="54">
        <v>7518</v>
      </c>
      <c r="F4710" t="s" s="55">
        <v>2230</v>
      </c>
      <c r="G4710" t="s" s="56">
        <v>1181</v>
      </c>
      <c r="H4710" t="s" s="56">
        <v>1181</v>
      </c>
      <c r="J4710" t="s" s="6">
        <v>7519</v>
      </c>
      <c r="L4710" t="s" s="54">
        <v>11999</v>
      </c>
      <c r="M4710" t="s" s="55">
        <v>1138</v>
      </c>
      <c r="S4710" t="s" s="54">
        <v>7570</v>
      </c>
      <c r="T4710" t="s" s="57">
        <v>7571</v>
      </c>
      <c r="U4710" s="7"/>
      <c r="AA4710" s="14">
        <v>-108.823239</v>
      </c>
      <c r="AB4710" s="14">
        <v>35.608006</v>
      </c>
      <c r="AC4710" s="14">
        <v>2006.803</v>
      </c>
      <c r="AU4710" s="70"/>
      <c r="AV4710" s="70"/>
      <c r="AW4710" s="70"/>
      <c r="AX4710" s="70"/>
      <c r="AY4710" s="70"/>
      <c r="AZ4710" s="70"/>
      <c r="BA4710" s="70"/>
      <c r="BB4710" s="70"/>
      <c r="BC4710" s="70"/>
      <c r="BD4710" s="70"/>
      <c r="BL4710" s="70"/>
      <c r="BM4710" s="70"/>
      <c r="BN4710" s="70"/>
      <c r="BO4710" s="14">
        <v>-2.286211309</v>
      </c>
      <c r="BP4710" s="14">
        <v>0.010528301</v>
      </c>
      <c r="BX4710" s="60">
        <v>-10.67461783</v>
      </c>
      <c r="BY4710" s="80">
        <v>0.088724522</v>
      </c>
    </row>
    <row r="4711" s="9" customFormat="1" ht="31" customHeight="1">
      <c r="A4711" t="s" s="6">
        <v>12000</v>
      </c>
      <c r="B4711" t="s" s="56">
        <v>12001</v>
      </c>
      <c r="C4711" t="s" s="56">
        <v>7517</v>
      </c>
      <c r="D4711" s="143">
        <v>42248.4375</v>
      </c>
      <c r="E4711" t="s" s="54">
        <v>7518</v>
      </c>
      <c r="F4711" t="s" s="55">
        <v>2230</v>
      </c>
      <c r="G4711" t="s" s="56">
        <v>1181</v>
      </c>
      <c r="H4711" t="s" s="56">
        <v>1181</v>
      </c>
      <c r="J4711" t="s" s="6">
        <v>7519</v>
      </c>
      <c r="L4711" t="s" s="54">
        <v>12002</v>
      </c>
      <c r="M4711" t="s" s="55">
        <v>1138</v>
      </c>
      <c r="S4711" t="s" s="54">
        <v>7570</v>
      </c>
      <c r="T4711" t="s" s="57">
        <v>7699</v>
      </c>
      <c r="U4711" t="s" s="6">
        <v>1263</v>
      </c>
      <c r="AA4711" s="14">
        <v>-107.733227</v>
      </c>
      <c r="AB4711" s="14">
        <v>36.246692</v>
      </c>
      <c r="AC4711" s="14">
        <v>2127.504</v>
      </c>
      <c r="AU4711" s="70"/>
      <c r="AV4711" s="70"/>
      <c r="AW4711" s="70"/>
      <c r="AX4711" s="70"/>
      <c r="AY4711" s="70"/>
      <c r="AZ4711" s="70"/>
      <c r="BA4711" s="70"/>
      <c r="BB4711" s="70"/>
      <c r="BC4711" s="70"/>
      <c r="BD4711" s="70"/>
      <c r="BL4711" s="70"/>
      <c r="BM4711" s="70"/>
      <c r="BN4711" s="70"/>
      <c r="BO4711" s="14">
        <v>-4.778069098</v>
      </c>
      <c r="BP4711" s="14">
        <v>0.023927636</v>
      </c>
      <c r="BX4711" s="60">
        <v>-33.7923592</v>
      </c>
      <c r="BY4711" s="80">
        <v>0.108107893</v>
      </c>
    </row>
    <row r="4712" s="9" customFormat="1" ht="31" customHeight="1">
      <c r="A4712" t="s" s="6">
        <v>12003</v>
      </c>
      <c r="B4712" t="s" s="56">
        <v>12004</v>
      </c>
      <c r="C4712" t="s" s="56">
        <v>7517</v>
      </c>
      <c r="D4712" s="143">
        <v>42249.359722222223</v>
      </c>
      <c r="E4712" t="s" s="54">
        <v>7518</v>
      </c>
      <c r="F4712" t="s" s="55">
        <v>2230</v>
      </c>
      <c r="G4712" t="s" s="56">
        <v>1181</v>
      </c>
      <c r="H4712" t="s" s="56">
        <v>1181</v>
      </c>
      <c r="J4712" t="s" s="6">
        <v>7519</v>
      </c>
      <c r="L4712" t="s" s="54">
        <v>12005</v>
      </c>
      <c r="M4712" t="s" s="55">
        <v>1138</v>
      </c>
      <c r="S4712" t="s" s="54">
        <v>7570</v>
      </c>
      <c r="T4712" t="s" s="57">
        <v>7768</v>
      </c>
      <c r="U4712" s="7"/>
      <c r="AA4712" s="14">
        <v>-110.780493</v>
      </c>
      <c r="AB4712" s="14">
        <v>37.058189</v>
      </c>
      <c r="AC4712" s="14">
        <v>1717.548</v>
      </c>
      <c r="AU4712" s="70"/>
      <c r="AV4712" s="70"/>
      <c r="AW4712" s="70"/>
      <c r="AX4712" s="70"/>
      <c r="AY4712" s="70"/>
      <c r="AZ4712" s="70"/>
      <c r="BA4712" s="70"/>
      <c r="BB4712" s="70"/>
      <c r="BC4712" s="70"/>
      <c r="BD4712" s="70"/>
      <c r="BL4712" s="70"/>
      <c r="BM4712" s="70"/>
      <c r="BN4712" s="70"/>
      <c r="BO4712" s="14">
        <v>-4.773908675</v>
      </c>
      <c r="BP4712" s="14">
        <v>0.006910504</v>
      </c>
      <c r="BX4712" s="60">
        <v>-31.46974359</v>
      </c>
      <c r="BY4712" s="80">
        <v>0.08107115400000001</v>
      </c>
    </row>
    <row r="4713" s="9" customFormat="1" ht="31" customHeight="1">
      <c r="A4713" t="s" s="6">
        <v>12006</v>
      </c>
      <c r="B4713" t="s" s="56">
        <v>12007</v>
      </c>
      <c r="C4713" t="s" s="56">
        <v>7517</v>
      </c>
      <c r="D4713" s="143">
        <v>42250.454861111109</v>
      </c>
      <c r="E4713" t="s" s="54">
        <v>7518</v>
      </c>
      <c r="F4713" t="s" s="55">
        <v>2230</v>
      </c>
      <c r="G4713" t="s" s="56">
        <v>1181</v>
      </c>
      <c r="H4713" t="s" s="56">
        <v>1181</v>
      </c>
      <c r="J4713" t="s" s="6">
        <v>7519</v>
      </c>
      <c r="L4713" t="s" s="54">
        <v>12008</v>
      </c>
      <c r="M4713" t="s" s="55">
        <v>1138</v>
      </c>
      <c r="S4713" t="s" s="54">
        <v>7570</v>
      </c>
      <c r="T4713" t="s" s="57">
        <v>7722</v>
      </c>
      <c r="U4713" s="7"/>
      <c r="AA4713" s="14">
        <v>-109.072078</v>
      </c>
      <c r="AB4713" s="14">
        <v>35.744653</v>
      </c>
      <c r="AC4713" s="14">
        <v>2086.356</v>
      </c>
      <c r="AU4713" s="70"/>
      <c r="AV4713" s="70"/>
      <c r="AW4713" s="70"/>
      <c r="AX4713" s="70"/>
      <c r="AY4713" s="70"/>
      <c r="AZ4713" s="70"/>
      <c r="BA4713" s="70"/>
      <c r="BB4713" s="70"/>
      <c r="BC4713" s="70"/>
      <c r="BD4713" s="70"/>
      <c r="BL4713" s="70"/>
      <c r="BM4713" s="70"/>
      <c r="BN4713" s="70"/>
      <c r="BO4713" s="14">
        <v>-3.291433793</v>
      </c>
      <c r="BP4713" s="14">
        <v>0.024093744</v>
      </c>
      <c r="BX4713" s="60">
        <v>-19.41649105</v>
      </c>
      <c r="BY4713" s="80">
        <v>0.092956467</v>
      </c>
    </row>
    <row r="4714" s="9" customFormat="1" ht="31" customHeight="1">
      <c r="A4714" t="s" s="6">
        <v>12009</v>
      </c>
      <c r="B4714" t="s" s="56">
        <v>12010</v>
      </c>
      <c r="C4714" t="s" s="56">
        <v>7517</v>
      </c>
      <c r="D4714" s="143">
        <v>42254.546527777777</v>
      </c>
      <c r="E4714" t="s" s="54">
        <v>7518</v>
      </c>
      <c r="F4714" t="s" s="55">
        <v>2230</v>
      </c>
      <c r="G4714" t="s" s="56">
        <v>1181</v>
      </c>
      <c r="H4714" t="s" s="56">
        <v>1181</v>
      </c>
      <c r="J4714" t="s" s="6">
        <v>7519</v>
      </c>
      <c r="L4714" t="s" s="54">
        <v>12011</v>
      </c>
      <c r="M4714" t="s" s="55">
        <v>1138</v>
      </c>
      <c r="S4714" t="s" s="54">
        <v>7570</v>
      </c>
      <c r="T4714" t="s" s="57">
        <v>7719</v>
      </c>
      <c r="U4714" s="7"/>
      <c r="AA4714" s="14">
        <v>-109.95602</v>
      </c>
      <c r="AB4714" s="14">
        <v>36.14098</v>
      </c>
      <c r="AC4714" s="14">
        <v>1992.782</v>
      </c>
      <c r="AU4714" s="70"/>
      <c r="AV4714" s="70"/>
      <c r="AW4714" s="70"/>
      <c r="AX4714" s="70"/>
      <c r="AY4714" s="70"/>
      <c r="AZ4714" s="70"/>
      <c r="BA4714" s="70"/>
      <c r="BB4714" s="70"/>
      <c r="BC4714" s="70"/>
      <c r="BD4714" s="70"/>
      <c r="BL4714" s="70"/>
      <c r="BM4714" s="70"/>
      <c r="BN4714" s="70"/>
      <c r="BO4714" s="14">
        <v>-5.359836683</v>
      </c>
      <c r="BP4714" s="14">
        <v>0.027472723</v>
      </c>
      <c r="BX4714" s="60">
        <v>-32.96757101</v>
      </c>
      <c r="BY4714" s="80">
        <v>0.129533107</v>
      </c>
    </row>
    <row r="4715" s="9" customFormat="1" ht="31" customHeight="1">
      <c r="A4715" t="s" s="6">
        <v>12012</v>
      </c>
      <c r="B4715" t="s" s="56">
        <v>12013</v>
      </c>
      <c r="C4715" t="s" s="56">
        <v>7517</v>
      </c>
      <c r="D4715" s="143">
        <v>42250.453472222223</v>
      </c>
      <c r="E4715" t="s" s="54">
        <v>7518</v>
      </c>
      <c r="F4715" t="s" s="55">
        <v>2230</v>
      </c>
      <c r="G4715" t="s" s="56">
        <v>1181</v>
      </c>
      <c r="H4715" t="s" s="56">
        <v>1181</v>
      </c>
      <c r="J4715" t="s" s="6">
        <v>7519</v>
      </c>
      <c r="L4715" t="s" s="54">
        <v>12014</v>
      </c>
      <c r="M4715" t="s" s="55">
        <v>1138</v>
      </c>
      <c r="S4715" t="s" s="54">
        <v>7570</v>
      </c>
      <c r="T4715" t="s" s="57">
        <v>7722</v>
      </c>
      <c r="U4715" s="7"/>
      <c r="AA4715" s="14">
        <v>-109.072078</v>
      </c>
      <c r="AB4715" s="14">
        <v>35.744653</v>
      </c>
      <c r="AC4715" s="14">
        <v>2086.356</v>
      </c>
      <c r="AU4715" s="70"/>
      <c r="AV4715" s="70"/>
      <c r="AW4715" s="70"/>
      <c r="AX4715" s="70"/>
      <c r="AY4715" s="70"/>
      <c r="AZ4715" s="70"/>
      <c r="BA4715" s="70"/>
      <c r="BB4715" s="70"/>
      <c r="BC4715" s="70"/>
      <c r="BD4715" s="70"/>
      <c r="BL4715" s="70"/>
      <c r="BM4715" s="70"/>
      <c r="BN4715" s="70"/>
      <c r="BO4715" s="14">
        <v>-3.524622326</v>
      </c>
      <c r="BP4715" s="14">
        <v>0.026690108</v>
      </c>
      <c r="BX4715" s="60">
        <v>-20.52327861</v>
      </c>
      <c r="BY4715" s="80">
        <v>0.023959961</v>
      </c>
    </row>
    <row r="4716" s="9" customFormat="1" ht="31" customHeight="1">
      <c r="A4716" t="s" s="6">
        <v>12015</v>
      </c>
      <c r="B4716" t="s" s="56">
        <v>12016</v>
      </c>
      <c r="C4716" t="s" s="56">
        <v>7517</v>
      </c>
      <c r="D4716" s="143">
        <v>42248.536111111112</v>
      </c>
      <c r="E4716" t="s" s="54">
        <v>7518</v>
      </c>
      <c r="F4716" t="s" s="55">
        <v>2230</v>
      </c>
      <c r="G4716" t="s" s="56">
        <v>1181</v>
      </c>
      <c r="H4716" t="s" s="56">
        <v>1181</v>
      </c>
      <c r="J4716" t="s" s="6">
        <v>7519</v>
      </c>
      <c r="L4716" t="s" s="54">
        <v>12017</v>
      </c>
      <c r="M4716" t="s" s="55">
        <v>1138</v>
      </c>
      <c r="S4716" t="s" s="54">
        <v>7570</v>
      </c>
      <c r="T4716" t="s" s="57">
        <v>7754</v>
      </c>
      <c r="U4716" t="s" s="6">
        <v>1263</v>
      </c>
      <c r="AA4716" s="14">
        <v>-108.694038</v>
      </c>
      <c r="AB4716" s="14">
        <v>36.765384</v>
      </c>
      <c r="AC4716" s="14">
        <v>1527.658</v>
      </c>
      <c r="AU4716" s="70"/>
      <c r="AV4716" s="70"/>
      <c r="AW4716" s="70"/>
      <c r="AX4716" s="70"/>
      <c r="AY4716" s="70"/>
      <c r="AZ4716" s="70"/>
      <c r="BA4716" s="70"/>
      <c r="BB4716" s="70"/>
      <c r="BC4716" s="70"/>
      <c r="BD4716" s="70"/>
      <c r="BL4716" s="70"/>
      <c r="BM4716" s="70"/>
      <c r="BN4716" s="70"/>
      <c r="BO4716" s="14">
        <v>-2.284365546</v>
      </c>
      <c r="BP4716" s="14">
        <v>0.018795808</v>
      </c>
      <c r="BX4716" s="60">
        <v>-14.86395276</v>
      </c>
      <c r="BY4716" s="80">
        <v>0.111768303</v>
      </c>
    </row>
    <row r="4717" s="9" customFormat="1" ht="31" customHeight="1">
      <c r="A4717" t="s" s="6">
        <v>12018</v>
      </c>
      <c r="B4717" t="s" s="56">
        <v>12019</v>
      </c>
      <c r="C4717" t="s" s="56">
        <v>7517</v>
      </c>
      <c r="D4717" s="143">
        <v>42251.458333333336</v>
      </c>
      <c r="E4717" t="s" s="54">
        <v>7518</v>
      </c>
      <c r="F4717" t="s" s="55">
        <v>2230</v>
      </c>
      <c r="G4717" t="s" s="56">
        <v>1181</v>
      </c>
      <c r="H4717" t="s" s="56">
        <v>1181</v>
      </c>
      <c r="J4717" t="s" s="6">
        <v>7519</v>
      </c>
      <c r="L4717" t="s" s="54">
        <v>8894</v>
      </c>
      <c r="M4717" t="s" s="55">
        <v>1138</v>
      </c>
      <c r="S4717" t="s" s="54">
        <v>7570</v>
      </c>
      <c r="T4717" t="s" s="57">
        <v>10409</v>
      </c>
      <c r="U4717" s="7"/>
      <c r="AA4717" s="14">
        <v>-109.204281</v>
      </c>
      <c r="AB4717" s="14">
        <v>35.704536</v>
      </c>
      <c r="AC4717" s="14">
        <v>2337.816</v>
      </c>
      <c r="AU4717" s="70"/>
      <c r="AV4717" s="70"/>
      <c r="AW4717" s="70"/>
      <c r="AX4717" s="70"/>
      <c r="AY4717" s="70"/>
      <c r="AZ4717" s="70"/>
      <c r="BA4717" s="70"/>
      <c r="BB4717" s="70"/>
      <c r="BC4717" s="70"/>
      <c r="BD4717" s="70"/>
      <c r="BL4717" s="70"/>
      <c r="BM4717" s="70"/>
      <c r="BN4717" s="70"/>
      <c r="BO4717" s="14">
        <v>-3.641806973</v>
      </c>
      <c r="BP4717" s="14">
        <v>0.022607693</v>
      </c>
      <c r="BX4717" s="60">
        <v>-19.52980998</v>
      </c>
      <c r="BY4717" s="80">
        <v>0.056365471</v>
      </c>
    </row>
    <row r="4718" s="9" customFormat="1" ht="31" customHeight="1">
      <c r="A4718" t="s" s="6">
        <v>12020</v>
      </c>
      <c r="B4718" t="s" s="56">
        <v>12021</v>
      </c>
      <c r="C4718" t="s" s="56">
        <v>7517</v>
      </c>
      <c r="D4718" s="143">
        <v>42250.554166666669</v>
      </c>
      <c r="E4718" t="s" s="54">
        <v>7518</v>
      </c>
      <c r="F4718" t="s" s="55">
        <v>2230</v>
      </c>
      <c r="G4718" t="s" s="56">
        <v>1181</v>
      </c>
      <c r="H4718" t="s" s="56">
        <v>1181</v>
      </c>
      <c r="J4718" t="s" s="6">
        <v>7519</v>
      </c>
      <c r="L4718" t="s" s="54">
        <v>12022</v>
      </c>
      <c r="M4718" t="s" s="55">
        <v>1138</v>
      </c>
      <c r="S4718" t="s" s="54">
        <v>7570</v>
      </c>
      <c r="T4718" t="s" s="57">
        <v>7708</v>
      </c>
      <c r="U4718" s="7"/>
      <c r="AA4718" s="14">
        <v>-107.344873</v>
      </c>
      <c r="AB4718" s="14">
        <v>35.958355</v>
      </c>
      <c r="AC4718" s="14">
        <v>2069.592</v>
      </c>
      <c r="AU4718" s="70"/>
      <c r="AV4718" s="70"/>
      <c r="AW4718" s="70"/>
      <c r="AX4718" s="70"/>
      <c r="AY4718" s="70"/>
      <c r="AZ4718" s="70"/>
      <c r="BA4718" s="70"/>
      <c r="BB4718" s="70"/>
      <c r="BC4718" s="70"/>
      <c r="BD4718" s="70"/>
      <c r="BL4718" s="70"/>
      <c r="BM4718" s="70"/>
      <c r="BN4718" s="70"/>
      <c r="BO4718" s="14">
        <v>-3.169055155</v>
      </c>
      <c r="BP4718" s="14">
        <v>0.039101981</v>
      </c>
      <c r="BX4718" s="60">
        <v>-17.32816398</v>
      </c>
      <c r="BY4718" s="80">
        <v>0.160938652</v>
      </c>
    </row>
    <row r="4719" s="9" customFormat="1" ht="31" customHeight="1">
      <c r="A4719" t="s" s="6">
        <v>12023</v>
      </c>
      <c r="B4719" t="s" s="56">
        <v>12024</v>
      </c>
      <c r="C4719" t="s" s="56">
        <v>7517</v>
      </c>
      <c r="D4719" s="143">
        <v>42249.463888888888</v>
      </c>
      <c r="E4719" t="s" s="54">
        <v>7518</v>
      </c>
      <c r="F4719" t="s" s="55">
        <v>2230</v>
      </c>
      <c r="G4719" t="s" s="56">
        <v>1181</v>
      </c>
      <c r="H4719" t="s" s="56">
        <v>1181</v>
      </c>
      <c r="J4719" t="s" s="6">
        <v>7519</v>
      </c>
      <c r="L4719" t="s" s="54">
        <v>12025</v>
      </c>
      <c r="M4719" t="s" s="55">
        <v>1138</v>
      </c>
      <c r="S4719" t="s" s="54">
        <v>7570</v>
      </c>
      <c r="T4719" t="s" s="57">
        <v>7834</v>
      </c>
      <c r="U4719" s="7"/>
      <c r="AA4719" s="14">
        <v>-110.762509</v>
      </c>
      <c r="AB4719" s="14">
        <v>36.651721</v>
      </c>
      <c r="AC4719" s="14">
        <v>2052.828</v>
      </c>
      <c r="AU4719" s="70"/>
      <c r="AV4719" s="70"/>
      <c r="AW4719" s="70"/>
      <c r="AX4719" s="70"/>
      <c r="AY4719" s="70"/>
      <c r="AZ4719" s="70"/>
      <c r="BA4719" s="70"/>
      <c r="BB4719" s="70"/>
      <c r="BC4719" s="70"/>
      <c r="BD4719" s="70"/>
      <c r="BL4719" s="70"/>
      <c r="BM4719" s="70"/>
      <c r="BN4719" s="70"/>
      <c r="BO4719" s="14">
        <v>-4.952607575</v>
      </c>
      <c r="BP4719" s="14">
        <v>0.008783628999999999</v>
      </c>
      <c r="BX4719" s="60">
        <v>-29.3627466</v>
      </c>
      <c r="BY4719" s="80">
        <v>0.078842679</v>
      </c>
    </row>
    <row r="4720" s="9" customFormat="1" ht="31" customHeight="1">
      <c r="A4720" t="s" s="6">
        <v>12026</v>
      </c>
      <c r="B4720" t="s" s="56">
        <v>12027</v>
      </c>
      <c r="C4720" t="s" s="56">
        <v>7517</v>
      </c>
      <c r="D4720" s="143">
        <v>42242.502777777780</v>
      </c>
      <c r="E4720" t="s" s="54">
        <v>7518</v>
      </c>
      <c r="F4720" t="s" s="55">
        <v>2230</v>
      </c>
      <c r="G4720" t="s" s="56">
        <v>1181</v>
      </c>
      <c r="H4720" t="s" s="56">
        <v>1181</v>
      </c>
      <c r="J4720" t="s" s="6">
        <v>7519</v>
      </c>
      <c r="L4720" t="s" s="54">
        <v>12028</v>
      </c>
      <c r="M4720" t="s" s="55">
        <v>1138</v>
      </c>
      <c r="S4720" t="s" s="54">
        <v>7570</v>
      </c>
      <c r="T4720" t="s" s="57">
        <v>7783</v>
      </c>
      <c r="U4720" t="s" s="6">
        <v>1263</v>
      </c>
      <c r="AA4720" s="14">
        <v>-109.514629</v>
      </c>
      <c r="AB4720" s="14">
        <v>35.380616</v>
      </c>
      <c r="AC4720" s="14">
        <v>1850.746</v>
      </c>
      <c r="AU4720" s="70"/>
      <c r="AV4720" s="70"/>
      <c r="AW4720" s="70"/>
      <c r="AX4720" s="70"/>
      <c r="AY4720" s="70"/>
      <c r="AZ4720" s="70"/>
      <c r="BA4720" s="70"/>
      <c r="BB4720" s="70"/>
      <c r="BC4720" s="70"/>
      <c r="BD4720" s="70"/>
      <c r="BL4720" s="70"/>
      <c r="BM4720" s="70"/>
      <c r="BN4720" s="70"/>
      <c r="BO4720" s="14">
        <v>-4.677673788</v>
      </c>
      <c r="BP4720" s="14">
        <v>0.016492002</v>
      </c>
      <c r="BX4720" s="60">
        <v>-30.56726765</v>
      </c>
      <c r="BY4720" s="80">
        <v>0.034577989</v>
      </c>
    </row>
    <row r="4721" s="9" customFormat="1" ht="31" customHeight="1">
      <c r="A4721" t="s" s="6">
        <v>12029</v>
      </c>
      <c r="B4721" t="s" s="56">
        <v>12030</v>
      </c>
      <c r="C4721" t="s" s="56">
        <v>7517</v>
      </c>
      <c r="D4721" s="143">
        <v>42242.493055555555</v>
      </c>
      <c r="E4721" t="s" s="54">
        <v>7518</v>
      </c>
      <c r="F4721" t="s" s="55">
        <v>2230</v>
      </c>
      <c r="G4721" t="s" s="56">
        <v>1181</v>
      </c>
      <c r="H4721" t="s" s="56">
        <v>1181</v>
      </c>
      <c r="J4721" t="s" s="6">
        <v>7519</v>
      </c>
      <c r="L4721" t="s" s="54">
        <v>12031</v>
      </c>
      <c r="M4721" t="s" s="55">
        <v>1138</v>
      </c>
      <c r="S4721" t="s" s="54">
        <v>7570</v>
      </c>
      <c r="T4721" t="s" s="57">
        <v>7748</v>
      </c>
      <c r="U4721" s="7"/>
      <c r="AA4721" s="14">
        <v>-108.238455</v>
      </c>
      <c r="AB4721" s="14">
        <v>35.887169</v>
      </c>
      <c r="AC4721" s="14">
        <v>1897.685</v>
      </c>
      <c r="AU4721" s="70"/>
      <c r="AV4721" s="70"/>
      <c r="AW4721" s="70"/>
      <c r="AX4721" s="70"/>
      <c r="AY4721" s="70"/>
      <c r="AZ4721" s="70"/>
      <c r="BA4721" s="70"/>
      <c r="BB4721" s="70"/>
      <c r="BC4721" s="70"/>
      <c r="BD4721" s="70"/>
      <c r="BL4721" s="70"/>
      <c r="BM4721" s="70"/>
      <c r="BN4721" s="70"/>
      <c r="BO4721" s="14">
        <v>-4.930868222</v>
      </c>
      <c r="BP4721" s="14">
        <v>0.011245159</v>
      </c>
      <c r="BX4721" s="60">
        <v>-28.95207017</v>
      </c>
      <c r="BY4721" s="80">
        <v>0.09869934800000001</v>
      </c>
    </row>
    <row r="4722" s="9" customFormat="1" ht="31" customHeight="1">
      <c r="A4722" t="s" s="6">
        <v>12032</v>
      </c>
      <c r="B4722" t="s" s="56">
        <v>12033</v>
      </c>
      <c r="C4722" t="s" s="56">
        <v>7517</v>
      </c>
      <c r="D4722" s="143">
        <v>42247.461805555555</v>
      </c>
      <c r="E4722" t="s" s="54">
        <v>7518</v>
      </c>
      <c r="F4722" t="s" s="55">
        <v>2230</v>
      </c>
      <c r="G4722" t="s" s="56">
        <v>1181</v>
      </c>
      <c r="H4722" t="s" s="56">
        <v>1181</v>
      </c>
      <c r="J4722" t="s" s="6">
        <v>7519</v>
      </c>
      <c r="L4722" t="s" s="54">
        <v>12034</v>
      </c>
      <c r="M4722" t="s" s="55">
        <v>1138</v>
      </c>
      <c r="S4722" t="s" s="54">
        <v>7570</v>
      </c>
      <c r="T4722" t="s" s="57">
        <v>7759</v>
      </c>
      <c r="U4722" s="7"/>
      <c r="AA4722" s="14">
        <v>-108.758586</v>
      </c>
      <c r="AB4722" s="14">
        <v>35.252484</v>
      </c>
      <c r="AC4722" s="14">
        <v>2218.944</v>
      </c>
      <c r="AU4722" s="70"/>
      <c r="AV4722" s="70"/>
      <c r="AW4722" s="70"/>
      <c r="AX4722" s="70"/>
      <c r="AY4722" s="70"/>
      <c r="AZ4722" s="70"/>
      <c r="BA4722" s="70"/>
      <c r="BB4722" s="70"/>
      <c r="BC4722" s="70"/>
      <c r="BD4722" s="70"/>
      <c r="BL4722" s="70"/>
      <c r="BM4722" s="70"/>
      <c r="BN4722" s="70"/>
      <c r="BO4722" s="14">
        <v>-5.854729181</v>
      </c>
      <c r="BP4722" s="14">
        <v>0.014674608</v>
      </c>
      <c r="BX4722" s="60">
        <v>-38.97165708</v>
      </c>
      <c r="BY4722" s="80">
        <v>0.120647393</v>
      </c>
    </row>
    <row r="4723" s="9" customFormat="1" ht="31" customHeight="1">
      <c r="A4723" t="s" s="6">
        <v>12035</v>
      </c>
      <c r="B4723" t="s" s="56">
        <v>12036</v>
      </c>
      <c r="C4723" t="s" s="56">
        <v>7517</v>
      </c>
      <c r="D4723" s="143">
        <v>42243.456944444442</v>
      </c>
      <c r="E4723" t="s" s="54">
        <v>7518</v>
      </c>
      <c r="F4723" t="s" s="55">
        <v>2230</v>
      </c>
      <c r="G4723" t="s" s="56">
        <v>1181</v>
      </c>
      <c r="H4723" t="s" s="56">
        <v>1181</v>
      </c>
      <c r="J4723" t="s" s="6">
        <v>7519</v>
      </c>
      <c r="L4723" t="s" s="54">
        <v>12037</v>
      </c>
      <c r="M4723" t="s" s="55">
        <v>1138</v>
      </c>
      <c r="S4723" t="s" s="54">
        <v>7570</v>
      </c>
      <c r="T4723" t="s" s="57">
        <v>7863</v>
      </c>
      <c r="U4723" s="7"/>
      <c r="AA4723" s="14">
        <v>-109.050135</v>
      </c>
      <c r="AB4723" s="14">
        <v>36.32589</v>
      </c>
      <c r="AC4723" s="14">
        <v>2813.304</v>
      </c>
      <c r="AU4723" s="70"/>
      <c r="AV4723" s="70"/>
      <c r="AW4723" s="70"/>
      <c r="AX4723" s="70"/>
      <c r="AY4723" s="70"/>
      <c r="AZ4723" s="70"/>
      <c r="BA4723" s="70"/>
      <c r="BB4723" s="70"/>
      <c r="BC4723" s="70"/>
      <c r="BD4723" s="70"/>
      <c r="BL4723" s="70"/>
      <c r="BM4723" s="70"/>
      <c r="BN4723" s="70"/>
      <c r="BO4723" s="14">
        <v>-6.819907022</v>
      </c>
      <c r="BP4723" s="14">
        <v>0.020477039</v>
      </c>
      <c r="BX4723" s="60">
        <v>-41.49091773</v>
      </c>
      <c r="BY4723" s="80">
        <v>0.042926544</v>
      </c>
    </row>
    <row r="4724" s="9" customFormat="1" ht="31" customHeight="1">
      <c r="A4724" t="s" s="6">
        <v>12038</v>
      </c>
      <c r="B4724" t="s" s="56">
        <v>12039</v>
      </c>
      <c r="C4724" t="s" s="56">
        <v>7517</v>
      </c>
      <c r="D4724" s="143">
        <v>42248.486111111109</v>
      </c>
      <c r="E4724" t="s" s="54">
        <v>7518</v>
      </c>
      <c r="F4724" t="s" s="55">
        <v>2230</v>
      </c>
      <c r="G4724" t="s" s="56">
        <v>1181</v>
      </c>
      <c r="H4724" t="s" s="56">
        <v>1181</v>
      </c>
      <c r="J4724" t="s" s="6">
        <v>7519</v>
      </c>
      <c r="L4724" t="s" s="54">
        <v>12040</v>
      </c>
      <c r="M4724" t="s" s="55">
        <v>1138</v>
      </c>
      <c r="S4724" t="s" s="54">
        <v>7570</v>
      </c>
      <c r="T4724" t="s" s="57">
        <v>7711</v>
      </c>
      <c r="U4724" s="7"/>
      <c r="AA4724" s="14">
        <v>-108.350578</v>
      </c>
      <c r="AB4724" s="14">
        <v>36.639773</v>
      </c>
      <c r="AC4724" s="14">
        <v>1737.36</v>
      </c>
      <c r="AU4724" s="70"/>
      <c r="AV4724" s="70"/>
      <c r="AW4724" s="70"/>
      <c r="AX4724" s="70"/>
      <c r="AY4724" s="70"/>
      <c r="AZ4724" s="70"/>
      <c r="BA4724" s="70"/>
      <c r="BB4724" s="70"/>
      <c r="BC4724" s="70"/>
      <c r="BD4724" s="70"/>
      <c r="BL4724" s="70"/>
      <c r="BM4724" s="70"/>
      <c r="BN4724" s="70"/>
      <c r="BO4724" s="14">
        <v>-4.7411399</v>
      </c>
      <c r="BP4724" s="14">
        <v>0.039297135</v>
      </c>
      <c r="BX4724" s="60">
        <v>-29.49659873</v>
      </c>
      <c r="BY4724" s="80">
        <v>0.079400162</v>
      </c>
    </row>
    <row r="4725" s="9" customFormat="1" ht="31" customHeight="1">
      <c r="A4725" t="s" s="6">
        <v>12041</v>
      </c>
      <c r="B4725" t="s" s="56">
        <v>12042</v>
      </c>
      <c r="C4725" t="s" s="56">
        <v>7517</v>
      </c>
      <c r="D4725" s="143">
        <v>42243.509722222225</v>
      </c>
      <c r="E4725" t="s" s="54">
        <v>7518</v>
      </c>
      <c r="F4725" t="s" s="55">
        <v>2230</v>
      </c>
      <c r="G4725" t="s" s="56">
        <v>1181</v>
      </c>
      <c r="H4725" t="s" s="56">
        <v>1181</v>
      </c>
      <c r="J4725" t="s" s="6">
        <v>7519</v>
      </c>
      <c r="L4725" t="s" s="54">
        <v>12043</v>
      </c>
      <c r="M4725" t="s" s="55">
        <v>1138</v>
      </c>
      <c r="S4725" t="s" s="54">
        <v>7570</v>
      </c>
      <c r="T4725" t="s" s="57">
        <v>7789</v>
      </c>
      <c r="U4725" s="7"/>
      <c r="AA4725" s="14">
        <v>-110.381113</v>
      </c>
      <c r="AB4725" s="14">
        <v>36.279063</v>
      </c>
      <c r="AC4725" s="14">
        <v>1959.864</v>
      </c>
      <c r="AU4725" s="70"/>
      <c r="AV4725" s="70"/>
      <c r="AW4725" s="70"/>
      <c r="AX4725" s="70"/>
      <c r="AY4725" s="70"/>
      <c r="AZ4725" s="70"/>
      <c r="BA4725" s="70"/>
      <c r="BB4725" s="70"/>
      <c r="BC4725" s="70"/>
      <c r="BD4725" s="70"/>
      <c r="BL4725" s="70"/>
      <c r="BM4725" s="70"/>
      <c r="BN4725" s="70"/>
      <c r="BO4725" s="14">
        <v>-3.522240987</v>
      </c>
      <c r="BP4725" s="14">
        <v>0.025712997</v>
      </c>
      <c r="BX4725" s="60">
        <v>-19.25895477</v>
      </c>
      <c r="BY4725" s="80">
        <v>0.073521741</v>
      </c>
    </row>
    <row r="4726" s="9" customFormat="1" ht="31" customHeight="1">
      <c r="A4726" t="s" s="6">
        <v>12044</v>
      </c>
      <c r="B4726" t="s" s="56">
        <v>12045</v>
      </c>
      <c r="C4726" t="s" s="56">
        <v>7517</v>
      </c>
      <c r="D4726" s="143">
        <v>42243.427083333336</v>
      </c>
      <c r="E4726" t="s" s="54">
        <v>7518</v>
      </c>
      <c r="F4726" t="s" s="55">
        <v>2230</v>
      </c>
      <c r="G4726" t="s" s="56">
        <v>1181</v>
      </c>
      <c r="H4726" t="s" s="56">
        <v>1181</v>
      </c>
      <c r="J4726" t="s" s="6">
        <v>7519</v>
      </c>
      <c r="L4726" t="s" s="54">
        <v>12046</v>
      </c>
      <c r="M4726" t="s" s="55">
        <v>1138</v>
      </c>
      <c r="S4726" t="s" s="54">
        <v>7570</v>
      </c>
      <c r="T4726" t="s" s="57">
        <v>7739</v>
      </c>
      <c r="U4726" s="7"/>
      <c r="AA4726" s="14">
        <v>-109.946396</v>
      </c>
      <c r="AB4726" s="14">
        <v>36.071225</v>
      </c>
      <c r="AC4726" s="14">
        <v>1931.822</v>
      </c>
      <c r="AU4726" s="70"/>
      <c r="AV4726" s="70"/>
      <c r="AW4726" s="70"/>
      <c r="AX4726" s="70"/>
      <c r="AY4726" s="70"/>
      <c r="AZ4726" s="70"/>
      <c r="BA4726" s="70"/>
      <c r="BB4726" s="70"/>
      <c r="BC4726" s="70"/>
      <c r="BD4726" s="70"/>
      <c r="BL4726" s="70"/>
      <c r="BM4726" s="70"/>
      <c r="BN4726" s="70"/>
      <c r="BO4726" s="14">
        <v>-2.698381859</v>
      </c>
      <c r="BP4726" s="14">
        <v>0.039882033</v>
      </c>
      <c r="BX4726" s="60">
        <v>-12.65112498</v>
      </c>
      <c r="BY4726" s="80">
        <v>0.114592049</v>
      </c>
    </row>
    <row r="4727" s="9" customFormat="1" ht="31" customHeight="1">
      <c r="A4727" t="s" s="6">
        <v>12047</v>
      </c>
      <c r="B4727" t="s" s="56">
        <v>12048</v>
      </c>
      <c r="C4727" t="s" s="56">
        <v>7517</v>
      </c>
      <c r="D4727" s="143">
        <v>42242.40625</v>
      </c>
      <c r="E4727" t="s" s="54">
        <v>7518</v>
      </c>
      <c r="F4727" t="s" s="55">
        <v>2230</v>
      </c>
      <c r="G4727" t="s" s="56">
        <v>1181</v>
      </c>
      <c r="H4727" t="s" s="56">
        <v>1181</v>
      </c>
      <c r="J4727" t="s" s="6">
        <v>7519</v>
      </c>
      <c r="L4727" t="s" s="54">
        <v>12049</v>
      </c>
      <c r="M4727" t="s" s="55">
        <v>1138</v>
      </c>
      <c r="S4727" t="s" s="54">
        <v>7570</v>
      </c>
      <c r="T4727" t="s" s="57">
        <v>7705</v>
      </c>
      <c r="U4727" s="7"/>
      <c r="AA4727" s="14">
        <v>-108.621248</v>
      </c>
      <c r="AB4727" s="14">
        <v>35.775474</v>
      </c>
      <c r="AC4727" s="14">
        <v>1863.852</v>
      </c>
      <c r="AU4727" s="70"/>
      <c r="AV4727" s="70"/>
      <c r="AW4727" s="70"/>
      <c r="AX4727" s="70"/>
      <c r="AY4727" s="70"/>
      <c r="AZ4727" s="70"/>
      <c r="BA4727" s="70"/>
      <c r="BB4727" s="70"/>
      <c r="BC4727" s="70"/>
      <c r="BD4727" s="70"/>
      <c r="BL4727" s="70"/>
      <c r="BM4727" s="70"/>
      <c r="BN4727" s="70"/>
      <c r="BO4727" s="14">
        <v>-5.165923611</v>
      </c>
      <c r="BP4727" s="14">
        <v>0.044065916</v>
      </c>
      <c r="BX4727" s="60">
        <v>-30.36181537</v>
      </c>
      <c r="BY4727" s="80">
        <v>0.123047421</v>
      </c>
    </row>
    <row r="4728" s="9" customFormat="1" ht="31" customHeight="1">
      <c r="A4728" t="s" s="6">
        <v>12050</v>
      </c>
      <c r="B4728" t="s" s="56">
        <v>12051</v>
      </c>
      <c r="C4728" t="s" s="56">
        <v>7517</v>
      </c>
      <c r="D4728" s="143">
        <v>42270.569444444445</v>
      </c>
      <c r="E4728" t="s" s="54">
        <v>7518</v>
      </c>
      <c r="F4728" t="s" s="55">
        <v>2230</v>
      </c>
      <c r="G4728" t="s" s="56">
        <v>1181</v>
      </c>
      <c r="H4728" t="s" s="56">
        <v>1181</v>
      </c>
      <c r="J4728" t="s" s="6">
        <v>7519</v>
      </c>
      <c r="L4728" t="s" s="54">
        <v>12052</v>
      </c>
      <c r="M4728" t="s" s="55">
        <v>1138</v>
      </c>
      <c r="S4728" t="s" s="54">
        <v>7570</v>
      </c>
      <c r="T4728" t="s" s="57">
        <v>7751</v>
      </c>
      <c r="U4728" s="7"/>
      <c r="AA4728" s="14">
        <v>-110.251844</v>
      </c>
      <c r="AB4728" s="14">
        <v>36.7129</v>
      </c>
      <c r="AC4728" s="14">
        <v>1758.391</v>
      </c>
      <c r="AU4728" s="70"/>
      <c r="AV4728" s="70"/>
      <c r="AW4728" s="70"/>
      <c r="AX4728" s="70"/>
      <c r="AY4728" s="70"/>
      <c r="AZ4728" s="70"/>
      <c r="BA4728" s="70"/>
      <c r="BB4728" s="70"/>
      <c r="BC4728" s="70"/>
      <c r="BD4728" s="70"/>
      <c r="BL4728" s="70"/>
      <c r="BM4728" s="70"/>
      <c r="BN4728" s="70"/>
      <c r="BO4728" s="14">
        <v>-7.264151764</v>
      </c>
      <c r="BP4728" s="14">
        <v>0.013944155</v>
      </c>
      <c r="BX4728" s="60">
        <v>-53.31323368</v>
      </c>
      <c r="BY4728" s="80">
        <v>0.074562581</v>
      </c>
    </row>
    <row r="4729" s="9" customFormat="1" ht="31" customHeight="1">
      <c r="A4729" t="s" s="6">
        <v>12053</v>
      </c>
      <c r="B4729" t="s" s="56">
        <v>12054</v>
      </c>
      <c r="C4729" t="s" s="56">
        <v>7517</v>
      </c>
      <c r="D4729" s="143">
        <v>42306.702083333330</v>
      </c>
      <c r="E4729" t="s" s="54">
        <v>7518</v>
      </c>
      <c r="F4729" t="s" s="55">
        <v>2230</v>
      </c>
      <c r="G4729" t="s" s="56">
        <v>1181</v>
      </c>
      <c r="H4729" t="s" s="56">
        <v>1181</v>
      </c>
      <c r="J4729" t="s" s="6">
        <v>7519</v>
      </c>
      <c r="L4729" t="s" s="54">
        <v>12055</v>
      </c>
      <c r="M4729" t="s" s="55">
        <v>1138</v>
      </c>
      <c r="S4729" t="s" s="54">
        <v>7570</v>
      </c>
      <c r="T4729" t="s" s="57">
        <v>7777</v>
      </c>
      <c r="U4729" s="7"/>
      <c r="AA4729" s="14">
        <v>-109.863385</v>
      </c>
      <c r="AB4729" s="14">
        <v>35.744474</v>
      </c>
      <c r="AC4729" s="14">
        <v>1932.432</v>
      </c>
      <c r="AU4729" s="70"/>
      <c r="AV4729" s="70"/>
      <c r="AW4729" s="70"/>
      <c r="AX4729" s="70"/>
      <c r="AY4729" s="70"/>
      <c r="AZ4729" s="70"/>
      <c r="BA4729" s="70"/>
      <c r="BB4729" s="70"/>
      <c r="BC4729" s="70"/>
      <c r="BD4729" s="70"/>
      <c r="BL4729" s="70"/>
      <c r="BM4729" s="70"/>
      <c r="BN4729" s="70"/>
      <c r="BO4729" s="14">
        <v>-8.687610617000001</v>
      </c>
      <c r="BP4729" s="14">
        <v>0.019591902</v>
      </c>
      <c r="BX4729" s="60">
        <v>-51.99849766</v>
      </c>
      <c r="BY4729" s="80">
        <v>0.113614632</v>
      </c>
    </row>
    <row r="4730" s="9" customFormat="1" ht="31" customHeight="1">
      <c r="A4730" t="s" s="6">
        <v>12056</v>
      </c>
      <c r="B4730" t="s" s="56">
        <v>12057</v>
      </c>
      <c r="C4730" t="s" s="56">
        <v>7517</v>
      </c>
      <c r="D4730" s="143">
        <v>42270.795138888891</v>
      </c>
      <c r="E4730" t="s" s="54">
        <v>7518</v>
      </c>
      <c r="F4730" t="s" s="55">
        <v>2230</v>
      </c>
      <c r="G4730" t="s" s="56">
        <v>1181</v>
      </c>
      <c r="H4730" t="s" s="56">
        <v>1181</v>
      </c>
      <c r="J4730" t="s" s="6">
        <v>7519</v>
      </c>
      <c r="L4730" t="s" s="54">
        <v>12058</v>
      </c>
      <c r="M4730" t="s" s="55">
        <v>1138</v>
      </c>
      <c r="S4730" t="s" s="54">
        <v>7570</v>
      </c>
      <c r="T4730" t="s" s="57">
        <v>7571</v>
      </c>
      <c r="U4730" s="7"/>
      <c r="AA4730" s="14">
        <v>-108.823239</v>
      </c>
      <c r="AB4730" s="14">
        <v>35.608006</v>
      </c>
      <c r="AC4730" s="14">
        <v>2006.803</v>
      </c>
      <c r="AU4730" s="70"/>
      <c r="AV4730" s="70"/>
      <c r="AW4730" s="70"/>
      <c r="AX4730" s="70"/>
      <c r="AY4730" s="70"/>
      <c r="AZ4730" s="70"/>
      <c r="BA4730" s="70"/>
      <c r="BB4730" s="70"/>
      <c r="BC4730" s="70"/>
      <c r="BD4730" s="70"/>
      <c r="BL4730" s="70"/>
      <c r="BM4730" s="70"/>
      <c r="BN4730" s="70"/>
      <c r="BO4730" s="14">
        <v>-14.02390885</v>
      </c>
      <c r="BP4730" s="14">
        <v>0.036114996</v>
      </c>
      <c r="BX4730" s="60">
        <v>-99.47515469</v>
      </c>
      <c r="BY4730" s="80">
        <v>0.02396139</v>
      </c>
    </row>
    <row r="4731" s="9" customFormat="1" ht="31" customHeight="1">
      <c r="A4731" t="s" s="6">
        <v>12059</v>
      </c>
      <c r="B4731" t="s" s="56">
        <v>12060</v>
      </c>
      <c r="C4731" t="s" s="56">
        <v>7517</v>
      </c>
      <c r="D4731" s="143">
        <v>42305.579861111109</v>
      </c>
      <c r="E4731" t="s" s="54">
        <v>7518</v>
      </c>
      <c r="F4731" t="s" s="55">
        <v>2230</v>
      </c>
      <c r="G4731" t="s" s="56">
        <v>1181</v>
      </c>
      <c r="H4731" t="s" s="56">
        <v>1181</v>
      </c>
      <c r="J4731" t="s" s="6">
        <v>7519</v>
      </c>
      <c r="L4731" t="s" s="54">
        <v>12061</v>
      </c>
      <c r="M4731" t="s" s="55">
        <v>1138</v>
      </c>
      <c r="S4731" t="s" s="54">
        <v>7570</v>
      </c>
      <c r="T4731" t="s" s="57">
        <v>7813</v>
      </c>
      <c r="U4731" s="7"/>
      <c r="AA4731" s="14">
        <v>-111.572804</v>
      </c>
      <c r="AB4731" s="14">
        <v>36.276372</v>
      </c>
      <c r="AC4731" s="14">
        <v>1706.88</v>
      </c>
      <c r="AU4731" s="70"/>
      <c r="AV4731" s="70"/>
      <c r="AW4731" s="70"/>
      <c r="AX4731" s="70"/>
      <c r="AY4731" s="70"/>
      <c r="AZ4731" s="70"/>
      <c r="BA4731" s="70"/>
      <c r="BB4731" s="70"/>
      <c r="BC4731" s="70"/>
      <c r="BD4731" s="70"/>
      <c r="BL4731" s="70"/>
      <c r="BM4731" s="70"/>
      <c r="BN4731" s="70"/>
      <c r="BO4731" s="14">
        <v>-8.117931239000001</v>
      </c>
      <c r="BP4731" s="14">
        <v>0.030697151</v>
      </c>
      <c r="BX4731" s="60">
        <v>-49.46612193</v>
      </c>
      <c r="BY4731" s="80">
        <v>0.094745883</v>
      </c>
    </row>
    <row r="4732" s="9" customFormat="1" ht="31" customHeight="1">
      <c r="A4732" t="s" s="6">
        <v>12062</v>
      </c>
      <c r="B4732" t="s" s="56">
        <v>12063</v>
      </c>
      <c r="C4732" t="s" s="56">
        <v>7517</v>
      </c>
      <c r="D4732" s="143">
        <v>42305.391666666670</v>
      </c>
      <c r="E4732" t="s" s="54">
        <v>7518</v>
      </c>
      <c r="F4732" t="s" s="55">
        <v>2230</v>
      </c>
      <c r="G4732" t="s" s="56">
        <v>1181</v>
      </c>
      <c r="H4732" t="s" s="56">
        <v>1181</v>
      </c>
      <c r="J4732" t="s" s="6">
        <v>7519</v>
      </c>
      <c r="L4732" t="s" s="54">
        <v>12064</v>
      </c>
      <c r="M4732" t="s" s="55">
        <v>1138</v>
      </c>
      <c r="S4732" t="s" s="54">
        <v>7570</v>
      </c>
      <c r="T4732" t="s" s="57">
        <v>7841</v>
      </c>
      <c r="U4732" s="7"/>
      <c r="AA4732" s="14">
        <v>-111.235274</v>
      </c>
      <c r="AB4732" s="14">
        <v>36.129566</v>
      </c>
      <c r="AC4732" s="14">
        <v>1498.702</v>
      </c>
      <c r="AU4732" s="70"/>
      <c r="AV4732" s="70"/>
      <c r="AW4732" s="70"/>
      <c r="AX4732" s="70"/>
      <c r="AY4732" s="70"/>
      <c r="AZ4732" s="70"/>
      <c r="BA4732" s="70"/>
      <c r="BB4732" s="70"/>
      <c r="BC4732" s="70"/>
      <c r="BD4732" s="70"/>
      <c r="BL4732" s="70"/>
      <c r="BM4732" s="70"/>
      <c r="BN4732" s="70"/>
      <c r="BO4732" s="14">
        <v>-7.471423724</v>
      </c>
      <c r="BP4732" s="14">
        <v>0.029161937</v>
      </c>
      <c r="BX4732" s="60">
        <v>-42.44144437</v>
      </c>
      <c r="BY4732" s="80">
        <v>0.07820577200000001</v>
      </c>
    </row>
    <row r="4733" s="9" customFormat="1" ht="31" customHeight="1">
      <c r="A4733" t="s" s="6">
        <v>12065</v>
      </c>
      <c r="B4733" t="s" s="56">
        <v>12066</v>
      </c>
      <c r="C4733" t="s" s="56">
        <v>7517</v>
      </c>
      <c r="D4733" s="143">
        <v>42305.530555555553</v>
      </c>
      <c r="E4733" t="s" s="54">
        <v>7518</v>
      </c>
      <c r="F4733" t="s" s="55">
        <v>2230</v>
      </c>
      <c r="G4733" t="s" s="56">
        <v>1181</v>
      </c>
      <c r="H4733" t="s" s="56">
        <v>1181</v>
      </c>
      <c r="J4733" t="s" s="6">
        <v>7519</v>
      </c>
      <c r="L4733" t="s" s="54">
        <v>12067</v>
      </c>
      <c r="M4733" t="s" s="55">
        <v>1138</v>
      </c>
      <c r="S4733" t="s" s="54">
        <v>7570</v>
      </c>
      <c r="T4733" t="s" s="57">
        <v>7789</v>
      </c>
      <c r="U4733" s="7"/>
      <c r="AA4733" s="14">
        <v>-110.381113</v>
      </c>
      <c r="AB4733" s="14">
        <v>36.279063</v>
      </c>
      <c r="AC4733" s="14">
        <v>1959.864</v>
      </c>
      <c r="AU4733" s="70"/>
      <c r="AV4733" s="70"/>
      <c r="AW4733" s="70"/>
      <c r="AX4733" s="70"/>
      <c r="AY4733" s="70"/>
      <c r="AZ4733" s="70"/>
      <c r="BA4733" s="70"/>
      <c r="BB4733" s="70"/>
      <c r="BC4733" s="70"/>
      <c r="BD4733" s="70"/>
      <c r="BL4733" s="70"/>
      <c r="BM4733" s="70"/>
      <c r="BN4733" s="70"/>
      <c r="BO4733" s="14">
        <v>-8.941284269000001</v>
      </c>
      <c r="BP4733" s="14">
        <v>0.008765614</v>
      </c>
      <c r="BX4733" s="60">
        <v>-53.71250541</v>
      </c>
      <c r="BY4733" s="80">
        <v>0.031156244</v>
      </c>
    </row>
    <row r="4734" s="9" customFormat="1" ht="31" customHeight="1">
      <c r="A4734" t="s" s="6">
        <v>12068</v>
      </c>
      <c r="B4734" t="s" s="56">
        <v>12069</v>
      </c>
      <c r="C4734" t="s" s="56">
        <v>7517</v>
      </c>
      <c r="D4734" s="143">
        <v>42305.458333333336</v>
      </c>
      <c r="E4734" t="s" s="54">
        <v>7518</v>
      </c>
      <c r="F4734" t="s" s="55">
        <v>2230</v>
      </c>
      <c r="G4734" t="s" s="56">
        <v>1181</v>
      </c>
      <c r="H4734" t="s" s="56">
        <v>1181</v>
      </c>
      <c r="J4734" t="s" s="6">
        <v>7519</v>
      </c>
      <c r="L4734" t="s" s="54">
        <v>12070</v>
      </c>
      <c r="M4734" t="s" s="55">
        <v>1138</v>
      </c>
      <c r="S4734" t="s" s="54">
        <v>7570</v>
      </c>
      <c r="T4734" t="s" s="57">
        <v>7875</v>
      </c>
      <c r="U4734" s="7"/>
      <c r="AA4734" s="14">
        <v>-111.415636</v>
      </c>
      <c r="AB4734" s="14">
        <v>35.869455</v>
      </c>
      <c r="AC4734" s="14">
        <v>1310.64</v>
      </c>
      <c r="AU4734" s="70"/>
      <c r="AV4734" s="70"/>
      <c r="AW4734" s="70"/>
      <c r="AX4734" s="70"/>
      <c r="AY4734" s="70"/>
      <c r="AZ4734" s="70"/>
      <c r="BA4734" s="70"/>
      <c r="BB4734" s="70"/>
      <c r="BC4734" s="70"/>
      <c r="BD4734" s="70"/>
      <c r="BL4734" s="70"/>
      <c r="BM4734" s="70"/>
      <c r="BN4734" s="70"/>
      <c r="BO4734" s="14">
        <v>-7.088453279</v>
      </c>
      <c r="BP4734" s="14">
        <v>0.018415712</v>
      </c>
      <c r="BX4734" s="60">
        <v>-46.03985491</v>
      </c>
      <c r="BY4734" s="80">
        <v>0.043485425</v>
      </c>
    </row>
    <row r="4735" s="9" customFormat="1" ht="31" customHeight="1">
      <c r="A4735" t="s" s="6">
        <v>12071</v>
      </c>
      <c r="B4735" t="s" s="56">
        <v>12072</v>
      </c>
      <c r="C4735" t="s" s="56">
        <v>7517</v>
      </c>
      <c r="D4735" s="143">
        <v>42304.45</v>
      </c>
      <c r="E4735" t="s" s="54">
        <v>7518</v>
      </c>
      <c r="F4735" t="s" s="55">
        <v>2230</v>
      </c>
      <c r="G4735" t="s" s="56">
        <v>1181</v>
      </c>
      <c r="H4735" t="s" s="56">
        <v>1181</v>
      </c>
      <c r="J4735" t="s" s="6">
        <v>7519</v>
      </c>
      <c r="L4735" t="s" s="54">
        <v>12073</v>
      </c>
      <c r="M4735" t="s" s="55">
        <v>1138</v>
      </c>
      <c r="S4735" t="s" s="54">
        <v>7570</v>
      </c>
      <c r="T4735" t="s" s="57">
        <v>7690</v>
      </c>
      <c r="U4735" s="7"/>
      <c r="AA4735" s="14">
        <v>-109.131514</v>
      </c>
      <c r="AB4735" s="14">
        <v>36.076795</v>
      </c>
      <c r="AC4735" s="14">
        <v>2182.368</v>
      </c>
      <c r="AU4735" s="70"/>
      <c r="AV4735" s="70"/>
      <c r="AW4735" s="70"/>
      <c r="AX4735" s="70"/>
      <c r="AY4735" s="70"/>
      <c r="AZ4735" s="70"/>
      <c r="BA4735" s="70"/>
      <c r="BB4735" s="70"/>
      <c r="BC4735" s="70"/>
      <c r="BD4735" s="70"/>
      <c r="BL4735" s="70"/>
      <c r="BM4735" s="70"/>
      <c r="BN4735" s="70"/>
      <c r="BO4735" s="14">
        <v>-8.97331481</v>
      </c>
      <c r="BP4735" s="14">
        <v>0.025162679</v>
      </c>
      <c r="BX4735" s="60">
        <v>-55.1465849</v>
      </c>
      <c r="BY4735" s="80">
        <v>0.08680170299999999</v>
      </c>
    </row>
    <row r="4736" s="9" customFormat="1" ht="31" customHeight="1">
      <c r="A4736" t="s" s="6">
        <v>12074</v>
      </c>
      <c r="B4736" t="s" s="56">
        <v>12075</v>
      </c>
      <c r="C4736" t="s" s="56">
        <v>7517</v>
      </c>
      <c r="D4736" s="143">
        <v>42303.523611111108</v>
      </c>
      <c r="E4736" t="s" s="54">
        <v>7518</v>
      </c>
      <c r="F4736" t="s" s="55">
        <v>2230</v>
      </c>
      <c r="G4736" t="s" s="56">
        <v>1181</v>
      </c>
      <c r="H4736" t="s" s="56">
        <v>1181</v>
      </c>
      <c r="J4736" t="s" s="6">
        <v>7519</v>
      </c>
      <c r="L4736" t="s" s="54">
        <v>12076</v>
      </c>
      <c r="M4736" t="s" s="55">
        <v>1138</v>
      </c>
      <c r="S4736" t="s" s="54">
        <v>7570</v>
      </c>
      <c r="T4736" t="s" s="57">
        <v>7748</v>
      </c>
      <c r="U4736" s="7"/>
      <c r="AA4736" s="14">
        <v>-108.238455</v>
      </c>
      <c r="AB4736" s="14">
        <v>35.887169</v>
      </c>
      <c r="AC4736" s="14">
        <v>1897.685</v>
      </c>
      <c r="AU4736" s="70"/>
      <c r="AV4736" s="70"/>
      <c r="AW4736" s="70"/>
      <c r="AX4736" s="70"/>
      <c r="AY4736" s="70"/>
      <c r="AZ4736" s="70"/>
      <c r="BA4736" s="70"/>
      <c r="BB4736" s="70"/>
      <c r="BC4736" s="70"/>
      <c r="BD4736" s="70"/>
      <c r="BL4736" s="70"/>
      <c r="BM4736" s="70"/>
      <c r="BN4736" s="70"/>
      <c r="BO4736" s="14">
        <v>-8.152944365</v>
      </c>
      <c r="BP4736" s="14">
        <v>0.022036797</v>
      </c>
      <c r="BX4736" s="60">
        <v>-47.7721523</v>
      </c>
      <c r="BY4736" s="80">
        <v>0.031053633</v>
      </c>
    </row>
    <row r="4737" s="9" customFormat="1" ht="31" customHeight="1">
      <c r="A4737" t="s" s="6">
        <v>12077</v>
      </c>
      <c r="B4737" t="s" s="56">
        <v>12078</v>
      </c>
      <c r="C4737" t="s" s="56">
        <v>7517</v>
      </c>
      <c r="D4737" s="143">
        <v>42303.513194444444</v>
      </c>
      <c r="E4737" t="s" s="54">
        <v>7518</v>
      </c>
      <c r="F4737" t="s" s="55">
        <v>2230</v>
      </c>
      <c r="G4737" t="s" s="56">
        <v>1181</v>
      </c>
      <c r="H4737" t="s" s="56">
        <v>1181</v>
      </c>
      <c r="J4737" t="s" s="6">
        <v>7519</v>
      </c>
      <c r="L4737" t="s" s="54">
        <v>12079</v>
      </c>
      <c r="M4737" t="s" s="55">
        <v>1138</v>
      </c>
      <c r="S4737" t="s" s="54">
        <v>7570</v>
      </c>
      <c r="T4737" t="s" s="57">
        <v>7786</v>
      </c>
      <c r="U4737" s="7"/>
      <c r="AA4737" s="14">
        <v>-109.463403</v>
      </c>
      <c r="AB4737" s="14">
        <v>35.809158</v>
      </c>
      <c r="AC4737" s="14">
        <v>2067.763</v>
      </c>
      <c r="AU4737" s="70"/>
      <c r="AV4737" s="70"/>
      <c r="AW4737" s="70"/>
      <c r="AX4737" s="70"/>
      <c r="AY4737" s="70"/>
      <c r="AZ4737" s="70"/>
      <c r="BA4737" s="70"/>
      <c r="BB4737" s="70"/>
      <c r="BC4737" s="70"/>
      <c r="BD4737" s="70"/>
      <c r="BL4737" s="70"/>
      <c r="BM4737" s="70"/>
      <c r="BN4737" s="70"/>
      <c r="BO4737" s="14">
        <v>-5.321691506</v>
      </c>
      <c r="BP4737" s="14">
        <v>0.020079612</v>
      </c>
      <c r="BX4737" s="60">
        <v>-34.71854052</v>
      </c>
      <c r="BY4737" s="80">
        <v>0.048112556</v>
      </c>
    </row>
    <row r="4738" s="9" customFormat="1" ht="31" customHeight="1">
      <c r="A4738" t="s" s="6">
        <v>12080</v>
      </c>
      <c r="B4738" t="s" s="56">
        <v>12081</v>
      </c>
      <c r="C4738" t="s" s="56">
        <v>7517</v>
      </c>
      <c r="D4738" s="143">
        <v>42304.493055555555</v>
      </c>
      <c r="E4738" t="s" s="54">
        <v>7518</v>
      </c>
      <c r="F4738" t="s" s="55">
        <v>2230</v>
      </c>
      <c r="G4738" t="s" s="56">
        <v>1181</v>
      </c>
      <c r="H4738" t="s" s="56">
        <v>1181</v>
      </c>
      <c r="J4738" t="s" s="6">
        <v>7519</v>
      </c>
      <c r="L4738" t="s" s="54">
        <v>12082</v>
      </c>
      <c r="M4738" t="s" s="55">
        <v>1138</v>
      </c>
      <c r="S4738" t="s" s="54">
        <v>7570</v>
      </c>
      <c r="T4738" t="s" s="57">
        <v>7699</v>
      </c>
      <c r="U4738" t="s" s="6">
        <v>1263</v>
      </c>
      <c r="AA4738" s="14">
        <v>-107.733227</v>
      </c>
      <c r="AB4738" s="14">
        <v>36.246692</v>
      </c>
      <c r="AC4738" s="14">
        <v>2127.504</v>
      </c>
      <c r="AU4738" s="70"/>
      <c r="AV4738" s="70"/>
      <c r="AW4738" s="70"/>
      <c r="AX4738" s="70"/>
      <c r="AY4738" s="70"/>
      <c r="AZ4738" s="70"/>
      <c r="BA4738" s="70"/>
      <c r="BB4738" s="70"/>
      <c r="BC4738" s="70"/>
      <c r="BD4738" s="70"/>
      <c r="BL4738" s="70"/>
      <c r="BM4738" s="70"/>
      <c r="BN4738" s="70"/>
      <c r="BO4738" s="14">
        <v>-9.682900145</v>
      </c>
      <c r="BP4738" s="14">
        <v>0.014785262</v>
      </c>
      <c r="BX4738" s="60">
        <v>-61.82350741</v>
      </c>
      <c r="BY4738" s="80">
        <v>0.039470591</v>
      </c>
    </row>
    <row r="4739" s="9" customFormat="1" ht="31" customHeight="1">
      <c r="A4739" t="s" s="6">
        <v>12083</v>
      </c>
      <c r="B4739" t="s" s="56">
        <v>12084</v>
      </c>
      <c r="C4739" t="s" s="56">
        <v>7517</v>
      </c>
      <c r="D4739" s="143">
        <v>42303.597916666666</v>
      </c>
      <c r="E4739" t="s" s="54">
        <v>7518</v>
      </c>
      <c r="F4739" t="s" s="55">
        <v>2230</v>
      </c>
      <c r="G4739" t="s" s="56">
        <v>1181</v>
      </c>
      <c r="H4739" t="s" s="56">
        <v>1181</v>
      </c>
      <c r="J4739" t="s" s="6">
        <v>7519</v>
      </c>
      <c r="L4739" t="s" s="54">
        <v>12085</v>
      </c>
      <c r="M4739" t="s" s="55">
        <v>1138</v>
      </c>
      <c r="S4739" t="s" s="54">
        <v>7570</v>
      </c>
      <c r="T4739" t="s" s="57">
        <v>10409</v>
      </c>
      <c r="U4739" s="7"/>
      <c r="AA4739" s="14">
        <v>-109.204281</v>
      </c>
      <c r="AB4739" s="14">
        <v>35.704536</v>
      </c>
      <c r="AC4739" s="14">
        <v>2337.816</v>
      </c>
      <c r="AU4739" s="70"/>
      <c r="AV4739" s="70"/>
      <c r="AW4739" s="70"/>
      <c r="AX4739" s="70"/>
      <c r="AY4739" s="70"/>
      <c r="AZ4739" s="70"/>
      <c r="BA4739" s="70"/>
      <c r="BB4739" s="70"/>
      <c r="BC4739" s="70"/>
      <c r="BD4739" s="70"/>
      <c r="BL4739" s="70"/>
      <c r="BM4739" s="70"/>
      <c r="BN4739" s="70"/>
      <c r="BO4739" s="14">
        <v>-8.841318035</v>
      </c>
      <c r="BP4739" s="14">
        <v>0.020496389</v>
      </c>
      <c r="BX4739" s="60">
        <v>-54.35502462</v>
      </c>
      <c r="BY4739" s="80">
        <v>0.119090879</v>
      </c>
    </row>
    <row r="4740" s="9" customFormat="1" ht="31" customHeight="1">
      <c r="A4740" t="s" s="6">
        <v>12086</v>
      </c>
      <c r="B4740" t="s" s="56">
        <v>12087</v>
      </c>
      <c r="C4740" t="s" s="56">
        <v>7517</v>
      </c>
      <c r="D4740" s="143">
        <v>42303.385416666664</v>
      </c>
      <c r="E4740" t="s" s="54">
        <v>7518</v>
      </c>
      <c r="F4740" t="s" s="55">
        <v>2230</v>
      </c>
      <c r="G4740" t="s" s="56">
        <v>1181</v>
      </c>
      <c r="H4740" t="s" s="56">
        <v>1181</v>
      </c>
      <c r="J4740" t="s" s="6">
        <v>7519</v>
      </c>
      <c r="L4740" t="s" s="54">
        <v>11293</v>
      </c>
      <c r="M4740" t="s" s="55">
        <v>1138</v>
      </c>
      <c r="S4740" t="s" s="54">
        <v>7570</v>
      </c>
      <c r="T4740" t="s" s="57">
        <v>7780</v>
      </c>
      <c r="U4740" s="7"/>
      <c r="AA4740" s="14">
        <v>-108.880581</v>
      </c>
      <c r="AB4740" s="14">
        <v>36.095532</v>
      </c>
      <c r="AC4740" s="14">
        <v>2656.332</v>
      </c>
      <c r="AU4740" s="70"/>
      <c r="AV4740" s="70"/>
      <c r="AW4740" s="70"/>
      <c r="AX4740" s="70"/>
      <c r="AY4740" s="70"/>
      <c r="AZ4740" s="70"/>
      <c r="BA4740" s="70"/>
      <c r="BB4740" s="70"/>
      <c r="BC4740" s="70"/>
      <c r="BD4740" s="70"/>
      <c r="BL4740" s="70"/>
      <c r="BM4740" s="70"/>
      <c r="BN4740" s="70"/>
      <c r="BO4740" s="14">
        <v>-9.230936383</v>
      </c>
      <c r="BP4740" s="14">
        <v>0.027571707</v>
      </c>
      <c r="BX4740" s="60">
        <v>-55.94102419</v>
      </c>
      <c r="BY4740" s="80">
        <v>0.117691978</v>
      </c>
    </row>
    <row r="4741" s="9" customFormat="1" ht="31" customHeight="1">
      <c r="A4741" t="s" s="6">
        <v>12088</v>
      </c>
      <c r="B4741" t="s" s="56">
        <v>12089</v>
      </c>
      <c r="C4741" t="s" s="56">
        <v>7517</v>
      </c>
      <c r="D4741" s="143">
        <v>42305.5</v>
      </c>
      <c r="E4741" t="s" s="54">
        <v>7518</v>
      </c>
      <c r="F4741" t="s" s="55">
        <v>2230</v>
      </c>
      <c r="G4741" t="s" s="56">
        <v>1181</v>
      </c>
      <c r="H4741" t="s" s="56">
        <v>1181</v>
      </c>
      <c r="J4741" t="s" s="6">
        <v>7519</v>
      </c>
      <c r="L4741" t="s" s="54">
        <v>12090</v>
      </c>
      <c r="M4741" t="s" s="55">
        <v>1138</v>
      </c>
      <c r="S4741" t="s" s="54">
        <v>7570</v>
      </c>
      <c r="T4741" t="s" s="57">
        <v>7847</v>
      </c>
      <c r="U4741" s="7"/>
      <c r="AA4741" s="14">
        <v>-111.690301</v>
      </c>
      <c r="AB4741" s="14">
        <v>35.912882</v>
      </c>
      <c r="AC4741" s="14">
        <v>2151.278</v>
      </c>
      <c r="AU4741" s="70"/>
      <c r="AV4741" s="70"/>
      <c r="AW4741" s="70"/>
      <c r="AX4741" s="70"/>
      <c r="AY4741" s="70"/>
      <c r="AZ4741" s="70"/>
      <c r="BA4741" s="70"/>
      <c r="BB4741" s="70"/>
      <c r="BC4741" s="70"/>
      <c r="BD4741" s="70"/>
      <c r="BL4741" s="70"/>
      <c r="BM4741" s="70"/>
      <c r="BN4741" s="70"/>
      <c r="BO4741" s="14">
        <v>-8.583039591</v>
      </c>
      <c r="BP4741" s="14">
        <v>0.015530129</v>
      </c>
      <c r="BX4741" s="60">
        <v>-49.37781817</v>
      </c>
      <c r="BY4741" s="80">
        <v>0.046321288</v>
      </c>
    </row>
    <row r="4742" s="9" customFormat="1" ht="31" customHeight="1">
      <c r="A4742" t="s" s="6">
        <v>12091</v>
      </c>
      <c r="B4742" t="s" s="56">
        <v>12092</v>
      </c>
      <c r="C4742" t="s" s="56">
        <v>7517</v>
      </c>
      <c r="D4742" s="143">
        <v>42304.554166666669</v>
      </c>
      <c r="E4742" t="s" s="54">
        <v>7518</v>
      </c>
      <c r="F4742" t="s" s="55">
        <v>2230</v>
      </c>
      <c r="G4742" t="s" s="56">
        <v>1181</v>
      </c>
      <c r="H4742" t="s" s="56">
        <v>1181</v>
      </c>
      <c r="J4742" t="s" s="6">
        <v>7519</v>
      </c>
      <c r="L4742" t="s" s="54">
        <v>12093</v>
      </c>
      <c r="M4742" t="s" s="55">
        <v>1138</v>
      </c>
      <c r="S4742" t="s" s="54">
        <v>7570</v>
      </c>
      <c r="T4742" t="s" s="57">
        <v>7708</v>
      </c>
      <c r="U4742" s="7"/>
      <c r="AA4742" s="14">
        <v>-107.344873</v>
      </c>
      <c r="AB4742" s="14">
        <v>35.958355</v>
      </c>
      <c r="AC4742" s="14">
        <v>2069.592</v>
      </c>
      <c r="AU4742" s="70"/>
      <c r="AV4742" s="70"/>
      <c r="AW4742" s="70"/>
      <c r="AX4742" s="70"/>
      <c r="AY4742" s="70"/>
      <c r="AZ4742" s="70"/>
      <c r="BA4742" s="70"/>
      <c r="BB4742" s="70"/>
      <c r="BC4742" s="70"/>
      <c r="BD4742" s="70"/>
      <c r="BL4742" s="70"/>
      <c r="BM4742" s="70"/>
      <c r="BN4742" s="70"/>
      <c r="BO4742" s="14">
        <v>-10.8274383</v>
      </c>
      <c r="BP4742" s="14">
        <v>0.031503065</v>
      </c>
      <c r="BX4742" s="60">
        <v>-70.08243141</v>
      </c>
      <c r="BY4742" s="80">
        <v>0.097680287</v>
      </c>
    </row>
    <row r="4743" s="9" customFormat="1" ht="31" customHeight="1">
      <c r="A4743" t="s" s="6">
        <v>12094</v>
      </c>
      <c r="B4743" t="s" s="56">
        <v>12095</v>
      </c>
      <c r="C4743" t="s" s="56">
        <v>7517</v>
      </c>
      <c r="D4743" s="143">
        <v>42305</v>
      </c>
      <c r="E4743" t="s" s="54">
        <v>7518</v>
      </c>
      <c r="F4743" t="s" s="55">
        <v>2230</v>
      </c>
      <c r="G4743" t="s" s="56">
        <v>1181</v>
      </c>
      <c r="H4743" t="s" s="56">
        <v>1181</v>
      </c>
      <c r="J4743" t="s" s="6">
        <v>7519</v>
      </c>
      <c r="L4743" t="s" s="54">
        <v>12096</v>
      </c>
      <c r="M4743" t="s" s="55">
        <v>1138</v>
      </c>
      <c r="S4743" t="s" s="54">
        <v>7570</v>
      </c>
      <c r="T4743" t="s" s="57">
        <v>7850</v>
      </c>
      <c r="U4743" s="7"/>
      <c r="AA4743" s="14">
        <v>-111.654074</v>
      </c>
      <c r="AB4743" s="14">
        <v>36.665838</v>
      </c>
      <c r="AC4743" s="14">
        <v>1501.75</v>
      </c>
      <c r="AU4743" s="70"/>
      <c r="AV4743" s="70"/>
      <c r="AW4743" s="70"/>
      <c r="AX4743" s="70"/>
      <c r="AY4743" s="70"/>
      <c r="AZ4743" s="70"/>
      <c r="BA4743" s="70"/>
      <c r="BB4743" s="70"/>
      <c r="BC4743" s="70"/>
      <c r="BD4743" s="70"/>
      <c r="BL4743" s="70"/>
      <c r="BM4743" s="70"/>
      <c r="BN4743" s="70"/>
      <c r="BO4743" s="14">
        <v>-8.546910857</v>
      </c>
      <c r="BP4743" s="14">
        <v>0.030035344</v>
      </c>
      <c r="BX4743" s="60">
        <v>-51.75796004</v>
      </c>
      <c r="BY4743" s="80">
        <v>0.174821784</v>
      </c>
    </row>
    <row r="4744" s="9" customFormat="1" ht="31" customHeight="1">
      <c r="A4744" t="s" s="6">
        <v>12097</v>
      </c>
      <c r="B4744" t="s" s="56">
        <v>12098</v>
      </c>
      <c r="C4744" t="s" s="56">
        <v>7517</v>
      </c>
      <c r="D4744" s="143">
        <v>42303.548611111109</v>
      </c>
      <c r="E4744" t="s" s="54">
        <v>7518</v>
      </c>
      <c r="F4744" t="s" s="55">
        <v>2230</v>
      </c>
      <c r="G4744" t="s" s="56">
        <v>1181</v>
      </c>
      <c r="H4744" t="s" s="56">
        <v>1181</v>
      </c>
      <c r="J4744" t="s" s="6">
        <v>7519</v>
      </c>
      <c r="L4744" t="s" s="54">
        <v>12099</v>
      </c>
      <c r="M4744" t="s" s="55">
        <v>1138</v>
      </c>
      <c r="S4744" t="s" s="54">
        <v>7570</v>
      </c>
      <c r="T4744" t="s" s="57">
        <v>7762</v>
      </c>
      <c r="U4744" s="7"/>
      <c r="AA4744" s="14">
        <v>-108.142869</v>
      </c>
      <c r="AB4744" s="14">
        <v>35.531486</v>
      </c>
      <c r="AC4744" s="14">
        <v>2213.762</v>
      </c>
      <c r="AU4744" s="70"/>
      <c r="AV4744" s="70"/>
      <c r="AW4744" s="70"/>
      <c r="AX4744" s="70"/>
      <c r="AY4744" s="70"/>
      <c r="AZ4744" s="70"/>
      <c r="BA4744" s="70"/>
      <c r="BB4744" s="70"/>
      <c r="BC4744" s="70"/>
      <c r="BD4744" s="70"/>
      <c r="BL4744" s="70"/>
      <c r="BM4744" s="70"/>
      <c r="BN4744" s="70"/>
      <c r="BO4744" s="14">
        <v>-7.690882911</v>
      </c>
      <c r="BP4744" s="14">
        <v>0.02203308</v>
      </c>
      <c r="BX4744" s="60">
        <v>-45.56309061</v>
      </c>
      <c r="BY4744" s="80">
        <v>0.09659506800000001</v>
      </c>
    </row>
    <row r="4745" s="9" customFormat="1" ht="31" customHeight="1">
      <c r="A4745" t="s" s="6">
        <v>12100</v>
      </c>
      <c r="B4745" t="s" s="56">
        <v>12101</v>
      </c>
      <c r="C4745" t="s" s="56">
        <v>7517</v>
      </c>
      <c r="D4745" s="143">
        <v>42303.441666666666</v>
      </c>
      <c r="E4745" t="s" s="54">
        <v>7518</v>
      </c>
      <c r="F4745" t="s" s="55">
        <v>2230</v>
      </c>
      <c r="G4745" t="s" s="56">
        <v>1181</v>
      </c>
      <c r="H4745" t="s" s="56">
        <v>1181</v>
      </c>
      <c r="J4745" t="s" s="6">
        <v>7519</v>
      </c>
      <c r="L4745" t="s" s="54">
        <v>12102</v>
      </c>
      <c r="M4745" t="s" s="55">
        <v>1138</v>
      </c>
      <c r="S4745" t="s" s="54">
        <v>7570</v>
      </c>
      <c r="T4745" t="s" s="57">
        <v>7705</v>
      </c>
      <c r="U4745" s="7"/>
      <c r="AA4745" s="14">
        <v>-108.621248</v>
      </c>
      <c r="AB4745" s="14">
        <v>35.775474</v>
      </c>
      <c r="AC4745" s="14">
        <v>1863.852</v>
      </c>
      <c r="AU4745" s="70"/>
      <c r="AV4745" s="70"/>
      <c r="AW4745" s="70"/>
      <c r="AX4745" s="70"/>
      <c r="AY4745" s="70"/>
      <c r="AZ4745" s="70"/>
      <c r="BA4745" s="70"/>
      <c r="BB4745" s="70"/>
      <c r="BC4745" s="70"/>
      <c r="BD4745" s="70"/>
      <c r="BL4745" s="70"/>
      <c r="BM4745" s="70"/>
      <c r="BN4745" s="70"/>
      <c r="BO4745" s="14">
        <v>-7.794510714</v>
      </c>
      <c r="BP4745" s="14">
        <v>0.017142749</v>
      </c>
      <c r="BX4745" s="60">
        <v>-47.73545304</v>
      </c>
      <c r="BY4745" s="80">
        <v>0.018899253</v>
      </c>
    </row>
    <row r="4746" s="9" customFormat="1" ht="31" customHeight="1">
      <c r="A4746" t="s" s="6">
        <v>12103</v>
      </c>
      <c r="B4746" t="s" s="56">
        <v>12104</v>
      </c>
      <c r="C4746" t="s" s="56">
        <v>7517</v>
      </c>
      <c r="D4746" s="143">
        <v>42306.630555555559</v>
      </c>
      <c r="E4746" t="s" s="54">
        <v>7518</v>
      </c>
      <c r="F4746" t="s" s="55">
        <v>2230</v>
      </c>
      <c r="G4746" t="s" s="56">
        <v>1181</v>
      </c>
      <c r="H4746" t="s" s="56">
        <v>1181</v>
      </c>
      <c r="J4746" t="s" s="6">
        <v>7519</v>
      </c>
      <c r="L4746" t="s" s="54">
        <v>12105</v>
      </c>
      <c r="M4746" t="s" s="55">
        <v>1138</v>
      </c>
      <c r="S4746" t="s" s="54">
        <v>7570</v>
      </c>
      <c r="T4746" t="s" s="57">
        <v>7759</v>
      </c>
      <c r="U4746" s="7"/>
      <c r="AA4746" s="14">
        <v>-108.758586</v>
      </c>
      <c r="AB4746" s="14">
        <v>35.252484</v>
      </c>
      <c r="AC4746" s="14">
        <v>2218.944</v>
      </c>
      <c r="AU4746" s="70"/>
      <c r="AV4746" s="70"/>
      <c r="AW4746" s="70"/>
      <c r="AX4746" s="70"/>
      <c r="AY4746" s="70"/>
      <c r="AZ4746" s="70"/>
      <c r="BA4746" s="70"/>
      <c r="BB4746" s="70"/>
      <c r="BC4746" s="70"/>
      <c r="BD4746" s="70"/>
      <c r="BL4746" s="70"/>
      <c r="BM4746" s="70"/>
      <c r="BN4746" s="70"/>
      <c r="BO4746" s="14">
        <v>-8.045203911</v>
      </c>
      <c r="BP4746" s="14">
        <v>0.019759613</v>
      </c>
      <c r="BX4746" s="60">
        <v>-47.45396977</v>
      </c>
      <c r="BY4746" s="80">
        <v>0.060085358</v>
      </c>
    </row>
    <row r="4747" s="9" customFormat="1" ht="31" customHeight="1">
      <c r="A4747" t="s" s="6">
        <v>12106</v>
      </c>
      <c r="B4747" t="s" s="56">
        <v>12107</v>
      </c>
      <c r="C4747" t="s" s="56">
        <v>7517</v>
      </c>
      <c r="D4747" s="143">
        <v>42270.495138888888</v>
      </c>
      <c r="E4747" t="s" s="54">
        <v>7518</v>
      </c>
      <c r="F4747" t="s" s="55">
        <v>2230</v>
      </c>
      <c r="G4747" t="s" s="56">
        <v>1181</v>
      </c>
      <c r="H4747" t="s" s="56">
        <v>1181</v>
      </c>
      <c r="J4747" t="s" s="6">
        <v>7519</v>
      </c>
      <c r="L4747" t="s" s="54">
        <v>12108</v>
      </c>
      <c r="M4747" t="s" s="55">
        <v>1138</v>
      </c>
      <c r="S4747" t="s" s="54">
        <v>7570</v>
      </c>
      <c r="T4747" t="s" s="57">
        <v>7780</v>
      </c>
      <c r="U4747" s="7"/>
      <c r="AA4747" s="14">
        <v>-108.880581</v>
      </c>
      <c r="AB4747" s="14">
        <v>36.095532</v>
      </c>
      <c r="AC4747" s="14">
        <v>2656.332</v>
      </c>
      <c r="AU4747" s="70"/>
      <c r="AV4747" s="70"/>
      <c r="AW4747" s="70"/>
      <c r="AX4747" s="70"/>
      <c r="AY4747" s="70"/>
      <c r="AZ4747" s="70"/>
      <c r="BA4747" s="70"/>
      <c r="BB4747" s="70"/>
      <c r="BC4747" s="70"/>
      <c r="BD4747" s="70"/>
      <c r="BL4747" s="70"/>
      <c r="BM4747" s="70"/>
      <c r="BN4747" s="70"/>
      <c r="BO4747" s="14">
        <v>-12.13643469</v>
      </c>
      <c r="BP4747" s="14">
        <v>0.021188416</v>
      </c>
      <c r="BX4747" s="60">
        <v>-86.22133169999999</v>
      </c>
      <c r="BY4747" s="80">
        <v>0.029700158</v>
      </c>
    </row>
    <row r="4748" s="9" customFormat="1" ht="31" customHeight="1">
      <c r="A4748" t="s" s="6">
        <v>12109</v>
      </c>
      <c r="B4748" t="s" s="56">
        <v>12110</v>
      </c>
      <c r="C4748" t="s" s="56">
        <v>7517</v>
      </c>
      <c r="D4748" s="143">
        <v>42269.621527777781</v>
      </c>
      <c r="E4748" t="s" s="54">
        <v>7518</v>
      </c>
      <c r="F4748" t="s" s="55">
        <v>2230</v>
      </c>
      <c r="G4748" t="s" s="56">
        <v>1181</v>
      </c>
      <c r="H4748" t="s" s="56">
        <v>1181</v>
      </c>
      <c r="J4748" t="s" s="6">
        <v>7519</v>
      </c>
      <c r="L4748" t="s" s="54">
        <v>12111</v>
      </c>
      <c r="M4748" t="s" s="55">
        <v>1138</v>
      </c>
      <c r="S4748" t="s" s="54">
        <v>7570</v>
      </c>
      <c r="T4748" t="s" s="57">
        <v>7783</v>
      </c>
      <c r="U4748" t="s" s="6">
        <v>1263</v>
      </c>
      <c r="AA4748" s="14">
        <v>-109.514629</v>
      </c>
      <c r="AB4748" s="14">
        <v>35.380616</v>
      </c>
      <c r="AC4748" s="14">
        <v>1850.746</v>
      </c>
      <c r="AU4748" s="70"/>
      <c r="AV4748" s="70"/>
      <c r="AW4748" s="70"/>
      <c r="AX4748" s="70"/>
      <c r="AY4748" s="70"/>
      <c r="AZ4748" s="70"/>
      <c r="BA4748" s="70"/>
      <c r="BB4748" s="70"/>
      <c r="BC4748" s="70"/>
      <c r="BD4748" s="70"/>
      <c r="BL4748" s="70"/>
      <c r="BM4748" s="70"/>
      <c r="BN4748" s="70"/>
      <c r="BO4748" s="14">
        <v>-8.920814464999999</v>
      </c>
      <c r="BP4748" s="14">
        <v>0.019552262</v>
      </c>
      <c r="BX4748" s="60">
        <v>-59.83142498</v>
      </c>
      <c r="BY4748" s="80">
        <v>0.105072528</v>
      </c>
    </row>
    <row r="4749" s="9" customFormat="1" ht="31" customHeight="1">
      <c r="A4749" t="s" s="6">
        <v>12112</v>
      </c>
      <c r="B4749" t="s" s="56">
        <v>12113</v>
      </c>
      <c r="C4749" t="s" s="56">
        <v>7517</v>
      </c>
      <c r="D4749" s="143">
        <v>42271.620833333334</v>
      </c>
      <c r="E4749" t="s" s="54">
        <v>7518</v>
      </c>
      <c r="F4749" t="s" s="55">
        <v>2230</v>
      </c>
      <c r="G4749" t="s" s="56">
        <v>1181</v>
      </c>
      <c r="H4749" t="s" s="56">
        <v>1181</v>
      </c>
      <c r="J4749" t="s" s="6">
        <v>7519</v>
      </c>
      <c r="L4749" t="s" s="54">
        <v>8894</v>
      </c>
      <c r="M4749" t="s" s="55">
        <v>1138</v>
      </c>
      <c r="S4749" t="s" s="54">
        <v>7570</v>
      </c>
      <c r="T4749" t="s" s="57">
        <v>10409</v>
      </c>
      <c r="U4749" s="7"/>
      <c r="AA4749" s="14">
        <v>-109.204281</v>
      </c>
      <c r="AB4749" s="14">
        <v>35.704536</v>
      </c>
      <c r="AC4749" s="14">
        <v>2337.816</v>
      </c>
      <c r="AU4749" s="70"/>
      <c r="AV4749" s="70"/>
      <c r="AW4749" s="70"/>
      <c r="AX4749" s="70"/>
      <c r="AY4749" s="70"/>
      <c r="AZ4749" s="70"/>
      <c r="BA4749" s="70"/>
      <c r="BB4749" s="70"/>
      <c r="BC4749" s="70"/>
      <c r="BD4749" s="70"/>
      <c r="BL4749" s="70"/>
      <c r="BM4749" s="70"/>
      <c r="BN4749" s="70"/>
      <c r="BO4749" s="14">
        <v>-15.34436704</v>
      </c>
      <c r="BP4749" s="14">
        <v>0.029472941</v>
      </c>
      <c r="BX4749" s="60">
        <v>-112.5662697</v>
      </c>
      <c r="BY4749" s="80">
        <v>0.122694726</v>
      </c>
    </row>
    <row r="4750" s="9" customFormat="1" ht="31" customHeight="1">
      <c r="A4750" t="s" s="6">
        <v>12114</v>
      </c>
      <c r="B4750" t="s" s="56">
        <v>12115</v>
      </c>
      <c r="C4750" t="s" s="56">
        <v>7517</v>
      </c>
      <c r="D4750" s="143">
        <v>42307.393055555556</v>
      </c>
      <c r="E4750" t="s" s="54">
        <v>7518</v>
      </c>
      <c r="F4750" t="s" s="55">
        <v>2230</v>
      </c>
      <c r="G4750" t="s" s="56">
        <v>1181</v>
      </c>
      <c r="H4750" t="s" s="56">
        <v>1181</v>
      </c>
      <c r="J4750" t="s" s="6">
        <v>7519</v>
      </c>
      <c r="L4750" t="s" s="54">
        <v>12116</v>
      </c>
      <c r="M4750" t="s" s="55">
        <v>1138</v>
      </c>
      <c r="S4750" t="s" s="54">
        <v>7570</v>
      </c>
      <c r="T4750" t="s" s="57">
        <v>7714</v>
      </c>
      <c r="U4750" s="7"/>
      <c r="AA4750" s="14">
        <v>-108.496084</v>
      </c>
      <c r="AB4750" s="14">
        <v>36.365305</v>
      </c>
      <c r="AC4750" s="14">
        <v>1654.759</v>
      </c>
      <c r="AU4750" s="70"/>
      <c r="AV4750" s="70"/>
      <c r="AW4750" s="70"/>
      <c r="AX4750" s="70"/>
      <c r="AY4750" s="70"/>
      <c r="AZ4750" s="70"/>
      <c r="BA4750" s="70"/>
      <c r="BB4750" s="70"/>
      <c r="BC4750" s="70"/>
      <c r="BD4750" s="70"/>
      <c r="BL4750" s="70"/>
      <c r="BM4750" s="70"/>
      <c r="BN4750" s="70"/>
      <c r="BO4750" s="14">
        <v>-7.728577345</v>
      </c>
      <c r="BP4750" s="14">
        <v>0.029429222</v>
      </c>
      <c r="BX4750" s="60">
        <v>-50.40523043</v>
      </c>
      <c r="BY4750" s="80">
        <v>0.056304589</v>
      </c>
    </row>
    <row r="4751" s="9" customFormat="1" ht="31" customHeight="1">
      <c r="A4751" t="s" s="6">
        <v>12117</v>
      </c>
      <c r="B4751" t="s" s="56">
        <v>12118</v>
      </c>
      <c r="C4751" t="s" s="56">
        <v>7517</v>
      </c>
      <c r="D4751" s="143">
        <v>42271.475694444445</v>
      </c>
      <c r="E4751" t="s" s="54">
        <v>7518</v>
      </c>
      <c r="F4751" t="s" s="55">
        <v>2230</v>
      </c>
      <c r="G4751" t="s" s="56">
        <v>1181</v>
      </c>
      <c r="H4751" t="s" s="56">
        <v>1181</v>
      </c>
      <c r="J4751" t="s" s="6">
        <v>7519</v>
      </c>
      <c r="L4751" t="s" s="54">
        <v>12119</v>
      </c>
      <c r="M4751" t="s" s="55">
        <v>1138</v>
      </c>
      <c r="S4751" t="s" s="54">
        <v>7570</v>
      </c>
      <c r="T4751" t="s" s="57">
        <v>7690</v>
      </c>
      <c r="U4751" s="7"/>
      <c r="AA4751" s="14">
        <v>-109.131514</v>
      </c>
      <c r="AB4751" s="14">
        <v>36.076795</v>
      </c>
      <c r="AC4751" s="14">
        <v>2182.368</v>
      </c>
      <c r="AU4751" s="70"/>
      <c r="AV4751" s="70"/>
      <c r="AW4751" s="70"/>
      <c r="AX4751" s="70"/>
      <c r="AY4751" s="70"/>
      <c r="AZ4751" s="70"/>
      <c r="BA4751" s="70"/>
      <c r="BB4751" s="70"/>
      <c r="BC4751" s="70"/>
      <c r="BD4751" s="70"/>
      <c r="BL4751" s="70"/>
      <c r="BM4751" s="70"/>
      <c r="BN4751" s="70"/>
      <c r="BO4751" s="14">
        <v>-6.076616693</v>
      </c>
      <c r="BP4751" s="14">
        <v>0.031657459</v>
      </c>
      <c r="BX4751" s="60">
        <v>-38.90337779</v>
      </c>
      <c r="BY4751" s="80">
        <v>0.08721451500000001</v>
      </c>
    </row>
    <row r="4752" s="9" customFormat="1" ht="31" customHeight="1">
      <c r="A4752" t="s" s="6">
        <v>12120</v>
      </c>
      <c r="B4752" t="s" s="56">
        <v>12121</v>
      </c>
      <c r="C4752" t="s" s="56">
        <v>7517</v>
      </c>
      <c r="D4752" s="143">
        <v>42307.469444444447</v>
      </c>
      <c r="E4752" t="s" s="54">
        <v>7518</v>
      </c>
      <c r="F4752" t="s" s="55">
        <v>2230</v>
      </c>
      <c r="G4752" t="s" s="56">
        <v>1181</v>
      </c>
      <c r="H4752" t="s" s="56">
        <v>1181</v>
      </c>
      <c r="J4752" t="s" s="6">
        <v>7519</v>
      </c>
      <c r="L4752" t="s" s="54">
        <v>12122</v>
      </c>
      <c r="M4752" t="s" s="55">
        <v>1138</v>
      </c>
      <c r="S4752" t="s" s="54">
        <v>7570</v>
      </c>
      <c r="T4752" t="s" s="57">
        <v>7771</v>
      </c>
      <c r="U4752" s="7"/>
      <c r="AA4752" s="14">
        <v>-110.836547</v>
      </c>
      <c r="AB4752" s="14">
        <v>35.320414</v>
      </c>
      <c r="AC4752" s="14">
        <v>1446.581</v>
      </c>
      <c r="AU4752" s="70"/>
      <c r="AV4752" s="70"/>
      <c r="AW4752" s="70"/>
      <c r="AX4752" s="70"/>
      <c r="AY4752" s="70"/>
      <c r="AZ4752" s="70"/>
      <c r="BA4752" s="70"/>
      <c r="BB4752" s="70"/>
      <c r="BC4752" s="70"/>
      <c r="BD4752" s="70"/>
      <c r="BL4752" s="70"/>
      <c r="BM4752" s="70"/>
      <c r="BN4752" s="70"/>
      <c r="BO4752" s="14">
        <v>-8.250824784000001</v>
      </c>
      <c r="BP4752" s="14">
        <v>0.043769027</v>
      </c>
      <c r="BX4752" s="60">
        <v>-51.52566256</v>
      </c>
      <c r="BY4752" s="80">
        <v>0.040691026</v>
      </c>
    </row>
    <row r="4753" s="9" customFormat="1" ht="31" customHeight="1">
      <c r="A4753" t="s" s="6">
        <v>12123</v>
      </c>
      <c r="B4753" t="s" s="56">
        <v>12124</v>
      </c>
      <c r="C4753" t="s" s="56">
        <v>7517</v>
      </c>
      <c r="D4753" s="143">
        <v>42278.494444444441</v>
      </c>
      <c r="E4753" t="s" s="54">
        <v>7518</v>
      </c>
      <c r="F4753" t="s" s="55">
        <v>2230</v>
      </c>
      <c r="G4753" t="s" s="56">
        <v>1181</v>
      </c>
      <c r="H4753" t="s" s="56">
        <v>1181</v>
      </c>
      <c r="J4753" t="s" s="6">
        <v>7519</v>
      </c>
      <c r="L4753" t="s" s="54">
        <v>12125</v>
      </c>
      <c r="M4753" t="s" s="55">
        <v>1138</v>
      </c>
      <c r="S4753" t="s" s="54">
        <v>7570</v>
      </c>
      <c r="T4753" t="s" s="57">
        <v>7722</v>
      </c>
      <c r="U4753" s="7"/>
      <c r="AA4753" s="14">
        <v>-109.072078</v>
      </c>
      <c r="AB4753" s="14">
        <v>35.744653</v>
      </c>
      <c r="AC4753" s="14">
        <v>2086.356</v>
      </c>
      <c r="AU4753" s="70"/>
      <c r="AV4753" s="70"/>
      <c r="AW4753" s="70"/>
      <c r="AX4753" s="70"/>
      <c r="AY4753" s="70"/>
      <c r="AZ4753" s="70"/>
      <c r="BA4753" s="70"/>
      <c r="BB4753" s="70"/>
      <c r="BC4753" s="70"/>
      <c r="BD4753" s="70"/>
      <c r="BL4753" s="70"/>
      <c r="BM4753" s="70"/>
      <c r="BN4753" s="70"/>
      <c r="BO4753" s="14">
        <v>-19.27776976</v>
      </c>
      <c r="BP4753" s="14">
        <v>0.01981168</v>
      </c>
      <c r="BX4753" s="60">
        <v>-140.8228059</v>
      </c>
      <c r="BY4753" s="80">
        <v>0.06944233399999999</v>
      </c>
    </row>
    <row r="4754" s="9" customFormat="1" ht="31" customHeight="1">
      <c r="A4754" t="s" s="6">
        <v>12126</v>
      </c>
      <c r="B4754" t="s" s="56">
        <v>12127</v>
      </c>
      <c r="C4754" t="s" s="56">
        <v>7517</v>
      </c>
      <c r="D4754" s="143">
        <v>42307.4375</v>
      </c>
      <c r="E4754" t="s" s="54">
        <v>7518</v>
      </c>
      <c r="F4754" t="s" s="55">
        <v>2230</v>
      </c>
      <c r="G4754" t="s" s="56">
        <v>1181</v>
      </c>
      <c r="H4754" t="s" s="56">
        <v>1181</v>
      </c>
      <c r="J4754" t="s" s="6">
        <v>7519</v>
      </c>
      <c r="L4754" t="s" s="54">
        <v>12128</v>
      </c>
      <c r="M4754" t="s" s="55">
        <v>1138</v>
      </c>
      <c r="S4754" t="s" s="54">
        <v>7570</v>
      </c>
      <c r="T4754" t="s" s="57">
        <v>7711</v>
      </c>
      <c r="U4754" s="7"/>
      <c r="AA4754" s="14">
        <v>-108.350578</v>
      </c>
      <c r="AB4754" s="14">
        <v>36.639773</v>
      </c>
      <c r="AC4754" s="14">
        <v>1737.36</v>
      </c>
      <c r="AU4754" s="70"/>
      <c r="AV4754" s="70"/>
      <c r="AW4754" s="70"/>
      <c r="AX4754" s="70"/>
      <c r="AY4754" s="70"/>
      <c r="AZ4754" s="70"/>
      <c r="BA4754" s="70"/>
      <c r="BB4754" s="70"/>
      <c r="BC4754" s="70"/>
      <c r="BD4754" s="70"/>
      <c r="BL4754" s="70"/>
      <c r="BM4754" s="70"/>
      <c r="BN4754" s="70"/>
      <c r="BO4754" s="14">
        <v>-8.112881559</v>
      </c>
      <c r="BP4754" s="14">
        <v>0.034742964</v>
      </c>
      <c r="BX4754" s="60">
        <v>-54.00984016</v>
      </c>
      <c r="BY4754" s="80">
        <v>0.161395988</v>
      </c>
    </row>
    <row r="4755" s="9" customFormat="1" ht="31" customHeight="1">
      <c r="A4755" t="s" s="6">
        <v>12129</v>
      </c>
      <c r="B4755" t="s" s="56">
        <v>12130</v>
      </c>
      <c r="C4755" t="s" s="56">
        <v>7517</v>
      </c>
      <c r="D4755" s="143">
        <v>42310.625</v>
      </c>
      <c r="E4755" t="s" s="54">
        <v>7518</v>
      </c>
      <c r="F4755" t="s" s="55">
        <v>2230</v>
      </c>
      <c r="G4755" t="s" s="56">
        <v>1181</v>
      </c>
      <c r="H4755" t="s" s="56">
        <v>1181</v>
      </c>
      <c r="J4755" t="s" s="6">
        <v>7519</v>
      </c>
      <c r="L4755" t="s" s="54">
        <v>12131</v>
      </c>
      <c r="M4755" t="s" s="55">
        <v>1138</v>
      </c>
      <c r="S4755" t="s" s="54">
        <v>7570</v>
      </c>
      <c r="T4755" t="s" s="57">
        <v>7751</v>
      </c>
      <c r="U4755" s="7"/>
      <c r="AA4755" s="14">
        <v>-110.251844</v>
      </c>
      <c r="AB4755" s="14">
        <v>36.7129</v>
      </c>
      <c r="AC4755" s="14">
        <v>1758.391</v>
      </c>
      <c r="AU4755" s="70"/>
      <c r="AV4755" s="70"/>
      <c r="AW4755" s="70"/>
      <c r="AX4755" s="70"/>
      <c r="AY4755" s="70"/>
      <c r="AZ4755" s="70"/>
      <c r="BA4755" s="70"/>
      <c r="BB4755" s="70"/>
      <c r="BC4755" s="70"/>
      <c r="BD4755" s="70"/>
      <c r="BL4755" s="70"/>
      <c r="BM4755" s="70"/>
      <c r="BN4755" s="70"/>
      <c r="BO4755" s="14">
        <v>-8.602323494</v>
      </c>
      <c r="BP4755" s="14">
        <v>0.04148298</v>
      </c>
      <c r="BX4755" s="60">
        <v>-55.09815387</v>
      </c>
      <c r="BY4755" s="80">
        <v>0.15773401</v>
      </c>
    </row>
    <row r="4756" s="9" customFormat="1" ht="31" customHeight="1">
      <c r="A4756" t="s" s="6">
        <v>12132</v>
      </c>
      <c r="B4756" t="s" s="56">
        <v>12133</v>
      </c>
      <c r="C4756" t="s" s="56">
        <v>7517</v>
      </c>
      <c r="D4756" s="143">
        <v>42310.497222222220</v>
      </c>
      <c r="E4756" t="s" s="54">
        <v>7518</v>
      </c>
      <c r="F4756" t="s" s="55">
        <v>2230</v>
      </c>
      <c r="G4756" t="s" s="56">
        <v>1181</v>
      </c>
      <c r="H4756" t="s" s="56">
        <v>1181</v>
      </c>
      <c r="J4756" t="s" s="6">
        <v>7519</v>
      </c>
      <c r="L4756" t="s" s="54">
        <v>12134</v>
      </c>
      <c r="M4756" t="s" s="55">
        <v>1138</v>
      </c>
      <c r="S4756" t="s" s="54">
        <v>7570</v>
      </c>
      <c r="T4756" t="s" s="57">
        <v>7742</v>
      </c>
      <c r="U4756" s="7"/>
      <c r="AA4756" s="14">
        <v>-109.58782</v>
      </c>
      <c r="AB4756" s="14">
        <v>37.18536</v>
      </c>
      <c r="AC4756" s="14">
        <v>1556.918</v>
      </c>
      <c r="AU4756" s="70"/>
      <c r="AV4756" s="70"/>
      <c r="AW4756" s="70"/>
      <c r="AX4756" s="70"/>
      <c r="AY4756" s="70"/>
      <c r="AZ4756" s="70"/>
      <c r="BA4756" s="70"/>
      <c r="BB4756" s="70"/>
      <c r="BC4756" s="70"/>
      <c r="BD4756" s="70"/>
      <c r="BL4756" s="70"/>
      <c r="BM4756" s="70"/>
      <c r="BN4756" s="70"/>
      <c r="BO4756" s="14">
        <v>-7.506233499</v>
      </c>
      <c r="BP4756" s="14">
        <v>0.051255322</v>
      </c>
      <c r="BX4756" s="60">
        <v>-45.58413552</v>
      </c>
      <c r="BY4756" s="80">
        <v>0.119824125</v>
      </c>
    </row>
    <row r="4757" s="9" customFormat="1" ht="31" customHeight="1">
      <c r="A4757" t="s" s="6">
        <v>12135</v>
      </c>
      <c r="B4757" t="s" s="56">
        <v>12136</v>
      </c>
      <c r="C4757" t="s" s="56">
        <v>7517</v>
      </c>
      <c r="D4757" s="143">
        <v>42274.555555555555</v>
      </c>
      <c r="E4757" t="s" s="54">
        <v>7518</v>
      </c>
      <c r="F4757" t="s" s="55">
        <v>2230</v>
      </c>
      <c r="G4757" t="s" s="56">
        <v>1181</v>
      </c>
      <c r="H4757" t="s" s="56">
        <v>1181</v>
      </c>
      <c r="J4757" t="s" s="6">
        <v>7519</v>
      </c>
      <c r="L4757" t="s" s="54">
        <v>12137</v>
      </c>
      <c r="M4757" t="s" s="55">
        <v>1138</v>
      </c>
      <c r="S4757" t="s" s="54">
        <v>7570</v>
      </c>
      <c r="T4757" t="s" s="57">
        <v>7844</v>
      </c>
      <c r="U4757" s="7"/>
      <c r="AA4757" s="14">
        <v>-111.004225</v>
      </c>
      <c r="AB4757" s="14">
        <v>35.335926</v>
      </c>
      <c r="AC4757" s="14">
        <v>1426.464</v>
      </c>
      <c r="AU4757" s="70"/>
      <c r="AV4757" s="70"/>
      <c r="AW4757" s="70"/>
      <c r="AX4757" s="70"/>
      <c r="AY4757" s="70"/>
      <c r="AZ4757" s="70"/>
      <c r="BA4757" s="70"/>
      <c r="BB4757" s="70"/>
      <c r="BC4757" s="70"/>
      <c r="BD4757" s="70"/>
      <c r="BL4757" s="70"/>
      <c r="BM4757" s="70"/>
      <c r="BN4757" s="70"/>
      <c r="BO4757" s="14">
        <v>-4.295264092</v>
      </c>
      <c r="BP4757" s="14">
        <v>0.023475412</v>
      </c>
      <c r="BX4757" s="60">
        <v>-34.8095617</v>
      </c>
      <c r="BY4757" s="80">
        <v>0.111660279</v>
      </c>
    </row>
    <row r="4758" s="9" customFormat="1" ht="31" customHeight="1">
      <c r="A4758" t="s" s="6">
        <v>12138</v>
      </c>
      <c r="B4758" t="s" s="56">
        <v>12139</v>
      </c>
      <c r="C4758" t="s" s="56">
        <v>7517</v>
      </c>
      <c r="D4758" s="143">
        <v>42270.482638888891</v>
      </c>
      <c r="E4758" t="s" s="54">
        <v>7518</v>
      </c>
      <c r="F4758" t="s" s="55">
        <v>2230</v>
      </c>
      <c r="G4758" t="s" s="56">
        <v>1181</v>
      </c>
      <c r="H4758" t="s" s="56">
        <v>1181</v>
      </c>
      <c r="J4758" t="s" s="6">
        <v>7519</v>
      </c>
      <c r="L4758" t="s" s="54">
        <v>12140</v>
      </c>
      <c r="M4758" t="s" s="55">
        <v>1138</v>
      </c>
      <c r="S4758" t="s" s="54">
        <v>7570</v>
      </c>
      <c r="T4758" t="s" s="57">
        <v>7792</v>
      </c>
      <c r="U4758" s="7"/>
      <c r="AA4758" s="14">
        <v>-109.929773</v>
      </c>
      <c r="AB4758" s="14">
        <v>36.393701</v>
      </c>
      <c r="AC4758" s="14">
        <v>2250.948</v>
      </c>
      <c r="AU4758" s="70"/>
      <c r="AV4758" s="70"/>
      <c r="AW4758" s="70"/>
      <c r="AX4758" s="70"/>
      <c r="AY4758" s="70"/>
      <c r="AZ4758" s="70"/>
      <c r="BA4758" s="70"/>
      <c r="BB4758" s="70"/>
      <c r="BC4758" s="70"/>
      <c r="BD4758" s="70"/>
      <c r="BL4758" s="70"/>
      <c r="BM4758" s="70"/>
      <c r="BN4758" s="70"/>
      <c r="BO4758" s="14">
        <v>-5.928181471</v>
      </c>
      <c r="BP4758" s="14">
        <v>0.010530271</v>
      </c>
      <c r="BX4758" s="60">
        <v>-39.51434952</v>
      </c>
      <c r="BY4758" s="80">
        <v>0.028541669</v>
      </c>
    </row>
    <row r="4759" s="9" customFormat="1" ht="31" customHeight="1">
      <c r="A4759" t="s" s="6">
        <v>12141</v>
      </c>
      <c r="B4759" t="s" s="56">
        <v>12142</v>
      </c>
      <c r="C4759" t="s" s="56">
        <v>7517</v>
      </c>
      <c r="D4759" s="143">
        <v>42310.343055555553</v>
      </c>
      <c r="E4759" t="s" s="54">
        <v>7518</v>
      </c>
      <c r="F4759" t="s" s="55">
        <v>2230</v>
      </c>
      <c r="G4759" t="s" s="56">
        <v>1181</v>
      </c>
      <c r="H4759" t="s" s="56">
        <v>1181</v>
      </c>
      <c r="J4759" t="s" s="6">
        <v>7519</v>
      </c>
      <c r="L4759" t="s" s="54">
        <v>12143</v>
      </c>
      <c r="M4759" t="s" s="55">
        <v>1138</v>
      </c>
      <c r="S4759" t="s" s="54">
        <v>7570</v>
      </c>
      <c r="T4759" t="s" s="57">
        <v>7722</v>
      </c>
      <c r="U4759" s="7"/>
      <c r="AA4759" s="14">
        <v>-109.072078</v>
      </c>
      <c r="AB4759" s="14">
        <v>35.744653</v>
      </c>
      <c r="AC4759" s="14">
        <v>2086.356</v>
      </c>
      <c r="AU4759" s="70"/>
      <c r="AV4759" s="70"/>
      <c r="AW4759" s="70"/>
      <c r="AX4759" s="70"/>
      <c r="AY4759" s="70"/>
      <c r="AZ4759" s="70"/>
      <c r="BA4759" s="70"/>
      <c r="BB4759" s="70"/>
      <c r="BC4759" s="70"/>
      <c r="BD4759" s="70"/>
      <c r="BL4759" s="70"/>
      <c r="BM4759" s="70"/>
      <c r="BN4759" s="70"/>
      <c r="BO4759" s="14">
        <v>-7.920225741</v>
      </c>
      <c r="BP4759" s="14">
        <v>0.029615047</v>
      </c>
      <c r="BX4759" s="60">
        <v>-48.77084699</v>
      </c>
      <c r="BY4759" s="80">
        <v>0.06727002999999999</v>
      </c>
    </row>
    <row r="4760" s="9" customFormat="1" ht="31" customHeight="1">
      <c r="A4760" t="s" s="6">
        <v>12144</v>
      </c>
      <c r="B4760" t="s" s="56">
        <v>12145</v>
      </c>
      <c r="C4760" t="s" s="56">
        <v>7517</v>
      </c>
      <c r="D4760" s="143">
        <v>42307.4375</v>
      </c>
      <c r="E4760" t="s" s="54">
        <v>7518</v>
      </c>
      <c r="F4760" t="s" s="55">
        <v>2230</v>
      </c>
      <c r="G4760" t="s" s="56">
        <v>1181</v>
      </c>
      <c r="H4760" t="s" s="56">
        <v>1181</v>
      </c>
      <c r="J4760" t="s" s="6">
        <v>7519</v>
      </c>
      <c r="L4760" t="s" s="54">
        <v>9337</v>
      </c>
      <c r="M4760" t="s" s="55">
        <v>1138</v>
      </c>
      <c r="S4760" t="s" s="54">
        <v>7570</v>
      </c>
      <c r="T4760" t="s" s="57">
        <v>7774</v>
      </c>
      <c r="U4760" s="7"/>
      <c r="AA4760" s="14">
        <v>-110.329826</v>
      </c>
      <c r="AB4760" s="14">
        <v>35.39448</v>
      </c>
      <c r="AC4760" s="14">
        <v>1792.224</v>
      </c>
      <c r="AU4760" s="70"/>
      <c r="AV4760" s="70"/>
      <c r="AW4760" s="70"/>
      <c r="AX4760" s="70"/>
      <c r="AY4760" s="70"/>
      <c r="AZ4760" s="70"/>
      <c r="BA4760" s="70"/>
      <c r="BB4760" s="70"/>
      <c r="BC4760" s="70"/>
      <c r="BD4760" s="70"/>
      <c r="BL4760" s="70"/>
      <c r="BM4760" s="70"/>
      <c r="BN4760" s="70"/>
      <c r="BO4760" s="14">
        <v>-9.156889345</v>
      </c>
      <c r="BP4760" s="14">
        <v>0.024765079</v>
      </c>
      <c r="BX4760" s="60">
        <v>-56.57683727</v>
      </c>
      <c r="BY4760" s="80">
        <v>0.025119987</v>
      </c>
    </row>
    <row r="4761" s="9" customFormat="1" ht="31" customHeight="1">
      <c r="A4761" t="s" s="6">
        <v>12146</v>
      </c>
      <c r="B4761" t="s" s="56">
        <v>12147</v>
      </c>
      <c r="C4761" t="s" s="56">
        <v>7517</v>
      </c>
      <c r="D4761" s="143">
        <v>42272.476388888892</v>
      </c>
      <c r="E4761" t="s" s="54">
        <v>7518</v>
      </c>
      <c r="F4761" t="s" s="55">
        <v>2230</v>
      </c>
      <c r="G4761" t="s" s="56">
        <v>1181</v>
      </c>
      <c r="H4761" t="s" s="56">
        <v>1181</v>
      </c>
      <c r="J4761" t="s" s="6">
        <v>7519</v>
      </c>
      <c r="L4761" t="s" s="54">
        <v>12148</v>
      </c>
      <c r="M4761" t="s" s="55">
        <v>1138</v>
      </c>
      <c r="S4761" t="s" s="54">
        <v>7570</v>
      </c>
      <c r="T4761" t="s" s="57">
        <v>7705</v>
      </c>
      <c r="U4761" s="7"/>
      <c r="AA4761" s="14">
        <v>-108.621248</v>
      </c>
      <c r="AB4761" s="14">
        <v>35.775474</v>
      </c>
      <c r="AC4761" s="14">
        <v>1863.852</v>
      </c>
      <c r="AU4761" s="70"/>
      <c r="AV4761" s="70"/>
      <c r="AW4761" s="70"/>
      <c r="AX4761" s="70"/>
      <c r="AY4761" s="70"/>
      <c r="AZ4761" s="70"/>
      <c r="BA4761" s="70"/>
      <c r="BB4761" s="70"/>
      <c r="BC4761" s="70"/>
      <c r="BD4761" s="70"/>
      <c r="BL4761" s="70"/>
      <c r="BM4761" s="70"/>
      <c r="BN4761" s="70"/>
      <c r="BO4761" s="14">
        <v>-7.839765458</v>
      </c>
      <c r="BP4761" s="14">
        <v>0.019112608</v>
      </c>
      <c r="BX4761" s="60">
        <v>-54.1344894</v>
      </c>
      <c r="BY4761" s="80">
        <v>0.036624386</v>
      </c>
    </row>
    <row r="4762" s="9" customFormat="1" ht="31" customHeight="1">
      <c r="A4762" t="s" s="6">
        <v>12149</v>
      </c>
      <c r="B4762" t="s" s="56">
        <v>12150</v>
      </c>
      <c r="C4762" t="s" s="56">
        <v>7517</v>
      </c>
      <c r="D4762" s="143">
        <v>42270.599305555559</v>
      </c>
      <c r="E4762" t="s" s="54">
        <v>7518</v>
      </c>
      <c r="F4762" t="s" s="55">
        <v>2230</v>
      </c>
      <c r="G4762" t="s" s="56">
        <v>1181</v>
      </c>
      <c r="H4762" t="s" s="56">
        <v>1181</v>
      </c>
      <c r="J4762" t="s" s="6">
        <v>7519</v>
      </c>
      <c r="L4762" t="s" s="54">
        <v>12151</v>
      </c>
      <c r="M4762" t="s" s="55">
        <v>1138</v>
      </c>
      <c r="S4762" t="s" s="54">
        <v>7570</v>
      </c>
      <c r="T4762" t="s" s="57">
        <v>7696</v>
      </c>
      <c r="U4762" s="7"/>
      <c r="AA4762" s="14">
        <v>-109.852523</v>
      </c>
      <c r="AB4762" s="14">
        <v>36.84186</v>
      </c>
      <c r="AC4762" s="14">
        <v>1554.48</v>
      </c>
      <c r="AU4762" s="70"/>
      <c r="AV4762" s="70"/>
      <c r="AW4762" s="70"/>
      <c r="AX4762" s="70"/>
      <c r="AY4762" s="70"/>
      <c r="AZ4762" s="70"/>
      <c r="BA4762" s="70"/>
      <c r="BB4762" s="70"/>
      <c r="BC4762" s="70"/>
      <c r="BD4762" s="70"/>
      <c r="BL4762" s="70"/>
      <c r="BM4762" s="70"/>
      <c r="BN4762" s="70"/>
      <c r="BO4762" s="14">
        <v>-7.49204911</v>
      </c>
      <c r="BP4762" s="14">
        <v>0.078385947</v>
      </c>
      <c r="BX4762" s="60">
        <v>-73.94936688</v>
      </c>
      <c r="BY4762" s="80">
        <v>0.391634405</v>
      </c>
    </row>
    <row r="4763" s="9" customFormat="1" ht="31" customHeight="1">
      <c r="A4763" t="s" s="6">
        <v>12152</v>
      </c>
      <c r="B4763" t="s" s="56">
        <v>12153</v>
      </c>
      <c r="C4763" t="s" s="56">
        <v>7517</v>
      </c>
      <c r="D4763" s="143">
        <v>42269.503472222219</v>
      </c>
      <c r="E4763" t="s" s="54">
        <v>7518</v>
      </c>
      <c r="F4763" t="s" s="55">
        <v>2230</v>
      </c>
      <c r="G4763" t="s" s="56">
        <v>1181</v>
      </c>
      <c r="H4763" t="s" s="56">
        <v>1181</v>
      </c>
      <c r="J4763" t="s" s="6">
        <v>7519</v>
      </c>
      <c r="L4763" t="s" s="54">
        <v>12154</v>
      </c>
      <c r="M4763" t="s" s="55">
        <v>1138</v>
      </c>
      <c r="S4763" t="s" s="54">
        <v>7570</v>
      </c>
      <c r="T4763" t="s" s="57">
        <v>7774</v>
      </c>
      <c r="U4763" s="7"/>
      <c r="AA4763" s="14">
        <v>-110.329826</v>
      </c>
      <c r="AB4763" s="14">
        <v>35.39448</v>
      </c>
      <c r="AC4763" s="14">
        <v>1792.224</v>
      </c>
      <c r="AU4763" s="70"/>
      <c r="AV4763" s="70"/>
      <c r="AW4763" s="70"/>
      <c r="AX4763" s="70"/>
      <c r="AY4763" s="70"/>
      <c r="AZ4763" s="70"/>
      <c r="BA4763" s="70"/>
      <c r="BB4763" s="70"/>
      <c r="BC4763" s="70"/>
      <c r="BD4763" s="70"/>
      <c r="BL4763" s="70"/>
      <c r="BM4763" s="70"/>
      <c r="BN4763" s="70"/>
      <c r="BO4763" s="14">
        <v>-8.837397614</v>
      </c>
      <c r="BP4763" s="14">
        <v>0.013845579</v>
      </c>
      <c r="BX4763" s="60">
        <v>-62.34888676</v>
      </c>
      <c r="BY4763" s="80">
        <v>0.07470550300000001</v>
      </c>
    </row>
    <row r="4764" s="9" customFormat="1" ht="31" customHeight="1">
      <c r="A4764" t="s" s="6">
        <v>12155</v>
      </c>
      <c r="B4764" t="s" s="56">
        <v>12156</v>
      </c>
      <c r="C4764" t="s" s="56">
        <v>7517</v>
      </c>
      <c r="D4764" s="143">
        <v>42272.458333333336</v>
      </c>
      <c r="E4764" t="s" s="54">
        <v>7518</v>
      </c>
      <c r="F4764" t="s" s="55">
        <v>2230</v>
      </c>
      <c r="G4764" t="s" s="56">
        <v>1181</v>
      </c>
      <c r="H4764" t="s" s="56">
        <v>1181</v>
      </c>
      <c r="J4764" t="s" s="6">
        <v>7519</v>
      </c>
      <c r="L4764" t="s" s="54">
        <v>12157</v>
      </c>
      <c r="M4764" t="s" s="55">
        <v>1138</v>
      </c>
      <c r="S4764" t="s" s="54">
        <v>7570</v>
      </c>
      <c r="T4764" t="s" s="57">
        <v>7711</v>
      </c>
      <c r="U4764" s="7"/>
      <c r="AA4764" s="14">
        <v>-108.350578</v>
      </c>
      <c r="AB4764" s="14">
        <v>36.639773</v>
      </c>
      <c r="AC4764" s="14">
        <v>1737.36</v>
      </c>
      <c r="AU4764" s="70"/>
      <c r="AV4764" s="70"/>
      <c r="AW4764" s="70"/>
      <c r="AX4764" s="70"/>
      <c r="AY4764" s="70"/>
      <c r="AZ4764" s="70"/>
      <c r="BA4764" s="70"/>
      <c r="BB4764" s="70"/>
      <c r="BC4764" s="70"/>
      <c r="BD4764" s="70"/>
      <c r="BL4764" s="70"/>
      <c r="BM4764" s="70"/>
      <c r="BN4764" s="70"/>
      <c r="BO4764" s="14">
        <v>-9.598077288000001</v>
      </c>
      <c r="BP4764" s="14">
        <v>0.020712563</v>
      </c>
      <c r="BX4764" s="60">
        <v>-71.83054106</v>
      </c>
      <c r="BY4764" s="80">
        <v>0.11508343</v>
      </c>
    </row>
    <row r="4765" s="9" customFormat="1" ht="31" customHeight="1">
      <c r="A4765" t="s" s="6">
        <v>12158</v>
      </c>
      <c r="B4765" t="s" s="56">
        <v>12159</v>
      </c>
      <c r="C4765" t="s" s="56">
        <v>7517</v>
      </c>
      <c r="D4765" s="143">
        <v>42269.4375</v>
      </c>
      <c r="E4765" t="s" s="54">
        <v>7518</v>
      </c>
      <c r="F4765" t="s" s="55">
        <v>2230</v>
      </c>
      <c r="G4765" t="s" s="56">
        <v>1181</v>
      </c>
      <c r="H4765" t="s" s="56">
        <v>1181</v>
      </c>
      <c r="J4765" t="s" s="6">
        <v>7519</v>
      </c>
      <c r="L4765" t="s" s="54">
        <v>12160</v>
      </c>
      <c r="M4765" t="s" s="55">
        <v>1138</v>
      </c>
      <c r="S4765" t="s" s="54">
        <v>7570</v>
      </c>
      <c r="T4765" t="s" s="57">
        <v>7759</v>
      </c>
      <c r="U4765" s="7"/>
      <c r="AA4765" s="14">
        <v>-108.758586</v>
      </c>
      <c r="AB4765" s="14">
        <v>35.252484</v>
      </c>
      <c r="AC4765" s="14">
        <v>2218.944</v>
      </c>
      <c r="AU4765" s="70"/>
      <c r="AV4765" s="70"/>
      <c r="AW4765" s="70"/>
      <c r="AX4765" s="70"/>
      <c r="AY4765" s="70"/>
      <c r="AZ4765" s="70"/>
      <c r="BA4765" s="70"/>
      <c r="BB4765" s="70"/>
      <c r="BC4765" s="70"/>
      <c r="BD4765" s="70"/>
      <c r="BL4765" s="70"/>
      <c r="BM4765" s="70"/>
      <c r="BN4765" s="70"/>
      <c r="BO4765" s="14">
        <v>-10.17708701</v>
      </c>
      <c r="BP4765" s="14">
        <v>0.028399453</v>
      </c>
      <c r="BX4765" s="60">
        <v>-75.76667972</v>
      </c>
      <c r="BY4765" s="80">
        <v>0.058062148</v>
      </c>
    </row>
    <row r="4766" s="9" customFormat="1" ht="31" customHeight="1">
      <c r="A4766" t="s" s="6">
        <v>12161</v>
      </c>
      <c r="B4766" t="s" s="56">
        <v>12162</v>
      </c>
      <c r="C4766" t="s" s="56">
        <v>7517</v>
      </c>
      <c r="D4766" s="143">
        <v>42272.404861111114</v>
      </c>
      <c r="E4766" t="s" s="54">
        <v>7518</v>
      </c>
      <c r="F4766" t="s" s="55">
        <v>2230</v>
      </c>
      <c r="G4766" t="s" s="56">
        <v>1181</v>
      </c>
      <c r="H4766" t="s" s="56">
        <v>1181</v>
      </c>
      <c r="J4766" t="s" s="6">
        <v>7519</v>
      </c>
      <c r="L4766" t="s" s="54">
        <v>12163</v>
      </c>
      <c r="M4766" t="s" s="55">
        <v>1138</v>
      </c>
      <c r="S4766" t="s" s="54">
        <v>7570</v>
      </c>
      <c r="T4766" t="s" s="57">
        <v>7714</v>
      </c>
      <c r="U4766" s="7"/>
      <c r="AA4766" s="14">
        <v>-108.496084</v>
      </c>
      <c r="AB4766" s="14">
        <v>36.365305</v>
      </c>
      <c r="AC4766" s="14">
        <v>1654.759</v>
      </c>
      <c r="AU4766" s="70"/>
      <c r="AV4766" s="70"/>
      <c r="AW4766" s="70"/>
      <c r="AX4766" s="70"/>
      <c r="AY4766" s="70"/>
      <c r="AZ4766" s="70"/>
      <c r="BA4766" s="70"/>
      <c r="BB4766" s="70"/>
      <c r="BC4766" s="70"/>
      <c r="BD4766" s="70"/>
      <c r="BL4766" s="70"/>
      <c r="BM4766" s="70"/>
      <c r="BN4766" s="70"/>
      <c r="BO4766" s="14">
        <v>-12.59862739</v>
      </c>
      <c r="BP4766" s="14">
        <v>0.00406509</v>
      </c>
      <c r="BX4766" s="60">
        <v>-91.86137026999999</v>
      </c>
      <c r="BY4766" s="80">
        <v>0.085413066</v>
      </c>
    </row>
    <row r="4767" s="9" customFormat="1" ht="31" customHeight="1">
      <c r="A4767" t="s" s="6">
        <v>12164</v>
      </c>
      <c r="B4767" t="s" s="56">
        <v>12165</v>
      </c>
      <c r="C4767" t="s" s="56">
        <v>7517</v>
      </c>
      <c r="D4767" s="143">
        <v>42306.388888888891</v>
      </c>
      <c r="E4767" t="s" s="54">
        <v>7518</v>
      </c>
      <c r="F4767" t="s" s="55">
        <v>2230</v>
      </c>
      <c r="G4767" t="s" s="56">
        <v>1181</v>
      </c>
      <c r="H4767" t="s" s="56">
        <v>1181</v>
      </c>
      <c r="J4767" t="s" s="6">
        <v>7519</v>
      </c>
      <c r="L4767" t="s" s="54">
        <v>12166</v>
      </c>
      <c r="M4767" t="s" s="55">
        <v>1138</v>
      </c>
      <c r="S4767" t="s" s="54">
        <v>7570</v>
      </c>
      <c r="T4767" t="s" s="57">
        <v>7792</v>
      </c>
      <c r="U4767" s="7"/>
      <c r="AA4767" s="14">
        <v>-109.929773</v>
      </c>
      <c r="AB4767" s="14">
        <v>36.393701</v>
      </c>
      <c r="AC4767" s="14">
        <v>2250.948</v>
      </c>
      <c r="AU4767" s="70"/>
      <c r="AV4767" s="70"/>
      <c r="AW4767" s="70"/>
      <c r="AX4767" s="70"/>
      <c r="AY4767" s="70"/>
      <c r="AZ4767" s="70"/>
      <c r="BA4767" s="70"/>
      <c r="BB4767" s="70"/>
      <c r="BC4767" s="70"/>
      <c r="BD4767" s="70"/>
      <c r="BL4767" s="70"/>
      <c r="BM4767" s="70"/>
      <c r="BN4767" s="70"/>
      <c r="BO4767" s="14">
        <v>-8.587556641999999</v>
      </c>
      <c r="BP4767" s="14">
        <v>0.029229398</v>
      </c>
      <c r="BX4767" s="60">
        <v>-51.04638106</v>
      </c>
      <c r="BY4767" s="80">
        <v>0.070466642</v>
      </c>
    </row>
    <row r="4768" s="9" customFormat="1" ht="31" customHeight="1">
      <c r="A4768" t="s" s="6">
        <v>12167</v>
      </c>
      <c r="B4768" t="s" s="56">
        <v>12168</v>
      </c>
      <c r="C4768" t="s" s="56">
        <v>7517</v>
      </c>
      <c r="D4768" s="143">
        <v>42269.397916666669</v>
      </c>
      <c r="E4768" t="s" s="54">
        <v>7518</v>
      </c>
      <c r="F4768" t="s" s="55">
        <v>2230</v>
      </c>
      <c r="G4768" t="s" s="56">
        <v>1181</v>
      </c>
      <c r="H4768" t="s" s="56">
        <v>1181</v>
      </c>
      <c r="J4768" t="s" s="6">
        <v>7519</v>
      </c>
      <c r="L4768" t="s" s="54">
        <v>12169</v>
      </c>
      <c r="M4768" t="s" s="55">
        <v>1138</v>
      </c>
      <c r="S4768" t="s" s="54">
        <v>7570</v>
      </c>
      <c r="T4768" t="s" s="57">
        <v>7786</v>
      </c>
      <c r="U4768" s="7"/>
      <c r="AA4768" s="14">
        <v>-109.463403</v>
      </c>
      <c r="AB4768" s="14">
        <v>35.809158</v>
      </c>
      <c r="AC4768" s="14">
        <v>2067.763</v>
      </c>
      <c r="AU4768" s="70"/>
      <c r="AV4768" s="70"/>
      <c r="AW4768" s="70"/>
      <c r="AX4768" s="70"/>
      <c r="AY4768" s="70"/>
      <c r="AZ4768" s="70"/>
      <c r="BA4768" s="70"/>
      <c r="BB4768" s="70"/>
      <c r="BC4768" s="70"/>
      <c r="BD4768" s="70"/>
      <c r="BL4768" s="70"/>
      <c r="BM4768" s="70"/>
      <c r="BN4768" s="70"/>
      <c r="BO4768" s="14">
        <v>-8.995866084999999</v>
      </c>
      <c r="BP4768" s="14">
        <v>0.008069829000000001</v>
      </c>
      <c r="BX4768" s="60">
        <v>-58.39433154</v>
      </c>
      <c r="BY4768" s="80">
        <v>0.063370449</v>
      </c>
    </row>
    <row r="4769" s="9" customFormat="1" ht="31" customHeight="1">
      <c r="A4769" t="s" s="6">
        <v>12170</v>
      </c>
      <c r="B4769" t="s" s="56">
        <v>12171</v>
      </c>
      <c r="C4769" t="s" s="56">
        <v>7517</v>
      </c>
      <c r="D4769" s="143">
        <v>42307.49375</v>
      </c>
      <c r="E4769" t="s" s="54">
        <v>7518</v>
      </c>
      <c r="F4769" t="s" s="55">
        <v>2230</v>
      </c>
      <c r="G4769" t="s" s="56">
        <v>1181</v>
      </c>
      <c r="H4769" t="s" s="56">
        <v>1181</v>
      </c>
      <c r="J4769" t="s" s="6">
        <v>7519</v>
      </c>
      <c r="L4769" t="s" s="54">
        <v>12172</v>
      </c>
      <c r="M4769" t="s" s="55">
        <v>1138</v>
      </c>
      <c r="S4769" t="s" s="54">
        <v>7570</v>
      </c>
      <c r="T4769" t="s" s="57">
        <v>7844</v>
      </c>
      <c r="U4769" s="7"/>
      <c r="AA4769" s="14">
        <v>-111.004225</v>
      </c>
      <c r="AB4769" s="14">
        <v>35.335926</v>
      </c>
      <c r="AC4769" s="14">
        <v>1426.464</v>
      </c>
      <c r="AU4769" s="70"/>
      <c r="AV4769" s="70"/>
      <c r="AW4769" s="70"/>
      <c r="AX4769" s="70"/>
      <c r="AY4769" s="70"/>
      <c r="AZ4769" s="70"/>
      <c r="BA4769" s="70"/>
      <c r="BB4769" s="70"/>
      <c r="BC4769" s="70"/>
      <c r="BD4769" s="70"/>
      <c r="BL4769" s="70"/>
      <c r="BM4769" s="70"/>
      <c r="BN4769" s="70"/>
      <c r="BO4769" s="14">
        <v>-9.050259411000001</v>
      </c>
      <c r="BP4769" s="14">
        <v>0.021146057</v>
      </c>
      <c r="BX4769" s="60">
        <v>-61.33895476</v>
      </c>
      <c r="BY4769" s="80">
        <v>0.041985476</v>
      </c>
    </row>
    <row r="4770" s="9" customFormat="1" ht="31" customHeight="1">
      <c r="A4770" t="s" s="6">
        <v>12173</v>
      </c>
      <c r="B4770" t="s" s="56">
        <v>12174</v>
      </c>
      <c r="C4770" t="s" s="56">
        <v>7517</v>
      </c>
      <c r="D4770" s="143">
        <v>42250.33125</v>
      </c>
      <c r="E4770" t="s" s="54">
        <v>7518</v>
      </c>
      <c r="F4770" t="s" s="55">
        <v>2230</v>
      </c>
      <c r="G4770" t="s" s="56">
        <v>1181</v>
      </c>
      <c r="H4770" t="s" s="56">
        <v>1181</v>
      </c>
      <c r="J4770" t="s" s="6">
        <v>7519</v>
      </c>
      <c r="L4770" t="s" s="54">
        <v>12175</v>
      </c>
      <c r="M4770" t="s" s="55">
        <v>1138</v>
      </c>
      <c r="S4770" t="s" s="54">
        <v>7570</v>
      </c>
      <c r="T4770" t="s" s="57">
        <v>7789</v>
      </c>
      <c r="U4770" s="7"/>
      <c r="AA4770" s="14">
        <v>-110.381113</v>
      </c>
      <c r="AB4770" s="14">
        <v>36.279063</v>
      </c>
      <c r="AC4770" s="14">
        <v>1959.864</v>
      </c>
      <c r="AU4770" s="70"/>
      <c r="AV4770" s="70"/>
      <c r="AW4770" s="70"/>
      <c r="AX4770" s="70"/>
      <c r="AY4770" s="70"/>
      <c r="AZ4770" s="70"/>
      <c r="BA4770" s="70"/>
      <c r="BB4770" s="70"/>
      <c r="BC4770" s="70"/>
      <c r="BD4770" s="70"/>
      <c r="BL4770" s="70"/>
      <c r="BM4770" s="70"/>
      <c r="BN4770" s="70"/>
      <c r="BO4770" s="14">
        <v>-2.846359863</v>
      </c>
      <c r="BP4770" s="14">
        <v>0.014164141</v>
      </c>
      <c r="BX4770" s="60">
        <v>-14.94217385</v>
      </c>
      <c r="BY4770" s="80">
        <v>0.105873296</v>
      </c>
    </row>
    <row r="4771" s="9" customFormat="1" ht="31" customHeight="1">
      <c r="A4771" t="s" s="6">
        <v>12176</v>
      </c>
      <c r="B4771" t="s" s="56">
        <v>12177</v>
      </c>
      <c r="C4771" t="s" s="56">
        <v>7517</v>
      </c>
      <c r="D4771" s="143">
        <v>42272.390972222223</v>
      </c>
      <c r="E4771" t="s" s="54">
        <v>7518</v>
      </c>
      <c r="F4771" t="s" s="55">
        <v>2230</v>
      </c>
      <c r="G4771" t="s" s="56">
        <v>1181</v>
      </c>
      <c r="H4771" t="s" s="56">
        <v>1181</v>
      </c>
      <c r="J4771" t="s" s="6">
        <v>7519</v>
      </c>
      <c r="L4771" t="s" s="54">
        <v>12178</v>
      </c>
      <c r="M4771" t="s" s="55">
        <v>1138</v>
      </c>
      <c r="S4771" t="s" s="54">
        <v>7570</v>
      </c>
      <c r="T4771" t="s" s="57">
        <v>7748</v>
      </c>
      <c r="U4771" s="7"/>
      <c r="AA4771" s="14">
        <v>-108.238455</v>
      </c>
      <c r="AB4771" s="14">
        <v>35.887169</v>
      </c>
      <c r="AC4771" s="14">
        <v>1897.685</v>
      </c>
      <c r="AU4771" s="70"/>
      <c r="AV4771" s="70"/>
      <c r="AW4771" s="70"/>
      <c r="AX4771" s="70"/>
      <c r="AY4771" s="70"/>
      <c r="AZ4771" s="70"/>
      <c r="BA4771" s="70"/>
      <c r="BB4771" s="70"/>
      <c r="BC4771" s="70"/>
      <c r="BD4771" s="70"/>
      <c r="BL4771" s="70"/>
      <c r="BM4771" s="70"/>
      <c r="BN4771" s="70"/>
      <c r="BO4771" s="14">
        <v>-8.579320741</v>
      </c>
      <c r="BP4771" s="14">
        <v>0.027921306</v>
      </c>
      <c r="BX4771" s="60">
        <v>-59.48574485</v>
      </c>
      <c r="BY4771" s="80">
        <v>0.093163596</v>
      </c>
    </row>
    <row r="4772" s="9" customFormat="1" ht="31" customHeight="1">
      <c r="A4772" t="s" s="6">
        <v>12179</v>
      </c>
      <c r="B4772" t="s" s="56">
        <v>12180</v>
      </c>
      <c r="C4772" t="s" s="56">
        <v>7517</v>
      </c>
      <c r="D4772" s="143">
        <v>42269.536111111112</v>
      </c>
      <c r="E4772" t="s" s="54">
        <v>7518</v>
      </c>
      <c r="F4772" t="s" s="55">
        <v>2230</v>
      </c>
      <c r="G4772" t="s" s="56">
        <v>1181</v>
      </c>
      <c r="H4772" t="s" s="56">
        <v>1181</v>
      </c>
      <c r="J4772" t="s" s="6">
        <v>7519</v>
      </c>
      <c r="L4772" t="s" s="54">
        <v>12181</v>
      </c>
      <c r="M4772" t="s" s="55">
        <v>1138</v>
      </c>
      <c r="S4772" t="s" s="54">
        <v>7570</v>
      </c>
      <c r="T4772" t="s" s="57">
        <v>7771</v>
      </c>
      <c r="U4772" s="7"/>
      <c r="AA4772" s="14">
        <v>-110.836547</v>
      </c>
      <c r="AB4772" s="14">
        <v>35.320414</v>
      </c>
      <c r="AC4772" s="14">
        <v>1446.581</v>
      </c>
      <c r="AU4772" s="70"/>
      <c r="AV4772" s="70"/>
      <c r="AW4772" s="70"/>
      <c r="AX4772" s="70"/>
      <c r="AY4772" s="70"/>
      <c r="AZ4772" s="70"/>
      <c r="BA4772" s="70"/>
      <c r="BB4772" s="70"/>
      <c r="BC4772" s="70"/>
      <c r="BD4772" s="70"/>
      <c r="BL4772" s="70"/>
      <c r="BM4772" s="70"/>
      <c r="BN4772" s="70"/>
      <c r="BO4772" s="14">
        <v>-6.636866087</v>
      </c>
      <c r="BP4772" s="14">
        <v>0.031414087</v>
      </c>
      <c r="BX4772" s="60">
        <v>-50.71921535</v>
      </c>
      <c r="BY4772" s="80">
        <v>0.139381866</v>
      </c>
    </row>
    <row r="4773" s="9" customFormat="1" ht="31" customHeight="1">
      <c r="A4773" t="s" s="6">
        <v>12182</v>
      </c>
      <c r="B4773" t="s" s="56">
        <v>12183</v>
      </c>
      <c r="C4773" t="s" s="56">
        <v>7517</v>
      </c>
      <c r="D4773" s="143">
        <v>42270.527777777781</v>
      </c>
      <c r="E4773" t="s" s="54">
        <v>7518</v>
      </c>
      <c r="F4773" t="s" s="55">
        <v>2230</v>
      </c>
      <c r="G4773" t="s" s="56">
        <v>1181</v>
      </c>
      <c r="H4773" t="s" s="56">
        <v>1181</v>
      </c>
      <c r="J4773" t="s" s="6">
        <v>7519</v>
      </c>
      <c r="L4773" t="s" s="54">
        <v>12184</v>
      </c>
      <c r="M4773" t="s" s="55">
        <v>1138</v>
      </c>
      <c r="S4773" t="s" s="54">
        <v>7570</v>
      </c>
      <c r="T4773" t="s" s="57">
        <v>7765</v>
      </c>
      <c r="U4773" s="7"/>
      <c r="AA4773" s="14">
        <v>-110.318788</v>
      </c>
      <c r="AB4773" s="14">
        <v>37.036461</v>
      </c>
      <c r="AC4773" s="14">
        <v>1469.136</v>
      </c>
      <c r="AU4773" s="70"/>
      <c r="AV4773" s="70"/>
      <c r="AW4773" s="70"/>
      <c r="AX4773" s="70"/>
      <c r="AY4773" s="70"/>
      <c r="AZ4773" s="70"/>
      <c r="BA4773" s="70"/>
      <c r="BB4773" s="70"/>
      <c r="BC4773" s="70"/>
      <c r="BD4773" s="70"/>
      <c r="BL4773" s="70"/>
      <c r="BM4773" s="70"/>
      <c r="BN4773" s="70"/>
      <c r="BO4773" s="14">
        <v>-6.746338444</v>
      </c>
      <c r="BP4773" s="14">
        <v>0.053983035</v>
      </c>
      <c r="BX4773" s="60">
        <v>-51.99811852</v>
      </c>
      <c r="BY4773" s="80">
        <v>0.201786461</v>
      </c>
    </row>
    <row r="4774" s="9" customFormat="1" ht="31" customHeight="1">
      <c r="A4774" t="s" s="6">
        <v>12185</v>
      </c>
      <c r="B4774" t="s" s="56">
        <v>12186</v>
      </c>
      <c r="C4774" t="s" s="56">
        <v>7517</v>
      </c>
      <c r="D4774" s="143">
        <v>42269.46875</v>
      </c>
      <c r="E4774" t="s" s="54">
        <v>7518</v>
      </c>
      <c r="F4774" t="s" s="55">
        <v>2230</v>
      </c>
      <c r="G4774" t="s" s="56">
        <v>1181</v>
      </c>
      <c r="H4774" t="s" s="56">
        <v>1181</v>
      </c>
      <c r="J4774" t="s" s="6">
        <v>7519</v>
      </c>
      <c r="L4774" t="s" s="54">
        <v>12187</v>
      </c>
      <c r="M4774" t="s" s="55">
        <v>1138</v>
      </c>
      <c r="S4774" t="s" s="54">
        <v>7570</v>
      </c>
      <c r="T4774" t="s" s="57">
        <v>7745</v>
      </c>
      <c r="U4774" s="7"/>
      <c r="AA4774" s="14">
        <v>-109.847351</v>
      </c>
      <c r="AB4774" s="14">
        <v>35.536757</v>
      </c>
      <c r="AC4774" s="14">
        <v>1813.56</v>
      </c>
      <c r="AU4774" s="70"/>
      <c r="AV4774" s="70"/>
      <c r="AW4774" s="70"/>
      <c r="AX4774" s="70"/>
      <c r="AY4774" s="70"/>
      <c r="AZ4774" s="70"/>
      <c r="BA4774" s="70"/>
      <c r="BB4774" s="70"/>
      <c r="BC4774" s="70"/>
      <c r="BD4774" s="70"/>
      <c r="BL4774" s="70"/>
      <c r="BM4774" s="70"/>
      <c r="BN4774" s="70"/>
      <c r="BO4774" s="14">
        <v>-10.78081683</v>
      </c>
      <c r="BP4774" s="14">
        <v>0.020323772</v>
      </c>
      <c r="BX4774" s="60">
        <v>-83.08563869</v>
      </c>
      <c r="BY4774" s="80">
        <v>0.032348063</v>
      </c>
    </row>
    <row r="4775" s="9" customFormat="1" ht="31" customHeight="1">
      <c r="A4775" t="s" s="6">
        <v>12188</v>
      </c>
      <c r="B4775" t="s" s="56">
        <v>12189</v>
      </c>
      <c r="C4775" t="s" s="56">
        <v>7517</v>
      </c>
      <c r="D4775" s="143">
        <v>42277.548611111109</v>
      </c>
      <c r="E4775" t="s" s="54">
        <v>7518</v>
      </c>
      <c r="F4775" t="s" s="55">
        <v>2230</v>
      </c>
      <c r="G4775" t="s" s="56">
        <v>1181</v>
      </c>
      <c r="H4775" t="s" s="56">
        <v>1181</v>
      </c>
      <c r="J4775" t="s" s="6">
        <v>7519</v>
      </c>
      <c r="L4775" t="s" s="54">
        <v>12190</v>
      </c>
      <c r="M4775" t="s" s="55">
        <v>1138</v>
      </c>
      <c r="S4775" t="s" s="54">
        <v>7570</v>
      </c>
      <c r="T4775" t="s" s="57">
        <v>7699</v>
      </c>
      <c r="U4775" t="s" s="6">
        <v>1263</v>
      </c>
      <c r="AA4775" s="14">
        <v>-107.733227</v>
      </c>
      <c r="AB4775" s="14">
        <v>36.246692</v>
      </c>
      <c r="AC4775" s="14">
        <v>2127.504</v>
      </c>
      <c r="AU4775" s="70"/>
      <c r="AV4775" s="70"/>
      <c r="AW4775" s="70"/>
      <c r="AX4775" s="70"/>
      <c r="AY4775" s="70"/>
      <c r="AZ4775" s="70"/>
      <c r="BA4775" s="70"/>
      <c r="BB4775" s="70"/>
      <c r="BC4775" s="70"/>
      <c r="BD4775" s="70"/>
      <c r="BL4775" s="70"/>
      <c r="BM4775" s="70"/>
      <c r="BN4775" s="70"/>
      <c r="BO4775" s="14">
        <v>-12.04751733</v>
      </c>
      <c r="BP4775" s="14">
        <v>0.016111248</v>
      </c>
      <c r="BX4775" s="60">
        <v>-83.21445394</v>
      </c>
      <c r="BY4775" s="80">
        <v>0.102285202</v>
      </c>
    </row>
    <row r="4776" s="9" customFormat="1" ht="31" customHeight="1">
      <c r="A4776" t="s" s="6">
        <v>12191</v>
      </c>
      <c r="B4776" t="s" s="56">
        <v>12192</v>
      </c>
      <c r="C4776" t="s" s="56">
        <v>7517</v>
      </c>
      <c r="D4776" s="143">
        <v>42276.399305555555</v>
      </c>
      <c r="E4776" t="s" s="54">
        <v>7518</v>
      </c>
      <c r="F4776" t="s" s="55">
        <v>2230</v>
      </c>
      <c r="G4776" t="s" s="56">
        <v>1181</v>
      </c>
      <c r="H4776" t="s" s="56">
        <v>1181</v>
      </c>
      <c r="J4776" t="s" s="6">
        <v>7519</v>
      </c>
      <c r="L4776" t="s" s="54">
        <v>12193</v>
      </c>
      <c r="M4776" t="s" s="55">
        <v>1138</v>
      </c>
      <c r="S4776" t="s" s="54">
        <v>7570</v>
      </c>
      <c r="T4776" t="s" s="57">
        <v>7875</v>
      </c>
      <c r="U4776" s="7"/>
      <c r="AA4776" s="14">
        <v>-111.415636</v>
      </c>
      <c r="AB4776" s="14">
        <v>35.869455</v>
      </c>
      <c r="AC4776" s="14">
        <v>1310.64</v>
      </c>
      <c r="AU4776" s="70"/>
      <c r="AV4776" s="70"/>
      <c r="AW4776" s="70"/>
      <c r="AX4776" s="70"/>
      <c r="AY4776" s="70"/>
      <c r="AZ4776" s="70"/>
      <c r="BA4776" s="70"/>
      <c r="BB4776" s="70"/>
      <c r="BC4776" s="70"/>
      <c r="BD4776" s="70"/>
      <c r="BL4776" s="70"/>
      <c r="BM4776" s="70"/>
      <c r="BN4776" s="70"/>
      <c r="BO4776" s="14">
        <v>-3.134725622</v>
      </c>
      <c r="BP4776" s="14">
        <v>0.026531244</v>
      </c>
      <c r="BX4776" s="60">
        <v>-26.3372261</v>
      </c>
      <c r="BY4776" s="80">
        <v>0.156811106</v>
      </c>
    </row>
    <row r="4777" s="9" customFormat="1" ht="31" customHeight="1">
      <c r="A4777" t="s" s="6">
        <v>12194</v>
      </c>
      <c r="B4777" t="s" s="56">
        <v>12195</v>
      </c>
      <c r="C4777" t="s" s="56">
        <v>7517</v>
      </c>
      <c r="D4777" s="143">
        <v>42311.511805555558</v>
      </c>
      <c r="E4777" t="s" s="54">
        <v>7518</v>
      </c>
      <c r="F4777" t="s" s="55">
        <v>2230</v>
      </c>
      <c r="G4777" t="s" s="56">
        <v>1181</v>
      </c>
      <c r="H4777" t="s" s="56">
        <v>1181</v>
      </c>
      <c r="J4777" t="s" s="6">
        <v>7519</v>
      </c>
      <c r="L4777" t="s" s="54">
        <v>12196</v>
      </c>
      <c r="M4777" t="s" s="55">
        <v>1138</v>
      </c>
      <c r="S4777" t="s" s="54">
        <v>7570</v>
      </c>
      <c r="T4777" t="s" s="57">
        <v>7768</v>
      </c>
      <c r="U4777" s="7"/>
      <c r="AA4777" s="14">
        <v>-110.780493</v>
      </c>
      <c r="AB4777" s="14">
        <v>37.058189</v>
      </c>
      <c r="AC4777" s="14">
        <v>1717.548</v>
      </c>
      <c r="AU4777" s="70"/>
      <c r="AV4777" s="70"/>
      <c r="AW4777" s="70"/>
      <c r="AX4777" s="70"/>
      <c r="AY4777" s="70"/>
      <c r="AZ4777" s="70"/>
      <c r="BA4777" s="70"/>
      <c r="BB4777" s="70"/>
      <c r="BC4777" s="70"/>
      <c r="BD4777" s="70"/>
      <c r="BL4777" s="70"/>
      <c r="BM4777" s="70"/>
      <c r="BN4777" s="70"/>
      <c r="BO4777" s="14">
        <v>-9.129958274</v>
      </c>
      <c r="BP4777" s="14">
        <v>0.021906132</v>
      </c>
      <c r="BX4777" s="60">
        <v>-58.76284235</v>
      </c>
      <c r="BY4777" s="80">
        <v>0.097670465</v>
      </c>
    </row>
    <row r="4778" s="9" customFormat="1" ht="31" customHeight="1">
      <c r="A4778" t="s" s="6">
        <v>12197</v>
      </c>
      <c r="B4778" t="s" s="56">
        <v>12198</v>
      </c>
      <c r="C4778" t="s" s="56">
        <v>7517</v>
      </c>
      <c r="D4778" s="143">
        <v>42303.409722222219</v>
      </c>
      <c r="E4778" t="s" s="54">
        <v>7518</v>
      </c>
      <c r="F4778" t="s" s="55">
        <v>2230</v>
      </c>
      <c r="G4778" t="s" s="56">
        <v>1181</v>
      </c>
      <c r="H4778" t="s" s="56">
        <v>1181</v>
      </c>
      <c r="J4778" t="s" s="6">
        <v>7519</v>
      </c>
      <c r="L4778" t="s" s="54">
        <v>12199</v>
      </c>
      <c r="M4778" t="s" s="55">
        <v>1138</v>
      </c>
      <c r="S4778" t="s" s="54">
        <v>7570</v>
      </c>
      <c r="T4778" t="s" s="57">
        <v>7702</v>
      </c>
      <c r="U4778" t="s" s="6">
        <v>1263</v>
      </c>
      <c r="AA4778" s="14">
        <v>-108.750919</v>
      </c>
      <c r="AB4778" s="14">
        <v>36.119902</v>
      </c>
      <c r="AC4778" s="14">
        <v>2116.226</v>
      </c>
      <c r="AU4778" s="70"/>
      <c r="AV4778" s="70"/>
      <c r="AW4778" s="70"/>
      <c r="AX4778" s="70"/>
      <c r="AY4778" s="70"/>
      <c r="AZ4778" s="70"/>
      <c r="BA4778" s="70"/>
      <c r="BB4778" s="70"/>
      <c r="BC4778" s="70"/>
      <c r="BD4778" s="70"/>
      <c r="BL4778" s="70"/>
      <c r="BM4778" s="70"/>
      <c r="BN4778" s="70"/>
      <c r="BO4778" s="14">
        <v>-10.07968004</v>
      </c>
      <c r="BP4778" s="14">
        <v>0.035566965</v>
      </c>
      <c r="BX4778" s="60">
        <v>-62.65520555</v>
      </c>
      <c r="BY4778" s="80">
        <v>0.091631884</v>
      </c>
    </row>
    <row r="4779" s="9" customFormat="1" ht="31" customHeight="1">
      <c r="A4779" t="s" s="6">
        <v>12200</v>
      </c>
      <c r="B4779" t="s" s="56">
        <v>12201</v>
      </c>
      <c r="C4779" t="s" s="56">
        <v>7517</v>
      </c>
      <c r="D4779" s="143">
        <v>42270.282638888886</v>
      </c>
      <c r="E4779" t="s" s="54">
        <v>7518</v>
      </c>
      <c r="F4779" t="s" s="55">
        <v>2230</v>
      </c>
      <c r="G4779" t="s" s="56">
        <v>1181</v>
      </c>
      <c r="H4779" t="s" s="56">
        <v>1181</v>
      </c>
      <c r="J4779" t="s" s="6">
        <v>7519</v>
      </c>
      <c r="L4779" t="s" s="54">
        <v>12202</v>
      </c>
      <c r="M4779" t="s" s="55">
        <v>1138</v>
      </c>
      <c r="S4779" t="s" s="54">
        <v>7570</v>
      </c>
      <c r="T4779" t="s" s="57">
        <v>7739</v>
      </c>
      <c r="U4779" s="7"/>
      <c r="AA4779" s="14">
        <v>-109.946396</v>
      </c>
      <c r="AB4779" s="14">
        <v>36.071225</v>
      </c>
      <c r="AC4779" s="14">
        <v>1931.822</v>
      </c>
      <c r="AU4779" s="70"/>
      <c r="AV4779" s="70"/>
      <c r="AW4779" s="70"/>
      <c r="AX4779" s="70"/>
      <c r="AY4779" s="70"/>
      <c r="AZ4779" s="70"/>
      <c r="BA4779" s="70"/>
      <c r="BB4779" s="70"/>
      <c r="BC4779" s="70"/>
      <c r="BD4779" s="70"/>
      <c r="BL4779" s="70"/>
      <c r="BM4779" s="70"/>
      <c r="BN4779" s="70"/>
      <c r="BO4779" s="14">
        <v>-9.395906202999999</v>
      </c>
      <c r="BP4779" s="14">
        <v>0.030497579</v>
      </c>
      <c r="BX4779" s="60">
        <v>-57.18208758</v>
      </c>
      <c r="BY4779" s="80">
        <v>0.10157443</v>
      </c>
    </row>
    <row r="4780" s="9" customFormat="1" ht="31" customHeight="1">
      <c r="A4780" t="s" s="6">
        <v>12203</v>
      </c>
      <c r="B4780" t="s" s="56">
        <v>12204</v>
      </c>
      <c r="C4780" t="s" s="56">
        <v>7517</v>
      </c>
      <c r="D4780" s="143">
        <v>42310.441666666666</v>
      </c>
      <c r="E4780" t="s" s="54">
        <v>7518</v>
      </c>
      <c r="F4780" t="s" s="55">
        <v>2230</v>
      </c>
      <c r="G4780" t="s" s="56">
        <v>1181</v>
      </c>
      <c r="H4780" t="s" s="56">
        <v>1181</v>
      </c>
      <c r="J4780" t="s" s="6">
        <v>7519</v>
      </c>
      <c r="L4780" t="s" s="54">
        <v>12205</v>
      </c>
      <c r="M4780" t="s" s="55">
        <v>1138</v>
      </c>
      <c r="S4780" t="s" s="54">
        <v>7570</v>
      </c>
      <c r="T4780" t="s" s="57">
        <v>7870</v>
      </c>
      <c r="U4780" s="7"/>
      <c r="AA4780" s="14">
        <v>-109.469908</v>
      </c>
      <c r="AB4780" s="14">
        <v>36.507125</v>
      </c>
      <c r="AC4780" s="14">
        <v>1643.786</v>
      </c>
      <c r="AU4780" s="70"/>
      <c r="AV4780" s="70"/>
      <c r="AW4780" s="70"/>
      <c r="AX4780" s="70"/>
      <c r="AY4780" s="70"/>
      <c r="AZ4780" s="70"/>
      <c r="BA4780" s="70"/>
      <c r="BB4780" s="70"/>
      <c r="BC4780" s="70"/>
      <c r="BD4780" s="70"/>
      <c r="BL4780" s="70"/>
      <c r="BM4780" s="70"/>
      <c r="BN4780" s="70"/>
      <c r="BO4780" s="14">
        <v>-7.904156901</v>
      </c>
      <c r="BP4780" s="14">
        <v>0.012740917</v>
      </c>
      <c r="BX4780" s="60">
        <v>-48.4670413</v>
      </c>
      <c r="BY4780" s="80">
        <v>0.126448801</v>
      </c>
    </row>
    <row r="4781" s="9" customFormat="1" ht="31" customHeight="1">
      <c r="A4781" t="s" s="6">
        <v>12206</v>
      </c>
      <c r="B4781" t="s" s="56">
        <v>12207</v>
      </c>
      <c r="C4781" t="s" s="56">
        <v>7517</v>
      </c>
      <c r="D4781" s="143">
        <v>42307.40625</v>
      </c>
      <c r="E4781" t="s" s="54">
        <v>7518</v>
      </c>
      <c r="F4781" t="s" s="55">
        <v>2230</v>
      </c>
      <c r="G4781" t="s" s="56">
        <v>1181</v>
      </c>
      <c r="H4781" t="s" s="56">
        <v>1181</v>
      </c>
      <c r="J4781" t="s" s="6">
        <v>7519</v>
      </c>
      <c r="L4781" t="s" s="54">
        <v>12208</v>
      </c>
      <c r="M4781" t="s" s="55">
        <v>1138</v>
      </c>
      <c r="S4781" t="s" s="54">
        <v>7570</v>
      </c>
      <c r="T4781" t="s" s="57">
        <v>7745</v>
      </c>
      <c r="U4781" s="7"/>
      <c r="AA4781" s="14">
        <v>-109.847351</v>
      </c>
      <c r="AB4781" s="14">
        <v>35.536757</v>
      </c>
      <c r="AC4781" s="14">
        <v>1813.56</v>
      </c>
      <c r="AU4781" s="70"/>
      <c r="AV4781" s="70"/>
      <c r="AW4781" s="70"/>
      <c r="AX4781" s="70"/>
      <c r="AY4781" s="70"/>
      <c r="AZ4781" s="70"/>
      <c r="BA4781" s="70"/>
      <c r="BB4781" s="70"/>
      <c r="BC4781" s="70"/>
      <c r="BD4781" s="70"/>
      <c r="BL4781" s="70"/>
      <c r="BM4781" s="70"/>
      <c r="BN4781" s="70"/>
      <c r="BO4781" s="14">
        <v>-9.926112625</v>
      </c>
      <c r="BP4781" s="14">
        <v>0.03006032</v>
      </c>
      <c r="BX4781" s="60">
        <v>-60.75549674</v>
      </c>
      <c r="BY4781" s="80">
        <v>0.052843495</v>
      </c>
    </row>
    <row r="4782" s="9" customFormat="1" ht="31" customHeight="1">
      <c r="A4782" t="s" s="6">
        <v>12209</v>
      </c>
      <c r="B4782" t="s" s="56">
        <v>12210</v>
      </c>
      <c r="C4782" t="s" s="56">
        <v>7517</v>
      </c>
      <c r="D4782" s="143">
        <v>42303.549305555556</v>
      </c>
      <c r="E4782" t="s" s="54">
        <v>7518</v>
      </c>
      <c r="F4782" t="s" s="55">
        <v>2230</v>
      </c>
      <c r="G4782" t="s" s="56">
        <v>1181</v>
      </c>
      <c r="H4782" t="s" s="56">
        <v>1181</v>
      </c>
      <c r="J4782" t="s" s="6">
        <v>7519</v>
      </c>
      <c r="L4782" t="s" s="54">
        <v>12211</v>
      </c>
      <c r="M4782" t="s" s="55">
        <v>1138</v>
      </c>
      <c r="S4782" t="s" s="54">
        <v>7570</v>
      </c>
      <c r="T4782" t="s" s="57">
        <v>7786</v>
      </c>
      <c r="U4782" s="7"/>
      <c r="AA4782" s="14">
        <v>-109.463403</v>
      </c>
      <c r="AB4782" s="14">
        <v>35.809158</v>
      </c>
      <c r="AC4782" s="14">
        <v>2067.763</v>
      </c>
      <c r="AU4782" s="70"/>
      <c r="AV4782" s="70"/>
      <c r="AW4782" s="70"/>
      <c r="AX4782" s="70"/>
      <c r="AY4782" s="70"/>
      <c r="AZ4782" s="70"/>
      <c r="BA4782" s="70"/>
      <c r="BB4782" s="70"/>
      <c r="BC4782" s="70"/>
      <c r="BD4782" s="70"/>
      <c r="BL4782" s="70"/>
      <c r="BM4782" s="70"/>
      <c r="BN4782" s="70"/>
      <c r="BO4782" s="14">
        <v>-8.233672908999999</v>
      </c>
      <c r="BP4782" s="14">
        <v>0.01407314</v>
      </c>
      <c r="BX4782" s="60">
        <v>-51.28434654</v>
      </c>
      <c r="BY4782" s="80">
        <v>0.051850492</v>
      </c>
    </row>
    <row r="4783" s="9" customFormat="1" ht="31" customHeight="1">
      <c r="A4783" t="s" s="6">
        <v>12212</v>
      </c>
      <c r="B4783" t="s" s="56">
        <v>12213</v>
      </c>
      <c r="C4783" t="s" s="56">
        <v>7517</v>
      </c>
      <c r="D4783" s="143">
        <v>42276.516666666670</v>
      </c>
      <c r="E4783" t="s" s="54">
        <v>7518</v>
      </c>
      <c r="F4783" t="s" s="55">
        <v>2230</v>
      </c>
      <c r="G4783" t="s" s="56">
        <v>1181</v>
      </c>
      <c r="H4783" t="s" s="56">
        <v>1181</v>
      </c>
      <c r="J4783" t="s" s="6">
        <v>7519</v>
      </c>
      <c r="L4783" t="s" s="54">
        <v>12214</v>
      </c>
      <c r="M4783" t="s" s="55">
        <v>1138</v>
      </c>
      <c r="S4783" t="s" s="54">
        <v>7570</v>
      </c>
      <c r="T4783" t="s" s="57">
        <v>7813</v>
      </c>
      <c r="U4783" s="7"/>
      <c r="AA4783" s="14">
        <v>-111.572804</v>
      </c>
      <c r="AB4783" s="14">
        <v>36.276372</v>
      </c>
      <c r="AC4783" s="14">
        <v>1706.88</v>
      </c>
      <c r="AU4783" s="70"/>
      <c r="AV4783" s="70"/>
      <c r="AW4783" s="70"/>
      <c r="AX4783" s="70"/>
      <c r="AY4783" s="70"/>
      <c r="AZ4783" s="70"/>
      <c r="BA4783" s="70"/>
      <c r="BB4783" s="70"/>
      <c r="BC4783" s="70"/>
      <c r="BD4783" s="70"/>
      <c r="BL4783" s="70"/>
      <c r="BM4783" s="70"/>
      <c r="BN4783" s="70"/>
      <c r="BO4783" s="14">
        <v>-8.850468933</v>
      </c>
      <c r="BP4783" s="14">
        <v>0.01649345</v>
      </c>
      <c r="BX4783" s="60">
        <v>-61.77245106</v>
      </c>
      <c r="BY4783" s="80">
        <v>0.102602138</v>
      </c>
    </row>
    <row r="4784" s="9" customFormat="1" ht="31" customHeight="1">
      <c r="A4784" t="s" s="6">
        <v>12215</v>
      </c>
      <c r="B4784" t="s" s="56">
        <v>12216</v>
      </c>
      <c r="C4784" t="s" s="56">
        <v>7517</v>
      </c>
      <c r="D4784" s="143">
        <v>42275.430555555555</v>
      </c>
      <c r="E4784" t="s" s="54">
        <v>7518</v>
      </c>
      <c r="F4784" t="s" s="55">
        <v>2230</v>
      </c>
      <c r="G4784" t="s" s="56">
        <v>1181</v>
      </c>
      <c r="H4784" t="s" s="56">
        <v>1181</v>
      </c>
      <c r="J4784" t="s" s="6">
        <v>7519</v>
      </c>
      <c r="L4784" t="s" s="54">
        <v>12217</v>
      </c>
      <c r="M4784" t="s" s="55">
        <v>1138</v>
      </c>
      <c r="S4784" t="s" s="54">
        <v>7570</v>
      </c>
      <c r="T4784" t="s" s="57">
        <v>7777</v>
      </c>
      <c r="U4784" s="7"/>
      <c r="AA4784" s="14">
        <v>-109.863385</v>
      </c>
      <c r="AB4784" s="14">
        <v>35.744474</v>
      </c>
      <c r="AC4784" s="14">
        <v>1932.432</v>
      </c>
      <c r="AU4784" s="70"/>
      <c r="AV4784" s="70"/>
      <c r="AW4784" s="70"/>
      <c r="AX4784" s="70"/>
      <c r="AY4784" s="70"/>
      <c r="AZ4784" s="70"/>
      <c r="BA4784" s="70"/>
      <c r="BB4784" s="70"/>
      <c r="BC4784" s="70"/>
      <c r="BD4784" s="70"/>
      <c r="BL4784" s="70"/>
      <c r="BM4784" s="70"/>
      <c r="BN4784" s="70"/>
      <c r="BO4784" s="14">
        <v>-7.352273997</v>
      </c>
      <c r="BP4784" s="14">
        <v>0.031189227</v>
      </c>
      <c r="BX4784" s="60">
        <v>-54.15860669</v>
      </c>
      <c r="BY4784" s="80">
        <v>0.124891751</v>
      </c>
    </row>
    <row r="4785" s="9" customFormat="1" ht="31" customHeight="1">
      <c r="A4785" t="s" s="6">
        <v>12218</v>
      </c>
      <c r="B4785" t="s" s="56">
        <v>12219</v>
      </c>
      <c r="C4785" t="s" s="56">
        <v>7517</v>
      </c>
      <c r="D4785" s="143">
        <v>42270.454861111109</v>
      </c>
      <c r="E4785" t="s" s="54">
        <v>7518</v>
      </c>
      <c r="F4785" t="s" s="55">
        <v>2230</v>
      </c>
      <c r="G4785" t="s" s="56">
        <v>1181</v>
      </c>
      <c r="H4785" t="s" s="56">
        <v>1181</v>
      </c>
      <c r="J4785" t="s" s="6">
        <v>7519</v>
      </c>
      <c r="L4785" t="s" s="54">
        <v>12220</v>
      </c>
      <c r="M4785" t="s" s="55">
        <v>1138</v>
      </c>
      <c r="S4785" t="s" s="54">
        <v>7570</v>
      </c>
      <c r="T4785" t="s" s="57">
        <v>7742</v>
      </c>
      <c r="U4785" s="7"/>
      <c r="AA4785" s="14">
        <v>-109.58782</v>
      </c>
      <c r="AB4785" s="14">
        <v>37.18536</v>
      </c>
      <c r="AC4785" s="14">
        <v>1556.918</v>
      </c>
      <c r="AU4785" s="70"/>
      <c r="AV4785" s="70"/>
      <c r="AW4785" s="70"/>
      <c r="AX4785" s="70"/>
      <c r="AY4785" s="70"/>
      <c r="AZ4785" s="70"/>
      <c r="BA4785" s="70"/>
      <c r="BB4785" s="70"/>
      <c r="BC4785" s="70"/>
      <c r="BD4785" s="70"/>
      <c r="BL4785" s="70"/>
      <c r="BM4785" s="70"/>
      <c r="BN4785" s="70"/>
      <c r="BO4785" s="14">
        <v>-6.680082882</v>
      </c>
      <c r="BP4785" s="14">
        <v>0.026626948</v>
      </c>
      <c r="BX4785" s="60">
        <v>-71.92165295</v>
      </c>
      <c r="BY4785" s="80">
        <v>0.063369468</v>
      </c>
    </row>
    <row r="4786" s="9" customFormat="1" ht="31" customHeight="1">
      <c r="A4786" t="s" s="6">
        <v>12221</v>
      </c>
      <c r="B4786" t="s" s="56">
        <v>12222</v>
      </c>
      <c r="C4786" t="s" s="56">
        <v>7517</v>
      </c>
      <c r="D4786" s="143">
        <v>42267.510416666664</v>
      </c>
      <c r="E4786" t="s" s="54">
        <v>7518</v>
      </c>
      <c r="F4786" t="s" s="55">
        <v>2230</v>
      </c>
      <c r="G4786" t="s" s="56">
        <v>1181</v>
      </c>
      <c r="H4786" t="s" s="56">
        <v>1181</v>
      </c>
      <c r="J4786" t="s" s="6">
        <v>7519</v>
      </c>
      <c r="L4786" t="s" s="54">
        <v>12223</v>
      </c>
      <c r="M4786" t="s" s="55">
        <v>1138</v>
      </c>
      <c r="S4786" t="s" s="54">
        <v>7570</v>
      </c>
      <c r="T4786" t="s" s="57">
        <v>7863</v>
      </c>
      <c r="U4786" s="7"/>
      <c r="AA4786" s="14">
        <v>-109.050135</v>
      </c>
      <c r="AB4786" s="14">
        <v>36.32589</v>
      </c>
      <c r="AC4786" s="14">
        <v>2813.304</v>
      </c>
      <c r="AU4786" s="70"/>
      <c r="AV4786" s="70"/>
      <c r="AW4786" s="70"/>
      <c r="AX4786" s="70"/>
      <c r="AY4786" s="70"/>
      <c r="AZ4786" s="70"/>
      <c r="BA4786" s="70"/>
      <c r="BB4786" s="70"/>
      <c r="BC4786" s="70"/>
      <c r="BD4786" s="70"/>
      <c r="BL4786" s="70"/>
      <c r="BM4786" s="70"/>
      <c r="BN4786" s="70"/>
      <c r="BO4786" s="14">
        <v>-5.499501497</v>
      </c>
      <c r="BP4786" s="14">
        <v>0.029756128</v>
      </c>
      <c r="BX4786" s="60">
        <v>-29.87208705</v>
      </c>
      <c r="BY4786" s="80">
        <v>0.324797613</v>
      </c>
    </row>
    <row r="4787" s="9" customFormat="1" ht="31" customHeight="1">
      <c r="A4787" t="s" s="6">
        <v>12224</v>
      </c>
      <c r="B4787" t="s" s="56">
        <v>12225</v>
      </c>
      <c r="C4787" t="s" s="56">
        <v>7517</v>
      </c>
      <c r="D4787" s="143">
        <v>42269.575</v>
      </c>
      <c r="E4787" t="s" s="54">
        <v>7518</v>
      </c>
      <c r="F4787" t="s" s="55">
        <v>2230</v>
      </c>
      <c r="G4787" t="s" s="56">
        <v>1181</v>
      </c>
      <c r="H4787" t="s" s="56">
        <v>1181</v>
      </c>
      <c r="J4787" t="s" s="6">
        <v>7519</v>
      </c>
      <c r="L4787" t="s" s="54">
        <v>12226</v>
      </c>
      <c r="M4787" t="s" s="55">
        <v>1138</v>
      </c>
      <c r="S4787" t="s" s="54">
        <v>7570</v>
      </c>
      <c r="T4787" t="s" s="57">
        <v>7762</v>
      </c>
      <c r="U4787" s="7"/>
      <c r="AA4787" s="14">
        <v>-108.142869</v>
      </c>
      <c r="AB4787" s="14">
        <v>35.531486</v>
      </c>
      <c r="AC4787" s="14">
        <v>2213.762</v>
      </c>
      <c r="AU4787" s="70"/>
      <c r="AV4787" s="70"/>
      <c r="AW4787" s="70"/>
      <c r="AX4787" s="70"/>
      <c r="AY4787" s="70"/>
      <c r="AZ4787" s="70"/>
      <c r="BA4787" s="70"/>
      <c r="BB4787" s="70"/>
      <c r="BC4787" s="70"/>
      <c r="BD4787" s="70"/>
      <c r="BL4787" s="70"/>
      <c r="BM4787" s="70"/>
      <c r="BN4787" s="70"/>
      <c r="BO4787" s="14">
        <v>-6.30788349</v>
      </c>
      <c r="BP4787" s="14">
        <v>0.021339971</v>
      </c>
      <c r="BX4787" s="60">
        <v>-44.48533041</v>
      </c>
      <c r="BY4787" s="80">
        <v>0.09744994899999999</v>
      </c>
    </row>
    <row r="4788" s="9" customFormat="1" ht="31" customHeight="1">
      <c r="A4788" t="s" s="6">
        <v>12227</v>
      </c>
      <c r="B4788" t="s" s="56">
        <v>12228</v>
      </c>
      <c r="C4788" t="s" s="56">
        <v>7517</v>
      </c>
      <c r="D4788" s="143">
        <v>42310.534722222219</v>
      </c>
      <c r="E4788" t="s" s="54">
        <v>7518</v>
      </c>
      <c r="F4788" t="s" s="55">
        <v>2230</v>
      </c>
      <c r="G4788" t="s" s="56">
        <v>1181</v>
      </c>
      <c r="H4788" t="s" s="56">
        <v>1181</v>
      </c>
      <c r="J4788" t="s" s="6">
        <v>7519</v>
      </c>
      <c r="L4788" t="s" s="54">
        <v>12229</v>
      </c>
      <c r="M4788" t="s" s="55">
        <v>1138</v>
      </c>
      <c r="S4788" t="s" s="54">
        <v>7570</v>
      </c>
      <c r="T4788" t="s" s="57">
        <v>7863</v>
      </c>
      <c r="U4788" s="7"/>
      <c r="AA4788" s="14">
        <v>-109.050135</v>
      </c>
      <c r="AB4788" s="14">
        <v>36.32589</v>
      </c>
      <c r="AC4788" s="14">
        <v>2813.304</v>
      </c>
      <c r="AU4788" s="70"/>
      <c r="AV4788" s="70"/>
      <c r="AW4788" s="70"/>
      <c r="AX4788" s="70"/>
      <c r="AY4788" s="70"/>
      <c r="AZ4788" s="70"/>
      <c r="BA4788" s="70"/>
      <c r="BB4788" s="70"/>
      <c r="BC4788" s="70"/>
      <c r="BD4788" s="70"/>
      <c r="BL4788" s="70"/>
      <c r="BM4788" s="70"/>
      <c r="BN4788" s="70"/>
      <c r="BO4788" s="14">
        <v>-11.4821179</v>
      </c>
      <c r="BP4788" s="14">
        <v>0.028673062</v>
      </c>
      <c r="BX4788" s="60">
        <v>-73.30948246</v>
      </c>
      <c r="BY4788" s="80">
        <v>0.09885698800000001</v>
      </c>
    </row>
    <row r="4789" s="9" customFormat="1" ht="31" customHeight="1">
      <c r="A4789" t="s" s="6">
        <v>12230</v>
      </c>
      <c r="B4789" t="s" s="56">
        <v>12231</v>
      </c>
      <c r="C4789" t="s" s="56">
        <v>7517</v>
      </c>
      <c r="D4789" s="143">
        <v>42313.25</v>
      </c>
      <c r="E4789" t="s" s="54">
        <v>7518</v>
      </c>
      <c r="F4789" t="s" s="55">
        <v>2230</v>
      </c>
      <c r="G4789" t="s" s="56">
        <v>1181</v>
      </c>
      <c r="H4789" t="s" s="56">
        <v>1181</v>
      </c>
      <c r="J4789" t="s" s="6">
        <v>7519</v>
      </c>
      <c r="L4789" t="s" s="54">
        <v>12232</v>
      </c>
      <c r="M4789" t="s" s="55">
        <v>1138</v>
      </c>
      <c r="S4789" t="s" s="54">
        <v>7570</v>
      </c>
      <c r="T4789" t="s" s="57">
        <v>7571</v>
      </c>
      <c r="U4789" s="7"/>
      <c r="AA4789" s="14">
        <v>-108.823239</v>
      </c>
      <c r="AB4789" s="14">
        <v>35.608006</v>
      </c>
      <c r="AC4789" s="14">
        <v>2006.803</v>
      </c>
      <c r="AU4789" s="70"/>
      <c r="AV4789" s="70"/>
      <c r="AW4789" s="70"/>
      <c r="AX4789" s="70"/>
      <c r="AY4789" s="70"/>
      <c r="AZ4789" s="70"/>
      <c r="BA4789" s="70"/>
      <c r="BB4789" s="70"/>
      <c r="BC4789" s="70"/>
      <c r="BD4789" s="70"/>
      <c r="BL4789" s="70"/>
      <c r="BM4789" s="70"/>
      <c r="BN4789" s="70"/>
      <c r="BO4789" s="14">
        <v>-8.804605382</v>
      </c>
      <c r="BP4789" s="14">
        <v>0.025273542</v>
      </c>
      <c r="BX4789" s="60">
        <v>-53.90593437</v>
      </c>
      <c r="BY4789" s="80">
        <v>0.05336753</v>
      </c>
    </row>
    <row r="4790" s="9" customFormat="1" ht="31" customHeight="1">
      <c r="A4790" t="s" s="6">
        <v>12233</v>
      </c>
      <c r="B4790" t="s" s="56">
        <v>12234</v>
      </c>
      <c r="C4790" t="s" s="56">
        <v>7517</v>
      </c>
      <c r="D4790" s="143">
        <v>42307.5</v>
      </c>
      <c r="E4790" t="s" s="54">
        <v>7518</v>
      </c>
      <c r="F4790" t="s" s="55">
        <v>2230</v>
      </c>
      <c r="G4790" t="s" s="56">
        <v>1181</v>
      </c>
      <c r="H4790" t="s" s="56">
        <v>1181</v>
      </c>
      <c r="J4790" t="s" s="6">
        <v>7519</v>
      </c>
      <c r="L4790" t="s" s="54">
        <v>12235</v>
      </c>
      <c r="M4790" t="s" s="55">
        <v>1138</v>
      </c>
      <c r="S4790" t="s" s="54">
        <v>7570</v>
      </c>
      <c r="T4790" t="s" s="57">
        <v>7754</v>
      </c>
      <c r="U4790" t="s" s="6">
        <v>1263</v>
      </c>
      <c r="AA4790" s="14">
        <v>-108.694038</v>
      </c>
      <c r="AB4790" s="14">
        <v>36.765384</v>
      </c>
      <c r="AC4790" s="14">
        <v>1527.658</v>
      </c>
      <c r="AU4790" s="70"/>
      <c r="AV4790" s="70"/>
      <c r="AW4790" s="70"/>
      <c r="AX4790" s="70"/>
      <c r="AY4790" s="70"/>
      <c r="AZ4790" s="70"/>
      <c r="BA4790" s="70"/>
      <c r="BB4790" s="70"/>
      <c r="BC4790" s="70"/>
      <c r="BD4790" s="70"/>
      <c r="BL4790" s="70"/>
      <c r="BM4790" s="70"/>
      <c r="BN4790" s="70"/>
      <c r="BO4790" s="14">
        <v>-7.211563216</v>
      </c>
      <c r="BP4790" s="14">
        <v>0.033526247</v>
      </c>
      <c r="BX4790" s="60">
        <v>-46.8184706</v>
      </c>
      <c r="BY4790" s="80">
        <v>0.105846057</v>
      </c>
    </row>
    <row r="4791" s="9" customFormat="1" ht="31" customHeight="1">
      <c r="A4791" t="s" s="6">
        <v>12236</v>
      </c>
      <c r="B4791" t="s" s="56">
        <v>12237</v>
      </c>
      <c r="C4791" t="s" s="56">
        <v>7517</v>
      </c>
      <c r="D4791" s="143">
        <v>42276.44375</v>
      </c>
      <c r="E4791" t="s" s="54">
        <v>7518</v>
      </c>
      <c r="F4791" t="s" s="55">
        <v>2230</v>
      </c>
      <c r="G4791" t="s" s="56">
        <v>1181</v>
      </c>
      <c r="H4791" t="s" s="56">
        <v>1181</v>
      </c>
      <c r="J4791" t="s" s="6">
        <v>7519</v>
      </c>
      <c r="L4791" t="s" s="54">
        <v>12238</v>
      </c>
      <c r="M4791" t="s" s="55">
        <v>1138</v>
      </c>
      <c r="S4791" t="s" s="54">
        <v>7570</v>
      </c>
      <c r="T4791" t="s" s="57">
        <v>7847</v>
      </c>
      <c r="U4791" s="7"/>
      <c r="AA4791" s="14">
        <v>-111.690301</v>
      </c>
      <c r="AB4791" s="14">
        <v>35.912882</v>
      </c>
      <c r="AC4791" s="14">
        <v>2151.278</v>
      </c>
      <c r="AU4791" s="70"/>
      <c r="AV4791" s="70"/>
      <c r="AW4791" s="70"/>
      <c r="AX4791" s="70"/>
      <c r="AY4791" s="70"/>
      <c r="AZ4791" s="70"/>
      <c r="BA4791" s="70"/>
      <c r="BB4791" s="70"/>
      <c r="BC4791" s="70"/>
      <c r="BD4791" s="70"/>
      <c r="BL4791" s="70"/>
      <c r="BM4791" s="70"/>
      <c r="BN4791" s="70"/>
      <c r="BO4791" s="14">
        <v>-7.351228787</v>
      </c>
      <c r="BP4791" s="14">
        <v>0.014987538</v>
      </c>
      <c r="BX4791" s="60">
        <v>-48.61962028</v>
      </c>
      <c r="BY4791" s="80">
        <v>0.10210858</v>
      </c>
    </row>
    <row r="4792" s="9" customFormat="1" ht="31" customHeight="1">
      <c r="A4792" t="s" s="6">
        <v>12239</v>
      </c>
      <c r="B4792" t="s" s="56">
        <v>12240</v>
      </c>
      <c r="C4792" t="s" s="56">
        <v>7517</v>
      </c>
      <c r="D4792" s="143">
        <v>42272.594444444447</v>
      </c>
      <c r="E4792" t="s" s="54">
        <v>7518</v>
      </c>
      <c r="F4792" t="s" s="55">
        <v>2230</v>
      </c>
      <c r="G4792" t="s" s="56">
        <v>1181</v>
      </c>
      <c r="H4792" t="s" s="56">
        <v>1181</v>
      </c>
      <c r="J4792" t="s" s="6">
        <v>7519</v>
      </c>
      <c r="L4792" t="s" s="54">
        <v>12241</v>
      </c>
      <c r="M4792" t="s" s="55">
        <v>1138</v>
      </c>
      <c r="S4792" t="s" s="54">
        <v>7570</v>
      </c>
      <c r="T4792" t="s" s="57">
        <v>7702</v>
      </c>
      <c r="U4792" t="s" s="6">
        <v>1263</v>
      </c>
      <c r="AA4792" s="14">
        <v>-108.750919</v>
      </c>
      <c r="AB4792" s="14">
        <v>36.119902</v>
      </c>
      <c r="AC4792" s="14">
        <v>2116.226</v>
      </c>
      <c r="AU4792" s="70"/>
      <c r="AV4792" s="70"/>
      <c r="AW4792" s="70"/>
      <c r="AX4792" s="70"/>
      <c r="AY4792" s="70"/>
      <c r="AZ4792" s="70"/>
      <c r="BA4792" s="70"/>
      <c r="BB4792" s="70"/>
      <c r="BC4792" s="70"/>
      <c r="BD4792" s="70"/>
      <c r="BL4792" s="70"/>
      <c r="BM4792" s="70"/>
      <c r="BN4792" s="70"/>
      <c r="BO4792" s="14">
        <v>-8.866294387</v>
      </c>
      <c r="BP4792" s="14">
        <v>0.052124418</v>
      </c>
      <c r="BX4792" s="60">
        <v>-58.34141972</v>
      </c>
      <c r="BY4792" s="80">
        <v>0.135075168</v>
      </c>
    </row>
    <row r="4793" s="9" customFormat="1" ht="31" customHeight="1">
      <c r="A4793" t="s" s="6">
        <v>12242</v>
      </c>
      <c r="B4793" t="s" s="56">
        <v>12243</v>
      </c>
      <c r="C4793" t="s" s="56">
        <v>7517</v>
      </c>
      <c r="D4793" s="143">
        <v>42270.282638888886</v>
      </c>
      <c r="E4793" t="s" s="54">
        <v>7518</v>
      </c>
      <c r="F4793" t="s" s="55">
        <v>2230</v>
      </c>
      <c r="G4793" t="s" s="56">
        <v>1181</v>
      </c>
      <c r="H4793" t="s" s="56">
        <v>1181</v>
      </c>
      <c r="J4793" t="s" s="6">
        <v>7519</v>
      </c>
      <c r="L4793" t="s" s="54">
        <v>12244</v>
      </c>
      <c r="M4793" t="s" s="55">
        <v>1138</v>
      </c>
      <c r="S4793" t="s" s="54">
        <v>7570</v>
      </c>
      <c r="T4793" t="s" s="57">
        <v>7739</v>
      </c>
      <c r="U4793" s="7"/>
      <c r="AA4793" s="14">
        <v>-109.946396</v>
      </c>
      <c r="AB4793" s="14">
        <v>36.071225</v>
      </c>
      <c r="AC4793" s="14">
        <v>1931.822</v>
      </c>
      <c r="AU4793" s="70"/>
      <c r="AV4793" s="70"/>
      <c r="AW4793" s="70"/>
      <c r="AX4793" s="70"/>
      <c r="AY4793" s="70"/>
      <c r="AZ4793" s="70"/>
      <c r="BA4793" s="70"/>
      <c r="BB4793" s="70"/>
      <c r="BC4793" s="70"/>
      <c r="BD4793" s="70"/>
      <c r="BL4793" s="70"/>
      <c r="BM4793" s="70"/>
      <c r="BN4793" s="70"/>
      <c r="BO4793" s="14">
        <v>-7.728399825</v>
      </c>
      <c r="BP4793" s="14">
        <v>0.029181236</v>
      </c>
      <c r="BX4793" s="60">
        <v>-58.81068696</v>
      </c>
      <c r="BY4793" s="80">
        <v>0.08987276</v>
      </c>
    </row>
    <row r="4794" s="9" customFormat="1" ht="31" customHeight="1">
      <c r="A4794" t="s" s="6">
        <v>12245</v>
      </c>
      <c r="B4794" t="s" s="56">
        <v>12246</v>
      </c>
      <c r="C4794" t="s" s="56">
        <v>7517</v>
      </c>
      <c r="D4794" s="143">
        <v>42270.402777777781</v>
      </c>
      <c r="E4794" t="s" s="54">
        <v>7518</v>
      </c>
      <c r="F4794" t="s" s="55">
        <v>2230</v>
      </c>
      <c r="G4794" t="s" s="56">
        <v>1181</v>
      </c>
      <c r="H4794" t="s" s="56">
        <v>1181</v>
      </c>
      <c r="J4794" t="s" s="6">
        <v>7519</v>
      </c>
      <c r="L4794" t="s" s="54">
        <v>12247</v>
      </c>
      <c r="M4794" t="s" s="55">
        <v>1138</v>
      </c>
      <c r="S4794" t="s" s="54">
        <v>7570</v>
      </c>
      <c r="T4794" t="s" s="57">
        <v>7870</v>
      </c>
      <c r="U4794" s="7"/>
      <c r="AA4794" s="14">
        <v>-109.469908</v>
      </c>
      <c r="AB4794" s="14">
        <v>36.507125</v>
      </c>
      <c r="AC4794" s="14">
        <v>1643.786</v>
      </c>
      <c r="AU4794" s="70"/>
      <c r="AV4794" s="70"/>
      <c r="AW4794" s="70"/>
      <c r="AX4794" s="70"/>
      <c r="AY4794" s="70"/>
      <c r="AZ4794" s="70"/>
      <c r="BA4794" s="70"/>
      <c r="BB4794" s="70"/>
      <c r="BC4794" s="70"/>
      <c r="BD4794" s="70"/>
      <c r="BL4794" s="70"/>
      <c r="BM4794" s="70"/>
      <c r="BN4794" s="70"/>
      <c r="BO4794" s="14">
        <v>-7.523017386</v>
      </c>
      <c r="BP4794" s="14">
        <v>0.022675232</v>
      </c>
      <c r="BX4794" s="60">
        <v>-61.86263764</v>
      </c>
      <c r="BY4794" s="80">
        <v>0.104681517</v>
      </c>
    </row>
    <row r="4795" s="9" customFormat="1" ht="31" customHeight="1">
      <c r="A4795" t="s" s="6">
        <v>12248</v>
      </c>
      <c r="B4795" t="s" s="56">
        <v>12249</v>
      </c>
      <c r="C4795" t="s" s="56">
        <v>7517</v>
      </c>
      <c r="D4795" s="143">
        <v>42256.309027777781</v>
      </c>
      <c r="E4795" t="s" s="54">
        <v>7518</v>
      </c>
      <c r="F4795" t="s" s="55">
        <v>2230</v>
      </c>
      <c r="G4795" t="s" s="56">
        <v>1181</v>
      </c>
      <c r="H4795" t="s" s="56">
        <v>1181</v>
      </c>
      <c r="J4795" t="s" s="6">
        <v>7519</v>
      </c>
      <c r="L4795" t="s" s="54">
        <v>12250</v>
      </c>
      <c r="M4795" t="s" s="55">
        <v>1138</v>
      </c>
      <c r="S4795" t="s" s="54">
        <v>7570</v>
      </c>
      <c r="T4795" t="s" s="57">
        <v>7722</v>
      </c>
      <c r="U4795" s="7"/>
      <c r="AA4795" s="14">
        <v>-109.072078</v>
      </c>
      <c r="AB4795" s="14">
        <v>35.744653</v>
      </c>
      <c r="AC4795" s="14">
        <v>2086.356</v>
      </c>
      <c r="AU4795" s="70"/>
      <c r="AV4795" s="70"/>
      <c r="AW4795" s="70"/>
      <c r="AX4795" s="70"/>
      <c r="AY4795" s="70"/>
      <c r="AZ4795" s="70"/>
      <c r="BA4795" s="70"/>
      <c r="BB4795" s="70"/>
      <c r="BC4795" s="70"/>
      <c r="BD4795" s="70"/>
      <c r="BL4795" s="70"/>
      <c r="BM4795" s="70"/>
      <c r="BN4795" s="70"/>
      <c r="BO4795" s="14">
        <v>-4.484300818</v>
      </c>
      <c r="BP4795" s="14">
        <v>0.021812275</v>
      </c>
      <c r="BX4795" s="60">
        <v>-26.45943215</v>
      </c>
      <c r="BY4795" s="80">
        <v>0.071899966</v>
      </c>
    </row>
    <row r="4796" s="9" customFormat="1" ht="31" customHeight="1">
      <c r="A4796" t="s" s="6">
        <v>12251</v>
      </c>
      <c r="B4796" t="s" s="56">
        <v>12252</v>
      </c>
      <c r="C4796" t="s" s="56">
        <v>7517</v>
      </c>
      <c r="D4796" s="143">
        <v>42310.581944444442</v>
      </c>
      <c r="E4796" t="s" s="54">
        <v>7518</v>
      </c>
      <c r="F4796" t="s" s="55">
        <v>2230</v>
      </c>
      <c r="G4796" t="s" s="56">
        <v>1181</v>
      </c>
      <c r="H4796" t="s" s="56">
        <v>1181</v>
      </c>
      <c r="J4796" t="s" s="6">
        <v>7519</v>
      </c>
      <c r="L4796" t="s" s="54">
        <v>12253</v>
      </c>
      <c r="M4796" t="s" s="55">
        <v>1138</v>
      </c>
      <c r="S4796" t="s" s="54">
        <v>7570</v>
      </c>
      <c r="T4796" t="s" s="57">
        <v>7765</v>
      </c>
      <c r="U4796" s="7"/>
      <c r="AA4796" s="14">
        <v>-110.318788</v>
      </c>
      <c r="AB4796" s="14">
        <v>37.036461</v>
      </c>
      <c r="AC4796" s="14">
        <v>1469.136</v>
      </c>
      <c r="AU4796" s="70"/>
      <c r="AV4796" s="70"/>
      <c r="AW4796" s="70"/>
      <c r="AX4796" s="70"/>
      <c r="AY4796" s="70"/>
      <c r="AZ4796" s="70"/>
      <c r="BA4796" s="70"/>
      <c r="BB4796" s="70"/>
      <c r="BC4796" s="70"/>
      <c r="BD4796" s="70"/>
      <c r="BL4796" s="70"/>
      <c r="BM4796" s="70"/>
      <c r="BN4796" s="70"/>
      <c r="BO4796" s="14">
        <v>-7.777146097</v>
      </c>
      <c r="BP4796" s="14">
        <v>0.009169863</v>
      </c>
      <c r="BX4796" s="60">
        <v>-47.34152083</v>
      </c>
      <c r="BY4796" s="80">
        <v>0.098052024</v>
      </c>
    </row>
    <row r="4797" s="9" customFormat="1" ht="31" customHeight="1">
      <c r="A4797" t="s" s="6">
        <v>12254</v>
      </c>
      <c r="B4797" t="s" s="56">
        <v>12255</v>
      </c>
      <c r="C4797" t="s" s="56">
        <v>7517</v>
      </c>
      <c r="D4797" s="143">
        <v>42276.565277777780</v>
      </c>
      <c r="E4797" t="s" s="54">
        <v>7518</v>
      </c>
      <c r="F4797" t="s" s="55">
        <v>2230</v>
      </c>
      <c r="G4797" t="s" s="56">
        <v>1181</v>
      </c>
      <c r="H4797" t="s" s="56">
        <v>1181</v>
      </c>
      <c r="J4797" t="s" s="6">
        <v>7519</v>
      </c>
      <c r="L4797" t="s" s="54">
        <v>12256</v>
      </c>
      <c r="M4797" t="s" s="55">
        <v>1138</v>
      </c>
      <c r="S4797" t="s" s="54">
        <v>7570</v>
      </c>
      <c r="T4797" t="s" s="57">
        <v>7850</v>
      </c>
      <c r="U4797" s="7"/>
      <c r="AA4797" s="14">
        <v>-111.654074</v>
      </c>
      <c r="AB4797" s="14">
        <v>36.665838</v>
      </c>
      <c r="AC4797" s="14">
        <v>1501.75</v>
      </c>
      <c r="AU4797" s="70"/>
      <c r="AV4797" s="70"/>
      <c r="AW4797" s="70"/>
      <c r="AX4797" s="70"/>
      <c r="AY4797" s="70"/>
      <c r="AZ4797" s="70"/>
      <c r="BA4797" s="70"/>
      <c r="BB4797" s="70"/>
      <c r="BC4797" s="70"/>
      <c r="BD4797" s="70"/>
      <c r="BL4797" s="70"/>
      <c r="BM4797" s="70"/>
      <c r="BN4797" s="70"/>
      <c r="BO4797" s="14">
        <v>-6.305556376</v>
      </c>
      <c r="BP4797" s="14">
        <v>0.034174109</v>
      </c>
      <c r="BX4797" s="60">
        <v>-41.01905758</v>
      </c>
      <c r="BY4797" s="80">
        <v>0.089430439</v>
      </c>
    </row>
    <row r="4798" s="9" customFormat="1" ht="31" customHeight="1">
      <c r="A4798" t="s" s="6">
        <v>12257</v>
      </c>
      <c r="B4798" t="s" s="56">
        <v>12258</v>
      </c>
      <c r="C4798" t="s" s="56">
        <v>7517</v>
      </c>
      <c r="D4798" s="143">
        <v>42310.604166666664</v>
      </c>
      <c r="E4798" t="s" s="54">
        <v>7518</v>
      </c>
      <c r="F4798" t="s" s="55">
        <v>2230</v>
      </c>
      <c r="G4798" t="s" s="56">
        <v>1181</v>
      </c>
      <c r="H4798" t="s" s="56">
        <v>1181</v>
      </c>
      <c r="J4798" t="s" s="6">
        <v>7519</v>
      </c>
      <c r="L4798" t="s" s="54">
        <v>12259</v>
      </c>
      <c r="M4798" t="s" s="55">
        <v>1138</v>
      </c>
      <c r="S4798" t="s" s="54">
        <v>7570</v>
      </c>
      <c r="T4798" t="s" s="57">
        <v>7719</v>
      </c>
      <c r="U4798" s="7"/>
      <c r="AA4798" s="14">
        <v>-109.95602</v>
      </c>
      <c r="AB4798" s="14">
        <v>36.14098</v>
      </c>
      <c r="AC4798" s="14">
        <v>1992.782</v>
      </c>
      <c r="AU4798" s="70"/>
      <c r="AV4798" s="70"/>
      <c r="AW4798" s="70"/>
      <c r="AX4798" s="70"/>
      <c r="AY4798" s="70"/>
      <c r="AZ4798" s="70"/>
      <c r="BA4798" s="70"/>
      <c r="BB4798" s="70"/>
      <c r="BC4798" s="70"/>
      <c r="BD4798" s="70"/>
      <c r="BL4798" s="70"/>
      <c r="BM4798" s="70"/>
      <c r="BN4798" s="70"/>
      <c r="BO4798" s="14">
        <v>-8.541450854000001</v>
      </c>
      <c r="BP4798" s="14">
        <v>0.053638287</v>
      </c>
      <c r="BX4798" s="60">
        <v>-51.0687182</v>
      </c>
      <c r="BY4798" s="80">
        <v>0.154884906</v>
      </c>
    </row>
    <row r="4799" s="9" customFormat="1" ht="31" customHeight="1">
      <c r="A4799" t="s" s="6">
        <v>12260</v>
      </c>
      <c r="B4799" t="s" s="56">
        <v>12261</v>
      </c>
      <c r="C4799" t="s" s="56">
        <v>7517</v>
      </c>
      <c r="D4799" s="143">
        <v>42310.34375</v>
      </c>
      <c r="E4799" t="s" s="54">
        <v>7518</v>
      </c>
      <c r="F4799" t="s" s="55">
        <v>2230</v>
      </c>
      <c r="G4799" t="s" s="56">
        <v>1181</v>
      </c>
      <c r="H4799" t="s" s="56">
        <v>1181</v>
      </c>
      <c r="J4799" t="s" s="6">
        <v>7519</v>
      </c>
      <c r="L4799" t="s" s="54">
        <v>12262</v>
      </c>
      <c r="M4799" t="s" s="55">
        <v>1138</v>
      </c>
      <c r="S4799" t="s" s="54">
        <v>7570</v>
      </c>
      <c r="T4799" t="s" s="57">
        <v>7722</v>
      </c>
      <c r="U4799" s="7"/>
      <c r="AA4799" s="14">
        <v>-109.072078</v>
      </c>
      <c r="AB4799" s="14">
        <v>35.744653</v>
      </c>
      <c r="AC4799" s="14">
        <v>2086.356</v>
      </c>
      <c r="AU4799" s="70"/>
      <c r="AV4799" s="70"/>
      <c r="AW4799" s="70"/>
      <c r="AX4799" s="70"/>
      <c r="AY4799" s="70"/>
      <c r="AZ4799" s="70"/>
      <c r="BA4799" s="70"/>
      <c r="BB4799" s="70"/>
      <c r="BC4799" s="70"/>
      <c r="BD4799" s="70"/>
      <c r="BL4799" s="70"/>
      <c r="BM4799" s="70"/>
      <c r="BN4799" s="70"/>
      <c r="BO4799" s="14">
        <v>-7.817636087</v>
      </c>
      <c r="BP4799" s="14">
        <v>0.08236713599999999</v>
      </c>
      <c r="BX4799" s="60">
        <v>-48.02887426</v>
      </c>
      <c r="BY4799" s="80">
        <v>0.330815481</v>
      </c>
    </row>
    <row r="4800" s="9" customFormat="1" ht="31" customHeight="1">
      <c r="A4800" t="s" s="6">
        <v>12263</v>
      </c>
      <c r="B4800" t="s" s="56">
        <v>12264</v>
      </c>
      <c r="C4800" t="s" s="56">
        <v>7517</v>
      </c>
      <c r="D4800" s="143">
        <v>42310.656944444447</v>
      </c>
      <c r="E4800" t="s" s="54">
        <v>7518</v>
      </c>
      <c r="F4800" t="s" s="55">
        <v>2230</v>
      </c>
      <c r="G4800" t="s" s="56">
        <v>1181</v>
      </c>
      <c r="H4800" t="s" s="56">
        <v>1181</v>
      </c>
      <c r="J4800" t="s" s="6">
        <v>7519</v>
      </c>
      <c r="L4800" t="s" s="54">
        <v>12265</v>
      </c>
      <c r="M4800" t="s" s="55">
        <v>1138</v>
      </c>
      <c r="S4800" t="s" s="54">
        <v>7570</v>
      </c>
      <c r="T4800" t="s" s="57">
        <v>7696</v>
      </c>
      <c r="U4800" s="7"/>
      <c r="AA4800" s="14">
        <v>-109.852523</v>
      </c>
      <c r="AB4800" s="14">
        <v>36.84186</v>
      </c>
      <c r="AC4800" s="14">
        <v>1554.48</v>
      </c>
      <c r="AU4800" s="70"/>
      <c r="AV4800" s="70"/>
      <c r="AW4800" s="70"/>
      <c r="AX4800" s="70"/>
      <c r="AY4800" s="70"/>
      <c r="AZ4800" s="70"/>
      <c r="BA4800" s="70"/>
      <c r="BB4800" s="70"/>
      <c r="BC4800" s="70"/>
      <c r="BD4800" s="70"/>
      <c r="BL4800" s="70"/>
      <c r="BM4800" s="70"/>
      <c r="BN4800" s="70"/>
      <c r="BO4800" s="14">
        <v>-8.098157136999999</v>
      </c>
      <c r="BP4800" s="14">
        <v>0.159190186</v>
      </c>
      <c r="BX4800" s="60">
        <v>-51.96956305</v>
      </c>
      <c r="BY4800" s="80">
        <v>0.621036763</v>
      </c>
    </row>
    <row r="4801" s="9" customFormat="1" ht="31" customHeight="1">
      <c r="A4801" t="s" s="6">
        <v>12266</v>
      </c>
      <c r="B4801" t="s" s="56">
        <v>12267</v>
      </c>
      <c r="C4801" t="s" s="56">
        <v>7517</v>
      </c>
      <c r="D4801" s="143">
        <v>42282.297916666670</v>
      </c>
      <c r="E4801" t="s" s="54">
        <v>7518</v>
      </c>
      <c r="F4801" t="s" s="55">
        <v>2230</v>
      </c>
      <c r="G4801" t="s" s="56">
        <v>1181</v>
      </c>
      <c r="H4801" t="s" s="56">
        <v>1181</v>
      </c>
      <c r="J4801" t="s" s="6">
        <v>7519</v>
      </c>
      <c r="L4801" t="s" s="54">
        <v>12268</v>
      </c>
      <c r="M4801" t="s" s="55">
        <v>1138</v>
      </c>
      <c r="S4801" t="s" s="54">
        <v>7570</v>
      </c>
      <c r="T4801" t="s" s="57">
        <v>7571</v>
      </c>
      <c r="U4801" s="7"/>
      <c r="AA4801" s="14">
        <v>-108.823239</v>
      </c>
      <c r="AB4801" s="14">
        <v>35.608006</v>
      </c>
      <c r="AC4801" s="14">
        <v>2006.803</v>
      </c>
      <c r="AU4801" s="70"/>
      <c r="AV4801" s="70"/>
      <c r="AW4801" s="70"/>
      <c r="AX4801" s="70"/>
      <c r="AY4801" s="70"/>
      <c r="AZ4801" s="70"/>
      <c r="BA4801" s="70"/>
      <c r="BB4801" s="70"/>
      <c r="BC4801" s="70"/>
      <c r="BD4801" s="70"/>
      <c r="BL4801" s="70"/>
      <c r="BM4801" s="70"/>
      <c r="BN4801" s="70"/>
      <c r="BO4801" s="14">
        <v>-10.88094344</v>
      </c>
      <c r="BP4801" s="14">
        <v>0.033180824</v>
      </c>
      <c r="BX4801" s="60">
        <v>-74.51892368999999</v>
      </c>
      <c r="BY4801" s="80">
        <v>0.095624271</v>
      </c>
    </row>
    <row r="4802" s="9" customFormat="1" ht="31" customHeight="1">
      <c r="A4802" t="s" s="6">
        <v>12269</v>
      </c>
      <c r="B4802" t="s" s="56">
        <v>12270</v>
      </c>
      <c r="C4802" t="s" s="56">
        <v>7517</v>
      </c>
      <c r="D4802" s="143">
        <v>42311.481944444444</v>
      </c>
      <c r="E4802" t="s" s="54">
        <v>7518</v>
      </c>
      <c r="F4802" t="s" s="55">
        <v>2230</v>
      </c>
      <c r="G4802" t="s" s="56">
        <v>1181</v>
      </c>
      <c r="H4802" t="s" s="56">
        <v>1181</v>
      </c>
      <c r="J4802" t="s" s="6">
        <v>7519</v>
      </c>
      <c r="L4802" t="s" s="54">
        <v>12271</v>
      </c>
      <c r="M4802" t="s" s="55">
        <v>1138</v>
      </c>
      <c r="S4802" t="s" s="54">
        <v>7570</v>
      </c>
      <c r="T4802" t="s" s="57">
        <v>7834</v>
      </c>
      <c r="U4802" s="7"/>
      <c r="AA4802" s="14">
        <v>-110.762509</v>
      </c>
      <c r="AB4802" s="14">
        <v>36.651721</v>
      </c>
      <c r="AC4802" s="14">
        <v>2052.828</v>
      </c>
      <c r="AU4802" s="70"/>
      <c r="AV4802" s="70"/>
      <c r="AW4802" s="70"/>
      <c r="AX4802" s="70"/>
      <c r="AY4802" s="70"/>
      <c r="AZ4802" s="70"/>
      <c r="BA4802" s="70"/>
      <c r="BB4802" s="70"/>
      <c r="BC4802" s="70"/>
      <c r="BD4802" s="70"/>
      <c r="BL4802" s="70"/>
      <c r="BM4802" s="70"/>
      <c r="BN4802" s="70"/>
      <c r="BO4802" s="14">
        <v>-8.342763153</v>
      </c>
      <c r="BP4802" s="14">
        <v>0.052999108</v>
      </c>
      <c r="BX4802" s="60">
        <v>-46.44227727</v>
      </c>
      <c r="BY4802" s="80">
        <v>0.321994732</v>
      </c>
    </row>
    <row r="4803" s="9" customFormat="1" ht="31" customHeight="1">
      <c r="A4803" t="s" s="6">
        <v>12272</v>
      </c>
      <c r="B4803" t="s" s="56">
        <v>12273</v>
      </c>
      <c r="C4803" t="s" s="56">
        <v>7517</v>
      </c>
      <c r="D4803" s="143">
        <v>42277.5</v>
      </c>
      <c r="E4803" t="s" s="54">
        <v>7518</v>
      </c>
      <c r="F4803" t="s" s="55">
        <v>2230</v>
      </c>
      <c r="G4803" t="s" s="56">
        <v>1181</v>
      </c>
      <c r="H4803" t="s" s="56">
        <v>1181</v>
      </c>
      <c r="J4803" t="s" s="6">
        <v>7519</v>
      </c>
      <c r="L4803" t="s" s="54">
        <v>12274</v>
      </c>
      <c r="M4803" t="s" s="55">
        <v>1138</v>
      </c>
      <c r="S4803" t="s" s="54">
        <v>7570</v>
      </c>
      <c r="T4803" t="s" s="57">
        <v>7708</v>
      </c>
      <c r="U4803" s="7"/>
      <c r="AA4803" s="14">
        <v>-107.344873</v>
      </c>
      <c r="AB4803" s="14">
        <v>35.958355</v>
      </c>
      <c r="AC4803" s="14">
        <v>2069.592</v>
      </c>
      <c r="AU4803" s="70"/>
      <c r="AV4803" s="70"/>
      <c r="AW4803" s="70"/>
      <c r="AX4803" s="70"/>
      <c r="AY4803" s="70"/>
      <c r="AZ4803" s="70"/>
      <c r="BA4803" s="70"/>
      <c r="BB4803" s="70"/>
      <c r="BC4803" s="70"/>
      <c r="BD4803" s="70"/>
      <c r="BL4803" s="70"/>
      <c r="BM4803" s="70"/>
      <c r="BN4803" s="70"/>
      <c r="BO4803" s="14">
        <v>-14.98926784</v>
      </c>
      <c r="BP4803" s="14">
        <v>0.072926374</v>
      </c>
      <c r="BX4803" s="60">
        <v>-111.0585076</v>
      </c>
      <c r="BY4803" s="80">
        <v>0.354466274</v>
      </c>
    </row>
    <row r="4804" s="9" customFormat="1" ht="31" customHeight="1">
      <c r="A4804" t="s" s="6">
        <v>12275</v>
      </c>
      <c r="B4804" t="s" s="56">
        <v>12276</v>
      </c>
      <c r="C4804" t="s" s="56">
        <v>7517</v>
      </c>
      <c r="D4804" s="143">
        <v>42276.367361111108</v>
      </c>
      <c r="E4804" t="s" s="54">
        <v>7518</v>
      </c>
      <c r="F4804" t="s" s="55">
        <v>2230</v>
      </c>
      <c r="G4804" t="s" s="56">
        <v>1181</v>
      </c>
      <c r="H4804" t="s" s="56">
        <v>1181</v>
      </c>
      <c r="J4804" t="s" s="6">
        <v>7519</v>
      </c>
      <c r="L4804" t="s" s="54">
        <v>12277</v>
      </c>
      <c r="M4804" t="s" s="55">
        <v>1138</v>
      </c>
      <c r="S4804" t="s" s="54">
        <v>7570</v>
      </c>
      <c r="T4804" t="s" s="57">
        <v>7841</v>
      </c>
      <c r="U4804" s="7"/>
      <c r="AA4804" s="14">
        <v>-111.235274</v>
      </c>
      <c r="AB4804" s="14">
        <v>36.129566</v>
      </c>
      <c r="AC4804" s="14">
        <v>1498.702</v>
      </c>
      <c r="AU4804" s="70"/>
      <c r="AV4804" s="70"/>
      <c r="AW4804" s="70"/>
      <c r="AX4804" s="70"/>
      <c r="AY4804" s="70"/>
      <c r="AZ4804" s="70"/>
      <c r="BA4804" s="70"/>
      <c r="BB4804" s="70"/>
      <c r="BC4804" s="70"/>
      <c r="BD4804" s="70"/>
      <c r="BL4804" s="70"/>
      <c r="BM4804" s="70"/>
      <c r="BN4804" s="70"/>
      <c r="BO4804" s="14">
        <v>-8.262549642</v>
      </c>
      <c r="BP4804" s="14">
        <v>0.032113024</v>
      </c>
      <c r="BX4804" s="60">
        <v>-56.90701743</v>
      </c>
      <c r="BY4804" s="80">
        <v>0.292602435</v>
      </c>
    </row>
    <row r="4805" s="9" customFormat="1" ht="31" customHeight="1">
      <c r="A4805" t="s" s="6">
        <v>12278</v>
      </c>
      <c r="B4805" t="s" s="56">
        <v>12279</v>
      </c>
      <c r="C4805" t="s" s="56">
        <v>7517</v>
      </c>
      <c r="D4805" s="143">
        <v>42278.496527777781</v>
      </c>
      <c r="E4805" t="s" s="54">
        <v>7518</v>
      </c>
      <c r="F4805" t="s" s="55">
        <v>2230</v>
      </c>
      <c r="G4805" t="s" s="56">
        <v>1181</v>
      </c>
      <c r="H4805" t="s" s="56">
        <v>1181</v>
      </c>
      <c r="J4805" t="s" s="6">
        <v>7519</v>
      </c>
      <c r="L4805" t="s" s="54">
        <v>12280</v>
      </c>
      <c r="M4805" t="s" s="55">
        <v>1138</v>
      </c>
      <c r="S4805" t="s" s="54">
        <v>7570</v>
      </c>
      <c r="T4805" t="s" s="57">
        <v>7722</v>
      </c>
      <c r="U4805" s="7"/>
      <c r="AA4805" s="14">
        <v>-109.072078</v>
      </c>
      <c r="AB4805" s="14">
        <v>35.744653</v>
      </c>
      <c r="AC4805" s="14">
        <v>2086.356</v>
      </c>
      <c r="AU4805" s="70"/>
      <c r="AV4805" s="70"/>
      <c r="AW4805" s="70"/>
      <c r="AX4805" s="70"/>
      <c r="AY4805" s="70"/>
      <c r="AZ4805" s="70"/>
      <c r="BA4805" s="70"/>
      <c r="BB4805" s="70"/>
      <c r="BC4805" s="70"/>
      <c r="BD4805" s="70"/>
      <c r="BL4805" s="70"/>
      <c r="BM4805" s="70"/>
      <c r="BN4805" s="70"/>
      <c r="BO4805" s="14">
        <v>-10.79711707</v>
      </c>
      <c r="BP4805" s="14">
        <v>0.038351003</v>
      </c>
      <c r="BX4805" s="60">
        <v>-74.86948056999999</v>
      </c>
      <c r="BY4805" s="80">
        <v>0.263273887</v>
      </c>
    </row>
    <row r="4806" s="9" customFormat="1" ht="31" customHeight="1">
      <c r="A4806" t="s" s="6">
        <v>12281</v>
      </c>
      <c r="B4806" t="s" s="56">
        <v>12282</v>
      </c>
      <c r="C4806" t="s" s="56">
        <v>7517</v>
      </c>
      <c r="D4806" s="143">
        <v>42298.302083333336</v>
      </c>
      <c r="E4806" t="s" s="54">
        <v>7518</v>
      </c>
      <c r="F4806" t="s" s="55">
        <v>2230</v>
      </c>
      <c r="G4806" t="s" s="56">
        <v>1181</v>
      </c>
      <c r="H4806" t="s" s="56">
        <v>1181</v>
      </c>
      <c r="J4806" t="s" s="6">
        <v>7519</v>
      </c>
      <c r="L4806" t="s" s="54">
        <v>12283</v>
      </c>
      <c r="M4806" t="s" s="55">
        <v>1138</v>
      </c>
      <c r="S4806" t="s" s="54">
        <v>7570</v>
      </c>
      <c r="T4806" t="s" s="57">
        <v>7571</v>
      </c>
      <c r="U4806" s="7"/>
      <c r="AA4806" s="14">
        <v>-108.823239</v>
      </c>
      <c r="AB4806" s="14">
        <v>35.608006</v>
      </c>
      <c r="AC4806" s="14">
        <v>2006.803</v>
      </c>
      <c r="AU4806" s="70"/>
      <c r="AV4806" s="70"/>
      <c r="AW4806" s="70"/>
      <c r="AX4806" s="70"/>
      <c r="AY4806" s="70"/>
      <c r="AZ4806" s="70"/>
      <c r="BA4806" s="70"/>
      <c r="BB4806" s="70"/>
      <c r="BC4806" s="70"/>
      <c r="BD4806" s="70"/>
      <c r="BL4806" s="70"/>
      <c r="BM4806" s="70"/>
      <c r="BN4806" s="70"/>
      <c r="BO4806" s="14">
        <v>-8.201327364999999</v>
      </c>
      <c r="BP4806" s="14">
        <v>0.018127547</v>
      </c>
      <c r="BX4806" s="60">
        <v>-50.71305243</v>
      </c>
      <c r="BY4806" s="80">
        <v>0.125508803</v>
      </c>
    </row>
    <row r="4807" s="9" customFormat="1" ht="31" customHeight="1">
      <c r="A4807" t="s" s="6">
        <v>12284</v>
      </c>
      <c r="B4807" t="s" s="56">
        <v>12285</v>
      </c>
      <c r="C4807" t="s" s="56">
        <v>7517</v>
      </c>
      <c r="D4807" s="143">
        <v>42278.510416666664</v>
      </c>
      <c r="E4807" t="s" s="54">
        <v>7518</v>
      </c>
      <c r="F4807" t="s" s="55">
        <v>2230</v>
      </c>
      <c r="G4807" t="s" s="56">
        <v>1181</v>
      </c>
      <c r="H4807" t="s" s="56">
        <v>1181</v>
      </c>
      <c r="J4807" t="s" s="6">
        <v>7519</v>
      </c>
      <c r="L4807" t="s" s="54">
        <v>12286</v>
      </c>
      <c r="M4807" t="s" s="55">
        <v>1138</v>
      </c>
      <c r="S4807" t="s" s="54">
        <v>7570</v>
      </c>
      <c r="T4807" t="s" s="57">
        <v>7719</v>
      </c>
      <c r="U4807" s="7"/>
      <c r="AA4807" s="14">
        <v>-109.95602</v>
      </c>
      <c r="AB4807" s="14">
        <v>36.14098</v>
      </c>
      <c r="AC4807" s="14">
        <v>1992.782</v>
      </c>
      <c r="AU4807" s="70"/>
      <c r="AV4807" s="70"/>
      <c r="AW4807" s="70"/>
      <c r="AX4807" s="70"/>
      <c r="AY4807" s="70"/>
      <c r="AZ4807" s="70"/>
      <c r="BA4807" s="70"/>
      <c r="BB4807" s="70"/>
      <c r="BC4807" s="70"/>
      <c r="BD4807" s="70"/>
      <c r="BL4807" s="70"/>
      <c r="BM4807" s="70"/>
      <c r="BN4807" s="70"/>
      <c r="BO4807" s="14">
        <v>-9.942021764</v>
      </c>
      <c r="BP4807" s="14">
        <v>0.017985768</v>
      </c>
      <c r="BX4807" s="60">
        <v>-71.19524091</v>
      </c>
      <c r="BY4807" s="80">
        <v>0.113520376</v>
      </c>
    </row>
    <row r="4808" s="9" customFormat="1" ht="31" customHeight="1">
      <c r="A4808" t="s" s="6">
        <v>12287</v>
      </c>
      <c r="B4808" t="s" s="56">
        <v>12288</v>
      </c>
      <c r="C4808" t="s" s="56">
        <v>7517</v>
      </c>
      <c r="D4808" s="143">
        <v>42272.541666666664</v>
      </c>
      <c r="E4808" t="s" s="54">
        <v>7518</v>
      </c>
      <c r="F4808" t="s" s="55">
        <v>2230</v>
      </c>
      <c r="G4808" t="s" s="56">
        <v>1181</v>
      </c>
      <c r="H4808" t="s" s="56">
        <v>1181</v>
      </c>
      <c r="J4808" t="s" s="6">
        <v>7519</v>
      </c>
      <c r="L4808" t="s" s="54">
        <v>12289</v>
      </c>
      <c r="M4808" t="s" s="55">
        <v>1138</v>
      </c>
      <c r="S4808" t="s" s="54">
        <v>7570</v>
      </c>
      <c r="T4808" t="s" s="57">
        <v>7754</v>
      </c>
      <c r="U4808" t="s" s="6">
        <v>1263</v>
      </c>
      <c r="AA4808" s="14">
        <v>-108.694038</v>
      </c>
      <c r="AB4808" s="14">
        <v>36.765384</v>
      </c>
      <c r="AC4808" s="14">
        <v>1527.658</v>
      </c>
      <c r="AU4808" s="70"/>
      <c r="AV4808" s="70"/>
      <c r="AW4808" s="70"/>
      <c r="AX4808" s="70"/>
      <c r="AY4808" s="70"/>
      <c r="AZ4808" s="70"/>
      <c r="BA4808" s="70"/>
      <c r="BB4808" s="70"/>
      <c r="BC4808" s="70"/>
      <c r="BD4808" s="70"/>
      <c r="BL4808" s="70"/>
      <c r="BM4808" s="70"/>
      <c r="BN4808" s="70"/>
      <c r="BO4808" s="14">
        <v>-6.530262101</v>
      </c>
      <c r="BP4808" s="14">
        <v>0.047048383</v>
      </c>
      <c r="BX4808" s="60">
        <v>-47.86357236</v>
      </c>
      <c r="BY4808" s="80">
        <v>0.187379698</v>
      </c>
    </row>
    <row r="4809" s="9" customFormat="1" ht="31" customHeight="1">
      <c r="A4809" t="s" s="6">
        <v>12290</v>
      </c>
      <c r="B4809" t="s" s="56">
        <v>12291</v>
      </c>
      <c r="C4809" t="s" s="56">
        <v>7517</v>
      </c>
      <c r="D4809" s="143">
        <v>42282.297916666670</v>
      </c>
      <c r="E4809" t="s" s="54">
        <v>7518</v>
      </c>
      <c r="F4809" t="s" s="55">
        <v>2230</v>
      </c>
      <c r="G4809" t="s" s="56">
        <v>1181</v>
      </c>
      <c r="H4809" t="s" s="56">
        <v>1181</v>
      </c>
      <c r="J4809" t="s" s="6">
        <v>7519</v>
      </c>
      <c r="L4809" t="s" s="54">
        <v>12292</v>
      </c>
      <c r="M4809" t="s" s="55">
        <v>1138</v>
      </c>
      <c r="S4809" t="s" s="54">
        <v>7570</v>
      </c>
      <c r="T4809" t="s" s="57">
        <v>7722</v>
      </c>
      <c r="U4809" s="7"/>
      <c r="AA4809" s="14">
        <v>-109.072078</v>
      </c>
      <c r="AB4809" s="14">
        <v>35.744653</v>
      </c>
      <c r="AC4809" s="14">
        <v>2086.356</v>
      </c>
      <c r="AU4809" s="70"/>
      <c r="AV4809" s="70"/>
      <c r="AW4809" s="70"/>
      <c r="AX4809" s="70"/>
      <c r="AY4809" s="70"/>
      <c r="AZ4809" s="70"/>
      <c r="BA4809" s="70"/>
      <c r="BB4809" s="70"/>
      <c r="BC4809" s="70"/>
      <c r="BD4809" s="70"/>
      <c r="BL4809" s="70"/>
      <c r="BM4809" s="70"/>
      <c r="BN4809" s="70"/>
      <c r="BO4809" s="14">
        <v>-5.032040352</v>
      </c>
      <c r="BP4809" s="14">
        <v>0.038830759</v>
      </c>
      <c r="BX4809" s="60">
        <v>-27.06815665</v>
      </c>
      <c r="BY4809" s="80">
        <v>0.150730967</v>
      </c>
    </row>
    <row r="4810" s="9" customFormat="1" ht="31" customHeight="1">
      <c r="A4810" t="s" s="6">
        <v>12293</v>
      </c>
      <c r="B4810" t="s" s="56">
        <v>12294</v>
      </c>
      <c r="C4810" t="s" s="56">
        <v>7517</v>
      </c>
      <c r="D4810" s="143">
        <v>42151</v>
      </c>
      <c r="E4810" t="s" s="54">
        <v>7518</v>
      </c>
      <c r="F4810" t="s" s="55">
        <v>2230</v>
      </c>
      <c r="G4810" t="s" s="56">
        <v>1181</v>
      </c>
      <c r="H4810" t="s" s="56">
        <v>1181</v>
      </c>
      <c r="J4810" t="s" s="6">
        <v>7519</v>
      </c>
      <c r="L4810" t="s" s="54">
        <v>12295</v>
      </c>
      <c r="M4810" t="s" s="55">
        <v>1138</v>
      </c>
      <c r="S4810" t="s" s="54">
        <v>7680</v>
      </c>
      <c r="T4810" s="145">
        <v>50</v>
      </c>
      <c r="U4810" s="7"/>
      <c r="AA4810" s="14">
        <v>-108.89418</v>
      </c>
      <c r="AB4810" s="14">
        <v>36.01097</v>
      </c>
      <c r="AC4810" s="14">
        <v>2477.719</v>
      </c>
      <c r="AU4810" s="70"/>
      <c r="AV4810" s="70"/>
      <c r="AW4810" s="70"/>
      <c r="AX4810" s="70"/>
      <c r="AY4810" s="70"/>
      <c r="AZ4810" s="70"/>
      <c r="BA4810" s="70"/>
      <c r="BB4810" s="70"/>
      <c r="BC4810" s="70"/>
      <c r="BD4810" s="70"/>
      <c r="BL4810" s="70"/>
      <c r="BM4810" s="70"/>
      <c r="BN4810" s="70"/>
      <c r="BO4810" s="14">
        <v>-11.3678775</v>
      </c>
      <c r="BP4810" s="14">
        <v>0.036328337</v>
      </c>
      <c r="BX4810" s="60">
        <v>-86.80289913</v>
      </c>
      <c r="BY4810" s="80">
        <v>0.242772313</v>
      </c>
    </row>
    <row r="4811" s="9" customFormat="1" ht="31" customHeight="1">
      <c r="A4811" t="s" s="6">
        <v>12296</v>
      </c>
      <c r="B4811" t="s" s="56">
        <v>12297</v>
      </c>
      <c r="C4811" t="s" s="56">
        <v>7517</v>
      </c>
      <c r="D4811" s="143">
        <v>42151</v>
      </c>
      <c r="E4811" t="s" s="54">
        <v>7518</v>
      </c>
      <c r="F4811" t="s" s="55">
        <v>2230</v>
      </c>
      <c r="G4811" t="s" s="56">
        <v>1181</v>
      </c>
      <c r="H4811" t="s" s="56">
        <v>1181</v>
      </c>
      <c r="J4811" t="s" s="6">
        <v>7519</v>
      </c>
      <c r="L4811" s="84"/>
      <c r="M4811" t="s" s="55">
        <v>1138</v>
      </c>
      <c r="S4811" t="s" s="54">
        <v>7680</v>
      </c>
      <c r="T4811" s="145">
        <v>51</v>
      </c>
      <c r="U4811" s="7"/>
      <c r="AA4811" s="14">
        <v>-108.89461</v>
      </c>
      <c r="AB4811" s="14">
        <v>36.01078</v>
      </c>
      <c r="AC4811" s="14">
        <v>2456.383</v>
      </c>
      <c r="AU4811" s="70"/>
      <c r="AV4811" s="70"/>
      <c r="AW4811" s="70"/>
      <c r="AX4811" s="70"/>
      <c r="AY4811" s="70"/>
      <c r="AZ4811" s="70"/>
      <c r="BA4811" s="70"/>
      <c r="BB4811" s="70"/>
      <c r="BC4811" s="70"/>
      <c r="BD4811" s="70"/>
      <c r="BL4811" s="70"/>
      <c r="BM4811" s="70"/>
      <c r="BN4811" s="70"/>
      <c r="BO4811" s="14">
        <v>-11.05086501</v>
      </c>
      <c r="BP4811" s="14">
        <v>0.046618971</v>
      </c>
      <c r="BX4811" s="60">
        <v>-84.9390829</v>
      </c>
      <c r="BY4811" s="80">
        <v>0.20381652</v>
      </c>
    </row>
    <row r="4812" s="9" customFormat="1" ht="31" customHeight="1">
      <c r="A4812" t="s" s="6">
        <v>12298</v>
      </c>
      <c r="B4812" t="s" s="56">
        <v>12299</v>
      </c>
      <c r="C4812" t="s" s="56">
        <v>7517</v>
      </c>
      <c r="D4812" s="143">
        <v>42151</v>
      </c>
      <c r="E4812" t="s" s="54">
        <v>7518</v>
      </c>
      <c r="F4812" t="s" s="55">
        <v>2230</v>
      </c>
      <c r="G4812" t="s" s="56">
        <v>1181</v>
      </c>
      <c r="H4812" t="s" s="56">
        <v>1181</v>
      </c>
      <c r="J4812" t="s" s="6">
        <v>7519</v>
      </c>
      <c r="L4812" s="84"/>
      <c r="M4812" t="s" s="55">
        <v>1138</v>
      </c>
      <c r="S4812" t="s" s="54">
        <v>7680</v>
      </c>
      <c r="T4812" s="145">
        <v>52</v>
      </c>
      <c r="U4812" s="7"/>
      <c r="AA4812" s="14">
        <v>-108.89275</v>
      </c>
      <c r="AB4812" s="14">
        <v>36.01428</v>
      </c>
      <c r="AC4812" s="14">
        <v>2458.822</v>
      </c>
      <c r="AU4812" s="70"/>
      <c r="AV4812" s="70"/>
      <c r="AW4812" s="70"/>
      <c r="AX4812" s="70"/>
      <c r="AY4812" s="70"/>
      <c r="AZ4812" s="70"/>
      <c r="BA4812" s="70"/>
      <c r="BB4812" s="70"/>
      <c r="BC4812" s="70"/>
      <c r="BD4812" s="70"/>
      <c r="BL4812" s="70"/>
      <c r="BM4812" s="70"/>
      <c r="BN4812" s="70"/>
      <c r="BO4812" s="14">
        <v>-12.07442682</v>
      </c>
      <c r="BP4812" s="14">
        <v>0.0470313</v>
      </c>
      <c r="BX4812" s="60">
        <v>-90.34035969999999</v>
      </c>
      <c r="BY4812" s="80">
        <v>0.116095747</v>
      </c>
    </row>
    <row r="4813" s="9" customFormat="1" ht="31" customHeight="1">
      <c r="A4813" t="s" s="6">
        <v>12300</v>
      </c>
      <c r="B4813" t="s" s="56">
        <v>12301</v>
      </c>
      <c r="C4813" t="s" s="56">
        <v>7517</v>
      </c>
      <c r="D4813" s="143">
        <v>42151</v>
      </c>
      <c r="E4813" t="s" s="54">
        <v>7518</v>
      </c>
      <c r="F4813" t="s" s="55">
        <v>2230</v>
      </c>
      <c r="G4813" t="s" s="56">
        <v>1181</v>
      </c>
      <c r="H4813" t="s" s="56">
        <v>1181</v>
      </c>
      <c r="J4813" t="s" s="6">
        <v>7519</v>
      </c>
      <c r="L4813" s="84"/>
      <c r="M4813" t="s" s="55">
        <v>1138</v>
      </c>
      <c r="S4813" t="s" s="54">
        <v>7520</v>
      </c>
      <c r="T4813" s="145">
        <v>53</v>
      </c>
      <c r="U4813" s="7"/>
      <c r="AA4813" s="14">
        <v>-108.89264</v>
      </c>
      <c r="AB4813" s="14">
        <v>36.01307</v>
      </c>
      <c r="AC4813" s="14">
        <v>2463.698</v>
      </c>
      <c r="AU4813" s="70"/>
      <c r="AV4813" s="70"/>
      <c r="AW4813" s="70"/>
      <c r="AX4813" s="70"/>
      <c r="AY4813" s="70"/>
      <c r="AZ4813" s="70"/>
      <c r="BA4813" s="70"/>
      <c r="BB4813" s="70"/>
      <c r="BC4813" s="70"/>
      <c r="BD4813" s="70"/>
      <c r="BL4813" s="70"/>
      <c r="BM4813" s="70"/>
      <c r="BN4813" s="70"/>
      <c r="BO4813" s="14">
        <v>-11.50485124</v>
      </c>
      <c r="BP4813" s="14">
        <v>0.045237315</v>
      </c>
      <c r="BX4813" s="60">
        <v>-87.14804418999999</v>
      </c>
      <c r="BY4813" s="80">
        <v>0.120252606</v>
      </c>
    </row>
    <row r="4814" s="9" customFormat="1" ht="31" customHeight="1">
      <c r="A4814" t="s" s="6">
        <v>12302</v>
      </c>
      <c r="B4814" t="s" s="56">
        <v>12303</v>
      </c>
      <c r="C4814" t="s" s="56">
        <v>7517</v>
      </c>
      <c r="D4814" s="143">
        <v>42151</v>
      </c>
      <c r="E4814" t="s" s="54">
        <v>7518</v>
      </c>
      <c r="F4814" t="s" s="55">
        <v>2230</v>
      </c>
      <c r="G4814" t="s" s="56">
        <v>1181</v>
      </c>
      <c r="H4814" t="s" s="56">
        <v>1181</v>
      </c>
      <c r="J4814" t="s" s="6">
        <v>7519</v>
      </c>
      <c r="L4814" s="84"/>
      <c r="M4814" t="s" s="55">
        <v>1138</v>
      </c>
      <c r="S4814" t="s" s="54">
        <v>7680</v>
      </c>
      <c r="T4814" s="145">
        <v>54</v>
      </c>
      <c r="U4814" s="7"/>
      <c r="AA4814" s="14">
        <v>-108.89495</v>
      </c>
      <c r="AB4814" s="14">
        <v>36.01107</v>
      </c>
      <c r="AC4814" s="14">
        <v>2446.02</v>
      </c>
      <c r="AU4814" s="70"/>
      <c r="AV4814" s="70"/>
      <c r="AW4814" s="70"/>
      <c r="AX4814" s="70"/>
      <c r="AY4814" s="70"/>
      <c r="AZ4814" s="70"/>
      <c r="BA4814" s="70"/>
      <c r="BB4814" s="70"/>
      <c r="BC4814" s="70"/>
      <c r="BD4814" s="70"/>
      <c r="BL4814" s="70"/>
      <c r="BM4814" s="70"/>
      <c r="BN4814" s="70"/>
      <c r="BO4814" s="14">
        <v>-11.295863</v>
      </c>
      <c r="BP4814" s="14">
        <v>0.198594807</v>
      </c>
      <c r="BX4814" s="60">
        <v>-86.60789025</v>
      </c>
      <c r="BY4814" s="80">
        <v>0.7309547</v>
      </c>
    </row>
    <row r="4815" s="9" customFormat="1" ht="31" customHeight="1">
      <c r="A4815" t="s" s="6">
        <v>12304</v>
      </c>
      <c r="B4815" t="s" s="56">
        <v>12305</v>
      </c>
      <c r="C4815" t="s" s="56">
        <v>7517</v>
      </c>
      <c r="D4815" s="143">
        <v>42151</v>
      </c>
      <c r="E4815" t="s" s="54">
        <v>7518</v>
      </c>
      <c r="F4815" t="s" s="55">
        <v>2230</v>
      </c>
      <c r="G4815" t="s" s="56">
        <v>1181</v>
      </c>
      <c r="H4815" t="s" s="56">
        <v>1181</v>
      </c>
      <c r="J4815" t="s" s="6">
        <v>7519</v>
      </c>
      <c r="L4815" s="84"/>
      <c r="M4815" t="s" s="55">
        <v>1138</v>
      </c>
      <c r="S4815" t="s" s="54">
        <v>7520</v>
      </c>
      <c r="T4815" s="145">
        <v>55</v>
      </c>
      <c r="U4815" s="7"/>
      <c r="AA4815" s="14">
        <v>-108.89539</v>
      </c>
      <c r="AB4815" s="14">
        <v>36.01068</v>
      </c>
      <c r="AC4815" s="14">
        <v>2439.314</v>
      </c>
      <c r="AU4815" s="70"/>
      <c r="AV4815" s="70"/>
      <c r="AW4815" s="70"/>
      <c r="AX4815" s="70"/>
      <c r="AY4815" s="70"/>
      <c r="AZ4815" s="70"/>
      <c r="BA4815" s="70"/>
      <c r="BB4815" s="70"/>
      <c r="BC4815" s="70"/>
      <c r="BD4815" s="70"/>
      <c r="BL4815" s="70"/>
      <c r="BM4815" s="70"/>
      <c r="BN4815" s="70"/>
      <c r="BO4815" s="14">
        <v>-11.20742309</v>
      </c>
      <c r="BP4815" s="14">
        <v>0.045092141</v>
      </c>
      <c r="BX4815" s="60">
        <v>-85.90409171</v>
      </c>
      <c r="BY4815" s="80">
        <v>0.144597029</v>
      </c>
    </row>
    <row r="4816" s="9" customFormat="1" ht="31" customHeight="1">
      <c r="A4816" t="s" s="6">
        <v>12306</v>
      </c>
      <c r="B4816" t="s" s="56">
        <v>12307</v>
      </c>
      <c r="C4816" t="s" s="56">
        <v>7517</v>
      </c>
      <c r="D4816" s="143">
        <v>42445.607638888891</v>
      </c>
      <c r="E4816" t="s" s="54">
        <v>7518</v>
      </c>
      <c r="F4816" t="s" s="55">
        <v>2230</v>
      </c>
      <c r="G4816" t="s" s="56">
        <v>1181</v>
      </c>
      <c r="H4816" t="s" s="56">
        <v>1181</v>
      </c>
      <c r="J4816" t="s" s="6">
        <v>7519</v>
      </c>
      <c r="L4816" s="84"/>
      <c r="M4816" t="s" s="55">
        <v>1138</v>
      </c>
      <c r="S4816" t="s" s="54">
        <v>7520</v>
      </c>
      <c r="T4816" t="s" s="57">
        <v>7555</v>
      </c>
      <c r="U4816" s="7"/>
      <c r="AA4816" s="14">
        <v>-109.032928</v>
      </c>
      <c r="AB4816" s="14">
        <v>35.915111</v>
      </c>
      <c r="AC4816" s="14">
        <v>2157.984</v>
      </c>
      <c r="AU4816" s="70"/>
      <c r="AV4816" s="70"/>
      <c r="AW4816" s="70"/>
      <c r="AX4816" s="70"/>
      <c r="AY4816" s="70"/>
      <c r="AZ4816" s="70"/>
      <c r="BA4816" s="70"/>
      <c r="BB4816" s="70"/>
      <c r="BC4816" s="70"/>
      <c r="BD4816" s="70"/>
      <c r="BL4816" s="70"/>
      <c r="BM4816" s="70"/>
      <c r="BN4816" s="70"/>
      <c r="BO4816" s="14">
        <v>-10.20821034</v>
      </c>
      <c r="BP4816" s="14">
        <v>0.028958068</v>
      </c>
      <c r="BX4816" s="60">
        <v>-77.38585478</v>
      </c>
      <c r="BY4816" s="80">
        <v>0.103060979</v>
      </c>
    </row>
    <row r="4817" s="9" customFormat="1" ht="31" customHeight="1">
      <c r="A4817" t="s" s="6">
        <v>12308</v>
      </c>
      <c r="B4817" t="s" s="56">
        <v>12309</v>
      </c>
      <c r="C4817" t="s" s="56">
        <v>7517</v>
      </c>
      <c r="D4817" s="143">
        <v>42445.629166666666</v>
      </c>
      <c r="E4817" t="s" s="54">
        <v>7518</v>
      </c>
      <c r="F4817" t="s" s="55">
        <v>2230</v>
      </c>
      <c r="G4817" t="s" s="56">
        <v>1181</v>
      </c>
      <c r="H4817" t="s" s="56">
        <v>1181</v>
      </c>
      <c r="J4817" t="s" s="6">
        <v>7519</v>
      </c>
      <c r="L4817" t="s" s="54">
        <v>12310</v>
      </c>
      <c r="M4817" t="s" s="55">
        <v>1138</v>
      </c>
      <c r="S4817" t="s" s="54">
        <v>7524</v>
      </c>
      <c r="T4817" t="s" s="57">
        <v>7537</v>
      </c>
      <c r="U4817" s="7"/>
      <c r="AA4817" s="14">
        <v>-108.928825</v>
      </c>
      <c r="AB4817" s="14">
        <v>35.983372</v>
      </c>
      <c r="AC4817" s="14">
        <v>2294.839</v>
      </c>
      <c r="AU4817" s="70"/>
      <c r="AV4817" s="70"/>
      <c r="AW4817" s="70"/>
      <c r="AX4817" s="70"/>
      <c r="AY4817" s="70"/>
      <c r="AZ4817" s="70"/>
      <c r="BA4817" s="70"/>
      <c r="BB4817" s="70"/>
      <c r="BC4817" s="70"/>
      <c r="BD4817" s="70"/>
      <c r="BL4817" s="70"/>
      <c r="BM4817" s="70"/>
      <c r="BN4817" s="70"/>
      <c r="BO4817" s="14">
        <v>-10.40690227</v>
      </c>
      <c r="BP4817" s="14">
        <v>0.03361774</v>
      </c>
      <c r="BX4817" s="60">
        <v>-77.44774231</v>
      </c>
      <c r="BY4817" s="80">
        <v>0.08103205099999999</v>
      </c>
    </row>
    <row r="4818" s="9" customFormat="1" ht="31" customHeight="1">
      <c r="A4818" t="s" s="6">
        <v>12311</v>
      </c>
      <c r="B4818" t="s" s="56">
        <v>12312</v>
      </c>
      <c r="C4818" t="s" s="56">
        <v>7517</v>
      </c>
      <c r="D4818" s="143">
        <v>42445.638194444444</v>
      </c>
      <c r="E4818" t="s" s="54">
        <v>7518</v>
      </c>
      <c r="F4818" t="s" s="55">
        <v>2230</v>
      </c>
      <c r="G4818" t="s" s="56">
        <v>1181</v>
      </c>
      <c r="H4818" t="s" s="56">
        <v>1181</v>
      </c>
      <c r="J4818" t="s" s="6">
        <v>7519</v>
      </c>
      <c r="L4818" s="84"/>
      <c r="M4818" t="s" s="55">
        <v>1138</v>
      </c>
      <c r="S4818" t="s" s="54">
        <v>7520</v>
      </c>
      <c r="T4818" t="s" s="57">
        <v>7564</v>
      </c>
      <c r="U4818" s="7"/>
      <c r="AA4818" s="14">
        <v>-108.92138</v>
      </c>
      <c r="AB4818" s="14">
        <v>35.9872</v>
      </c>
      <c r="AC4818" s="14">
        <v>2301.545</v>
      </c>
      <c r="AU4818" s="70"/>
      <c r="AV4818" s="70"/>
      <c r="AW4818" s="70"/>
      <c r="AX4818" s="70"/>
      <c r="AY4818" s="70"/>
      <c r="AZ4818" s="70"/>
      <c r="BA4818" s="70"/>
      <c r="BB4818" s="70"/>
      <c r="BC4818" s="70"/>
      <c r="BD4818" s="70"/>
      <c r="BL4818" s="70"/>
      <c r="BM4818" s="70"/>
      <c r="BN4818" s="70"/>
      <c r="BO4818" s="14">
        <v>-10.82506762</v>
      </c>
      <c r="BP4818" s="14">
        <v>0.036537558</v>
      </c>
      <c r="BX4818" s="60">
        <v>-79.58235301000001</v>
      </c>
      <c r="BY4818" s="80">
        <v>0.133620984</v>
      </c>
    </row>
    <row r="4819" s="9" customFormat="1" ht="31" customHeight="1">
      <c r="A4819" t="s" s="6">
        <v>12313</v>
      </c>
      <c r="B4819" t="s" s="56">
        <v>12314</v>
      </c>
      <c r="C4819" t="s" s="56">
        <v>7517</v>
      </c>
      <c r="D4819" s="143">
        <v>42445.6625</v>
      </c>
      <c r="E4819" t="s" s="54">
        <v>7518</v>
      </c>
      <c r="F4819" t="s" s="55">
        <v>2230</v>
      </c>
      <c r="G4819" t="s" s="56">
        <v>1181</v>
      </c>
      <c r="H4819" t="s" s="56">
        <v>1181</v>
      </c>
      <c r="J4819" t="s" s="6">
        <v>7519</v>
      </c>
      <c r="L4819" t="s" s="54">
        <v>12315</v>
      </c>
      <c r="M4819" t="s" s="55">
        <v>1138</v>
      </c>
      <c r="S4819" t="s" s="54">
        <v>7520</v>
      </c>
      <c r="T4819" t="s" s="57">
        <v>7549</v>
      </c>
      <c r="U4819" s="7"/>
      <c r="AA4819" s="14">
        <v>-109.044356</v>
      </c>
      <c r="AB4819" s="14">
        <v>36.049272</v>
      </c>
      <c r="AC4819" s="14">
        <v>2215.896</v>
      </c>
      <c r="AU4819" s="70"/>
      <c r="AV4819" s="70"/>
      <c r="AW4819" s="70"/>
      <c r="AX4819" s="70"/>
      <c r="AY4819" s="70"/>
      <c r="AZ4819" s="70"/>
      <c r="BA4819" s="70"/>
      <c r="BB4819" s="70"/>
      <c r="BC4819" s="70"/>
      <c r="BD4819" s="70"/>
      <c r="BL4819" s="70"/>
      <c r="BM4819" s="70"/>
      <c r="BN4819" s="70"/>
      <c r="BO4819" s="14">
        <v>-10.57983841</v>
      </c>
      <c r="BP4819" s="14">
        <v>0.028553627</v>
      </c>
      <c r="BX4819" s="60">
        <v>-79.94899123</v>
      </c>
      <c r="BY4819" s="80">
        <v>0.092959925</v>
      </c>
    </row>
    <row r="4820" s="9" customFormat="1" ht="31" customHeight="1">
      <c r="A4820" t="s" s="6">
        <v>12316</v>
      </c>
      <c r="B4820" t="s" s="56">
        <v>12317</v>
      </c>
      <c r="C4820" t="s" s="56">
        <v>7517</v>
      </c>
      <c r="D4820" s="143">
        <v>42445.671527777777</v>
      </c>
      <c r="E4820" t="s" s="54">
        <v>7518</v>
      </c>
      <c r="F4820" t="s" s="55">
        <v>2230</v>
      </c>
      <c r="G4820" t="s" s="56">
        <v>1181</v>
      </c>
      <c r="H4820" t="s" s="56">
        <v>1181</v>
      </c>
      <c r="J4820" t="s" s="6">
        <v>7519</v>
      </c>
      <c r="L4820" t="s" s="54">
        <v>12310</v>
      </c>
      <c r="M4820" t="s" s="55">
        <v>1138</v>
      </c>
      <c r="S4820" t="s" s="54">
        <v>7520</v>
      </c>
      <c r="T4820" t="s" s="57">
        <v>7567</v>
      </c>
      <c r="U4820" s="7"/>
      <c r="AA4820" s="14">
        <v>-109.047364</v>
      </c>
      <c r="AB4820" s="14">
        <v>36.141125</v>
      </c>
      <c r="AC4820" s="14">
        <v>2232.355</v>
      </c>
      <c r="AU4820" s="70"/>
      <c r="AV4820" s="70"/>
      <c r="AW4820" s="70"/>
      <c r="AX4820" s="70"/>
      <c r="AY4820" s="70"/>
      <c r="AZ4820" s="70"/>
      <c r="BA4820" s="70"/>
      <c r="BB4820" s="70"/>
      <c r="BC4820" s="70"/>
      <c r="BD4820" s="70"/>
      <c r="BL4820" s="70"/>
      <c r="BM4820" s="70"/>
      <c r="BN4820" s="70"/>
      <c r="BO4820" s="14">
        <v>-11.73333002</v>
      </c>
      <c r="BP4820" s="14">
        <v>0.030288829</v>
      </c>
      <c r="BX4820" s="60">
        <v>-85.10827968</v>
      </c>
      <c r="BY4820" s="80">
        <v>0.014381758</v>
      </c>
    </row>
    <row r="4821" s="9" customFormat="1" ht="31" customHeight="1">
      <c r="A4821" t="s" s="6">
        <v>12318</v>
      </c>
      <c r="B4821" t="s" s="56">
        <v>12319</v>
      </c>
      <c r="C4821" t="s" s="56">
        <v>7517</v>
      </c>
      <c r="D4821" s="143">
        <v>42445.685416666667</v>
      </c>
      <c r="E4821" t="s" s="54">
        <v>7518</v>
      </c>
      <c r="F4821" t="s" s="55">
        <v>2230</v>
      </c>
      <c r="G4821" t="s" s="56">
        <v>1181</v>
      </c>
      <c r="H4821" t="s" s="56">
        <v>1181</v>
      </c>
      <c r="J4821" t="s" s="6">
        <v>7519</v>
      </c>
      <c r="L4821" t="s" s="54">
        <v>12310</v>
      </c>
      <c r="M4821" t="s" s="55">
        <v>1138</v>
      </c>
      <c r="S4821" t="s" s="54">
        <v>7524</v>
      </c>
      <c r="T4821" t="s" s="57">
        <v>7525</v>
      </c>
      <c r="U4821" s="7"/>
      <c r="AA4821" s="14">
        <v>-109.098111</v>
      </c>
      <c r="AB4821" s="14">
        <v>36.207789</v>
      </c>
      <c r="AC4821" s="14">
        <v>2226.869</v>
      </c>
      <c r="AU4821" s="70"/>
      <c r="AV4821" s="70"/>
      <c r="AW4821" s="70"/>
      <c r="AX4821" s="70"/>
      <c r="AY4821" s="70"/>
      <c r="AZ4821" s="70"/>
      <c r="BA4821" s="70"/>
      <c r="BB4821" s="70"/>
      <c r="BC4821" s="70"/>
      <c r="BD4821" s="70"/>
      <c r="BL4821" s="70"/>
      <c r="BM4821" s="70"/>
      <c r="BN4821" s="70"/>
      <c r="BO4821" s="14">
        <v>-3.18925701</v>
      </c>
      <c r="BP4821" s="14">
        <v>0.020500027</v>
      </c>
      <c r="BX4821" s="60">
        <v>-43.91821129</v>
      </c>
      <c r="BY4821" s="80">
        <v>0.12612352</v>
      </c>
    </row>
    <row r="4822" s="9" customFormat="1" ht="31" customHeight="1">
      <c r="A4822" t="s" s="6">
        <v>12320</v>
      </c>
      <c r="B4822" t="s" s="56">
        <v>12321</v>
      </c>
      <c r="C4822" t="s" s="56">
        <v>7517</v>
      </c>
      <c r="D4822" s="143">
        <v>42445.692361111112</v>
      </c>
      <c r="E4822" t="s" s="54">
        <v>7518</v>
      </c>
      <c r="F4822" t="s" s="55">
        <v>2230</v>
      </c>
      <c r="G4822" t="s" s="56">
        <v>1181</v>
      </c>
      <c r="H4822" t="s" s="56">
        <v>1181</v>
      </c>
      <c r="J4822" t="s" s="6">
        <v>7519</v>
      </c>
      <c r="L4822" s="84"/>
      <c r="M4822" t="s" s="55">
        <v>1138</v>
      </c>
      <c r="S4822" t="s" s="54">
        <v>7520</v>
      </c>
      <c r="T4822" t="s" s="57">
        <v>7521</v>
      </c>
      <c r="U4822" s="7"/>
      <c r="AA4822" s="14">
        <v>-109.082914</v>
      </c>
      <c r="AB4822" s="14">
        <v>36.214119</v>
      </c>
      <c r="AC4822" s="14">
        <v>2233.27</v>
      </c>
      <c r="AU4822" s="70"/>
      <c r="AV4822" s="70"/>
      <c r="AW4822" s="70"/>
      <c r="AX4822" s="70"/>
      <c r="AY4822" s="70"/>
      <c r="AZ4822" s="70"/>
      <c r="BA4822" s="70"/>
      <c r="BB4822" s="70"/>
      <c r="BC4822" s="70"/>
      <c r="BD4822" s="70"/>
      <c r="BL4822" s="70"/>
      <c r="BM4822" s="70"/>
      <c r="BN4822" s="70"/>
      <c r="BO4822" s="14">
        <v>-11.95698517</v>
      </c>
      <c r="BP4822" s="14">
        <v>0.02696912</v>
      </c>
      <c r="BX4822" s="60">
        <v>-86.37196169000001</v>
      </c>
      <c r="BY4822" s="80">
        <v>0.09358359500000001</v>
      </c>
    </row>
    <row r="4823" s="9" customFormat="1" ht="31" customHeight="1">
      <c r="A4823" t="s" s="6">
        <v>12322</v>
      </c>
      <c r="B4823" t="s" s="56">
        <v>12323</v>
      </c>
      <c r="C4823" t="s" s="56">
        <v>7517</v>
      </c>
      <c r="D4823" s="143">
        <v>42445.720833333333</v>
      </c>
      <c r="E4823" t="s" s="54">
        <v>7518</v>
      </c>
      <c r="F4823" t="s" s="55">
        <v>2230</v>
      </c>
      <c r="G4823" t="s" s="56">
        <v>1181</v>
      </c>
      <c r="H4823" t="s" s="56">
        <v>1181</v>
      </c>
      <c r="J4823" t="s" s="6">
        <v>7519</v>
      </c>
      <c r="L4823" t="s" s="54">
        <v>12324</v>
      </c>
      <c r="M4823" t="s" s="55">
        <v>1138</v>
      </c>
      <c r="S4823" t="s" s="54">
        <v>7520</v>
      </c>
      <c r="T4823" t="s" s="57">
        <v>7558</v>
      </c>
      <c r="U4823" s="7"/>
      <c r="AA4823" s="14">
        <v>-109.176</v>
      </c>
      <c r="AB4823" s="14">
        <v>36.282028</v>
      </c>
      <c r="AC4823" s="14">
        <v>2172.31</v>
      </c>
      <c r="AU4823" s="70"/>
      <c r="AV4823" s="70"/>
      <c r="AW4823" s="70"/>
      <c r="AX4823" s="70"/>
      <c r="AY4823" s="70"/>
      <c r="AZ4823" s="70"/>
      <c r="BA4823" s="70"/>
      <c r="BB4823" s="70"/>
      <c r="BC4823" s="70"/>
      <c r="BD4823" s="70"/>
      <c r="BL4823" s="70"/>
      <c r="BM4823" s="70"/>
      <c r="BN4823" s="70"/>
      <c r="BO4823" s="14">
        <v>-12.3638184</v>
      </c>
      <c r="BP4823" s="14">
        <v>0.021808628</v>
      </c>
      <c r="BX4823" s="60">
        <v>-89.4831985</v>
      </c>
      <c r="BY4823" s="80">
        <v>0.08170535800000001</v>
      </c>
    </row>
    <row r="4824" s="9" customFormat="1" ht="31" customHeight="1">
      <c r="A4824" t="s" s="6">
        <v>12325</v>
      </c>
      <c r="B4824" t="s" s="56">
        <v>12326</v>
      </c>
      <c r="C4824" t="s" s="56">
        <v>7517</v>
      </c>
      <c r="D4824" s="143">
        <v>42445.736111111109</v>
      </c>
      <c r="E4824" t="s" s="54">
        <v>7518</v>
      </c>
      <c r="F4824" t="s" s="55">
        <v>2230</v>
      </c>
      <c r="G4824" t="s" s="56">
        <v>1181</v>
      </c>
      <c r="H4824" t="s" s="56">
        <v>1181</v>
      </c>
      <c r="J4824" t="s" s="6">
        <v>7519</v>
      </c>
      <c r="L4824" t="s" s="54">
        <v>12310</v>
      </c>
      <c r="M4824" t="s" s="55">
        <v>1138</v>
      </c>
      <c r="S4824" t="s" s="54">
        <v>7524</v>
      </c>
      <c r="T4824" t="s" s="57">
        <v>7534</v>
      </c>
      <c r="U4824" s="7"/>
      <c r="AA4824" s="14">
        <v>-109.203125</v>
      </c>
      <c r="AB4824" s="14">
        <v>36.273939</v>
      </c>
      <c r="AC4824" s="14">
        <v>2143.658</v>
      </c>
      <c r="AU4824" s="70"/>
      <c r="AV4824" s="70"/>
      <c r="AW4824" s="70"/>
      <c r="AX4824" s="70"/>
      <c r="AY4824" s="70"/>
      <c r="AZ4824" s="70"/>
      <c r="BA4824" s="70"/>
      <c r="BB4824" s="70"/>
      <c r="BC4824" s="70"/>
      <c r="BD4824" s="70"/>
      <c r="BL4824" s="70"/>
      <c r="BM4824" s="70"/>
      <c r="BN4824" s="70"/>
      <c r="BO4824" s="14">
        <v>-12.2290722</v>
      </c>
      <c r="BP4824" s="14">
        <v>0.019475867</v>
      </c>
      <c r="BX4824" s="60">
        <v>-89.90927658</v>
      </c>
      <c r="BY4824" s="80">
        <v>0.047173338</v>
      </c>
    </row>
    <row r="4825" s="9" customFormat="1" ht="31" customHeight="1">
      <c r="A4825" t="s" s="6">
        <v>12327</v>
      </c>
      <c r="B4825" t="s" s="56">
        <v>12328</v>
      </c>
      <c r="C4825" t="s" s="56">
        <v>7517</v>
      </c>
      <c r="D4825" s="143">
        <v>42445.7625</v>
      </c>
      <c r="E4825" t="s" s="54">
        <v>7518</v>
      </c>
      <c r="F4825" t="s" s="55">
        <v>2230</v>
      </c>
      <c r="G4825" t="s" s="56">
        <v>1181</v>
      </c>
      <c r="H4825" t="s" s="56">
        <v>1181</v>
      </c>
      <c r="J4825" t="s" s="6">
        <v>7519</v>
      </c>
      <c r="L4825" s="84"/>
      <c r="M4825" t="s" s="55">
        <v>1138</v>
      </c>
      <c r="S4825" t="s" s="54">
        <v>7520</v>
      </c>
      <c r="T4825" t="s" s="57">
        <v>7531</v>
      </c>
      <c r="U4825" s="7"/>
      <c r="AA4825" s="14">
        <v>-109.536747</v>
      </c>
      <c r="AB4825" s="14">
        <v>36.153258</v>
      </c>
      <c r="AC4825" s="14">
        <v>1688.287</v>
      </c>
      <c r="AU4825" s="70"/>
      <c r="AV4825" s="70"/>
      <c r="AW4825" s="70"/>
      <c r="AX4825" s="70"/>
      <c r="AY4825" s="70"/>
      <c r="AZ4825" s="70"/>
      <c r="BA4825" s="70"/>
      <c r="BB4825" s="70"/>
      <c r="BC4825" s="70"/>
      <c r="BD4825" s="70"/>
      <c r="BL4825" s="70"/>
      <c r="BM4825" s="70"/>
      <c r="BN4825" s="70"/>
      <c r="BO4825" s="14">
        <v>-11.20322637</v>
      </c>
      <c r="BP4825" s="14">
        <v>0.018558798</v>
      </c>
      <c r="BX4825" s="60">
        <v>-83.96277136</v>
      </c>
      <c r="BY4825" s="80">
        <v>0.063599984</v>
      </c>
    </row>
    <row r="4826" s="9" customFormat="1" ht="31" customHeight="1">
      <c r="A4826" t="s" s="6">
        <v>12329</v>
      </c>
      <c r="B4826" t="s" s="56">
        <v>12330</v>
      </c>
      <c r="C4826" t="s" s="56">
        <v>7517</v>
      </c>
      <c r="D4826" s="143">
        <v>42445.782638888886</v>
      </c>
      <c r="E4826" t="s" s="54">
        <v>7518</v>
      </c>
      <c r="F4826" t="s" s="55">
        <v>2230</v>
      </c>
      <c r="G4826" t="s" s="56">
        <v>1181</v>
      </c>
      <c r="H4826" t="s" s="56">
        <v>1181</v>
      </c>
      <c r="J4826" t="s" s="6">
        <v>7519</v>
      </c>
      <c r="L4826" t="s" s="54">
        <v>12331</v>
      </c>
      <c r="M4826" t="s" s="55">
        <v>1138</v>
      </c>
      <c r="S4826" t="s" s="54">
        <v>7524</v>
      </c>
      <c r="T4826" t="s" s="57">
        <v>7543</v>
      </c>
      <c r="U4826" s="7"/>
      <c r="AA4826" s="14">
        <v>-109.598519</v>
      </c>
      <c r="AB4826" s="14">
        <v>36.354008</v>
      </c>
      <c r="AC4826" s="14">
        <v>1620.317</v>
      </c>
      <c r="AU4826" s="70"/>
      <c r="AV4826" s="70"/>
      <c r="AW4826" s="70"/>
      <c r="AX4826" s="70"/>
      <c r="AY4826" s="70"/>
      <c r="AZ4826" s="70"/>
      <c r="BA4826" s="70"/>
      <c r="BB4826" s="70"/>
      <c r="BC4826" s="70"/>
      <c r="BD4826" s="70"/>
      <c r="BL4826" s="70"/>
      <c r="BM4826" s="70"/>
      <c r="BN4826" s="70"/>
      <c r="BO4826" s="14">
        <v>-4.840806291</v>
      </c>
      <c r="BP4826" s="14">
        <v>0.016524326</v>
      </c>
      <c r="BX4826" s="60">
        <v>-42.30028151</v>
      </c>
      <c r="BY4826" s="80">
        <v>0.119538766</v>
      </c>
    </row>
    <row r="4827" s="9" customFormat="1" ht="31" customHeight="1">
      <c r="A4827" t="s" s="6">
        <v>12332</v>
      </c>
      <c r="B4827" t="s" s="56">
        <v>12333</v>
      </c>
      <c r="C4827" t="s" s="56">
        <v>7517</v>
      </c>
      <c r="D4827" s="143">
        <v>42445.822916666664</v>
      </c>
      <c r="E4827" t="s" s="54">
        <v>7518</v>
      </c>
      <c r="F4827" t="s" s="55">
        <v>2230</v>
      </c>
      <c r="G4827" t="s" s="56">
        <v>1181</v>
      </c>
      <c r="H4827" t="s" s="56">
        <v>1181</v>
      </c>
      <c r="J4827" t="s" s="6">
        <v>7519</v>
      </c>
      <c r="L4827" s="84"/>
      <c r="M4827" t="s" s="55">
        <v>1138</v>
      </c>
      <c r="S4827" t="s" s="54">
        <v>7520</v>
      </c>
      <c r="T4827" t="s" s="57">
        <v>7561</v>
      </c>
      <c r="U4827" s="7"/>
      <c r="AA4827" s="14">
        <v>-109.5535</v>
      </c>
      <c r="AB4827" s="14">
        <v>35.710411</v>
      </c>
      <c r="AC4827" s="14">
        <v>1927.86</v>
      </c>
      <c r="AU4827" s="70"/>
      <c r="AV4827" s="70"/>
      <c r="AW4827" s="70"/>
      <c r="AX4827" s="70"/>
      <c r="AY4827" s="70"/>
      <c r="AZ4827" s="70"/>
      <c r="BA4827" s="70"/>
      <c r="BB4827" s="70"/>
      <c r="BC4827" s="70"/>
      <c r="BD4827" s="70"/>
      <c r="BL4827" s="70"/>
      <c r="BM4827" s="70"/>
      <c r="BN4827" s="70"/>
      <c r="BO4827" s="14">
        <v>-8.239112131000001</v>
      </c>
      <c r="BP4827" s="14">
        <v>0.015464373</v>
      </c>
      <c r="BX4827" s="60">
        <v>-71.91357013</v>
      </c>
      <c r="BY4827" s="80">
        <v>0.120141765</v>
      </c>
    </row>
    <row r="4828" s="9" customFormat="1" ht="31" customHeight="1">
      <c r="A4828" t="s" s="6">
        <v>12334</v>
      </c>
      <c r="B4828" t="s" s="56">
        <v>12335</v>
      </c>
      <c r="C4828" t="s" s="56">
        <v>7517</v>
      </c>
      <c r="D4828" s="143">
        <v>42445.8375</v>
      </c>
      <c r="E4828" t="s" s="54">
        <v>7518</v>
      </c>
      <c r="F4828" t="s" s="55">
        <v>2230</v>
      </c>
      <c r="G4828" t="s" s="56">
        <v>1181</v>
      </c>
      <c r="H4828" t="s" s="56">
        <v>1181</v>
      </c>
      <c r="J4828" t="s" s="6">
        <v>7519</v>
      </c>
      <c r="L4828" t="s" s="54">
        <v>12336</v>
      </c>
      <c r="M4828" t="s" s="55">
        <v>1138</v>
      </c>
      <c r="S4828" t="s" s="54">
        <v>7520</v>
      </c>
      <c r="T4828" t="s" s="57">
        <v>7546</v>
      </c>
      <c r="U4828" s="7"/>
      <c r="AA4828" s="14">
        <v>-109.514466</v>
      </c>
      <c r="AB4828" s="14">
        <v>35.73512</v>
      </c>
      <c r="AC4828" s="14">
        <v>1962.607</v>
      </c>
      <c r="AU4828" s="70"/>
      <c r="AV4828" s="70"/>
      <c r="AW4828" s="70"/>
      <c r="AX4828" s="70"/>
      <c r="AY4828" s="70"/>
      <c r="AZ4828" s="70"/>
      <c r="BA4828" s="70"/>
      <c r="BB4828" s="70"/>
      <c r="BC4828" s="70"/>
      <c r="BD4828" s="70"/>
      <c r="BL4828" s="70"/>
      <c r="BM4828" s="70"/>
      <c r="BN4828" s="70"/>
      <c r="BO4828" s="14">
        <v>-9.574496764999999</v>
      </c>
      <c r="BP4828" s="14">
        <v>0.014353199</v>
      </c>
      <c r="BX4828" s="60">
        <v>-79.29166272000001</v>
      </c>
      <c r="BY4828" s="80">
        <v>0.112624883</v>
      </c>
    </row>
    <row r="4829" s="9" customFormat="1" ht="31" customHeight="1">
      <c r="A4829" t="s" s="6">
        <v>12337</v>
      </c>
      <c r="B4829" t="s" s="56">
        <v>12338</v>
      </c>
      <c r="C4829" t="s" s="56">
        <v>7517</v>
      </c>
      <c r="D4829" s="143">
        <v>42445.848611111112</v>
      </c>
      <c r="E4829" t="s" s="54">
        <v>7518</v>
      </c>
      <c r="F4829" t="s" s="55">
        <v>2230</v>
      </c>
      <c r="G4829" t="s" s="56">
        <v>1181</v>
      </c>
      <c r="H4829" t="s" s="56">
        <v>1181</v>
      </c>
      <c r="J4829" t="s" s="6">
        <v>7519</v>
      </c>
      <c r="L4829" s="84"/>
      <c r="M4829" t="s" s="55">
        <v>1138</v>
      </c>
      <c r="S4829" t="s" s="54">
        <v>7524</v>
      </c>
      <c r="T4829" t="s" s="57">
        <v>7552</v>
      </c>
      <c r="U4829" s="7"/>
      <c r="AA4829" s="14">
        <v>-109.520389</v>
      </c>
      <c r="AB4829" s="14">
        <v>35.731558</v>
      </c>
      <c r="AC4829" s="14">
        <v>1960.169</v>
      </c>
      <c r="AU4829" s="70"/>
      <c r="AV4829" s="70"/>
      <c r="AW4829" s="70"/>
      <c r="AX4829" s="70"/>
      <c r="AY4829" s="70"/>
      <c r="AZ4829" s="70"/>
      <c r="BA4829" s="70"/>
      <c r="BB4829" s="70"/>
      <c r="BC4829" s="70"/>
      <c r="BD4829" s="70"/>
      <c r="BL4829" s="70"/>
      <c r="BM4829" s="70"/>
      <c r="BN4829" s="70"/>
      <c r="BO4829" s="14">
        <v>-0.959499001</v>
      </c>
      <c r="BP4829" s="14">
        <v>0.02408355</v>
      </c>
      <c r="BX4829" s="60">
        <v>-29.46256852</v>
      </c>
      <c r="BY4829" s="80">
        <v>0.180777432</v>
      </c>
    </row>
    <row r="4830" s="9" customFormat="1" ht="31" customHeight="1">
      <c r="A4830" t="s" s="6">
        <v>12339</v>
      </c>
      <c r="B4830" t="s" s="56">
        <v>12340</v>
      </c>
      <c r="C4830" t="s" s="56">
        <v>7517</v>
      </c>
      <c r="D4830" s="143">
        <v>42445.873611111114</v>
      </c>
      <c r="E4830" t="s" s="54">
        <v>7518</v>
      </c>
      <c r="F4830" t="s" s="55">
        <v>2230</v>
      </c>
      <c r="G4830" t="s" s="56">
        <v>1181</v>
      </c>
      <c r="H4830" t="s" s="56">
        <v>1181</v>
      </c>
      <c r="J4830" t="s" s="6">
        <v>7519</v>
      </c>
      <c r="L4830" s="84"/>
      <c r="M4830" t="s" s="55">
        <v>1138</v>
      </c>
      <c r="S4830" t="s" s="54">
        <v>7520</v>
      </c>
      <c r="T4830" t="s" s="57">
        <v>7540</v>
      </c>
      <c r="U4830" s="7"/>
      <c r="AA4830" s="14">
        <v>-109.079014</v>
      </c>
      <c r="AB4830" s="14">
        <v>35.659147</v>
      </c>
      <c r="AC4830" s="14">
        <v>2040.941</v>
      </c>
      <c r="AU4830" s="70"/>
      <c r="AV4830" s="70"/>
      <c r="AW4830" s="70"/>
      <c r="AX4830" s="70"/>
      <c r="AY4830" s="70"/>
      <c r="AZ4830" s="70"/>
      <c r="BA4830" s="70"/>
      <c r="BB4830" s="70"/>
      <c r="BC4830" s="70"/>
      <c r="BD4830" s="70"/>
      <c r="BL4830" s="70"/>
      <c r="BM4830" s="70"/>
      <c r="BN4830" s="70"/>
      <c r="BO4830" s="14">
        <v>-8.289899884</v>
      </c>
      <c r="BP4830" s="14">
        <v>0.023687539</v>
      </c>
      <c r="BX4830" s="60">
        <v>-70.09543643000001</v>
      </c>
      <c r="BY4830" s="80">
        <v>0.092418868</v>
      </c>
    </row>
    <row r="4831" s="9" customFormat="1" ht="31" customHeight="1">
      <c r="A4831" t="s" s="6">
        <v>12341</v>
      </c>
      <c r="B4831" t="s" s="56">
        <v>12342</v>
      </c>
      <c r="C4831" t="s" s="56">
        <v>7517</v>
      </c>
      <c r="D4831" s="143">
        <v>42502.454166666670</v>
      </c>
      <c r="E4831" t="s" s="54">
        <v>7518</v>
      </c>
      <c r="F4831" t="s" s="55">
        <v>2230</v>
      </c>
      <c r="G4831" t="s" s="56">
        <v>1181</v>
      </c>
      <c r="H4831" t="s" s="56">
        <v>1181</v>
      </c>
      <c r="J4831" t="s" s="6">
        <v>7519</v>
      </c>
      <c r="L4831" t="s" s="54">
        <v>12336</v>
      </c>
      <c r="M4831" t="s" s="55">
        <v>1138</v>
      </c>
      <c r="S4831" t="s" s="54">
        <v>7520</v>
      </c>
      <c r="T4831" s="145">
        <v>60</v>
      </c>
      <c r="U4831" s="7"/>
      <c r="AA4831" s="14">
        <v>-109.06509</v>
      </c>
      <c r="AB4831" s="14">
        <v>36.32694</v>
      </c>
      <c r="AC4831" s="14">
        <v>2750.82</v>
      </c>
      <c r="AU4831" s="70"/>
      <c r="AV4831" s="70"/>
      <c r="AW4831" s="70"/>
      <c r="AX4831" s="70"/>
      <c r="AY4831" s="70"/>
      <c r="AZ4831" s="70"/>
      <c r="BA4831" s="70"/>
      <c r="BB4831" s="70"/>
      <c r="BC4831" s="70"/>
      <c r="BD4831" s="70"/>
      <c r="BL4831" s="70"/>
      <c r="BM4831" s="70"/>
      <c r="BN4831" s="70"/>
      <c r="BO4831" s="14">
        <v>-9.711624639</v>
      </c>
      <c r="BP4831" s="14">
        <v>0.030400804</v>
      </c>
      <c r="BX4831" s="60">
        <v>-71.33736979</v>
      </c>
      <c r="BY4831" s="80">
        <v>0.119627687</v>
      </c>
    </row>
    <row r="4832" s="9" customFormat="1" ht="31" customHeight="1">
      <c r="A4832" t="s" s="6">
        <v>12343</v>
      </c>
      <c r="B4832" t="s" s="56">
        <v>12344</v>
      </c>
      <c r="C4832" t="s" s="56">
        <v>7517</v>
      </c>
      <c r="D4832" s="143">
        <v>42502.459027777775</v>
      </c>
      <c r="E4832" t="s" s="54">
        <v>7518</v>
      </c>
      <c r="F4832" t="s" s="55">
        <v>2230</v>
      </c>
      <c r="G4832" t="s" s="56">
        <v>1181</v>
      </c>
      <c r="H4832" t="s" s="56">
        <v>1181</v>
      </c>
      <c r="J4832" t="s" s="6">
        <v>7519</v>
      </c>
      <c r="L4832" s="84"/>
      <c r="M4832" t="s" s="55">
        <v>1138</v>
      </c>
      <c r="S4832" t="s" s="54">
        <v>7524</v>
      </c>
      <c r="T4832" s="145">
        <v>61</v>
      </c>
      <c r="U4832" s="7"/>
      <c r="AA4832" s="14">
        <v>-109.06705</v>
      </c>
      <c r="AB4832" s="14">
        <v>36.32772</v>
      </c>
      <c r="AC4832" s="14">
        <v>2765.45</v>
      </c>
      <c r="AU4832" s="70"/>
      <c r="AV4832" s="70"/>
      <c r="AW4832" s="70"/>
      <c r="AX4832" s="70"/>
      <c r="AY4832" s="70"/>
      <c r="AZ4832" s="70"/>
      <c r="BA4832" s="70"/>
      <c r="BB4832" s="70"/>
      <c r="BC4832" s="70"/>
      <c r="BD4832" s="70"/>
      <c r="BL4832" s="70"/>
      <c r="BM4832" s="70"/>
      <c r="BN4832" s="70"/>
      <c r="BO4832" s="14">
        <v>-6.020762364</v>
      </c>
      <c r="BP4832" s="14">
        <v>0.033382423</v>
      </c>
      <c r="BX4832" s="60">
        <v>-54.1704212</v>
      </c>
      <c r="BY4832" s="80">
        <v>0.292148561</v>
      </c>
    </row>
    <row r="4833" s="9" customFormat="1" ht="31" customHeight="1">
      <c r="A4833" t="s" s="6">
        <v>12345</v>
      </c>
      <c r="B4833" t="s" s="56">
        <v>12346</v>
      </c>
      <c r="C4833" t="s" s="56">
        <v>7517</v>
      </c>
      <c r="D4833" s="143">
        <v>42502.461111111108</v>
      </c>
      <c r="E4833" t="s" s="54">
        <v>7518</v>
      </c>
      <c r="F4833" t="s" s="55">
        <v>2230</v>
      </c>
      <c r="G4833" t="s" s="56">
        <v>1181</v>
      </c>
      <c r="H4833" t="s" s="56">
        <v>1181</v>
      </c>
      <c r="J4833" t="s" s="6">
        <v>7519</v>
      </c>
      <c r="L4833" s="84"/>
      <c r="M4833" t="s" s="55">
        <v>1138</v>
      </c>
      <c r="S4833" t="s" s="54">
        <v>7524</v>
      </c>
      <c r="T4833" s="145">
        <v>62</v>
      </c>
      <c r="U4833" s="7"/>
      <c r="AA4833" s="14">
        <v>-109.06609</v>
      </c>
      <c r="AB4833" s="14">
        <v>36.3282</v>
      </c>
      <c r="AC4833" s="14">
        <v>2759.964</v>
      </c>
      <c r="AU4833" s="70"/>
      <c r="AV4833" s="70"/>
      <c r="AW4833" s="70"/>
      <c r="AX4833" s="70"/>
      <c r="AY4833" s="70"/>
      <c r="AZ4833" s="70"/>
      <c r="BA4833" s="70"/>
      <c r="BB4833" s="70"/>
      <c r="BC4833" s="70"/>
      <c r="BD4833" s="70"/>
      <c r="BL4833" s="70"/>
      <c r="BM4833" s="70"/>
      <c r="BN4833" s="70"/>
      <c r="BO4833" s="14">
        <v>-6.158460885</v>
      </c>
      <c r="BP4833" s="14">
        <v>0.016863735</v>
      </c>
      <c r="BX4833" s="60">
        <v>-55.4227206</v>
      </c>
      <c r="BY4833" s="80">
        <v>0.10801227</v>
      </c>
    </row>
    <row r="4834" s="9" customFormat="1" ht="31" customHeight="1">
      <c r="A4834" t="s" s="6">
        <v>12347</v>
      </c>
      <c r="B4834" t="s" s="56">
        <v>12348</v>
      </c>
      <c r="C4834" t="s" s="56">
        <v>7517</v>
      </c>
      <c r="D4834" s="143">
        <v>42502.497222222220</v>
      </c>
      <c r="E4834" t="s" s="54">
        <v>7518</v>
      </c>
      <c r="F4834" t="s" s="55">
        <v>2230</v>
      </c>
      <c r="G4834" t="s" s="56">
        <v>1181</v>
      </c>
      <c r="H4834" t="s" s="56">
        <v>1181</v>
      </c>
      <c r="J4834" t="s" s="6">
        <v>7519</v>
      </c>
      <c r="L4834" s="84"/>
      <c r="M4834" t="s" s="55">
        <v>1138</v>
      </c>
      <c r="S4834" t="s" s="54">
        <v>7520</v>
      </c>
      <c r="T4834" s="145">
        <v>63</v>
      </c>
      <c r="U4834" s="7"/>
      <c r="AA4834" s="14">
        <v>-109.05476</v>
      </c>
      <c r="AB4834" s="14">
        <v>36.32626</v>
      </c>
      <c r="AC4834" s="14">
        <v>2800.198</v>
      </c>
      <c r="AU4834" s="70"/>
      <c r="AV4834" s="70"/>
      <c r="AW4834" s="70"/>
      <c r="AX4834" s="70"/>
      <c r="AY4834" s="70"/>
      <c r="AZ4834" s="70"/>
      <c r="BA4834" s="70"/>
      <c r="BB4834" s="70"/>
      <c r="BC4834" s="70"/>
      <c r="BD4834" s="70"/>
      <c r="BL4834" s="70"/>
      <c r="BM4834" s="70"/>
      <c r="BN4834" s="70"/>
      <c r="BO4834" s="14">
        <v>-11.60746833</v>
      </c>
      <c r="BP4834" s="14">
        <v>0.027645492</v>
      </c>
      <c r="BX4834" s="60">
        <v>-82.28019878000001</v>
      </c>
      <c r="BY4834" s="80">
        <v>0.031448568</v>
      </c>
    </row>
    <row r="4835" s="9" customFormat="1" ht="31" customHeight="1">
      <c r="A4835" t="s" s="6">
        <v>12349</v>
      </c>
      <c r="B4835" t="s" s="56">
        <v>12350</v>
      </c>
      <c r="C4835" t="s" s="56">
        <v>7517</v>
      </c>
      <c r="D4835" s="143">
        <v>42502.503472222219</v>
      </c>
      <c r="E4835" t="s" s="54">
        <v>7518</v>
      </c>
      <c r="F4835" t="s" s="55">
        <v>2230</v>
      </c>
      <c r="G4835" t="s" s="56">
        <v>1181</v>
      </c>
      <c r="H4835" t="s" s="56">
        <v>1181</v>
      </c>
      <c r="J4835" t="s" s="6">
        <v>7519</v>
      </c>
      <c r="L4835" s="84"/>
      <c r="M4835" t="s" s="55">
        <v>1138</v>
      </c>
      <c r="S4835" t="s" s="54">
        <v>7680</v>
      </c>
      <c r="T4835" s="145">
        <v>64</v>
      </c>
      <c r="U4835" s="7"/>
      <c r="AA4835" s="14">
        <v>-109.05669</v>
      </c>
      <c r="AB4835" s="14">
        <v>36.32391</v>
      </c>
      <c r="AC4835" s="14">
        <v>2808.122</v>
      </c>
      <c r="AU4835" s="70"/>
      <c r="AV4835" s="70"/>
      <c r="AW4835" s="70"/>
      <c r="AX4835" s="70"/>
      <c r="AY4835" s="70"/>
      <c r="AZ4835" s="70"/>
      <c r="BA4835" s="70"/>
      <c r="BB4835" s="70"/>
      <c r="BC4835" s="70"/>
      <c r="BD4835" s="70"/>
      <c r="BL4835" s="70"/>
      <c r="BM4835" s="70"/>
      <c r="BN4835" s="70"/>
      <c r="BO4835" s="14">
        <v>-11.59688173</v>
      </c>
      <c r="BP4835" s="14">
        <v>0.019574216</v>
      </c>
      <c r="BX4835" s="60">
        <v>-81.07663006999999</v>
      </c>
      <c r="BY4835" s="80">
        <v>0.045567064</v>
      </c>
    </row>
    <row r="4836" s="9" customFormat="1" ht="31" customHeight="1">
      <c r="A4836" t="s" s="6">
        <v>12351</v>
      </c>
      <c r="B4836" t="s" s="56">
        <v>12352</v>
      </c>
      <c r="C4836" t="s" s="56">
        <v>7517</v>
      </c>
      <c r="D4836" s="143">
        <v>42502.609722222223</v>
      </c>
      <c r="E4836" t="s" s="54">
        <v>7518</v>
      </c>
      <c r="F4836" t="s" s="55">
        <v>2230</v>
      </c>
      <c r="G4836" t="s" s="56">
        <v>1181</v>
      </c>
      <c r="H4836" t="s" s="56">
        <v>1181</v>
      </c>
      <c r="J4836" t="s" s="6">
        <v>7519</v>
      </c>
      <c r="L4836" s="84"/>
      <c r="M4836" t="s" s="55">
        <v>1138</v>
      </c>
      <c r="S4836" t="s" s="54">
        <v>7520</v>
      </c>
      <c r="T4836" s="145">
        <v>65</v>
      </c>
      <c r="U4836" s="7"/>
      <c r="AA4836" s="14">
        <v>-109.10256</v>
      </c>
      <c r="AB4836" s="14">
        <v>36.33154</v>
      </c>
      <c r="AC4836" s="14">
        <v>2352.446</v>
      </c>
      <c r="AU4836" s="70"/>
      <c r="AV4836" s="70"/>
      <c r="AW4836" s="70"/>
      <c r="AX4836" s="70"/>
      <c r="AY4836" s="70"/>
      <c r="AZ4836" s="70"/>
      <c r="BA4836" s="70"/>
      <c r="BB4836" s="70"/>
      <c r="BC4836" s="70"/>
      <c r="BD4836" s="70"/>
      <c r="BL4836" s="70"/>
      <c r="BM4836" s="70"/>
      <c r="BN4836" s="70"/>
      <c r="BO4836" s="14">
        <v>-12.19227154</v>
      </c>
      <c r="BP4836" s="14">
        <v>0.02855569</v>
      </c>
      <c r="BX4836" s="60">
        <v>-87.85624914</v>
      </c>
      <c r="BY4836" s="80">
        <v>0.092695124</v>
      </c>
    </row>
    <row r="4837" s="9" customFormat="1" ht="31" customHeight="1">
      <c r="A4837" t="s" s="6">
        <v>12353</v>
      </c>
      <c r="B4837" t="s" s="56">
        <v>12354</v>
      </c>
      <c r="C4837" t="s" s="56">
        <v>7517</v>
      </c>
      <c r="D4837" s="143">
        <v>42502.618055555555</v>
      </c>
      <c r="E4837" t="s" s="54">
        <v>7518</v>
      </c>
      <c r="F4837" t="s" s="55">
        <v>2230</v>
      </c>
      <c r="G4837" t="s" s="56">
        <v>1181</v>
      </c>
      <c r="H4837" t="s" s="56">
        <v>1181</v>
      </c>
      <c r="J4837" t="s" s="6">
        <v>7519</v>
      </c>
      <c r="L4837" s="84"/>
      <c r="M4837" t="s" s="55">
        <v>1138</v>
      </c>
      <c r="S4837" t="s" s="54">
        <v>7520</v>
      </c>
      <c r="T4837" s="145">
        <v>67</v>
      </c>
      <c r="U4837" s="7"/>
      <c r="AA4837" s="14">
        <v>-109.11067</v>
      </c>
      <c r="AB4837" s="14">
        <v>36.33761</v>
      </c>
      <c r="AC4837" s="14">
        <v>2348.789</v>
      </c>
      <c r="AU4837" s="70"/>
      <c r="AV4837" s="70"/>
      <c r="AW4837" s="70"/>
      <c r="AX4837" s="70"/>
      <c r="AY4837" s="70"/>
      <c r="AZ4837" s="70"/>
      <c r="BA4837" s="70"/>
      <c r="BB4837" s="70"/>
      <c r="BC4837" s="70"/>
      <c r="BD4837" s="70"/>
      <c r="BL4837" s="70"/>
      <c r="BM4837" s="70"/>
      <c r="BN4837" s="70"/>
      <c r="BO4837" s="14">
        <v>-13.07204469</v>
      </c>
      <c r="BP4837" s="14">
        <v>0.011050968</v>
      </c>
      <c r="BX4837" s="60">
        <v>-95.27076205</v>
      </c>
      <c r="BY4837" s="80">
        <v>0.07966906</v>
      </c>
    </row>
    <row r="4838" s="9" customFormat="1" ht="31" customHeight="1">
      <c r="A4838" t="s" s="6">
        <v>12355</v>
      </c>
      <c r="B4838" t="s" s="56">
        <v>12356</v>
      </c>
      <c r="C4838" t="s" s="56">
        <v>7517</v>
      </c>
      <c r="D4838" s="143">
        <v>42502.623611111114</v>
      </c>
      <c r="E4838" t="s" s="54">
        <v>7518</v>
      </c>
      <c r="F4838" t="s" s="55">
        <v>2230</v>
      </c>
      <c r="G4838" t="s" s="56">
        <v>1181</v>
      </c>
      <c r="H4838" t="s" s="56">
        <v>1181</v>
      </c>
      <c r="J4838" t="s" s="6">
        <v>7519</v>
      </c>
      <c r="L4838" s="84"/>
      <c r="M4838" t="s" s="55">
        <v>1138</v>
      </c>
      <c r="S4838" t="s" s="54">
        <v>7520</v>
      </c>
      <c r="T4838" s="145">
        <v>68</v>
      </c>
      <c r="U4838" s="7"/>
      <c r="AA4838" s="14">
        <v>-109.1138</v>
      </c>
      <c r="AB4838" s="14">
        <v>36.33847</v>
      </c>
      <c r="AC4838" s="14">
        <v>2298.497</v>
      </c>
      <c r="AU4838" s="70"/>
      <c r="AV4838" s="70"/>
      <c r="AW4838" s="70"/>
      <c r="AX4838" s="70"/>
      <c r="AY4838" s="70"/>
      <c r="AZ4838" s="70"/>
      <c r="BA4838" s="70"/>
      <c r="BB4838" s="70"/>
      <c r="BC4838" s="70"/>
      <c r="BD4838" s="70"/>
      <c r="BL4838" s="70"/>
      <c r="BM4838" s="70"/>
      <c r="BN4838" s="70"/>
      <c r="BO4838" s="14">
        <v>-12.45463646</v>
      </c>
      <c r="BP4838" s="14">
        <v>0.010206653</v>
      </c>
      <c r="BX4838" s="60">
        <v>-90.49286128999999</v>
      </c>
      <c r="BY4838" s="80">
        <v>0.100388499</v>
      </c>
    </row>
    <row r="4839" s="9" customFormat="1" ht="31" customHeight="1">
      <c r="A4839" t="s" s="6">
        <v>12357</v>
      </c>
      <c r="B4839" t="s" s="56">
        <v>12358</v>
      </c>
      <c r="C4839" t="s" s="56">
        <v>7517</v>
      </c>
      <c r="D4839" s="143">
        <v>42502.628472222219</v>
      </c>
      <c r="E4839" t="s" s="54">
        <v>7518</v>
      </c>
      <c r="F4839" t="s" s="55">
        <v>2230</v>
      </c>
      <c r="G4839" t="s" s="56">
        <v>1181</v>
      </c>
      <c r="H4839" t="s" s="56">
        <v>1181</v>
      </c>
      <c r="J4839" t="s" s="6">
        <v>7519</v>
      </c>
      <c r="L4839" s="84"/>
      <c r="M4839" t="s" s="55">
        <v>1138</v>
      </c>
      <c r="S4839" t="s" s="54">
        <v>7680</v>
      </c>
      <c r="T4839" s="145">
        <v>69</v>
      </c>
      <c r="U4839" s="7"/>
      <c r="AA4839" s="14">
        <v>-109.12715</v>
      </c>
      <c r="AB4839" s="14">
        <v>36.28569</v>
      </c>
      <c r="AC4839" s="14">
        <v>2308.86</v>
      </c>
      <c r="AU4839" s="70"/>
      <c r="AV4839" s="70"/>
      <c r="AW4839" s="70"/>
      <c r="AX4839" s="70"/>
      <c r="AY4839" s="70"/>
      <c r="AZ4839" s="70"/>
      <c r="BA4839" s="70"/>
      <c r="BB4839" s="70"/>
      <c r="BC4839" s="70"/>
      <c r="BD4839" s="70"/>
      <c r="BL4839" s="70"/>
      <c r="BM4839" s="70"/>
      <c r="BN4839" s="70"/>
      <c r="BO4839" s="14">
        <v>-13.33381152</v>
      </c>
      <c r="BP4839" s="14">
        <v>0.014868841</v>
      </c>
      <c r="BX4839" s="60">
        <v>-97.60161807999999</v>
      </c>
      <c r="BY4839" s="80">
        <v>0.111175032</v>
      </c>
    </row>
    <row r="4840" s="9" customFormat="1" ht="31" customHeight="1">
      <c r="A4840" t="s" s="6">
        <v>12359</v>
      </c>
      <c r="B4840" t="s" s="56">
        <v>12360</v>
      </c>
      <c r="C4840" t="s" s="56">
        <v>7517</v>
      </c>
      <c r="D4840" s="143">
        <v>42502.614583333336</v>
      </c>
      <c r="E4840" t="s" s="54">
        <v>7518</v>
      </c>
      <c r="F4840" t="s" s="55">
        <v>2230</v>
      </c>
      <c r="G4840" t="s" s="56">
        <v>1181</v>
      </c>
      <c r="H4840" t="s" s="56">
        <v>1181</v>
      </c>
      <c r="J4840" t="s" s="6">
        <v>7519</v>
      </c>
      <c r="L4840" s="84"/>
      <c r="M4840" t="s" s="55">
        <v>1138</v>
      </c>
      <c r="S4840" t="s" s="54">
        <v>7680</v>
      </c>
      <c r="T4840" s="145">
        <v>66</v>
      </c>
      <c r="U4840" s="7"/>
      <c r="AA4840" s="14">
        <v>-109.1096</v>
      </c>
      <c r="AB4840" s="14">
        <v>36.33356</v>
      </c>
      <c r="AC4840" s="14">
        <v>2343.607</v>
      </c>
      <c r="AU4840" s="70"/>
      <c r="AV4840" s="70"/>
      <c r="AW4840" s="70"/>
      <c r="AX4840" s="70"/>
      <c r="AY4840" s="70"/>
      <c r="AZ4840" s="70"/>
      <c r="BA4840" s="70"/>
      <c r="BB4840" s="70"/>
      <c r="BC4840" s="70"/>
      <c r="BD4840" s="70"/>
      <c r="BL4840" s="70"/>
      <c r="BM4840" s="70"/>
      <c r="BN4840" s="70"/>
      <c r="BO4840" s="14">
        <v>-12.96182986</v>
      </c>
      <c r="BP4840" s="14">
        <v>0.038189889</v>
      </c>
      <c r="BX4840" s="60">
        <v>-94.47826901000001</v>
      </c>
      <c r="BY4840" s="80">
        <v>0.094455714</v>
      </c>
    </row>
    <row r="4841" s="9" customFormat="1" ht="31" customHeight="1">
      <c r="A4841" t="s" s="6">
        <v>12361</v>
      </c>
      <c r="B4841" t="s" s="56">
        <v>12362</v>
      </c>
      <c r="C4841" t="s" s="56">
        <v>7517</v>
      </c>
      <c r="D4841" s="143">
        <v>42520.556944444441</v>
      </c>
      <c r="E4841" t="s" s="54">
        <v>7518</v>
      </c>
      <c r="F4841" t="s" s="55">
        <v>2230</v>
      </c>
      <c r="G4841" t="s" s="56">
        <v>1181</v>
      </c>
      <c r="H4841" t="s" s="56">
        <v>1181</v>
      </c>
      <c r="J4841" t="s" s="6">
        <v>7519</v>
      </c>
      <c r="L4841" s="84"/>
      <c r="M4841" t="s" s="55">
        <v>1138</v>
      </c>
      <c r="S4841" t="s" s="54">
        <v>7680</v>
      </c>
      <c r="T4841" s="145">
        <v>70</v>
      </c>
      <c r="U4841" s="7"/>
      <c r="AA4841" s="14">
        <v>-109.09856</v>
      </c>
      <c r="AB4841" s="14">
        <v>36.32734</v>
      </c>
      <c r="AC4841" s="14">
        <v>2487.168</v>
      </c>
      <c r="AU4841" s="70"/>
      <c r="AV4841" s="70"/>
      <c r="AW4841" s="70"/>
      <c r="AX4841" s="70"/>
      <c r="AY4841" s="70"/>
      <c r="AZ4841" s="70"/>
      <c r="BA4841" s="70"/>
      <c r="BB4841" s="70"/>
      <c r="BC4841" s="70"/>
      <c r="BD4841" s="70"/>
      <c r="BL4841" s="70"/>
      <c r="BM4841" s="70"/>
      <c r="BN4841" s="70"/>
      <c r="BO4841" s="14">
        <v>-13.09951581</v>
      </c>
      <c r="BP4841" s="14">
        <v>0.016012707</v>
      </c>
      <c r="BX4841" s="60">
        <v>-94.64480797</v>
      </c>
      <c r="BY4841" s="80">
        <v>0.07213992599999999</v>
      </c>
    </row>
    <row r="4842" s="9" customFormat="1" ht="31" customHeight="1">
      <c r="A4842" t="s" s="6">
        <v>12363</v>
      </c>
      <c r="B4842" t="s" s="56">
        <v>12364</v>
      </c>
      <c r="C4842" t="s" s="56">
        <v>7517</v>
      </c>
      <c r="D4842" s="143">
        <v>42520.563888888886</v>
      </c>
      <c r="E4842" t="s" s="54">
        <v>7518</v>
      </c>
      <c r="F4842" t="s" s="55">
        <v>2230</v>
      </c>
      <c r="G4842" t="s" s="56">
        <v>1181</v>
      </c>
      <c r="H4842" t="s" s="56">
        <v>1181</v>
      </c>
      <c r="J4842" t="s" s="6">
        <v>7519</v>
      </c>
      <c r="L4842" s="84"/>
      <c r="M4842" t="s" s="55">
        <v>1138</v>
      </c>
      <c r="S4842" t="s" s="54">
        <v>7680</v>
      </c>
      <c r="T4842" s="145">
        <v>71</v>
      </c>
      <c r="U4842" s="7"/>
      <c r="AA4842" s="14">
        <v>-109.09882</v>
      </c>
      <c r="AB4842" s="14">
        <v>36.32681</v>
      </c>
      <c r="AC4842" s="14">
        <v>2493.874</v>
      </c>
      <c r="AU4842" s="70"/>
      <c r="AV4842" s="70"/>
      <c r="AW4842" s="70"/>
      <c r="AX4842" s="70"/>
      <c r="AY4842" s="70"/>
      <c r="AZ4842" s="70"/>
      <c r="BA4842" s="70"/>
      <c r="BB4842" s="70"/>
      <c r="BC4842" s="70"/>
      <c r="BD4842" s="70"/>
      <c r="BL4842" s="70"/>
      <c r="BM4842" s="70"/>
      <c r="BN4842" s="70"/>
      <c r="BO4842" s="14">
        <v>-12.85421068</v>
      </c>
      <c r="BP4842" s="14">
        <v>0.013303561</v>
      </c>
      <c r="BX4842" s="60">
        <v>-92.82225149999999</v>
      </c>
      <c r="BY4842" s="80">
        <v>0.096475935</v>
      </c>
    </row>
    <row r="4843" s="9" customFormat="1" ht="31" customHeight="1">
      <c r="A4843" t="s" s="6">
        <v>12365</v>
      </c>
      <c r="B4843" t="s" s="56">
        <v>12366</v>
      </c>
      <c r="C4843" t="s" s="56">
        <v>7517</v>
      </c>
      <c r="D4843" s="143">
        <v>42520.590277777781</v>
      </c>
      <c r="E4843" t="s" s="54">
        <v>7518</v>
      </c>
      <c r="F4843" t="s" s="55">
        <v>2230</v>
      </c>
      <c r="G4843" t="s" s="56">
        <v>1181</v>
      </c>
      <c r="H4843" t="s" s="56">
        <v>1181</v>
      </c>
      <c r="J4843" t="s" s="6">
        <v>7519</v>
      </c>
      <c r="L4843" s="84"/>
      <c r="M4843" t="s" s="55">
        <v>1138</v>
      </c>
      <c r="S4843" t="s" s="54">
        <v>7520</v>
      </c>
      <c r="T4843" s="145">
        <v>72</v>
      </c>
      <c r="U4843" s="7"/>
      <c r="AA4843" s="14">
        <v>-109.12662</v>
      </c>
      <c r="AB4843" s="14">
        <v>36.30007</v>
      </c>
      <c r="AC4843" s="14">
        <v>2300.63</v>
      </c>
      <c r="AU4843" s="70"/>
      <c r="AV4843" s="70"/>
      <c r="AW4843" s="70"/>
      <c r="AX4843" s="70"/>
      <c r="AY4843" s="70"/>
      <c r="AZ4843" s="70"/>
      <c r="BA4843" s="70"/>
      <c r="BB4843" s="70"/>
      <c r="BC4843" s="70"/>
      <c r="BD4843" s="70"/>
      <c r="BL4843" s="70"/>
      <c r="BM4843" s="70"/>
      <c r="BN4843" s="70"/>
      <c r="BO4843" s="14">
        <v>-12.94126562</v>
      </c>
      <c r="BP4843" s="14">
        <v>0.012985504</v>
      </c>
      <c r="BX4843" s="60">
        <v>-94.56011235</v>
      </c>
      <c r="BY4843" s="80">
        <v>0.044439034</v>
      </c>
    </row>
    <row r="4844" s="9" customFormat="1" ht="31" customHeight="1">
      <c r="A4844" t="s" s="6">
        <v>12367</v>
      </c>
      <c r="B4844" t="s" s="56">
        <v>12368</v>
      </c>
      <c r="C4844" t="s" s="56">
        <v>7517</v>
      </c>
      <c r="D4844" s="143">
        <v>42522.892361111109</v>
      </c>
      <c r="E4844" t="s" s="54">
        <v>7518</v>
      </c>
      <c r="F4844" t="s" s="55">
        <v>2230</v>
      </c>
      <c r="G4844" t="s" s="56">
        <v>1181</v>
      </c>
      <c r="H4844" t="s" s="56">
        <v>1181</v>
      </c>
      <c r="J4844" t="s" s="6">
        <v>7519</v>
      </c>
      <c r="L4844" t="s" s="54">
        <v>12369</v>
      </c>
      <c r="M4844" t="s" s="55">
        <v>1138</v>
      </c>
      <c r="S4844" t="s" s="54">
        <v>7570</v>
      </c>
      <c r="T4844" t="s" s="57">
        <v>7719</v>
      </c>
      <c r="U4844" s="7"/>
      <c r="AA4844" s="14">
        <v>-109.95602</v>
      </c>
      <c r="AB4844" s="14">
        <v>36.14098</v>
      </c>
      <c r="AC4844" s="14">
        <v>1992.782</v>
      </c>
      <c r="AU4844" s="70"/>
      <c r="AV4844" s="70"/>
      <c r="AW4844" s="70"/>
      <c r="AX4844" s="70"/>
      <c r="AY4844" s="70"/>
      <c r="AZ4844" s="70"/>
      <c r="BA4844" s="70"/>
      <c r="BB4844" s="70"/>
      <c r="BC4844" s="70"/>
      <c r="BD4844" s="70"/>
      <c r="BL4844" s="70"/>
      <c r="BM4844" s="70"/>
      <c r="BN4844" s="70"/>
      <c r="BO4844" s="14">
        <v>-9.508882447</v>
      </c>
      <c r="BP4844" s="14">
        <v>0.011173925</v>
      </c>
      <c r="BX4844" s="60">
        <v>-64.42368709</v>
      </c>
      <c r="BY4844" s="80">
        <v>0.09253834</v>
      </c>
    </row>
    <row r="4845" s="9" customFormat="1" ht="31" customHeight="1">
      <c r="A4845" t="s" s="6">
        <v>12370</v>
      </c>
      <c r="B4845" t="s" s="56">
        <v>12371</v>
      </c>
      <c r="C4845" t="s" s="56">
        <v>7517</v>
      </c>
      <c r="D4845" s="143">
        <v>42513.461111111108</v>
      </c>
      <c r="E4845" t="s" s="54">
        <v>7518</v>
      </c>
      <c r="F4845" t="s" s="55">
        <v>2230</v>
      </c>
      <c r="G4845" t="s" s="56">
        <v>1181</v>
      </c>
      <c r="H4845" t="s" s="56">
        <v>1181</v>
      </c>
      <c r="J4845" t="s" s="6">
        <v>7519</v>
      </c>
      <c r="L4845" t="s" s="54">
        <v>12372</v>
      </c>
      <c r="M4845" t="s" s="55">
        <v>1138</v>
      </c>
      <c r="S4845" t="s" s="54">
        <v>7570</v>
      </c>
      <c r="T4845" t="s" s="57">
        <v>7780</v>
      </c>
      <c r="U4845" s="7"/>
      <c r="AA4845" s="14">
        <v>-108.880581</v>
      </c>
      <c r="AB4845" s="14">
        <v>36.095532</v>
      </c>
      <c r="AC4845" s="14">
        <v>2656.332</v>
      </c>
      <c r="AU4845" s="70"/>
      <c r="AV4845" s="70"/>
      <c r="AW4845" s="70"/>
      <c r="AX4845" s="70"/>
      <c r="AY4845" s="70"/>
      <c r="AZ4845" s="70"/>
      <c r="BA4845" s="70"/>
      <c r="BB4845" s="70"/>
      <c r="BC4845" s="70"/>
      <c r="BD4845" s="70"/>
      <c r="BL4845" s="70"/>
      <c r="BM4845" s="70"/>
      <c r="BN4845" s="70"/>
      <c r="BO4845" s="14">
        <v>-13.89176699</v>
      </c>
      <c r="BP4845" s="14">
        <v>0.02361081</v>
      </c>
      <c r="BX4845" s="60">
        <v>-97.73761347</v>
      </c>
      <c r="BY4845" s="80">
        <v>0.034239879</v>
      </c>
    </row>
    <row r="4846" s="9" customFormat="1" ht="31" customHeight="1">
      <c r="A4846" t="s" s="6">
        <v>12373</v>
      </c>
      <c r="B4846" t="s" s="56">
        <v>12374</v>
      </c>
      <c r="C4846" t="s" s="56">
        <v>7517</v>
      </c>
      <c r="D4846" s="143">
        <v>42516.347222222219</v>
      </c>
      <c r="E4846" t="s" s="54">
        <v>7518</v>
      </c>
      <c r="F4846" t="s" s="55">
        <v>2230</v>
      </c>
      <c r="G4846" t="s" s="56">
        <v>1181</v>
      </c>
      <c r="H4846" t="s" s="56">
        <v>1181</v>
      </c>
      <c r="J4846" t="s" s="6">
        <v>7519</v>
      </c>
      <c r="L4846" t="s" s="54">
        <v>12375</v>
      </c>
      <c r="M4846" t="s" s="55">
        <v>1138</v>
      </c>
      <c r="S4846" t="s" s="54">
        <v>7570</v>
      </c>
      <c r="T4846" t="s" s="57">
        <v>7789</v>
      </c>
      <c r="U4846" s="7"/>
      <c r="AA4846" s="14">
        <v>-110.381113</v>
      </c>
      <c r="AB4846" s="14">
        <v>36.279063</v>
      </c>
      <c r="AC4846" s="14">
        <v>1959.864</v>
      </c>
      <c r="AU4846" s="70"/>
      <c r="AV4846" s="70"/>
      <c r="AW4846" s="70"/>
      <c r="AX4846" s="70"/>
      <c r="AY4846" s="70"/>
      <c r="AZ4846" s="70"/>
      <c r="BA4846" s="70"/>
      <c r="BB4846" s="70"/>
      <c r="BC4846" s="70"/>
      <c r="BD4846" s="70"/>
      <c r="BL4846" s="70"/>
      <c r="BM4846" s="70"/>
      <c r="BN4846" s="70"/>
      <c r="BO4846" s="14">
        <v>-7.1973766</v>
      </c>
      <c r="BP4846" s="14">
        <v>0.022938811</v>
      </c>
      <c r="BX4846" s="60">
        <v>-50.2858387</v>
      </c>
      <c r="BY4846" s="80">
        <v>0.06334995</v>
      </c>
    </row>
    <row r="4847" s="9" customFormat="1" ht="31" customHeight="1">
      <c r="A4847" t="s" s="6">
        <v>12376</v>
      </c>
      <c r="B4847" t="s" s="56">
        <v>12377</v>
      </c>
      <c r="C4847" t="s" s="56">
        <v>7517</v>
      </c>
      <c r="D4847" s="143">
        <v>42514</v>
      </c>
      <c r="E4847" t="s" s="54">
        <v>7518</v>
      </c>
      <c r="F4847" t="s" s="55">
        <v>2230</v>
      </c>
      <c r="G4847" t="s" s="56">
        <v>1181</v>
      </c>
      <c r="H4847" t="s" s="56">
        <v>1181</v>
      </c>
      <c r="J4847" t="s" s="6">
        <v>7519</v>
      </c>
      <c r="L4847" t="s" s="54">
        <v>12378</v>
      </c>
      <c r="M4847" t="s" s="55">
        <v>1138</v>
      </c>
      <c r="S4847" t="s" s="54">
        <v>7570</v>
      </c>
      <c r="T4847" t="s" s="57">
        <v>7754</v>
      </c>
      <c r="U4847" t="s" s="6">
        <v>1263</v>
      </c>
      <c r="AA4847" s="14">
        <v>-108.694038</v>
      </c>
      <c r="AB4847" s="14">
        <v>36.765384</v>
      </c>
      <c r="AC4847" s="14">
        <v>1527.658</v>
      </c>
      <c r="AU4847" s="70"/>
      <c r="AV4847" s="70"/>
      <c r="AW4847" s="70"/>
      <c r="AX4847" s="70"/>
      <c r="AY4847" s="70"/>
      <c r="AZ4847" s="70"/>
      <c r="BA4847" s="70"/>
      <c r="BB4847" s="70"/>
      <c r="BC4847" s="70"/>
      <c r="BD4847" s="70"/>
      <c r="BL4847" s="70"/>
      <c r="BM4847" s="70"/>
      <c r="BN4847" s="70"/>
      <c r="BO4847" s="14">
        <v>-15.13443168</v>
      </c>
      <c r="BP4847" s="14">
        <v>0.022463583</v>
      </c>
      <c r="BX4847" s="60">
        <v>-113.1990779</v>
      </c>
      <c r="BY4847" s="80">
        <v>0.125740432</v>
      </c>
    </row>
    <row r="4848" s="9" customFormat="1" ht="31" customHeight="1">
      <c r="A4848" t="s" s="6">
        <v>12379</v>
      </c>
      <c r="B4848" t="s" s="56">
        <v>12380</v>
      </c>
      <c r="C4848" t="s" s="56">
        <v>7517</v>
      </c>
      <c r="D4848" s="143">
        <v>42514.494444444441</v>
      </c>
      <c r="E4848" t="s" s="54">
        <v>7518</v>
      </c>
      <c r="F4848" t="s" s="55">
        <v>2230</v>
      </c>
      <c r="G4848" t="s" s="56">
        <v>1181</v>
      </c>
      <c r="H4848" t="s" s="56">
        <v>1181</v>
      </c>
      <c r="J4848" t="s" s="6">
        <v>7519</v>
      </c>
      <c r="L4848" t="s" s="54">
        <v>8918</v>
      </c>
      <c r="M4848" t="s" s="55">
        <v>1138</v>
      </c>
      <c r="S4848" t="s" s="54">
        <v>7570</v>
      </c>
      <c r="T4848" t="s" s="57">
        <v>7711</v>
      </c>
      <c r="U4848" s="7"/>
      <c r="AA4848" s="14">
        <v>-108.350578</v>
      </c>
      <c r="AB4848" s="14">
        <v>36.639773</v>
      </c>
      <c r="AC4848" s="14">
        <v>1737.36</v>
      </c>
      <c r="AU4848" s="70"/>
      <c r="AV4848" s="70"/>
      <c r="AW4848" s="70"/>
      <c r="AX4848" s="70"/>
      <c r="AY4848" s="70"/>
      <c r="AZ4848" s="70"/>
      <c r="BA4848" s="70"/>
      <c r="BB4848" s="70"/>
      <c r="BC4848" s="70"/>
      <c r="BD4848" s="70"/>
      <c r="BL4848" s="70"/>
      <c r="BM4848" s="70"/>
      <c r="BN4848" s="70"/>
      <c r="BO4848" s="14">
        <v>-12.05147421</v>
      </c>
      <c r="BP4848" s="14">
        <v>0.03072715</v>
      </c>
      <c r="BX4848" s="60">
        <v>-83.71101015000001</v>
      </c>
      <c r="BY4848" s="80">
        <v>0.150220367</v>
      </c>
    </row>
    <row r="4849" s="9" customFormat="1" ht="31" customHeight="1">
      <c r="A4849" t="s" s="6">
        <v>12381</v>
      </c>
      <c r="B4849" t="s" s="56">
        <v>12382</v>
      </c>
      <c r="C4849" t="s" s="56">
        <v>7517</v>
      </c>
      <c r="D4849" s="143">
        <v>42515.40625</v>
      </c>
      <c r="E4849" t="s" s="54">
        <v>7518</v>
      </c>
      <c r="F4849" t="s" s="55">
        <v>2230</v>
      </c>
      <c r="G4849" t="s" s="56">
        <v>1181</v>
      </c>
      <c r="H4849" t="s" s="56">
        <v>1181</v>
      </c>
      <c r="J4849" t="s" s="6">
        <v>7519</v>
      </c>
      <c r="L4849" t="s" s="54">
        <v>12383</v>
      </c>
      <c r="M4849" t="s" s="55">
        <v>1138</v>
      </c>
      <c r="S4849" t="s" s="54">
        <v>7570</v>
      </c>
      <c r="T4849" t="s" s="57">
        <v>7693</v>
      </c>
      <c r="U4849" s="7"/>
      <c r="AA4849" s="14">
        <v>-109.194553</v>
      </c>
      <c r="AB4849" s="14">
        <v>35.674181</v>
      </c>
      <c r="AC4849" s="14">
        <v>2330.806</v>
      </c>
      <c r="AU4849" s="70"/>
      <c r="AV4849" s="70"/>
      <c r="AW4849" s="70"/>
      <c r="AX4849" s="70"/>
      <c r="AY4849" s="70"/>
      <c r="AZ4849" s="70"/>
      <c r="BA4849" s="70"/>
      <c r="BB4849" s="70"/>
      <c r="BC4849" s="70"/>
      <c r="BD4849" s="70"/>
      <c r="BL4849" s="70"/>
      <c r="BM4849" s="70"/>
      <c r="BN4849" s="70"/>
      <c r="BO4849" s="14">
        <v>-13.55542801</v>
      </c>
      <c r="BP4849" s="14">
        <v>0.010730929</v>
      </c>
      <c r="BX4849" s="60">
        <v>-93.93869242</v>
      </c>
      <c r="BY4849" s="80">
        <v>0.035624657</v>
      </c>
    </row>
    <row r="4850" s="9" customFormat="1" ht="31" customHeight="1">
      <c r="A4850" t="s" s="6">
        <v>12384</v>
      </c>
      <c r="B4850" t="s" s="56">
        <v>12385</v>
      </c>
      <c r="C4850" t="s" s="56">
        <v>7517</v>
      </c>
      <c r="D4850" s="143">
        <v>42515.626388888886</v>
      </c>
      <c r="E4850" t="s" s="54">
        <v>7518</v>
      </c>
      <c r="F4850" t="s" s="55">
        <v>2230</v>
      </c>
      <c r="G4850" t="s" s="56">
        <v>1181</v>
      </c>
      <c r="H4850" t="s" s="56">
        <v>1181</v>
      </c>
      <c r="J4850" t="s" s="6">
        <v>7519</v>
      </c>
      <c r="L4850" t="s" s="54">
        <v>12386</v>
      </c>
      <c r="M4850" t="s" s="55">
        <v>1138</v>
      </c>
      <c r="S4850" t="s" s="54">
        <v>7570</v>
      </c>
      <c r="T4850" t="s" s="57">
        <v>7786</v>
      </c>
      <c r="U4850" s="7"/>
      <c r="AA4850" s="14">
        <v>-109.463403</v>
      </c>
      <c r="AB4850" s="14">
        <v>35.809158</v>
      </c>
      <c r="AC4850" s="14">
        <v>2067.763</v>
      </c>
      <c r="AU4850" s="70"/>
      <c r="AV4850" s="70"/>
      <c r="AW4850" s="70"/>
      <c r="AX4850" s="70"/>
      <c r="AY4850" s="70"/>
      <c r="AZ4850" s="70"/>
      <c r="BA4850" s="70"/>
      <c r="BB4850" s="70"/>
      <c r="BC4850" s="70"/>
      <c r="BD4850" s="70"/>
      <c r="BL4850" s="70"/>
      <c r="BM4850" s="70"/>
      <c r="BN4850" s="70"/>
      <c r="BO4850" s="14">
        <v>-11.55865008</v>
      </c>
      <c r="BP4850" s="14">
        <v>0.010304507</v>
      </c>
      <c r="BX4850" s="60">
        <v>-80.49576222</v>
      </c>
      <c r="BY4850" s="80">
        <v>0.125367071</v>
      </c>
    </row>
    <row r="4851" s="9" customFormat="1" ht="31" customHeight="1">
      <c r="A4851" t="s" s="6">
        <v>12387</v>
      </c>
      <c r="B4851" t="s" s="56">
        <v>12388</v>
      </c>
      <c r="C4851" t="s" s="56">
        <v>7517</v>
      </c>
      <c r="D4851" s="143">
        <v>42515.352777777778</v>
      </c>
      <c r="E4851" t="s" s="54">
        <v>7518</v>
      </c>
      <c r="F4851" t="s" s="55">
        <v>2230</v>
      </c>
      <c r="G4851" t="s" s="56">
        <v>1181</v>
      </c>
      <c r="H4851" t="s" s="56">
        <v>1181</v>
      </c>
      <c r="J4851" t="s" s="6">
        <v>7519</v>
      </c>
      <c r="L4851" t="s" s="54">
        <v>12389</v>
      </c>
      <c r="M4851" t="s" s="55">
        <v>1138</v>
      </c>
      <c r="S4851" t="s" s="54">
        <v>7570</v>
      </c>
      <c r="T4851" t="s" s="57">
        <v>7690</v>
      </c>
      <c r="U4851" s="7"/>
      <c r="AA4851" s="14">
        <v>-109.131514</v>
      </c>
      <c r="AB4851" s="14">
        <v>36.076795</v>
      </c>
      <c r="AC4851" s="14">
        <v>2182.368</v>
      </c>
      <c r="AU4851" s="70"/>
      <c r="AV4851" s="70"/>
      <c r="AW4851" s="70"/>
      <c r="AX4851" s="70"/>
      <c r="AY4851" s="70"/>
      <c r="AZ4851" s="70"/>
      <c r="BA4851" s="70"/>
      <c r="BB4851" s="70"/>
      <c r="BC4851" s="70"/>
      <c r="BD4851" s="70"/>
      <c r="BL4851" s="70"/>
      <c r="BM4851" s="70"/>
      <c r="BN4851" s="70"/>
      <c r="BO4851" s="14">
        <v>-13.48133909</v>
      </c>
      <c r="BP4851" s="14">
        <v>0.012687138</v>
      </c>
      <c r="BX4851" s="60">
        <v>-96.61267063</v>
      </c>
      <c r="BY4851" s="80">
        <v>0.070315399</v>
      </c>
    </row>
    <row r="4852" s="9" customFormat="1" ht="31" customHeight="1">
      <c r="A4852" t="s" s="6">
        <v>12390</v>
      </c>
      <c r="B4852" t="s" s="56">
        <v>12391</v>
      </c>
      <c r="C4852" t="s" s="56">
        <v>7517</v>
      </c>
      <c r="D4852" s="143">
        <v>42516.590277777781</v>
      </c>
      <c r="E4852" t="s" s="54">
        <v>7518</v>
      </c>
      <c r="F4852" t="s" s="55">
        <v>2230</v>
      </c>
      <c r="G4852" t="s" s="56">
        <v>1181</v>
      </c>
      <c r="H4852" t="s" s="56">
        <v>1181</v>
      </c>
      <c r="J4852" t="s" s="6">
        <v>7519</v>
      </c>
      <c r="L4852" t="s" s="54">
        <v>12392</v>
      </c>
      <c r="M4852" t="s" s="55">
        <v>1138</v>
      </c>
      <c r="S4852" t="s" s="54">
        <v>7570</v>
      </c>
      <c r="T4852" t="s" s="57">
        <v>7762</v>
      </c>
      <c r="U4852" s="7"/>
      <c r="AA4852" s="14">
        <v>-108.142869</v>
      </c>
      <c r="AB4852" s="14">
        <v>35.531486</v>
      </c>
      <c r="AC4852" s="14">
        <v>2213.762</v>
      </c>
      <c r="AU4852" s="70"/>
      <c r="AV4852" s="70"/>
      <c r="AW4852" s="70"/>
      <c r="AX4852" s="70"/>
      <c r="AY4852" s="70"/>
      <c r="AZ4852" s="70"/>
      <c r="BA4852" s="70"/>
      <c r="BB4852" s="70"/>
      <c r="BC4852" s="70"/>
      <c r="BD4852" s="70"/>
      <c r="BL4852" s="70"/>
      <c r="BM4852" s="70"/>
      <c r="BN4852" s="70"/>
      <c r="BO4852" s="14">
        <v>-14.57042651</v>
      </c>
      <c r="BP4852" s="14">
        <v>0.036778933</v>
      </c>
      <c r="BX4852" s="60">
        <v>-100.5152244</v>
      </c>
      <c r="BY4852" s="80">
        <v>0.136433383</v>
      </c>
    </row>
    <row r="4853" s="9" customFormat="1" ht="31" customHeight="1">
      <c r="A4853" t="s" s="6">
        <v>12393</v>
      </c>
      <c r="B4853" t="s" s="56">
        <v>12394</v>
      </c>
      <c r="C4853" t="s" s="56">
        <v>7517</v>
      </c>
      <c r="D4853" s="143">
        <v>42516.479166666664</v>
      </c>
      <c r="E4853" t="s" s="54">
        <v>7518</v>
      </c>
      <c r="F4853" t="s" s="55">
        <v>2230</v>
      </c>
      <c r="G4853" t="s" s="56">
        <v>1181</v>
      </c>
      <c r="H4853" t="s" s="56">
        <v>1181</v>
      </c>
      <c r="J4853" t="s" s="6">
        <v>7519</v>
      </c>
      <c r="L4853" t="s" s="54">
        <v>12395</v>
      </c>
      <c r="M4853" t="s" s="55">
        <v>1138</v>
      </c>
      <c r="S4853" t="s" s="54">
        <v>7570</v>
      </c>
      <c r="T4853" t="s" s="57">
        <v>7759</v>
      </c>
      <c r="U4853" s="7"/>
      <c r="AA4853" s="14">
        <v>-108.758586</v>
      </c>
      <c r="AB4853" s="14">
        <v>35.252484</v>
      </c>
      <c r="AC4853" s="14">
        <v>2218.944</v>
      </c>
      <c r="AU4853" s="70"/>
      <c r="AV4853" s="70"/>
      <c r="AW4853" s="70"/>
      <c r="AX4853" s="70"/>
      <c r="AY4853" s="70"/>
      <c r="AZ4853" s="70"/>
      <c r="BA4853" s="70"/>
      <c r="BB4853" s="70"/>
      <c r="BC4853" s="70"/>
      <c r="BD4853" s="70"/>
      <c r="BL4853" s="70"/>
      <c r="BM4853" s="70"/>
      <c r="BN4853" s="70"/>
      <c r="BO4853" s="14">
        <v>-14.18233084</v>
      </c>
      <c r="BP4853" s="14">
        <v>0.006551044</v>
      </c>
      <c r="BX4853" s="60">
        <v>-96.71066626</v>
      </c>
      <c r="BY4853" s="80">
        <v>0.092967223</v>
      </c>
    </row>
    <row r="4854" s="9" customFormat="1" ht="31" customHeight="1">
      <c r="A4854" t="s" s="6">
        <v>12396</v>
      </c>
      <c r="B4854" t="s" s="56">
        <v>12397</v>
      </c>
      <c r="C4854" t="s" s="56">
        <v>7517</v>
      </c>
      <c r="D4854" s="143">
        <v>42516.666666666664</v>
      </c>
      <c r="E4854" t="s" s="54">
        <v>7518</v>
      </c>
      <c r="F4854" t="s" s="55">
        <v>2230</v>
      </c>
      <c r="G4854" t="s" s="56">
        <v>1181</v>
      </c>
      <c r="H4854" t="s" s="56">
        <v>1181</v>
      </c>
      <c r="J4854" t="s" s="6">
        <v>7519</v>
      </c>
      <c r="L4854" t="s" s="54">
        <v>12398</v>
      </c>
      <c r="M4854" t="s" s="55">
        <v>1138</v>
      </c>
      <c r="S4854" t="s" s="54">
        <v>7570</v>
      </c>
      <c r="T4854" t="s" s="57">
        <v>7705</v>
      </c>
      <c r="U4854" s="7"/>
      <c r="AA4854" s="14">
        <v>-108.621248</v>
      </c>
      <c r="AB4854" s="14">
        <v>35.775474</v>
      </c>
      <c r="AC4854" s="14">
        <v>1863.852</v>
      </c>
      <c r="AU4854" s="70"/>
      <c r="AV4854" s="70"/>
      <c r="AW4854" s="70"/>
      <c r="AX4854" s="70"/>
      <c r="AY4854" s="70"/>
      <c r="AZ4854" s="70"/>
      <c r="BA4854" s="70"/>
      <c r="BB4854" s="70"/>
      <c r="BC4854" s="70"/>
      <c r="BD4854" s="70"/>
      <c r="BL4854" s="70"/>
      <c r="BM4854" s="70"/>
      <c r="BN4854" s="70"/>
      <c r="BO4854" s="14">
        <v>-8.577578472000001</v>
      </c>
      <c r="BP4854" s="14">
        <v>0.008222467000000001</v>
      </c>
      <c r="BX4854" s="60">
        <v>-60.40405606</v>
      </c>
      <c r="BY4854" s="80">
        <v>0.060262563</v>
      </c>
    </row>
    <row r="4855" s="9" customFormat="1" ht="31" customHeight="1">
      <c r="A4855" t="s" s="6">
        <v>12399</v>
      </c>
      <c r="B4855" t="s" s="56">
        <v>12400</v>
      </c>
      <c r="C4855" t="s" s="56">
        <v>7517</v>
      </c>
      <c r="D4855" s="143">
        <v>42515.586805555555</v>
      </c>
      <c r="E4855" t="s" s="54">
        <v>7518</v>
      </c>
      <c r="F4855" t="s" s="55">
        <v>2230</v>
      </c>
      <c r="G4855" t="s" s="56">
        <v>1181</v>
      </c>
      <c r="H4855" t="s" s="56">
        <v>1181</v>
      </c>
      <c r="J4855" t="s" s="6">
        <v>7519</v>
      </c>
      <c r="L4855" t="s" s="54">
        <v>12401</v>
      </c>
      <c r="M4855" t="s" s="55">
        <v>1138</v>
      </c>
      <c r="S4855" t="s" s="54">
        <v>7570</v>
      </c>
      <c r="T4855" t="s" s="57">
        <v>7777</v>
      </c>
      <c r="U4855" s="7"/>
      <c r="AA4855" s="14">
        <v>-109.863385</v>
      </c>
      <c r="AB4855" s="14">
        <v>35.744474</v>
      </c>
      <c r="AC4855" s="14">
        <v>1932.432</v>
      </c>
      <c r="AU4855" s="70"/>
      <c r="AV4855" s="70"/>
      <c r="AW4855" s="70"/>
      <c r="AX4855" s="70"/>
      <c r="AY4855" s="70"/>
      <c r="AZ4855" s="70"/>
      <c r="BA4855" s="70"/>
      <c r="BB4855" s="70"/>
      <c r="BC4855" s="70"/>
      <c r="BD4855" s="70"/>
      <c r="BL4855" s="70"/>
      <c r="BM4855" s="70"/>
      <c r="BN4855" s="70"/>
      <c r="BO4855" s="14">
        <v>-11.27361503</v>
      </c>
      <c r="BP4855" s="14">
        <v>0.029603879</v>
      </c>
      <c r="BX4855" s="60">
        <v>-79.10510331</v>
      </c>
      <c r="BY4855" s="80">
        <v>0.16052092</v>
      </c>
    </row>
    <row r="4856" s="9" customFormat="1" ht="31" customHeight="1">
      <c r="A4856" t="s" s="6">
        <v>12402</v>
      </c>
      <c r="B4856" t="s" s="56">
        <v>12403</v>
      </c>
      <c r="C4856" t="s" s="56">
        <v>7517</v>
      </c>
      <c r="D4856" s="143">
        <v>42516.490277777775</v>
      </c>
      <c r="E4856" t="s" s="54">
        <v>7518</v>
      </c>
      <c r="F4856" t="s" s="55">
        <v>2230</v>
      </c>
      <c r="G4856" t="s" s="56">
        <v>1181</v>
      </c>
      <c r="H4856" t="s" s="56">
        <v>1181</v>
      </c>
      <c r="J4856" t="s" s="6">
        <v>7519</v>
      </c>
      <c r="L4856" t="s" s="54">
        <v>12404</v>
      </c>
      <c r="M4856" t="s" s="55">
        <v>1138</v>
      </c>
      <c r="S4856" t="s" s="54">
        <v>7570</v>
      </c>
      <c r="T4856" t="s" s="57">
        <v>7792</v>
      </c>
      <c r="U4856" s="7"/>
      <c r="AA4856" s="14">
        <v>-109.929773</v>
      </c>
      <c r="AB4856" s="14">
        <v>36.393701</v>
      </c>
      <c r="AC4856" s="14">
        <v>2250.948</v>
      </c>
      <c r="AU4856" s="70"/>
      <c r="AV4856" s="70"/>
      <c r="AW4856" s="70"/>
      <c r="AX4856" s="70"/>
      <c r="AY4856" s="70"/>
      <c r="AZ4856" s="70"/>
      <c r="BA4856" s="70"/>
      <c r="BB4856" s="70"/>
      <c r="BC4856" s="70"/>
      <c r="BD4856" s="70"/>
      <c r="BL4856" s="70"/>
      <c r="BM4856" s="70"/>
      <c r="BN4856" s="70"/>
      <c r="BO4856" s="14">
        <v>-9.184796306999999</v>
      </c>
      <c r="BP4856" s="14">
        <v>0.027666398</v>
      </c>
      <c r="BX4856" s="60">
        <v>-60.90432991</v>
      </c>
      <c r="BY4856" s="80">
        <v>0.110670419</v>
      </c>
    </row>
    <row r="4857" s="9" customFormat="1" ht="31" customHeight="1">
      <c r="A4857" t="s" s="6">
        <v>12405</v>
      </c>
      <c r="B4857" t="s" s="56">
        <v>12406</v>
      </c>
      <c r="C4857" t="s" s="56">
        <v>7517</v>
      </c>
      <c r="D4857" s="143">
        <v>42513.484722222223</v>
      </c>
      <c r="E4857" t="s" s="54">
        <v>7518</v>
      </c>
      <c r="F4857" t="s" s="55">
        <v>2230</v>
      </c>
      <c r="G4857" t="s" s="56">
        <v>1181</v>
      </c>
      <c r="H4857" t="s" s="56">
        <v>1181</v>
      </c>
      <c r="J4857" t="s" s="6">
        <v>7519</v>
      </c>
      <c r="L4857" t="s" s="54">
        <v>12407</v>
      </c>
      <c r="M4857" t="s" s="55">
        <v>1138</v>
      </c>
      <c r="S4857" t="s" s="54">
        <v>7570</v>
      </c>
      <c r="T4857" t="s" s="57">
        <v>7702</v>
      </c>
      <c r="U4857" t="s" s="6">
        <v>1263</v>
      </c>
      <c r="AA4857" s="14">
        <v>-108.750919</v>
      </c>
      <c r="AB4857" s="14">
        <v>36.119902</v>
      </c>
      <c r="AC4857" s="14">
        <v>2116.226</v>
      </c>
      <c r="AU4857" s="70"/>
      <c r="AV4857" s="70"/>
      <c r="AW4857" s="70"/>
      <c r="AX4857" s="70"/>
      <c r="AY4857" s="70"/>
      <c r="AZ4857" s="70"/>
      <c r="BA4857" s="70"/>
      <c r="BB4857" s="70"/>
      <c r="BC4857" s="70"/>
      <c r="BD4857" s="70"/>
      <c r="BL4857" s="70"/>
      <c r="BM4857" s="70"/>
      <c r="BN4857" s="70"/>
      <c r="BO4857" s="14">
        <v>-15.52585478</v>
      </c>
      <c r="BP4857" s="14">
        <v>0.023306003</v>
      </c>
      <c r="BX4857" s="60">
        <v>-111.5226035</v>
      </c>
      <c r="BY4857" s="80">
        <v>0.153002018</v>
      </c>
    </row>
    <row r="4858" s="9" customFormat="1" ht="31" customHeight="1">
      <c r="A4858" t="s" s="6">
        <v>12408</v>
      </c>
      <c r="B4858" t="s" s="56">
        <v>12409</v>
      </c>
      <c r="C4858" t="s" s="56">
        <v>7517</v>
      </c>
      <c r="D4858" s="143">
        <v>42516.56875</v>
      </c>
      <c r="E4858" t="s" s="54">
        <v>7518</v>
      </c>
      <c r="F4858" t="s" s="55">
        <v>2230</v>
      </c>
      <c r="G4858" t="s" s="56">
        <v>1181</v>
      </c>
      <c r="H4858" t="s" s="56">
        <v>1181</v>
      </c>
      <c r="J4858" t="s" s="6">
        <v>7519</v>
      </c>
      <c r="L4858" t="s" s="54">
        <v>11290</v>
      </c>
      <c r="M4858" t="s" s="55">
        <v>1138</v>
      </c>
      <c r="S4858" t="s" s="54">
        <v>7570</v>
      </c>
      <c r="T4858" t="s" s="57">
        <v>7870</v>
      </c>
      <c r="U4858" s="7"/>
      <c r="AA4858" s="14">
        <v>-109.469908</v>
      </c>
      <c r="AB4858" s="14">
        <v>36.507125</v>
      </c>
      <c r="AC4858" s="14">
        <v>1643.786</v>
      </c>
      <c r="AU4858" s="70"/>
      <c r="AV4858" s="70"/>
      <c r="AW4858" s="70"/>
      <c r="AX4858" s="70"/>
      <c r="AY4858" s="70"/>
      <c r="AZ4858" s="70"/>
      <c r="BA4858" s="70"/>
      <c r="BB4858" s="70"/>
      <c r="BC4858" s="70"/>
      <c r="BD4858" s="70"/>
      <c r="BL4858" s="70"/>
      <c r="BM4858" s="70"/>
      <c r="BN4858" s="70"/>
      <c r="BO4858" s="14">
        <v>-12.78790144</v>
      </c>
      <c r="BP4858" s="14">
        <v>0.022869409</v>
      </c>
      <c r="BX4858" s="60">
        <v>-94.63826469</v>
      </c>
      <c r="BY4858" s="80">
        <v>0.132825621</v>
      </c>
    </row>
    <row r="4859" s="9" customFormat="1" ht="31" customHeight="1">
      <c r="A4859" t="s" s="6">
        <v>12410</v>
      </c>
      <c r="B4859" t="s" s="56">
        <v>12411</v>
      </c>
      <c r="C4859" t="s" s="56">
        <v>7517</v>
      </c>
      <c r="D4859" s="143">
        <v>42521.422916666670</v>
      </c>
      <c r="E4859" t="s" s="54">
        <v>7518</v>
      </c>
      <c r="F4859" t="s" s="55">
        <v>2230</v>
      </c>
      <c r="G4859" t="s" s="56">
        <v>1181</v>
      </c>
      <c r="H4859" t="s" s="56">
        <v>1181</v>
      </c>
      <c r="J4859" t="s" s="6">
        <v>7519</v>
      </c>
      <c r="L4859" t="s" s="54">
        <v>12412</v>
      </c>
      <c r="M4859" t="s" s="55">
        <v>1138</v>
      </c>
      <c r="S4859" t="s" s="54">
        <v>7570</v>
      </c>
      <c r="T4859" t="s" s="57">
        <v>7722</v>
      </c>
      <c r="U4859" s="7"/>
      <c r="AA4859" s="14">
        <v>-109.072078</v>
      </c>
      <c r="AB4859" s="14">
        <v>35.744653</v>
      </c>
      <c r="AC4859" s="14">
        <v>2086.356</v>
      </c>
      <c r="AU4859" s="70"/>
      <c r="AV4859" s="70"/>
      <c r="AW4859" s="70"/>
      <c r="AX4859" s="70"/>
      <c r="AY4859" s="70"/>
      <c r="AZ4859" s="70"/>
      <c r="BA4859" s="70"/>
      <c r="BB4859" s="70"/>
      <c r="BC4859" s="70"/>
      <c r="BD4859" s="70"/>
      <c r="BL4859" s="70"/>
      <c r="BM4859" s="70"/>
      <c r="BN4859" s="70"/>
      <c r="BO4859" s="14">
        <v>-7.5410984</v>
      </c>
      <c r="BP4859" s="14">
        <v>0.014687114</v>
      </c>
      <c r="BX4859" s="60">
        <v>-48.35531777</v>
      </c>
      <c r="BY4859" s="80">
        <v>0.067384596</v>
      </c>
    </row>
    <row r="4860" s="9" customFormat="1" ht="31" customHeight="1">
      <c r="A4860" t="s" s="6">
        <v>12413</v>
      </c>
      <c r="B4860" t="s" s="56">
        <v>12414</v>
      </c>
      <c r="C4860" t="s" s="56">
        <v>7517</v>
      </c>
      <c r="D4860" s="143">
        <v>42516.305555555555</v>
      </c>
      <c r="E4860" t="s" s="54">
        <v>7518</v>
      </c>
      <c r="F4860" t="s" s="55">
        <v>2230</v>
      </c>
      <c r="G4860" t="s" s="56">
        <v>1181</v>
      </c>
      <c r="H4860" t="s" s="56">
        <v>1181</v>
      </c>
      <c r="J4860" t="s" s="6">
        <v>7519</v>
      </c>
      <c r="L4860" t="s" s="54">
        <v>9197</v>
      </c>
      <c r="M4860" t="s" s="55">
        <v>1138</v>
      </c>
      <c r="S4860" t="s" s="54">
        <v>7570</v>
      </c>
      <c r="T4860" t="s" s="57">
        <v>7739</v>
      </c>
      <c r="U4860" s="7"/>
      <c r="AA4860" s="14">
        <v>-109.946396</v>
      </c>
      <c r="AB4860" s="14">
        <v>36.071225</v>
      </c>
      <c r="AC4860" s="14">
        <v>1931.822</v>
      </c>
      <c r="AU4860" s="70"/>
      <c r="AV4860" s="70"/>
      <c r="AW4860" s="70"/>
      <c r="AX4860" s="70"/>
      <c r="AY4860" s="70"/>
      <c r="AZ4860" s="70"/>
      <c r="BA4860" s="70"/>
      <c r="BB4860" s="70"/>
      <c r="BC4860" s="70"/>
      <c r="BD4860" s="70"/>
      <c r="BL4860" s="70"/>
      <c r="BM4860" s="70"/>
      <c r="BN4860" s="70"/>
      <c r="BO4860" s="14">
        <v>1.035129356</v>
      </c>
      <c r="BP4860" s="14">
        <v>0.03131817</v>
      </c>
      <c r="BX4860" s="60">
        <v>-0.865599873</v>
      </c>
      <c r="BY4860" s="80">
        <v>0.171909977</v>
      </c>
    </row>
    <row r="4861" s="9" customFormat="1" ht="31" customHeight="1">
      <c r="A4861" t="s" s="6">
        <v>12415</v>
      </c>
      <c r="B4861" t="s" s="56">
        <v>12416</v>
      </c>
      <c r="C4861" t="s" s="56">
        <v>7517</v>
      </c>
      <c r="D4861" s="143">
        <v>42507.520833333336</v>
      </c>
      <c r="E4861" t="s" s="54">
        <v>7518</v>
      </c>
      <c r="F4861" t="s" s="55">
        <v>2230</v>
      </c>
      <c r="G4861" t="s" s="56">
        <v>1181</v>
      </c>
      <c r="H4861" t="s" s="56">
        <v>1181</v>
      </c>
      <c r="J4861" t="s" s="6">
        <v>7519</v>
      </c>
      <c r="L4861" t="s" s="54">
        <v>12417</v>
      </c>
      <c r="M4861" t="s" s="55">
        <v>1138</v>
      </c>
      <c r="S4861" t="s" s="54">
        <v>7570</v>
      </c>
      <c r="T4861" t="s" s="57">
        <v>7696</v>
      </c>
      <c r="U4861" s="7"/>
      <c r="AA4861" s="14">
        <v>-109.852523</v>
      </c>
      <c r="AB4861" s="14">
        <v>36.84186</v>
      </c>
      <c r="AC4861" s="14">
        <v>1554.48</v>
      </c>
      <c r="AU4861" s="70"/>
      <c r="AV4861" s="70"/>
      <c r="AW4861" s="70"/>
      <c r="AX4861" s="70"/>
      <c r="AY4861" s="70"/>
      <c r="AZ4861" s="70"/>
      <c r="BA4861" s="70"/>
      <c r="BB4861" s="70"/>
      <c r="BC4861" s="70"/>
      <c r="BD4861" s="70"/>
      <c r="BL4861" s="70"/>
      <c r="BM4861" s="70"/>
      <c r="BN4861" s="70"/>
      <c r="BO4861" s="14">
        <v>-5.204152411</v>
      </c>
      <c r="BP4861" s="14">
        <v>0.014875392</v>
      </c>
      <c r="BX4861" s="60">
        <v>-42.72227868</v>
      </c>
      <c r="BY4861" s="80">
        <v>0.105061904</v>
      </c>
    </row>
    <row r="4862" s="9" customFormat="1" ht="31" customHeight="1">
      <c r="A4862" t="s" s="6">
        <v>12418</v>
      </c>
      <c r="B4862" t="s" s="56">
        <v>12419</v>
      </c>
      <c r="C4862" t="s" s="56">
        <v>7517</v>
      </c>
      <c r="D4862" s="143">
        <v>42522.389583333330</v>
      </c>
      <c r="E4862" t="s" s="54">
        <v>7518</v>
      </c>
      <c r="F4862" t="s" s="55">
        <v>2230</v>
      </c>
      <c r="G4862" t="s" s="56">
        <v>1181</v>
      </c>
      <c r="H4862" t="s" s="56">
        <v>1181</v>
      </c>
      <c r="J4862" t="s" s="6">
        <v>7519</v>
      </c>
      <c r="L4862" t="s" s="54">
        <v>12420</v>
      </c>
      <c r="M4862" t="s" s="55">
        <v>1138</v>
      </c>
      <c r="S4862" t="s" s="54">
        <v>7570</v>
      </c>
      <c r="T4862" t="s" s="57">
        <v>7571</v>
      </c>
      <c r="U4862" s="7"/>
      <c r="AA4862" s="14">
        <v>-108.823239</v>
      </c>
      <c r="AB4862" s="14">
        <v>35.608006</v>
      </c>
      <c r="AC4862" s="14">
        <v>2006.803</v>
      </c>
      <c r="AU4862" s="70"/>
      <c r="AV4862" s="70"/>
      <c r="AW4862" s="70"/>
      <c r="AX4862" s="70"/>
      <c r="AY4862" s="70"/>
      <c r="AZ4862" s="70"/>
      <c r="BA4862" s="70"/>
      <c r="BB4862" s="70"/>
      <c r="BC4862" s="70"/>
      <c r="BD4862" s="70"/>
      <c r="BL4862" s="70"/>
      <c r="BM4862" s="70"/>
      <c r="BN4862" s="70"/>
      <c r="BO4862" s="14">
        <v>-8.790883569</v>
      </c>
      <c r="BP4862" s="14">
        <v>0.024633718</v>
      </c>
      <c r="BX4862" s="60">
        <v>-55.84779469</v>
      </c>
      <c r="BY4862" s="80">
        <v>0.13538688</v>
      </c>
    </row>
    <row r="4863" s="9" customFormat="1" ht="31" customHeight="1">
      <c r="A4863" t="s" s="6">
        <v>12421</v>
      </c>
      <c r="B4863" t="s" s="56">
        <v>12422</v>
      </c>
      <c r="C4863" t="s" s="56">
        <v>7517</v>
      </c>
      <c r="D4863" s="143">
        <v>42522.389583333330</v>
      </c>
      <c r="E4863" t="s" s="54">
        <v>7518</v>
      </c>
      <c r="F4863" t="s" s="55">
        <v>2230</v>
      </c>
      <c r="G4863" t="s" s="56">
        <v>1181</v>
      </c>
      <c r="H4863" t="s" s="56">
        <v>1181</v>
      </c>
      <c r="J4863" t="s" s="6">
        <v>7519</v>
      </c>
      <c r="L4863" t="s" s="54">
        <v>12423</v>
      </c>
      <c r="M4863" t="s" s="55">
        <v>1138</v>
      </c>
      <c r="S4863" t="s" s="54">
        <v>7570</v>
      </c>
      <c r="T4863" t="s" s="57">
        <v>7571</v>
      </c>
      <c r="U4863" s="7"/>
      <c r="AA4863" s="14">
        <v>-108.823239</v>
      </c>
      <c r="AB4863" s="14">
        <v>35.608006</v>
      </c>
      <c r="AC4863" s="14">
        <v>2006.803</v>
      </c>
      <c r="AU4863" s="70"/>
      <c r="AV4863" s="70"/>
      <c r="AW4863" s="70"/>
      <c r="AX4863" s="70"/>
      <c r="AY4863" s="70"/>
      <c r="AZ4863" s="70"/>
      <c r="BA4863" s="70"/>
      <c r="BB4863" s="70"/>
      <c r="BC4863" s="70"/>
      <c r="BD4863" s="70"/>
      <c r="BL4863" s="70"/>
      <c r="BM4863" s="70"/>
      <c r="BN4863" s="70"/>
      <c r="BO4863" s="14">
        <v>-8.775020044</v>
      </c>
      <c r="BP4863" s="14">
        <v>0.029615763</v>
      </c>
      <c r="BX4863" s="60">
        <v>-55.45308236</v>
      </c>
      <c r="BY4863" s="80">
        <v>0.191433615</v>
      </c>
    </row>
    <row r="4864" s="9" customFormat="1" ht="31" customHeight="1">
      <c r="A4864" t="s" s="6">
        <v>12424</v>
      </c>
      <c r="B4864" t="s" s="56">
        <v>12425</v>
      </c>
      <c r="C4864" t="s" s="56">
        <v>7517</v>
      </c>
      <c r="D4864" s="143">
        <v>42517.458333333336</v>
      </c>
      <c r="E4864" t="s" s="54">
        <v>7518</v>
      </c>
      <c r="F4864" t="s" s="55">
        <v>2230</v>
      </c>
      <c r="G4864" t="s" s="56">
        <v>1181</v>
      </c>
      <c r="H4864" t="s" s="56">
        <v>1181</v>
      </c>
      <c r="J4864" t="s" s="6">
        <v>7519</v>
      </c>
      <c r="L4864" t="s" s="54">
        <v>12426</v>
      </c>
      <c r="M4864" t="s" s="55">
        <v>1138</v>
      </c>
      <c r="S4864" t="s" s="54">
        <v>7570</v>
      </c>
      <c r="T4864" t="s" s="57">
        <v>7742</v>
      </c>
      <c r="U4864" s="7"/>
      <c r="AA4864" s="14">
        <v>-109.58782</v>
      </c>
      <c r="AB4864" s="14">
        <v>37.18536</v>
      </c>
      <c r="AC4864" s="14">
        <v>1556.918</v>
      </c>
      <c r="AU4864" s="70"/>
      <c r="AV4864" s="70"/>
      <c r="AW4864" s="70"/>
      <c r="AX4864" s="70"/>
      <c r="AY4864" s="70"/>
      <c r="AZ4864" s="70"/>
      <c r="BA4864" s="70"/>
      <c r="BB4864" s="70"/>
      <c r="BC4864" s="70"/>
      <c r="BD4864" s="70"/>
      <c r="BL4864" s="70"/>
      <c r="BM4864" s="70"/>
      <c r="BN4864" s="70"/>
      <c r="BO4864" s="14">
        <v>-8.658623845999999</v>
      </c>
      <c r="BP4864" s="14">
        <v>0.039011412</v>
      </c>
      <c r="BX4864" s="60">
        <v>-62.60314457</v>
      </c>
      <c r="BY4864" s="80">
        <v>0.055377692</v>
      </c>
    </row>
    <row r="4865" s="9" customFormat="1" ht="31" customHeight="1">
      <c r="A4865" t="s" s="6">
        <v>12427</v>
      </c>
      <c r="B4865" t="s" s="56">
        <v>12428</v>
      </c>
      <c r="C4865" t="s" s="56">
        <v>7517</v>
      </c>
      <c r="D4865" s="143">
        <v>42517.458333333336</v>
      </c>
      <c r="E4865" t="s" s="54">
        <v>7518</v>
      </c>
      <c r="F4865" t="s" s="55">
        <v>2230</v>
      </c>
      <c r="G4865" t="s" s="56">
        <v>1181</v>
      </c>
      <c r="H4865" t="s" s="56">
        <v>1181</v>
      </c>
      <c r="J4865" t="s" s="6">
        <v>7519</v>
      </c>
      <c r="L4865" t="s" s="54">
        <v>12429</v>
      </c>
      <c r="M4865" t="s" s="55">
        <v>1138</v>
      </c>
      <c r="S4865" t="s" s="54">
        <v>7570</v>
      </c>
      <c r="T4865" t="s" s="57">
        <v>7742</v>
      </c>
      <c r="U4865" s="7"/>
      <c r="AA4865" s="14">
        <v>-109.58782</v>
      </c>
      <c r="AB4865" s="14">
        <v>37.18536</v>
      </c>
      <c r="AC4865" s="14">
        <v>1556.918</v>
      </c>
      <c r="AU4865" s="70"/>
      <c r="AV4865" s="70"/>
      <c r="AW4865" s="70"/>
      <c r="AX4865" s="70"/>
      <c r="AY4865" s="70"/>
      <c r="AZ4865" s="70"/>
      <c r="BA4865" s="70"/>
      <c r="BB4865" s="70"/>
      <c r="BC4865" s="70"/>
      <c r="BD4865" s="70"/>
      <c r="BL4865" s="70"/>
      <c r="BM4865" s="70"/>
      <c r="BN4865" s="70"/>
      <c r="BO4865" s="14">
        <v>-8.579867288000001</v>
      </c>
      <c r="BP4865" s="14">
        <v>0.015865967</v>
      </c>
      <c r="BX4865" s="60">
        <v>-62.66165836</v>
      </c>
      <c r="BY4865" s="80">
        <v>0.069101522</v>
      </c>
    </row>
    <row r="4866" s="9" customFormat="1" ht="31" customHeight="1">
      <c r="A4866" t="s" s="6">
        <v>12430</v>
      </c>
      <c r="B4866" t="s" s="56">
        <v>12431</v>
      </c>
      <c r="C4866" t="s" s="56">
        <v>7517</v>
      </c>
      <c r="D4866" s="143">
        <v>42489.645833333336</v>
      </c>
      <c r="E4866" t="s" s="54">
        <v>7518</v>
      </c>
      <c r="F4866" t="s" s="55">
        <v>2230</v>
      </c>
      <c r="G4866" t="s" s="56">
        <v>1181</v>
      </c>
      <c r="H4866" t="s" s="56">
        <v>1181</v>
      </c>
      <c r="J4866" t="s" s="6">
        <v>7519</v>
      </c>
      <c r="L4866" t="s" s="54">
        <v>9214</v>
      </c>
      <c r="M4866" t="s" s="55">
        <v>1138</v>
      </c>
      <c r="S4866" t="s" s="54">
        <v>7570</v>
      </c>
      <c r="T4866" t="s" s="57">
        <v>7571</v>
      </c>
      <c r="U4866" s="7"/>
      <c r="AA4866" s="14">
        <v>-108.823239</v>
      </c>
      <c r="AB4866" s="14">
        <v>35.608006</v>
      </c>
      <c r="AC4866" s="14">
        <v>2006.803</v>
      </c>
      <c r="AU4866" s="70"/>
      <c r="AV4866" s="70"/>
      <c r="AW4866" s="70"/>
      <c r="AX4866" s="70"/>
      <c r="AY4866" s="70"/>
      <c r="AZ4866" s="70"/>
      <c r="BA4866" s="70"/>
      <c r="BB4866" s="70"/>
      <c r="BC4866" s="70"/>
      <c r="BD4866" s="70"/>
      <c r="BL4866" s="70"/>
      <c r="BM4866" s="70"/>
      <c r="BN4866" s="70"/>
      <c r="BO4866" s="14">
        <v>-13.24991403</v>
      </c>
      <c r="BP4866" s="14">
        <v>0.016150658</v>
      </c>
      <c r="BX4866" s="60">
        <v>-99.04783030999999</v>
      </c>
      <c r="BY4866" s="80">
        <v>0.126765333</v>
      </c>
    </row>
    <row r="4867" s="9" customFormat="1" ht="31" customHeight="1">
      <c r="A4867" t="s" s="6">
        <v>12432</v>
      </c>
      <c r="B4867" t="s" s="56">
        <v>12433</v>
      </c>
      <c r="C4867" t="s" s="56">
        <v>7517</v>
      </c>
      <c r="D4867" s="143">
        <v>42492.836805555555</v>
      </c>
      <c r="E4867" t="s" s="54">
        <v>7518</v>
      </c>
      <c r="F4867" t="s" s="55">
        <v>2230</v>
      </c>
      <c r="G4867" t="s" s="56">
        <v>1181</v>
      </c>
      <c r="H4867" t="s" s="56">
        <v>1181</v>
      </c>
      <c r="J4867" t="s" s="6">
        <v>7519</v>
      </c>
      <c r="L4867" t="s" s="54">
        <v>12434</v>
      </c>
      <c r="M4867" t="s" s="55">
        <v>1138</v>
      </c>
      <c r="S4867" t="s" s="54">
        <v>7570</v>
      </c>
      <c r="T4867" t="s" s="57">
        <v>7571</v>
      </c>
      <c r="U4867" s="7"/>
      <c r="AA4867" s="14">
        <v>-108.823239</v>
      </c>
      <c r="AB4867" s="14">
        <v>35.608006</v>
      </c>
      <c r="AC4867" s="14">
        <v>2006.803</v>
      </c>
      <c r="AU4867" s="70"/>
      <c r="AV4867" s="70"/>
      <c r="AW4867" s="70"/>
      <c r="AX4867" s="70"/>
      <c r="AY4867" s="70"/>
      <c r="AZ4867" s="70"/>
      <c r="BA4867" s="70"/>
      <c r="BB4867" s="70"/>
      <c r="BC4867" s="70"/>
      <c r="BD4867" s="70"/>
      <c r="BL4867" s="70"/>
      <c r="BM4867" s="70"/>
      <c r="BN4867" s="70"/>
      <c r="BO4867" s="14">
        <v>-16.87018911</v>
      </c>
      <c r="BP4867" s="14">
        <v>0.038109116</v>
      </c>
      <c r="BX4867" s="60">
        <v>-121.4583872</v>
      </c>
      <c r="BY4867" s="80">
        <v>0.078110229</v>
      </c>
    </row>
    <row r="4868" s="9" customFormat="1" ht="31" customHeight="1">
      <c r="A4868" t="s" s="6">
        <v>12435</v>
      </c>
      <c r="B4868" t="s" s="56">
        <v>12436</v>
      </c>
      <c r="C4868" t="s" s="56">
        <v>7517</v>
      </c>
      <c r="D4868" s="143">
        <v>42508.735416666670</v>
      </c>
      <c r="E4868" t="s" s="54">
        <v>7518</v>
      </c>
      <c r="F4868" t="s" s="55">
        <v>2230</v>
      </c>
      <c r="G4868" t="s" s="56">
        <v>1181</v>
      </c>
      <c r="H4868" t="s" s="56">
        <v>1181</v>
      </c>
      <c r="J4868" t="s" s="6">
        <v>7519</v>
      </c>
      <c r="L4868" t="s" s="54">
        <v>12437</v>
      </c>
      <c r="M4868" t="s" s="55">
        <v>1138</v>
      </c>
      <c r="S4868" t="s" s="54">
        <v>7570</v>
      </c>
      <c r="T4868" t="s" s="57">
        <v>7571</v>
      </c>
      <c r="U4868" s="7"/>
      <c r="AA4868" s="14">
        <v>-108.823239</v>
      </c>
      <c r="AB4868" s="14">
        <v>35.608006</v>
      </c>
      <c r="AC4868" s="14">
        <v>2006.803</v>
      </c>
      <c r="AU4868" s="70"/>
      <c r="AV4868" s="70"/>
      <c r="AW4868" s="70"/>
      <c r="AX4868" s="70"/>
      <c r="AY4868" s="70"/>
      <c r="AZ4868" s="70"/>
      <c r="BA4868" s="70"/>
      <c r="BB4868" s="70"/>
      <c r="BC4868" s="70"/>
      <c r="BD4868" s="70"/>
      <c r="BL4868" s="70"/>
      <c r="BM4868" s="70"/>
      <c r="BN4868" s="70"/>
      <c r="BO4868" s="14">
        <v>-8.910260551</v>
      </c>
      <c r="BP4868" s="14">
        <v>0.021948677</v>
      </c>
      <c r="BX4868" s="60">
        <v>-56.39826985</v>
      </c>
      <c r="BY4868" s="80">
        <v>0.102476031</v>
      </c>
    </row>
    <row r="4869" s="9" customFormat="1" ht="31" customHeight="1">
      <c r="A4869" t="s" s="6">
        <v>12438</v>
      </c>
      <c r="B4869" t="s" s="56">
        <v>12439</v>
      </c>
      <c r="C4869" t="s" s="56">
        <v>7517</v>
      </c>
      <c r="D4869" s="143">
        <v>42451.729166666664</v>
      </c>
      <c r="E4869" t="s" s="54">
        <v>7518</v>
      </c>
      <c r="F4869" t="s" s="55">
        <v>2230</v>
      </c>
      <c r="G4869" t="s" s="56">
        <v>1181</v>
      </c>
      <c r="H4869" t="s" s="56">
        <v>1181</v>
      </c>
      <c r="J4869" t="s" s="6">
        <v>7519</v>
      </c>
      <c r="L4869" t="s" s="54">
        <v>12440</v>
      </c>
      <c r="M4869" t="s" s="55">
        <v>1138</v>
      </c>
      <c r="S4869" t="s" s="54">
        <v>7570</v>
      </c>
      <c r="T4869" t="s" s="57">
        <v>7571</v>
      </c>
      <c r="U4869" s="7"/>
      <c r="AA4869" s="14">
        <v>-108.823239</v>
      </c>
      <c r="AB4869" s="14">
        <v>35.608006</v>
      </c>
      <c r="AC4869" s="14">
        <v>2006.803</v>
      </c>
      <c r="AU4869" s="70"/>
      <c r="AV4869" s="70"/>
      <c r="AW4869" s="70"/>
      <c r="AX4869" s="70"/>
      <c r="AY4869" s="70"/>
      <c r="AZ4869" s="70"/>
      <c r="BA4869" s="70"/>
      <c r="BB4869" s="70"/>
      <c r="BC4869" s="70"/>
      <c r="BD4869" s="70"/>
      <c r="BL4869" s="70"/>
      <c r="BM4869" s="70"/>
      <c r="BN4869" s="70"/>
      <c r="BO4869" s="14">
        <v>-11.03495393</v>
      </c>
      <c r="BP4869" s="14">
        <v>0.030015406</v>
      </c>
      <c r="BX4869" s="60">
        <v>-72.612698045</v>
      </c>
      <c r="BY4869" s="80">
        <v>0.1367245985</v>
      </c>
    </row>
    <row r="4870" s="9" customFormat="1" ht="31" customHeight="1">
      <c r="A4870" t="s" s="6">
        <v>12441</v>
      </c>
      <c r="B4870" t="s" s="56">
        <v>12442</v>
      </c>
      <c r="C4870" t="s" s="56">
        <v>7517</v>
      </c>
      <c r="D4870" s="143">
        <v>42508.304166666669</v>
      </c>
      <c r="E4870" t="s" s="54">
        <v>7518</v>
      </c>
      <c r="F4870" t="s" s="55">
        <v>2230</v>
      </c>
      <c r="G4870" t="s" s="56">
        <v>1181</v>
      </c>
      <c r="H4870" t="s" s="56">
        <v>1181</v>
      </c>
      <c r="J4870" t="s" s="6">
        <v>7519</v>
      </c>
      <c r="L4870" t="s" s="54">
        <v>11257</v>
      </c>
      <c r="M4870" t="s" s="55">
        <v>1138</v>
      </c>
      <c r="S4870" t="s" s="54">
        <v>7570</v>
      </c>
      <c r="T4870" t="s" s="57">
        <v>7722</v>
      </c>
      <c r="U4870" s="7"/>
      <c r="AA4870" s="14">
        <v>-109.072078</v>
      </c>
      <c r="AB4870" s="14">
        <v>35.744653</v>
      </c>
      <c r="AC4870" s="14">
        <v>2086.356</v>
      </c>
      <c r="AU4870" s="70"/>
      <c r="AV4870" s="70"/>
      <c r="AW4870" s="70"/>
      <c r="AX4870" s="70"/>
      <c r="AY4870" s="70"/>
      <c r="AZ4870" s="70"/>
      <c r="BA4870" s="70"/>
      <c r="BB4870" s="70"/>
      <c r="BC4870" s="70"/>
      <c r="BD4870" s="70"/>
      <c r="BL4870" s="70"/>
      <c r="BM4870" s="70"/>
      <c r="BN4870" s="70"/>
      <c r="BO4870" s="14">
        <v>-7.46970613</v>
      </c>
      <c r="BP4870" s="14">
        <v>0.041330316</v>
      </c>
      <c r="BX4870" s="60">
        <v>-47.72881496</v>
      </c>
      <c r="BY4870" s="80">
        <v>0.126288322</v>
      </c>
    </row>
    <row r="4871" s="9" customFormat="1" ht="31" customHeight="1">
      <c r="A4871" t="s" s="6">
        <v>12443</v>
      </c>
      <c r="B4871" t="s" s="56">
        <v>12444</v>
      </c>
      <c r="C4871" t="s" s="56">
        <v>7517</v>
      </c>
      <c r="D4871" s="143">
        <v>42521.420138888891</v>
      </c>
      <c r="E4871" t="s" s="54">
        <v>7518</v>
      </c>
      <c r="F4871" t="s" s="55">
        <v>2230</v>
      </c>
      <c r="G4871" t="s" s="56">
        <v>1181</v>
      </c>
      <c r="H4871" t="s" s="56">
        <v>1181</v>
      </c>
      <c r="J4871" t="s" s="6">
        <v>7519</v>
      </c>
      <c r="L4871" t="s" s="54">
        <v>12445</v>
      </c>
      <c r="M4871" t="s" s="55">
        <v>1138</v>
      </c>
      <c r="S4871" t="s" s="54">
        <v>7570</v>
      </c>
      <c r="T4871" t="s" s="57">
        <v>7722</v>
      </c>
      <c r="U4871" s="7"/>
      <c r="AA4871" s="14">
        <v>-109.072078</v>
      </c>
      <c r="AB4871" s="14">
        <v>35.744653</v>
      </c>
      <c r="AC4871" s="14">
        <v>2086.356</v>
      </c>
      <c r="AU4871" s="70"/>
      <c r="AV4871" s="70"/>
      <c r="AW4871" s="70"/>
      <c r="AX4871" s="70"/>
      <c r="AY4871" s="70"/>
      <c r="AZ4871" s="70"/>
      <c r="BA4871" s="70"/>
      <c r="BB4871" s="70"/>
      <c r="BC4871" s="70"/>
      <c r="BD4871" s="70"/>
      <c r="BL4871" s="70"/>
      <c r="BM4871" s="70"/>
      <c r="BN4871" s="70"/>
      <c r="BO4871" s="14">
        <v>-6.938103869</v>
      </c>
      <c r="BP4871" s="14">
        <v>0.02538303</v>
      </c>
      <c r="BX4871" s="60">
        <v>-50.82870572</v>
      </c>
      <c r="BY4871" s="80">
        <v>0.078140866</v>
      </c>
    </row>
    <row r="4872" s="9" customFormat="1" ht="31" customHeight="1">
      <c r="A4872" t="s" s="6">
        <v>12446</v>
      </c>
      <c r="B4872" t="s" s="56">
        <v>12447</v>
      </c>
      <c r="C4872" t="s" s="56">
        <v>7517</v>
      </c>
      <c r="D4872" s="143">
        <v>42521.552083333336</v>
      </c>
      <c r="E4872" t="s" s="54">
        <v>7518</v>
      </c>
      <c r="F4872" t="s" s="55">
        <v>2230</v>
      </c>
      <c r="G4872" t="s" s="56">
        <v>1181</v>
      </c>
      <c r="H4872" t="s" s="56">
        <v>1181</v>
      </c>
      <c r="J4872" t="s" s="6">
        <v>7519</v>
      </c>
      <c r="L4872" t="s" s="54">
        <v>9170</v>
      </c>
      <c r="M4872" t="s" s="55">
        <v>1138</v>
      </c>
      <c r="S4872" t="s" s="54">
        <v>7570</v>
      </c>
      <c r="T4872" t="s" s="57">
        <v>7708</v>
      </c>
      <c r="U4872" s="7"/>
      <c r="AA4872" s="14">
        <v>-107.344873</v>
      </c>
      <c r="AB4872" s="14">
        <v>35.958355</v>
      </c>
      <c r="AC4872" s="14">
        <v>2069.592</v>
      </c>
      <c r="AU4872" s="70"/>
      <c r="AV4872" s="70"/>
      <c r="AW4872" s="70"/>
      <c r="AX4872" s="70"/>
      <c r="AY4872" s="70"/>
      <c r="AZ4872" s="70"/>
      <c r="BA4872" s="70"/>
      <c r="BB4872" s="70"/>
      <c r="BC4872" s="70"/>
      <c r="BD4872" s="70"/>
      <c r="BL4872" s="70"/>
      <c r="BM4872" s="70"/>
      <c r="BN4872" s="70"/>
      <c r="BO4872" s="14">
        <v>-5.100544917</v>
      </c>
      <c r="BP4872" s="14">
        <v>0.040143725</v>
      </c>
      <c r="BX4872" s="60">
        <v>-43.82077605</v>
      </c>
      <c r="BY4872" s="80">
        <v>0.18109416</v>
      </c>
    </row>
    <row r="4873" s="9" customFormat="1" ht="31" customHeight="1">
      <c r="A4873" t="s" s="6">
        <v>12448</v>
      </c>
      <c r="B4873" t="s" s="56">
        <v>12449</v>
      </c>
      <c r="C4873" t="s" s="56">
        <v>7517</v>
      </c>
      <c r="D4873" s="143">
        <v>42523.548611111109</v>
      </c>
      <c r="E4873" t="s" s="54">
        <v>7518</v>
      </c>
      <c r="F4873" t="s" s="55">
        <v>2230</v>
      </c>
      <c r="G4873" t="s" s="56">
        <v>1181</v>
      </c>
      <c r="H4873" t="s" s="56">
        <v>1181</v>
      </c>
      <c r="J4873" t="s" s="6">
        <v>7519</v>
      </c>
      <c r="L4873" t="s" s="54">
        <v>12450</v>
      </c>
      <c r="M4873" t="s" s="55">
        <v>1138</v>
      </c>
      <c r="S4873" t="s" s="54">
        <v>7570</v>
      </c>
      <c r="T4873" t="s" s="57">
        <v>7771</v>
      </c>
      <c r="U4873" s="7"/>
      <c r="AA4873" s="14">
        <v>-110.836547</v>
      </c>
      <c r="AB4873" s="14">
        <v>35.320414</v>
      </c>
      <c r="AC4873" s="14">
        <v>1446.581</v>
      </c>
      <c r="AU4873" s="70"/>
      <c r="AV4873" s="70"/>
      <c r="AW4873" s="70"/>
      <c r="AX4873" s="70"/>
      <c r="AY4873" s="70"/>
      <c r="AZ4873" s="70"/>
      <c r="BA4873" s="70"/>
      <c r="BB4873" s="70"/>
      <c r="BC4873" s="70"/>
      <c r="BD4873" s="70"/>
      <c r="BL4873" s="70"/>
      <c r="BM4873" s="70"/>
      <c r="BN4873" s="70"/>
      <c r="BO4873" s="14">
        <v>-4.496691061</v>
      </c>
      <c r="BP4873" s="14">
        <v>0.021201429</v>
      </c>
      <c r="BX4873" s="60">
        <v>-35.00609481</v>
      </c>
      <c r="BY4873" s="80">
        <v>0.238483341</v>
      </c>
    </row>
    <row r="4874" s="9" customFormat="1" ht="32" customHeight="1">
      <c r="A4874" t="s" s="6">
        <v>12451</v>
      </c>
      <c r="B4874" t="s" s="56">
        <v>12452</v>
      </c>
      <c r="C4874" t="s" s="56">
        <v>7517</v>
      </c>
      <c r="D4874" s="143">
        <v>42569</v>
      </c>
      <c r="E4874" t="s" s="54">
        <v>7518</v>
      </c>
      <c r="F4874" t="s" s="55">
        <v>2230</v>
      </c>
      <c r="G4874" t="s" s="56">
        <v>1181</v>
      </c>
      <c r="H4874" t="s" s="56">
        <v>1181</v>
      </c>
      <c r="J4874" t="s" s="6">
        <v>7519</v>
      </c>
      <c r="L4874" t="s" s="54">
        <v>12453</v>
      </c>
      <c r="M4874" t="s" s="55">
        <v>1138</v>
      </c>
      <c r="S4874" t="s" s="54">
        <v>7570</v>
      </c>
      <c r="T4874" t="s" s="57">
        <v>7571</v>
      </c>
      <c r="U4874" s="7"/>
      <c r="AA4874" s="14">
        <v>-108.823239</v>
      </c>
      <c r="AB4874" s="14">
        <v>35.608006</v>
      </c>
      <c r="AC4874" s="14">
        <v>2006.803</v>
      </c>
      <c r="AU4874" s="70"/>
      <c r="AV4874" s="70"/>
      <c r="AW4874" s="70"/>
      <c r="AX4874" s="70"/>
      <c r="AY4874" s="70"/>
      <c r="AZ4874" s="70"/>
      <c r="BA4874" s="70"/>
      <c r="BB4874" s="70"/>
      <c r="BC4874" s="70"/>
      <c r="BD4874" s="70"/>
      <c r="BL4874" s="70"/>
      <c r="BM4874" s="70"/>
      <c r="BN4874" s="70"/>
      <c r="BO4874" s="14">
        <v>1.067072287</v>
      </c>
      <c r="BP4874" s="14">
        <v>0.02895065</v>
      </c>
      <c r="BX4874" s="60">
        <v>0.224530137</v>
      </c>
      <c r="BY4874" s="80">
        <v>0.153166358</v>
      </c>
    </row>
    <row r="4875" s="9" customFormat="1" ht="31" customHeight="1">
      <c r="A4875" t="s" s="6">
        <v>12454</v>
      </c>
      <c r="B4875" t="s" s="56">
        <v>12455</v>
      </c>
      <c r="C4875" t="s" s="56">
        <v>7517</v>
      </c>
      <c r="D4875" s="143">
        <v>42527.633333333331</v>
      </c>
      <c r="E4875" t="s" s="54">
        <v>7518</v>
      </c>
      <c r="F4875" t="s" s="55">
        <v>2230</v>
      </c>
      <c r="G4875" t="s" s="56">
        <v>1181</v>
      </c>
      <c r="H4875" t="s" s="56">
        <v>1181</v>
      </c>
      <c r="J4875" t="s" s="6">
        <v>7519</v>
      </c>
      <c r="L4875" t="s" s="54">
        <v>9164</v>
      </c>
      <c r="M4875" t="s" s="55">
        <v>1138</v>
      </c>
      <c r="S4875" t="s" s="54">
        <v>7570</v>
      </c>
      <c r="T4875" t="s" s="57">
        <v>7813</v>
      </c>
      <c r="U4875" s="7"/>
      <c r="AA4875" s="14">
        <v>-111.572804</v>
      </c>
      <c r="AB4875" s="14">
        <v>36.276372</v>
      </c>
      <c r="AC4875" s="14">
        <v>1706.88</v>
      </c>
      <c r="AU4875" s="70"/>
      <c r="AV4875" s="70"/>
      <c r="AW4875" s="70"/>
      <c r="AX4875" s="70"/>
      <c r="AY4875" s="70"/>
      <c r="AZ4875" s="70"/>
      <c r="BA4875" s="70"/>
      <c r="BB4875" s="70"/>
      <c r="BC4875" s="70"/>
      <c r="BD4875" s="70"/>
      <c r="BL4875" s="70"/>
      <c r="BM4875" s="70"/>
      <c r="BN4875" s="70"/>
      <c r="BO4875" s="14">
        <v>14.21193589</v>
      </c>
      <c r="BP4875" s="14">
        <v>0.027439334</v>
      </c>
      <c r="BX4875" s="60">
        <v>21.90995198</v>
      </c>
      <c r="BY4875" s="80">
        <v>0.143174647</v>
      </c>
    </row>
    <row r="4876" s="9" customFormat="1" ht="31" customHeight="1">
      <c r="A4876" t="s" s="6">
        <v>12456</v>
      </c>
      <c r="B4876" t="s" s="56">
        <v>12457</v>
      </c>
      <c r="C4876" t="s" s="56">
        <v>7517</v>
      </c>
      <c r="D4876" s="143">
        <v>42527.3625</v>
      </c>
      <c r="E4876" t="s" s="54">
        <v>7518</v>
      </c>
      <c r="F4876" t="s" s="55">
        <v>2230</v>
      </c>
      <c r="G4876" t="s" s="56">
        <v>1181</v>
      </c>
      <c r="H4876" t="s" s="56">
        <v>1181</v>
      </c>
      <c r="J4876" t="s" s="6">
        <v>7519</v>
      </c>
      <c r="L4876" t="s" s="54">
        <v>12458</v>
      </c>
      <c r="M4876" t="s" s="55">
        <v>1138</v>
      </c>
      <c r="S4876" t="s" s="54">
        <v>7570</v>
      </c>
      <c r="T4876" t="s" s="57">
        <v>7765</v>
      </c>
      <c r="U4876" s="7"/>
      <c r="AA4876" s="14">
        <v>-110.318788</v>
      </c>
      <c r="AB4876" s="14">
        <v>37.036461</v>
      </c>
      <c r="AC4876" s="14">
        <v>1469.136</v>
      </c>
      <c r="AU4876" s="70"/>
      <c r="AV4876" s="70"/>
      <c r="AW4876" s="70"/>
      <c r="AX4876" s="70"/>
      <c r="AY4876" s="70"/>
      <c r="AZ4876" s="70"/>
      <c r="BA4876" s="70"/>
      <c r="BB4876" s="70"/>
      <c r="BC4876" s="70"/>
      <c r="BD4876" s="70"/>
      <c r="BL4876" s="70"/>
      <c r="BM4876" s="70"/>
      <c r="BN4876" s="70"/>
      <c r="BO4876" s="14">
        <v>-4.279760955</v>
      </c>
      <c r="BP4876" s="14">
        <v>0.027021421</v>
      </c>
      <c r="BX4876" s="60">
        <v>-28.07628681</v>
      </c>
      <c r="BY4876" s="80">
        <v>0.157958726</v>
      </c>
    </row>
    <row r="4877" s="9" customFormat="1" ht="31" customHeight="1">
      <c r="A4877" t="s" s="6">
        <v>12459</v>
      </c>
      <c r="B4877" t="s" s="56">
        <v>12460</v>
      </c>
      <c r="C4877" t="s" s="56">
        <v>7517</v>
      </c>
      <c r="D4877" s="143">
        <v>42523.529861111114</v>
      </c>
      <c r="E4877" t="s" s="54">
        <v>7518</v>
      </c>
      <c r="F4877" t="s" s="55">
        <v>2230</v>
      </c>
      <c r="G4877" t="s" s="56">
        <v>1181</v>
      </c>
      <c r="H4877" t="s" s="56">
        <v>1181</v>
      </c>
      <c r="J4877" t="s" s="6">
        <v>7519</v>
      </c>
      <c r="L4877" t="s" s="54">
        <v>12461</v>
      </c>
      <c r="M4877" t="s" s="55">
        <v>1138</v>
      </c>
      <c r="S4877" t="s" s="54">
        <v>7570</v>
      </c>
      <c r="T4877" t="s" s="57">
        <v>7844</v>
      </c>
      <c r="U4877" s="7"/>
      <c r="AA4877" s="14">
        <v>-111.004225</v>
      </c>
      <c r="AB4877" s="14">
        <v>35.335926</v>
      </c>
      <c r="AC4877" s="14">
        <v>1426.464</v>
      </c>
      <c r="AU4877" s="70"/>
      <c r="AV4877" s="70"/>
      <c r="AW4877" s="70"/>
      <c r="AX4877" s="70"/>
      <c r="AY4877" s="70"/>
      <c r="AZ4877" s="70"/>
      <c r="BA4877" s="70"/>
      <c r="BB4877" s="70"/>
      <c r="BC4877" s="70"/>
      <c r="BD4877" s="70"/>
      <c r="BL4877" s="70"/>
      <c r="BM4877" s="70"/>
      <c r="BN4877" s="70"/>
      <c r="BO4877" s="14">
        <v>-5.749715971</v>
      </c>
      <c r="BP4877" s="14">
        <v>0.015012904</v>
      </c>
      <c r="BX4877" s="60">
        <v>-47.61905921</v>
      </c>
      <c r="BY4877" s="80">
        <v>0.064451699</v>
      </c>
    </row>
    <row r="4878" s="9" customFormat="1" ht="31" customHeight="1">
      <c r="A4878" t="s" s="6">
        <v>12462</v>
      </c>
      <c r="B4878" t="s" s="56">
        <v>12463</v>
      </c>
      <c r="C4878" t="s" s="56">
        <v>7517</v>
      </c>
      <c r="D4878" s="143">
        <v>42523.529861111114</v>
      </c>
      <c r="E4878" t="s" s="54">
        <v>7518</v>
      </c>
      <c r="F4878" t="s" s="55">
        <v>2230</v>
      </c>
      <c r="G4878" t="s" s="56">
        <v>1181</v>
      </c>
      <c r="H4878" t="s" s="56">
        <v>1181</v>
      </c>
      <c r="J4878" t="s" s="6">
        <v>7519</v>
      </c>
      <c r="L4878" t="s" s="54">
        <v>12464</v>
      </c>
      <c r="M4878" t="s" s="55">
        <v>1138</v>
      </c>
      <c r="S4878" t="s" s="54">
        <v>7570</v>
      </c>
      <c r="T4878" t="s" s="57">
        <v>7844</v>
      </c>
      <c r="U4878" s="7"/>
      <c r="AA4878" s="14">
        <v>-111.004225</v>
      </c>
      <c r="AB4878" s="14">
        <v>35.335926</v>
      </c>
      <c r="AC4878" s="14">
        <v>1426.464</v>
      </c>
      <c r="AU4878" s="70"/>
      <c r="AV4878" s="70"/>
      <c r="AW4878" s="70"/>
      <c r="AX4878" s="70"/>
      <c r="AY4878" s="70"/>
      <c r="AZ4878" s="70"/>
      <c r="BA4878" s="70"/>
      <c r="BB4878" s="70"/>
      <c r="BC4878" s="70"/>
      <c r="BD4878" s="70"/>
      <c r="BL4878" s="70"/>
      <c r="BM4878" s="70"/>
      <c r="BN4878" s="70"/>
      <c r="BO4878" s="14">
        <v>-2.903128742</v>
      </c>
      <c r="BP4878" s="14">
        <v>0.045948792</v>
      </c>
      <c r="BX4878" s="60">
        <v>-19.12402282</v>
      </c>
      <c r="BY4878" s="80">
        <v>0.109895308</v>
      </c>
    </row>
    <row r="4879" s="9" customFormat="1" ht="31" customHeight="1">
      <c r="A4879" t="s" s="6">
        <v>12465</v>
      </c>
      <c r="B4879" t="s" s="56">
        <v>12466</v>
      </c>
      <c r="C4879" t="s" s="56">
        <v>7517</v>
      </c>
      <c r="D4879" s="143">
        <v>42523.613194444442</v>
      </c>
      <c r="E4879" t="s" s="54">
        <v>7518</v>
      </c>
      <c r="F4879" t="s" s="55">
        <v>2230</v>
      </c>
      <c r="G4879" t="s" s="56">
        <v>1181</v>
      </c>
      <c r="H4879" t="s" s="56">
        <v>1181</v>
      </c>
      <c r="J4879" t="s" s="6">
        <v>7519</v>
      </c>
      <c r="L4879" t="s" s="54">
        <v>12467</v>
      </c>
      <c r="M4879" t="s" s="55">
        <v>1138</v>
      </c>
      <c r="S4879" t="s" s="54">
        <v>7570</v>
      </c>
      <c r="T4879" t="s" s="57">
        <v>7745</v>
      </c>
      <c r="U4879" s="7"/>
      <c r="AA4879" s="14">
        <v>-109.847351</v>
      </c>
      <c r="AB4879" s="14">
        <v>35.536757</v>
      </c>
      <c r="AC4879" s="14">
        <v>1813.56</v>
      </c>
      <c r="AU4879" s="70"/>
      <c r="AV4879" s="70"/>
      <c r="AW4879" s="70"/>
      <c r="AX4879" s="70"/>
      <c r="AY4879" s="70"/>
      <c r="AZ4879" s="70"/>
      <c r="BA4879" s="70"/>
      <c r="BB4879" s="70"/>
      <c r="BC4879" s="70"/>
      <c r="BD4879" s="70"/>
      <c r="BL4879" s="70"/>
      <c r="BM4879" s="70"/>
      <c r="BN4879" s="70"/>
      <c r="BO4879" s="14">
        <v>-4.967922654</v>
      </c>
      <c r="BP4879" s="14">
        <v>0.028591284</v>
      </c>
      <c r="BX4879" s="60">
        <v>-33.08924399</v>
      </c>
      <c r="BY4879" s="80">
        <v>0.161734198</v>
      </c>
    </row>
    <row r="4880" s="9" customFormat="1" ht="31" customHeight="1">
      <c r="A4880" t="s" s="6">
        <v>12468</v>
      </c>
      <c r="B4880" t="s" s="56">
        <v>12469</v>
      </c>
      <c r="C4880" t="s" s="56">
        <v>7517</v>
      </c>
      <c r="D4880" s="143">
        <v>42527.597222222219</v>
      </c>
      <c r="E4880" t="s" s="54">
        <v>7518</v>
      </c>
      <c r="F4880" t="s" s="55">
        <v>2230</v>
      </c>
      <c r="G4880" t="s" s="56">
        <v>1181</v>
      </c>
      <c r="H4880" t="s" s="56">
        <v>1181</v>
      </c>
      <c r="J4880" t="s" s="6">
        <v>7519</v>
      </c>
      <c r="L4880" t="s" s="54">
        <v>12470</v>
      </c>
      <c r="M4880" t="s" s="55">
        <v>1138</v>
      </c>
      <c r="S4880" t="s" s="54">
        <v>7570</v>
      </c>
      <c r="T4880" t="s" s="57">
        <v>7850</v>
      </c>
      <c r="U4880" s="7"/>
      <c r="AA4880" s="14">
        <v>-111.654074</v>
      </c>
      <c r="AB4880" s="14">
        <v>36.665838</v>
      </c>
      <c r="AC4880" s="14">
        <v>1501.75</v>
      </c>
      <c r="AU4880" s="70"/>
      <c r="AV4880" s="70"/>
      <c r="AW4880" s="70"/>
      <c r="AX4880" s="70"/>
      <c r="AY4880" s="70"/>
      <c r="AZ4880" s="70"/>
      <c r="BA4880" s="70"/>
      <c r="BB4880" s="70"/>
      <c r="BC4880" s="70"/>
      <c r="BD4880" s="70"/>
      <c r="BL4880" s="70"/>
      <c r="BM4880" s="70"/>
      <c r="BN4880" s="70"/>
      <c r="BO4880" s="14">
        <v>-8.624136146</v>
      </c>
      <c r="BP4880" s="14">
        <v>0.027739793</v>
      </c>
      <c r="BX4880" s="60">
        <v>-62.19648152</v>
      </c>
      <c r="BY4880" s="80">
        <v>0.158524956</v>
      </c>
    </row>
    <row r="4881" s="9" customFormat="1" ht="31" customHeight="1">
      <c r="A4881" t="s" s="6">
        <v>12471</v>
      </c>
      <c r="B4881" t="s" s="56">
        <v>12472</v>
      </c>
      <c r="C4881" t="s" s="56">
        <v>7517</v>
      </c>
      <c r="D4881" s="143">
        <v>42521.684027777781</v>
      </c>
      <c r="E4881" t="s" s="54">
        <v>7518</v>
      </c>
      <c r="F4881" t="s" s="55">
        <v>2230</v>
      </c>
      <c r="G4881" t="s" s="56">
        <v>1181</v>
      </c>
      <c r="H4881" t="s" s="56">
        <v>1181</v>
      </c>
      <c r="J4881" t="s" s="6">
        <v>7519</v>
      </c>
      <c r="L4881" t="s" s="54">
        <v>12473</v>
      </c>
      <c r="M4881" t="s" s="55">
        <v>1138</v>
      </c>
      <c r="S4881" t="s" s="54">
        <v>7570</v>
      </c>
      <c r="T4881" t="s" s="57">
        <v>7699</v>
      </c>
      <c r="U4881" t="s" s="6">
        <v>1263</v>
      </c>
      <c r="AA4881" s="14">
        <v>-107.733227</v>
      </c>
      <c r="AB4881" s="14">
        <v>36.246692</v>
      </c>
      <c r="AC4881" s="14">
        <v>2127.504</v>
      </c>
      <c r="AU4881" s="70"/>
      <c r="AV4881" s="70"/>
      <c r="AW4881" s="70"/>
      <c r="AX4881" s="70"/>
      <c r="AY4881" s="70"/>
      <c r="AZ4881" s="70"/>
      <c r="BA4881" s="70"/>
      <c r="BB4881" s="70"/>
      <c r="BC4881" s="70"/>
      <c r="BD4881" s="70"/>
      <c r="BL4881" s="70"/>
      <c r="BM4881" s="70"/>
      <c r="BN4881" s="70"/>
      <c r="BO4881" s="14">
        <v>-3.435512749</v>
      </c>
      <c r="BP4881" s="14">
        <v>0.026236215</v>
      </c>
      <c r="BX4881" s="60">
        <v>-32.65160362</v>
      </c>
      <c r="BY4881" s="80">
        <v>0.115822673</v>
      </c>
    </row>
    <row r="4882" s="9" customFormat="1" ht="31" customHeight="1">
      <c r="A4882" t="s" s="6">
        <v>12474</v>
      </c>
      <c r="B4882" t="s" s="56">
        <v>12475</v>
      </c>
      <c r="C4882" t="s" s="56">
        <v>7517</v>
      </c>
      <c r="D4882" s="143">
        <v>42524.384027777778</v>
      </c>
      <c r="E4882" t="s" s="54">
        <v>7518</v>
      </c>
      <c r="F4882" t="s" s="55">
        <v>2230</v>
      </c>
      <c r="G4882" t="s" s="56">
        <v>1181</v>
      </c>
      <c r="H4882" t="s" s="56">
        <v>1181</v>
      </c>
      <c r="J4882" t="s" s="6">
        <v>7519</v>
      </c>
      <c r="L4882" t="s" s="54">
        <v>11257</v>
      </c>
      <c r="M4882" t="s" s="55">
        <v>1138</v>
      </c>
      <c r="S4882" t="s" s="54">
        <v>7570</v>
      </c>
      <c r="T4882" t="s" s="57">
        <v>7847</v>
      </c>
      <c r="U4882" s="7"/>
      <c r="AA4882" s="14">
        <v>-111.690301</v>
      </c>
      <c r="AB4882" s="14">
        <v>35.912882</v>
      </c>
      <c r="AC4882" s="14">
        <v>2151.278</v>
      </c>
      <c r="AU4882" s="70"/>
      <c r="AV4882" s="70"/>
      <c r="AW4882" s="70"/>
      <c r="AX4882" s="70"/>
      <c r="AY4882" s="70"/>
      <c r="AZ4882" s="70"/>
      <c r="BA4882" s="70"/>
      <c r="BB4882" s="70"/>
      <c r="BC4882" s="70"/>
      <c r="BD4882" s="70"/>
      <c r="BL4882" s="70"/>
      <c r="BM4882" s="70"/>
      <c r="BN4882" s="70"/>
      <c r="BO4882" s="14">
        <v>-6.749867189</v>
      </c>
      <c r="BP4882" s="14">
        <v>0.017871474</v>
      </c>
      <c r="BX4882" s="60">
        <v>-43.26492478</v>
      </c>
      <c r="BY4882" s="80">
        <v>0.157479201</v>
      </c>
    </row>
    <row r="4883" s="9" customFormat="1" ht="31" customHeight="1">
      <c r="A4883" t="s" s="6">
        <v>12476</v>
      </c>
      <c r="B4883" t="s" s="56">
        <v>12477</v>
      </c>
      <c r="C4883" t="s" s="56">
        <v>7517</v>
      </c>
      <c r="D4883" s="143">
        <v>42523.440972222219</v>
      </c>
      <c r="E4883" t="s" s="54">
        <v>7518</v>
      </c>
      <c r="F4883" t="s" s="55">
        <v>2230</v>
      </c>
      <c r="G4883" t="s" s="56">
        <v>1181</v>
      </c>
      <c r="H4883" t="s" s="56">
        <v>1181</v>
      </c>
      <c r="J4883" t="s" s="6">
        <v>7519</v>
      </c>
      <c r="L4883" t="s" s="54">
        <v>12478</v>
      </c>
      <c r="M4883" t="s" s="55">
        <v>1138</v>
      </c>
      <c r="S4883" t="s" s="54">
        <v>7570</v>
      </c>
      <c r="T4883" t="s" s="57">
        <v>7783</v>
      </c>
      <c r="U4883" t="s" s="6">
        <v>1263</v>
      </c>
      <c r="AA4883" s="14">
        <v>-109.514629</v>
      </c>
      <c r="AB4883" s="14">
        <v>35.380616</v>
      </c>
      <c r="AC4883" s="14">
        <v>1850.746</v>
      </c>
      <c r="AU4883" s="70"/>
      <c r="AV4883" s="70"/>
      <c r="AW4883" s="70"/>
      <c r="AX4883" s="70"/>
      <c r="AY4883" s="70"/>
      <c r="AZ4883" s="70"/>
      <c r="BA4883" s="70"/>
      <c r="BB4883" s="70"/>
      <c r="BC4883" s="70"/>
      <c r="BD4883" s="70"/>
      <c r="BL4883" s="70"/>
      <c r="BM4883" s="70"/>
      <c r="BN4883" s="70"/>
      <c r="BO4883" s="14">
        <v>-6.840977115</v>
      </c>
      <c r="BP4883" s="14">
        <v>0.010492835</v>
      </c>
      <c r="BX4883" s="60">
        <v>-45.86577472</v>
      </c>
      <c r="BY4883" s="80">
        <v>0.136411664</v>
      </c>
    </row>
    <row r="4884" s="9" customFormat="1" ht="31" customHeight="1">
      <c r="A4884" t="s" s="6">
        <v>12479</v>
      </c>
      <c r="B4884" t="s" s="56">
        <v>12480</v>
      </c>
      <c r="C4884" t="s" s="56">
        <v>7517</v>
      </c>
      <c r="D4884" s="143">
        <v>42523.583333333336</v>
      </c>
      <c r="E4884" t="s" s="54">
        <v>7518</v>
      </c>
      <c r="F4884" t="s" s="55">
        <v>2230</v>
      </c>
      <c r="G4884" t="s" s="56">
        <v>1181</v>
      </c>
      <c r="H4884" t="s" s="56">
        <v>1181</v>
      </c>
      <c r="J4884" t="s" s="6">
        <v>7519</v>
      </c>
      <c r="L4884" t="s" s="54">
        <v>12481</v>
      </c>
      <c r="M4884" t="s" s="55">
        <v>1138</v>
      </c>
      <c r="S4884" t="s" s="54">
        <v>7570</v>
      </c>
      <c r="T4884" t="s" s="57">
        <v>7774</v>
      </c>
      <c r="U4884" s="7"/>
      <c r="AA4884" s="14">
        <v>-110.329826</v>
      </c>
      <c r="AB4884" s="14">
        <v>35.39448</v>
      </c>
      <c r="AC4884" s="14">
        <v>1792.224</v>
      </c>
      <c r="AU4884" s="70"/>
      <c r="AV4884" s="70"/>
      <c r="AW4884" s="70"/>
      <c r="AX4884" s="70"/>
      <c r="AY4884" s="70"/>
      <c r="AZ4884" s="70"/>
      <c r="BA4884" s="70"/>
      <c r="BB4884" s="70"/>
      <c r="BC4884" s="70"/>
      <c r="BD4884" s="70"/>
      <c r="BL4884" s="70"/>
      <c r="BM4884" s="70"/>
      <c r="BN4884" s="70"/>
      <c r="BO4884" s="14">
        <v>3.884807944</v>
      </c>
      <c r="BP4884" s="14">
        <v>0.057852855</v>
      </c>
      <c r="BX4884" s="60">
        <v>6.38339126</v>
      </c>
      <c r="BY4884" s="80">
        <v>0.21970268</v>
      </c>
    </row>
    <row r="4885" s="9" customFormat="1" ht="31" customHeight="1">
      <c r="A4885" t="s" s="6">
        <v>12482</v>
      </c>
      <c r="B4885" t="s" s="56">
        <v>12483</v>
      </c>
      <c r="C4885" t="s" s="56">
        <v>7517</v>
      </c>
      <c r="D4885" s="143">
        <v>42527.394444444442</v>
      </c>
      <c r="E4885" t="s" s="54">
        <v>7518</v>
      </c>
      <c r="F4885" t="s" s="55">
        <v>2230</v>
      </c>
      <c r="G4885" t="s" s="56">
        <v>1181</v>
      </c>
      <c r="H4885" t="s" s="56">
        <v>1181</v>
      </c>
      <c r="J4885" t="s" s="6">
        <v>7519</v>
      </c>
      <c r="L4885" t="s" s="54">
        <v>12484</v>
      </c>
      <c r="M4885" t="s" s="55">
        <v>1138</v>
      </c>
      <c r="S4885" t="s" s="54">
        <v>7570</v>
      </c>
      <c r="T4885" t="s" s="57">
        <v>7751</v>
      </c>
      <c r="U4885" s="7"/>
      <c r="AA4885" s="14">
        <v>-110.251844</v>
      </c>
      <c r="AB4885" s="14">
        <v>36.7129</v>
      </c>
      <c r="AC4885" s="14">
        <v>1758.391</v>
      </c>
      <c r="AU4885" s="70"/>
      <c r="AV4885" s="70"/>
      <c r="AW4885" s="70"/>
      <c r="AX4885" s="70"/>
      <c r="AY4885" s="70"/>
      <c r="AZ4885" s="70"/>
      <c r="BA4885" s="70"/>
      <c r="BB4885" s="70"/>
      <c r="BC4885" s="70"/>
      <c r="BD4885" s="70"/>
      <c r="BL4885" s="70"/>
      <c r="BM4885" s="70"/>
      <c r="BN4885" s="70"/>
      <c r="BO4885" s="14">
        <v>-7.151063992</v>
      </c>
      <c r="BP4885" s="14">
        <v>0.017616231</v>
      </c>
      <c r="BX4885" s="60">
        <v>-51.78532906</v>
      </c>
      <c r="BY4885" s="80">
        <v>0.089306002</v>
      </c>
    </row>
    <row r="4886" s="9" customFormat="1" ht="31" customHeight="1">
      <c r="A4886" t="s" s="6">
        <v>12485</v>
      </c>
      <c r="B4886" t="s" s="56">
        <v>12486</v>
      </c>
      <c r="C4886" t="s" s="56">
        <v>7517</v>
      </c>
      <c r="D4886" s="143">
        <v>42521.350694444445</v>
      </c>
      <c r="E4886" t="s" s="54">
        <v>7518</v>
      </c>
      <c r="F4886" t="s" s="55">
        <v>2230</v>
      </c>
      <c r="G4886" t="s" s="56">
        <v>1181</v>
      </c>
      <c r="H4886" t="s" s="56">
        <v>1181</v>
      </c>
      <c r="J4886" t="s" s="6">
        <v>7519</v>
      </c>
      <c r="L4886" t="s" s="54">
        <v>12487</v>
      </c>
      <c r="M4886" t="s" s="55">
        <v>1138</v>
      </c>
      <c r="S4886" t="s" s="54">
        <v>7570</v>
      </c>
      <c r="T4886" t="s" s="57">
        <v>7748</v>
      </c>
      <c r="U4886" s="7"/>
      <c r="AA4886" s="14">
        <v>-108.238455</v>
      </c>
      <c r="AB4886" s="14">
        <v>35.887169</v>
      </c>
      <c r="AC4886" s="14">
        <v>1897.685</v>
      </c>
      <c r="AU4886" s="70"/>
      <c r="AV4886" s="70"/>
      <c r="AW4886" s="70"/>
      <c r="AX4886" s="70"/>
      <c r="AY4886" s="70"/>
      <c r="AZ4886" s="70"/>
      <c r="BA4886" s="70"/>
      <c r="BB4886" s="70"/>
      <c r="BC4886" s="70"/>
      <c r="BD4886" s="70"/>
      <c r="BL4886" s="70"/>
      <c r="BM4886" s="70"/>
      <c r="BN4886" s="70"/>
      <c r="BO4886" s="14">
        <v>-3.808923215</v>
      </c>
      <c r="BP4886" s="14">
        <v>0.029427296</v>
      </c>
      <c r="BX4886" s="60">
        <v>-32.81397124</v>
      </c>
      <c r="BY4886" s="80">
        <v>0.164534756</v>
      </c>
    </row>
    <row r="4887" s="9" customFormat="1" ht="31" customHeight="1">
      <c r="A4887" t="s" s="6">
        <v>12488</v>
      </c>
      <c r="B4887" t="s" s="56">
        <v>12489</v>
      </c>
      <c r="C4887" t="s" s="56">
        <v>7517</v>
      </c>
      <c r="D4887" s="143">
        <v>42527.49375</v>
      </c>
      <c r="E4887" t="s" s="54">
        <v>7518</v>
      </c>
      <c r="F4887" t="s" s="55">
        <v>2230</v>
      </c>
      <c r="G4887" t="s" s="56">
        <v>1181</v>
      </c>
      <c r="H4887" t="s" s="56">
        <v>1181</v>
      </c>
      <c r="J4887" t="s" s="6">
        <v>7519</v>
      </c>
      <c r="L4887" t="s" s="54">
        <v>12490</v>
      </c>
      <c r="M4887" t="s" s="55">
        <v>1138</v>
      </c>
      <c r="S4887" t="s" s="54">
        <v>7570</v>
      </c>
      <c r="T4887" t="s" s="57">
        <v>7834</v>
      </c>
      <c r="U4887" s="7"/>
      <c r="AA4887" s="14">
        <v>-110.762509</v>
      </c>
      <c r="AB4887" s="14">
        <v>36.651721</v>
      </c>
      <c r="AC4887" s="14">
        <v>2052.828</v>
      </c>
      <c r="AU4887" s="70"/>
      <c r="AV4887" s="70"/>
      <c r="AW4887" s="70"/>
      <c r="AX4887" s="70"/>
      <c r="AY4887" s="70"/>
      <c r="AZ4887" s="70"/>
      <c r="BA4887" s="70"/>
      <c r="BB4887" s="70"/>
      <c r="BC4887" s="70"/>
      <c r="BD4887" s="70"/>
      <c r="BL4887" s="70"/>
      <c r="BM4887" s="70"/>
      <c r="BN4887" s="70"/>
      <c r="BO4887" s="14">
        <v>-7.838478584</v>
      </c>
      <c r="BP4887" s="14">
        <v>0.012783167</v>
      </c>
      <c r="BX4887" s="60">
        <v>-55.32701279</v>
      </c>
      <c r="BY4887" s="80">
        <v>0.139518736</v>
      </c>
    </row>
    <row r="4888" s="9" customFormat="1" ht="31" customHeight="1">
      <c r="A4888" t="s" s="6">
        <v>12491</v>
      </c>
      <c r="B4888" t="s" s="56">
        <v>12492</v>
      </c>
      <c r="C4888" t="s" s="56">
        <v>7517</v>
      </c>
      <c r="D4888" s="143">
        <v>42523.443055555559</v>
      </c>
      <c r="E4888" t="s" s="54">
        <v>7518</v>
      </c>
      <c r="F4888" t="s" s="55">
        <v>2230</v>
      </c>
      <c r="G4888" t="s" s="56">
        <v>1181</v>
      </c>
      <c r="H4888" t="s" s="56">
        <v>1181</v>
      </c>
      <c r="J4888" t="s" s="6">
        <v>7519</v>
      </c>
      <c r="L4888" t="s" s="54">
        <v>12493</v>
      </c>
      <c r="M4888" t="s" s="55">
        <v>1138</v>
      </c>
      <c r="S4888" t="s" s="54">
        <v>7570</v>
      </c>
      <c r="T4888" t="s" s="57">
        <v>7841</v>
      </c>
      <c r="U4888" s="7"/>
      <c r="AA4888" s="14">
        <v>-111.235274</v>
      </c>
      <c r="AB4888" s="14">
        <v>36.129566</v>
      </c>
      <c r="AC4888" s="14">
        <v>1498.702</v>
      </c>
      <c r="AU4888" s="70"/>
      <c r="AV4888" s="70"/>
      <c r="AW4888" s="70"/>
      <c r="AX4888" s="70"/>
      <c r="AY4888" s="70"/>
      <c r="AZ4888" s="70"/>
      <c r="BA4888" s="70"/>
      <c r="BB4888" s="70"/>
      <c r="BC4888" s="70"/>
      <c r="BD4888" s="70"/>
      <c r="BL4888" s="70"/>
      <c r="BM4888" s="70"/>
      <c r="BN4888" s="70"/>
      <c r="BO4888" s="14">
        <v>-5.186587213</v>
      </c>
      <c r="BP4888" s="14">
        <v>0.015404549</v>
      </c>
      <c r="BX4888" s="60">
        <v>-45.09168905</v>
      </c>
      <c r="BY4888" s="80">
        <v>0.06720119099999999</v>
      </c>
    </row>
    <row r="4889" s="9" customFormat="1" ht="31" customHeight="1">
      <c r="A4889" t="s" s="6">
        <v>12494</v>
      </c>
      <c r="B4889" t="s" s="56">
        <v>12495</v>
      </c>
      <c r="C4889" t="s" s="56">
        <v>7517</v>
      </c>
      <c r="D4889" s="143">
        <v>42521.600694444445</v>
      </c>
      <c r="E4889" t="s" s="54">
        <v>7518</v>
      </c>
      <c r="F4889" t="s" s="55">
        <v>2230</v>
      </c>
      <c r="G4889" t="s" s="56">
        <v>1181</v>
      </c>
      <c r="H4889" t="s" s="56">
        <v>1181</v>
      </c>
      <c r="J4889" t="s" s="6">
        <v>7519</v>
      </c>
      <c r="L4889" t="s" s="54">
        <v>12496</v>
      </c>
      <c r="M4889" t="s" s="55">
        <v>1138</v>
      </c>
      <c r="S4889" t="s" s="54">
        <v>7570</v>
      </c>
      <c r="T4889" t="s" s="57">
        <v>7699</v>
      </c>
      <c r="U4889" t="s" s="6">
        <v>1263</v>
      </c>
      <c r="AA4889" s="14">
        <v>-107.733227</v>
      </c>
      <c r="AB4889" s="14">
        <v>36.246692</v>
      </c>
      <c r="AC4889" s="14">
        <v>2127.504</v>
      </c>
      <c r="AU4889" s="70"/>
      <c r="AV4889" s="70"/>
      <c r="AW4889" s="70"/>
      <c r="AX4889" s="70"/>
      <c r="AY4889" s="70"/>
      <c r="AZ4889" s="70"/>
      <c r="BA4889" s="70"/>
      <c r="BB4889" s="70"/>
      <c r="BC4889" s="70"/>
      <c r="BD4889" s="70"/>
      <c r="BL4889" s="70"/>
      <c r="BM4889" s="70"/>
      <c r="BN4889" s="70"/>
      <c r="BO4889" s="14">
        <v>-7.013080512</v>
      </c>
      <c r="BP4889" s="14">
        <v>0.022567673</v>
      </c>
      <c r="BX4889" s="60">
        <v>-59.77016767</v>
      </c>
      <c r="BY4889" s="80">
        <v>0.072572282</v>
      </c>
    </row>
    <row r="4890" s="9" customFormat="1" ht="31" customHeight="1">
      <c r="A4890" t="s" s="6">
        <v>12497</v>
      </c>
      <c r="B4890" t="s" s="56">
        <v>12498</v>
      </c>
      <c r="C4890" t="s" s="56">
        <v>7517</v>
      </c>
      <c r="D4890" s="143">
        <v>42528.517361111109</v>
      </c>
      <c r="E4890" t="s" s="54">
        <v>7518</v>
      </c>
      <c r="F4890" t="s" s="55">
        <v>2230</v>
      </c>
      <c r="G4890" t="s" s="56">
        <v>1181</v>
      </c>
      <c r="H4890" t="s" s="56">
        <v>1181</v>
      </c>
      <c r="J4890" t="s" s="6">
        <v>7519</v>
      </c>
      <c r="L4890" t="s" s="54">
        <v>12499</v>
      </c>
      <c r="M4890" t="s" s="55">
        <v>1138</v>
      </c>
      <c r="S4890" t="s" s="54">
        <v>7570</v>
      </c>
      <c r="T4890" t="s" s="57">
        <v>7863</v>
      </c>
      <c r="U4890" s="7"/>
      <c r="AA4890" s="14">
        <v>-109.050135</v>
      </c>
      <c r="AB4890" s="14">
        <v>36.32589</v>
      </c>
      <c r="AC4890" s="14">
        <v>2813.304</v>
      </c>
      <c r="AU4890" s="70"/>
      <c r="AV4890" s="70"/>
      <c r="AW4890" s="70"/>
      <c r="AX4890" s="70"/>
      <c r="AY4890" s="70"/>
      <c r="AZ4890" s="70"/>
      <c r="BA4890" s="70"/>
      <c r="BB4890" s="70"/>
      <c r="BC4890" s="70"/>
      <c r="BD4890" s="70"/>
      <c r="BL4890" s="70"/>
      <c r="BM4890" s="70"/>
      <c r="BN4890" s="70"/>
      <c r="BO4890" s="14">
        <v>-9.914906825999999</v>
      </c>
      <c r="BP4890" s="14">
        <v>0.024056345</v>
      </c>
      <c r="BX4890" s="60">
        <v>-62.89113349</v>
      </c>
      <c r="BY4890" s="80">
        <v>0.09883111999999999</v>
      </c>
    </row>
    <row r="4891" s="9" customFormat="1" ht="31" customHeight="1">
      <c r="A4891" t="s" s="6">
        <v>12500</v>
      </c>
      <c r="B4891" t="s" s="56">
        <v>12501</v>
      </c>
      <c r="C4891" t="s" s="56">
        <v>7517</v>
      </c>
      <c r="D4891" s="143">
        <v>42528.517361111109</v>
      </c>
      <c r="E4891" t="s" s="54">
        <v>7518</v>
      </c>
      <c r="F4891" t="s" s="55">
        <v>2230</v>
      </c>
      <c r="G4891" t="s" s="56">
        <v>1181</v>
      </c>
      <c r="H4891" t="s" s="56">
        <v>1181</v>
      </c>
      <c r="J4891" t="s" s="6">
        <v>7519</v>
      </c>
      <c r="L4891" t="s" s="54">
        <v>12502</v>
      </c>
      <c r="M4891" t="s" s="55">
        <v>1138</v>
      </c>
      <c r="S4891" t="s" s="54">
        <v>7570</v>
      </c>
      <c r="T4891" t="s" s="57">
        <v>7863</v>
      </c>
      <c r="U4891" s="7"/>
      <c r="AA4891" s="14">
        <v>-109.050135</v>
      </c>
      <c r="AB4891" s="14">
        <v>36.32589</v>
      </c>
      <c r="AC4891" s="14">
        <v>2813.304</v>
      </c>
      <c r="AU4891" s="70"/>
      <c r="AV4891" s="70"/>
      <c r="AW4891" s="70"/>
      <c r="AX4891" s="70"/>
      <c r="AY4891" s="70"/>
      <c r="AZ4891" s="70"/>
      <c r="BA4891" s="70"/>
      <c r="BB4891" s="70"/>
      <c r="BC4891" s="70"/>
      <c r="BD4891" s="70"/>
      <c r="BL4891" s="70"/>
      <c r="BM4891" s="70"/>
      <c r="BN4891" s="70"/>
      <c r="BO4891" s="14">
        <v>-9.828106569999999</v>
      </c>
      <c r="BP4891" s="14">
        <v>0.039392185</v>
      </c>
      <c r="BX4891" s="60">
        <v>-62.15958769</v>
      </c>
      <c r="BY4891" s="80">
        <v>0.110567244</v>
      </c>
    </row>
    <row r="4892" s="9" customFormat="1" ht="31" customHeight="1">
      <c r="A4892" t="s" s="6">
        <v>12503</v>
      </c>
      <c r="B4892" t="s" s="56">
        <v>12504</v>
      </c>
      <c r="C4892" t="s" s="56">
        <v>7517</v>
      </c>
      <c r="D4892" s="143">
        <v>42521.663194444445</v>
      </c>
      <c r="E4892" t="s" s="54">
        <v>7518</v>
      </c>
      <c r="F4892" t="s" s="55">
        <v>2230</v>
      </c>
      <c r="G4892" t="s" s="56">
        <v>1181</v>
      </c>
      <c r="H4892" t="s" s="56">
        <v>1181</v>
      </c>
      <c r="J4892" t="s" s="6">
        <v>7519</v>
      </c>
      <c r="L4892" t="s" s="54">
        <v>12505</v>
      </c>
      <c r="M4892" t="s" s="55">
        <v>1138</v>
      </c>
      <c r="S4892" t="s" s="54">
        <v>7570</v>
      </c>
      <c r="T4892" t="s" s="57">
        <v>7714</v>
      </c>
      <c r="U4892" s="7"/>
      <c r="AA4892" s="14">
        <v>-108.496084</v>
      </c>
      <c r="AB4892" s="14">
        <v>36.365305</v>
      </c>
      <c r="AC4892" s="14">
        <v>1654.759</v>
      </c>
      <c r="AU4892" s="70"/>
      <c r="AV4892" s="70"/>
      <c r="AW4892" s="70"/>
      <c r="AX4892" s="70"/>
      <c r="AY4892" s="70"/>
      <c r="AZ4892" s="70"/>
      <c r="BA4892" s="70"/>
      <c r="BB4892" s="70"/>
      <c r="BC4892" s="70"/>
      <c r="BD4892" s="70"/>
      <c r="BL4892" s="70"/>
      <c r="BM4892" s="70"/>
      <c r="BN4892" s="70"/>
      <c r="BO4892" s="14">
        <v>-12.74286278</v>
      </c>
      <c r="BP4892" s="14">
        <v>0.023979287</v>
      </c>
      <c r="BX4892" s="60">
        <v>-89.62668641</v>
      </c>
      <c r="BY4892" s="80">
        <v>0.047865979</v>
      </c>
    </row>
    <row r="4893" s="9" customFormat="1" ht="31" customHeight="1">
      <c r="A4893" t="s" s="6">
        <v>12506</v>
      </c>
      <c r="B4893" t="s" s="56">
        <v>12507</v>
      </c>
      <c r="C4893" t="s" s="56">
        <v>7517</v>
      </c>
      <c r="D4893" s="143">
        <v>42527.4625</v>
      </c>
      <c r="E4893" t="s" s="54">
        <v>7518</v>
      </c>
      <c r="F4893" t="s" s="55">
        <v>2230</v>
      </c>
      <c r="G4893" t="s" s="56">
        <v>1181</v>
      </c>
      <c r="H4893" t="s" s="56">
        <v>1181</v>
      </c>
      <c r="J4893" t="s" s="6">
        <v>7519</v>
      </c>
      <c r="L4893" t="s" s="54">
        <v>12508</v>
      </c>
      <c r="M4893" t="s" s="55">
        <v>1138</v>
      </c>
      <c r="S4893" t="s" s="54">
        <v>7570</v>
      </c>
      <c r="T4893" t="s" s="57">
        <v>7768</v>
      </c>
      <c r="U4893" s="7"/>
      <c r="AA4893" s="14">
        <v>-110.780493</v>
      </c>
      <c r="AB4893" s="14">
        <v>37.058189</v>
      </c>
      <c r="AC4893" s="14">
        <v>1717.548</v>
      </c>
      <c r="AU4893" s="70"/>
      <c r="AV4893" s="70"/>
      <c r="AW4893" s="70"/>
      <c r="AX4893" s="70"/>
      <c r="AY4893" s="70"/>
      <c r="AZ4893" s="70"/>
      <c r="BA4893" s="70"/>
      <c r="BB4893" s="70"/>
      <c r="BC4893" s="70"/>
      <c r="BD4893" s="70"/>
      <c r="BL4893" s="70"/>
      <c r="BM4893" s="70"/>
      <c r="BN4893" s="70"/>
      <c r="BO4893" s="14">
        <v>-6.799005739</v>
      </c>
      <c r="BP4893" s="14">
        <v>0.02746672</v>
      </c>
      <c r="BX4893" s="60">
        <v>-51.84050162</v>
      </c>
      <c r="BY4893" s="80">
        <v>0.046077215</v>
      </c>
    </row>
    <row r="4894" s="9" customFormat="1" ht="31" customHeight="1">
      <c r="A4894" t="s" s="6">
        <v>12509</v>
      </c>
      <c r="B4894" t="s" s="56">
        <v>12510</v>
      </c>
      <c r="E4894" t="s" s="54">
        <v>12511</v>
      </c>
      <c r="F4894" t="s" s="55">
        <v>419</v>
      </c>
      <c r="G4894" t="s" s="56">
        <v>1135</v>
      </c>
      <c r="S4894" t="s" s="54">
        <v>1160</v>
      </c>
      <c r="T4894" t="s" s="57">
        <v>12512</v>
      </c>
      <c r="U4894" t="s" s="6">
        <v>302</v>
      </c>
      <c r="W4894" t="s" s="6">
        <v>12513</v>
      </c>
      <c r="Y4894" s="14">
        <v>687255</v>
      </c>
      <c r="Z4894" s="14">
        <v>4033868</v>
      </c>
      <c r="AK4894" s="60">
        <v>0.71028</v>
      </c>
      <c r="AL4894" s="14">
        <v>0.70895</v>
      </c>
      <c r="AM4894" s="14">
        <v>1e-05</v>
      </c>
      <c r="AN4894" s="63">
        <f>AL4894-(AK4894-0.71029)</f>
        <v>0.70896</v>
      </c>
      <c r="AX4894" s="77"/>
    </row>
    <row r="4895" s="9" customFormat="1" ht="31" customHeight="1">
      <c r="A4895" t="s" s="6">
        <v>12514</v>
      </c>
      <c r="B4895" t="s" s="56">
        <v>12515</v>
      </c>
      <c r="E4895" t="s" s="54">
        <v>12511</v>
      </c>
      <c r="F4895" t="s" s="55">
        <v>419</v>
      </c>
      <c r="G4895" t="s" s="56">
        <v>1135</v>
      </c>
      <c r="S4895" t="s" s="54">
        <v>1160</v>
      </c>
      <c r="T4895" t="s" s="57">
        <v>12512</v>
      </c>
      <c r="U4895" t="s" s="6">
        <v>302</v>
      </c>
      <c r="W4895" t="s" s="6">
        <v>12513</v>
      </c>
      <c r="Y4895" s="14">
        <v>687850</v>
      </c>
      <c r="Z4895" s="14">
        <v>4033735</v>
      </c>
      <c r="AK4895" s="60">
        <v>0.71028</v>
      </c>
      <c r="AL4895" s="14">
        <v>0.70928</v>
      </c>
      <c r="AM4895" s="14">
        <v>1e-05</v>
      </c>
      <c r="AN4895" s="63">
        <f>AL4895-(AK4895-0.71029)</f>
        <v>0.70929</v>
      </c>
      <c r="AX4895" s="77"/>
    </row>
    <row r="4896" s="9" customFormat="1" ht="31" customHeight="1">
      <c r="A4896" t="s" s="6">
        <v>12516</v>
      </c>
      <c r="B4896" t="s" s="56">
        <v>12517</v>
      </c>
      <c r="E4896" t="s" s="54">
        <v>12511</v>
      </c>
      <c r="F4896" t="s" s="55">
        <v>419</v>
      </c>
      <c r="G4896" t="s" s="56">
        <v>1135</v>
      </c>
      <c r="S4896" t="s" s="54">
        <v>1160</v>
      </c>
      <c r="T4896" t="s" s="57">
        <v>12512</v>
      </c>
      <c r="U4896" t="s" s="6">
        <v>302</v>
      </c>
      <c r="W4896" t="s" s="6">
        <v>12518</v>
      </c>
      <c r="Y4896" s="14">
        <v>689200</v>
      </c>
      <c r="Z4896" s="14">
        <v>4033410</v>
      </c>
      <c r="AK4896" s="60">
        <v>0.71028</v>
      </c>
      <c r="AL4896" s="14">
        <v>0.70912</v>
      </c>
      <c r="AM4896" s="14">
        <v>1e-05</v>
      </c>
      <c r="AN4896" s="63">
        <f>AL4896-(AK4896-0.71029)</f>
        <v>0.70913</v>
      </c>
      <c r="AX4896" s="77"/>
    </row>
    <row r="4897" s="9" customFormat="1" ht="31" customHeight="1">
      <c r="A4897" t="s" s="6">
        <v>12519</v>
      </c>
      <c r="B4897" t="s" s="56">
        <v>12520</v>
      </c>
      <c r="E4897" t="s" s="54">
        <v>12511</v>
      </c>
      <c r="F4897" t="s" s="55">
        <v>419</v>
      </c>
      <c r="G4897" t="s" s="56">
        <v>1135</v>
      </c>
      <c r="S4897" t="s" s="54">
        <v>1160</v>
      </c>
      <c r="T4897" t="s" s="57">
        <v>12512</v>
      </c>
      <c r="U4897" t="s" s="6">
        <v>302</v>
      </c>
      <c r="W4897" t="s" s="6">
        <v>12518</v>
      </c>
      <c r="Y4897" s="14">
        <v>690473</v>
      </c>
      <c r="Z4897" s="14">
        <v>4033463</v>
      </c>
      <c r="AK4897" s="60">
        <v>0.71028</v>
      </c>
      <c r="AL4897" s="14">
        <v>0.7088100000000001</v>
      </c>
      <c r="AM4897" s="14">
        <v>1e-05</v>
      </c>
      <c r="AN4897" s="63">
        <f>AL4897-(AK4897-0.71029)</f>
        <v>0.70882</v>
      </c>
      <c r="AX4897" s="77"/>
    </row>
    <row r="4898" s="9" customFormat="1" ht="31" customHeight="1">
      <c r="A4898" t="s" s="6">
        <v>12521</v>
      </c>
      <c r="B4898" t="s" s="56">
        <v>12522</v>
      </c>
      <c r="E4898" t="s" s="54">
        <v>12511</v>
      </c>
      <c r="F4898" t="s" s="55">
        <v>419</v>
      </c>
      <c r="G4898" t="s" s="56">
        <v>1135</v>
      </c>
      <c r="S4898" t="s" s="54">
        <v>1160</v>
      </c>
      <c r="T4898" t="s" s="57">
        <v>12512</v>
      </c>
      <c r="U4898" t="s" s="6">
        <v>302</v>
      </c>
      <c r="W4898" t="s" s="6">
        <v>12518</v>
      </c>
      <c r="Y4898" s="14">
        <v>690522</v>
      </c>
      <c r="Z4898" s="14">
        <v>4033868</v>
      </c>
      <c r="AK4898" s="60">
        <v>0.71028</v>
      </c>
      <c r="AL4898" s="14">
        <v>0.709</v>
      </c>
      <c r="AM4898" s="14">
        <v>1e-05</v>
      </c>
      <c r="AN4898" s="63">
        <f>AL4898-(AK4898-0.71029)</f>
        <v>0.70901</v>
      </c>
      <c r="AX4898" s="77"/>
    </row>
    <row r="4899" s="9" customFormat="1" ht="31" customHeight="1">
      <c r="A4899" t="s" s="6">
        <v>12523</v>
      </c>
      <c r="B4899" t="s" s="56">
        <v>12524</v>
      </c>
      <c r="E4899" t="s" s="54">
        <v>12511</v>
      </c>
      <c r="F4899" t="s" s="55">
        <v>419</v>
      </c>
      <c r="G4899" t="s" s="56">
        <v>1135</v>
      </c>
      <c r="S4899" t="s" s="54">
        <v>1160</v>
      </c>
      <c r="T4899" t="s" s="57">
        <v>12512</v>
      </c>
      <c r="U4899" t="s" s="6">
        <v>302</v>
      </c>
      <c r="W4899" t="s" s="6">
        <v>12513</v>
      </c>
      <c r="Y4899" s="14">
        <v>690356</v>
      </c>
      <c r="Z4899" s="14">
        <v>4034216</v>
      </c>
      <c r="AK4899" s="60">
        <v>0.71028</v>
      </c>
      <c r="AL4899" s="14">
        <v>0.7089</v>
      </c>
      <c r="AM4899" s="14">
        <v>1e-05</v>
      </c>
      <c r="AN4899" s="63">
        <f>AL4899-(AK4899-0.71029)</f>
        <v>0.70891</v>
      </c>
      <c r="AX4899" s="77"/>
    </row>
    <row r="4900" s="9" customFormat="1" ht="31" customHeight="1">
      <c r="A4900" t="s" s="6">
        <v>12525</v>
      </c>
      <c r="B4900" t="s" s="56">
        <v>12526</v>
      </c>
      <c r="E4900" t="s" s="54">
        <v>12511</v>
      </c>
      <c r="F4900" t="s" s="55">
        <v>419</v>
      </c>
      <c r="G4900" t="s" s="56">
        <v>1135</v>
      </c>
      <c r="S4900" t="s" s="54">
        <v>1160</v>
      </c>
      <c r="T4900" t="s" s="57">
        <v>12512</v>
      </c>
      <c r="U4900" t="s" s="6">
        <v>302</v>
      </c>
      <c r="W4900" t="s" s="6">
        <v>12513</v>
      </c>
      <c r="Y4900" s="14">
        <v>689645</v>
      </c>
      <c r="Z4900" s="14">
        <v>4034216</v>
      </c>
      <c r="AK4900" s="60">
        <v>0.71028</v>
      </c>
      <c r="AL4900" s="14">
        <v>0.70877</v>
      </c>
      <c r="AM4900" s="14">
        <v>1e-05</v>
      </c>
      <c r="AN4900" s="63">
        <f>AL4900-(AK4900-0.71029)</f>
        <v>0.70878</v>
      </c>
      <c r="AX4900" s="77"/>
    </row>
    <row r="4901" s="9" customFormat="1" ht="31" customHeight="1">
      <c r="A4901" t="s" s="6">
        <v>12527</v>
      </c>
      <c r="B4901" t="s" s="56">
        <v>12528</v>
      </c>
      <c r="E4901" t="s" s="54">
        <v>12511</v>
      </c>
      <c r="F4901" t="s" s="55">
        <v>419</v>
      </c>
      <c r="G4901" t="s" s="56">
        <v>1135</v>
      </c>
      <c r="S4901" t="s" s="54">
        <v>1160</v>
      </c>
      <c r="T4901" t="s" s="57">
        <v>12512</v>
      </c>
      <c r="U4901" t="s" s="6">
        <v>302</v>
      </c>
      <c r="W4901" t="s" s="6">
        <v>12513</v>
      </c>
      <c r="Y4901" s="14">
        <v>691043</v>
      </c>
      <c r="Z4901" s="14">
        <v>4034317</v>
      </c>
      <c r="AK4901" s="60">
        <v>0.71028</v>
      </c>
      <c r="AL4901" s="14">
        <v>0.70885</v>
      </c>
      <c r="AM4901" s="14">
        <v>1e-05</v>
      </c>
      <c r="AN4901" s="63">
        <f>AL4901-(AK4901-0.71029)</f>
        <v>0.70886</v>
      </c>
      <c r="AX4901" s="77"/>
    </row>
    <row r="4902" s="9" customFormat="1" ht="31" customHeight="1">
      <c r="A4902" t="s" s="6">
        <v>12529</v>
      </c>
      <c r="B4902" t="s" s="56">
        <v>12530</v>
      </c>
      <c r="E4902" t="s" s="54">
        <v>12511</v>
      </c>
      <c r="F4902" t="s" s="55">
        <v>419</v>
      </c>
      <c r="G4902" t="s" s="56">
        <v>1135</v>
      </c>
      <c r="S4902" t="s" s="54">
        <v>1160</v>
      </c>
      <c r="T4902" t="s" s="57">
        <v>12512</v>
      </c>
      <c r="U4902" t="s" s="6">
        <v>302</v>
      </c>
      <c r="W4902" t="s" s="6">
        <v>12513</v>
      </c>
      <c r="Y4902" s="14">
        <v>693706</v>
      </c>
      <c r="Z4902" s="14">
        <v>4034591</v>
      </c>
      <c r="AK4902" s="60">
        <v>0.71028</v>
      </c>
      <c r="AL4902" s="14">
        <v>0.70885</v>
      </c>
      <c r="AM4902" s="14">
        <v>1e-05</v>
      </c>
      <c r="AN4902" s="63">
        <f>AL4902-(AK4902-0.71029)</f>
        <v>0.70886</v>
      </c>
      <c r="AX4902" s="77"/>
    </row>
    <row r="4903" s="9" customFormat="1" ht="31" customHeight="1">
      <c r="A4903" t="s" s="6">
        <v>12531</v>
      </c>
      <c r="B4903" t="s" s="56">
        <v>12532</v>
      </c>
      <c r="E4903" t="s" s="54">
        <v>12511</v>
      </c>
      <c r="F4903" t="s" s="55">
        <v>419</v>
      </c>
      <c r="G4903" t="s" s="56">
        <v>1135</v>
      </c>
      <c r="S4903" t="s" s="54">
        <v>1160</v>
      </c>
      <c r="T4903" t="s" s="57">
        <v>12512</v>
      </c>
      <c r="U4903" t="s" s="6">
        <v>302</v>
      </c>
      <c r="W4903" t="s" s="6">
        <v>12513</v>
      </c>
      <c r="Y4903" s="14">
        <v>695252</v>
      </c>
      <c r="Z4903" s="14">
        <v>4035080</v>
      </c>
      <c r="AK4903" s="60">
        <v>0.71028</v>
      </c>
      <c r="AL4903" s="14">
        <v>0.70887</v>
      </c>
      <c r="AM4903" s="14">
        <v>1e-05</v>
      </c>
      <c r="AN4903" s="63">
        <f>AL4903-(AK4903-0.71029)</f>
        <v>0.70888</v>
      </c>
      <c r="AX4903" s="77"/>
    </row>
    <row r="4904" s="9" customFormat="1" ht="31" customHeight="1">
      <c r="A4904" t="s" s="6">
        <v>12533</v>
      </c>
      <c r="B4904" t="s" s="56">
        <v>12534</v>
      </c>
      <c r="E4904" t="s" s="54">
        <v>12511</v>
      </c>
      <c r="F4904" t="s" s="55">
        <v>419</v>
      </c>
      <c r="G4904" t="s" s="56">
        <v>1135</v>
      </c>
      <c r="S4904" t="s" s="54">
        <v>1160</v>
      </c>
      <c r="T4904" t="s" s="57">
        <v>12512</v>
      </c>
      <c r="U4904" t="s" s="6">
        <v>302</v>
      </c>
      <c r="W4904" t="s" s="6">
        <v>12513</v>
      </c>
      <c r="Y4904" s="14">
        <v>695355</v>
      </c>
      <c r="Z4904" s="14">
        <v>4034784</v>
      </c>
      <c r="AK4904" s="60">
        <v>0.71028</v>
      </c>
      <c r="AL4904" s="14">
        <v>0.70883</v>
      </c>
      <c r="AM4904" s="14">
        <v>1e-05</v>
      </c>
      <c r="AN4904" s="63">
        <f>AL4904-(AK4904-0.71029)</f>
        <v>0.70884</v>
      </c>
      <c r="AX4904" s="77"/>
    </row>
    <row r="4905" s="9" customFormat="1" ht="31" customHeight="1">
      <c r="A4905" t="s" s="6">
        <v>12535</v>
      </c>
      <c r="B4905" t="s" s="56">
        <v>12536</v>
      </c>
      <c r="E4905" t="s" s="54">
        <v>12511</v>
      </c>
      <c r="F4905" t="s" s="55">
        <v>419</v>
      </c>
      <c r="G4905" t="s" s="56">
        <v>1135</v>
      </c>
      <c r="S4905" t="s" s="54">
        <v>1160</v>
      </c>
      <c r="T4905" t="s" s="57">
        <v>12512</v>
      </c>
      <c r="U4905" t="s" s="6">
        <v>302</v>
      </c>
      <c r="W4905" t="s" s="6">
        <v>12513</v>
      </c>
      <c r="Y4905" s="14">
        <v>692709</v>
      </c>
      <c r="Z4905" s="14">
        <v>4034567</v>
      </c>
      <c r="AK4905" s="60">
        <v>0.71028</v>
      </c>
      <c r="AL4905" s="14">
        <v>0.7088</v>
      </c>
      <c r="AM4905" s="14">
        <v>1e-05</v>
      </c>
      <c r="AN4905" s="63">
        <f>AL4905-(AK4905-0.71029)</f>
        <v>0.7088100000000001</v>
      </c>
      <c r="AX4905" s="77"/>
    </row>
    <row r="4906" s="9" customFormat="1" ht="31" customHeight="1">
      <c r="A4906" t="s" s="6">
        <v>12537</v>
      </c>
      <c r="B4906" t="s" s="56">
        <v>12538</v>
      </c>
      <c r="E4906" t="s" s="54">
        <v>12511</v>
      </c>
      <c r="F4906" t="s" s="55">
        <v>419</v>
      </c>
      <c r="G4906" t="s" s="56">
        <v>1135</v>
      </c>
      <c r="S4906" t="s" s="54">
        <v>1160</v>
      </c>
      <c r="T4906" t="s" s="57">
        <v>12512</v>
      </c>
      <c r="U4906" t="s" s="6">
        <v>302</v>
      </c>
      <c r="W4906" t="s" s="6">
        <v>12513</v>
      </c>
      <c r="Y4906" s="14">
        <v>692095</v>
      </c>
      <c r="Z4906" s="14">
        <v>4034358</v>
      </c>
      <c r="AK4906" s="60">
        <v>0.71028</v>
      </c>
      <c r="AL4906" s="14">
        <v>0.70886</v>
      </c>
      <c r="AM4906" s="14">
        <v>1e-05</v>
      </c>
      <c r="AN4906" s="63">
        <f>AL4906-(AK4906-0.71029)</f>
        <v>0.70887</v>
      </c>
      <c r="AX4906" s="77"/>
    </row>
    <row r="4907" s="9" customFormat="1" ht="31" customHeight="1">
      <c r="A4907" t="s" s="6">
        <v>12539</v>
      </c>
      <c r="B4907" t="s" s="56">
        <v>12540</v>
      </c>
      <c r="E4907" t="s" s="54">
        <v>12511</v>
      </c>
      <c r="F4907" t="s" s="55">
        <v>419</v>
      </c>
      <c r="G4907" t="s" s="56">
        <v>1135</v>
      </c>
      <c r="S4907" t="s" s="54">
        <v>1160</v>
      </c>
      <c r="T4907" t="s" s="57">
        <v>12512</v>
      </c>
      <c r="U4907" t="s" s="6">
        <v>302</v>
      </c>
      <c r="W4907" t="s" s="6">
        <v>12513</v>
      </c>
      <c r="Y4907" s="14">
        <v>691402</v>
      </c>
      <c r="Z4907" s="14">
        <v>4034271</v>
      </c>
      <c r="AK4907" s="60">
        <v>0.71028</v>
      </c>
      <c r="AL4907" s="14">
        <v>0.70886</v>
      </c>
      <c r="AM4907" s="14">
        <v>1e-05</v>
      </c>
      <c r="AN4907" s="63">
        <f>AL4907-(AK4907-0.71029)</f>
        <v>0.70887</v>
      </c>
      <c r="AX4907" s="77"/>
    </row>
    <row r="4908" s="9" customFormat="1" ht="16" customHeight="1">
      <c r="A4908" t="s" s="6">
        <v>12541</v>
      </c>
      <c r="B4908" t="s" s="56">
        <v>12542</v>
      </c>
      <c r="E4908" t="s" s="54">
        <v>12511</v>
      </c>
      <c r="F4908" t="s" s="55">
        <v>419</v>
      </c>
      <c r="G4908" t="s" s="56">
        <v>1181</v>
      </c>
      <c r="H4908" t="s" s="56">
        <v>1181</v>
      </c>
      <c r="S4908" t="s" s="54">
        <v>12543</v>
      </c>
      <c r="T4908" t="s" s="57">
        <v>12544</v>
      </c>
      <c r="U4908" t="s" s="6">
        <v>302</v>
      </c>
      <c r="W4908" t="s" s="6">
        <v>12545</v>
      </c>
      <c r="Y4908" s="14">
        <v>689004</v>
      </c>
      <c r="Z4908" s="14">
        <v>4033431</v>
      </c>
      <c r="AK4908" s="60">
        <v>0.71028</v>
      </c>
      <c r="AL4908" s="14">
        <v>0.70836</v>
      </c>
      <c r="AM4908" s="14">
        <v>1e-05</v>
      </c>
      <c r="AN4908" s="63">
        <f>AL4908-(AK4908-0.71029)</f>
        <v>0.7083700000000001</v>
      </c>
      <c r="AX4908" s="77"/>
    </row>
    <row r="4909" s="9" customFormat="1" ht="31" customHeight="1">
      <c r="A4909" t="s" s="6">
        <v>12546</v>
      </c>
      <c r="B4909" t="s" s="56">
        <v>12547</v>
      </c>
      <c r="E4909" t="s" s="54">
        <v>12511</v>
      </c>
      <c r="F4909" t="s" s="55">
        <v>419</v>
      </c>
      <c r="G4909" t="s" s="56">
        <v>1135</v>
      </c>
      <c r="S4909" t="s" s="54">
        <v>1160</v>
      </c>
      <c r="T4909" t="s" s="57">
        <v>12548</v>
      </c>
      <c r="U4909" t="s" s="6">
        <v>302</v>
      </c>
      <c r="W4909" t="s" s="6">
        <v>12513</v>
      </c>
      <c r="Y4909" s="14">
        <v>705831</v>
      </c>
      <c r="Z4909" s="14">
        <v>4018152</v>
      </c>
      <c r="AK4909" s="60">
        <v>0.71028</v>
      </c>
      <c r="AL4909" s="14">
        <v>0.70956</v>
      </c>
      <c r="AM4909" s="14">
        <v>1e-05</v>
      </c>
      <c r="AN4909" s="63">
        <f>AL4909-(AK4909-0.71029)</f>
        <v>0.70957</v>
      </c>
      <c r="AX4909" s="77"/>
    </row>
    <row r="4910" s="9" customFormat="1" ht="31" customHeight="1">
      <c r="A4910" t="s" s="6">
        <v>12549</v>
      </c>
      <c r="B4910" t="s" s="56">
        <v>12550</v>
      </c>
      <c r="E4910" t="s" s="54">
        <v>12511</v>
      </c>
      <c r="F4910" t="s" s="55">
        <v>419</v>
      </c>
      <c r="G4910" t="s" s="56">
        <v>1135</v>
      </c>
      <c r="S4910" t="s" s="54">
        <v>1160</v>
      </c>
      <c r="T4910" t="s" s="57">
        <v>12548</v>
      </c>
      <c r="U4910" t="s" s="6">
        <v>302</v>
      </c>
      <c r="W4910" t="s" s="6">
        <v>12513</v>
      </c>
      <c r="Y4910" s="14">
        <v>703666</v>
      </c>
      <c r="Z4910" s="14">
        <v>4017637</v>
      </c>
      <c r="AK4910" s="60">
        <v>0.71028</v>
      </c>
      <c r="AL4910" s="14">
        <v>0.70946</v>
      </c>
      <c r="AM4910" s="14">
        <v>1e-05</v>
      </c>
      <c r="AN4910" s="63">
        <f>AL4910-(AK4910-0.71029)</f>
        <v>0.70947</v>
      </c>
      <c r="AX4910" s="77"/>
    </row>
    <row r="4911" s="9" customFormat="1" ht="31" customHeight="1">
      <c r="A4911" t="s" s="6">
        <v>12551</v>
      </c>
      <c r="B4911" t="s" s="56">
        <v>12552</v>
      </c>
      <c r="E4911" t="s" s="54">
        <v>12511</v>
      </c>
      <c r="F4911" t="s" s="55">
        <v>419</v>
      </c>
      <c r="G4911" t="s" s="56">
        <v>1135</v>
      </c>
      <c r="S4911" t="s" s="54">
        <v>1160</v>
      </c>
      <c r="T4911" t="s" s="57">
        <v>12548</v>
      </c>
      <c r="U4911" t="s" s="6">
        <v>302</v>
      </c>
      <c r="W4911" t="s" s="6">
        <v>12553</v>
      </c>
      <c r="Y4911" s="14">
        <v>703410</v>
      </c>
      <c r="Z4911" s="14">
        <v>4017637</v>
      </c>
      <c r="AK4911" s="60">
        <v>0.71028</v>
      </c>
      <c r="AL4911" s="14">
        <v>0.7095399999999999</v>
      </c>
      <c r="AM4911" s="14">
        <v>1e-05</v>
      </c>
      <c r="AN4911" s="63">
        <f>AL4911-(AK4911-0.71029)</f>
        <v>0.70955</v>
      </c>
      <c r="AX4911" s="77"/>
    </row>
    <row r="4912" s="9" customFormat="1" ht="31" customHeight="1">
      <c r="A4912" t="s" s="6">
        <v>12554</v>
      </c>
      <c r="B4912" t="s" s="56">
        <v>12555</v>
      </c>
      <c r="E4912" t="s" s="54">
        <v>12511</v>
      </c>
      <c r="F4912" t="s" s="55">
        <v>419</v>
      </c>
      <c r="G4912" t="s" s="56">
        <v>1135</v>
      </c>
      <c r="S4912" t="s" s="54">
        <v>1160</v>
      </c>
      <c r="T4912" t="s" s="57">
        <v>12548</v>
      </c>
      <c r="U4912" t="s" s="6">
        <v>302</v>
      </c>
      <c r="W4912" t="s" s="6">
        <v>12553</v>
      </c>
      <c r="Y4912" s="14">
        <v>704403</v>
      </c>
      <c r="Z4912" s="14">
        <v>4017411</v>
      </c>
      <c r="AK4912" s="60">
        <v>0.71028</v>
      </c>
      <c r="AL4912" s="14">
        <v>0.70952</v>
      </c>
      <c r="AM4912" s="14">
        <v>1e-05</v>
      </c>
      <c r="AN4912" s="63">
        <f>AL4912-(AK4912-0.71029)</f>
        <v>0.70953</v>
      </c>
      <c r="AX4912" s="77"/>
    </row>
    <row r="4913" s="9" customFormat="1" ht="31" customHeight="1">
      <c r="A4913" t="s" s="6">
        <v>12556</v>
      </c>
      <c r="B4913" t="s" s="56">
        <v>12557</v>
      </c>
      <c r="E4913" t="s" s="54">
        <v>12511</v>
      </c>
      <c r="F4913" t="s" s="55">
        <v>419</v>
      </c>
      <c r="G4913" t="s" s="56">
        <v>1135</v>
      </c>
      <c r="S4913" t="s" s="54">
        <v>1160</v>
      </c>
      <c r="T4913" t="s" s="57">
        <v>12548</v>
      </c>
      <c r="U4913" t="s" s="6">
        <v>302</v>
      </c>
      <c r="W4913" t="s" s="6">
        <v>12558</v>
      </c>
      <c r="Y4913" s="14">
        <v>702900</v>
      </c>
      <c r="Z4913" s="14">
        <v>4017794</v>
      </c>
      <c r="AK4913" s="60">
        <v>0.71028</v>
      </c>
      <c r="AL4913" s="14">
        <v>0.7095900000000001</v>
      </c>
      <c r="AM4913" s="14">
        <v>1e-05</v>
      </c>
      <c r="AN4913" s="63">
        <f>AL4913-(AK4913-0.71029)</f>
        <v>0.7096</v>
      </c>
      <c r="AX4913" s="77"/>
    </row>
    <row r="4914" s="9" customFormat="1" ht="31" customHeight="1">
      <c r="A4914" t="s" s="6">
        <v>12559</v>
      </c>
      <c r="B4914" t="s" s="56">
        <v>12560</v>
      </c>
      <c r="E4914" t="s" s="54">
        <v>12511</v>
      </c>
      <c r="F4914" t="s" s="55">
        <v>419</v>
      </c>
      <c r="G4914" t="s" s="56">
        <v>1135</v>
      </c>
      <c r="S4914" t="s" s="54">
        <v>1160</v>
      </c>
      <c r="T4914" t="s" s="57">
        <v>12548</v>
      </c>
      <c r="U4914" t="s" s="6">
        <v>302</v>
      </c>
      <c r="W4914" t="s" s="6">
        <v>12561</v>
      </c>
      <c r="Y4914" s="14">
        <v>706506</v>
      </c>
      <c r="Z4914" s="14">
        <v>4020175</v>
      </c>
      <c r="AK4914" s="60">
        <v>0.71028</v>
      </c>
      <c r="AL4914" s="14">
        <v>0.70948</v>
      </c>
      <c r="AM4914" s="14">
        <v>1e-05</v>
      </c>
      <c r="AN4914" s="63">
        <f>AL4914-(AK4914-0.71029)</f>
        <v>0.70949</v>
      </c>
      <c r="AX4914" s="77"/>
    </row>
    <row r="4915" s="9" customFormat="1" ht="31" customHeight="1">
      <c r="A4915" t="s" s="6">
        <v>12562</v>
      </c>
      <c r="B4915" t="s" s="56">
        <v>12563</v>
      </c>
      <c r="E4915" t="s" s="54">
        <v>12511</v>
      </c>
      <c r="F4915" t="s" s="55">
        <v>419</v>
      </c>
      <c r="G4915" t="s" s="56">
        <v>1135</v>
      </c>
      <c r="S4915" t="s" s="54">
        <v>12564</v>
      </c>
      <c r="T4915" t="s" s="57">
        <v>12548</v>
      </c>
      <c r="U4915" t="s" s="6">
        <v>302</v>
      </c>
      <c r="W4915" t="s" s="6">
        <v>12565</v>
      </c>
      <c r="Y4915" s="14">
        <v>705995</v>
      </c>
      <c r="Z4915" s="14">
        <v>4019696</v>
      </c>
      <c r="AK4915" s="60">
        <v>0.71028</v>
      </c>
      <c r="AL4915" s="14">
        <v>0.70968</v>
      </c>
      <c r="AM4915" s="14">
        <v>1e-05</v>
      </c>
      <c r="AN4915" s="63">
        <f>AL4915-(AK4915-0.71029)</f>
        <v>0.70969</v>
      </c>
      <c r="AX4915" s="77"/>
    </row>
    <row r="4916" s="9" customFormat="1" ht="31" customHeight="1">
      <c r="A4916" t="s" s="6">
        <v>12566</v>
      </c>
      <c r="B4916" t="s" s="56">
        <v>12567</v>
      </c>
      <c r="E4916" t="s" s="54">
        <v>12511</v>
      </c>
      <c r="F4916" t="s" s="55">
        <v>419</v>
      </c>
      <c r="G4916" t="s" s="56">
        <v>1135</v>
      </c>
      <c r="S4916" t="s" s="54">
        <v>1160</v>
      </c>
      <c r="T4916" t="s" s="57">
        <v>12548</v>
      </c>
      <c r="U4916" t="s" s="6">
        <v>302</v>
      </c>
      <c r="W4916" t="s" s="6">
        <v>12513</v>
      </c>
      <c r="Y4916" s="14">
        <v>708908</v>
      </c>
      <c r="Z4916" s="14">
        <v>4018338</v>
      </c>
      <c r="AK4916" s="60">
        <v>0.71028</v>
      </c>
      <c r="AL4916" s="14">
        <v>0.70948</v>
      </c>
      <c r="AM4916" s="14">
        <v>1e-05</v>
      </c>
      <c r="AN4916" s="63">
        <f>AL4916-(AK4916-0.71029)</f>
        <v>0.70949</v>
      </c>
      <c r="AX4916" s="77"/>
    </row>
    <row r="4917" s="9" customFormat="1" ht="31" customHeight="1">
      <c r="A4917" t="s" s="6">
        <v>12568</v>
      </c>
      <c r="B4917" t="s" s="56">
        <v>12569</v>
      </c>
      <c r="E4917" t="s" s="54">
        <v>12511</v>
      </c>
      <c r="F4917" t="s" s="55">
        <v>419</v>
      </c>
      <c r="G4917" t="s" s="56">
        <v>1135</v>
      </c>
      <c r="S4917" t="s" s="54">
        <v>1160</v>
      </c>
      <c r="T4917" t="s" s="57">
        <v>12548</v>
      </c>
      <c r="U4917" t="s" s="6">
        <v>302</v>
      </c>
      <c r="W4917" t="s" s="6">
        <v>12558</v>
      </c>
      <c r="Y4917" s="14">
        <v>707488</v>
      </c>
      <c r="Z4917" s="14">
        <v>4018059</v>
      </c>
      <c r="AK4917" s="60">
        <v>0.71028</v>
      </c>
      <c r="AL4917" s="14">
        <v>0.7096</v>
      </c>
      <c r="AM4917" s="14">
        <v>1e-05</v>
      </c>
      <c r="AN4917" s="63">
        <f>AL4917-(AK4917-0.71029)</f>
        <v>0.70961</v>
      </c>
      <c r="AX4917" s="77"/>
    </row>
    <row r="4918" s="9" customFormat="1" ht="31" customHeight="1">
      <c r="A4918" t="s" s="6">
        <v>12570</v>
      </c>
      <c r="B4918" t="s" s="56">
        <v>12571</v>
      </c>
      <c r="E4918" t="s" s="54">
        <v>12511</v>
      </c>
      <c r="F4918" t="s" s="55">
        <v>419</v>
      </c>
      <c r="G4918" t="s" s="56">
        <v>1135</v>
      </c>
      <c r="S4918" t="s" s="54">
        <v>1160</v>
      </c>
      <c r="T4918" t="s" s="57">
        <v>12548</v>
      </c>
      <c r="U4918" t="s" s="6">
        <v>302</v>
      </c>
      <c r="W4918" t="s" s="6">
        <v>12561</v>
      </c>
      <c r="Y4918" s="14">
        <v>705414</v>
      </c>
      <c r="Z4918" s="14">
        <v>4018428</v>
      </c>
      <c r="AK4918" s="60">
        <v>0.71028</v>
      </c>
      <c r="AL4918" s="14">
        <v>0.70963</v>
      </c>
      <c r="AM4918" s="14">
        <v>1e-05</v>
      </c>
      <c r="AN4918" s="63">
        <f>AL4918-(AK4918-0.71029)</f>
        <v>0.70964</v>
      </c>
      <c r="AX4918" s="77"/>
    </row>
    <row r="4919" s="9" customFormat="1" ht="16" customHeight="1">
      <c r="A4919" t="s" s="6">
        <v>12572</v>
      </c>
      <c r="B4919" t="s" s="56">
        <v>12573</v>
      </c>
      <c r="E4919" t="s" s="54">
        <v>12511</v>
      </c>
      <c r="F4919" t="s" s="55">
        <v>419</v>
      </c>
      <c r="G4919" t="s" s="56">
        <v>1135</v>
      </c>
      <c r="S4919" t="s" s="54">
        <v>1160</v>
      </c>
      <c r="T4919" t="s" s="57">
        <v>12574</v>
      </c>
      <c r="U4919" t="s" s="6">
        <v>302</v>
      </c>
      <c r="W4919" t="s" s="6">
        <v>12575</v>
      </c>
      <c r="Y4919" s="14">
        <v>701263</v>
      </c>
      <c r="Z4919" s="14">
        <v>4012237</v>
      </c>
      <c r="AK4919" s="60">
        <v>0.71028</v>
      </c>
      <c r="AL4919" s="14">
        <v>0.70932</v>
      </c>
      <c r="AM4919" s="14">
        <v>1e-05</v>
      </c>
      <c r="AN4919" s="63">
        <f>AL4919-(AK4919-0.71029)</f>
        <v>0.70933</v>
      </c>
      <c r="AX4919" s="77"/>
    </row>
    <row r="4920" s="9" customFormat="1" ht="16" customHeight="1">
      <c r="A4920" t="s" s="6">
        <v>12576</v>
      </c>
      <c r="B4920" t="s" s="56">
        <v>12577</v>
      </c>
      <c r="E4920" t="s" s="54">
        <v>12511</v>
      </c>
      <c r="F4920" t="s" s="55">
        <v>419</v>
      </c>
      <c r="G4920" t="s" s="56">
        <v>1135</v>
      </c>
      <c r="S4920" t="s" s="54">
        <v>1160</v>
      </c>
      <c r="T4920" t="s" s="57">
        <v>12574</v>
      </c>
      <c r="U4920" t="s" s="6">
        <v>302</v>
      </c>
      <c r="W4920" t="s" s="6">
        <v>12575</v>
      </c>
      <c r="Y4920" s="14">
        <v>701145</v>
      </c>
      <c r="Z4920" s="14">
        <v>4012454</v>
      </c>
      <c r="AK4920" s="60">
        <v>0.71028</v>
      </c>
      <c r="AL4920" s="14">
        <v>0.70944</v>
      </c>
      <c r="AM4920" s="14">
        <v>1e-05</v>
      </c>
      <c r="AN4920" s="63">
        <f>AL4920-(AK4920-0.71029)</f>
        <v>0.70945</v>
      </c>
      <c r="AX4920" s="77"/>
    </row>
    <row r="4921" s="9" customFormat="1" ht="16" customHeight="1">
      <c r="A4921" t="s" s="6">
        <v>12578</v>
      </c>
      <c r="B4921" t="s" s="56">
        <v>12579</v>
      </c>
      <c r="E4921" t="s" s="54">
        <v>12511</v>
      </c>
      <c r="F4921" t="s" s="55">
        <v>419</v>
      </c>
      <c r="G4921" t="s" s="56">
        <v>1135</v>
      </c>
      <c r="S4921" t="s" s="54">
        <v>1160</v>
      </c>
      <c r="T4921" t="s" s="57">
        <v>12574</v>
      </c>
      <c r="U4921" t="s" s="6">
        <v>302</v>
      </c>
      <c r="W4921" t="s" s="6">
        <v>12518</v>
      </c>
      <c r="Y4921" s="14">
        <v>700663</v>
      </c>
      <c r="Z4921" s="14">
        <v>4012233</v>
      </c>
      <c r="AK4921" s="60">
        <v>0.71028</v>
      </c>
      <c r="AL4921" s="14">
        <v>0.70928</v>
      </c>
      <c r="AM4921" s="14">
        <v>1e-05</v>
      </c>
      <c r="AN4921" s="63">
        <f>AL4921-(AK4921-0.71029)</f>
        <v>0.70929</v>
      </c>
      <c r="AX4921" s="77"/>
    </row>
    <row r="4922" s="9" customFormat="1" ht="16" customHeight="1">
      <c r="A4922" t="s" s="6">
        <v>12580</v>
      </c>
      <c r="B4922" t="s" s="56">
        <v>12581</v>
      </c>
      <c r="E4922" t="s" s="54">
        <v>12511</v>
      </c>
      <c r="F4922" t="s" s="55">
        <v>419</v>
      </c>
      <c r="G4922" t="s" s="56">
        <v>1135</v>
      </c>
      <c r="S4922" t="s" s="54">
        <v>1160</v>
      </c>
      <c r="T4922" t="s" s="57">
        <v>12574</v>
      </c>
      <c r="W4922" t="s" s="6">
        <v>12518</v>
      </c>
      <c r="Y4922" s="14">
        <v>700124</v>
      </c>
      <c r="Z4922" s="14">
        <v>4011659</v>
      </c>
      <c r="AK4922" s="60">
        <v>0.71028</v>
      </c>
      <c r="AL4922" s="14">
        <v>0.70932</v>
      </c>
      <c r="AM4922" s="14">
        <v>1e-05</v>
      </c>
      <c r="AN4922" s="63">
        <f>AL4922-(AK4922-0.71029)</f>
        <v>0.70933</v>
      </c>
      <c r="AX4922" s="77"/>
    </row>
    <row r="4923" s="9" customFormat="1" ht="16" customHeight="1">
      <c r="A4923" t="s" s="6">
        <v>12582</v>
      </c>
      <c r="B4923" t="s" s="56">
        <v>12583</v>
      </c>
      <c r="E4923" t="s" s="54">
        <v>12511</v>
      </c>
      <c r="F4923" t="s" s="55">
        <v>419</v>
      </c>
      <c r="G4923" t="s" s="56">
        <v>1135</v>
      </c>
      <c r="S4923" t="s" s="54">
        <v>1160</v>
      </c>
      <c r="T4923" t="s" s="57">
        <v>12574</v>
      </c>
      <c r="U4923" t="s" s="6">
        <v>302</v>
      </c>
      <c r="W4923" t="s" s="6">
        <v>12584</v>
      </c>
      <c r="Y4923" s="14">
        <v>699495</v>
      </c>
      <c r="Z4923" s="14">
        <v>4010287</v>
      </c>
      <c r="AK4923" s="60">
        <v>0.71028</v>
      </c>
      <c r="AL4923" s="14">
        <v>0.70918</v>
      </c>
      <c r="AM4923" s="14">
        <v>1e-05</v>
      </c>
      <c r="AN4923" s="63">
        <f>AL4923-(AK4923-0.71029)</f>
        <v>0.70919</v>
      </c>
      <c r="AX4923" s="77"/>
    </row>
    <row r="4924" s="9" customFormat="1" ht="31" customHeight="1">
      <c r="A4924" t="s" s="6">
        <v>12585</v>
      </c>
      <c r="B4924" t="s" s="56">
        <v>12586</v>
      </c>
      <c r="E4924" t="s" s="54">
        <v>12511</v>
      </c>
      <c r="F4924" t="s" s="55">
        <v>419</v>
      </c>
      <c r="G4924" t="s" s="56">
        <v>1135</v>
      </c>
      <c r="S4924" t="s" s="54">
        <v>1160</v>
      </c>
      <c r="T4924" t="s" s="57">
        <v>12587</v>
      </c>
      <c r="U4924" t="s" s="6">
        <v>302</v>
      </c>
      <c r="W4924" t="s" s="6">
        <v>12588</v>
      </c>
      <c r="Y4924" s="14">
        <v>709669</v>
      </c>
      <c r="Z4924" s="14">
        <v>3968846</v>
      </c>
      <c r="AK4924" s="60">
        <v>0.71028</v>
      </c>
      <c r="AL4924" s="14">
        <v>0.70988</v>
      </c>
      <c r="AM4924" s="14">
        <v>1e-05</v>
      </c>
      <c r="AN4924" s="63">
        <f>AL4924-(AK4924-0.71029)</f>
        <v>0.70989</v>
      </c>
      <c r="AX4924" s="77"/>
    </row>
    <row r="4925" s="9" customFormat="1" ht="31" customHeight="1">
      <c r="A4925" t="s" s="6">
        <v>12589</v>
      </c>
      <c r="B4925" t="s" s="56">
        <v>12590</v>
      </c>
      <c r="E4925" t="s" s="54">
        <v>12511</v>
      </c>
      <c r="F4925" t="s" s="55">
        <v>419</v>
      </c>
      <c r="G4925" t="s" s="56">
        <v>1135</v>
      </c>
      <c r="S4925" t="s" s="54">
        <v>1160</v>
      </c>
      <c r="T4925" t="s" s="57">
        <v>12587</v>
      </c>
      <c r="U4925" t="s" s="6">
        <v>302</v>
      </c>
      <c r="W4925" t="s" s="6">
        <v>12588</v>
      </c>
      <c r="Y4925" s="14">
        <v>709374</v>
      </c>
      <c r="Z4925" s="14">
        <v>3968564</v>
      </c>
      <c r="AK4925" s="60">
        <v>0.71028</v>
      </c>
      <c r="AL4925" s="14">
        <v>0.7099800000000001</v>
      </c>
      <c r="AM4925" s="14">
        <v>1e-05</v>
      </c>
      <c r="AN4925" s="63">
        <f>AL4925-(AK4925-0.71029)</f>
        <v>0.70999</v>
      </c>
      <c r="AX4925" s="77"/>
    </row>
    <row r="4926" s="9" customFormat="1" ht="31" customHeight="1">
      <c r="A4926" t="s" s="6">
        <v>12591</v>
      </c>
      <c r="B4926" t="s" s="56">
        <v>12592</v>
      </c>
      <c r="E4926" t="s" s="54">
        <v>12511</v>
      </c>
      <c r="F4926" t="s" s="55">
        <v>419</v>
      </c>
      <c r="G4926" t="s" s="56">
        <v>1135</v>
      </c>
      <c r="S4926" t="s" s="54">
        <v>1160</v>
      </c>
      <c r="T4926" t="s" s="57">
        <v>12587</v>
      </c>
      <c r="U4926" t="s" s="6">
        <v>302</v>
      </c>
      <c r="W4926" t="s" s="6">
        <v>12588</v>
      </c>
      <c r="Y4926" s="14">
        <v>709133</v>
      </c>
      <c r="Z4926" s="14">
        <v>3968460</v>
      </c>
      <c r="AK4926" s="60">
        <v>0.71028</v>
      </c>
      <c r="AL4926" s="14">
        <v>0.70997</v>
      </c>
      <c r="AM4926" s="14">
        <v>1e-05</v>
      </c>
      <c r="AN4926" s="63">
        <f>AL4926-(AK4926-0.71029)</f>
        <v>0.7099800000000001</v>
      </c>
      <c r="AX4926" s="77"/>
    </row>
    <row r="4927" s="9" customFormat="1" ht="31" customHeight="1">
      <c r="A4927" t="s" s="6">
        <v>12593</v>
      </c>
      <c r="B4927" t="s" s="56">
        <v>12594</v>
      </c>
      <c r="E4927" t="s" s="54">
        <v>12511</v>
      </c>
      <c r="F4927" t="s" s="55">
        <v>419</v>
      </c>
      <c r="G4927" t="s" s="56">
        <v>1135</v>
      </c>
      <c r="S4927" t="s" s="54">
        <v>1160</v>
      </c>
      <c r="T4927" t="s" s="57">
        <v>12587</v>
      </c>
      <c r="U4927" t="s" s="6">
        <v>302</v>
      </c>
      <c r="W4927" t="s" s="6">
        <v>12588</v>
      </c>
      <c r="Y4927" s="14">
        <v>708732</v>
      </c>
      <c r="Z4927" s="14">
        <v>3968036</v>
      </c>
      <c r="AK4927" s="60">
        <v>0.71028</v>
      </c>
      <c r="AL4927" s="14">
        <v>0.7099299999999999</v>
      </c>
      <c r="AM4927" s="14">
        <v>1e-05</v>
      </c>
      <c r="AN4927" s="63">
        <f>AL4927-(AK4927-0.71029)</f>
        <v>0.70994</v>
      </c>
      <c r="AX4927" s="77"/>
    </row>
    <row r="4928" s="9" customFormat="1" ht="31" customHeight="1">
      <c r="A4928" t="s" s="6">
        <v>12595</v>
      </c>
      <c r="B4928" t="s" s="56">
        <v>12596</v>
      </c>
      <c r="E4928" t="s" s="54">
        <v>12511</v>
      </c>
      <c r="F4928" t="s" s="55">
        <v>419</v>
      </c>
      <c r="G4928" t="s" s="56">
        <v>1135</v>
      </c>
      <c r="S4928" t="s" s="54">
        <v>1160</v>
      </c>
      <c r="T4928" t="s" s="57">
        <v>12587</v>
      </c>
      <c r="U4928" t="s" s="6">
        <v>302</v>
      </c>
      <c r="W4928" t="s" s="6">
        <v>12588</v>
      </c>
      <c r="Y4928" s="14">
        <v>708433</v>
      </c>
      <c r="Z4928" s="14">
        <v>3967930</v>
      </c>
      <c r="AK4928" s="60">
        <v>0.71028</v>
      </c>
      <c r="AL4928" s="14">
        <v>0.70992</v>
      </c>
      <c r="AM4928" s="14">
        <v>1e-05</v>
      </c>
      <c r="AN4928" s="63">
        <f>AL4928-(AK4928-0.71029)</f>
        <v>0.7099299999999999</v>
      </c>
      <c r="AX4928" s="77"/>
    </row>
    <row r="4929" s="9" customFormat="1" ht="31" customHeight="1">
      <c r="A4929" t="s" s="6">
        <v>12597</v>
      </c>
      <c r="B4929" t="s" s="56">
        <v>12598</v>
      </c>
      <c r="E4929" t="s" s="54">
        <v>12511</v>
      </c>
      <c r="F4929" t="s" s="55">
        <v>419</v>
      </c>
      <c r="G4929" t="s" s="56">
        <v>1135</v>
      </c>
      <c r="S4929" t="s" s="54">
        <v>1160</v>
      </c>
      <c r="T4929" t="s" s="57">
        <v>12587</v>
      </c>
      <c r="U4929" t="s" s="6">
        <v>302</v>
      </c>
      <c r="W4929" t="s" s="6">
        <v>12588</v>
      </c>
      <c r="Y4929" s="14">
        <v>708599</v>
      </c>
      <c r="Z4929" s="14">
        <v>3968119</v>
      </c>
      <c r="AK4929" s="60">
        <v>0.71028</v>
      </c>
      <c r="AL4929" s="14">
        <v>0.70982</v>
      </c>
      <c r="AM4929" s="14">
        <v>1e-05</v>
      </c>
      <c r="AN4929" s="63">
        <f>AL4929-(AK4929-0.71029)</f>
        <v>0.70983</v>
      </c>
      <c r="AX4929" s="77"/>
    </row>
    <row r="4930" s="9" customFormat="1" ht="31" customHeight="1">
      <c r="A4930" t="s" s="6">
        <v>12599</v>
      </c>
      <c r="B4930" t="s" s="56">
        <v>12600</v>
      </c>
      <c r="E4930" t="s" s="54">
        <v>12511</v>
      </c>
      <c r="F4930" t="s" s="55">
        <v>419</v>
      </c>
      <c r="G4930" t="s" s="56">
        <v>1135</v>
      </c>
      <c r="S4930" t="s" s="54">
        <v>1160</v>
      </c>
      <c r="T4930" t="s" s="57">
        <v>12587</v>
      </c>
      <c r="U4930" t="s" s="6">
        <v>302</v>
      </c>
      <c r="W4930" t="s" s="6">
        <v>12588</v>
      </c>
      <c r="Y4930" s="14">
        <v>708171</v>
      </c>
      <c r="Z4930" s="14">
        <v>3967979</v>
      </c>
      <c r="AK4930" s="60">
        <v>0.71028</v>
      </c>
      <c r="AL4930" s="14">
        <v>0.71004</v>
      </c>
      <c r="AM4930" s="14">
        <v>1e-05</v>
      </c>
      <c r="AN4930" s="63">
        <f>AL4930-(AK4930-0.71029)</f>
        <v>0.71005</v>
      </c>
      <c r="AX4930" s="77"/>
    </row>
    <row r="4931" s="9" customFormat="1" ht="31" customHeight="1">
      <c r="A4931" t="s" s="6">
        <v>12601</v>
      </c>
      <c r="B4931" t="s" s="56">
        <v>12602</v>
      </c>
      <c r="E4931" t="s" s="54">
        <v>12511</v>
      </c>
      <c r="F4931" t="s" s="55">
        <v>419</v>
      </c>
      <c r="G4931" t="s" s="56">
        <v>1135</v>
      </c>
      <c r="S4931" t="s" s="54">
        <v>1160</v>
      </c>
      <c r="T4931" t="s" s="57">
        <v>12587</v>
      </c>
      <c r="U4931" t="s" s="6">
        <v>302</v>
      </c>
      <c r="W4931" t="s" s="6">
        <v>12588</v>
      </c>
      <c r="Y4931" s="14">
        <v>709321</v>
      </c>
      <c r="Z4931" s="14">
        <v>3968779</v>
      </c>
      <c r="AK4931" s="60">
        <v>0.71028</v>
      </c>
      <c r="AL4931" s="14">
        <v>0.70995</v>
      </c>
      <c r="AM4931" s="14">
        <v>1e-05</v>
      </c>
      <c r="AN4931" s="63">
        <f>AL4931-(AK4931-0.71029)</f>
        <v>0.70996</v>
      </c>
      <c r="AX4931" s="77"/>
    </row>
    <row r="4932" s="9" customFormat="1" ht="31" customHeight="1">
      <c r="A4932" t="s" s="6">
        <v>12603</v>
      </c>
      <c r="B4932" t="s" s="56">
        <v>12604</v>
      </c>
      <c r="E4932" t="s" s="54">
        <v>12511</v>
      </c>
      <c r="F4932" t="s" s="55">
        <v>419</v>
      </c>
      <c r="G4932" t="s" s="56">
        <v>1135</v>
      </c>
      <c r="S4932" t="s" s="54">
        <v>1160</v>
      </c>
      <c r="T4932" t="s" s="57">
        <v>12587</v>
      </c>
      <c r="U4932" t="s" s="6">
        <v>302</v>
      </c>
      <c r="W4932" t="s" s="6">
        <v>12588</v>
      </c>
      <c r="Y4932" s="14">
        <v>709909</v>
      </c>
      <c r="Z4932" s="14">
        <v>3969139</v>
      </c>
      <c r="AK4932" s="60">
        <v>0.71028</v>
      </c>
      <c r="AL4932" s="14">
        <v>0.71003</v>
      </c>
      <c r="AM4932" s="14">
        <v>1e-05</v>
      </c>
      <c r="AN4932" s="63">
        <f>AL4932-(AK4932-0.71029)</f>
        <v>0.71004</v>
      </c>
      <c r="AX4932" s="77"/>
    </row>
    <row r="4933" s="9" customFormat="1" ht="31" customHeight="1">
      <c r="A4933" t="s" s="6">
        <v>12605</v>
      </c>
      <c r="B4933" t="s" s="56">
        <v>12606</v>
      </c>
      <c r="E4933" t="s" s="54">
        <v>12511</v>
      </c>
      <c r="F4933" t="s" s="55">
        <v>419</v>
      </c>
      <c r="G4933" t="s" s="56">
        <v>1135</v>
      </c>
      <c r="S4933" t="s" s="54">
        <v>1160</v>
      </c>
      <c r="T4933" t="s" s="57">
        <v>12587</v>
      </c>
      <c r="U4933" t="s" s="6">
        <v>302</v>
      </c>
      <c r="W4933" t="s" s="6">
        <v>12588</v>
      </c>
      <c r="Y4933" s="14">
        <v>708619</v>
      </c>
      <c r="Z4933" s="14">
        <v>3969009</v>
      </c>
      <c r="AK4933" s="60">
        <v>0.71028</v>
      </c>
      <c r="AL4933" s="14">
        <v>0.70969</v>
      </c>
      <c r="AM4933" s="14">
        <v>1e-05</v>
      </c>
      <c r="AN4933" s="63">
        <f>AL4933-(AK4933-0.71029)</f>
        <v>0.7097</v>
      </c>
      <c r="AX4933" s="77"/>
    </row>
    <row r="4934" s="9" customFormat="1" ht="31" customHeight="1">
      <c r="A4934" t="s" s="6">
        <v>12607</v>
      </c>
      <c r="B4934" t="s" s="56">
        <v>12608</v>
      </c>
      <c r="E4934" t="s" s="54">
        <v>12511</v>
      </c>
      <c r="F4934" t="s" s="55">
        <v>419</v>
      </c>
      <c r="G4934" t="s" s="56">
        <v>1135</v>
      </c>
      <c r="S4934" t="s" s="54">
        <v>1160</v>
      </c>
      <c r="T4934" t="s" s="57">
        <v>12587</v>
      </c>
      <c r="U4934" t="s" s="6">
        <v>302</v>
      </c>
      <c r="W4934" t="s" s="6">
        <v>12588</v>
      </c>
      <c r="Y4934" s="14">
        <v>707676</v>
      </c>
      <c r="Z4934" s="14">
        <v>3968502</v>
      </c>
      <c r="AK4934" s="60">
        <v>0.71028</v>
      </c>
      <c r="AL4934" s="14">
        <v>0.70983</v>
      </c>
      <c r="AM4934" s="14">
        <v>1e-05</v>
      </c>
      <c r="AN4934" s="63">
        <f>AL4934-(AK4934-0.71029)</f>
        <v>0.70984</v>
      </c>
      <c r="AX4934" s="77"/>
    </row>
    <row r="4935" s="9" customFormat="1" ht="31" customHeight="1">
      <c r="A4935" t="s" s="6">
        <v>12609</v>
      </c>
      <c r="B4935" t="s" s="56">
        <v>12610</v>
      </c>
      <c r="E4935" t="s" s="54">
        <v>12511</v>
      </c>
      <c r="F4935" t="s" s="55">
        <v>419</v>
      </c>
      <c r="G4935" t="s" s="56">
        <v>1135</v>
      </c>
      <c r="S4935" t="s" s="54">
        <v>1160</v>
      </c>
      <c r="T4935" t="s" s="57">
        <v>12587</v>
      </c>
      <c r="U4935" t="s" s="6">
        <v>302</v>
      </c>
      <c r="W4935" t="s" s="6">
        <v>12588</v>
      </c>
      <c r="Y4935" s="14">
        <v>707588</v>
      </c>
      <c r="Z4935" s="14">
        <v>3968558</v>
      </c>
      <c r="AK4935" s="60">
        <v>0.71028</v>
      </c>
      <c r="AL4935" s="14">
        <v>0.70979</v>
      </c>
      <c r="AM4935" s="14">
        <v>1e-05</v>
      </c>
      <c r="AN4935" s="63">
        <f>AL4935-(AK4935-0.71029)</f>
        <v>0.7098</v>
      </c>
      <c r="AX4935" s="77"/>
    </row>
    <row r="4936" s="9" customFormat="1" ht="31" customHeight="1">
      <c r="A4936" t="s" s="6">
        <v>12611</v>
      </c>
      <c r="B4936" t="s" s="56">
        <v>12612</v>
      </c>
      <c r="E4936" t="s" s="54">
        <v>12511</v>
      </c>
      <c r="F4936" t="s" s="55">
        <v>419</v>
      </c>
      <c r="G4936" t="s" s="56">
        <v>1135</v>
      </c>
      <c r="S4936" t="s" s="54">
        <v>1160</v>
      </c>
      <c r="T4936" t="s" s="57">
        <v>12587</v>
      </c>
      <c r="U4936" t="s" s="6">
        <v>302</v>
      </c>
      <c r="W4936" t="s" s="6">
        <v>12588</v>
      </c>
      <c r="Y4936" s="14">
        <v>707572</v>
      </c>
      <c r="Z4936" s="14">
        <v>3968390</v>
      </c>
      <c r="AK4936" s="60">
        <v>0.71028</v>
      </c>
      <c r="AL4936" s="14">
        <v>0.70988</v>
      </c>
      <c r="AM4936" s="14">
        <v>1e-05</v>
      </c>
      <c r="AN4936" s="63">
        <f>AL4936-(AK4936-0.71029)</f>
        <v>0.70989</v>
      </c>
      <c r="AX4936" s="77"/>
    </row>
    <row r="4937" s="9" customFormat="1" ht="31" customHeight="1">
      <c r="A4937" t="s" s="6">
        <v>12613</v>
      </c>
      <c r="B4937" t="s" s="56">
        <v>12614</v>
      </c>
      <c r="E4937" t="s" s="54">
        <v>12511</v>
      </c>
      <c r="F4937" t="s" s="55">
        <v>419</v>
      </c>
      <c r="G4937" t="s" s="56">
        <v>1135</v>
      </c>
      <c r="S4937" t="s" s="54">
        <v>1160</v>
      </c>
      <c r="T4937" t="s" s="57">
        <v>12587</v>
      </c>
      <c r="U4937" t="s" s="6">
        <v>302</v>
      </c>
      <c r="W4937" t="s" s="6">
        <v>12588</v>
      </c>
      <c r="Y4937" s="14">
        <v>709864</v>
      </c>
      <c r="Z4937" s="14">
        <v>3969116</v>
      </c>
      <c r="AK4937" s="60">
        <v>0.71028</v>
      </c>
      <c r="AL4937" s="14">
        <v>0.70973</v>
      </c>
      <c r="AM4937" s="14">
        <v>1e-05</v>
      </c>
      <c r="AN4937" s="63">
        <f>AL4937-(AK4937-0.71029)</f>
        <v>0.70974</v>
      </c>
      <c r="AX4937" s="77"/>
    </row>
    <row r="4938" s="9" customFormat="1" ht="31" customHeight="1">
      <c r="A4938" t="s" s="6">
        <v>12615</v>
      </c>
      <c r="B4938" t="s" s="56">
        <v>12616</v>
      </c>
      <c r="E4938" t="s" s="54">
        <v>12511</v>
      </c>
      <c r="F4938" t="s" s="55">
        <v>419</v>
      </c>
      <c r="G4938" t="s" s="56">
        <v>1135</v>
      </c>
      <c r="S4938" t="s" s="54">
        <v>1160</v>
      </c>
      <c r="T4938" t="s" s="57">
        <v>12587</v>
      </c>
      <c r="U4938" t="s" s="6">
        <v>302</v>
      </c>
      <c r="W4938" t="s" s="6">
        <v>12588</v>
      </c>
      <c r="Y4938" s="14">
        <v>709098</v>
      </c>
      <c r="Z4938" s="14">
        <v>3968781</v>
      </c>
      <c r="AK4938" s="60">
        <v>0.71028</v>
      </c>
      <c r="AL4938" s="14">
        <v>0.71002</v>
      </c>
      <c r="AM4938" s="14">
        <v>1e-05</v>
      </c>
      <c r="AN4938" s="63">
        <f>AL4938-(AK4938-0.71029)</f>
        <v>0.71003</v>
      </c>
      <c r="AX4938" s="77"/>
    </row>
    <row r="4939" s="9" customFormat="1" ht="31" customHeight="1">
      <c r="A4939" t="s" s="6">
        <v>12617</v>
      </c>
      <c r="B4939" t="s" s="56">
        <v>12618</v>
      </c>
      <c r="E4939" t="s" s="54">
        <v>12619</v>
      </c>
      <c r="F4939" t="s" s="55">
        <v>419</v>
      </c>
      <c r="G4939" t="s" s="56">
        <v>1922</v>
      </c>
      <c r="L4939" t="s" s="54">
        <v>12620</v>
      </c>
      <c r="S4939" t="s" s="54">
        <v>12621</v>
      </c>
      <c r="T4939" t="s" s="57">
        <v>12622</v>
      </c>
      <c r="V4939" s="14">
        <v>205</v>
      </c>
      <c r="AA4939" t="s" s="56">
        <v>12623</v>
      </c>
      <c r="AB4939" t="s" s="56">
        <v>12624</v>
      </c>
      <c r="AC4939" s="14">
        <v>2177</v>
      </c>
      <c r="AH4939" s="61"/>
      <c r="AJ4939" t="s" s="54">
        <v>12625</v>
      </c>
      <c r="AK4939" s="60">
        <v>0.710268</v>
      </c>
      <c r="AL4939" s="14">
        <v>0.707614</v>
      </c>
      <c r="AM4939" s="14">
        <v>54</v>
      </c>
      <c r="AN4939" s="63">
        <f>AL4939-(AK4939-0.71029)</f>
        <v>0.707636</v>
      </c>
      <c r="AX4939" s="77"/>
    </row>
    <row r="4940" s="9" customFormat="1" ht="31" customHeight="1">
      <c r="A4940" t="s" s="6">
        <v>12626</v>
      </c>
      <c r="B4940" t="s" s="56">
        <v>12627</v>
      </c>
      <c r="E4940" t="s" s="54">
        <v>12619</v>
      </c>
      <c r="F4940" t="s" s="55">
        <v>419</v>
      </c>
      <c r="G4940" t="s" s="56">
        <v>1922</v>
      </c>
      <c r="L4940" t="s" s="54">
        <v>12620</v>
      </c>
      <c r="S4940" t="s" s="54">
        <v>12628</v>
      </c>
      <c r="T4940" t="s" s="57">
        <v>12622</v>
      </c>
      <c r="V4940" s="14">
        <v>205</v>
      </c>
      <c r="AA4940" t="s" s="56">
        <v>12623</v>
      </c>
      <c r="AB4940" t="s" s="56">
        <v>12624</v>
      </c>
      <c r="AC4940" s="14">
        <v>2177</v>
      </c>
      <c r="AH4940" s="61"/>
      <c r="AJ4940" t="s" s="54">
        <v>12625</v>
      </c>
      <c r="AK4940" s="60">
        <v>0.710268</v>
      </c>
      <c r="AL4940" s="14">
        <v>0.7080920000000001</v>
      </c>
      <c r="AM4940" s="14">
        <v>123</v>
      </c>
      <c r="AN4940" s="63">
        <f>AL4940-(AK4940-0.71029)</f>
        <v>0.708114</v>
      </c>
      <c r="AX4940" s="77"/>
    </row>
    <row r="4941" s="9" customFormat="1" ht="31" customHeight="1">
      <c r="A4941" t="s" s="6">
        <v>12629</v>
      </c>
      <c r="B4941" t="s" s="56">
        <v>12618</v>
      </c>
      <c r="E4941" t="s" s="54">
        <v>12619</v>
      </c>
      <c r="F4941" t="s" s="55">
        <v>419</v>
      </c>
      <c r="G4941" t="s" s="56">
        <v>1922</v>
      </c>
      <c r="L4941" t="s" s="54">
        <v>12620</v>
      </c>
      <c r="S4941" t="s" s="54">
        <v>12630</v>
      </c>
      <c r="T4941" t="s" s="57">
        <v>12622</v>
      </c>
      <c r="V4941" s="14">
        <v>205</v>
      </c>
      <c r="AA4941" t="s" s="56">
        <v>12623</v>
      </c>
      <c r="AB4941" t="s" s="56">
        <v>12624</v>
      </c>
      <c r="AC4941" s="14">
        <v>2177</v>
      </c>
      <c r="AH4941" s="61"/>
      <c r="AJ4941" t="s" s="54">
        <v>12625</v>
      </c>
      <c r="AK4941" s="60">
        <v>0.710268</v>
      </c>
      <c r="AL4941" s="14">
        <v>0.7078719999999999</v>
      </c>
      <c r="AM4941" s="14">
        <v>24</v>
      </c>
      <c r="AN4941" s="63">
        <f>AL4941-(AK4941-0.71029)</f>
        <v>0.707894</v>
      </c>
      <c r="AX4941" s="77"/>
    </row>
    <row r="4942" s="9" customFormat="1" ht="31" customHeight="1">
      <c r="A4942" t="s" s="6">
        <v>12631</v>
      </c>
      <c r="B4942" t="s" s="56">
        <v>12632</v>
      </c>
      <c r="E4942" t="s" s="54">
        <v>12619</v>
      </c>
      <c r="F4942" t="s" s="55">
        <v>419</v>
      </c>
      <c r="G4942" t="s" s="56">
        <v>1922</v>
      </c>
      <c r="L4942" t="s" s="54">
        <v>12620</v>
      </c>
      <c r="S4942" t="s" s="54">
        <v>12630</v>
      </c>
      <c r="T4942" t="s" s="57">
        <v>12622</v>
      </c>
      <c r="V4942" s="14">
        <v>205</v>
      </c>
      <c r="AA4942" t="s" s="56">
        <v>12623</v>
      </c>
      <c r="AB4942" t="s" s="56">
        <v>12624</v>
      </c>
      <c r="AC4942" s="14">
        <v>2177</v>
      </c>
      <c r="AH4942" s="61"/>
      <c r="AJ4942" t="s" s="54">
        <v>12625</v>
      </c>
      <c r="AK4942" s="60">
        <v>0.710268</v>
      </c>
      <c r="AL4942" s="14">
        <v>0.708029</v>
      </c>
      <c r="AM4942" s="14">
        <v>21</v>
      </c>
      <c r="AN4942" s="63">
        <f>AL4942-(AK4942-0.71029)</f>
        <v>0.708051</v>
      </c>
      <c r="AX4942" s="77"/>
    </row>
    <row r="4943" s="9" customFormat="1" ht="31" customHeight="1">
      <c r="A4943" t="s" s="6">
        <v>12633</v>
      </c>
      <c r="B4943" t="s" s="56">
        <v>12618</v>
      </c>
      <c r="E4943" t="s" s="54">
        <v>12619</v>
      </c>
      <c r="F4943" t="s" s="55">
        <v>419</v>
      </c>
      <c r="G4943" t="s" s="56">
        <v>1922</v>
      </c>
      <c r="L4943" t="s" s="54">
        <v>12620</v>
      </c>
      <c r="S4943" t="s" s="54">
        <v>12634</v>
      </c>
      <c r="T4943" t="s" s="57">
        <v>12622</v>
      </c>
      <c r="V4943" s="14">
        <v>205</v>
      </c>
      <c r="AA4943" t="s" s="56">
        <v>12623</v>
      </c>
      <c r="AB4943" t="s" s="56">
        <v>12624</v>
      </c>
      <c r="AC4943" s="14">
        <v>2177</v>
      </c>
      <c r="AH4943" s="61"/>
      <c r="AJ4943" t="s" s="54">
        <v>12625</v>
      </c>
      <c r="AK4943" s="60">
        <v>0.710268</v>
      </c>
      <c r="AL4943" s="14">
        <v>0.707862</v>
      </c>
      <c r="AM4943" s="14">
        <v>37</v>
      </c>
      <c r="AN4943" s="63">
        <f>AL4943-(AK4943-0.71029)</f>
        <v>0.707884</v>
      </c>
      <c r="AX4943" s="77"/>
    </row>
    <row r="4944" s="9" customFormat="1" ht="31" customHeight="1">
      <c r="A4944" t="s" s="6">
        <v>12635</v>
      </c>
      <c r="B4944" t="s" s="56">
        <v>12618</v>
      </c>
      <c r="E4944" t="s" s="54">
        <v>12619</v>
      </c>
      <c r="F4944" t="s" s="55">
        <v>419</v>
      </c>
      <c r="G4944" t="s" s="56">
        <v>1922</v>
      </c>
      <c r="L4944" t="s" s="54">
        <v>12620</v>
      </c>
      <c r="S4944" t="s" s="54">
        <v>12634</v>
      </c>
      <c r="T4944" t="s" s="57">
        <v>12622</v>
      </c>
      <c r="V4944" s="14">
        <v>205</v>
      </c>
      <c r="AA4944" t="s" s="56">
        <v>12623</v>
      </c>
      <c r="AB4944" t="s" s="56">
        <v>12624</v>
      </c>
      <c r="AC4944" s="14">
        <v>2177</v>
      </c>
      <c r="AH4944" s="61"/>
      <c r="AJ4944" t="s" s="54">
        <v>12625</v>
      </c>
      <c r="AK4944" s="60">
        <v>0.710268</v>
      </c>
      <c r="AL4944" s="14">
        <v>0.7067639999999999</v>
      </c>
      <c r="AM4944" s="14">
        <v>48</v>
      </c>
      <c r="AN4944" s="63">
        <f>AL4944-(AK4944-0.71029)</f>
        <v>0.706786</v>
      </c>
      <c r="AX4944" s="77"/>
    </row>
    <row r="4945" s="9" customFormat="1" ht="31" customHeight="1">
      <c r="A4945" t="s" s="6">
        <v>12636</v>
      </c>
      <c r="B4945" t="s" s="56">
        <v>12632</v>
      </c>
      <c r="E4945" t="s" s="54">
        <v>12619</v>
      </c>
      <c r="F4945" t="s" s="55">
        <v>419</v>
      </c>
      <c r="G4945" t="s" s="56">
        <v>1922</v>
      </c>
      <c r="L4945" t="s" s="54">
        <v>12620</v>
      </c>
      <c r="S4945" t="s" s="54">
        <v>12634</v>
      </c>
      <c r="T4945" t="s" s="57">
        <v>12622</v>
      </c>
      <c r="V4945" s="14">
        <v>205</v>
      </c>
      <c r="AA4945" t="s" s="56">
        <v>12623</v>
      </c>
      <c r="AB4945" t="s" s="56">
        <v>12624</v>
      </c>
      <c r="AC4945" s="14">
        <v>2177</v>
      </c>
      <c r="AH4945" s="61"/>
      <c r="AJ4945" t="s" s="54">
        <v>12625</v>
      </c>
      <c r="AK4945" s="60">
        <v>0.710268</v>
      </c>
      <c r="AL4945" s="14">
        <v>0.706582</v>
      </c>
      <c r="AM4945" s="14">
        <v>51</v>
      </c>
      <c r="AN4945" s="63">
        <f>AL4945-(AK4945-0.71029)</f>
        <v>0.706604</v>
      </c>
      <c r="AX4945" s="77"/>
    </row>
    <row r="4946" s="9" customFormat="1" ht="31" customHeight="1">
      <c r="A4946" t="s" s="6">
        <v>12637</v>
      </c>
      <c r="B4946" t="s" s="56">
        <v>12632</v>
      </c>
      <c r="E4946" t="s" s="54">
        <v>12619</v>
      </c>
      <c r="F4946" t="s" s="55">
        <v>419</v>
      </c>
      <c r="G4946" t="s" s="56">
        <v>1922</v>
      </c>
      <c r="L4946" t="s" s="54">
        <v>12620</v>
      </c>
      <c r="S4946" t="s" s="54">
        <v>12634</v>
      </c>
      <c r="T4946" t="s" s="57">
        <v>12622</v>
      </c>
      <c r="V4946" s="14">
        <v>205</v>
      </c>
      <c r="AA4946" t="s" s="56">
        <v>12623</v>
      </c>
      <c r="AB4946" t="s" s="56">
        <v>12624</v>
      </c>
      <c r="AC4946" s="14">
        <v>2177</v>
      </c>
      <c r="AH4946" s="61"/>
      <c r="AJ4946" t="s" s="54">
        <v>12625</v>
      </c>
      <c r="AK4946" s="60">
        <v>0.710268</v>
      </c>
      <c r="AL4946" s="14">
        <v>0.706575</v>
      </c>
      <c r="AM4946" s="14">
        <v>37</v>
      </c>
      <c r="AN4946" s="63">
        <f>AL4946-(AK4946-0.71029)</f>
        <v>0.706597</v>
      </c>
      <c r="AX4946" s="77"/>
    </row>
    <row r="4947" s="9" customFormat="1" ht="31" customHeight="1">
      <c r="A4947" t="s" s="6">
        <v>12638</v>
      </c>
      <c r="B4947" t="s" s="56">
        <v>12618</v>
      </c>
      <c r="E4947" t="s" s="54">
        <v>12619</v>
      </c>
      <c r="F4947" t="s" s="55">
        <v>419</v>
      </c>
      <c r="G4947" t="s" s="56">
        <v>1135</v>
      </c>
      <c r="L4947" t="s" s="54">
        <v>12620</v>
      </c>
      <c r="S4947" t="s" s="54">
        <v>12639</v>
      </c>
      <c r="T4947" t="s" s="57">
        <v>12622</v>
      </c>
      <c r="V4947" s="14">
        <v>205</v>
      </c>
      <c r="AA4947" t="s" s="56">
        <v>12623</v>
      </c>
      <c r="AB4947" t="s" s="56">
        <v>12624</v>
      </c>
      <c r="AC4947" s="14">
        <v>2177</v>
      </c>
      <c r="AH4947" s="61"/>
      <c r="AJ4947" t="s" s="54">
        <v>12625</v>
      </c>
      <c r="AK4947" s="60">
        <v>0.710268</v>
      </c>
      <c r="AL4947" s="14">
        <v>0.70784</v>
      </c>
      <c r="AM4947" s="14">
        <v>35</v>
      </c>
      <c r="AN4947" s="63">
        <f>AL4947-(AK4947-0.71029)</f>
        <v>0.707862</v>
      </c>
      <c r="AX4947" s="77"/>
    </row>
    <row r="4948" s="9" customFormat="1" ht="31" customHeight="1">
      <c r="A4948" t="s" s="6">
        <v>12640</v>
      </c>
      <c r="B4948" t="s" s="56">
        <v>12632</v>
      </c>
      <c r="E4948" t="s" s="54">
        <v>12619</v>
      </c>
      <c r="F4948" t="s" s="55">
        <v>419</v>
      </c>
      <c r="G4948" t="s" s="56">
        <v>1135</v>
      </c>
      <c r="L4948" t="s" s="54">
        <v>12620</v>
      </c>
      <c r="S4948" t="s" s="54">
        <v>12639</v>
      </c>
      <c r="T4948" t="s" s="57">
        <v>12622</v>
      </c>
      <c r="V4948" s="14">
        <v>205</v>
      </c>
      <c r="AA4948" t="s" s="56">
        <v>12623</v>
      </c>
      <c r="AB4948" t="s" s="56">
        <v>12624</v>
      </c>
      <c r="AC4948" s="14">
        <v>2177</v>
      </c>
      <c r="AH4948" s="61"/>
      <c r="AJ4948" t="s" s="54">
        <v>12625</v>
      </c>
      <c r="AK4948" s="60">
        <v>0.710268</v>
      </c>
      <c r="AL4948" s="14">
        <v>0.708068</v>
      </c>
      <c r="AM4948" s="14">
        <v>34</v>
      </c>
      <c r="AN4948" s="63">
        <f>AL4948-(AK4948-0.71029)</f>
        <v>0.70809</v>
      </c>
      <c r="AX4948" s="77"/>
    </row>
    <row r="4949" s="9" customFormat="1" ht="31" customHeight="1">
      <c r="A4949" t="s" s="6">
        <v>12641</v>
      </c>
      <c r="B4949" t="s" s="56">
        <v>12627</v>
      </c>
      <c r="E4949" t="s" s="54">
        <v>12619</v>
      </c>
      <c r="F4949" t="s" s="55">
        <v>419</v>
      </c>
      <c r="G4949" t="s" s="56">
        <v>1135</v>
      </c>
      <c r="L4949" t="s" s="54">
        <v>12620</v>
      </c>
      <c r="S4949" t="s" s="54">
        <v>12639</v>
      </c>
      <c r="T4949" t="s" s="57">
        <v>12622</v>
      </c>
      <c r="V4949" s="14">
        <v>205</v>
      </c>
      <c r="AA4949" t="s" s="56">
        <v>12623</v>
      </c>
      <c r="AB4949" t="s" s="56">
        <v>12624</v>
      </c>
      <c r="AC4949" s="14">
        <v>2177</v>
      </c>
      <c r="AH4949" s="61"/>
      <c r="AJ4949" t="s" s="54">
        <v>12625</v>
      </c>
      <c r="AK4949" s="60">
        <v>0.710268</v>
      </c>
      <c r="AL4949" s="14">
        <v>0.7077059999999999</v>
      </c>
      <c r="AM4949" s="14">
        <v>25</v>
      </c>
      <c r="AN4949" s="63">
        <f>AL4949-(AK4949-0.71029)</f>
        <v>0.707728</v>
      </c>
      <c r="AX4949" s="77"/>
    </row>
    <row r="4950" s="9" customFormat="1" ht="31" customHeight="1">
      <c r="A4950" t="s" s="6">
        <v>12642</v>
      </c>
      <c r="B4950" t="s" s="56">
        <v>12632</v>
      </c>
      <c r="E4950" t="s" s="54">
        <v>12619</v>
      </c>
      <c r="F4950" t="s" s="55">
        <v>419</v>
      </c>
      <c r="G4950" t="s" s="56">
        <v>1135</v>
      </c>
      <c r="L4950" t="s" s="54">
        <v>12620</v>
      </c>
      <c r="S4950" t="s" s="54">
        <v>12643</v>
      </c>
      <c r="T4950" t="s" s="57">
        <v>12622</v>
      </c>
      <c r="V4950" s="14">
        <v>205</v>
      </c>
      <c r="AA4950" t="s" s="56">
        <v>12623</v>
      </c>
      <c r="AB4950" t="s" s="56">
        <v>12624</v>
      </c>
      <c r="AC4950" s="14">
        <v>2177</v>
      </c>
      <c r="AH4950" s="61"/>
      <c r="AJ4950" t="s" s="54">
        <v>12625</v>
      </c>
      <c r="AK4950" s="60">
        <v>0.710268</v>
      </c>
      <c r="AL4950" s="14">
        <v>0.707721</v>
      </c>
      <c r="AM4950" s="14">
        <v>23</v>
      </c>
      <c r="AN4950" s="63">
        <f>AL4950-(AK4950-0.71029)</f>
        <v>0.707743</v>
      </c>
      <c r="AX4950" s="77"/>
    </row>
    <row r="4951" s="9" customFormat="1" ht="31" customHeight="1">
      <c r="A4951" t="s" s="6">
        <v>12644</v>
      </c>
      <c r="B4951" t="s" s="56">
        <v>12627</v>
      </c>
      <c r="E4951" t="s" s="54">
        <v>12619</v>
      </c>
      <c r="F4951" t="s" s="55">
        <v>419</v>
      </c>
      <c r="G4951" t="s" s="56">
        <v>1135</v>
      </c>
      <c r="L4951" t="s" s="54">
        <v>12620</v>
      </c>
      <c r="S4951" t="s" s="54">
        <v>12643</v>
      </c>
      <c r="T4951" t="s" s="57">
        <v>12622</v>
      </c>
      <c r="V4951" s="14">
        <v>205</v>
      </c>
      <c r="AA4951" t="s" s="56">
        <v>12623</v>
      </c>
      <c r="AB4951" t="s" s="56">
        <v>12624</v>
      </c>
      <c r="AC4951" s="14">
        <v>2177</v>
      </c>
      <c r="AH4951" s="61"/>
      <c r="AJ4951" t="s" s="54">
        <v>12625</v>
      </c>
      <c r="AK4951" s="60">
        <v>0.710268</v>
      </c>
      <c r="AL4951" s="14">
        <v>0.70789</v>
      </c>
      <c r="AM4951" s="14">
        <v>25</v>
      </c>
      <c r="AN4951" s="63">
        <f>AL4951-(AK4951-0.71029)</f>
        <v>0.707912</v>
      </c>
      <c r="AX4951" s="77"/>
    </row>
    <row r="4952" s="9" customFormat="1" ht="31" customHeight="1">
      <c r="A4952" t="s" s="6">
        <v>12645</v>
      </c>
      <c r="B4952" t="s" s="56">
        <v>12618</v>
      </c>
      <c r="E4952" t="s" s="54">
        <v>12619</v>
      </c>
      <c r="F4952" t="s" s="55">
        <v>419</v>
      </c>
      <c r="G4952" t="s" s="56">
        <v>1135</v>
      </c>
      <c r="L4952" t="s" s="54">
        <v>12620</v>
      </c>
      <c r="S4952" t="s" s="54">
        <v>12646</v>
      </c>
      <c r="T4952" t="s" s="57">
        <v>12622</v>
      </c>
      <c r="V4952" s="14">
        <v>205</v>
      </c>
      <c r="AA4952" t="s" s="56">
        <v>12623</v>
      </c>
      <c r="AB4952" t="s" s="56">
        <v>12624</v>
      </c>
      <c r="AC4952" s="14">
        <v>2177</v>
      </c>
      <c r="AH4952" s="61"/>
      <c r="AJ4952" t="s" s="54">
        <v>12625</v>
      </c>
      <c r="AK4952" s="60">
        <v>0.710268</v>
      </c>
      <c r="AL4952" s="14">
        <v>0.707809</v>
      </c>
      <c r="AM4952" s="14">
        <v>25</v>
      </c>
      <c r="AN4952" s="63">
        <f>AL4952-(AK4952-0.71029)</f>
        <v>0.707831</v>
      </c>
      <c r="AX4952" s="77"/>
    </row>
    <row r="4953" s="9" customFormat="1" ht="31" customHeight="1">
      <c r="A4953" t="s" s="6">
        <v>12647</v>
      </c>
      <c r="B4953" t="s" s="56">
        <v>12618</v>
      </c>
      <c r="E4953" t="s" s="54">
        <v>12619</v>
      </c>
      <c r="F4953" t="s" s="55">
        <v>419</v>
      </c>
      <c r="G4953" t="s" s="56">
        <v>1135</v>
      </c>
      <c r="L4953" t="s" s="54">
        <v>12620</v>
      </c>
      <c r="S4953" t="s" s="54">
        <v>12646</v>
      </c>
      <c r="T4953" t="s" s="57">
        <v>12622</v>
      </c>
      <c r="V4953" s="14">
        <v>205</v>
      </c>
      <c r="AA4953" t="s" s="56">
        <v>12623</v>
      </c>
      <c r="AB4953" t="s" s="56">
        <v>12624</v>
      </c>
      <c r="AC4953" s="14">
        <v>2177</v>
      </c>
      <c r="AH4953" s="61"/>
      <c r="AJ4953" t="s" s="54">
        <v>12625</v>
      </c>
      <c r="AK4953" s="60">
        <v>0.710268</v>
      </c>
      <c r="AL4953" s="14">
        <v>0.707891</v>
      </c>
      <c r="AM4953" s="14">
        <v>38</v>
      </c>
      <c r="AN4953" s="63">
        <f>AL4953-(AK4953-0.71029)</f>
        <v>0.707913</v>
      </c>
      <c r="AX4953" s="77"/>
    </row>
    <row r="4954" s="9" customFormat="1" ht="31" customHeight="1">
      <c r="A4954" t="s" s="6">
        <v>12648</v>
      </c>
      <c r="B4954" t="s" s="56">
        <v>12632</v>
      </c>
      <c r="E4954" t="s" s="54">
        <v>12619</v>
      </c>
      <c r="F4954" t="s" s="55">
        <v>419</v>
      </c>
      <c r="G4954" t="s" s="56">
        <v>1135</v>
      </c>
      <c r="L4954" t="s" s="54">
        <v>12620</v>
      </c>
      <c r="S4954" t="s" s="54">
        <v>12646</v>
      </c>
      <c r="T4954" t="s" s="57">
        <v>12622</v>
      </c>
      <c r="V4954" s="14">
        <v>205</v>
      </c>
      <c r="AA4954" t="s" s="56">
        <v>12623</v>
      </c>
      <c r="AB4954" t="s" s="56">
        <v>12624</v>
      </c>
      <c r="AC4954" s="14">
        <v>2177</v>
      </c>
      <c r="AH4954" s="61"/>
      <c r="AJ4954" t="s" s="54">
        <v>12625</v>
      </c>
      <c r="AK4954" s="60">
        <v>0.710268</v>
      </c>
      <c r="AL4954" s="14">
        <v>0.707775</v>
      </c>
      <c r="AM4954" s="14">
        <v>38</v>
      </c>
      <c r="AN4954" s="63">
        <f>AL4954-(AK4954-0.71029)</f>
        <v>0.707797</v>
      </c>
      <c r="AX4954" s="77"/>
    </row>
    <row r="4955" s="9" customFormat="1" ht="31" customHeight="1">
      <c r="A4955" t="s" s="6">
        <v>12649</v>
      </c>
      <c r="B4955" t="s" s="56">
        <v>12627</v>
      </c>
      <c r="E4955" t="s" s="54">
        <v>12619</v>
      </c>
      <c r="F4955" t="s" s="55">
        <v>419</v>
      </c>
      <c r="G4955" t="s" s="56">
        <v>1135</v>
      </c>
      <c r="L4955" t="s" s="54">
        <v>12620</v>
      </c>
      <c r="S4955" t="s" s="54">
        <v>12646</v>
      </c>
      <c r="T4955" t="s" s="57">
        <v>12622</v>
      </c>
      <c r="V4955" s="14">
        <v>205</v>
      </c>
      <c r="AA4955" t="s" s="56">
        <v>12623</v>
      </c>
      <c r="AB4955" t="s" s="56">
        <v>12624</v>
      </c>
      <c r="AC4955" s="14">
        <v>2177</v>
      </c>
      <c r="AH4955" s="61"/>
      <c r="AJ4955" t="s" s="54">
        <v>12625</v>
      </c>
      <c r="AK4955" s="60">
        <v>0.710268</v>
      </c>
      <c r="AL4955" s="14">
        <v>0.707828</v>
      </c>
      <c r="AM4955" s="14">
        <v>55</v>
      </c>
      <c r="AN4955" s="63">
        <f>AL4955-(AK4955-0.71029)</f>
        <v>0.70785</v>
      </c>
      <c r="AX4955" s="77"/>
    </row>
    <row r="4956" s="9" customFormat="1" ht="31" customHeight="1">
      <c r="A4956" t="s" s="6">
        <v>12650</v>
      </c>
      <c r="B4956" t="s" s="56">
        <v>12632</v>
      </c>
      <c r="E4956" t="s" s="54">
        <v>12619</v>
      </c>
      <c r="F4956" t="s" s="55">
        <v>419</v>
      </c>
      <c r="G4956" t="s" s="56">
        <v>1135</v>
      </c>
      <c r="L4956" t="s" s="54">
        <v>12620</v>
      </c>
      <c r="S4956" t="s" s="54">
        <v>12651</v>
      </c>
      <c r="T4956" t="s" s="57">
        <v>12622</v>
      </c>
      <c r="V4956" s="14">
        <v>205</v>
      </c>
      <c r="AA4956" t="s" s="56">
        <v>12623</v>
      </c>
      <c r="AB4956" t="s" s="56">
        <v>12624</v>
      </c>
      <c r="AC4956" s="14">
        <v>2177</v>
      </c>
      <c r="AH4956" s="61"/>
      <c r="AJ4956" t="s" s="54">
        <v>12625</v>
      </c>
      <c r="AK4956" s="60">
        <v>0.710268</v>
      </c>
      <c r="AL4956" s="14">
        <v>0.708296</v>
      </c>
      <c r="AM4956" s="14">
        <v>67</v>
      </c>
      <c r="AN4956" s="63">
        <f>AL4956-(AK4956-0.71029)</f>
        <v>0.708318</v>
      </c>
      <c r="AX4956" s="77"/>
    </row>
    <row r="4957" s="9" customFormat="1" ht="31" customHeight="1">
      <c r="A4957" t="s" s="6">
        <v>12652</v>
      </c>
      <c r="B4957" t="s" s="56">
        <v>12627</v>
      </c>
      <c r="E4957" t="s" s="54">
        <v>12619</v>
      </c>
      <c r="F4957" t="s" s="55">
        <v>419</v>
      </c>
      <c r="G4957" t="s" s="56">
        <v>1135</v>
      </c>
      <c r="L4957" t="s" s="54">
        <v>12620</v>
      </c>
      <c r="S4957" t="s" s="54">
        <v>12651</v>
      </c>
      <c r="T4957" t="s" s="57">
        <v>12622</v>
      </c>
      <c r="V4957" s="14">
        <v>205</v>
      </c>
      <c r="AA4957" t="s" s="56">
        <v>12623</v>
      </c>
      <c r="AB4957" t="s" s="56">
        <v>12624</v>
      </c>
      <c r="AC4957" s="14">
        <v>2177</v>
      </c>
      <c r="AH4957" s="61"/>
      <c r="AJ4957" t="s" s="54">
        <v>12625</v>
      </c>
      <c r="AK4957" s="60">
        <v>0.710268</v>
      </c>
      <c r="AL4957" s="14">
        <v>0.708353</v>
      </c>
      <c r="AM4957" s="14">
        <v>33</v>
      </c>
      <c r="AN4957" s="63">
        <f>AL4957-(AK4957-0.71029)</f>
        <v>0.708375</v>
      </c>
      <c r="AX4957" s="77"/>
    </row>
    <row r="4958" s="9" customFormat="1" ht="31" customHeight="1">
      <c r="A4958" t="s" s="6">
        <v>12653</v>
      </c>
      <c r="B4958" t="s" s="56">
        <v>12654</v>
      </c>
      <c r="E4958" t="s" s="54">
        <v>12619</v>
      </c>
      <c r="F4958" t="s" s="55">
        <v>419</v>
      </c>
      <c r="G4958" t="s" s="56">
        <v>1922</v>
      </c>
      <c r="L4958" t="s" s="54">
        <v>12620</v>
      </c>
      <c r="S4958" t="s" s="54">
        <v>12621</v>
      </c>
      <c r="T4958" t="s" s="57">
        <v>12655</v>
      </c>
      <c r="V4958" t="s" s="56">
        <v>12656</v>
      </c>
      <c r="AA4958" t="s" s="56">
        <v>12657</v>
      </c>
      <c r="AB4958" t="s" s="56">
        <v>12658</v>
      </c>
      <c r="AC4958" t="s" s="56">
        <v>12659</v>
      </c>
      <c r="AH4958" s="61"/>
      <c r="AJ4958" t="s" s="54">
        <v>12660</v>
      </c>
      <c r="AK4958" s="60">
        <v>0.710268</v>
      </c>
      <c r="AL4958" s="14">
        <v>0.706354</v>
      </c>
      <c r="AM4958" s="14">
        <v>54</v>
      </c>
      <c r="AN4958" s="63">
        <f>AL4958-(AK4958-0.71029)</f>
        <v>0.706376</v>
      </c>
      <c r="AX4958" s="77"/>
    </row>
    <row r="4959" s="9" customFormat="1" ht="31" customHeight="1">
      <c r="A4959" t="s" s="6">
        <v>12661</v>
      </c>
      <c r="B4959" t="s" s="56">
        <v>12662</v>
      </c>
      <c r="E4959" t="s" s="54">
        <v>12619</v>
      </c>
      <c r="F4959" t="s" s="55">
        <v>419</v>
      </c>
      <c r="G4959" t="s" s="56">
        <v>1922</v>
      </c>
      <c r="L4959" t="s" s="54">
        <v>12620</v>
      </c>
      <c r="S4959" t="s" s="54">
        <v>12621</v>
      </c>
      <c r="T4959" t="s" s="57">
        <v>12655</v>
      </c>
      <c r="V4959" t="s" s="56">
        <v>12656</v>
      </c>
      <c r="AA4959" t="s" s="56">
        <v>12657</v>
      </c>
      <c r="AB4959" t="s" s="56">
        <v>12658</v>
      </c>
      <c r="AC4959" t="s" s="56">
        <v>12659</v>
      </c>
      <c r="AH4959" s="61"/>
      <c r="AJ4959" t="s" s="54">
        <v>12660</v>
      </c>
      <c r="AK4959" s="60">
        <v>0.710268</v>
      </c>
      <c r="AL4959" s="14">
        <v>0.708079</v>
      </c>
      <c r="AM4959" s="14">
        <v>69</v>
      </c>
      <c r="AN4959" s="63">
        <f>AL4959-(AK4959-0.71029)</f>
        <v>0.708101</v>
      </c>
      <c r="AX4959" s="77"/>
    </row>
    <row r="4960" s="9" customFormat="1" ht="31" customHeight="1">
      <c r="A4960" t="s" s="6">
        <v>12663</v>
      </c>
      <c r="B4960" t="s" s="56">
        <v>12664</v>
      </c>
      <c r="E4960" t="s" s="54">
        <v>12619</v>
      </c>
      <c r="F4960" t="s" s="55">
        <v>419</v>
      </c>
      <c r="G4960" t="s" s="56">
        <v>1922</v>
      </c>
      <c r="L4960" t="s" s="54">
        <v>12620</v>
      </c>
      <c r="S4960" t="s" s="54">
        <v>12621</v>
      </c>
      <c r="T4960" t="s" s="57">
        <v>12655</v>
      </c>
      <c r="V4960" t="s" s="56">
        <v>12656</v>
      </c>
      <c r="AA4960" t="s" s="56">
        <v>12657</v>
      </c>
      <c r="AB4960" t="s" s="56">
        <v>12658</v>
      </c>
      <c r="AC4960" t="s" s="56">
        <v>12659</v>
      </c>
      <c r="AH4960" s="61"/>
      <c r="AJ4960" t="s" s="54">
        <v>12660</v>
      </c>
      <c r="AK4960" s="60">
        <v>0.710268</v>
      </c>
      <c r="AL4960" s="14">
        <v>0.7064319999999999</v>
      </c>
      <c r="AM4960" s="14">
        <v>30</v>
      </c>
      <c r="AN4960" s="63">
        <f>AL4960-(AK4960-0.71029)</f>
        <v>0.706454</v>
      </c>
      <c r="AX4960" s="77"/>
    </row>
    <row r="4961" s="9" customFormat="1" ht="31" customHeight="1">
      <c r="A4961" t="s" s="6">
        <v>12665</v>
      </c>
      <c r="B4961" t="s" s="56">
        <v>12664</v>
      </c>
      <c r="E4961" t="s" s="54">
        <v>12619</v>
      </c>
      <c r="F4961" t="s" s="55">
        <v>419</v>
      </c>
      <c r="G4961" t="s" s="56">
        <v>1922</v>
      </c>
      <c r="L4961" t="s" s="54">
        <v>12620</v>
      </c>
      <c r="S4961" t="s" s="54">
        <v>12621</v>
      </c>
      <c r="T4961" t="s" s="57">
        <v>12655</v>
      </c>
      <c r="V4961" t="s" s="56">
        <v>12656</v>
      </c>
      <c r="AA4961" t="s" s="56">
        <v>12657</v>
      </c>
      <c r="AB4961" t="s" s="56">
        <v>12658</v>
      </c>
      <c r="AC4961" t="s" s="56">
        <v>12659</v>
      </c>
      <c r="AH4961" s="61"/>
      <c r="AJ4961" t="s" s="54">
        <v>12660</v>
      </c>
      <c r="AK4961" s="60">
        <v>0.710268</v>
      </c>
      <c r="AL4961" s="14">
        <v>0.707906</v>
      </c>
      <c r="AM4961" s="14">
        <v>27</v>
      </c>
      <c r="AN4961" s="63">
        <f>AL4961-(AK4961-0.71029)</f>
        <v>0.707928</v>
      </c>
      <c r="AX4961" s="77"/>
    </row>
    <row r="4962" s="9" customFormat="1" ht="31" customHeight="1">
      <c r="A4962" t="s" s="6">
        <v>12666</v>
      </c>
      <c r="B4962" t="s" s="56">
        <v>12654</v>
      </c>
      <c r="E4962" t="s" s="54">
        <v>12619</v>
      </c>
      <c r="F4962" t="s" s="55">
        <v>419</v>
      </c>
      <c r="G4962" t="s" s="56">
        <v>1922</v>
      </c>
      <c r="L4962" t="s" s="54">
        <v>12620</v>
      </c>
      <c r="S4962" t="s" s="54">
        <v>12628</v>
      </c>
      <c r="T4962" t="s" s="57">
        <v>12655</v>
      </c>
      <c r="V4962" t="s" s="56">
        <v>12656</v>
      </c>
      <c r="AA4962" t="s" s="56">
        <v>12657</v>
      </c>
      <c r="AB4962" t="s" s="56">
        <v>12658</v>
      </c>
      <c r="AC4962" t="s" s="56">
        <v>12659</v>
      </c>
      <c r="AH4962" s="61"/>
      <c r="AJ4962" t="s" s="54">
        <v>12660</v>
      </c>
      <c r="AK4962" s="60">
        <v>0.710268</v>
      </c>
      <c r="AL4962" s="14">
        <v>0.707988</v>
      </c>
      <c r="AM4962" s="14">
        <v>30</v>
      </c>
      <c r="AN4962" s="63">
        <f>AL4962-(AK4962-0.71029)</f>
        <v>0.70801</v>
      </c>
      <c r="AX4962" s="77"/>
    </row>
    <row r="4963" s="9" customFormat="1" ht="31" customHeight="1">
      <c r="A4963" t="s" s="6">
        <v>12667</v>
      </c>
      <c r="B4963" t="s" s="56">
        <v>12662</v>
      </c>
      <c r="E4963" t="s" s="54">
        <v>12619</v>
      </c>
      <c r="F4963" t="s" s="55">
        <v>419</v>
      </c>
      <c r="G4963" t="s" s="56">
        <v>1922</v>
      </c>
      <c r="L4963" t="s" s="54">
        <v>12620</v>
      </c>
      <c r="S4963" t="s" s="54">
        <v>12628</v>
      </c>
      <c r="T4963" t="s" s="57">
        <v>12655</v>
      </c>
      <c r="V4963" t="s" s="56">
        <v>12656</v>
      </c>
      <c r="AA4963" t="s" s="56">
        <v>12657</v>
      </c>
      <c r="AB4963" t="s" s="56">
        <v>12658</v>
      </c>
      <c r="AC4963" t="s" s="56">
        <v>12659</v>
      </c>
      <c r="AH4963" s="61"/>
      <c r="AJ4963" t="s" s="54">
        <v>12660</v>
      </c>
      <c r="AK4963" s="60">
        <v>0.710268</v>
      </c>
      <c r="AL4963" s="14">
        <v>0.707766</v>
      </c>
      <c r="AM4963" s="14">
        <v>67</v>
      </c>
      <c r="AN4963" s="63">
        <f>AL4963-(AK4963-0.71029)</f>
        <v>0.707788</v>
      </c>
      <c r="AX4963" s="77"/>
    </row>
    <row r="4964" s="9" customFormat="1" ht="31" customHeight="1">
      <c r="A4964" t="s" s="6">
        <v>12668</v>
      </c>
      <c r="B4964" t="s" s="56">
        <v>12664</v>
      </c>
      <c r="E4964" t="s" s="54">
        <v>12619</v>
      </c>
      <c r="F4964" t="s" s="55">
        <v>419</v>
      </c>
      <c r="G4964" t="s" s="56">
        <v>1922</v>
      </c>
      <c r="L4964" t="s" s="54">
        <v>12620</v>
      </c>
      <c r="S4964" t="s" s="54">
        <v>12628</v>
      </c>
      <c r="T4964" t="s" s="57">
        <v>12655</v>
      </c>
      <c r="V4964" t="s" s="56">
        <v>12656</v>
      </c>
      <c r="AA4964" t="s" s="56">
        <v>12657</v>
      </c>
      <c r="AB4964" t="s" s="56">
        <v>12658</v>
      </c>
      <c r="AC4964" t="s" s="56">
        <v>12659</v>
      </c>
      <c r="AH4964" s="61"/>
      <c r="AJ4964" t="s" s="54">
        <v>12660</v>
      </c>
      <c r="AK4964" s="60">
        <v>0.710268</v>
      </c>
      <c r="AL4964" s="14">
        <v>0.706272</v>
      </c>
      <c r="AM4964" s="14">
        <v>31</v>
      </c>
      <c r="AN4964" s="63">
        <f>AL4964-(AK4964-0.71029)</f>
        <v>0.706294</v>
      </c>
      <c r="AX4964" s="77"/>
    </row>
    <row r="4965" s="9" customFormat="1" ht="31" customHeight="1">
      <c r="A4965" t="s" s="6">
        <v>12669</v>
      </c>
      <c r="B4965" t="s" s="56">
        <v>12654</v>
      </c>
      <c r="E4965" t="s" s="54">
        <v>12619</v>
      </c>
      <c r="F4965" t="s" s="55">
        <v>419</v>
      </c>
      <c r="G4965" t="s" s="56">
        <v>1922</v>
      </c>
      <c r="L4965" t="s" s="54">
        <v>12620</v>
      </c>
      <c r="S4965" t="s" s="54">
        <v>12630</v>
      </c>
      <c r="T4965" t="s" s="57">
        <v>12655</v>
      </c>
      <c r="V4965" t="s" s="56">
        <v>12656</v>
      </c>
      <c r="AA4965" t="s" s="56">
        <v>12657</v>
      </c>
      <c r="AB4965" t="s" s="56">
        <v>12658</v>
      </c>
      <c r="AC4965" t="s" s="56">
        <v>12659</v>
      </c>
      <c r="AH4965" s="61"/>
      <c r="AJ4965" t="s" s="54">
        <v>12660</v>
      </c>
      <c r="AK4965" s="60">
        <v>0.710268</v>
      </c>
      <c r="AL4965" s="14">
        <v>0.706809</v>
      </c>
      <c r="AM4965" s="14">
        <v>27</v>
      </c>
      <c r="AN4965" s="63">
        <f>AL4965-(AK4965-0.71029)</f>
        <v>0.706831</v>
      </c>
      <c r="AX4965" s="77"/>
    </row>
    <row r="4966" s="9" customFormat="1" ht="31" customHeight="1">
      <c r="A4966" t="s" s="6">
        <v>12670</v>
      </c>
      <c r="B4966" t="s" s="56">
        <v>12662</v>
      </c>
      <c r="E4966" t="s" s="54">
        <v>12619</v>
      </c>
      <c r="F4966" t="s" s="55">
        <v>419</v>
      </c>
      <c r="G4966" t="s" s="56">
        <v>1922</v>
      </c>
      <c r="L4966" t="s" s="54">
        <v>12620</v>
      </c>
      <c r="S4966" t="s" s="54">
        <v>12630</v>
      </c>
      <c r="T4966" t="s" s="57">
        <v>12655</v>
      </c>
      <c r="V4966" t="s" s="56">
        <v>12656</v>
      </c>
      <c r="AA4966" t="s" s="56">
        <v>12657</v>
      </c>
      <c r="AB4966" t="s" s="56">
        <v>12658</v>
      </c>
      <c r="AC4966" t="s" s="56">
        <v>12659</v>
      </c>
      <c r="AH4966" s="61"/>
      <c r="AJ4966" t="s" s="54">
        <v>12660</v>
      </c>
      <c r="AK4966" s="60">
        <v>0.710268</v>
      </c>
      <c r="AL4966" s="14">
        <v>0.706351</v>
      </c>
      <c r="AM4966" s="14">
        <v>31</v>
      </c>
      <c r="AN4966" s="63">
        <f>AL4966-(AK4966-0.71029)</f>
        <v>0.706373</v>
      </c>
      <c r="AX4966" s="77"/>
    </row>
    <row r="4967" s="9" customFormat="1" ht="31" customHeight="1">
      <c r="A4967" t="s" s="6">
        <v>12671</v>
      </c>
      <c r="B4967" t="s" s="56">
        <v>12662</v>
      </c>
      <c r="E4967" t="s" s="54">
        <v>12619</v>
      </c>
      <c r="F4967" t="s" s="55">
        <v>419</v>
      </c>
      <c r="G4967" t="s" s="56">
        <v>1922</v>
      </c>
      <c r="L4967" t="s" s="54">
        <v>12620</v>
      </c>
      <c r="S4967" t="s" s="54">
        <v>12630</v>
      </c>
      <c r="T4967" t="s" s="57">
        <v>12655</v>
      </c>
      <c r="V4967" t="s" s="56">
        <v>12656</v>
      </c>
      <c r="AA4967" t="s" s="56">
        <v>12657</v>
      </c>
      <c r="AB4967" t="s" s="56">
        <v>12658</v>
      </c>
      <c r="AC4967" t="s" s="56">
        <v>12659</v>
      </c>
      <c r="AH4967" s="61"/>
      <c r="AJ4967" t="s" s="54">
        <v>12660</v>
      </c>
      <c r="AK4967" s="60">
        <v>0.710268</v>
      </c>
      <c r="AL4967" s="14">
        <v>0.70636</v>
      </c>
      <c r="AM4967" s="14">
        <v>28</v>
      </c>
      <c r="AN4967" s="63">
        <f>AL4967-(AK4967-0.71029)</f>
        <v>0.706382</v>
      </c>
      <c r="AX4967" s="77"/>
    </row>
    <row r="4968" s="9" customFormat="1" ht="31" customHeight="1">
      <c r="A4968" t="s" s="6">
        <v>12672</v>
      </c>
      <c r="B4968" t="s" s="56">
        <v>12673</v>
      </c>
      <c r="E4968" t="s" s="54">
        <v>12619</v>
      </c>
      <c r="F4968" t="s" s="55">
        <v>419</v>
      </c>
      <c r="G4968" t="s" s="56">
        <v>1922</v>
      </c>
      <c r="L4968" t="s" s="54">
        <v>12620</v>
      </c>
      <c r="S4968" t="s" s="54">
        <v>12630</v>
      </c>
      <c r="T4968" t="s" s="57">
        <v>12655</v>
      </c>
      <c r="V4968" t="s" s="56">
        <v>12656</v>
      </c>
      <c r="AA4968" t="s" s="56">
        <v>12657</v>
      </c>
      <c r="AB4968" t="s" s="56">
        <v>12658</v>
      </c>
      <c r="AC4968" t="s" s="56">
        <v>12659</v>
      </c>
      <c r="AH4968" s="61"/>
      <c r="AJ4968" t="s" s="54">
        <v>12660</v>
      </c>
      <c r="AK4968" s="60">
        <v>0.710268</v>
      </c>
      <c r="AL4968" s="14">
        <v>0.706643</v>
      </c>
      <c r="AM4968" s="14">
        <v>29</v>
      </c>
      <c r="AN4968" s="63">
        <f>AL4968-(AK4968-0.71029)</f>
        <v>0.706665</v>
      </c>
      <c r="AX4968" s="77"/>
    </row>
    <row r="4969" s="9" customFormat="1" ht="31" customHeight="1">
      <c r="A4969" t="s" s="6">
        <v>12674</v>
      </c>
      <c r="B4969" t="s" s="56">
        <v>12664</v>
      </c>
      <c r="E4969" t="s" s="54">
        <v>12619</v>
      </c>
      <c r="F4969" t="s" s="55">
        <v>419</v>
      </c>
      <c r="G4969" t="s" s="56">
        <v>1922</v>
      </c>
      <c r="L4969" t="s" s="54">
        <v>12620</v>
      </c>
      <c r="S4969" t="s" s="54">
        <v>12630</v>
      </c>
      <c r="T4969" t="s" s="57">
        <v>12655</v>
      </c>
      <c r="V4969" t="s" s="56">
        <v>12656</v>
      </c>
      <c r="AA4969" t="s" s="56">
        <v>12657</v>
      </c>
      <c r="AB4969" t="s" s="56">
        <v>12658</v>
      </c>
      <c r="AC4969" t="s" s="56">
        <v>12659</v>
      </c>
      <c r="AH4969" s="61"/>
      <c r="AJ4969" t="s" s="54">
        <v>12660</v>
      </c>
      <c r="AK4969" s="60">
        <v>0.710268</v>
      </c>
      <c r="AL4969" s="14">
        <v>0.706268</v>
      </c>
      <c r="AM4969" s="14">
        <v>113</v>
      </c>
      <c r="AN4969" s="63">
        <f>AL4969-(AK4969-0.71029)</f>
        <v>0.70629</v>
      </c>
      <c r="AX4969" s="77"/>
    </row>
    <row r="4970" s="9" customFormat="1" ht="31" customHeight="1">
      <c r="A4970" t="s" s="6">
        <v>12675</v>
      </c>
      <c r="B4970" t="s" s="56">
        <v>12664</v>
      </c>
      <c r="E4970" t="s" s="54">
        <v>12619</v>
      </c>
      <c r="F4970" t="s" s="55">
        <v>419</v>
      </c>
      <c r="G4970" t="s" s="56">
        <v>1922</v>
      </c>
      <c r="L4970" t="s" s="54">
        <v>12620</v>
      </c>
      <c r="S4970" t="s" s="54">
        <v>12634</v>
      </c>
      <c r="T4970" t="s" s="57">
        <v>12655</v>
      </c>
      <c r="V4970" t="s" s="56">
        <v>12656</v>
      </c>
      <c r="AA4970" t="s" s="56">
        <v>12657</v>
      </c>
      <c r="AB4970" t="s" s="56">
        <v>12658</v>
      </c>
      <c r="AC4970" t="s" s="56">
        <v>12659</v>
      </c>
      <c r="AH4970" s="61"/>
      <c r="AJ4970" t="s" s="54">
        <v>12660</v>
      </c>
      <c r="AK4970" s="60">
        <v>0.710268</v>
      </c>
      <c r="AL4970" s="14">
        <v>0.707619</v>
      </c>
      <c r="AM4970" s="14">
        <v>27</v>
      </c>
      <c r="AN4970" s="63">
        <f>AL4970-(AK4970-0.71029)</f>
        <v>0.707641</v>
      </c>
      <c r="AX4970" s="77"/>
    </row>
    <row r="4971" s="9" customFormat="1" ht="31" customHeight="1">
      <c r="A4971" t="s" s="6">
        <v>12676</v>
      </c>
      <c r="B4971" t="s" s="56">
        <v>12654</v>
      </c>
      <c r="E4971" t="s" s="54">
        <v>12619</v>
      </c>
      <c r="F4971" t="s" s="55">
        <v>419</v>
      </c>
      <c r="G4971" t="s" s="56">
        <v>1135</v>
      </c>
      <c r="L4971" t="s" s="54">
        <v>12620</v>
      </c>
      <c r="S4971" t="s" s="54">
        <v>12639</v>
      </c>
      <c r="T4971" t="s" s="57">
        <v>12655</v>
      </c>
      <c r="V4971" t="s" s="56">
        <v>12656</v>
      </c>
      <c r="AA4971" t="s" s="56">
        <v>12657</v>
      </c>
      <c r="AB4971" t="s" s="56">
        <v>12658</v>
      </c>
      <c r="AC4971" t="s" s="56">
        <v>12659</v>
      </c>
      <c r="AH4971" s="61"/>
      <c r="AJ4971" t="s" s="54">
        <v>12660</v>
      </c>
      <c r="AK4971" s="60">
        <v>0.710268</v>
      </c>
      <c r="AL4971" s="14">
        <v>0.706014</v>
      </c>
      <c r="AM4971" s="14">
        <v>30</v>
      </c>
      <c r="AN4971" s="63">
        <f>AL4971-(AK4971-0.71029)</f>
        <v>0.706036</v>
      </c>
      <c r="AX4971" s="77"/>
    </row>
    <row r="4972" s="9" customFormat="1" ht="31" customHeight="1">
      <c r="A4972" t="s" s="6">
        <v>12677</v>
      </c>
      <c r="B4972" t="s" s="56">
        <v>12654</v>
      </c>
      <c r="E4972" t="s" s="54">
        <v>12619</v>
      </c>
      <c r="F4972" t="s" s="55">
        <v>419</v>
      </c>
      <c r="G4972" t="s" s="56">
        <v>1135</v>
      </c>
      <c r="L4972" t="s" s="54">
        <v>12620</v>
      </c>
      <c r="S4972" t="s" s="54">
        <v>12639</v>
      </c>
      <c r="T4972" t="s" s="57">
        <v>12655</v>
      </c>
      <c r="V4972" t="s" s="56">
        <v>12656</v>
      </c>
      <c r="AA4972" t="s" s="56">
        <v>12657</v>
      </c>
      <c r="AB4972" t="s" s="56">
        <v>12658</v>
      </c>
      <c r="AC4972" t="s" s="56">
        <v>12659</v>
      </c>
      <c r="AH4972" s="61"/>
      <c r="AJ4972" t="s" s="54">
        <v>12660</v>
      </c>
      <c r="AK4972" s="60">
        <v>0.710268</v>
      </c>
      <c r="AL4972" s="14">
        <v>0.706063</v>
      </c>
      <c r="AM4972" s="14">
        <v>217</v>
      </c>
      <c r="AN4972" s="63">
        <f>AL4972-(AK4972-0.71029)</f>
        <v>0.706085</v>
      </c>
      <c r="AX4972" s="77"/>
    </row>
    <row r="4973" s="9" customFormat="1" ht="31" customHeight="1">
      <c r="A4973" t="s" s="6">
        <v>12678</v>
      </c>
      <c r="B4973" t="s" s="56">
        <v>12662</v>
      </c>
      <c r="E4973" t="s" s="54">
        <v>12619</v>
      </c>
      <c r="F4973" t="s" s="55">
        <v>419</v>
      </c>
      <c r="G4973" t="s" s="56">
        <v>1135</v>
      </c>
      <c r="L4973" t="s" s="54">
        <v>12620</v>
      </c>
      <c r="S4973" t="s" s="54">
        <v>12639</v>
      </c>
      <c r="T4973" t="s" s="57">
        <v>12655</v>
      </c>
      <c r="V4973" t="s" s="56">
        <v>12656</v>
      </c>
      <c r="AA4973" t="s" s="56">
        <v>12657</v>
      </c>
      <c r="AB4973" t="s" s="56">
        <v>12658</v>
      </c>
      <c r="AC4973" t="s" s="56">
        <v>12659</v>
      </c>
      <c r="AH4973" s="61"/>
      <c r="AJ4973" t="s" s="54">
        <v>12660</v>
      </c>
      <c r="AK4973" s="60">
        <v>0.710268</v>
      </c>
      <c r="AL4973" s="14">
        <v>0.706276</v>
      </c>
      <c r="AM4973" s="14">
        <v>79</v>
      </c>
      <c r="AN4973" s="63">
        <f>AL4973-(AK4973-0.71029)</f>
        <v>0.706298</v>
      </c>
      <c r="AX4973" s="77"/>
    </row>
    <row r="4974" s="9" customFormat="1" ht="31" customHeight="1">
      <c r="A4974" t="s" s="6">
        <v>12679</v>
      </c>
      <c r="B4974" t="s" s="56">
        <v>12662</v>
      </c>
      <c r="E4974" t="s" s="54">
        <v>12619</v>
      </c>
      <c r="F4974" t="s" s="55">
        <v>419</v>
      </c>
      <c r="G4974" t="s" s="56">
        <v>1135</v>
      </c>
      <c r="L4974" t="s" s="54">
        <v>12620</v>
      </c>
      <c r="S4974" t="s" s="54">
        <v>12639</v>
      </c>
      <c r="T4974" t="s" s="57">
        <v>12655</v>
      </c>
      <c r="V4974" t="s" s="56">
        <v>12656</v>
      </c>
      <c r="AA4974" t="s" s="56">
        <v>12657</v>
      </c>
      <c r="AB4974" t="s" s="56">
        <v>12658</v>
      </c>
      <c r="AC4974" t="s" s="56">
        <v>12659</v>
      </c>
      <c r="AH4974" s="61"/>
      <c r="AJ4974" t="s" s="54">
        <v>12660</v>
      </c>
      <c r="AK4974" s="60">
        <v>0.710268</v>
      </c>
      <c r="AL4974" s="14">
        <v>0.70628</v>
      </c>
      <c r="AM4974" s="14">
        <v>28</v>
      </c>
      <c r="AN4974" s="63">
        <f>AL4974-(AK4974-0.71029)</f>
        <v>0.706302</v>
      </c>
      <c r="AX4974" s="77"/>
    </row>
    <row r="4975" s="9" customFormat="1" ht="31" customHeight="1">
      <c r="A4975" t="s" s="6">
        <v>12680</v>
      </c>
      <c r="B4975" t="s" s="56">
        <v>12664</v>
      </c>
      <c r="E4975" t="s" s="54">
        <v>12619</v>
      </c>
      <c r="F4975" t="s" s="55">
        <v>419</v>
      </c>
      <c r="G4975" t="s" s="56">
        <v>1135</v>
      </c>
      <c r="L4975" t="s" s="54">
        <v>12620</v>
      </c>
      <c r="S4975" t="s" s="54">
        <v>12639</v>
      </c>
      <c r="T4975" t="s" s="57">
        <v>12655</v>
      </c>
      <c r="V4975" t="s" s="56">
        <v>12656</v>
      </c>
      <c r="AA4975" t="s" s="56">
        <v>12657</v>
      </c>
      <c r="AB4975" t="s" s="56">
        <v>12658</v>
      </c>
      <c r="AC4975" t="s" s="56">
        <v>12659</v>
      </c>
      <c r="AH4975" s="61"/>
      <c r="AJ4975" t="s" s="54">
        <v>12660</v>
      </c>
      <c r="AK4975" s="60">
        <v>0.710268</v>
      </c>
      <c r="AL4975" s="14">
        <v>0.706192</v>
      </c>
      <c r="AM4975" s="14">
        <v>28</v>
      </c>
      <c r="AN4975" s="63">
        <f>AL4975-(AK4975-0.71029)</f>
        <v>0.706214</v>
      </c>
      <c r="AX4975" s="77"/>
    </row>
    <row r="4976" s="9" customFormat="1" ht="31" customHeight="1">
      <c r="A4976" t="s" s="6">
        <v>12681</v>
      </c>
      <c r="B4976" t="s" s="56">
        <v>12664</v>
      </c>
      <c r="E4976" t="s" s="54">
        <v>12619</v>
      </c>
      <c r="F4976" t="s" s="55">
        <v>419</v>
      </c>
      <c r="G4976" t="s" s="56">
        <v>1135</v>
      </c>
      <c r="L4976" t="s" s="54">
        <v>12620</v>
      </c>
      <c r="S4976" t="s" s="54">
        <v>12639</v>
      </c>
      <c r="T4976" t="s" s="57">
        <v>12655</v>
      </c>
      <c r="V4976" t="s" s="56">
        <v>12656</v>
      </c>
      <c r="AA4976" t="s" s="56">
        <v>12657</v>
      </c>
      <c r="AB4976" t="s" s="56">
        <v>12658</v>
      </c>
      <c r="AC4976" t="s" s="56">
        <v>12659</v>
      </c>
      <c r="AH4976" s="61"/>
      <c r="AJ4976" t="s" s="54">
        <v>12660</v>
      </c>
      <c r="AK4976" s="60">
        <v>0.710268</v>
      </c>
      <c r="AL4976" s="14">
        <v>0.706192</v>
      </c>
      <c r="AM4976" s="14">
        <v>34</v>
      </c>
      <c r="AN4976" s="63">
        <f>AL4976-(AK4976-0.71029)</f>
        <v>0.706214</v>
      </c>
      <c r="AX4976" s="77"/>
    </row>
    <row r="4977" s="9" customFormat="1" ht="31" customHeight="1">
      <c r="A4977" t="s" s="6">
        <v>12682</v>
      </c>
      <c r="B4977" t="s" s="56">
        <v>12654</v>
      </c>
      <c r="E4977" t="s" s="54">
        <v>12619</v>
      </c>
      <c r="F4977" t="s" s="55">
        <v>419</v>
      </c>
      <c r="G4977" t="s" s="56">
        <v>1135</v>
      </c>
      <c r="L4977" t="s" s="54">
        <v>12620</v>
      </c>
      <c r="S4977" t="s" s="54">
        <v>12643</v>
      </c>
      <c r="T4977" t="s" s="57">
        <v>12655</v>
      </c>
      <c r="V4977" t="s" s="56">
        <v>12656</v>
      </c>
      <c r="AA4977" t="s" s="56">
        <v>12657</v>
      </c>
      <c r="AB4977" t="s" s="56">
        <v>12658</v>
      </c>
      <c r="AC4977" t="s" s="56">
        <v>12659</v>
      </c>
      <c r="AH4977" s="61"/>
      <c r="AJ4977" t="s" s="54">
        <v>12660</v>
      </c>
      <c r="AK4977" s="60">
        <v>0.710268</v>
      </c>
      <c r="AL4977" s="14">
        <v>0.706449</v>
      </c>
      <c r="AM4977" s="14">
        <v>29</v>
      </c>
      <c r="AN4977" s="63">
        <f>AL4977-(AK4977-0.71029)</f>
        <v>0.706471</v>
      </c>
      <c r="AX4977" s="77"/>
    </row>
    <row r="4978" s="9" customFormat="1" ht="31" customHeight="1">
      <c r="A4978" t="s" s="6">
        <v>12683</v>
      </c>
      <c r="B4978" t="s" s="56">
        <v>12662</v>
      </c>
      <c r="E4978" t="s" s="54">
        <v>12619</v>
      </c>
      <c r="F4978" t="s" s="55">
        <v>419</v>
      </c>
      <c r="G4978" t="s" s="56">
        <v>1135</v>
      </c>
      <c r="L4978" t="s" s="54">
        <v>12620</v>
      </c>
      <c r="S4978" t="s" s="54">
        <v>12643</v>
      </c>
      <c r="T4978" t="s" s="57">
        <v>12655</v>
      </c>
      <c r="V4978" t="s" s="56">
        <v>12656</v>
      </c>
      <c r="AA4978" t="s" s="56">
        <v>12657</v>
      </c>
      <c r="AB4978" t="s" s="56">
        <v>12658</v>
      </c>
      <c r="AC4978" t="s" s="56">
        <v>12659</v>
      </c>
      <c r="AH4978" s="61"/>
      <c r="AJ4978" t="s" s="54">
        <v>12660</v>
      </c>
      <c r="AK4978" s="60">
        <v>0.710268</v>
      </c>
      <c r="AL4978" s="14">
        <v>0.706236</v>
      </c>
      <c r="AM4978" s="14">
        <v>27</v>
      </c>
      <c r="AN4978" s="63">
        <f>AL4978-(AK4978-0.71029)</f>
        <v>0.7062580000000001</v>
      </c>
      <c r="AX4978" s="77"/>
    </row>
    <row r="4979" s="9" customFormat="1" ht="31" customHeight="1">
      <c r="A4979" t="s" s="6">
        <v>12684</v>
      </c>
      <c r="B4979" t="s" s="56">
        <v>12685</v>
      </c>
      <c r="E4979" t="s" s="54">
        <v>12619</v>
      </c>
      <c r="F4979" t="s" s="55">
        <v>419</v>
      </c>
      <c r="G4979" t="s" s="56">
        <v>1135</v>
      </c>
      <c r="L4979" t="s" s="54">
        <v>12620</v>
      </c>
      <c r="S4979" t="s" s="54">
        <v>12643</v>
      </c>
      <c r="T4979" t="s" s="57">
        <v>12655</v>
      </c>
      <c r="V4979" t="s" s="56">
        <v>12656</v>
      </c>
      <c r="AA4979" t="s" s="56">
        <v>12657</v>
      </c>
      <c r="AB4979" t="s" s="56">
        <v>12658</v>
      </c>
      <c r="AC4979" t="s" s="56">
        <v>12659</v>
      </c>
      <c r="AH4979" s="61"/>
      <c r="AJ4979" t="s" s="54">
        <v>12660</v>
      </c>
      <c r="AK4979" s="60">
        <v>0.710268</v>
      </c>
      <c r="AL4979" s="14">
        <v>0.706257</v>
      </c>
      <c r="AM4979" s="14">
        <v>24</v>
      </c>
      <c r="AN4979" s="63">
        <f>AL4979-(AK4979-0.71029)</f>
        <v>0.706279</v>
      </c>
      <c r="AX4979" s="77"/>
    </row>
    <row r="4980" s="9" customFormat="1" ht="31" customHeight="1">
      <c r="A4980" t="s" s="6">
        <v>12686</v>
      </c>
      <c r="B4980" t="s" s="56">
        <v>12664</v>
      </c>
      <c r="E4980" t="s" s="54">
        <v>12619</v>
      </c>
      <c r="F4980" t="s" s="55">
        <v>419</v>
      </c>
      <c r="G4980" t="s" s="56">
        <v>1135</v>
      </c>
      <c r="L4980" t="s" s="54">
        <v>12620</v>
      </c>
      <c r="S4980" t="s" s="54">
        <v>12643</v>
      </c>
      <c r="T4980" t="s" s="57">
        <v>12655</v>
      </c>
      <c r="V4980" t="s" s="56">
        <v>12656</v>
      </c>
      <c r="AA4980" t="s" s="56">
        <v>12657</v>
      </c>
      <c r="AB4980" t="s" s="56">
        <v>12658</v>
      </c>
      <c r="AC4980" t="s" s="56">
        <v>12659</v>
      </c>
      <c r="AH4980" s="61"/>
      <c r="AJ4980" t="s" s="54">
        <v>12660</v>
      </c>
      <c r="AK4980" s="60">
        <v>0.710268</v>
      </c>
      <c r="AL4980" s="14">
        <v>0.706283</v>
      </c>
      <c r="AM4980" s="14">
        <v>32</v>
      </c>
      <c r="AN4980" s="63">
        <f>AL4980-(AK4980-0.71029)</f>
        <v>0.706305</v>
      </c>
      <c r="AX4980" s="77"/>
    </row>
    <row r="4981" s="9" customFormat="1" ht="31" customHeight="1">
      <c r="A4981" t="s" s="6">
        <v>12687</v>
      </c>
      <c r="B4981" t="s" s="56">
        <v>12664</v>
      </c>
      <c r="E4981" t="s" s="54">
        <v>12619</v>
      </c>
      <c r="F4981" t="s" s="55">
        <v>419</v>
      </c>
      <c r="G4981" t="s" s="56">
        <v>1135</v>
      </c>
      <c r="L4981" t="s" s="54">
        <v>12620</v>
      </c>
      <c r="S4981" t="s" s="54">
        <v>12643</v>
      </c>
      <c r="T4981" t="s" s="57">
        <v>12655</v>
      </c>
      <c r="V4981" t="s" s="56">
        <v>12656</v>
      </c>
      <c r="AA4981" t="s" s="56">
        <v>12657</v>
      </c>
      <c r="AB4981" t="s" s="56">
        <v>12658</v>
      </c>
      <c r="AC4981" t="s" s="56">
        <v>12659</v>
      </c>
      <c r="AH4981" s="61"/>
      <c r="AJ4981" t="s" s="54">
        <v>12660</v>
      </c>
      <c r="AK4981" s="60">
        <v>0.710268</v>
      </c>
      <c r="AL4981" s="14">
        <v>0.706346</v>
      </c>
      <c r="AM4981" s="14">
        <v>28</v>
      </c>
      <c r="AN4981" s="63">
        <f>AL4981-(AK4981-0.71029)</f>
        <v>0.706368</v>
      </c>
      <c r="AX4981" s="77"/>
    </row>
    <row r="4982" s="9" customFormat="1" ht="31" customHeight="1">
      <c r="A4982" t="s" s="6">
        <v>12688</v>
      </c>
      <c r="B4982" t="s" s="56">
        <v>12654</v>
      </c>
      <c r="E4982" t="s" s="54">
        <v>12619</v>
      </c>
      <c r="F4982" t="s" s="55">
        <v>419</v>
      </c>
      <c r="G4982" t="s" s="56">
        <v>1135</v>
      </c>
      <c r="L4982" t="s" s="54">
        <v>12620</v>
      </c>
      <c r="S4982" t="s" s="54">
        <v>12646</v>
      </c>
      <c r="T4982" t="s" s="57">
        <v>12655</v>
      </c>
      <c r="V4982" t="s" s="56">
        <v>12656</v>
      </c>
      <c r="AA4982" t="s" s="56">
        <v>12657</v>
      </c>
      <c r="AB4982" t="s" s="56">
        <v>12658</v>
      </c>
      <c r="AC4982" t="s" s="56">
        <v>12659</v>
      </c>
      <c r="AH4982" s="61"/>
      <c r="AJ4982" t="s" s="54">
        <v>12660</v>
      </c>
      <c r="AK4982" s="60">
        <v>0.710268</v>
      </c>
      <c r="AL4982" s="14">
        <v>0.706259</v>
      </c>
      <c r="AM4982" s="14">
        <v>30</v>
      </c>
      <c r="AN4982" s="63">
        <f>AL4982-(AK4982-0.71029)</f>
        <v>0.706281</v>
      </c>
      <c r="AX4982" s="77"/>
    </row>
    <row r="4983" s="9" customFormat="1" ht="31" customHeight="1">
      <c r="A4983" t="s" s="6">
        <v>12689</v>
      </c>
      <c r="B4983" t="s" s="56">
        <v>12662</v>
      </c>
      <c r="E4983" t="s" s="54">
        <v>12619</v>
      </c>
      <c r="F4983" t="s" s="55">
        <v>419</v>
      </c>
      <c r="G4983" t="s" s="56">
        <v>1135</v>
      </c>
      <c r="L4983" t="s" s="54">
        <v>12620</v>
      </c>
      <c r="S4983" t="s" s="54">
        <v>12646</v>
      </c>
      <c r="T4983" t="s" s="57">
        <v>12655</v>
      </c>
      <c r="V4983" t="s" s="56">
        <v>12656</v>
      </c>
      <c r="AA4983" t="s" s="56">
        <v>12657</v>
      </c>
      <c r="AB4983" t="s" s="56">
        <v>12658</v>
      </c>
      <c r="AC4983" t="s" s="56">
        <v>12659</v>
      </c>
      <c r="AH4983" s="61"/>
      <c r="AJ4983" t="s" s="54">
        <v>12660</v>
      </c>
      <c r="AK4983" s="60">
        <v>0.710268</v>
      </c>
      <c r="AL4983" s="14">
        <v>0.706259</v>
      </c>
      <c r="AM4983" s="14">
        <v>27</v>
      </c>
      <c r="AN4983" s="63">
        <f>AL4983-(AK4983-0.71029)</f>
        <v>0.706281</v>
      </c>
      <c r="AX4983" s="77"/>
    </row>
    <row r="4984" s="9" customFormat="1" ht="31" customHeight="1">
      <c r="A4984" t="s" s="6">
        <v>12690</v>
      </c>
      <c r="B4984" t="s" s="56">
        <v>12664</v>
      </c>
      <c r="E4984" t="s" s="54">
        <v>12619</v>
      </c>
      <c r="F4984" t="s" s="55">
        <v>419</v>
      </c>
      <c r="G4984" t="s" s="56">
        <v>1135</v>
      </c>
      <c r="L4984" t="s" s="54">
        <v>12620</v>
      </c>
      <c r="S4984" t="s" s="54">
        <v>12646</v>
      </c>
      <c r="T4984" t="s" s="57">
        <v>12655</v>
      </c>
      <c r="V4984" t="s" s="56">
        <v>12656</v>
      </c>
      <c r="AA4984" t="s" s="56">
        <v>12657</v>
      </c>
      <c r="AB4984" t="s" s="56">
        <v>12658</v>
      </c>
      <c r="AC4984" t="s" s="56">
        <v>12659</v>
      </c>
      <c r="AH4984" s="61"/>
      <c r="AJ4984" t="s" s="54">
        <v>12660</v>
      </c>
      <c r="AK4984" s="60">
        <v>0.710268</v>
      </c>
      <c r="AL4984" s="14">
        <v>0.706206</v>
      </c>
      <c r="AM4984" s="14">
        <v>37</v>
      </c>
      <c r="AN4984" s="63">
        <f>AL4984-(AK4984-0.71029)</f>
        <v>0.706228</v>
      </c>
      <c r="AX4984" s="77"/>
    </row>
    <row r="4985" s="9" customFormat="1" ht="31" customHeight="1">
      <c r="A4985" t="s" s="6">
        <v>12691</v>
      </c>
      <c r="B4985" t="s" s="56">
        <v>12664</v>
      </c>
      <c r="E4985" t="s" s="54">
        <v>12619</v>
      </c>
      <c r="F4985" t="s" s="55">
        <v>419</v>
      </c>
      <c r="G4985" t="s" s="56">
        <v>1135</v>
      </c>
      <c r="L4985" t="s" s="54">
        <v>12620</v>
      </c>
      <c r="S4985" t="s" s="54">
        <v>12646</v>
      </c>
      <c r="T4985" t="s" s="57">
        <v>12655</v>
      </c>
      <c r="V4985" t="s" s="56">
        <v>12656</v>
      </c>
      <c r="AA4985" t="s" s="56">
        <v>12657</v>
      </c>
      <c r="AB4985" t="s" s="56">
        <v>12658</v>
      </c>
      <c r="AC4985" t="s" s="56">
        <v>12659</v>
      </c>
      <c r="AH4985" s="61"/>
      <c r="AJ4985" t="s" s="54">
        <v>12660</v>
      </c>
      <c r="AK4985" s="60">
        <v>0.710268</v>
      </c>
      <c r="AL4985" s="14">
        <v>0.706292</v>
      </c>
      <c r="AM4985" s="14">
        <v>30</v>
      </c>
      <c r="AN4985" s="63">
        <f>AL4985-(AK4985-0.71029)</f>
        <v>0.706314</v>
      </c>
      <c r="AX4985" s="77"/>
    </row>
    <row r="4986" s="9" customFormat="1" ht="31" customHeight="1">
      <c r="A4986" t="s" s="6">
        <v>12692</v>
      </c>
      <c r="B4986" t="s" s="56">
        <v>12662</v>
      </c>
      <c r="E4986" t="s" s="54">
        <v>12619</v>
      </c>
      <c r="F4986" t="s" s="55">
        <v>419</v>
      </c>
      <c r="G4986" t="s" s="56">
        <v>1135</v>
      </c>
      <c r="L4986" t="s" s="54">
        <v>12620</v>
      </c>
      <c r="S4986" t="s" s="54">
        <v>12651</v>
      </c>
      <c r="T4986" t="s" s="57">
        <v>12655</v>
      </c>
      <c r="V4986" t="s" s="56">
        <v>12656</v>
      </c>
      <c r="AA4986" t="s" s="56">
        <v>12657</v>
      </c>
      <c r="AB4986" t="s" s="56">
        <v>12658</v>
      </c>
      <c r="AC4986" t="s" s="56">
        <v>12659</v>
      </c>
      <c r="AH4986" s="61"/>
      <c r="AJ4986" t="s" s="54">
        <v>12660</v>
      </c>
      <c r="AK4986" s="60">
        <v>0.710268</v>
      </c>
      <c r="AL4986" s="14">
        <v>0.706805</v>
      </c>
      <c r="AM4986" s="14">
        <v>40</v>
      </c>
      <c r="AN4986" s="63">
        <f>AL4986-(AK4986-0.71029)</f>
        <v>0.706827</v>
      </c>
      <c r="AX4986" s="77"/>
    </row>
    <row r="4987" s="9" customFormat="1" ht="31" customHeight="1">
      <c r="A4987" t="s" s="6">
        <v>12693</v>
      </c>
      <c r="B4987" t="s" s="56">
        <v>12654</v>
      </c>
      <c r="E4987" t="s" s="54">
        <v>12619</v>
      </c>
      <c r="F4987" t="s" s="55">
        <v>419</v>
      </c>
      <c r="G4987" t="s" s="56">
        <v>1135</v>
      </c>
      <c r="L4987" t="s" s="54">
        <v>12620</v>
      </c>
      <c r="S4987" t="s" s="54">
        <v>12694</v>
      </c>
      <c r="T4987" t="s" s="57">
        <v>12655</v>
      </c>
      <c r="V4987" t="s" s="56">
        <v>12656</v>
      </c>
      <c r="AA4987" t="s" s="56">
        <v>12657</v>
      </c>
      <c r="AB4987" t="s" s="56">
        <v>12658</v>
      </c>
      <c r="AC4987" t="s" s="56">
        <v>12659</v>
      </c>
      <c r="AH4987" s="61"/>
      <c r="AJ4987" t="s" s="54">
        <v>12660</v>
      </c>
      <c r="AK4987" s="60">
        <v>0.710268</v>
      </c>
      <c r="AL4987" s="14">
        <v>0.707767</v>
      </c>
      <c r="AM4987" s="14">
        <v>24</v>
      </c>
      <c r="AN4987" s="63">
        <f>AL4987-(AK4987-0.71029)</f>
        <v>0.707789</v>
      </c>
      <c r="AX4987" s="77"/>
    </row>
    <row r="4988" s="9" customFormat="1" ht="31" customHeight="1">
      <c r="A4988" t="s" s="6">
        <v>12695</v>
      </c>
      <c r="B4988" t="s" s="56">
        <v>12654</v>
      </c>
      <c r="E4988" t="s" s="54">
        <v>12619</v>
      </c>
      <c r="F4988" t="s" s="55">
        <v>419</v>
      </c>
      <c r="G4988" t="s" s="56">
        <v>1922</v>
      </c>
      <c r="L4988" t="s" s="54">
        <v>12620</v>
      </c>
      <c r="S4988" t="s" s="54">
        <v>12696</v>
      </c>
      <c r="T4988" t="s" s="57">
        <v>12655</v>
      </c>
      <c r="V4988" t="s" s="56">
        <v>12656</v>
      </c>
      <c r="AA4988" t="s" s="56">
        <v>12657</v>
      </c>
      <c r="AB4988" t="s" s="56">
        <v>12658</v>
      </c>
      <c r="AC4988" t="s" s="56">
        <v>12659</v>
      </c>
      <c r="AH4988" s="61"/>
      <c r="AJ4988" t="s" s="54">
        <v>12660</v>
      </c>
      <c r="AK4988" s="60">
        <v>0.710268</v>
      </c>
      <c r="AL4988" s="14">
        <v>0.707071</v>
      </c>
      <c r="AM4988" s="14">
        <v>24</v>
      </c>
      <c r="AN4988" s="63">
        <f>AL4988-(AK4988-0.71029)</f>
        <v>0.707093</v>
      </c>
      <c r="AX4988" s="77"/>
    </row>
    <row r="4989" s="9" customFormat="1" ht="31" customHeight="1">
      <c r="A4989" t="s" s="6">
        <v>12697</v>
      </c>
      <c r="B4989" t="s" s="56">
        <v>12662</v>
      </c>
      <c r="E4989" t="s" s="54">
        <v>12619</v>
      </c>
      <c r="F4989" t="s" s="55">
        <v>419</v>
      </c>
      <c r="G4989" t="s" s="56">
        <v>1922</v>
      </c>
      <c r="L4989" t="s" s="54">
        <v>12620</v>
      </c>
      <c r="S4989" t="s" s="54">
        <v>12696</v>
      </c>
      <c r="T4989" t="s" s="57">
        <v>12655</v>
      </c>
      <c r="V4989" t="s" s="56">
        <v>12656</v>
      </c>
      <c r="AA4989" t="s" s="56">
        <v>12657</v>
      </c>
      <c r="AB4989" t="s" s="56">
        <v>12658</v>
      </c>
      <c r="AC4989" t="s" s="56">
        <v>12659</v>
      </c>
      <c r="AH4989" s="61"/>
      <c r="AJ4989" t="s" s="54">
        <v>12660</v>
      </c>
      <c r="AK4989" s="60">
        <v>0.710268</v>
      </c>
      <c r="AL4989" s="14">
        <v>0.706655</v>
      </c>
      <c r="AM4989" s="14">
        <v>28</v>
      </c>
      <c r="AN4989" s="63">
        <f>AL4989-(AK4989-0.71029)</f>
        <v>0.706677</v>
      </c>
      <c r="AX4989" s="77"/>
    </row>
    <row r="4990" s="9" customFormat="1" ht="31" customHeight="1">
      <c r="A4990" t="s" s="6">
        <v>12698</v>
      </c>
      <c r="B4990" t="s" s="56">
        <v>12662</v>
      </c>
      <c r="E4990" t="s" s="54">
        <v>12619</v>
      </c>
      <c r="F4990" t="s" s="55">
        <v>419</v>
      </c>
      <c r="G4990" t="s" s="56">
        <v>1922</v>
      </c>
      <c r="L4990" t="s" s="54">
        <v>12620</v>
      </c>
      <c r="S4990" t="s" s="54">
        <v>12696</v>
      </c>
      <c r="T4990" t="s" s="57">
        <v>12655</v>
      </c>
      <c r="V4990" t="s" s="56">
        <v>12656</v>
      </c>
      <c r="AA4990" t="s" s="56">
        <v>12657</v>
      </c>
      <c r="AB4990" t="s" s="56">
        <v>12658</v>
      </c>
      <c r="AC4990" t="s" s="56">
        <v>12659</v>
      </c>
      <c r="AH4990" s="61"/>
      <c r="AJ4990" t="s" s="54">
        <v>12660</v>
      </c>
      <c r="AK4990" s="60">
        <v>0.710268</v>
      </c>
      <c r="AL4990" s="14">
        <v>0.706579</v>
      </c>
      <c r="AM4990" s="14">
        <v>28</v>
      </c>
      <c r="AN4990" s="63">
        <f>AL4990-(AK4990-0.71029)</f>
        <v>0.706601</v>
      </c>
      <c r="AX4990" s="77"/>
    </row>
    <row r="4991" s="9" customFormat="1" ht="31" customHeight="1">
      <c r="A4991" t="s" s="6">
        <v>12699</v>
      </c>
      <c r="B4991" t="s" s="56">
        <v>12662</v>
      </c>
      <c r="E4991" t="s" s="54">
        <v>12619</v>
      </c>
      <c r="F4991" t="s" s="55">
        <v>419</v>
      </c>
      <c r="G4991" t="s" s="56">
        <v>1922</v>
      </c>
      <c r="L4991" t="s" s="54">
        <v>12620</v>
      </c>
      <c r="S4991" t="s" s="54">
        <v>12696</v>
      </c>
      <c r="T4991" t="s" s="57">
        <v>12655</v>
      </c>
      <c r="V4991" t="s" s="56">
        <v>12656</v>
      </c>
      <c r="AA4991" t="s" s="56">
        <v>12657</v>
      </c>
      <c r="AB4991" t="s" s="56">
        <v>12658</v>
      </c>
      <c r="AC4991" t="s" s="56">
        <v>12659</v>
      </c>
      <c r="AH4991" s="61"/>
      <c r="AJ4991" t="s" s="54">
        <v>12660</v>
      </c>
      <c r="AK4991" s="60">
        <v>0.710268</v>
      </c>
      <c r="AL4991" s="14">
        <v>0.706228</v>
      </c>
      <c r="AM4991" s="14">
        <v>25</v>
      </c>
      <c r="AN4991" s="63">
        <f>AL4991-(AK4991-0.71029)</f>
        <v>0.70625</v>
      </c>
      <c r="AX4991" s="77"/>
    </row>
    <row r="4992" s="9" customFormat="1" ht="31" customHeight="1">
      <c r="A4992" t="s" s="6">
        <v>12700</v>
      </c>
      <c r="B4992" t="s" s="56">
        <v>12662</v>
      </c>
      <c r="E4992" t="s" s="54">
        <v>12619</v>
      </c>
      <c r="F4992" t="s" s="55">
        <v>419</v>
      </c>
      <c r="G4992" t="s" s="56">
        <v>1922</v>
      </c>
      <c r="L4992" t="s" s="54">
        <v>12620</v>
      </c>
      <c r="S4992" t="s" s="54">
        <v>12621</v>
      </c>
      <c r="T4992" t="s" s="57">
        <v>12655</v>
      </c>
      <c r="V4992" t="s" s="56">
        <v>12656</v>
      </c>
      <c r="AA4992" t="s" s="56">
        <v>12657</v>
      </c>
      <c r="AB4992" t="s" s="56">
        <v>12658</v>
      </c>
      <c r="AC4992" t="s" s="56">
        <v>12659</v>
      </c>
      <c r="AH4992" s="61"/>
      <c r="AJ4992" t="s" s="54">
        <v>12660</v>
      </c>
      <c r="AK4992" s="60">
        <v>0.710268</v>
      </c>
      <c r="AL4992" s="14">
        <v>0.7072079999999999</v>
      </c>
      <c r="AM4992" s="14">
        <v>30</v>
      </c>
      <c r="AN4992" s="63">
        <f>AL4992-(AK4992-0.71029)</f>
        <v>0.70723</v>
      </c>
      <c r="AX4992" s="77"/>
    </row>
    <row r="4993" s="9" customFormat="1" ht="31" customHeight="1">
      <c r="A4993" t="s" s="6">
        <v>12701</v>
      </c>
      <c r="B4993" t="s" s="56">
        <v>12654</v>
      </c>
      <c r="E4993" t="s" s="54">
        <v>12619</v>
      </c>
      <c r="F4993" t="s" s="55">
        <v>419</v>
      </c>
      <c r="G4993" t="s" s="56">
        <v>1922</v>
      </c>
      <c r="L4993" t="s" s="54">
        <v>12620</v>
      </c>
      <c r="S4993" t="s" s="54">
        <v>12628</v>
      </c>
      <c r="T4993" t="s" s="57">
        <v>12655</v>
      </c>
      <c r="V4993" t="s" s="56">
        <v>12656</v>
      </c>
      <c r="AA4993" t="s" s="56">
        <v>12657</v>
      </c>
      <c r="AB4993" t="s" s="56">
        <v>12658</v>
      </c>
      <c r="AC4993" t="s" s="56">
        <v>12659</v>
      </c>
      <c r="AH4993" s="61"/>
      <c r="AJ4993" t="s" s="54">
        <v>12660</v>
      </c>
      <c r="AK4993" s="60">
        <v>0.710268</v>
      </c>
      <c r="AL4993" s="14">
        <v>0.70684</v>
      </c>
      <c r="AM4993" s="14">
        <v>27</v>
      </c>
      <c r="AN4993" s="63">
        <f>AL4993-(AK4993-0.71029)</f>
        <v>0.706862</v>
      </c>
      <c r="AX4993" s="77"/>
    </row>
    <row r="4994" s="9" customFormat="1" ht="31" customHeight="1">
      <c r="A4994" t="s" s="6">
        <v>12702</v>
      </c>
      <c r="B4994" t="s" s="56">
        <v>12662</v>
      </c>
      <c r="E4994" t="s" s="54">
        <v>12619</v>
      </c>
      <c r="F4994" t="s" s="55">
        <v>419</v>
      </c>
      <c r="G4994" t="s" s="56">
        <v>1922</v>
      </c>
      <c r="L4994" t="s" s="54">
        <v>12620</v>
      </c>
      <c r="S4994" t="s" s="54">
        <v>12628</v>
      </c>
      <c r="T4994" t="s" s="57">
        <v>12655</v>
      </c>
      <c r="V4994" t="s" s="56">
        <v>12656</v>
      </c>
      <c r="AA4994" t="s" s="56">
        <v>12657</v>
      </c>
      <c r="AB4994" t="s" s="56">
        <v>12658</v>
      </c>
      <c r="AC4994" t="s" s="56">
        <v>12659</v>
      </c>
      <c r="AH4994" s="61"/>
      <c r="AJ4994" t="s" s="54">
        <v>12660</v>
      </c>
      <c r="AK4994" s="60">
        <v>0.710268</v>
      </c>
      <c r="AL4994" s="14">
        <v>0.707053</v>
      </c>
      <c r="AM4994" s="14">
        <v>20</v>
      </c>
      <c r="AN4994" s="63">
        <f>AL4994-(AK4994-0.71029)</f>
        <v>0.707075</v>
      </c>
      <c r="AX4994" s="77"/>
    </row>
    <row r="4995" s="9" customFormat="1" ht="31" customHeight="1">
      <c r="A4995" t="s" s="6">
        <v>12703</v>
      </c>
      <c r="B4995" t="s" s="56">
        <v>12664</v>
      </c>
      <c r="E4995" t="s" s="54">
        <v>12619</v>
      </c>
      <c r="F4995" t="s" s="55">
        <v>419</v>
      </c>
      <c r="G4995" t="s" s="56">
        <v>1922</v>
      </c>
      <c r="L4995" t="s" s="54">
        <v>12620</v>
      </c>
      <c r="S4995" t="s" s="54">
        <v>12628</v>
      </c>
      <c r="T4995" t="s" s="57">
        <v>12655</v>
      </c>
      <c r="V4995" t="s" s="56">
        <v>12656</v>
      </c>
      <c r="AA4995" t="s" s="56">
        <v>12657</v>
      </c>
      <c r="AB4995" t="s" s="56">
        <v>12658</v>
      </c>
      <c r="AC4995" t="s" s="56">
        <v>12659</v>
      </c>
      <c r="AH4995" s="61"/>
      <c r="AJ4995" t="s" s="54">
        <v>12660</v>
      </c>
      <c r="AK4995" s="60">
        <v>0.710268</v>
      </c>
      <c r="AL4995" s="14">
        <v>0.707131</v>
      </c>
      <c r="AM4995" s="14">
        <v>24</v>
      </c>
      <c r="AN4995" s="63">
        <f>AL4995-(AK4995-0.71029)</f>
        <v>0.707153</v>
      </c>
      <c r="AX4995" s="77"/>
    </row>
    <row r="4996" s="9" customFormat="1" ht="31" customHeight="1">
      <c r="A4996" t="s" s="6">
        <v>12704</v>
      </c>
      <c r="B4996" t="s" s="56">
        <v>12654</v>
      </c>
      <c r="E4996" t="s" s="54">
        <v>12619</v>
      </c>
      <c r="F4996" t="s" s="55">
        <v>419</v>
      </c>
      <c r="G4996" t="s" s="56">
        <v>1922</v>
      </c>
      <c r="L4996" t="s" s="54">
        <v>12620</v>
      </c>
      <c r="S4996" t="s" s="54">
        <v>12621</v>
      </c>
      <c r="T4996" t="s" s="57">
        <v>12655</v>
      </c>
      <c r="V4996" t="s" s="56">
        <v>12656</v>
      </c>
      <c r="AA4996" t="s" s="56">
        <v>12657</v>
      </c>
      <c r="AB4996" t="s" s="56">
        <v>12658</v>
      </c>
      <c r="AC4996" t="s" s="56">
        <v>12659</v>
      </c>
      <c r="AH4996" s="61"/>
      <c r="AJ4996" t="s" s="54">
        <v>12660</v>
      </c>
      <c r="AK4996" s="60">
        <v>0.710268</v>
      </c>
      <c r="AL4996" s="14">
        <v>0.706394</v>
      </c>
      <c r="AM4996" s="14">
        <v>26</v>
      </c>
      <c r="AN4996" s="63">
        <f>AL4996-(AK4996-0.71029)</f>
        <v>0.706416</v>
      </c>
      <c r="AX4996" s="77"/>
    </row>
    <row r="4997" s="9" customFormat="1" ht="31" customHeight="1">
      <c r="A4997" t="s" s="6">
        <v>12705</v>
      </c>
      <c r="B4997" t="s" s="56">
        <v>12706</v>
      </c>
      <c r="E4997" t="s" s="54">
        <v>12619</v>
      </c>
      <c r="F4997" t="s" s="55">
        <v>419</v>
      </c>
      <c r="G4997" t="s" s="56">
        <v>1922</v>
      </c>
      <c r="L4997" t="s" s="54">
        <v>12620</v>
      </c>
      <c r="S4997" t="s" s="54">
        <v>12621</v>
      </c>
      <c r="T4997" t="s" s="57">
        <v>12707</v>
      </c>
      <c r="V4997" s="14">
        <v>201</v>
      </c>
      <c r="AA4997" t="s" s="56">
        <v>12708</v>
      </c>
      <c r="AB4997" t="s" s="56">
        <v>12709</v>
      </c>
      <c r="AC4997" s="14">
        <v>2228</v>
      </c>
      <c r="AH4997" s="61"/>
      <c r="AJ4997" t="s" s="54">
        <v>12710</v>
      </c>
      <c r="AK4997" s="60">
        <v>0.710268</v>
      </c>
      <c r="AL4997" s="14">
        <v>0.705936</v>
      </c>
      <c r="AM4997" s="14">
        <v>14</v>
      </c>
      <c r="AN4997" s="63">
        <f>AL4997-(AK4997-0.71029)</f>
        <v>0.705958</v>
      </c>
      <c r="AX4997" s="77"/>
    </row>
    <row r="4998" s="9" customFormat="1" ht="31" customHeight="1">
      <c r="A4998" t="s" s="6">
        <v>12711</v>
      </c>
      <c r="B4998" t="s" s="56">
        <v>12712</v>
      </c>
      <c r="E4998" t="s" s="54">
        <v>12619</v>
      </c>
      <c r="F4998" t="s" s="55">
        <v>419</v>
      </c>
      <c r="G4998" t="s" s="56">
        <v>1922</v>
      </c>
      <c r="L4998" t="s" s="54">
        <v>12620</v>
      </c>
      <c r="S4998" t="s" s="54">
        <v>12621</v>
      </c>
      <c r="T4998" t="s" s="57">
        <v>12707</v>
      </c>
      <c r="V4998" s="14">
        <v>201</v>
      </c>
      <c r="AA4998" t="s" s="56">
        <v>12708</v>
      </c>
      <c r="AB4998" t="s" s="56">
        <v>12709</v>
      </c>
      <c r="AC4998" s="14">
        <v>2228</v>
      </c>
      <c r="AH4998" s="61"/>
      <c r="AJ4998" t="s" s="54">
        <v>12710</v>
      </c>
      <c r="AK4998" s="60">
        <v>0.710268</v>
      </c>
      <c r="AL4998" s="14">
        <v>0.705539</v>
      </c>
      <c r="AM4998" s="14">
        <v>11</v>
      </c>
      <c r="AN4998" s="63">
        <f>AL4998-(AK4998-0.71029)</f>
        <v>0.705561</v>
      </c>
      <c r="AX4998" s="77"/>
    </row>
    <row r="4999" s="9" customFormat="1" ht="31" customHeight="1">
      <c r="A4999" t="s" s="6">
        <v>12713</v>
      </c>
      <c r="B4999" t="s" s="56">
        <v>12714</v>
      </c>
      <c r="E4999" t="s" s="54">
        <v>12619</v>
      </c>
      <c r="F4999" t="s" s="55">
        <v>419</v>
      </c>
      <c r="G4999" t="s" s="56">
        <v>1922</v>
      </c>
      <c r="L4999" t="s" s="54">
        <v>12620</v>
      </c>
      <c r="S4999" t="s" s="54">
        <v>12628</v>
      </c>
      <c r="T4999" t="s" s="57">
        <v>12707</v>
      </c>
      <c r="V4999" s="14">
        <v>201</v>
      </c>
      <c r="AA4999" t="s" s="56">
        <v>12708</v>
      </c>
      <c r="AB4999" t="s" s="56">
        <v>12709</v>
      </c>
      <c r="AC4999" s="14">
        <v>2228</v>
      </c>
      <c r="AH4999" s="61"/>
      <c r="AJ4999" t="s" s="54">
        <v>12710</v>
      </c>
      <c r="AK4999" s="60">
        <v>0.710268</v>
      </c>
      <c r="AL4999" s="14">
        <v>0.705634</v>
      </c>
      <c r="AM4999" s="14">
        <v>28</v>
      </c>
      <c r="AN4999" s="63">
        <f>AL4999-(AK4999-0.71029)</f>
        <v>0.7056559999999999</v>
      </c>
      <c r="AX4999" s="77"/>
    </row>
    <row r="5000" s="9" customFormat="1" ht="31" customHeight="1">
      <c r="A5000" t="s" s="6">
        <v>12715</v>
      </c>
      <c r="B5000" t="s" s="56">
        <v>12712</v>
      </c>
      <c r="E5000" t="s" s="54">
        <v>12619</v>
      </c>
      <c r="F5000" t="s" s="55">
        <v>419</v>
      </c>
      <c r="G5000" t="s" s="56">
        <v>1922</v>
      </c>
      <c r="L5000" t="s" s="54">
        <v>12620</v>
      </c>
      <c r="S5000" t="s" s="54">
        <v>12628</v>
      </c>
      <c r="T5000" t="s" s="57">
        <v>12707</v>
      </c>
      <c r="V5000" s="14">
        <v>201</v>
      </c>
      <c r="AA5000" t="s" s="56">
        <v>12708</v>
      </c>
      <c r="AB5000" t="s" s="56">
        <v>12709</v>
      </c>
      <c r="AC5000" s="14">
        <v>2228</v>
      </c>
      <c r="AH5000" s="61"/>
      <c r="AJ5000" t="s" s="54">
        <v>12710</v>
      </c>
      <c r="AK5000" s="60">
        <v>0.710268</v>
      </c>
      <c r="AL5000" s="14">
        <v>0.705635</v>
      </c>
      <c r="AM5000" s="14">
        <v>28</v>
      </c>
      <c r="AN5000" s="63">
        <f>AL5000-(AK5000-0.71029)</f>
        <v>0.705657</v>
      </c>
      <c r="AX5000" s="77"/>
    </row>
    <row r="5001" s="9" customFormat="1" ht="31" customHeight="1">
      <c r="A5001" t="s" s="6">
        <v>12716</v>
      </c>
      <c r="B5001" t="s" s="56">
        <v>12714</v>
      </c>
      <c r="E5001" t="s" s="54">
        <v>12619</v>
      </c>
      <c r="F5001" t="s" s="55">
        <v>419</v>
      </c>
      <c r="G5001" t="s" s="56">
        <v>1922</v>
      </c>
      <c r="L5001" t="s" s="54">
        <v>12620</v>
      </c>
      <c r="S5001" t="s" s="54">
        <v>12634</v>
      </c>
      <c r="T5001" t="s" s="57">
        <v>12707</v>
      </c>
      <c r="V5001" s="14">
        <v>201</v>
      </c>
      <c r="AA5001" t="s" s="56">
        <v>12708</v>
      </c>
      <c r="AB5001" t="s" s="56">
        <v>12709</v>
      </c>
      <c r="AC5001" s="14">
        <v>2228</v>
      </c>
      <c r="AH5001" s="61"/>
      <c r="AJ5001" t="s" s="54">
        <v>12710</v>
      </c>
      <c r="AK5001" s="60">
        <v>0.710268</v>
      </c>
      <c r="AL5001" s="14">
        <v>0.705529</v>
      </c>
      <c r="AM5001" s="14">
        <v>35</v>
      </c>
      <c r="AN5001" s="63">
        <f>AL5001-(AK5001-0.71029)</f>
        <v>0.705551</v>
      </c>
      <c r="AX5001" s="77"/>
    </row>
    <row r="5002" s="9" customFormat="1" ht="31" customHeight="1">
      <c r="A5002" t="s" s="6">
        <v>12717</v>
      </c>
      <c r="B5002" t="s" s="56">
        <v>12712</v>
      </c>
      <c r="E5002" t="s" s="54">
        <v>12619</v>
      </c>
      <c r="F5002" t="s" s="55">
        <v>419</v>
      </c>
      <c r="G5002" t="s" s="56">
        <v>1922</v>
      </c>
      <c r="L5002" t="s" s="54">
        <v>12620</v>
      </c>
      <c r="S5002" t="s" s="54">
        <v>12634</v>
      </c>
      <c r="T5002" t="s" s="57">
        <v>12707</v>
      </c>
      <c r="V5002" s="14">
        <v>201</v>
      </c>
      <c r="AA5002" t="s" s="56">
        <v>12708</v>
      </c>
      <c r="AB5002" t="s" s="56">
        <v>12709</v>
      </c>
      <c r="AC5002" s="14">
        <v>2228</v>
      </c>
      <c r="AH5002" s="61"/>
      <c r="AJ5002" t="s" s="54">
        <v>12710</v>
      </c>
      <c r="AK5002" s="60">
        <v>0.710268</v>
      </c>
      <c r="AL5002" s="14">
        <v>0.706219</v>
      </c>
      <c r="AM5002" s="14">
        <v>28</v>
      </c>
      <c r="AN5002" s="63">
        <f>AL5002-(AK5002-0.71029)</f>
        <v>0.706241</v>
      </c>
      <c r="AX5002" s="77"/>
    </row>
    <row r="5003" s="9" customFormat="1" ht="31" customHeight="1">
      <c r="A5003" t="s" s="6">
        <v>12718</v>
      </c>
      <c r="B5003" t="s" s="56">
        <v>12706</v>
      </c>
      <c r="E5003" t="s" s="54">
        <v>12619</v>
      </c>
      <c r="F5003" t="s" s="55">
        <v>419</v>
      </c>
      <c r="G5003" t="s" s="56">
        <v>1135</v>
      </c>
      <c r="L5003" t="s" s="54">
        <v>12620</v>
      </c>
      <c r="S5003" t="s" s="54">
        <v>12639</v>
      </c>
      <c r="T5003" t="s" s="57">
        <v>12707</v>
      </c>
      <c r="V5003" s="14">
        <v>201</v>
      </c>
      <c r="AA5003" t="s" s="56">
        <v>12708</v>
      </c>
      <c r="AB5003" t="s" s="56">
        <v>12709</v>
      </c>
      <c r="AC5003" s="14">
        <v>2228</v>
      </c>
      <c r="AH5003" s="61"/>
      <c r="AJ5003" t="s" s="54">
        <v>12710</v>
      </c>
      <c r="AK5003" s="60">
        <v>0.710268</v>
      </c>
      <c r="AL5003" s="14">
        <v>0.705425</v>
      </c>
      <c r="AM5003" s="14">
        <v>25</v>
      </c>
      <c r="AN5003" s="63">
        <f>AL5003-(AK5003-0.71029)</f>
        <v>0.705447</v>
      </c>
      <c r="AX5003" s="77"/>
    </row>
    <row r="5004" s="9" customFormat="1" ht="31" customHeight="1">
      <c r="A5004" t="s" s="6">
        <v>12719</v>
      </c>
      <c r="B5004" t="s" s="56">
        <v>12714</v>
      </c>
      <c r="E5004" t="s" s="54">
        <v>12619</v>
      </c>
      <c r="F5004" t="s" s="55">
        <v>419</v>
      </c>
      <c r="G5004" t="s" s="56">
        <v>1135</v>
      </c>
      <c r="L5004" t="s" s="54">
        <v>12620</v>
      </c>
      <c r="S5004" t="s" s="54">
        <v>12639</v>
      </c>
      <c r="T5004" t="s" s="57">
        <v>12707</v>
      </c>
      <c r="V5004" s="14">
        <v>201</v>
      </c>
      <c r="AA5004" t="s" s="56">
        <v>12708</v>
      </c>
      <c r="AB5004" t="s" s="56">
        <v>12709</v>
      </c>
      <c r="AC5004" s="14">
        <v>2228</v>
      </c>
      <c r="AH5004" s="61"/>
      <c r="AJ5004" t="s" s="54">
        <v>12710</v>
      </c>
      <c r="AK5004" s="60">
        <v>0.710268</v>
      </c>
      <c r="AL5004" s="14">
        <v>0.705248</v>
      </c>
      <c r="AM5004" s="14">
        <v>25</v>
      </c>
      <c r="AN5004" s="63">
        <f>AL5004-(AK5004-0.71029)</f>
        <v>0.70527</v>
      </c>
      <c r="AX5004" s="77"/>
    </row>
    <row r="5005" s="9" customFormat="1" ht="31" customHeight="1">
      <c r="A5005" t="s" s="6">
        <v>12720</v>
      </c>
      <c r="B5005" t="s" s="56">
        <v>12712</v>
      </c>
      <c r="E5005" t="s" s="54">
        <v>12619</v>
      </c>
      <c r="F5005" t="s" s="55">
        <v>419</v>
      </c>
      <c r="G5005" t="s" s="56">
        <v>1135</v>
      </c>
      <c r="L5005" t="s" s="54">
        <v>12620</v>
      </c>
      <c r="S5005" t="s" s="54">
        <v>12639</v>
      </c>
      <c r="T5005" t="s" s="57">
        <v>12707</v>
      </c>
      <c r="V5005" s="14">
        <v>201</v>
      </c>
      <c r="AA5005" t="s" s="56">
        <v>12708</v>
      </c>
      <c r="AB5005" t="s" s="56">
        <v>12709</v>
      </c>
      <c r="AC5005" s="14">
        <v>2228</v>
      </c>
      <c r="AH5005" s="61"/>
      <c r="AJ5005" t="s" s="54">
        <v>12710</v>
      </c>
      <c r="AK5005" s="60">
        <v>0.710268</v>
      </c>
      <c r="AL5005" s="14">
        <v>0.705437</v>
      </c>
      <c r="AM5005" s="14">
        <v>27</v>
      </c>
      <c r="AN5005" s="63">
        <f>AL5005-(AK5005-0.71029)</f>
        <v>0.7054589999999999</v>
      </c>
      <c r="AX5005" s="77"/>
    </row>
    <row r="5006" s="9" customFormat="1" ht="31" customHeight="1">
      <c r="A5006" t="s" s="6">
        <v>12721</v>
      </c>
      <c r="B5006" t="s" s="56">
        <v>12714</v>
      </c>
      <c r="E5006" t="s" s="54">
        <v>12619</v>
      </c>
      <c r="F5006" t="s" s="55">
        <v>419</v>
      </c>
      <c r="G5006" t="s" s="56">
        <v>1135</v>
      </c>
      <c r="L5006" t="s" s="54">
        <v>12620</v>
      </c>
      <c r="S5006" t="s" s="54">
        <v>12643</v>
      </c>
      <c r="T5006" t="s" s="57">
        <v>12707</v>
      </c>
      <c r="V5006" s="14">
        <v>201</v>
      </c>
      <c r="AA5006" t="s" s="56">
        <v>12708</v>
      </c>
      <c r="AB5006" t="s" s="56">
        <v>12709</v>
      </c>
      <c r="AC5006" s="14">
        <v>2228</v>
      </c>
      <c r="AH5006" s="61"/>
      <c r="AJ5006" t="s" s="54">
        <v>12710</v>
      </c>
      <c r="AK5006" s="60">
        <v>0.710268</v>
      </c>
      <c r="AL5006" s="14">
        <v>0.704911</v>
      </c>
      <c r="AM5006" s="14">
        <v>41</v>
      </c>
      <c r="AN5006" s="63">
        <f>AL5006-(AK5006-0.71029)</f>
        <v>0.704933</v>
      </c>
      <c r="AX5006" s="77"/>
    </row>
    <row r="5007" s="9" customFormat="1" ht="31" customHeight="1">
      <c r="A5007" t="s" s="6">
        <v>12722</v>
      </c>
      <c r="B5007" t="s" s="56">
        <v>12712</v>
      </c>
      <c r="E5007" t="s" s="54">
        <v>12619</v>
      </c>
      <c r="F5007" t="s" s="55">
        <v>419</v>
      </c>
      <c r="G5007" t="s" s="56">
        <v>1135</v>
      </c>
      <c r="L5007" t="s" s="54">
        <v>12620</v>
      </c>
      <c r="S5007" t="s" s="54">
        <v>12643</v>
      </c>
      <c r="T5007" t="s" s="57">
        <v>12707</v>
      </c>
      <c r="V5007" s="14">
        <v>201</v>
      </c>
      <c r="AA5007" t="s" s="56">
        <v>12708</v>
      </c>
      <c r="AB5007" t="s" s="56">
        <v>12709</v>
      </c>
      <c r="AC5007" s="14">
        <v>2228</v>
      </c>
      <c r="AH5007" s="61"/>
      <c r="AJ5007" t="s" s="54">
        <v>12710</v>
      </c>
      <c r="AK5007" s="60">
        <v>0.710268</v>
      </c>
      <c r="AL5007" s="14">
        <v>0.705278</v>
      </c>
      <c r="AM5007" s="14">
        <v>28</v>
      </c>
      <c r="AN5007" s="63">
        <f>AL5007-(AK5007-0.71029)</f>
        <v>0.7053</v>
      </c>
      <c r="AX5007" s="77"/>
    </row>
    <row r="5008" s="9" customFormat="1" ht="31" customHeight="1">
      <c r="A5008" t="s" s="6">
        <v>12723</v>
      </c>
      <c r="B5008" t="s" s="56">
        <v>12706</v>
      </c>
      <c r="E5008" t="s" s="54">
        <v>12619</v>
      </c>
      <c r="F5008" t="s" s="55">
        <v>419</v>
      </c>
      <c r="G5008" t="s" s="56">
        <v>1135</v>
      </c>
      <c r="L5008" t="s" s="54">
        <v>12620</v>
      </c>
      <c r="S5008" t="s" s="54">
        <v>12646</v>
      </c>
      <c r="T5008" t="s" s="57">
        <v>12707</v>
      </c>
      <c r="V5008" s="14">
        <v>201</v>
      </c>
      <c r="AA5008" t="s" s="56">
        <v>12708</v>
      </c>
      <c r="AB5008" t="s" s="56">
        <v>12709</v>
      </c>
      <c r="AC5008" s="14">
        <v>2228</v>
      </c>
      <c r="AH5008" s="61"/>
      <c r="AJ5008" t="s" s="54">
        <v>12710</v>
      </c>
      <c r="AK5008" s="60">
        <v>0.710268</v>
      </c>
      <c r="AL5008" s="14">
        <v>0.706035</v>
      </c>
      <c r="AM5008" s="14">
        <v>37</v>
      </c>
      <c r="AN5008" s="63">
        <f>AL5008-(AK5008-0.71029)</f>
        <v>0.706057</v>
      </c>
      <c r="AX5008" s="77"/>
    </row>
    <row r="5009" s="9" customFormat="1" ht="31" customHeight="1">
      <c r="A5009" t="s" s="6">
        <v>12724</v>
      </c>
      <c r="B5009" t="s" s="56">
        <v>12714</v>
      </c>
      <c r="E5009" t="s" s="54">
        <v>12619</v>
      </c>
      <c r="F5009" t="s" s="55">
        <v>419</v>
      </c>
      <c r="G5009" t="s" s="56">
        <v>1135</v>
      </c>
      <c r="L5009" t="s" s="54">
        <v>12620</v>
      </c>
      <c r="S5009" t="s" s="54">
        <v>12646</v>
      </c>
      <c r="T5009" t="s" s="57">
        <v>12707</v>
      </c>
      <c r="V5009" s="14">
        <v>201</v>
      </c>
      <c r="AA5009" t="s" s="56">
        <v>12708</v>
      </c>
      <c r="AB5009" t="s" s="56">
        <v>12709</v>
      </c>
      <c r="AC5009" s="14">
        <v>2228</v>
      </c>
      <c r="AH5009" s="61"/>
      <c r="AJ5009" t="s" s="54">
        <v>12710</v>
      </c>
      <c r="AK5009" s="60">
        <v>0.710268</v>
      </c>
      <c r="AL5009" s="14">
        <v>0.705492</v>
      </c>
      <c r="AM5009" s="14">
        <v>35</v>
      </c>
      <c r="AN5009" s="63">
        <f>AL5009-(AK5009-0.71029)</f>
        <v>0.705514</v>
      </c>
      <c r="AX5009" s="77"/>
    </row>
    <row r="5010" s="9" customFormat="1" ht="31" customHeight="1">
      <c r="A5010" t="s" s="6">
        <v>12725</v>
      </c>
      <c r="B5010" t="s" s="56">
        <v>12714</v>
      </c>
      <c r="E5010" t="s" s="54">
        <v>12619</v>
      </c>
      <c r="F5010" t="s" s="55">
        <v>419</v>
      </c>
      <c r="G5010" t="s" s="56">
        <v>1135</v>
      </c>
      <c r="L5010" t="s" s="54">
        <v>12620</v>
      </c>
      <c r="S5010" t="s" s="54">
        <v>12646</v>
      </c>
      <c r="T5010" t="s" s="57">
        <v>12707</v>
      </c>
      <c r="V5010" s="14">
        <v>201</v>
      </c>
      <c r="AA5010" t="s" s="56">
        <v>12708</v>
      </c>
      <c r="AB5010" t="s" s="56">
        <v>12709</v>
      </c>
      <c r="AC5010" s="14">
        <v>2228</v>
      </c>
      <c r="AH5010" s="61"/>
      <c r="AJ5010" t="s" s="54">
        <v>12710</v>
      </c>
      <c r="AK5010" s="60">
        <v>0.710268</v>
      </c>
      <c r="AL5010" s="14">
        <v>0.705532</v>
      </c>
      <c r="AM5010" s="14">
        <v>21</v>
      </c>
      <c r="AN5010" s="63">
        <f>AL5010-(AK5010-0.71029)</f>
        <v>0.705554</v>
      </c>
      <c r="AX5010" s="77"/>
    </row>
    <row r="5011" s="9" customFormat="1" ht="31" customHeight="1">
      <c r="A5011" t="s" s="6">
        <v>12726</v>
      </c>
      <c r="B5011" t="s" s="56">
        <v>12706</v>
      </c>
      <c r="E5011" t="s" s="54">
        <v>12619</v>
      </c>
      <c r="F5011" t="s" s="55">
        <v>419</v>
      </c>
      <c r="G5011" t="s" s="56">
        <v>1135</v>
      </c>
      <c r="L5011" t="s" s="54">
        <v>12620</v>
      </c>
      <c r="S5011" t="s" s="54">
        <v>12651</v>
      </c>
      <c r="T5011" t="s" s="57">
        <v>12707</v>
      </c>
      <c r="V5011" s="14">
        <v>201</v>
      </c>
      <c r="AA5011" t="s" s="56">
        <v>12708</v>
      </c>
      <c r="AB5011" t="s" s="56">
        <v>12709</v>
      </c>
      <c r="AC5011" s="14">
        <v>2228</v>
      </c>
      <c r="AH5011" s="61"/>
      <c r="AJ5011" t="s" s="54">
        <v>12710</v>
      </c>
      <c r="AK5011" s="60">
        <v>0.710268</v>
      </c>
      <c r="AL5011" s="14">
        <v>0.707384</v>
      </c>
      <c r="AM5011" s="14">
        <v>78</v>
      </c>
      <c r="AN5011" s="63">
        <f>AL5011-(AK5011-0.71029)</f>
        <v>0.707406</v>
      </c>
      <c r="AX5011" s="77"/>
    </row>
    <row r="5012" s="9" customFormat="1" ht="31" customHeight="1">
      <c r="A5012" t="s" s="6">
        <v>12727</v>
      </c>
      <c r="B5012" t="s" s="56">
        <v>12728</v>
      </c>
      <c r="E5012" t="s" s="54">
        <v>12729</v>
      </c>
      <c r="F5012" t="s" s="55">
        <v>419</v>
      </c>
      <c r="G5012" t="s" s="56">
        <v>1922</v>
      </c>
      <c r="L5012" t="s" s="54">
        <v>12620</v>
      </c>
      <c r="S5012" t="s" s="54">
        <v>12621</v>
      </c>
      <c r="T5012" t="s" s="57">
        <v>12730</v>
      </c>
      <c r="V5012" s="14">
        <v>202</v>
      </c>
      <c r="AA5012" t="s" s="56">
        <v>12731</v>
      </c>
      <c r="AB5012" t="s" s="56">
        <v>12732</v>
      </c>
      <c r="AC5012" s="14">
        <v>2254</v>
      </c>
      <c r="AH5012" s="61"/>
      <c r="AJ5012" t="s" s="54">
        <v>12733</v>
      </c>
      <c r="AK5012" s="60">
        <v>0.710268</v>
      </c>
      <c r="AL5012" s="14">
        <v>0.711751</v>
      </c>
      <c r="AM5012" s="14">
        <v>11</v>
      </c>
      <c r="AN5012" s="63">
        <f>AL5012-(AK5012-0.71029)</f>
        <v>0.711773</v>
      </c>
      <c r="AX5012" s="77"/>
    </row>
    <row r="5013" s="9" customFormat="1" ht="31" customHeight="1">
      <c r="A5013" t="s" s="6">
        <v>12734</v>
      </c>
      <c r="B5013" t="s" s="56">
        <v>12735</v>
      </c>
      <c r="E5013" t="s" s="54">
        <v>12729</v>
      </c>
      <c r="F5013" t="s" s="55">
        <v>419</v>
      </c>
      <c r="G5013" t="s" s="56">
        <v>1922</v>
      </c>
      <c r="L5013" t="s" s="54">
        <v>12620</v>
      </c>
      <c r="S5013" t="s" s="54">
        <v>12621</v>
      </c>
      <c r="T5013" t="s" s="57">
        <v>12730</v>
      </c>
      <c r="V5013" s="14">
        <v>202</v>
      </c>
      <c r="AA5013" t="s" s="56">
        <v>12731</v>
      </c>
      <c r="AB5013" t="s" s="56">
        <v>12732</v>
      </c>
      <c r="AC5013" s="14">
        <v>2254</v>
      </c>
      <c r="AH5013" s="61"/>
      <c r="AJ5013" t="s" s="54">
        <v>12733</v>
      </c>
      <c r="AK5013" s="60">
        <v>0.710268</v>
      </c>
      <c r="AL5013" s="14">
        <v>0.707882</v>
      </c>
      <c r="AM5013" s="14">
        <v>13</v>
      </c>
      <c r="AN5013" s="63">
        <f>AL5013-(AK5013-0.71029)</f>
        <v>0.707904</v>
      </c>
      <c r="AX5013" s="77"/>
    </row>
    <row r="5014" s="9" customFormat="1" ht="31" customHeight="1">
      <c r="A5014" t="s" s="6">
        <v>12736</v>
      </c>
      <c r="B5014" t="s" s="56">
        <v>12737</v>
      </c>
      <c r="E5014" t="s" s="54">
        <v>12729</v>
      </c>
      <c r="F5014" t="s" s="55">
        <v>419</v>
      </c>
      <c r="G5014" t="s" s="56">
        <v>1922</v>
      </c>
      <c r="L5014" t="s" s="54">
        <v>12620</v>
      </c>
      <c r="S5014" t="s" s="54">
        <v>12628</v>
      </c>
      <c r="T5014" t="s" s="57">
        <v>12730</v>
      </c>
      <c r="V5014" s="14">
        <v>202</v>
      </c>
      <c r="AA5014" t="s" s="56">
        <v>12731</v>
      </c>
      <c r="AB5014" t="s" s="56">
        <v>12732</v>
      </c>
      <c r="AC5014" s="14">
        <v>2254</v>
      </c>
      <c r="AH5014" s="61"/>
      <c r="AJ5014" t="s" s="54">
        <v>12733</v>
      </c>
      <c r="AK5014" s="60">
        <v>0.710268</v>
      </c>
      <c r="AL5014" s="14">
        <v>0.707371</v>
      </c>
      <c r="AM5014" s="14">
        <v>30</v>
      </c>
      <c r="AN5014" s="63">
        <f>AL5014-(AK5014-0.71029)</f>
        <v>0.707393</v>
      </c>
      <c r="AX5014" s="77"/>
    </row>
    <row r="5015" s="9" customFormat="1" ht="31" customHeight="1">
      <c r="A5015" t="s" s="6">
        <v>12738</v>
      </c>
      <c r="B5015" t="s" s="56">
        <v>12728</v>
      </c>
      <c r="E5015" t="s" s="54">
        <v>12729</v>
      </c>
      <c r="F5015" t="s" s="55">
        <v>419</v>
      </c>
      <c r="G5015" t="s" s="56">
        <v>1922</v>
      </c>
      <c r="L5015" t="s" s="54">
        <v>12620</v>
      </c>
      <c r="S5015" t="s" s="54">
        <v>12628</v>
      </c>
      <c r="T5015" t="s" s="57">
        <v>12730</v>
      </c>
      <c r="V5015" s="14">
        <v>202</v>
      </c>
      <c r="AA5015" t="s" s="56">
        <v>12731</v>
      </c>
      <c r="AB5015" t="s" s="56">
        <v>12732</v>
      </c>
      <c r="AC5015" s="14">
        <v>2254</v>
      </c>
      <c r="AH5015" s="61"/>
      <c r="AJ5015" t="s" s="54">
        <v>12733</v>
      </c>
      <c r="AK5015" s="60">
        <v>0.710268</v>
      </c>
      <c r="AL5015" s="14">
        <v>0.712236</v>
      </c>
      <c r="AM5015" s="14">
        <v>30</v>
      </c>
      <c r="AN5015" s="63">
        <f>AL5015-(AK5015-0.71029)</f>
        <v>0.7122579999999999</v>
      </c>
      <c r="AX5015" s="77"/>
    </row>
    <row r="5016" s="9" customFormat="1" ht="31" customHeight="1">
      <c r="A5016" t="s" s="6">
        <v>12739</v>
      </c>
      <c r="B5016" t="s" s="56">
        <v>12735</v>
      </c>
      <c r="E5016" t="s" s="54">
        <v>12729</v>
      </c>
      <c r="F5016" t="s" s="55">
        <v>419</v>
      </c>
      <c r="G5016" t="s" s="56">
        <v>1922</v>
      </c>
      <c r="L5016" t="s" s="54">
        <v>12620</v>
      </c>
      <c r="S5016" t="s" s="54">
        <v>12628</v>
      </c>
      <c r="T5016" t="s" s="57">
        <v>12730</v>
      </c>
      <c r="V5016" s="14">
        <v>202</v>
      </c>
      <c r="AA5016" t="s" s="56">
        <v>12731</v>
      </c>
      <c r="AB5016" t="s" s="56">
        <v>12732</v>
      </c>
      <c r="AC5016" s="14">
        <v>2254</v>
      </c>
      <c r="AH5016" s="61"/>
      <c r="AJ5016" t="s" s="54">
        <v>12733</v>
      </c>
      <c r="AK5016" s="60">
        <v>0.710268</v>
      </c>
      <c r="AL5016" s="14">
        <v>0.7134740000000001</v>
      </c>
      <c r="AM5016" s="14">
        <v>78</v>
      </c>
      <c r="AN5016" s="63">
        <f>AL5016-(AK5016-0.71029)</f>
        <v>0.713496</v>
      </c>
      <c r="AX5016" s="77"/>
    </row>
    <row r="5017" s="9" customFormat="1" ht="31" customHeight="1">
      <c r="A5017" t="s" s="6">
        <v>12740</v>
      </c>
      <c r="B5017" t="s" s="56">
        <v>12737</v>
      </c>
      <c r="E5017" t="s" s="54">
        <v>12729</v>
      </c>
      <c r="F5017" t="s" s="55">
        <v>419</v>
      </c>
      <c r="G5017" t="s" s="56">
        <v>1922</v>
      </c>
      <c r="L5017" t="s" s="54">
        <v>12620</v>
      </c>
      <c r="S5017" t="s" s="54">
        <v>12630</v>
      </c>
      <c r="T5017" t="s" s="57">
        <v>12730</v>
      </c>
      <c r="V5017" s="14">
        <v>202</v>
      </c>
      <c r="AA5017" t="s" s="56">
        <v>12731</v>
      </c>
      <c r="AB5017" t="s" s="56">
        <v>12732</v>
      </c>
      <c r="AC5017" s="14">
        <v>2254</v>
      </c>
      <c r="AH5017" s="61"/>
      <c r="AJ5017" t="s" s="54">
        <v>12733</v>
      </c>
      <c r="AK5017" s="60">
        <v>0.710268</v>
      </c>
      <c r="AL5017" s="14">
        <v>0.711516</v>
      </c>
      <c r="AM5017" s="14">
        <v>24</v>
      </c>
      <c r="AN5017" s="63">
        <f>AL5017-(AK5017-0.71029)</f>
        <v>0.711538</v>
      </c>
      <c r="AX5017" s="77"/>
    </row>
    <row r="5018" s="9" customFormat="1" ht="31" customHeight="1">
      <c r="A5018" t="s" s="6">
        <v>12741</v>
      </c>
      <c r="B5018" t="s" s="56">
        <v>12728</v>
      </c>
      <c r="E5018" t="s" s="54">
        <v>12729</v>
      </c>
      <c r="F5018" t="s" s="55">
        <v>419</v>
      </c>
      <c r="G5018" t="s" s="56">
        <v>1922</v>
      </c>
      <c r="L5018" t="s" s="54">
        <v>12620</v>
      </c>
      <c r="S5018" t="s" s="54">
        <v>12630</v>
      </c>
      <c r="T5018" t="s" s="57">
        <v>12730</v>
      </c>
      <c r="V5018" s="14">
        <v>202</v>
      </c>
      <c r="AA5018" t="s" s="56">
        <v>12731</v>
      </c>
      <c r="AB5018" t="s" s="56">
        <v>12732</v>
      </c>
      <c r="AC5018" s="14">
        <v>2254</v>
      </c>
      <c r="AH5018" s="61"/>
      <c r="AJ5018" t="s" s="54">
        <v>12733</v>
      </c>
      <c r="AK5018" s="60">
        <v>0.710268</v>
      </c>
      <c r="AL5018" s="14">
        <v>0.711735</v>
      </c>
      <c r="AM5018" s="14">
        <v>26</v>
      </c>
      <c r="AN5018" s="63">
        <f>AL5018-(AK5018-0.71029)</f>
        <v>0.711757</v>
      </c>
      <c r="AX5018" s="77"/>
    </row>
    <row r="5019" s="9" customFormat="1" ht="31" customHeight="1">
      <c r="A5019" t="s" s="6">
        <v>12742</v>
      </c>
      <c r="B5019" t="s" s="56">
        <v>12735</v>
      </c>
      <c r="E5019" t="s" s="54">
        <v>12729</v>
      </c>
      <c r="F5019" t="s" s="55">
        <v>419</v>
      </c>
      <c r="G5019" t="s" s="56">
        <v>1922</v>
      </c>
      <c r="L5019" t="s" s="54">
        <v>12620</v>
      </c>
      <c r="S5019" t="s" s="54">
        <v>12630</v>
      </c>
      <c r="T5019" t="s" s="57">
        <v>12730</v>
      </c>
      <c r="V5019" s="14">
        <v>202</v>
      </c>
      <c r="AA5019" t="s" s="56">
        <v>12731</v>
      </c>
      <c r="AB5019" t="s" s="56">
        <v>12732</v>
      </c>
      <c r="AC5019" s="14">
        <v>2254</v>
      </c>
      <c r="AH5019" s="61"/>
      <c r="AJ5019" t="s" s="54">
        <v>12733</v>
      </c>
      <c r="AK5019" s="60">
        <v>0.710268</v>
      </c>
      <c r="AL5019" s="14">
        <v>0.714235</v>
      </c>
      <c r="AM5019" s="14">
        <v>29</v>
      </c>
      <c r="AN5019" s="63">
        <f>AL5019-(AK5019-0.71029)</f>
        <v>0.714257</v>
      </c>
      <c r="AX5019" s="77"/>
    </row>
    <row r="5020" s="9" customFormat="1" ht="31" customHeight="1">
      <c r="A5020" t="s" s="6">
        <v>12743</v>
      </c>
      <c r="B5020" t="s" s="56">
        <v>12737</v>
      </c>
      <c r="E5020" t="s" s="54">
        <v>12729</v>
      </c>
      <c r="F5020" t="s" s="55">
        <v>419</v>
      </c>
      <c r="G5020" t="s" s="56">
        <v>1922</v>
      </c>
      <c r="L5020" t="s" s="54">
        <v>12620</v>
      </c>
      <c r="S5020" t="s" s="54">
        <v>12634</v>
      </c>
      <c r="T5020" t="s" s="57">
        <v>12730</v>
      </c>
      <c r="V5020" s="14">
        <v>202</v>
      </c>
      <c r="AA5020" t="s" s="56">
        <v>12731</v>
      </c>
      <c r="AB5020" t="s" s="56">
        <v>12732</v>
      </c>
      <c r="AC5020" s="14">
        <v>2254</v>
      </c>
      <c r="AH5020" s="61"/>
      <c r="AJ5020" t="s" s="54">
        <v>12733</v>
      </c>
      <c r="AK5020" s="60">
        <v>0.710268</v>
      </c>
      <c r="AL5020" s="14">
        <v>0.7203079999999999</v>
      </c>
      <c r="AM5020" s="14">
        <v>27</v>
      </c>
      <c r="AN5020" s="63">
        <f>AL5020-(AK5020-0.71029)</f>
        <v>0.72033</v>
      </c>
      <c r="AX5020" s="77"/>
    </row>
    <row r="5021" s="9" customFormat="1" ht="31" customHeight="1">
      <c r="A5021" t="s" s="6">
        <v>12744</v>
      </c>
      <c r="B5021" t="s" s="56">
        <v>12737</v>
      </c>
      <c r="E5021" t="s" s="54">
        <v>12729</v>
      </c>
      <c r="F5021" t="s" s="55">
        <v>419</v>
      </c>
      <c r="G5021" t="s" s="56">
        <v>1922</v>
      </c>
      <c r="L5021" t="s" s="54">
        <v>12620</v>
      </c>
      <c r="S5021" t="s" s="54">
        <v>12634</v>
      </c>
      <c r="T5021" t="s" s="57">
        <v>12730</v>
      </c>
      <c r="V5021" s="14">
        <v>202</v>
      </c>
      <c r="AA5021" t="s" s="56">
        <v>12731</v>
      </c>
      <c r="AB5021" t="s" s="56">
        <v>12732</v>
      </c>
      <c r="AC5021" s="14">
        <v>2254</v>
      </c>
      <c r="AH5021" s="61"/>
      <c r="AJ5021" t="s" s="54">
        <v>12733</v>
      </c>
      <c r="AK5021" s="60">
        <v>0.710268</v>
      </c>
      <c r="AL5021" s="14">
        <v>0.7202769999999999</v>
      </c>
      <c r="AM5021" s="14">
        <v>24</v>
      </c>
      <c r="AN5021" s="63">
        <f>AL5021-(AK5021-0.71029)</f>
        <v>0.720299</v>
      </c>
      <c r="AX5021" s="77"/>
    </row>
    <row r="5022" s="9" customFormat="1" ht="31" customHeight="1">
      <c r="A5022" t="s" s="6">
        <v>12745</v>
      </c>
      <c r="B5022" t="s" s="56">
        <v>12728</v>
      </c>
      <c r="E5022" t="s" s="54">
        <v>12729</v>
      </c>
      <c r="F5022" t="s" s="55">
        <v>419</v>
      </c>
      <c r="G5022" t="s" s="56">
        <v>1922</v>
      </c>
      <c r="L5022" t="s" s="54">
        <v>12620</v>
      </c>
      <c r="S5022" t="s" s="54">
        <v>12634</v>
      </c>
      <c r="T5022" t="s" s="57">
        <v>12730</v>
      </c>
      <c r="V5022" s="14">
        <v>202</v>
      </c>
      <c r="AA5022" t="s" s="56">
        <v>12731</v>
      </c>
      <c r="AB5022" t="s" s="56">
        <v>12732</v>
      </c>
      <c r="AC5022" s="14">
        <v>2254</v>
      </c>
      <c r="AH5022" s="61"/>
      <c r="AJ5022" t="s" s="54">
        <v>12733</v>
      </c>
      <c r="AK5022" s="60">
        <v>0.710268</v>
      </c>
      <c r="AL5022" s="14">
        <v>0.71308</v>
      </c>
      <c r="AM5022" s="14">
        <v>33</v>
      </c>
      <c r="AN5022" s="63">
        <f>AL5022-(AK5022-0.71029)</f>
        <v>0.713102</v>
      </c>
      <c r="AX5022" s="77"/>
    </row>
    <row r="5023" s="9" customFormat="1" ht="31" customHeight="1">
      <c r="A5023" t="s" s="6">
        <v>12746</v>
      </c>
      <c r="B5023" t="s" s="56">
        <v>12735</v>
      </c>
      <c r="E5023" t="s" s="54">
        <v>12729</v>
      </c>
      <c r="F5023" t="s" s="55">
        <v>419</v>
      </c>
      <c r="G5023" t="s" s="56">
        <v>1922</v>
      </c>
      <c r="L5023" t="s" s="54">
        <v>12620</v>
      </c>
      <c r="S5023" t="s" s="54">
        <v>12634</v>
      </c>
      <c r="T5023" t="s" s="57">
        <v>12730</v>
      </c>
      <c r="V5023" s="14">
        <v>202</v>
      </c>
      <c r="AA5023" t="s" s="56">
        <v>12731</v>
      </c>
      <c r="AB5023" t="s" s="56">
        <v>12732</v>
      </c>
      <c r="AC5023" s="14">
        <v>2254</v>
      </c>
      <c r="AH5023" s="61"/>
      <c r="AJ5023" t="s" s="54">
        <v>12733</v>
      </c>
      <c r="AK5023" s="60">
        <v>0.710268</v>
      </c>
      <c r="AL5023" s="14">
        <v>0.714816</v>
      </c>
      <c r="AM5023" s="14">
        <v>37</v>
      </c>
      <c r="AN5023" s="63">
        <f>AL5023-(AK5023-0.71029)</f>
        <v>0.714838</v>
      </c>
      <c r="AX5023" s="77"/>
    </row>
    <row r="5024" s="9" customFormat="1" ht="31" customHeight="1">
      <c r="A5024" t="s" s="6">
        <v>12747</v>
      </c>
      <c r="B5024" t="s" s="56">
        <v>12728</v>
      </c>
      <c r="E5024" t="s" s="54">
        <v>12729</v>
      </c>
      <c r="F5024" t="s" s="55">
        <v>419</v>
      </c>
      <c r="G5024" t="s" s="56">
        <v>1135</v>
      </c>
      <c r="L5024" t="s" s="54">
        <v>12620</v>
      </c>
      <c r="S5024" t="s" s="54">
        <v>12639</v>
      </c>
      <c r="T5024" t="s" s="57">
        <v>12730</v>
      </c>
      <c r="V5024" s="14">
        <v>202</v>
      </c>
      <c r="AA5024" t="s" s="56">
        <v>12731</v>
      </c>
      <c r="AB5024" t="s" s="56">
        <v>12732</v>
      </c>
      <c r="AC5024" s="14">
        <v>2254</v>
      </c>
      <c r="AH5024" s="61"/>
      <c r="AJ5024" t="s" s="54">
        <v>12733</v>
      </c>
      <c r="AK5024" s="60">
        <v>0.710268</v>
      </c>
      <c r="AL5024" s="14">
        <v>0.711209</v>
      </c>
      <c r="AM5024" s="14">
        <v>27</v>
      </c>
      <c r="AN5024" s="63">
        <f>AL5024-(AK5024-0.71029)</f>
        <v>0.7112309999999999</v>
      </c>
      <c r="AX5024" s="77"/>
    </row>
    <row r="5025" s="9" customFormat="1" ht="31" customHeight="1">
      <c r="A5025" t="s" s="6">
        <v>12748</v>
      </c>
      <c r="B5025" t="s" s="56">
        <v>12737</v>
      </c>
      <c r="E5025" t="s" s="54">
        <v>12729</v>
      </c>
      <c r="F5025" t="s" s="55">
        <v>419</v>
      </c>
      <c r="G5025" t="s" s="56">
        <v>1135</v>
      </c>
      <c r="L5025" t="s" s="54">
        <v>12620</v>
      </c>
      <c r="S5025" t="s" s="54">
        <v>12639</v>
      </c>
      <c r="T5025" t="s" s="57">
        <v>12730</v>
      </c>
      <c r="V5025" s="14">
        <v>202</v>
      </c>
      <c r="AA5025" t="s" s="56">
        <v>12731</v>
      </c>
      <c r="AB5025" t="s" s="56">
        <v>12732</v>
      </c>
      <c r="AC5025" s="14">
        <v>2254</v>
      </c>
      <c r="AH5025" s="61"/>
      <c r="AJ5025" t="s" s="54">
        <v>12733</v>
      </c>
      <c r="AK5025" s="60">
        <v>0.710268</v>
      </c>
      <c r="AL5025" s="14">
        <v>0.715935</v>
      </c>
      <c r="AM5025" s="14">
        <v>33</v>
      </c>
      <c r="AN5025" s="63">
        <f>AL5025-(AK5025-0.71029)</f>
        <v>0.715957</v>
      </c>
      <c r="AX5025" s="77"/>
    </row>
    <row r="5026" s="9" customFormat="1" ht="31" customHeight="1">
      <c r="A5026" t="s" s="6">
        <v>12749</v>
      </c>
      <c r="B5026" t="s" s="56">
        <v>12737</v>
      </c>
      <c r="E5026" t="s" s="54">
        <v>12729</v>
      </c>
      <c r="F5026" t="s" s="55">
        <v>419</v>
      </c>
      <c r="G5026" t="s" s="56">
        <v>1135</v>
      </c>
      <c r="L5026" t="s" s="54">
        <v>12620</v>
      </c>
      <c r="S5026" t="s" s="54">
        <v>12639</v>
      </c>
      <c r="T5026" t="s" s="57">
        <v>12730</v>
      </c>
      <c r="V5026" s="14">
        <v>202</v>
      </c>
      <c r="AA5026" t="s" s="56">
        <v>12731</v>
      </c>
      <c r="AB5026" t="s" s="56">
        <v>12732</v>
      </c>
      <c r="AC5026" s="14">
        <v>2254</v>
      </c>
      <c r="AH5026" s="61"/>
      <c r="AJ5026" t="s" s="54">
        <v>12733</v>
      </c>
      <c r="AK5026" s="60">
        <v>0.710268</v>
      </c>
      <c r="AL5026" s="14">
        <v>0.7144160000000001</v>
      </c>
      <c r="AM5026" s="14">
        <v>30</v>
      </c>
      <c r="AN5026" s="63">
        <f>AL5026-(AK5026-0.71029)</f>
        <v>0.714438</v>
      </c>
      <c r="AX5026" s="77"/>
    </row>
    <row r="5027" s="9" customFormat="1" ht="31" customHeight="1">
      <c r="A5027" t="s" s="6">
        <v>12750</v>
      </c>
      <c r="B5027" t="s" s="56">
        <v>12728</v>
      </c>
      <c r="E5027" t="s" s="54">
        <v>12729</v>
      </c>
      <c r="F5027" t="s" s="55">
        <v>419</v>
      </c>
      <c r="G5027" t="s" s="56">
        <v>1135</v>
      </c>
      <c r="L5027" t="s" s="54">
        <v>12620</v>
      </c>
      <c r="S5027" t="s" s="54">
        <v>12639</v>
      </c>
      <c r="T5027" t="s" s="57">
        <v>12730</v>
      </c>
      <c r="V5027" s="14">
        <v>202</v>
      </c>
      <c r="AA5027" t="s" s="56">
        <v>12731</v>
      </c>
      <c r="AB5027" t="s" s="56">
        <v>12732</v>
      </c>
      <c r="AC5027" s="14">
        <v>2254</v>
      </c>
      <c r="AH5027" s="61"/>
      <c r="AJ5027" t="s" s="54">
        <v>12733</v>
      </c>
      <c r="AK5027" s="60">
        <v>0.710268</v>
      </c>
      <c r="AL5027" s="14">
        <v>0.711042</v>
      </c>
      <c r="AM5027" s="14">
        <v>28</v>
      </c>
      <c r="AN5027" s="63">
        <f>AL5027-(AK5027-0.71029)</f>
        <v>0.711064</v>
      </c>
      <c r="AX5027" s="77"/>
    </row>
    <row r="5028" s="9" customFormat="1" ht="31" customHeight="1">
      <c r="A5028" t="s" s="6">
        <v>12751</v>
      </c>
      <c r="B5028" t="s" s="56">
        <v>12728</v>
      </c>
      <c r="E5028" t="s" s="54">
        <v>12729</v>
      </c>
      <c r="F5028" t="s" s="55">
        <v>419</v>
      </c>
      <c r="G5028" t="s" s="56">
        <v>1135</v>
      </c>
      <c r="L5028" t="s" s="54">
        <v>12620</v>
      </c>
      <c r="S5028" t="s" s="54">
        <v>12639</v>
      </c>
      <c r="T5028" t="s" s="57">
        <v>12730</v>
      </c>
      <c r="V5028" s="14">
        <v>202</v>
      </c>
      <c r="AA5028" t="s" s="56">
        <v>12731</v>
      </c>
      <c r="AB5028" t="s" s="56">
        <v>12732</v>
      </c>
      <c r="AC5028" s="14">
        <v>2254</v>
      </c>
      <c r="AH5028" s="61"/>
      <c r="AJ5028" t="s" s="54">
        <v>12733</v>
      </c>
      <c r="AK5028" s="60">
        <v>0.710268</v>
      </c>
      <c r="AL5028" s="14">
        <v>0.711212</v>
      </c>
      <c r="AM5028" s="14">
        <v>27</v>
      </c>
      <c r="AN5028" s="63">
        <f>AL5028-(AK5028-0.71029)</f>
        <v>0.711234</v>
      </c>
      <c r="AX5028" s="77"/>
    </row>
    <row r="5029" s="9" customFormat="1" ht="31" customHeight="1">
      <c r="A5029" t="s" s="6">
        <v>12752</v>
      </c>
      <c r="B5029" t="s" s="56">
        <v>12735</v>
      </c>
      <c r="E5029" t="s" s="54">
        <v>12729</v>
      </c>
      <c r="F5029" t="s" s="55">
        <v>419</v>
      </c>
      <c r="G5029" t="s" s="56">
        <v>1135</v>
      </c>
      <c r="L5029" t="s" s="54">
        <v>12620</v>
      </c>
      <c r="S5029" t="s" s="54">
        <v>12639</v>
      </c>
      <c r="T5029" t="s" s="57">
        <v>12730</v>
      </c>
      <c r="V5029" s="14">
        <v>202</v>
      </c>
      <c r="AA5029" t="s" s="56">
        <v>12731</v>
      </c>
      <c r="AB5029" t="s" s="56">
        <v>12732</v>
      </c>
      <c r="AC5029" s="14">
        <v>2254</v>
      </c>
      <c r="AH5029" s="61"/>
      <c r="AJ5029" t="s" s="54">
        <v>12733</v>
      </c>
      <c r="AK5029" s="60">
        <v>0.710268</v>
      </c>
      <c r="AL5029" s="14">
        <v>0.715462</v>
      </c>
      <c r="AM5029" s="14">
        <v>49</v>
      </c>
      <c r="AN5029" s="63">
        <f>AL5029-(AK5029-0.71029)</f>
        <v>0.715484</v>
      </c>
      <c r="AX5029" s="77"/>
    </row>
    <row r="5030" s="9" customFormat="1" ht="31" customHeight="1">
      <c r="A5030" t="s" s="6">
        <v>12753</v>
      </c>
      <c r="B5030" t="s" s="56">
        <v>12735</v>
      </c>
      <c r="E5030" t="s" s="54">
        <v>12729</v>
      </c>
      <c r="F5030" t="s" s="55">
        <v>419</v>
      </c>
      <c r="G5030" t="s" s="56">
        <v>1135</v>
      </c>
      <c r="L5030" t="s" s="54">
        <v>12620</v>
      </c>
      <c r="S5030" t="s" s="54">
        <v>12639</v>
      </c>
      <c r="T5030" t="s" s="57">
        <v>12730</v>
      </c>
      <c r="V5030" s="14">
        <v>202</v>
      </c>
      <c r="AA5030" t="s" s="56">
        <v>12731</v>
      </c>
      <c r="AB5030" t="s" s="56">
        <v>12732</v>
      </c>
      <c r="AC5030" s="14">
        <v>2254</v>
      </c>
      <c r="AH5030" s="61"/>
      <c r="AJ5030" t="s" s="54">
        <v>12733</v>
      </c>
      <c r="AK5030" s="60">
        <v>0.710268</v>
      </c>
      <c r="AL5030" s="14">
        <v>0.715535</v>
      </c>
      <c r="AM5030" s="14">
        <v>31</v>
      </c>
      <c r="AN5030" s="63">
        <f>AL5030-(AK5030-0.71029)</f>
        <v>0.715557</v>
      </c>
      <c r="AX5030" s="77"/>
    </row>
    <row r="5031" s="9" customFormat="1" ht="31" customHeight="1">
      <c r="A5031" t="s" s="6">
        <v>12754</v>
      </c>
      <c r="B5031" t="s" s="56">
        <v>12728</v>
      </c>
      <c r="E5031" t="s" s="54">
        <v>12729</v>
      </c>
      <c r="F5031" t="s" s="55">
        <v>419</v>
      </c>
      <c r="G5031" t="s" s="56">
        <v>1135</v>
      </c>
      <c r="L5031" t="s" s="54">
        <v>12620</v>
      </c>
      <c r="S5031" t="s" s="54">
        <v>12643</v>
      </c>
      <c r="T5031" t="s" s="57">
        <v>12730</v>
      </c>
      <c r="V5031" s="14">
        <v>202</v>
      </c>
      <c r="AA5031" t="s" s="56">
        <v>12731</v>
      </c>
      <c r="AB5031" t="s" s="56">
        <v>12732</v>
      </c>
      <c r="AC5031" s="14">
        <v>2254</v>
      </c>
      <c r="AH5031" s="61"/>
      <c r="AJ5031" t="s" s="54">
        <v>12733</v>
      </c>
      <c r="AK5031" s="60">
        <v>0.710268</v>
      </c>
      <c r="AL5031" s="14">
        <v>0.710391</v>
      </c>
      <c r="AM5031" s="14">
        <v>36</v>
      </c>
      <c r="AN5031" s="63">
        <f>AL5031-(AK5031-0.71029)</f>
        <v>0.710413</v>
      </c>
      <c r="AX5031" s="77"/>
    </row>
    <row r="5032" s="9" customFormat="1" ht="31" customHeight="1">
      <c r="A5032" t="s" s="6">
        <v>12755</v>
      </c>
      <c r="B5032" t="s" s="56">
        <v>12735</v>
      </c>
      <c r="E5032" t="s" s="54">
        <v>12729</v>
      </c>
      <c r="F5032" t="s" s="55">
        <v>419</v>
      </c>
      <c r="G5032" t="s" s="56">
        <v>1135</v>
      </c>
      <c r="L5032" t="s" s="54">
        <v>12620</v>
      </c>
      <c r="S5032" t="s" s="54">
        <v>12643</v>
      </c>
      <c r="T5032" t="s" s="57">
        <v>12730</v>
      </c>
      <c r="V5032" s="14">
        <v>202</v>
      </c>
      <c r="AA5032" t="s" s="56">
        <v>12731</v>
      </c>
      <c r="AB5032" t="s" s="56">
        <v>12732</v>
      </c>
      <c r="AC5032" s="14">
        <v>2254</v>
      </c>
      <c r="AH5032" s="61"/>
      <c r="AJ5032" t="s" s="54">
        <v>12733</v>
      </c>
      <c r="AK5032" s="60">
        <v>0.710268</v>
      </c>
      <c r="AL5032" s="14">
        <v>0.708471</v>
      </c>
      <c r="AM5032" s="14">
        <v>98</v>
      </c>
      <c r="AN5032" s="63">
        <f>AL5032-(AK5032-0.71029)</f>
        <v>0.708493</v>
      </c>
      <c r="AX5032" s="77"/>
    </row>
    <row r="5033" s="9" customFormat="1" ht="31" customHeight="1">
      <c r="A5033" t="s" s="6">
        <v>12756</v>
      </c>
      <c r="B5033" t="s" s="56">
        <v>12735</v>
      </c>
      <c r="E5033" t="s" s="54">
        <v>12729</v>
      </c>
      <c r="F5033" t="s" s="55">
        <v>419</v>
      </c>
      <c r="G5033" t="s" s="56">
        <v>1135</v>
      </c>
      <c r="L5033" t="s" s="54">
        <v>12620</v>
      </c>
      <c r="S5033" t="s" s="54">
        <v>12643</v>
      </c>
      <c r="T5033" t="s" s="57">
        <v>12730</v>
      </c>
      <c r="V5033" s="14">
        <v>202</v>
      </c>
      <c r="AA5033" t="s" s="56">
        <v>12731</v>
      </c>
      <c r="AB5033" t="s" s="56">
        <v>12732</v>
      </c>
      <c r="AC5033" s="14">
        <v>2254</v>
      </c>
      <c r="AH5033" s="61"/>
      <c r="AJ5033" t="s" s="54">
        <v>12733</v>
      </c>
      <c r="AK5033" s="60">
        <v>0.710268</v>
      </c>
      <c r="AL5033" s="14">
        <v>0.708897</v>
      </c>
      <c r="AM5033" s="14">
        <v>28</v>
      </c>
      <c r="AN5033" s="63">
        <f>AL5033-(AK5033-0.71029)</f>
        <v>0.708919</v>
      </c>
      <c r="AX5033" s="77"/>
    </row>
    <row r="5034" s="9" customFormat="1" ht="31" customHeight="1">
      <c r="A5034" t="s" s="6">
        <v>12757</v>
      </c>
      <c r="B5034" t="s" s="56">
        <v>12737</v>
      </c>
      <c r="E5034" t="s" s="54">
        <v>12729</v>
      </c>
      <c r="F5034" t="s" s="55">
        <v>419</v>
      </c>
      <c r="G5034" t="s" s="56">
        <v>1135</v>
      </c>
      <c r="L5034" t="s" s="54">
        <v>12620</v>
      </c>
      <c r="S5034" t="s" s="54">
        <v>12646</v>
      </c>
      <c r="T5034" t="s" s="57">
        <v>12730</v>
      </c>
      <c r="V5034" s="14">
        <v>202</v>
      </c>
      <c r="AA5034" t="s" s="56">
        <v>12731</v>
      </c>
      <c r="AB5034" t="s" s="56">
        <v>12732</v>
      </c>
      <c r="AC5034" s="14">
        <v>2254</v>
      </c>
      <c r="AH5034" s="61"/>
      <c r="AJ5034" t="s" s="54">
        <v>12733</v>
      </c>
      <c r="AK5034" s="60">
        <v>0.710268</v>
      </c>
      <c r="AL5034" s="14">
        <v>0.713184</v>
      </c>
      <c r="AM5034" s="14">
        <v>54</v>
      </c>
      <c r="AN5034" s="63">
        <f>AL5034-(AK5034-0.71029)</f>
        <v>0.713206</v>
      </c>
      <c r="AX5034" s="77"/>
    </row>
    <row r="5035" s="9" customFormat="1" ht="31" customHeight="1">
      <c r="A5035" t="s" s="6">
        <v>12758</v>
      </c>
      <c r="B5035" t="s" s="56">
        <v>12728</v>
      </c>
      <c r="E5035" t="s" s="54">
        <v>12729</v>
      </c>
      <c r="F5035" t="s" s="55">
        <v>419</v>
      </c>
      <c r="G5035" t="s" s="56">
        <v>1135</v>
      </c>
      <c r="L5035" t="s" s="54">
        <v>12620</v>
      </c>
      <c r="S5035" t="s" s="54">
        <v>12651</v>
      </c>
      <c r="T5035" t="s" s="57">
        <v>12730</v>
      </c>
      <c r="V5035" s="14">
        <v>202</v>
      </c>
      <c r="AA5035" t="s" s="56">
        <v>12731</v>
      </c>
      <c r="AB5035" t="s" s="56">
        <v>12732</v>
      </c>
      <c r="AC5035" s="14">
        <v>2254</v>
      </c>
      <c r="AH5035" s="61"/>
      <c r="AJ5035" t="s" s="54">
        <v>12733</v>
      </c>
      <c r="AK5035" s="60">
        <v>0.710268</v>
      </c>
      <c r="AL5035" s="14">
        <v>0.710333</v>
      </c>
      <c r="AM5035" s="14">
        <v>305</v>
      </c>
      <c r="AN5035" s="63">
        <f>AL5035-(AK5035-0.71029)</f>
        <v>0.710355</v>
      </c>
      <c r="AX5035" s="77"/>
    </row>
    <row r="5036" s="9" customFormat="1" ht="31" customHeight="1">
      <c r="A5036" t="s" s="6">
        <v>12759</v>
      </c>
      <c r="B5036" t="s" s="56">
        <v>12737</v>
      </c>
      <c r="E5036" t="s" s="54">
        <v>12729</v>
      </c>
      <c r="F5036" t="s" s="55">
        <v>419</v>
      </c>
      <c r="G5036" t="s" s="56">
        <v>1135</v>
      </c>
      <c r="L5036" t="s" s="54">
        <v>12620</v>
      </c>
      <c r="S5036" t="s" s="54">
        <v>12694</v>
      </c>
      <c r="T5036" t="s" s="57">
        <v>12730</v>
      </c>
      <c r="V5036" s="14">
        <v>202</v>
      </c>
      <c r="AA5036" t="s" s="56">
        <v>12731</v>
      </c>
      <c r="AB5036" t="s" s="56">
        <v>12732</v>
      </c>
      <c r="AC5036" s="14">
        <v>2254</v>
      </c>
      <c r="AH5036" s="61"/>
      <c r="AJ5036" t="s" s="54">
        <v>12733</v>
      </c>
      <c r="AK5036" s="60">
        <v>0.710268</v>
      </c>
      <c r="AL5036" s="14">
        <v>0.7219100000000001</v>
      </c>
      <c r="AM5036" s="14">
        <v>103</v>
      </c>
      <c r="AN5036" s="63">
        <f>AL5036-(AK5036-0.71029)</f>
        <v>0.721932</v>
      </c>
      <c r="AX5036" s="77"/>
    </row>
    <row r="5037" s="9" customFormat="1" ht="31" customHeight="1">
      <c r="A5037" t="s" s="6">
        <v>12760</v>
      </c>
      <c r="B5037" t="s" s="56">
        <v>12737</v>
      </c>
      <c r="E5037" t="s" s="54">
        <v>12729</v>
      </c>
      <c r="F5037" t="s" s="55">
        <v>419</v>
      </c>
      <c r="G5037" t="s" s="56">
        <v>1135</v>
      </c>
      <c r="L5037" t="s" s="54">
        <v>12620</v>
      </c>
      <c r="S5037" t="s" s="54">
        <v>12761</v>
      </c>
      <c r="T5037" t="s" s="57">
        <v>12730</v>
      </c>
      <c r="V5037" s="14">
        <v>202</v>
      </c>
      <c r="AA5037" t="s" s="56">
        <v>12731</v>
      </c>
      <c r="AB5037" t="s" s="56">
        <v>12732</v>
      </c>
      <c r="AC5037" s="14">
        <v>2254</v>
      </c>
      <c r="AH5037" s="61"/>
      <c r="AJ5037" t="s" s="54">
        <v>12733</v>
      </c>
      <c r="AK5037" s="60">
        <v>0.710268</v>
      </c>
      <c r="AL5037" s="14">
        <v>0.7134740000000001</v>
      </c>
      <c r="AM5037" s="14">
        <v>78</v>
      </c>
      <c r="AN5037" s="63">
        <f>AL5037-(AK5037-0.71029)</f>
        <v>0.713496</v>
      </c>
      <c r="AX5037" s="77"/>
    </row>
    <row r="5038" s="9" customFormat="1" ht="31" customHeight="1">
      <c r="A5038" t="s" s="6">
        <v>12762</v>
      </c>
      <c r="B5038" t="s" s="56">
        <v>12763</v>
      </c>
      <c r="E5038" t="s" s="54">
        <v>12729</v>
      </c>
      <c r="F5038" t="s" s="55">
        <v>419</v>
      </c>
      <c r="G5038" t="s" s="56">
        <v>1922</v>
      </c>
      <c r="L5038" t="s" s="54">
        <v>12620</v>
      </c>
      <c r="S5038" t="s" s="54">
        <v>12621</v>
      </c>
      <c r="T5038" t="s" s="57">
        <v>12764</v>
      </c>
      <c r="V5038" s="14">
        <v>206</v>
      </c>
      <c r="AA5038" t="s" s="56">
        <v>12765</v>
      </c>
      <c r="AB5038" t="s" s="56">
        <v>12766</v>
      </c>
      <c r="AC5038" s="14">
        <v>2163</v>
      </c>
      <c r="AH5038" s="61"/>
      <c r="AJ5038" t="s" s="54">
        <v>12767</v>
      </c>
      <c r="AK5038" s="60">
        <v>0.710268</v>
      </c>
      <c r="AL5038" s="14">
        <v>0.708368</v>
      </c>
      <c r="AM5038" s="14">
        <v>14</v>
      </c>
      <c r="AN5038" s="63">
        <f>AL5038-(AK5038-0.71029)</f>
        <v>0.70839</v>
      </c>
      <c r="AX5038" s="77"/>
    </row>
    <row r="5039" s="9" customFormat="1" ht="31" customHeight="1">
      <c r="A5039" t="s" s="6">
        <v>12768</v>
      </c>
      <c r="B5039" t="s" s="56">
        <v>12769</v>
      </c>
      <c r="E5039" t="s" s="54">
        <v>12729</v>
      </c>
      <c r="F5039" t="s" s="55">
        <v>419</v>
      </c>
      <c r="G5039" t="s" s="56">
        <v>1922</v>
      </c>
      <c r="L5039" t="s" s="54">
        <v>12620</v>
      </c>
      <c r="S5039" t="s" s="54">
        <v>12621</v>
      </c>
      <c r="T5039" t="s" s="57">
        <v>12764</v>
      </c>
      <c r="V5039" s="14">
        <v>206</v>
      </c>
      <c r="AA5039" t="s" s="56">
        <v>12765</v>
      </c>
      <c r="AB5039" t="s" s="56">
        <v>12766</v>
      </c>
      <c r="AC5039" s="14">
        <v>2163</v>
      </c>
      <c r="AH5039" s="61"/>
      <c r="AJ5039" t="s" s="54">
        <v>12767</v>
      </c>
      <c r="AK5039" s="60">
        <v>0.710268</v>
      </c>
      <c r="AL5039" s="14">
        <v>0.707546</v>
      </c>
      <c r="AM5039" s="14">
        <v>14</v>
      </c>
      <c r="AN5039" s="63">
        <f>AL5039-(AK5039-0.71029)</f>
        <v>0.707568</v>
      </c>
      <c r="AX5039" s="77"/>
    </row>
    <row r="5040" s="9" customFormat="1" ht="31" customHeight="1">
      <c r="A5040" t="s" s="6">
        <v>12770</v>
      </c>
      <c r="B5040" t="s" s="56">
        <v>12771</v>
      </c>
      <c r="E5040" t="s" s="54">
        <v>12729</v>
      </c>
      <c r="F5040" t="s" s="55">
        <v>419</v>
      </c>
      <c r="G5040" t="s" s="56">
        <v>1922</v>
      </c>
      <c r="L5040" t="s" s="54">
        <v>12620</v>
      </c>
      <c r="S5040" t="s" s="54">
        <v>12621</v>
      </c>
      <c r="T5040" t="s" s="57">
        <v>12764</v>
      </c>
      <c r="V5040" s="14">
        <v>206</v>
      </c>
      <c r="AA5040" t="s" s="56">
        <v>12765</v>
      </c>
      <c r="AB5040" t="s" s="56">
        <v>12766</v>
      </c>
      <c r="AC5040" s="14">
        <v>2163</v>
      </c>
      <c r="AH5040" s="61"/>
      <c r="AJ5040" t="s" s="54">
        <v>12767</v>
      </c>
      <c r="AK5040" s="60">
        <v>0.710268</v>
      </c>
      <c r="AL5040" s="14">
        <v>0.708556</v>
      </c>
      <c r="AM5040" s="14">
        <v>11</v>
      </c>
      <c r="AN5040" s="63">
        <f>AL5040-(AK5040-0.71029)</f>
        <v>0.708578</v>
      </c>
      <c r="AX5040" s="77"/>
    </row>
    <row r="5041" s="9" customFormat="1" ht="31" customHeight="1">
      <c r="A5041" t="s" s="6">
        <v>12772</v>
      </c>
      <c r="B5041" t="s" s="56">
        <v>12763</v>
      </c>
      <c r="E5041" t="s" s="54">
        <v>12729</v>
      </c>
      <c r="F5041" t="s" s="55">
        <v>419</v>
      </c>
      <c r="G5041" t="s" s="56">
        <v>1922</v>
      </c>
      <c r="L5041" t="s" s="54">
        <v>12620</v>
      </c>
      <c r="S5041" t="s" s="54">
        <v>12628</v>
      </c>
      <c r="T5041" t="s" s="57">
        <v>12764</v>
      </c>
      <c r="V5041" s="14">
        <v>206</v>
      </c>
      <c r="AA5041" t="s" s="56">
        <v>12765</v>
      </c>
      <c r="AB5041" t="s" s="56">
        <v>12766</v>
      </c>
      <c r="AC5041" s="14">
        <v>2163</v>
      </c>
      <c r="AH5041" s="61"/>
      <c r="AJ5041" t="s" s="54">
        <v>12767</v>
      </c>
      <c r="AK5041" s="60">
        <v>0.710268</v>
      </c>
      <c r="AL5041" s="14">
        <v>0.708508</v>
      </c>
      <c r="AM5041" s="14">
        <v>28</v>
      </c>
      <c r="AN5041" s="63">
        <f>AL5041-(AK5041-0.71029)</f>
        <v>0.70853</v>
      </c>
      <c r="AX5041" s="77"/>
    </row>
    <row r="5042" s="9" customFormat="1" ht="31" customHeight="1">
      <c r="A5042" t="s" s="6">
        <v>12773</v>
      </c>
      <c r="B5042" t="s" s="56">
        <v>12769</v>
      </c>
      <c r="E5042" t="s" s="54">
        <v>12729</v>
      </c>
      <c r="F5042" t="s" s="55">
        <v>419</v>
      </c>
      <c r="G5042" t="s" s="56">
        <v>1922</v>
      </c>
      <c r="L5042" t="s" s="54">
        <v>12620</v>
      </c>
      <c r="S5042" t="s" s="54">
        <v>12628</v>
      </c>
      <c r="T5042" t="s" s="57">
        <v>12764</v>
      </c>
      <c r="V5042" s="14">
        <v>206</v>
      </c>
      <c r="AA5042" t="s" s="56">
        <v>12765</v>
      </c>
      <c r="AB5042" t="s" s="56">
        <v>12766</v>
      </c>
      <c r="AC5042" s="14">
        <v>2163</v>
      </c>
      <c r="AH5042" s="61"/>
      <c r="AJ5042" t="s" s="54">
        <v>12767</v>
      </c>
      <c r="AK5042" s="60">
        <v>0.710268</v>
      </c>
      <c r="AL5042" s="14">
        <v>0.7089299999999999</v>
      </c>
      <c r="AM5042" s="14">
        <v>26</v>
      </c>
      <c r="AN5042" s="63">
        <f>AL5042-(AK5042-0.71029)</f>
        <v>0.708952</v>
      </c>
      <c r="AX5042" s="77"/>
    </row>
    <row r="5043" s="9" customFormat="1" ht="31" customHeight="1">
      <c r="A5043" t="s" s="6">
        <v>12774</v>
      </c>
      <c r="B5043" t="s" s="56">
        <v>12771</v>
      </c>
      <c r="E5043" t="s" s="54">
        <v>12729</v>
      </c>
      <c r="F5043" t="s" s="55">
        <v>419</v>
      </c>
      <c r="G5043" t="s" s="56">
        <v>1922</v>
      </c>
      <c r="L5043" t="s" s="54">
        <v>12620</v>
      </c>
      <c r="S5043" t="s" s="54">
        <v>12628</v>
      </c>
      <c r="T5043" t="s" s="57">
        <v>12764</v>
      </c>
      <c r="V5043" s="14">
        <v>206</v>
      </c>
      <c r="AA5043" t="s" s="56">
        <v>12765</v>
      </c>
      <c r="AB5043" t="s" s="56">
        <v>12766</v>
      </c>
      <c r="AC5043" s="14">
        <v>2163</v>
      </c>
      <c r="AH5043" s="61"/>
      <c r="AJ5043" t="s" s="54">
        <v>12767</v>
      </c>
      <c r="AK5043" s="60">
        <v>0.710268</v>
      </c>
      <c r="AL5043" s="14">
        <v>0.7088950000000001</v>
      </c>
      <c r="AM5043" s="14">
        <v>28</v>
      </c>
      <c r="AN5043" s="63">
        <f>AL5043-(AK5043-0.71029)</f>
        <v>0.708917</v>
      </c>
      <c r="AX5043" s="77"/>
    </row>
    <row r="5044" s="9" customFormat="1" ht="31" customHeight="1">
      <c r="A5044" t="s" s="6">
        <v>12775</v>
      </c>
      <c r="B5044" t="s" s="56">
        <v>12763</v>
      </c>
      <c r="E5044" t="s" s="54">
        <v>12729</v>
      </c>
      <c r="F5044" t="s" s="55">
        <v>419</v>
      </c>
      <c r="G5044" t="s" s="56">
        <v>1922</v>
      </c>
      <c r="L5044" t="s" s="54">
        <v>12620</v>
      </c>
      <c r="S5044" t="s" s="54">
        <v>12630</v>
      </c>
      <c r="T5044" t="s" s="57">
        <v>12764</v>
      </c>
      <c r="V5044" s="14">
        <v>206</v>
      </c>
      <c r="AA5044" t="s" s="56">
        <v>12765</v>
      </c>
      <c r="AB5044" t="s" s="56">
        <v>12766</v>
      </c>
      <c r="AC5044" s="14">
        <v>2163</v>
      </c>
      <c r="AH5044" s="61"/>
      <c r="AJ5044" t="s" s="54">
        <v>12767</v>
      </c>
      <c r="AK5044" s="60">
        <v>0.710268</v>
      </c>
      <c r="AL5044" s="14">
        <v>0.708914</v>
      </c>
      <c r="AM5044" s="14">
        <v>30</v>
      </c>
      <c r="AN5044" s="63">
        <f>AL5044-(AK5044-0.71029)</f>
        <v>0.708936</v>
      </c>
      <c r="AX5044" s="77"/>
    </row>
    <row r="5045" s="9" customFormat="1" ht="31" customHeight="1">
      <c r="A5045" t="s" s="6">
        <v>12776</v>
      </c>
      <c r="B5045" t="s" s="56">
        <v>12769</v>
      </c>
      <c r="E5045" t="s" s="54">
        <v>12729</v>
      </c>
      <c r="F5045" t="s" s="55">
        <v>419</v>
      </c>
      <c r="G5045" t="s" s="56">
        <v>1922</v>
      </c>
      <c r="L5045" t="s" s="54">
        <v>12620</v>
      </c>
      <c r="S5045" t="s" s="54">
        <v>12630</v>
      </c>
      <c r="T5045" t="s" s="57">
        <v>12764</v>
      </c>
      <c r="V5045" s="14">
        <v>206</v>
      </c>
      <c r="AA5045" t="s" s="56">
        <v>12765</v>
      </c>
      <c r="AB5045" t="s" s="56">
        <v>12766</v>
      </c>
      <c r="AC5045" s="14">
        <v>2163</v>
      </c>
      <c r="AH5045" s="61"/>
      <c r="AJ5045" t="s" s="54">
        <v>12767</v>
      </c>
      <c r="AK5045" s="60">
        <v>0.710268</v>
      </c>
      <c r="AL5045" s="14">
        <v>0.708986</v>
      </c>
      <c r="AM5045" s="14">
        <v>24</v>
      </c>
      <c r="AN5045" s="63">
        <f>AL5045-(AK5045-0.71029)</f>
        <v>0.709008</v>
      </c>
      <c r="AX5045" s="77"/>
    </row>
    <row r="5046" s="9" customFormat="1" ht="31" customHeight="1">
      <c r="A5046" t="s" s="6">
        <v>12777</v>
      </c>
      <c r="B5046" t="s" s="56">
        <v>12769</v>
      </c>
      <c r="E5046" t="s" s="54">
        <v>12729</v>
      </c>
      <c r="F5046" t="s" s="55">
        <v>419</v>
      </c>
      <c r="G5046" t="s" s="56">
        <v>1922</v>
      </c>
      <c r="L5046" t="s" s="54">
        <v>12620</v>
      </c>
      <c r="S5046" t="s" s="54">
        <v>12630</v>
      </c>
      <c r="T5046" t="s" s="57">
        <v>12764</v>
      </c>
      <c r="V5046" s="14">
        <v>206</v>
      </c>
      <c r="AA5046" t="s" s="56">
        <v>12765</v>
      </c>
      <c r="AB5046" t="s" s="56">
        <v>12766</v>
      </c>
      <c r="AC5046" s="14">
        <v>2163</v>
      </c>
      <c r="AH5046" s="61"/>
      <c r="AJ5046" t="s" s="54">
        <v>12767</v>
      </c>
      <c r="AK5046" s="60">
        <v>0.710268</v>
      </c>
      <c r="AL5046" s="14">
        <v>0.7089299999999999</v>
      </c>
      <c r="AM5046" s="14">
        <v>26</v>
      </c>
      <c r="AN5046" s="63">
        <f>AL5046-(AK5046-0.71029)</f>
        <v>0.708952</v>
      </c>
      <c r="AX5046" s="77"/>
    </row>
    <row r="5047" s="9" customFormat="1" ht="31" customHeight="1">
      <c r="A5047" t="s" s="6">
        <v>12778</v>
      </c>
      <c r="B5047" t="s" s="56">
        <v>12769</v>
      </c>
      <c r="E5047" t="s" s="54">
        <v>12729</v>
      </c>
      <c r="F5047" t="s" s="55">
        <v>419</v>
      </c>
      <c r="G5047" t="s" s="56">
        <v>1922</v>
      </c>
      <c r="L5047" t="s" s="54">
        <v>12620</v>
      </c>
      <c r="S5047" t="s" s="54">
        <v>12634</v>
      </c>
      <c r="T5047" t="s" s="57">
        <v>12764</v>
      </c>
      <c r="V5047" s="14">
        <v>206</v>
      </c>
      <c r="AA5047" t="s" s="56">
        <v>12765</v>
      </c>
      <c r="AB5047" t="s" s="56">
        <v>12766</v>
      </c>
      <c r="AC5047" s="14">
        <v>2163</v>
      </c>
      <c r="AH5047" s="61"/>
      <c r="AJ5047" t="s" s="54">
        <v>12767</v>
      </c>
      <c r="AK5047" s="60">
        <v>0.710268</v>
      </c>
      <c r="AL5047" s="14">
        <v>0.708225</v>
      </c>
      <c r="AM5047" s="14">
        <v>24</v>
      </c>
      <c r="AN5047" s="63">
        <f>AL5047-(AK5047-0.71029)</f>
        <v>0.708247</v>
      </c>
      <c r="AX5047" s="77"/>
    </row>
    <row r="5048" s="9" customFormat="1" ht="31" customHeight="1">
      <c r="A5048" t="s" s="6">
        <v>12779</v>
      </c>
      <c r="B5048" t="s" s="56">
        <v>12771</v>
      </c>
      <c r="E5048" t="s" s="54">
        <v>12729</v>
      </c>
      <c r="F5048" t="s" s="55">
        <v>419</v>
      </c>
      <c r="G5048" t="s" s="56">
        <v>1922</v>
      </c>
      <c r="L5048" t="s" s="54">
        <v>12620</v>
      </c>
      <c r="S5048" t="s" s="54">
        <v>12634</v>
      </c>
      <c r="T5048" t="s" s="57">
        <v>12764</v>
      </c>
      <c r="V5048" s="14">
        <v>206</v>
      </c>
      <c r="AA5048" t="s" s="56">
        <v>12765</v>
      </c>
      <c r="AB5048" t="s" s="56">
        <v>12766</v>
      </c>
      <c r="AC5048" s="14">
        <v>2163</v>
      </c>
      <c r="AH5048" s="61"/>
      <c r="AJ5048" t="s" s="54">
        <v>12767</v>
      </c>
      <c r="AK5048" s="60">
        <v>0.710268</v>
      </c>
      <c r="AL5048" s="14">
        <v>0.708274</v>
      </c>
      <c r="AM5048" s="14">
        <v>24</v>
      </c>
      <c r="AN5048" s="63">
        <f>AL5048-(AK5048-0.71029)</f>
        <v>0.708296</v>
      </c>
      <c r="AX5048" s="77"/>
    </row>
    <row r="5049" s="9" customFormat="1" ht="31" customHeight="1">
      <c r="A5049" t="s" s="6">
        <v>12780</v>
      </c>
      <c r="B5049" t="s" s="56">
        <v>12763</v>
      </c>
      <c r="E5049" t="s" s="54">
        <v>12729</v>
      </c>
      <c r="F5049" t="s" s="55">
        <v>419</v>
      </c>
      <c r="G5049" t="s" s="56">
        <v>1135</v>
      </c>
      <c r="L5049" t="s" s="54">
        <v>12620</v>
      </c>
      <c r="S5049" t="s" s="54">
        <v>12643</v>
      </c>
      <c r="T5049" t="s" s="57">
        <v>12764</v>
      </c>
      <c r="V5049" s="14">
        <v>206</v>
      </c>
      <c r="AA5049" t="s" s="56">
        <v>12765</v>
      </c>
      <c r="AB5049" t="s" s="56">
        <v>12766</v>
      </c>
      <c r="AC5049" s="14">
        <v>2163</v>
      </c>
      <c r="AH5049" s="61"/>
      <c r="AJ5049" t="s" s="54">
        <v>12767</v>
      </c>
      <c r="AK5049" s="60">
        <v>0.710268</v>
      </c>
      <c r="AL5049" s="14">
        <v>0.708632</v>
      </c>
      <c r="AM5049" s="14">
        <v>24</v>
      </c>
      <c r="AN5049" s="63">
        <f>AL5049-(AK5049-0.71029)</f>
        <v>0.708654</v>
      </c>
      <c r="AX5049" s="77"/>
    </row>
    <row r="5050" s="9" customFormat="1" ht="31" customHeight="1">
      <c r="A5050" t="s" s="6">
        <v>12781</v>
      </c>
      <c r="B5050" t="s" s="56">
        <v>12763</v>
      </c>
      <c r="E5050" t="s" s="54">
        <v>12729</v>
      </c>
      <c r="F5050" t="s" s="55">
        <v>419</v>
      </c>
      <c r="G5050" t="s" s="56">
        <v>1135</v>
      </c>
      <c r="L5050" t="s" s="54">
        <v>12620</v>
      </c>
      <c r="S5050" t="s" s="54">
        <v>12643</v>
      </c>
      <c r="T5050" t="s" s="57">
        <v>12764</v>
      </c>
      <c r="V5050" s="14">
        <v>206</v>
      </c>
      <c r="AA5050" t="s" s="56">
        <v>12765</v>
      </c>
      <c r="AB5050" t="s" s="56">
        <v>12766</v>
      </c>
      <c r="AC5050" s="14">
        <v>2163</v>
      </c>
      <c r="AH5050" s="61"/>
      <c r="AJ5050" t="s" s="54">
        <v>12767</v>
      </c>
      <c r="AK5050" s="60">
        <v>0.710268</v>
      </c>
      <c r="AL5050" s="14">
        <v>0.708559</v>
      </c>
      <c r="AM5050" s="14">
        <v>26</v>
      </c>
      <c r="AN5050" s="63">
        <f>AL5050-(AK5050-0.71029)</f>
        <v>0.708581</v>
      </c>
      <c r="AX5050" s="77"/>
    </row>
    <row r="5051" s="9" customFormat="1" ht="31" customHeight="1">
      <c r="A5051" t="s" s="6">
        <v>12782</v>
      </c>
      <c r="B5051" t="s" s="56">
        <v>12769</v>
      </c>
      <c r="E5051" t="s" s="54">
        <v>12729</v>
      </c>
      <c r="F5051" t="s" s="55">
        <v>419</v>
      </c>
      <c r="G5051" t="s" s="56">
        <v>1135</v>
      </c>
      <c r="L5051" t="s" s="54">
        <v>12620</v>
      </c>
      <c r="S5051" t="s" s="54">
        <v>12643</v>
      </c>
      <c r="T5051" t="s" s="57">
        <v>12764</v>
      </c>
      <c r="V5051" s="14">
        <v>206</v>
      </c>
      <c r="AA5051" t="s" s="56">
        <v>12765</v>
      </c>
      <c r="AB5051" t="s" s="56">
        <v>12766</v>
      </c>
      <c r="AC5051" s="14">
        <v>2163</v>
      </c>
      <c r="AH5051" s="61"/>
      <c r="AJ5051" t="s" s="54">
        <v>12767</v>
      </c>
      <c r="AK5051" s="60">
        <v>0.710268</v>
      </c>
      <c r="AL5051" s="14">
        <v>0.707763</v>
      </c>
      <c r="AM5051" s="14">
        <v>42</v>
      </c>
      <c r="AN5051" s="63">
        <f>AL5051-(AK5051-0.71029)</f>
        <v>0.707785</v>
      </c>
      <c r="AX5051" s="77"/>
    </row>
    <row r="5052" s="9" customFormat="1" ht="31" customHeight="1">
      <c r="A5052" t="s" s="6">
        <v>12783</v>
      </c>
      <c r="B5052" t="s" s="56">
        <v>12769</v>
      </c>
      <c r="E5052" t="s" s="54">
        <v>12729</v>
      </c>
      <c r="F5052" t="s" s="55">
        <v>419</v>
      </c>
      <c r="G5052" t="s" s="56">
        <v>1135</v>
      </c>
      <c r="L5052" t="s" s="54">
        <v>12620</v>
      </c>
      <c r="S5052" t="s" s="54">
        <v>12643</v>
      </c>
      <c r="T5052" t="s" s="57">
        <v>12764</v>
      </c>
      <c r="V5052" s="14">
        <v>206</v>
      </c>
      <c r="AA5052" t="s" s="56">
        <v>12765</v>
      </c>
      <c r="AB5052" t="s" s="56">
        <v>12766</v>
      </c>
      <c r="AC5052" s="14">
        <v>2163</v>
      </c>
      <c r="AH5052" s="61"/>
      <c r="AJ5052" t="s" s="54">
        <v>12767</v>
      </c>
      <c r="AK5052" s="60">
        <v>0.710268</v>
      </c>
      <c r="AL5052" s="14">
        <v>0.70774</v>
      </c>
      <c r="AM5052" s="14">
        <v>27</v>
      </c>
      <c r="AN5052" s="63">
        <f>AL5052-(AK5052-0.71029)</f>
        <v>0.707762</v>
      </c>
      <c r="AX5052" s="77"/>
    </row>
    <row r="5053" s="9" customFormat="1" ht="31" customHeight="1">
      <c r="A5053" t="s" s="6">
        <v>12784</v>
      </c>
      <c r="B5053" t="s" s="56">
        <v>12771</v>
      </c>
      <c r="E5053" t="s" s="54">
        <v>12729</v>
      </c>
      <c r="F5053" t="s" s="55">
        <v>419</v>
      </c>
      <c r="G5053" t="s" s="56">
        <v>1135</v>
      </c>
      <c r="L5053" t="s" s="54">
        <v>12620</v>
      </c>
      <c r="S5053" t="s" s="54">
        <v>12643</v>
      </c>
      <c r="T5053" t="s" s="57">
        <v>12764</v>
      </c>
      <c r="V5053" s="14">
        <v>206</v>
      </c>
      <c r="AA5053" t="s" s="56">
        <v>12765</v>
      </c>
      <c r="AB5053" t="s" s="56">
        <v>12766</v>
      </c>
      <c r="AC5053" s="14">
        <v>2163</v>
      </c>
      <c r="AH5053" s="61"/>
      <c r="AJ5053" t="s" s="54">
        <v>12767</v>
      </c>
      <c r="AK5053" s="60">
        <v>0.710268</v>
      </c>
      <c r="AL5053" s="14">
        <v>0.70856</v>
      </c>
      <c r="AM5053" s="14">
        <v>95</v>
      </c>
      <c r="AN5053" s="63">
        <f>AL5053-(AK5053-0.71029)</f>
        <v>0.708582</v>
      </c>
      <c r="AX5053" s="77"/>
    </row>
    <row r="5054" s="9" customFormat="1" ht="31" customHeight="1">
      <c r="A5054" t="s" s="6">
        <v>12785</v>
      </c>
      <c r="B5054" t="s" s="56">
        <v>12763</v>
      </c>
      <c r="E5054" t="s" s="54">
        <v>12729</v>
      </c>
      <c r="F5054" t="s" s="55">
        <v>419</v>
      </c>
      <c r="G5054" t="s" s="56">
        <v>1135</v>
      </c>
      <c r="L5054" t="s" s="54">
        <v>12620</v>
      </c>
      <c r="S5054" t="s" s="54">
        <v>12646</v>
      </c>
      <c r="T5054" t="s" s="57">
        <v>12764</v>
      </c>
      <c r="V5054" s="14">
        <v>206</v>
      </c>
      <c r="AA5054" t="s" s="56">
        <v>12765</v>
      </c>
      <c r="AB5054" t="s" s="56">
        <v>12766</v>
      </c>
      <c r="AC5054" s="14">
        <v>2163</v>
      </c>
      <c r="AH5054" s="61"/>
      <c r="AJ5054" t="s" s="54">
        <v>12767</v>
      </c>
      <c r="AK5054" s="60">
        <v>0.710268</v>
      </c>
      <c r="AL5054" s="14">
        <v>0.7081499999999999</v>
      </c>
      <c r="AM5054" s="14">
        <v>28</v>
      </c>
      <c r="AN5054" s="63">
        <f>AL5054-(AK5054-0.71029)</f>
        <v>0.708172</v>
      </c>
      <c r="AX5054" s="77"/>
    </row>
    <row r="5055" s="9" customFormat="1" ht="31" customHeight="1">
      <c r="A5055" t="s" s="6">
        <v>12786</v>
      </c>
      <c r="B5055" t="s" s="56">
        <v>12763</v>
      </c>
      <c r="E5055" t="s" s="54">
        <v>12729</v>
      </c>
      <c r="F5055" t="s" s="55">
        <v>419</v>
      </c>
      <c r="G5055" t="s" s="56">
        <v>1135</v>
      </c>
      <c r="L5055" t="s" s="54">
        <v>12620</v>
      </c>
      <c r="S5055" t="s" s="54">
        <v>12646</v>
      </c>
      <c r="T5055" t="s" s="57">
        <v>12764</v>
      </c>
      <c r="V5055" s="14">
        <v>206</v>
      </c>
      <c r="AA5055" t="s" s="56">
        <v>12765</v>
      </c>
      <c r="AB5055" t="s" s="56">
        <v>12766</v>
      </c>
      <c r="AC5055" s="14">
        <v>2163</v>
      </c>
      <c r="AH5055" s="61"/>
      <c r="AJ5055" t="s" s="54">
        <v>12767</v>
      </c>
      <c r="AK5055" s="60">
        <v>0.710268</v>
      </c>
      <c r="AL5055" s="14">
        <v>0.7083469999999999</v>
      </c>
      <c r="AM5055" s="14">
        <v>27</v>
      </c>
      <c r="AN5055" s="63">
        <f>AL5055-(AK5055-0.71029)</f>
        <v>0.708369</v>
      </c>
      <c r="AX5055" s="77"/>
    </row>
    <row r="5056" s="9" customFormat="1" ht="31" customHeight="1">
      <c r="A5056" t="s" s="6">
        <v>12787</v>
      </c>
      <c r="B5056" t="s" s="56">
        <v>12769</v>
      </c>
      <c r="E5056" t="s" s="54">
        <v>12729</v>
      </c>
      <c r="F5056" t="s" s="55">
        <v>419</v>
      </c>
      <c r="G5056" t="s" s="56">
        <v>1135</v>
      </c>
      <c r="L5056" t="s" s="54">
        <v>12620</v>
      </c>
      <c r="S5056" t="s" s="54">
        <v>12646</v>
      </c>
      <c r="T5056" t="s" s="57">
        <v>12764</v>
      </c>
      <c r="V5056" s="14">
        <v>206</v>
      </c>
      <c r="AA5056" t="s" s="56">
        <v>12765</v>
      </c>
      <c r="AB5056" t="s" s="56">
        <v>12766</v>
      </c>
      <c r="AC5056" s="14">
        <v>2163</v>
      </c>
      <c r="AH5056" s="61"/>
      <c r="AJ5056" t="s" s="54">
        <v>12767</v>
      </c>
      <c r="AK5056" s="60">
        <v>0.710268</v>
      </c>
      <c r="AL5056" s="14">
        <v>0.708274</v>
      </c>
      <c r="AM5056" s="14">
        <v>25</v>
      </c>
      <c r="AN5056" s="63">
        <f>AL5056-(AK5056-0.71029)</f>
        <v>0.708296</v>
      </c>
      <c r="AX5056" s="77"/>
    </row>
    <row r="5057" s="9" customFormat="1" ht="31" customHeight="1">
      <c r="A5057" t="s" s="6">
        <v>12788</v>
      </c>
      <c r="B5057" t="s" s="56">
        <v>12763</v>
      </c>
      <c r="E5057" t="s" s="54">
        <v>12729</v>
      </c>
      <c r="F5057" t="s" s="55">
        <v>419</v>
      </c>
      <c r="G5057" t="s" s="56">
        <v>1135</v>
      </c>
      <c r="L5057" t="s" s="54">
        <v>12620</v>
      </c>
      <c r="S5057" t="s" s="54">
        <v>12651</v>
      </c>
      <c r="T5057" t="s" s="57">
        <v>12764</v>
      </c>
      <c r="V5057" s="14">
        <v>206</v>
      </c>
      <c r="AA5057" t="s" s="56">
        <v>12765</v>
      </c>
      <c r="AB5057" t="s" s="56">
        <v>12766</v>
      </c>
      <c r="AC5057" s="14">
        <v>2163</v>
      </c>
      <c r="AH5057" s="61"/>
      <c r="AJ5057" t="s" s="54">
        <v>12767</v>
      </c>
      <c r="AK5057" s="60">
        <v>0.710268</v>
      </c>
      <c r="AL5057" s="14">
        <v>0.709408</v>
      </c>
      <c r="AM5057" s="14">
        <v>151</v>
      </c>
      <c r="AN5057" s="63">
        <f>AL5057-(AK5057-0.71029)</f>
        <v>0.70943</v>
      </c>
      <c r="AX5057" s="77"/>
    </row>
    <row r="5058" s="9" customFormat="1" ht="31" customHeight="1">
      <c r="A5058" t="s" s="6">
        <v>12789</v>
      </c>
      <c r="B5058" t="s" s="56">
        <v>12790</v>
      </c>
      <c r="E5058" t="s" s="54">
        <v>12729</v>
      </c>
      <c r="F5058" t="s" s="55">
        <v>419</v>
      </c>
      <c r="G5058" t="s" s="56">
        <v>1922</v>
      </c>
      <c r="L5058" t="s" s="54">
        <v>12620</v>
      </c>
      <c r="S5058" t="s" s="54">
        <v>12621</v>
      </c>
      <c r="T5058" t="s" s="57">
        <v>12791</v>
      </c>
      <c r="V5058" s="14">
        <v>203</v>
      </c>
      <c r="AA5058" t="s" s="56">
        <v>12792</v>
      </c>
      <c r="AB5058" t="s" s="56">
        <v>12793</v>
      </c>
      <c r="AC5058" s="14">
        <v>2392</v>
      </c>
      <c r="AH5058" s="61"/>
      <c r="AJ5058" t="s" s="54">
        <v>12794</v>
      </c>
      <c r="AK5058" s="60">
        <v>0.710268</v>
      </c>
      <c r="AL5058" s="14">
        <v>0.707406</v>
      </c>
      <c r="AM5058" s="14">
        <v>55</v>
      </c>
      <c r="AN5058" s="63">
        <f>AL5058-(AK5058-0.71029)</f>
        <v>0.7074279999999999</v>
      </c>
      <c r="AX5058" s="77"/>
    </row>
    <row r="5059" s="9" customFormat="1" ht="31" customHeight="1">
      <c r="A5059" t="s" s="6">
        <v>12795</v>
      </c>
      <c r="B5059" t="s" s="56">
        <v>12796</v>
      </c>
      <c r="E5059" t="s" s="54">
        <v>12729</v>
      </c>
      <c r="F5059" t="s" s="55">
        <v>419</v>
      </c>
      <c r="G5059" t="s" s="56">
        <v>1922</v>
      </c>
      <c r="L5059" t="s" s="54">
        <v>12620</v>
      </c>
      <c r="S5059" t="s" s="54">
        <v>12621</v>
      </c>
      <c r="T5059" t="s" s="57">
        <v>12791</v>
      </c>
      <c r="V5059" s="14">
        <v>203</v>
      </c>
      <c r="AA5059" t="s" s="56">
        <v>12792</v>
      </c>
      <c r="AB5059" t="s" s="56">
        <v>12793</v>
      </c>
      <c r="AC5059" s="14">
        <v>2392</v>
      </c>
      <c r="AH5059" s="61"/>
      <c r="AJ5059" t="s" s="54">
        <v>12794</v>
      </c>
      <c r="AK5059" s="60">
        <v>0.710268</v>
      </c>
      <c r="AL5059" s="14">
        <v>0.706636</v>
      </c>
      <c r="AM5059" s="14">
        <v>28</v>
      </c>
      <c r="AN5059" s="63">
        <f>AL5059-(AK5059-0.71029)</f>
        <v>0.706658</v>
      </c>
      <c r="AX5059" s="77"/>
    </row>
    <row r="5060" s="9" customFormat="1" ht="31" customHeight="1">
      <c r="A5060" t="s" s="6">
        <v>12797</v>
      </c>
      <c r="B5060" t="s" s="56">
        <v>12796</v>
      </c>
      <c r="E5060" t="s" s="54">
        <v>12729</v>
      </c>
      <c r="F5060" t="s" s="55">
        <v>419</v>
      </c>
      <c r="G5060" t="s" s="56">
        <v>1922</v>
      </c>
      <c r="L5060" t="s" s="54">
        <v>12620</v>
      </c>
      <c r="S5060" t="s" s="54">
        <v>12621</v>
      </c>
      <c r="T5060" t="s" s="57">
        <v>12791</v>
      </c>
      <c r="V5060" s="14">
        <v>203</v>
      </c>
      <c r="AA5060" t="s" s="56">
        <v>12792</v>
      </c>
      <c r="AB5060" t="s" s="56">
        <v>12793</v>
      </c>
      <c r="AC5060" s="14">
        <v>2392</v>
      </c>
      <c r="AH5060" s="61"/>
      <c r="AJ5060" t="s" s="54">
        <v>12794</v>
      </c>
      <c r="AK5060" s="60">
        <v>0.710268</v>
      </c>
      <c r="AL5060" s="14">
        <v>0.706569</v>
      </c>
      <c r="AM5060" s="14">
        <v>12</v>
      </c>
      <c r="AN5060" s="63">
        <f>AL5060-(AK5060-0.71029)</f>
        <v>0.706591</v>
      </c>
      <c r="AX5060" s="77"/>
    </row>
    <row r="5061" s="9" customFormat="1" ht="31" customHeight="1">
      <c r="A5061" t="s" s="6">
        <v>12798</v>
      </c>
      <c r="B5061" t="s" s="56">
        <v>12799</v>
      </c>
      <c r="E5061" t="s" s="54">
        <v>12729</v>
      </c>
      <c r="F5061" t="s" s="55">
        <v>419</v>
      </c>
      <c r="G5061" t="s" s="56">
        <v>1922</v>
      </c>
      <c r="L5061" t="s" s="54">
        <v>12620</v>
      </c>
      <c r="S5061" t="s" s="54">
        <v>12621</v>
      </c>
      <c r="T5061" t="s" s="57">
        <v>12791</v>
      </c>
      <c r="V5061" s="14">
        <v>203</v>
      </c>
      <c r="AA5061" t="s" s="56">
        <v>12792</v>
      </c>
      <c r="AB5061" t="s" s="56">
        <v>12793</v>
      </c>
      <c r="AC5061" s="14">
        <v>2392</v>
      </c>
      <c r="AH5061" s="61"/>
      <c r="AJ5061" t="s" s="54">
        <v>12794</v>
      </c>
      <c r="AK5061" s="60">
        <v>0.710268</v>
      </c>
      <c r="AL5061" s="14">
        <v>0.708596</v>
      </c>
      <c r="AM5061" s="14">
        <v>65</v>
      </c>
      <c r="AN5061" s="63">
        <f>AL5061-(AK5061-0.71029)</f>
        <v>0.708618</v>
      </c>
      <c r="AX5061" s="77"/>
    </row>
    <row r="5062" s="9" customFormat="1" ht="31" customHeight="1">
      <c r="A5062" t="s" s="6">
        <v>12800</v>
      </c>
      <c r="B5062" t="s" s="56">
        <v>12799</v>
      </c>
      <c r="E5062" t="s" s="54">
        <v>12729</v>
      </c>
      <c r="F5062" t="s" s="55">
        <v>419</v>
      </c>
      <c r="G5062" t="s" s="56">
        <v>1922</v>
      </c>
      <c r="L5062" t="s" s="54">
        <v>12620</v>
      </c>
      <c r="S5062" t="s" s="54">
        <v>12628</v>
      </c>
      <c r="T5062" t="s" s="57">
        <v>12791</v>
      </c>
      <c r="V5062" s="14">
        <v>203</v>
      </c>
      <c r="AA5062" t="s" s="56">
        <v>12792</v>
      </c>
      <c r="AB5062" t="s" s="56">
        <v>12793</v>
      </c>
      <c r="AC5062" s="14">
        <v>2392</v>
      </c>
      <c r="AH5062" s="61"/>
      <c r="AJ5062" t="s" s="54">
        <v>12794</v>
      </c>
      <c r="AK5062" s="60">
        <v>0.710268</v>
      </c>
      <c r="AL5062" s="14">
        <v>0.708681</v>
      </c>
      <c r="AM5062" s="14">
        <v>22</v>
      </c>
      <c r="AN5062" s="63">
        <f>AL5062-(AK5062-0.71029)</f>
        <v>0.708703</v>
      </c>
      <c r="AX5062" s="77"/>
    </row>
    <row r="5063" s="9" customFormat="1" ht="31" customHeight="1">
      <c r="A5063" t="s" s="6">
        <v>12801</v>
      </c>
      <c r="B5063" t="s" s="56">
        <v>12799</v>
      </c>
      <c r="E5063" t="s" s="54">
        <v>12729</v>
      </c>
      <c r="F5063" t="s" s="55">
        <v>419</v>
      </c>
      <c r="G5063" t="s" s="56">
        <v>1922</v>
      </c>
      <c r="L5063" t="s" s="54">
        <v>12620</v>
      </c>
      <c r="S5063" t="s" s="54">
        <v>12628</v>
      </c>
      <c r="T5063" t="s" s="57">
        <v>12791</v>
      </c>
      <c r="V5063" s="14">
        <v>203</v>
      </c>
      <c r="AA5063" t="s" s="56">
        <v>12792</v>
      </c>
      <c r="AB5063" t="s" s="56">
        <v>12793</v>
      </c>
      <c r="AC5063" s="14">
        <v>2392</v>
      </c>
      <c r="AH5063" s="61"/>
      <c r="AJ5063" t="s" s="54">
        <v>12794</v>
      </c>
      <c r="AK5063" s="60">
        <v>0.710268</v>
      </c>
      <c r="AL5063" s="14">
        <v>0.7092079999999999</v>
      </c>
      <c r="AM5063" s="14">
        <v>56</v>
      </c>
      <c r="AN5063" s="63">
        <f>AL5063-(AK5063-0.71029)</f>
        <v>0.70923</v>
      </c>
      <c r="AX5063" s="77"/>
    </row>
    <row r="5064" s="9" customFormat="1" ht="31" customHeight="1">
      <c r="A5064" t="s" s="6">
        <v>12802</v>
      </c>
      <c r="B5064" t="s" s="56">
        <v>12790</v>
      </c>
      <c r="E5064" t="s" s="54">
        <v>12729</v>
      </c>
      <c r="F5064" t="s" s="55">
        <v>419</v>
      </c>
      <c r="G5064" t="s" s="56">
        <v>1922</v>
      </c>
      <c r="L5064" t="s" s="54">
        <v>12620</v>
      </c>
      <c r="S5064" t="s" s="54">
        <v>12630</v>
      </c>
      <c r="T5064" t="s" s="57">
        <v>12791</v>
      </c>
      <c r="V5064" s="14">
        <v>203</v>
      </c>
      <c r="AA5064" t="s" s="56">
        <v>12792</v>
      </c>
      <c r="AB5064" t="s" s="56">
        <v>12793</v>
      </c>
      <c r="AC5064" s="14">
        <v>2392</v>
      </c>
      <c r="AH5064" s="61"/>
      <c r="AJ5064" t="s" s="54">
        <v>12794</v>
      </c>
      <c r="AK5064" s="60">
        <v>0.710268</v>
      </c>
      <c r="AL5064" s="14">
        <v>0.707784</v>
      </c>
      <c r="AM5064" s="14">
        <v>55</v>
      </c>
      <c r="AN5064" s="63">
        <f>AL5064-(AK5064-0.71029)</f>
        <v>0.707806</v>
      </c>
      <c r="AX5064" s="77"/>
    </row>
    <row r="5065" s="9" customFormat="1" ht="31" customHeight="1">
      <c r="A5065" t="s" s="6">
        <v>12803</v>
      </c>
      <c r="B5065" t="s" s="56">
        <v>12790</v>
      </c>
      <c r="E5065" t="s" s="54">
        <v>12729</v>
      </c>
      <c r="F5065" t="s" s="55">
        <v>419</v>
      </c>
      <c r="G5065" t="s" s="56">
        <v>1922</v>
      </c>
      <c r="L5065" t="s" s="54">
        <v>12620</v>
      </c>
      <c r="S5065" t="s" s="54">
        <v>12630</v>
      </c>
      <c r="T5065" t="s" s="57">
        <v>12791</v>
      </c>
      <c r="V5065" s="14">
        <v>203</v>
      </c>
      <c r="AA5065" t="s" s="56">
        <v>12792</v>
      </c>
      <c r="AB5065" t="s" s="56">
        <v>12793</v>
      </c>
      <c r="AC5065" s="14">
        <v>2392</v>
      </c>
      <c r="AH5065" s="61"/>
      <c r="AJ5065" t="s" s="54">
        <v>12794</v>
      </c>
      <c r="AK5065" s="60">
        <v>0.710268</v>
      </c>
      <c r="AL5065" s="14">
        <v>0.708659</v>
      </c>
      <c r="AM5065" s="14">
        <v>58</v>
      </c>
      <c r="AN5065" s="63">
        <f>AL5065-(AK5065-0.71029)</f>
        <v>0.708681</v>
      </c>
      <c r="AX5065" s="77"/>
    </row>
    <row r="5066" s="9" customFormat="1" ht="31" customHeight="1">
      <c r="A5066" t="s" s="6">
        <v>12804</v>
      </c>
      <c r="B5066" t="s" s="56">
        <v>12799</v>
      </c>
      <c r="E5066" t="s" s="54">
        <v>12729</v>
      </c>
      <c r="F5066" t="s" s="55">
        <v>419</v>
      </c>
      <c r="G5066" t="s" s="56">
        <v>1922</v>
      </c>
      <c r="L5066" t="s" s="54">
        <v>12620</v>
      </c>
      <c r="S5066" t="s" s="54">
        <v>12630</v>
      </c>
      <c r="T5066" t="s" s="57">
        <v>12791</v>
      </c>
      <c r="V5066" s="14">
        <v>203</v>
      </c>
      <c r="AA5066" t="s" s="56">
        <v>12792</v>
      </c>
      <c r="AB5066" t="s" s="56">
        <v>12793</v>
      </c>
      <c r="AC5066" s="14">
        <v>2392</v>
      </c>
      <c r="AH5066" s="61"/>
      <c r="AJ5066" t="s" s="54">
        <v>12794</v>
      </c>
      <c r="AK5066" s="60">
        <v>0.710268</v>
      </c>
      <c r="AL5066" s="14">
        <v>0.709185</v>
      </c>
      <c r="AM5066" s="14">
        <v>57</v>
      </c>
      <c r="AN5066" s="63">
        <f>AL5066-(AK5066-0.71029)</f>
        <v>0.709207</v>
      </c>
      <c r="AX5066" s="77"/>
    </row>
    <row r="5067" s="9" customFormat="1" ht="31" customHeight="1">
      <c r="A5067" t="s" s="6">
        <v>12805</v>
      </c>
      <c r="B5067" t="s" s="56">
        <v>12799</v>
      </c>
      <c r="E5067" t="s" s="54">
        <v>12729</v>
      </c>
      <c r="F5067" t="s" s="55">
        <v>419</v>
      </c>
      <c r="G5067" t="s" s="56">
        <v>1922</v>
      </c>
      <c r="L5067" t="s" s="54">
        <v>12620</v>
      </c>
      <c r="S5067" t="s" s="54">
        <v>12630</v>
      </c>
      <c r="T5067" t="s" s="57">
        <v>12791</v>
      </c>
      <c r="V5067" s="14">
        <v>203</v>
      </c>
      <c r="AA5067" t="s" s="56">
        <v>12792</v>
      </c>
      <c r="AB5067" t="s" s="56">
        <v>12793</v>
      </c>
      <c r="AC5067" s="14">
        <v>2392</v>
      </c>
      <c r="AH5067" s="61"/>
      <c r="AJ5067" t="s" s="54">
        <v>12794</v>
      </c>
      <c r="AK5067" s="60">
        <v>0.710268</v>
      </c>
      <c r="AL5067" s="14">
        <v>0.709057</v>
      </c>
      <c r="AM5067" s="14">
        <v>88</v>
      </c>
      <c r="AN5067" s="63">
        <f>AL5067-(AK5067-0.71029)</f>
        <v>0.709079</v>
      </c>
      <c r="AX5067" s="77"/>
    </row>
    <row r="5068" s="9" customFormat="1" ht="31" customHeight="1">
      <c r="A5068" t="s" s="6">
        <v>12806</v>
      </c>
      <c r="B5068" t="s" s="56">
        <v>12790</v>
      </c>
      <c r="E5068" t="s" s="54">
        <v>12729</v>
      </c>
      <c r="F5068" t="s" s="55">
        <v>419</v>
      </c>
      <c r="G5068" t="s" s="56">
        <v>1922</v>
      </c>
      <c r="L5068" t="s" s="54">
        <v>12620</v>
      </c>
      <c r="S5068" t="s" s="54">
        <v>12634</v>
      </c>
      <c r="T5068" t="s" s="57">
        <v>12791</v>
      </c>
      <c r="V5068" s="14">
        <v>203</v>
      </c>
      <c r="AA5068" t="s" s="56">
        <v>12792</v>
      </c>
      <c r="AB5068" t="s" s="56">
        <v>12793</v>
      </c>
      <c r="AC5068" s="14">
        <v>2392</v>
      </c>
      <c r="AH5068" s="61"/>
      <c r="AJ5068" t="s" s="54">
        <v>12794</v>
      </c>
      <c r="AK5068" s="60">
        <v>0.710268</v>
      </c>
      <c r="AL5068" s="14">
        <v>0.70931</v>
      </c>
      <c r="AM5068" s="14">
        <v>27</v>
      </c>
      <c r="AN5068" s="63">
        <f>AL5068-(AK5068-0.71029)</f>
        <v>0.709332</v>
      </c>
      <c r="AX5068" s="77"/>
    </row>
    <row r="5069" s="9" customFormat="1" ht="31" customHeight="1">
      <c r="A5069" t="s" s="6">
        <v>12807</v>
      </c>
      <c r="B5069" t="s" s="56">
        <v>12796</v>
      </c>
      <c r="E5069" t="s" s="54">
        <v>12729</v>
      </c>
      <c r="F5069" t="s" s="55">
        <v>419</v>
      </c>
      <c r="G5069" t="s" s="56">
        <v>1922</v>
      </c>
      <c r="L5069" t="s" s="54">
        <v>12620</v>
      </c>
      <c r="S5069" t="s" s="54">
        <v>12634</v>
      </c>
      <c r="T5069" t="s" s="57">
        <v>12791</v>
      </c>
      <c r="V5069" s="14">
        <v>203</v>
      </c>
      <c r="AA5069" t="s" s="56">
        <v>12792</v>
      </c>
      <c r="AB5069" t="s" s="56">
        <v>12793</v>
      </c>
      <c r="AC5069" s="14">
        <v>2392</v>
      </c>
      <c r="AH5069" s="61"/>
      <c r="AJ5069" t="s" s="54">
        <v>12794</v>
      </c>
      <c r="AK5069" s="60">
        <v>0.710268</v>
      </c>
      <c r="AL5069" s="14">
        <v>0.709174</v>
      </c>
      <c r="AM5069" s="14">
        <v>25</v>
      </c>
      <c r="AN5069" s="63">
        <f>AL5069-(AK5069-0.71029)</f>
        <v>0.709196</v>
      </c>
      <c r="AX5069" s="77"/>
    </row>
    <row r="5070" s="9" customFormat="1" ht="31" customHeight="1">
      <c r="A5070" t="s" s="6">
        <v>12808</v>
      </c>
      <c r="B5070" t="s" s="56">
        <v>12799</v>
      </c>
      <c r="E5070" t="s" s="54">
        <v>12729</v>
      </c>
      <c r="F5070" t="s" s="55">
        <v>419</v>
      </c>
      <c r="G5070" t="s" s="56">
        <v>1922</v>
      </c>
      <c r="L5070" t="s" s="54">
        <v>12620</v>
      </c>
      <c r="S5070" t="s" s="54">
        <v>12634</v>
      </c>
      <c r="T5070" t="s" s="57">
        <v>12791</v>
      </c>
      <c r="V5070" s="14">
        <v>203</v>
      </c>
      <c r="AA5070" t="s" s="56">
        <v>12792</v>
      </c>
      <c r="AB5070" t="s" s="56">
        <v>12793</v>
      </c>
      <c r="AC5070" s="14">
        <v>2392</v>
      </c>
      <c r="AH5070" s="61"/>
      <c r="AJ5070" t="s" s="54">
        <v>12794</v>
      </c>
      <c r="AK5070" s="60">
        <v>0.710268</v>
      </c>
      <c r="AL5070" s="14">
        <v>0.709491</v>
      </c>
      <c r="AM5070" s="14">
        <v>68</v>
      </c>
      <c r="AN5070" s="63">
        <f>AL5070-(AK5070-0.71029)</f>
        <v>0.7095129999999999</v>
      </c>
      <c r="AX5070" s="77"/>
    </row>
    <row r="5071" s="9" customFormat="1" ht="31" customHeight="1">
      <c r="A5071" t="s" s="6">
        <v>12809</v>
      </c>
      <c r="B5071" t="s" s="56">
        <v>12796</v>
      </c>
      <c r="E5071" t="s" s="54">
        <v>12729</v>
      </c>
      <c r="F5071" t="s" s="55">
        <v>419</v>
      </c>
      <c r="G5071" t="s" s="56">
        <v>1135</v>
      </c>
      <c r="L5071" t="s" s="54">
        <v>12620</v>
      </c>
      <c r="S5071" t="s" s="54">
        <v>12646</v>
      </c>
      <c r="T5071" t="s" s="57">
        <v>12791</v>
      </c>
      <c r="V5071" s="14">
        <v>203</v>
      </c>
      <c r="AA5071" t="s" s="56">
        <v>12792</v>
      </c>
      <c r="AB5071" t="s" s="56">
        <v>12793</v>
      </c>
      <c r="AC5071" s="14">
        <v>2392</v>
      </c>
      <c r="AH5071" s="61"/>
      <c r="AJ5071" t="s" s="54">
        <v>12794</v>
      </c>
      <c r="AK5071" s="60">
        <v>0.710268</v>
      </c>
      <c r="AL5071" s="14">
        <v>0.7063199999999999</v>
      </c>
      <c r="AM5071" s="14">
        <v>40</v>
      </c>
      <c r="AN5071" s="63">
        <f>AL5071-(AK5071-0.71029)</f>
        <v>0.706342</v>
      </c>
      <c r="AX5071" s="77"/>
    </row>
    <row r="5072" s="9" customFormat="1" ht="31" customHeight="1">
      <c r="A5072" t="s" s="6">
        <v>12810</v>
      </c>
      <c r="B5072" t="s" s="56">
        <v>12799</v>
      </c>
      <c r="E5072" t="s" s="54">
        <v>12729</v>
      </c>
      <c r="F5072" t="s" s="55">
        <v>419</v>
      </c>
      <c r="G5072" t="s" s="56">
        <v>1135</v>
      </c>
      <c r="L5072" t="s" s="54">
        <v>12620</v>
      </c>
      <c r="S5072" t="s" s="54">
        <v>12646</v>
      </c>
      <c r="T5072" t="s" s="57">
        <v>12791</v>
      </c>
      <c r="V5072" s="14">
        <v>203</v>
      </c>
      <c r="AA5072" t="s" s="56">
        <v>12792</v>
      </c>
      <c r="AB5072" t="s" s="56">
        <v>12793</v>
      </c>
      <c r="AC5072" s="14">
        <v>2392</v>
      </c>
      <c r="AH5072" s="61"/>
      <c r="AJ5072" t="s" s="54">
        <v>12794</v>
      </c>
      <c r="AK5072" s="60">
        <v>0.710268</v>
      </c>
      <c r="AL5072" s="14">
        <v>0.714786</v>
      </c>
      <c r="AM5072" s="14">
        <v>34</v>
      </c>
      <c r="AN5072" s="63">
        <f>AL5072-(AK5072-0.71029)</f>
        <v>0.714808</v>
      </c>
      <c r="AX5072" s="77"/>
    </row>
    <row r="5073" s="9" customFormat="1" ht="31" customHeight="1">
      <c r="A5073" t="s" s="6">
        <v>12811</v>
      </c>
      <c r="B5073" t="s" s="56">
        <v>12790</v>
      </c>
      <c r="E5073" t="s" s="54">
        <v>12729</v>
      </c>
      <c r="F5073" t="s" s="55">
        <v>419</v>
      </c>
      <c r="G5073" t="s" s="56">
        <v>1135</v>
      </c>
      <c r="L5073" t="s" s="54">
        <v>12620</v>
      </c>
      <c r="S5073" t="s" s="54">
        <v>12646</v>
      </c>
      <c r="T5073" t="s" s="57">
        <v>12791</v>
      </c>
      <c r="V5073" s="14">
        <v>203</v>
      </c>
      <c r="AA5073" t="s" s="56">
        <v>12792</v>
      </c>
      <c r="AB5073" t="s" s="56">
        <v>12793</v>
      </c>
      <c r="AC5073" s="14">
        <v>2392</v>
      </c>
      <c r="AH5073" s="61"/>
      <c r="AJ5073" t="s" s="54">
        <v>12794</v>
      </c>
      <c r="AK5073" s="60">
        <v>0.710268</v>
      </c>
      <c r="AL5073" s="14">
        <v>0.707072</v>
      </c>
      <c r="AM5073" s="14">
        <v>51</v>
      </c>
      <c r="AN5073" s="63">
        <f>AL5073-(AK5073-0.71029)</f>
        <v>0.707094</v>
      </c>
      <c r="AX5073" s="77"/>
    </row>
    <row r="5074" s="9" customFormat="1" ht="31" customHeight="1">
      <c r="A5074" t="s" s="6">
        <v>12812</v>
      </c>
      <c r="B5074" t="s" s="56">
        <v>12799</v>
      </c>
      <c r="E5074" t="s" s="54">
        <v>12729</v>
      </c>
      <c r="F5074" t="s" s="55">
        <v>419</v>
      </c>
      <c r="G5074" t="s" s="56">
        <v>1135</v>
      </c>
      <c r="L5074" t="s" s="54">
        <v>12620</v>
      </c>
      <c r="S5074" t="s" s="54">
        <v>12651</v>
      </c>
      <c r="T5074" t="s" s="57">
        <v>12791</v>
      </c>
      <c r="V5074" s="14">
        <v>203</v>
      </c>
      <c r="AA5074" t="s" s="56">
        <v>12792</v>
      </c>
      <c r="AB5074" t="s" s="56">
        <v>12793</v>
      </c>
      <c r="AC5074" s="14">
        <v>2392</v>
      </c>
      <c r="AH5074" s="61"/>
      <c r="AJ5074" t="s" s="54">
        <v>12794</v>
      </c>
      <c r="AK5074" s="60">
        <v>0.710268</v>
      </c>
      <c r="AL5074" s="14">
        <v>0.710232</v>
      </c>
      <c r="AM5074" s="14">
        <v>278</v>
      </c>
      <c r="AN5074" s="63">
        <f>AL5074-(AK5074-0.71029)</f>
        <v>0.7102540000000001</v>
      </c>
      <c r="AX5074" s="77"/>
    </row>
    <row r="5075" s="9" customFormat="1" ht="31" customHeight="1">
      <c r="A5075" t="s" s="6">
        <v>12813</v>
      </c>
      <c r="B5075" t="s" s="56">
        <v>12790</v>
      </c>
      <c r="E5075" t="s" s="54">
        <v>12729</v>
      </c>
      <c r="F5075" t="s" s="55">
        <v>419</v>
      </c>
      <c r="G5075" t="s" s="56">
        <v>1135</v>
      </c>
      <c r="L5075" t="s" s="54">
        <v>12620</v>
      </c>
      <c r="S5075" t="s" s="54">
        <v>12694</v>
      </c>
      <c r="T5075" t="s" s="57">
        <v>12791</v>
      </c>
      <c r="V5075" s="14">
        <v>203</v>
      </c>
      <c r="AA5075" t="s" s="56">
        <v>12792</v>
      </c>
      <c r="AB5075" t="s" s="56">
        <v>12793</v>
      </c>
      <c r="AC5075" s="14">
        <v>2392</v>
      </c>
      <c r="AH5075" s="61"/>
      <c r="AJ5075" t="s" s="54">
        <v>12794</v>
      </c>
      <c r="AK5075" s="60">
        <v>0.710268</v>
      </c>
      <c r="AL5075" s="14">
        <v>0.710626</v>
      </c>
      <c r="AM5075" s="14">
        <v>33</v>
      </c>
      <c r="AN5075" s="63">
        <f>AL5075-(AK5075-0.71029)</f>
        <v>0.7106479999999999</v>
      </c>
      <c r="AX5075" s="77"/>
    </row>
    <row r="5076" s="9" customFormat="1" ht="31" customHeight="1">
      <c r="A5076" t="s" s="6">
        <v>12814</v>
      </c>
      <c r="B5076" t="s" s="56">
        <v>12790</v>
      </c>
      <c r="E5076" t="s" s="54">
        <v>12729</v>
      </c>
      <c r="F5076" t="s" s="55">
        <v>419</v>
      </c>
      <c r="G5076" t="s" s="56">
        <v>1135</v>
      </c>
      <c r="L5076" t="s" s="54">
        <v>12620</v>
      </c>
      <c r="S5076" t="s" s="54">
        <v>12815</v>
      </c>
      <c r="T5076" t="s" s="57">
        <v>12791</v>
      </c>
      <c r="V5076" s="14">
        <v>203</v>
      </c>
      <c r="AA5076" t="s" s="56">
        <v>12792</v>
      </c>
      <c r="AB5076" t="s" s="56">
        <v>12793</v>
      </c>
      <c r="AC5076" s="14">
        <v>2392</v>
      </c>
      <c r="AH5076" s="61"/>
      <c r="AJ5076" t="s" s="54">
        <v>12794</v>
      </c>
      <c r="AK5076" s="60">
        <v>0.710268</v>
      </c>
      <c r="AL5076" s="14">
        <v>0.713025</v>
      </c>
      <c r="AM5076" s="14">
        <v>36</v>
      </c>
      <c r="AN5076" s="63">
        <f>AL5076-(AK5076-0.71029)</f>
        <v>0.713047</v>
      </c>
      <c r="AX5076" s="77"/>
    </row>
    <row r="5077" s="9" customFormat="1" ht="31" customHeight="1">
      <c r="A5077" t="s" s="6">
        <v>12816</v>
      </c>
      <c r="E5077" t="s" s="54">
        <v>12817</v>
      </c>
      <c r="F5077" t="s" s="55">
        <v>1413</v>
      </c>
      <c r="G5077" t="s" s="56">
        <v>420</v>
      </c>
      <c r="H5077" t="s" s="56">
        <v>195</v>
      </c>
      <c r="I5077" t="s" s="56">
        <v>403</v>
      </c>
      <c r="L5077" t="s" s="54">
        <v>12818</v>
      </c>
      <c r="M5077" t="s" s="55">
        <v>12819</v>
      </c>
      <c r="S5077" t="s" s="54">
        <v>12820</v>
      </c>
      <c r="T5077" t="s" s="57">
        <v>12821</v>
      </c>
      <c r="V5077" t="s" s="56">
        <v>12822</v>
      </c>
      <c r="W5077" t="s" s="6">
        <v>12823</v>
      </c>
      <c r="AR5077" s="58">
        <v>-9.5</v>
      </c>
      <c r="AS5077" s="59">
        <f>AR5077</f>
        <v>-9.5</v>
      </c>
      <c r="AT5077" s="59">
        <f>AS5077-5</f>
        <v>-14.5</v>
      </c>
    </row>
    <row r="5078" s="9" customFormat="1" ht="31" customHeight="1">
      <c r="A5078" t="s" s="6">
        <v>12824</v>
      </c>
      <c r="E5078" t="s" s="54">
        <v>12817</v>
      </c>
      <c r="F5078" t="s" s="55">
        <v>1413</v>
      </c>
      <c r="G5078" t="s" s="56">
        <v>420</v>
      </c>
      <c r="H5078" t="s" s="56">
        <v>195</v>
      </c>
      <c r="I5078" t="s" s="56">
        <v>403</v>
      </c>
      <c r="L5078" t="s" s="54">
        <v>12825</v>
      </c>
      <c r="M5078" t="s" s="55">
        <v>12819</v>
      </c>
      <c r="S5078" t="s" s="54">
        <v>12826</v>
      </c>
      <c r="T5078" t="s" s="57">
        <v>423</v>
      </c>
      <c r="AF5078" t="s" s="56">
        <v>723</v>
      </c>
      <c r="AG5078" s="14">
        <v>1275</v>
      </c>
      <c r="AH5078" s="61">
        <f>MEDIAN(AG5078,AI5078)</f>
        <v>1302.5</v>
      </c>
      <c r="AI5078" s="14">
        <v>1330</v>
      </c>
      <c r="AJ5078" t="s" s="54">
        <v>12827</v>
      </c>
      <c r="AR5078" s="58">
        <v>-9.199999999999999</v>
      </c>
      <c r="AS5078" s="59">
        <f>AR5078</f>
        <v>-9.199999999999999</v>
      </c>
      <c r="AT5078" s="59">
        <f>AS5078-5</f>
        <v>-14.2</v>
      </c>
    </row>
    <row r="5079" s="9" customFormat="1" ht="31" customHeight="1">
      <c r="A5079" t="s" s="6">
        <v>12828</v>
      </c>
      <c r="E5079" t="s" s="54">
        <v>12817</v>
      </c>
      <c r="F5079" t="s" s="55">
        <v>1413</v>
      </c>
      <c r="G5079" t="s" s="56">
        <v>420</v>
      </c>
      <c r="H5079" t="s" s="56">
        <v>195</v>
      </c>
      <c r="I5079" t="s" s="56">
        <v>403</v>
      </c>
      <c r="L5079" t="s" s="54">
        <v>12818</v>
      </c>
      <c r="M5079" t="s" s="55">
        <v>12819</v>
      </c>
      <c r="S5079" t="s" s="54">
        <v>12829</v>
      </c>
      <c r="T5079" t="s" s="57">
        <v>12830</v>
      </c>
      <c r="AR5079" s="58">
        <v>-9.1</v>
      </c>
      <c r="AS5079" s="59">
        <f>AR5079</f>
        <v>-9.1</v>
      </c>
      <c r="AT5079" s="59">
        <f>AS5079-5</f>
        <v>-14.1</v>
      </c>
    </row>
    <row r="5080" s="9" customFormat="1" ht="31" customHeight="1">
      <c r="A5080" t="s" s="6">
        <v>12831</v>
      </c>
      <c r="E5080" t="s" s="54">
        <v>12817</v>
      </c>
      <c r="F5080" t="s" s="55">
        <v>1413</v>
      </c>
      <c r="G5080" t="s" s="56">
        <v>420</v>
      </c>
      <c r="H5080" t="s" s="56">
        <v>195</v>
      </c>
      <c r="I5080" t="s" s="56">
        <v>403</v>
      </c>
      <c r="L5080" t="s" s="54">
        <v>12818</v>
      </c>
      <c r="M5080" t="s" s="55">
        <v>12819</v>
      </c>
      <c r="S5080" t="s" s="54">
        <v>12832</v>
      </c>
      <c r="T5080" t="s" s="57">
        <v>12833</v>
      </c>
      <c r="AR5080" s="58">
        <v>-8.800000000000001</v>
      </c>
      <c r="AS5080" s="59">
        <f>AR5080</f>
        <v>-8.800000000000001</v>
      </c>
      <c r="AT5080" s="59">
        <f>AS5080-5</f>
        <v>-13.8</v>
      </c>
    </row>
    <row r="5081" s="9" customFormat="1" ht="31" customHeight="1">
      <c r="A5081" t="s" s="6">
        <v>12834</v>
      </c>
      <c r="E5081" t="s" s="54">
        <v>12817</v>
      </c>
      <c r="F5081" t="s" s="55">
        <v>1413</v>
      </c>
      <c r="G5081" t="s" s="56">
        <v>420</v>
      </c>
      <c r="H5081" t="s" s="56">
        <v>195</v>
      </c>
      <c r="I5081" t="s" s="56">
        <v>403</v>
      </c>
      <c r="L5081" t="s" s="54">
        <v>12825</v>
      </c>
      <c r="M5081" t="s" s="55">
        <v>12819</v>
      </c>
      <c r="S5081" t="s" s="54">
        <v>12835</v>
      </c>
      <c r="T5081" t="s" s="57">
        <v>423</v>
      </c>
      <c r="AF5081" t="s" s="56">
        <v>1250</v>
      </c>
      <c r="AG5081" s="14">
        <v>1330</v>
      </c>
      <c r="AH5081" s="61">
        <f>MEDIAN(AG5081,AI5081)</f>
        <v>1365</v>
      </c>
      <c r="AI5081" s="14">
        <v>1400</v>
      </c>
      <c r="AJ5081" t="s" s="54">
        <v>12836</v>
      </c>
      <c r="AR5081" s="58">
        <v>-8.6</v>
      </c>
      <c r="AS5081" s="59">
        <f>AR5081</f>
        <v>-8.6</v>
      </c>
      <c r="AT5081" s="59">
        <f>AS5081-5</f>
        <v>-13.6</v>
      </c>
    </row>
    <row r="5082" s="9" customFormat="1" ht="31" customHeight="1">
      <c r="A5082" t="s" s="6">
        <v>12837</v>
      </c>
      <c r="E5082" t="s" s="54">
        <v>12817</v>
      </c>
      <c r="F5082" t="s" s="55">
        <v>1413</v>
      </c>
      <c r="G5082" t="s" s="56">
        <v>420</v>
      </c>
      <c r="H5082" t="s" s="56">
        <v>195</v>
      </c>
      <c r="I5082" t="s" s="56">
        <v>403</v>
      </c>
      <c r="L5082" t="s" s="54">
        <v>12838</v>
      </c>
      <c r="M5082" t="s" s="55">
        <v>12819</v>
      </c>
      <c r="S5082" t="s" s="54">
        <v>12839</v>
      </c>
      <c r="T5082" t="s" s="57">
        <v>12840</v>
      </c>
      <c r="AF5082" t="s" s="56">
        <v>723</v>
      </c>
      <c r="AG5082" s="14">
        <v>1150</v>
      </c>
      <c r="AH5082" s="61">
        <v>1300</v>
      </c>
      <c r="AI5082" s="14">
        <v>1350</v>
      </c>
      <c r="AJ5082" t="s" s="54">
        <v>12841</v>
      </c>
      <c r="AR5082" s="58">
        <v>-7.7</v>
      </c>
      <c r="AS5082" s="59">
        <f>AR5082</f>
        <v>-7.7</v>
      </c>
      <c r="AT5082" s="59">
        <f>AS5082-5</f>
        <v>-12.7</v>
      </c>
    </row>
    <row r="5083" s="9" customFormat="1" ht="31" customHeight="1">
      <c r="A5083" t="s" s="6">
        <v>12842</v>
      </c>
      <c r="E5083" t="s" s="54">
        <v>12817</v>
      </c>
      <c r="F5083" t="s" s="55">
        <v>1413</v>
      </c>
      <c r="G5083" t="s" s="56">
        <v>420</v>
      </c>
      <c r="H5083" t="s" s="56">
        <v>195</v>
      </c>
      <c r="I5083" t="s" s="56">
        <v>403</v>
      </c>
      <c r="L5083" t="s" s="54">
        <v>12818</v>
      </c>
      <c r="M5083" t="s" s="55">
        <v>12819</v>
      </c>
      <c r="S5083" t="s" s="54">
        <v>12839</v>
      </c>
      <c r="T5083" t="s" s="57">
        <v>12843</v>
      </c>
      <c r="AR5083" s="58">
        <v>-7.5</v>
      </c>
      <c r="AS5083" s="59">
        <f>AR5083</f>
        <v>-7.5</v>
      </c>
      <c r="AT5083" s="59">
        <f>AS5083-5</f>
        <v>-12.5</v>
      </c>
    </row>
    <row r="5084" s="9" customFormat="1" ht="31" customHeight="1">
      <c r="A5084" t="s" s="6">
        <v>12844</v>
      </c>
      <c r="E5084" t="s" s="54">
        <v>12817</v>
      </c>
      <c r="F5084" t="s" s="55">
        <v>1413</v>
      </c>
      <c r="G5084" t="s" s="56">
        <v>420</v>
      </c>
      <c r="H5084" t="s" s="56">
        <v>195</v>
      </c>
      <c r="I5084" t="s" s="56">
        <v>403</v>
      </c>
      <c r="L5084" t="s" s="54">
        <v>12838</v>
      </c>
      <c r="M5084" t="s" s="55">
        <v>12819</v>
      </c>
      <c r="S5084" t="s" s="54">
        <v>12832</v>
      </c>
      <c r="T5084" t="s" s="57">
        <v>12845</v>
      </c>
      <c r="AF5084" t="s" s="56">
        <v>1250</v>
      </c>
      <c r="AG5084" s="14">
        <v>1300</v>
      </c>
      <c r="AH5084" s="61">
        <f>MEDIAN(AG5084,AI5084)</f>
        <v>1350</v>
      </c>
      <c r="AI5084" s="14">
        <v>1400</v>
      </c>
      <c r="AJ5084" t="s" s="54">
        <v>12846</v>
      </c>
      <c r="AR5084" s="58">
        <v>-7.4</v>
      </c>
      <c r="AS5084" s="59">
        <f>AR5084</f>
        <v>-7.4</v>
      </c>
      <c r="AT5084" s="59">
        <f>AS5084-5</f>
        <v>-12.4</v>
      </c>
    </row>
    <row r="5085" s="9" customFormat="1" ht="31" customHeight="1">
      <c r="A5085" t="s" s="6">
        <v>12847</v>
      </c>
      <c r="E5085" t="s" s="54">
        <v>12817</v>
      </c>
      <c r="F5085" t="s" s="55">
        <v>1413</v>
      </c>
      <c r="G5085" t="s" s="56">
        <v>420</v>
      </c>
      <c r="H5085" t="s" s="56">
        <v>195</v>
      </c>
      <c r="I5085" t="s" s="56">
        <v>403</v>
      </c>
      <c r="L5085" t="s" s="54">
        <v>12838</v>
      </c>
      <c r="M5085" t="s" s="55">
        <v>12819</v>
      </c>
      <c r="S5085" t="s" s="54">
        <v>12848</v>
      </c>
      <c r="T5085" t="s" s="57">
        <v>7281</v>
      </c>
      <c r="AF5085" t="s" s="56">
        <v>1250</v>
      </c>
      <c r="AG5085" s="14">
        <v>1300</v>
      </c>
      <c r="AH5085" s="61">
        <f>MEDIAN(AG5085,AI5085)</f>
        <v>1350</v>
      </c>
      <c r="AI5085" s="14">
        <v>1400</v>
      </c>
      <c r="AJ5085" t="s" s="54">
        <v>12846</v>
      </c>
      <c r="AR5085" s="58">
        <v>-7</v>
      </c>
      <c r="AS5085" s="59">
        <f>AR5085</f>
        <v>-7</v>
      </c>
      <c r="AT5085" s="59">
        <f>AS5085-5</f>
        <v>-12</v>
      </c>
    </row>
    <row r="5086" s="9" customFormat="1" ht="46" customHeight="1">
      <c r="A5086" t="s" s="6">
        <v>12849</v>
      </c>
      <c r="B5086" s="14">
        <v>3</v>
      </c>
      <c r="E5086" t="s" s="54">
        <v>12850</v>
      </c>
      <c r="F5086" t="s" s="55">
        <v>193</v>
      </c>
      <c r="G5086" t="s" s="56">
        <v>420</v>
      </c>
      <c r="H5086" t="s" s="56">
        <v>195</v>
      </c>
      <c r="I5086" t="s" s="56">
        <v>403</v>
      </c>
      <c r="L5086" t="s" s="54">
        <v>12851</v>
      </c>
      <c r="M5086" t="s" s="55">
        <v>12819</v>
      </c>
      <c r="S5086" t="s" s="54">
        <v>12852</v>
      </c>
      <c r="V5086" t="s" s="56">
        <v>12853</v>
      </c>
      <c r="AE5086" t="s" s="55">
        <v>12854</v>
      </c>
      <c r="AF5086" t="s" s="56">
        <v>521</v>
      </c>
      <c r="AG5086" s="14">
        <v>898</v>
      </c>
      <c r="AH5086" s="61">
        <f>MEDIAN(AG5086,AI5086)</f>
        <v>1029</v>
      </c>
      <c r="AI5086" s="14">
        <v>1160</v>
      </c>
      <c r="AJ5086" t="s" s="54">
        <v>12855</v>
      </c>
      <c r="AR5086" s="58">
        <v>-18.4</v>
      </c>
      <c r="AS5086" s="59">
        <f>AR5086</f>
        <v>-18.4</v>
      </c>
      <c r="AT5086" s="59">
        <f>AS5086-5</f>
        <v>-23.4</v>
      </c>
      <c r="BR5086" s="60">
        <v>12.3</v>
      </c>
      <c r="BT5086" s="14">
        <v>3.4</v>
      </c>
      <c r="BV5086" s="14">
        <v>21.1</v>
      </c>
    </row>
    <row r="5087" s="9" customFormat="1" ht="46" customHeight="1">
      <c r="A5087" t="s" s="6">
        <v>12856</v>
      </c>
      <c r="B5087" s="14">
        <v>6</v>
      </c>
      <c r="E5087" t="s" s="54">
        <v>12850</v>
      </c>
      <c r="F5087" t="s" s="55">
        <v>193</v>
      </c>
      <c r="G5087" t="s" s="56">
        <v>420</v>
      </c>
      <c r="H5087" t="s" s="56">
        <v>195</v>
      </c>
      <c r="I5087" t="s" s="56">
        <v>403</v>
      </c>
      <c r="L5087" t="s" s="54">
        <v>12851</v>
      </c>
      <c r="M5087" t="s" s="55">
        <v>12819</v>
      </c>
      <c r="S5087" t="s" s="54">
        <v>483</v>
      </c>
      <c r="V5087" t="s" s="56">
        <v>12853</v>
      </c>
      <c r="AE5087" t="s" s="55">
        <v>12857</v>
      </c>
      <c r="AF5087" t="s" s="56">
        <v>304</v>
      </c>
      <c r="AG5087" s="14">
        <v>789</v>
      </c>
      <c r="AH5087" s="61">
        <f>MEDIAN(AG5087,AI5087)</f>
        <v>909</v>
      </c>
      <c r="AI5087" s="14">
        <v>1029</v>
      </c>
      <c r="AJ5087" t="s" s="54">
        <v>12858</v>
      </c>
      <c r="AR5087" s="58">
        <v>-13</v>
      </c>
      <c r="AS5087" s="59">
        <f>AR5087</f>
        <v>-13</v>
      </c>
      <c r="AT5087" s="59">
        <f>AS5087-5</f>
        <v>-18</v>
      </c>
      <c r="BR5087" s="60">
        <v>12.4</v>
      </c>
      <c r="BT5087" s="14">
        <v>3.2</v>
      </c>
      <c r="BV5087" s="14">
        <v>25.2</v>
      </c>
    </row>
    <row r="5088" s="9" customFormat="1" ht="46" customHeight="1">
      <c r="A5088" t="s" s="6">
        <v>12859</v>
      </c>
      <c r="B5088" s="14">
        <v>8</v>
      </c>
      <c r="E5088" t="s" s="54">
        <v>12850</v>
      </c>
      <c r="F5088" t="s" s="55">
        <v>193</v>
      </c>
      <c r="G5088" t="s" s="56">
        <v>420</v>
      </c>
      <c r="H5088" t="s" s="56">
        <v>195</v>
      </c>
      <c r="I5088" t="s" s="56">
        <v>403</v>
      </c>
      <c r="L5088" t="s" s="54">
        <v>12851</v>
      </c>
      <c r="M5088" t="s" s="55">
        <v>12819</v>
      </c>
      <c r="S5088" t="s" s="54">
        <v>6462</v>
      </c>
      <c r="V5088" t="s" s="56">
        <v>12853</v>
      </c>
      <c r="AE5088" t="s" s="55">
        <v>12860</v>
      </c>
      <c r="AF5088" t="s" s="56">
        <v>490</v>
      </c>
      <c r="AG5088" s="14">
        <v>1016</v>
      </c>
      <c r="AH5088" s="61">
        <f>MEDIAN(AG5088,AI5088)</f>
        <v>1154.5</v>
      </c>
      <c r="AI5088" s="14">
        <v>1293</v>
      </c>
      <c r="AJ5088" t="s" s="54">
        <v>12861</v>
      </c>
      <c r="AR5088" s="58">
        <v>-17.6</v>
      </c>
      <c r="AS5088" s="59">
        <f>AR5088</f>
        <v>-17.6</v>
      </c>
      <c r="AT5088" s="59">
        <f>AS5088-5</f>
        <v>-22.6</v>
      </c>
      <c r="BR5088" s="60">
        <v>12.7</v>
      </c>
      <c r="BV5088" s="14">
        <v>9.9</v>
      </c>
    </row>
    <row r="5089" s="9" customFormat="1" ht="46" customHeight="1">
      <c r="A5089" t="s" s="6">
        <v>12862</v>
      </c>
      <c r="B5089" s="14">
        <v>11</v>
      </c>
      <c r="E5089" t="s" s="54">
        <v>12850</v>
      </c>
      <c r="F5089" t="s" s="55">
        <v>193</v>
      </c>
      <c r="G5089" t="s" s="56">
        <v>420</v>
      </c>
      <c r="H5089" t="s" s="56">
        <v>195</v>
      </c>
      <c r="I5089" t="s" s="56">
        <v>403</v>
      </c>
      <c r="L5089" t="s" s="54">
        <v>12851</v>
      </c>
      <c r="M5089" t="s" s="55">
        <v>12819</v>
      </c>
      <c r="S5089" t="s" s="54">
        <v>12863</v>
      </c>
      <c r="V5089" t="s" s="56">
        <v>12864</v>
      </c>
      <c r="AE5089" t="s" s="55">
        <v>12865</v>
      </c>
      <c r="AF5089" t="s" s="56">
        <v>723</v>
      </c>
      <c r="AG5089" s="14">
        <v>1167</v>
      </c>
      <c r="AH5089" s="61">
        <f>MEDIAN(AG5089,AI5089)</f>
        <v>1231.5</v>
      </c>
      <c r="AI5089" s="14">
        <v>1296</v>
      </c>
      <c r="AJ5089" t="s" s="54">
        <v>12866</v>
      </c>
      <c r="AR5089" s="58">
        <v>-17.2</v>
      </c>
      <c r="AS5089" s="59">
        <f>AR5089</f>
        <v>-17.2</v>
      </c>
      <c r="AT5089" s="59">
        <f>AS5089-5</f>
        <v>-22.2</v>
      </c>
      <c r="BR5089" s="60">
        <v>11.9</v>
      </c>
      <c r="BT5089" s="14">
        <v>3.1</v>
      </c>
      <c r="BV5089" s="14">
        <v>23.2</v>
      </c>
    </row>
    <row r="5090" s="9" customFormat="1" ht="46" customHeight="1">
      <c r="A5090" t="s" s="6">
        <v>12867</v>
      </c>
      <c r="B5090" s="14">
        <v>14</v>
      </c>
      <c r="E5090" t="s" s="54">
        <v>12850</v>
      </c>
      <c r="F5090" t="s" s="55">
        <v>193</v>
      </c>
      <c r="G5090" t="s" s="56">
        <v>420</v>
      </c>
      <c r="H5090" t="s" s="56">
        <v>195</v>
      </c>
      <c r="I5090" t="s" s="56">
        <v>403</v>
      </c>
      <c r="L5090" t="s" s="54">
        <v>12851</v>
      </c>
      <c r="M5090" t="s" s="55">
        <v>12819</v>
      </c>
      <c r="S5090" t="s" s="54">
        <v>12868</v>
      </c>
      <c r="V5090" t="s" s="56">
        <v>12869</v>
      </c>
      <c r="AE5090" t="s" s="55">
        <v>12870</v>
      </c>
      <c r="AF5090" t="s" s="56">
        <v>693</v>
      </c>
      <c r="AG5090" s="14">
        <v>547</v>
      </c>
      <c r="AH5090" s="61">
        <f>MEDIAN(AG5090,AI5090)</f>
        <v>612.5</v>
      </c>
      <c r="AI5090" s="14">
        <v>678</v>
      </c>
      <c r="AJ5090" t="s" s="54">
        <v>12871</v>
      </c>
      <c r="AR5090" s="58">
        <v>-14.8</v>
      </c>
      <c r="AS5090" s="59">
        <f>AR5090</f>
        <v>-14.8</v>
      </c>
      <c r="AT5090" s="59">
        <f>AS5090-5</f>
        <v>-19.8</v>
      </c>
      <c r="BR5090" s="60">
        <v>13</v>
      </c>
      <c r="BT5090" s="14">
        <v>3.3</v>
      </c>
      <c r="BV5090" s="14">
        <v>16.9</v>
      </c>
    </row>
    <row r="5091" s="9" customFormat="1" ht="46" customHeight="1">
      <c r="A5091" t="s" s="6">
        <v>12872</v>
      </c>
      <c r="B5091" s="14">
        <v>15</v>
      </c>
      <c r="E5091" t="s" s="54">
        <v>12850</v>
      </c>
      <c r="F5091" t="s" s="55">
        <v>193</v>
      </c>
      <c r="G5091" t="s" s="56">
        <v>420</v>
      </c>
      <c r="H5091" t="s" s="56">
        <v>195</v>
      </c>
      <c r="I5091" t="s" s="56">
        <v>403</v>
      </c>
      <c r="L5091" t="s" s="54">
        <v>12851</v>
      </c>
      <c r="M5091" t="s" s="55">
        <v>12819</v>
      </c>
      <c r="S5091" t="s" s="54">
        <v>6472</v>
      </c>
      <c r="V5091" t="s" s="56">
        <v>12869</v>
      </c>
      <c r="AE5091" t="s" s="55">
        <v>12873</v>
      </c>
      <c r="AF5091" t="s" s="56">
        <v>693</v>
      </c>
      <c r="AG5091" s="14">
        <v>560</v>
      </c>
      <c r="AH5091" s="61">
        <f>MEDIAN(AG5091,AI5091)</f>
        <v>666.5</v>
      </c>
      <c r="AI5091" s="14">
        <v>773</v>
      </c>
      <c r="AJ5091" t="s" s="54">
        <v>12874</v>
      </c>
      <c r="AR5091" s="58">
        <v>-18.4</v>
      </c>
      <c r="AS5091" s="59">
        <f>AR5091</f>
        <v>-18.4</v>
      </c>
      <c r="AT5091" s="59">
        <f>AS5091-5</f>
        <v>-23.4</v>
      </c>
      <c r="BR5091" s="60">
        <v>13</v>
      </c>
      <c r="BV5091" s="14">
        <v>10.7</v>
      </c>
    </row>
    <row r="5092" s="9" customFormat="1" ht="46" customHeight="1">
      <c r="A5092" t="s" s="6">
        <v>12875</v>
      </c>
      <c r="B5092" s="14">
        <v>16</v>
      </c>
      <c r="E5092" t="s" s="54">
        <v>12850</v>
      </c>
      <c r="F5092" t="s" s="55">
        <v>193</v>
      </c>
      <c r="G5092" t="s" s="56">
        <v>420</v>
      </c>
      <c r="H5092" t="s" s="56">
        <v>195</v>
      </c>
      <c r="I5092" t="s" s="56">
        <v>403</v>
      </c>
      <c r="L5092" t="s" s="54">
        <v>12851</v>
      </c>
      <c r="M5092" t="s" s="55">
        <v>12819</v>
      </c>
      <c r="S5092" t="s" s="54">
        <v>12876</v>
      </c>
      <c r="V5092" t="s" s="56">
        <v>12877</v>
      </c>
      <c r="AE5092" t="s" s="55">
        <v>12878</v>
      </c>
      <c r="AF5092" t="s" s="56">
        <v>490</v>
      </c>
      <c r="AG5092" s="14">
        <v>1016</v>
      </c>
      <c r="AH5092" s="61">
        <f>MEDIAN(AG5092,AI5092)</f>
        <v>1130.5</v>
      </c>
      <c r="AI5092" s="14">
        <v>1245</v>
      </c>
      <c r="AJ5092" t="s" s="54">
        <v>12879</v>
      </c>
      <c r="AR5092" s="58">
        <v>-15.5</v>
      </c>
      <c r="AS5092" s="59">
        <f>AR5092</f>
        <v>-15.5</v>
      </c>
      <c r="AT5092" s="59">
        <f>AS5092-5</f>
        <v>-20.5</v>
      </c>
      <c r="BR5092" s="60">
        <v>12.2</v>
      </c>
      <c r="BT5092" s="14">
        <v>3.2</v>
      </c>
      <c r="BV5092" s="14">
        <v>22.5</v>
      </c>
    </row>
    <row r="5093" s="9" customFormat="1" ht="46" customHeight="1">
      <c r="A5093" t="s" s="6">
        <v>12880</v>
      </c>
      <c r="B5093" s="14">
        <v>17</v>
      </c>
      <c r="E5093" t="s" s="54">
        <v>12850</v>
      </c>
      <c r="F5093" t="s" s="55">
        <v>193</v>
      </c>
      <c r="G5093" t="s" s="56">
        <v>420</v>
      </c>
      <c r="H5093" t="s" s="56">
        <v>195</v>
      </c>
      <c r="I5093" t="s" s="56">
        <v>403</v>
      </c>
      <c r="L5093" t="s" s="54">
        <v>12851</v>
      </c>
      <c r="M5093" t="s" s="55">
        <v>12819</v>
      </c>
      <c r="S5093" t="s" s="54">
        <v>6478</v>
      </c>
      <c r="V5093" t="s" s="56">
        <v>12877</v>
      </c>
      <c r="AE5093" t="s" s="55">
        <v>12881</v>
      </c>
      <c r="AF5093" t="s" s="56">
        <v>4647</v>
      </c>
      <c r="AG5093" s="14">
        <v>683</v>
      </c>
      <c r="AH5093" s="61">
        <f>MEDIAN(AG5093,AI5093)</f>
        <v>836.5</v>
      </c>
      <c r="AI5093" s="14">
        <v>990</v>
      </c>
      <c r="AJ5093" t="s" s="54">
        <v>12882</v>
      </c>
      <c r="AR5093" s="58">
        <v>-12.8</v>
      </c>
      <c r="AS5093" s="59">
        <f>AR5093</f>
        <v>-12.8</v>
      </c>
      <c r="AT5093" s="59">
        <f>AS5093-5</f>
        <v>-17.8</v>
      </c>
      <c r="BR5093" s="60">
        <v>12.8</v>
      </c>
      <c r="BV5093" s="14">
        <v>14</v>
      </c>
    </row>
    <row r="5094" s="9" customFormat="1" ht="46" customHeight="1">
      <c r="A5094" t="s" s="6">
        <v>12883</v>
      </c>
      <c r="B5094" s="14">
        <v>20</v>
      </c>
      <c r="E5094" t="s" s="54">
        <v>12850</v>
      </c>
      <c r="F5094" t="s" s="55">
        <v>193</v>
      </c>
      <c r="G5094" t="s" s="56">
        <v>420</v>
      </c>
      <c r="H5094" t="s" s="56">
        <v>195</v>
      </c>
      <c r="I5094" t="s" s="56">
        <v>403</v>
      </c>
      <c r="L5094" t="s" s="54">
        <v>12851</v>
      </c>
      <c r="M5094" t="s" s="55">
        <v>12819</v>
      </c>
      <c r="S5094" t="s" s="54">
        <v>12884</v>
      </c>
      <c r="V5094" t="s" s="56">
        <v>12885</v>
      </c>
      <c r="AE5094" t="s" s="55">
        <v>12886</v>
      </c>
      <c r="AF5094" t="s" s="56">
        <v>490</v>
      </c>
      <c r="AG5094" s="14">
        <v>1022</v>
      </c>
      <c r="AH5094" s="61">
        <f>MEDIAN(AG5094,AI5094)</f>
        <v>1139.5</v>
      </c>
      <c r="AI5094" s="14">
        <v>1257</v>
      </c>
      <c r="AJ5094" t="s" s="54">
        <v>12887</v>
      </c>
      <c r="AR5094" s="58">
        <v>-17.6</v>
      </c>
      <c r="AS5094" s="59">
        <f>AR5094</f>
        <v>-17.6</v>
      </c>
      <c r="AT5094" s="59">
        <f>AS5094-5</f>
        <v>-22.6</v>
      </c>
      <c r="BR5094" s="60">
        <v>12.5</v>
      </c>
      <c r="BT5094" s="14">
        <v>3</v>
      </c>
      <c r="BV5094" s="14">
        <v>18.2</v>
      </c>
    </row>
    <row r="5095" s="9" customFormat="1" ht="46" customHeight="1">
      <c r="A5095" t="s" s="6">
        <v>12888</v>
      </c>
      <c r="B5095" s="14">
        <v>21</v>
      </c>
      <c r="E5095" t="s" s="54">
        <v>12850</v>
      </c>
      <c r="F5095" t="s" s="55">
        <v>193</v>
      </c>
      <c r="G5095" t="s" s="56">
        <v>420</v>
      </c>
      <c r="H5095" t="s" s="56">
        <v>195</v>
      </c>
      <c r="I5095" t="s" s="56">
        <v>403</v>
      </c>
      <c r="L5095" t="s" s="54">
        <v>12851</v>
      </c>
      <c r="M5095" t="s" s="55">
        <v>12819</v>
      </c>
      <c r="S5095" t="s" s="54">
        <v>12889</v>
      </c>
      <c r="V5095" t="s" s="56">
        <v>12885</v>
      </c>
      <c r="AE5095" t="s" s="55">
        <v>12890</v>
      </c>
      <c r="AF5095" t="s" s="56">
        <v>304</v>
      </c>
      <c r="AG5095" s="14">
        <v>778</v>
      </c>
      <c r="AH5095" s="61">
        <f>MEDIAN(AG5095,AI5095)</f>
        <v>899</v>
      </c>
      <c r="AI5095" s="14">
        <v>1020</v>
      </c>
      <c r="AJ5095" t="s" s="54">
        <v>12891</v>
      </c>
      <c r="AR5095" s="58">
        <v>-18.8</v>
      </c>
      <c r="AS5095" s="59">
        <f>AR5095</f>
        <v>-18.8</v>
      </c>
      <c r="AT5095" s="59">
        <f>AS5095-5</f>
        <v>-23.8</v>
      </c>
      <c r="BR5095" s="60">
        <v>12.3</v>
      </c>
      <c r="BT5095" s="14">
        <v>3.1</v>
      </c>
      <c r="BV5095" s="14">
        <v>11.8</v>
      </c>
    </row>
    <row r="5096" s="9" customFormat="1" ht="46" customHeight="1">
      <c r="A5096" t="s" s="6">
        <v>12892</v>
      </c>
      <c r="B5096" s="14">
        <v>22</v>
      </c>
      <c r="E5096" t="s" s="54">
        <v>12850</v>
      </c>
      <c r="F5096" t="s" s="55">
        <v>193</v>
      </c>
      <c r="G5096" t="s" s="56">
        <v>420</v>
      </c>
      <c r="H5096" t="s" s="56">
        <v>195</v>
      </c>
      <c r="I5096" t="s" s="56">
        <v>403</v>
      </c>
      <c r="L5096" t="s" s="54">
        <v>12851</v>
      </c>
      <c r="M5096" t="s" s="55">
        <v>12819</v>
      </c>
      <c r="S5096" t="s" s="54">
        <v>12893</v>
      </c>
      <c r="V5096" t="s" s="56">
        <v>12885</v>
      </c>
      <c r="AF5096" t="s" s="56">
        <v>490</v>
      </c>
      <c r="AG5096" s="14">
        <v>1029</v>
      </c>
      <c r="AH5096" s="61">
        <f>MEDIAN(AG5096,AI5096)</f>
        <v>1126.5</v>
      </c>
      <c r="AI5096" s="14">
        <v>1224</v>
      </c>
      <c r="AJ5096" t="s" s="54">
        <v>12894</v>
      </c>
      <c r="AR5096" s="58">
        <v>-19</v>
      </c>
      <c r="AS5096" s="59">
        <f>AR5096</f>
        <v>-19</v>
      </c>
      <c r="AT5096" s="59">
        <f>AS5096-5</f>
        <v>-24</v>
      </c>
      <c r="BR5096" s="60">
        <v>12.5</v>
      </c>
      <c r="BT5096" s="14">
        <v>3.2</v>
      </c>
      <c r="BV5096" s="14">
        <v>10.1</v>
      </c>
    </row>
    <row r="5097" s="9" customFormat="1" ht="46" customHeight="1">
      <c r="A5097" t="s" s="6">
        <v>12895</v>
      </c>
      <c r="B5097" s="14">
        <v>23</v>
      </c>
      <c r="E5097" t="s" s="54">
        <v>12850</v>
      </c>
      <c r="F5097" t="s" s="55">
        <v>193</v>
      </c>
      <c r="G5097" t="s" s="56">
        <v>420</v>
      </c>
      <c r="H5097" t="s" s="56">
        <v>195</v>
      </c>
      <c r="I5097" t="s" s="56">
        <v>403</v>
      </c>
      <c r="L5097" t="s" s="54">
        <v>12851</v>
      </c>
      <c r="M5097" t="s" s="55">
        <v>12819</v>
      </c>
      <c r="S5097" t="s" s="54">
        <v>6490</v>
      </c>
      <c r="V5097" t="s" s="56">
        <v>12885</v>
      </c>
      <c r="AF5097" t="s" s="56">
        <v>490</v>
      </c>
      <c r="AG5097" s="14">
        <v>1011</v>
      </c>
      <c r="AH5097" s="61">
        <f>MEDIAN(AG5097,AI5097)</f>
        <v>1094</v>
      </c>
      <c r="AI5097" s="14">
        <v>1177</v>
      </c>
      <c r="AJ5097" t="s" s="54">
        <v>12896</v>
      </c>
      <c r="AR5097" s="58">
        <v>-18.1</v>
      </c>
      <c r="AS5097" s="59">
        <f>AR5097</f>
        <v>-18.1</v>
      </c>
      <c r="AT5097" s="59">
        <f>AS5097-5</f>
        <v>-23.1</v>
      </c>
      <c r="BR5097" s="60">
        <v>12.9</v>
      </c>
      <c r="BT5097" s="14">
        <v>3.4</v>
      </c>
      <c r="BV5097" s="14">
        <v>17.8</v>
      </c>
    </row>
    <row r="5098" s="9" customFormat="1" ht="46" customHeight="1">
      <c r="A5098" t="s" s="6">
        <v>12897</v>
      </c>
      <c r="B5098" s="14">
        <v>26</v>
      </c>
      <c r="E5098" t="s" s="54">
        <v>12850</v>
      </c>
      <c r="F5098" t="s" s="55">
        <v>193</v>
      </c>
      <c r="G5098" t="s" s="56">
        <v>420</v>
      </c>
      <c r="H5098" t="s" s="56">
        <v>195</v>
      </c>
      <c r="I5098" t="s" s="56">
        <v>403</v>
      </c>
      <c r="L5098" t="s" s="54">
        <v>12851</v>
      </c>
      <c r="M5098" t="s" s="55">
        <v>12819</v>
      </c>
      <c r="S5098" t="s" s="54">
        <v>6493</v>
      </c>
      <c r="V5098" t="s" s="56">
        <v>12885</v>
      </c>
      <c r="AE5098" t="s" s="55">
        <v>12898</v>
      </c>
      <c r="AF5098" t="s" s="56">
        <v>1250</v>
      </c>
      <c r="AG5098" s="14">
        <v>1217</v>
      </c>
      <c r="AH5098" s="61">
        <f>MEDIAN(AG5098,AI5098)</f>
        <v>1305</v>
      </c>
      <c r="AI5098" s="14">
        <v>1393</v>
      </c>
      <c r="AJ5098" t="s" s="54">
        <v>12899</v>
      </c>
      <c r="AR5098" s="58">
        <v>-19.1</v>
      </c>
      <c r="AS5098" s="59">
        <f>AR5098</f>
        <v>-19.1</v>
      </c>
      <c r="AT5098" s="59">
        <f>AS5098-5</f>
        <v>-24.1</v>
      </c>
      <c r="BR5098" s="60">
        <v>11.7</v>
      </c>
      <c r="BT5098" s="14">
        <v>3.1</v>
      </c>
      <c r="BV5098" s="14">
        <v>16.9</v>
      </c>
    </row>
    <row r="5099" s="9" customFormat="1" ht="46" customHeight="1">
      <c r="A5099" t="s" s="6">
        <v>12900</v>
      </c>
      <c r="B5099" s="14">
        <v>27</v>
      </c>
      <c r="E5099" t="s" s="54">
        <v>12850</v>
      </c>
      <c r="F5099" t="s" s="55">
        <v>193</v>
      </c>
      <c r="G5099" t="s" s="56">
        <v>420</v>
      </c>
      <c r="H5099" t="s" s="56">
        <v>195</v>
      </c>
      <c r="I5099" t="s" s="56">
        <v>403</v>
      </c>
      <c r="L5099" t="s" s="54">
        <v>12851</v>
      </c>
      <c r="M5099" t="s" s="55">
        <v>12819</v>
      </c>
      <c r="S5099" t="s" s="54">
        <v>6496</v>
      </c>
      <c r="V5099" t="s" s="56">
        <v>12885</v>
      </c>
      <c r="AE5099" t="s" s="55">
        <v>12901</v>
      </c>
      <c r="AF5099" t="s" s="56">
        <v>490</v>
      </c>
      <c r="AG5099" s="14">
        <v>996</v>
      </c>
      <c r="AH5099" s="61">
        <f>MEDIAN(AG5099,AI5099)</f>
        <v>1113</v>
      </c>
      <c r="AI5099" s="14">
        <v>1230</v>
      </c>
      <c r="AJ5099" t="s" s="54">
        <v>12902</v>
      </c>
      <c r="AR5099" s="58">
        <v>-18.9</v>
      </c>
      <c r="AS5099" s="59">
        <f>AR5099</f>
        <v>-18.9</v>
      </c>
      <c r="AT5099" s="59">
        <f>AS5099-5</f>
        <v>-23.9</v>
      </c>
      <c r="BR5099" s="60">
        <v>12.2</v>
      </c>
      <c r="BT5099" s="14">
        <v>3.2</v>
      </c>
      <c r="BV5099" s="14">
        <v>18.7</v>
      </c>
    </row>
    <row r="5100" s="9" customFormat="1" ht="46" customHeight="1">
      <c r="A5100" t="s" s="6">
        <v>12903</v>
      </c>
      <c r="B5100" s="14">
        <v>28</v>
      </c>
      <c r="E5100" t="s" s="54">
        <v>12850</v>
      </c>
      <c r="F5100" t="s" s="55">
        <v>193</v>
      </c>
      <c r="G5100" t="s" s="56">
        <v>420</v>
      </c>
      <c r="H5100" t="s" s="56">
        <v>195</v>
      </c>
      <c r="I5100" t="s" s="56">
        <v>403</v>
      </c>
      <c r="L5100" t="s" s="54">
        <v>12851</v>
      </c>
      <c r="M5100" t="s" s="55">
        <v>12819</v>
      </c>
      <c r="S5100" t="s" s="54">
        <v>12904</v>
      </c>
      <c r="V5100" t="s" s="56">
        <v>12885</v>
      </c>
      <c r="AE5100" t="s" s="55">
        <v>12905</v>
      </c>
      <c r="AF5100" t="s" s="56">
        <v>490</v>
      </c>
      <c r="AG5100" s="14">
        <v>1019</v>
      </c>
      <c r="AH5100" s="61">
        <f>MEDIAN(AG5100,AI5100)</f>
        <v>1149</v>
      </c>
      <c r="AI5100" s="14">
        <v>1279</v>
      </c>
      <c r="AJ5100" t="s" s="54">
        <v>12906</v>
      </c>
      <c r="AR5100" s="58">
        <v>-18.2</v>
      </c>
      <c r="AS5100" s="59">
        <f>AR5100</f>
        <v>-18.2</v>
      </c>
      <c r="AT5100" s="59">
        <f>AS5100-5</f>
        <v>-23.2</v>
      </c>
      <c r="BR5100" s="60">
        <v>12.4</v>
      </c>
      <c r="BT5100" s="14">
        <v>3.2</v>
      </c>
      <c r="BV5100" s="14">
        <v>19.2</v>
      </c>
    </row>
    <row r="5101" s="9" customFormat="1" ht="46" customHeight="1">
      <c r="A5101" t="s" s="6">
        <v>12907</v>
      </c>
      <c r="B5101" s="14">
        <v>29</v>
      </c>
      <c r="E5101" t="s" s="54">
        <v>12850</v>
      </c>
      <c r="F5101" t="s" s="55">
        <v>193</v>
      </c>
      <c r="G5101" t="s" s="56">
        <v>420</v>
      </c>
      <c r="H5101" t="s" s="56">
        <v>195</v>
      </c>
      <c r="I5101" t="s" s="56">
        <v>403</v>
      </c>
      <c r="L5101" t="s" s="54">
        <v>12851</v>
      </c>
      <c r="M5101" t="s" s="55">
        <v>12819</v>
      </c>
      <c r="S5101" t="s" s="54">
        <v>6502</v>
      </c>
      <c r="V5101" t="s" s="56">
        <v>12885</v>
      </c>
      <c r="AE5101" t="s" s="55">
        <v>12908</v>
      </c>
      <c r="AF5101" t="s" s="56">
        <v>490</v>
      </c>
      <c r="AG5101" s="14">
        <v>1025</v>
      </c>
      <c r="AH5101" s="61">
        <f>MEDIAN(AG5101,AI5101)</f>
        <v>1154</v>
      </c>
      <c r="AI5101" s="14">
        <v>1283</v>
      </c>
      <c r="AJ5101" t="s" s="54">
        <v>12909</v>
      </c>
      <c r="AR5101" s="58">
        <v>-19.1</v>
      </c>
      <c r="AS5101" s="59">
        <f>AR5101</f>
        <v>-19.1</v>
      </c>
      <c r="AT5101" s="59">
        <f>AS5101-5</f>
        <v>-24.1</v>
      </c>
      <c r="BR5101" s="60">
        <v>11.7</v>
      </c>
      <c r="BT5101" s="14">
        <v>3.4</v>
      </c>
      <c r="BV5101" s="14">
        <v>12.3</v>
      </c>
    </row>
    <row r="5102" s="9" customFormat="1" ht="46" customHeight="1">
      <c r="A5102" t="s" s="6">
        <v>12910</v>
      </c>
      <c r="B5102" s="14">
        <v>32</v>
      </c>
      <c r="E5102" t="s" s="54">
        <v>12850</v>
      </c>
      <c r="F5102" t="s" s="55">
        <v>193</v>
      </c>
      <c r="G5102" t="s" s="56">
        <v>420</v>
      </c>
      <c r="H5102" t="s" s="56">
        <v>195</v>
      </c>
      <c r="I5102" t="s" s="56">
        <v>403</v>
      </c>
      <c r="L5102" t="s" s="54">
        <v>12851</v>
      </c>
      <c r="M5102" t="s" s="55">
        <v>12819</v>
      </c>
      <c r="S5102" t="s" s="54">
        <v>12911</v>
      </c>
      <c r="V5102" t="s" s="56">
        <v>12885</v>
      </c>
      <c r="AE5102" t="s" s="55">
        <v>12912</v>
      </c>
      <c r="AF5102" t="s" s="56">
        <v>490</v>
      </c>
      <c r="AG5102" s="14">
        <v>1019</v>
      </c>
      <c r="AH5102" s="61">
        <f>MEDIAN(AG5102,AI5102)</f>
        <v>1149</v>
      </c>
      <c r="AI5102" s="14">
        <v>1279</v>
      </c>
      <c r="AJ5102" t="s" s="54">
        <v>12906</v>
      </c>
      <c r="AR5102" s="58">
        <v>-17.9</v>
      </c>
      <c r="AS5102" s="59">
        <f>AR5102</f>
        <v>-17.9</v>
      </c>
      <c r="AT5102" s="59">
        <f>AS5102-5</f>
        <v>-22.9</v>
      </c>
      <c r="BR5102" s="60">
        <v>12.3</v>
      </c>
      <c r="BT5102" s="14">
        <v>3.1</v>
      </c>
      <c r="BV5102" s="14">
        <v>19.8</v>
      </c>
    </row>
    <row r="5103" s="9" customFormat="1" ht="46" customHeight="1">
      <c r="A5103" t="s" s="6">
        <v>12913</v>
      </c>
      <c r="B5103" s="14">
        <v>33</v>
      </c>
      <c r="E5103" t="s" s="54">
        <v>12850</v>
      </c>
      <c r="F5103" t="s" s="55">
        <v>193</v>
      </c>
      <c r="G5103" t="s" s="56">
        <v>420</v>
      </c>
      <c r="H5103" t="s" s="56">
        <v>195</v>
      </c>
      <c r="I5103" t="s" s="56">
        <v>403</v>
      </c>
      <c r="L5103" t="s" s="54">
        <v>12851</v>
      </c>
      <c r="M5103" t="s" s="55">
        <v>12819</v>
      </c>
      <c r="S5103" t="s" s="54">
        <v>12914</v>
      </c>
      <c r="V5103" t="s" s="56">
        <v>12915</v>
      </c>
      <c r="AE5103" t="s" s="55">
        <v>12916</v>
      </c>
      <c r="AF5103" t="s" s="56">
        <v>490</v>
      </c>
      <c r="AG5103" s="14">
        <v>898</v>
      </c>
      <c r="AH5103" s="61">
        <f>MEDIAN(AG5103,AI5103)</f>
        <v>1038.5</v>
      </c>
      <c r="AI5103" s="14">
        <v>1179</v>
      </c>
      <c r="AJ5103" t="s" s="54">
        <v>12917</v>
      </c>
      <c r="AR5103" s="58">
        <v>-18.5</v>
      </c>
      <c r="AS5103" s="59">
        <f>AR5103</f>
        <v>-18.5</v>
      </c>
      <c r="AT5103" s="59">
        <f>AS5103-5</f>
        <v>-23.5</v>
      </c>
      <c r="BR5103" s="60">
        <v>11.9</v>
      </c>
      <c r="BV5103" s="14">
        <v>16.9</v>
      </c>
    </row>
    <row r="5104" s="9" customFormat="1" ht="46" customHeight="1">
      <c r="A5104" t="s" s="6">
        <v>12918</v>
      </c>
      <c r="B5104" s="14">
        <v>35</v>
      </c>
      <c r="E5104" t="s" s="54">
        <v>12850</v>
      </c>
      <c r="F5104" t="s" s="55">
        <v>193</v>
      </c>
      <c r="G5104" t="s" s="56">
        <v>420</v>
      </c>
      <c r="H5104" t="s" s="56">
        <v>195</v>
      </c>
      <c r="I5104" t="s" s="56">
        <v>403</v>
      </c>
      <c r="L5104" t="s" s="54">
        <v>12851</v>
      </c>
      <c r="M5104" t="s" s="55">
        <v>12819</v>
      </c>
      <c r="S5104" t="s" s="54">
        <v>12919</v>
      </c>
      <c r="V5104" t="s" s="56">
        <v>12920</v>
      </c>
      <c r="AF5104" t="s" s="56">
        <v>490</v>
      </c>
      <c r="AG5104" s="14">
        <v>976</v>
      </c>
      <c r="AH5104" s="61">
        <f>MEDIAN(AG5104,AI5104)</f>
        <v>1065.5</v>
      </c>
      <c r="AI5104" s="14">
        <v>1155</v>
      </c>
      <c r="AJ5104" t="s" s="54">
        <v>12921</v>
      </c>
      <c r="AR5104" s="58">
        <v>-18.4</v>
      </c>
      <c r="AS5104" s="59">
        <f>AR5104</f>
        <v>-18.4</v>
      </c>
      <c r="AT5104" s="59">
        <f>AS5104-5</f>
        <v>-23.4</v>
      </c>
      <c r="BR5104" s="60">
        <v>15.2</v>
      </c>
      <c r="BT5104" s="14">
        <v>3.4</v>
      </c>
      <c r="BV5104" s="14">
        <v>6.6</v>
      </c>
    </row>
    <row r="5105" s="9" customFormat="1" ht="46" customHeight="1">
      <c r="A5105" t="s" s="6">
        <v>12922</v>
      </c>
      <c r="B5105" s="14">
        <v>36</v>
      </c>
      <c r="E5105" t="s" s="54">
        <v>12850</v>
      </c>
      <c r="F5105" t="s" s="55">
        <v>193</v>
      </c>
      <c r="G5105" t="s" s="56">
        <v>420</v>
      </c>
      <c r="H5105" t="s" s="56">
        <v>195</v>
      </c>
      <c r="I5105" t="s" s="56">
        <v>403</v>
      </c>
      <c r="L5105" t="s" s="54">
        <v>12851</v>
      </c>
      <c r="M5105" t="s" s="55">
        <v>12819</v>
      </c>
      <c r="S5105" t="s" s="54">
        <v>12919</v>
      </c>
      <c r="V5105" t="s" s="56">
        <v>12923</v>
      </c>
      <c r="AE5105" t="s" s="55">
        <v>12924</v>
      </c>
      <c r="AF5105" t="s" s="56">
        <v>6518</v>
      </c>
      <c r="AG5105" s="14">
        <v>411</v>
      </c>
      <c r="AH5105" s="61">
        <f>MEDIAN(AG5105,AI5105)</f>
        <v>541.5</v>
      </c>
      <c r="AI5105" s="14">
        <v>672</v>
      </c>
      <c r="AJ5105" t="s" s="54">
        <v>12925</v>
      </c>
      <c r="AR5105" s="58">
        <v>-16.6</v>
      </c>
      <c r="AS5105" s="59">
        <f>AR5105</f>
        <v>-16.6</v>
      </c>
      <c r="AT5105" s="59">
        <f>AS5105-5</f>
        <v>-21.6</v>
      </c>
      <c r="BR5105" s="60">
        <v>15.4</v>
      </c>
      <c r="BT5105" s="14">
        <v>3.1</v>
      </c>
      <c r="BV5105" s="14">
        <v>6.6</v>
      </c>
    </row>
    <row r="5106" s="9" customFormat="1" ht="46" customHeight="1">
      <c r="A5106" t="s" s="6">
        <v>12926</v>
      </c>
      <c r="B5106" s="14">
        <v>37</v>
      </c>
      <c r="E5106" t="s" s="54">
        <v>12850</v>
      </c>
      <c r="F5106" t="s" s="55">
        <v>193</v>
      </c>
      <c r="G5106" t="s" s="56">
        <v>420</v>
      </c>
      <c r="H5106" t="s" s="56">
        <v>195</v>
      </c>
      <c r="I5106" t="s" s="56">
        <v>403</v>
      </c>
      <c r="L5106" t="s" s="54">
        <v>12851</v>
      </c>
      <c r="M5106" t="s" s="55">
        <v>12819</v>
      </c>
      <c r="S5106" t="s" s="54">
        <v>12927</v>
      </c>
      <c r="V5106" t="s" s="56">
        <v>12928</v>
      </c>
      <c r="AF5106" t="s" s="56">
        <v>304</v>
      </c>
      <c r="AG5106" s="14">
        <v>818</v>
      </c>
      <c r="AH5106" s="61">
        <f>MEDIAN(AG5106,AI5106)</f>
        <v>919</v>
      </c>
      <c r="AI5106" s="14">
        <v>1020</v>
      </c>
      <c r="AJ5106" t="s" s="54">
        <v>12929</v>
      </c>
      <c r="AR5106" s="58">
        <v>-17.5</v>
      </c>
      <c r="AS5106" s="59">
        <f>AR5106</f>
        <v>-17.5</v>
      </c>
      <c r="AT5106" s="59">
        <f>AS5106-5</f>
        <v>-22.5</v>
      </c>
      <c r="BR5106" s="60">
        <v>13.2</v>
      </c>
      <c r="BT5106" s="14">
        <v>3.2</v>
      </c>
      <c r="BV5106" s="14">
        <v>3.3</v>
      </c>
    </row>
    <row r="5107" s="9" customFormat="1" ht="46" customHeight="1">
      <c r="A5107" t="s" s="6">
        <v>12930</v>
      </c>
      <c r="B5107" s="14">
        <v>40</v>
      </c>
      <c r="E5107" t="s" s="54">
        <v>12850</v>
      </c>
      <c r="F5107" t="s" s="55">
        <v>193</v>
      </c>
      <c r="G5107" t="s" s="56">
        <v>420</v>
      </c>
      <c r="H5107" t="s" s="56">
        <v>195</v>
      </c>
      <c r="I5107" t="s" s="56">
        <v>403</v>
      </c>
      <c r="L5107" t="s" s="54">
        <v>12851</v>
      </c>
      <c r="M5107" t="s" s="55">
        <v>12819</v>
      </c>
      <c r="S5107" t="s" s="54">
        <v>12931</v>
      </c>
      <c r="V5107" t="s" s="56">
        <v>12932</v>
      </c>
      <c r="AE5107" t="s" s="55">
        <v>12933</v>
      </c>
      <c r="AF5107" t="s" s="56">
        <v>490</v>
      </c>
      <c r="AG5107" s="14">
        <v>1031</v>
      </c>
      <c r="AH5107" s="61">
        <f>MEDIAN(AG5107,AI5107)</f>
        <v>1155</v>
      </c>
      <c r="AI5107" s="14">
        <v>1279</v>
      </c>
      <c r="AJ5107" t="s" s="54">
        <v>12934</v>
      </c>
      <c r="AR5107" s="58">
        <v>-18.3</v>
      </c>
      <c r="AS5107" s="59">
        <f>AR5107</f>
        <v>-18.3</v>
      </c>
      <c r="AT5107" s="59">
        <f>AS5107-5</f>
        <v>-23.3</v>
      </c>
      <c r="BR5107" s="60">
        <v>12.1</v>
      </c>
      <c r="BT5107" s="14">
        <v>3.2</v>
      </c>
      <c r="BV5107" s="14">
        <v>20</v>
      </c>
    </row>
    <row r="5108" s="9" customFormat="1" ht="46" customHeight="1">
      <c r="A5108" t="s" s="6">
        <v>12935</v>
      </c>
      <c r="B5108" s="14">
        <v>41</v>
      </c>
      <c r="E5108" t="s" s="54">
        <v>12850</v>
      </c>
      <c r="F5108" t="s" s="55">
        <v>193</v>
      </c>
      <c r="G5108" t="s" s="56">
        <v>420</v>
      </c>
      <c r="H5108" t="s" s="56">
        <v>195</v>
      </c>
      <c r="I5108" t="s" s="56">
        <v>403</v>
      </c>
      <c r="L5108" t="s" s="54">
        <v>12851</v>
      </c>
      <c r="M5108" t="s" s="55">
        <v>12819</v>
      </c>
      <c r="S5108" t="s" s="54">
        <v>6528</v>
      </c>
      <c r="V5108" t="s" s="56">
        <v>12932</v>
      </c>
      <c r="AE5108" t="s" s="55">
        <v>12936</v>
      </c>
      <c r="AF5108" t="s" s="56">
        <v>490</v>
      </c>
      <c r="AG5108" s="14">
        <v>1046</v>
      </c>
      <c r="AH5108" s="61">
        <f>MEDIAN(AG5108,AI5108)</f>
        <v>1174.5</v>
      </c>
      <c r="AI5108" s="14">
        <v>1303</v>
      </c>
      <c r="AJ5108" t="s" s="54">
        <v>12937</v>
      </c>
      <c r="AR5108" s="58">
        <v>-18.3</v>
      </c>
      <c r="AS5108" s="59">
        <f>AR5108</f>
        <v>-18.3</v>
      </c>
      <c r="AT5108" s="59">
        <f>AS5108-5</f>
        <v>-23.3</v>
      </c>
      <c r="BR5108" s="60">
        <v>11.6</v>
      </c>
      <c r="BT5108" s="14">
        <v>3.2</v>
      </c>
      <c r="BV5108" s="14">
        <v>20.5</v>
      </c>
    </row>
    <row r="5109" s="9" customFormat="1" ht="46" customHeight="1">
      <c r="A5109" t="s" s="6">
        <v>12938</v>
      </c>
      <c r="B5109" s="14">
        <v>43</v>
      </c>
      <c r="E5109" t="s" s="54">
        <v>12850</v>
      </c>
      <c r="F5109" t="s" s="55">
        <v>193</v>
      </c>
      <c r="G5109" t="s" s="56">
        <v>420</v>
      </c>
      <c r="H5109" t="s" s="56">
        <v>195</v>
      </c>
      <c r="I5109" t="s" s="56">
        <v>403</v>
      </c>
      <c r="L5109" t="s" s="54">
        <v>12851</v>
      </c>
      <c r="M5109" t="s" s="55">
        <v>12819</v>
      </c>
      <c r="S5109" t="s" s="54">
        <v>12939</v>
      </c>
      <c r="V5109" t="s" s="56">
        <v>12940</v>
      </c>
      <c r="AE5109" t="s" s="55">
        <v>12941</v>
      </c>
      <c r="AF5109" t="s" s="56">
        <v>1250</v>
      </c>
      <c r="AG5109" s="14">
        <v>1314</v>
      </c>
      <c r="AH5109" s="61">
        <f>MEDIAN(AG5109,AI5109)</f>
        <v>1378</v>
      </c>
      <c r="AI5109" s="14">
        <v>1442</v>
      </c>
      <c r="AJ5109" t="s" s="54">
        <v>12942</v>
      </c>
      <c r="AR5109" s="58">
        <v>-17.2</v>
      </c>
      <c r="AS5109" s="59">
        <f>AR5109</f>
        <v>-17.2</v>
      </c>
      <c r="AT5109" s="59">
        <f>AS5109-5</f>
        <v>-22.2</v>
      </c>
      <c r="BR5109" s="60">
        <v>14.4</v>
      </c>
      <c r="BT5109" s="14">
        <v>3.2</v>
      </c>
      <c r="BV5109" s="14">
        <v>22.4</v>
      </c>
    </row>
    <row r="5110" s="9" customFormat="1" ht="46" customHeight="1">
      <c r="A5110" t="s" s="6">
        <v>12943</v>
      </c>
      <c r="B5110" s="14">
        <v>45</v>
      </c>
      <c r="E5110" t="s" s="54">
        <v>12850</v>
      </c>
      <c r="F5110" t="s" s="55">
        <v>193</v>
      </c>
      <c r="G5110" t="s" s="56">
        <v>420</v>
      </c>
      <c r="H5110" t="s" s="56">
        <v>195</v>
      </c>
      <c r="I5110" t="s" s="56">
        <v>403</v>
      </c>
      <c r="L5110" t="s" s="54">
        <v>12851</v>
      </c>
      <c r="M5110" t="s" s="55">
        <v>12819</v>
      </c>
      <c r="S5110" t="s" s="54">
        <v>483</v>
      </c>
      <c r="V5110" t="s" s="56">
        <v>12944</v>
      </c>
      <c r="AE5110" t="s" s="55">
        <v>12945</v>
      </c>
      <c r="AF5110" t="s" s="56">
        <v>485</v>
      </c>
      <c r="AG5110" s="14">
        <v>662</v>
      </c>
      <c r="AH5110" s="61">
        <f>MEDIAN(AG5110,AI5110)</f>
        <v>909</v>
      </c>
      <c r="AI5110" s="14">
        <v>1156</v>
      </c>
      <c r="AJ5110" t="s" s="54">
        <v>12946</v>
      </c>
      <c r="AR5110" s="58">
        <v>-15.2</v>
      </c>
      <c r="AS5110" s="59">
        <f>AR5110</f>
        <v>-15.2</v>
      </c>
      <c r="AT5110" s="59">
        <f>AS5110-5</f>
        <v>-20.2</v>
      </c>
      <c r="BR5110" s="60">
        <v>12.5</v>
      </c>
      <c r="BT5110" s="14">
        <v>3.2</v>
      </c>
      <c r="BV5110" s="14">
        <v>19.5</v>
      </c>
    </row>
    <row r="5111" s="9" customFormat="1" ht="46" customHeight="1">
      <c r="A5111" t="s" s="6">
        <v>12947</v>
      </c>
      <c r="B5111" s="14">
        <v>47</v>
      </c>
      <c r="E5111" t="s" s="54">
        <v>12850</v>
      </c>
      <c r="F5111" t="s" s="55">
        <v>193</v>
      </c>
      <c r="G5111" t="s" s="56">
        <v>420</v>
      </c>
      <c r="H5111" t="s" s="56">
        <v>195</v>
      </c>
      <c r="I5111" t="s" s="56">
        <v>403</v>
      </c>
      <c r="L5111" t="s" s="54">
        <v>12851</v>
      </c>
      <c r="M5111" t="s" s="55">
        <v>12819</v>
      </c>
      <c r="S5111" t="s" s="54">
        <v>12948</v>
      </c>
      <c r="V5111" t="s" s="56">
        <v>12949</v>
      </c>
      <c r="AE5111" t="s" s="55">
        <v>12950</v>
      </c>
      <c r="AF5111" t="s" s="56">
        <v>490</v>
      </c>
      <c r="AG5111" s="14">
        <v>880</v>
      </c>
      <c r="AH5111" s="61">
        <f>MEDIAN(AG5111,AI5111)</f>
        <v>1021</v>
      </c>
      <c r="AI5111" s="14">
        <v>1162</v>
      </c>
      <c r="AJ5111" t="s" s="54">
        <v>12951</v>
      </c>
      <c r="AR5111" s="58">
        <v>-12.7</v>
      </c>
      <c r="AS5111" s="59">
        <f>AR5111</f>
        <v>-12.7</v>
      </c>
      <c r="AT5111" s="59">
        <f>AS5111-5</f>
        <v>-17.7</v>
      </c>
      <c r="BR5111" s="60">
        <v>11.9</v>
      </c>
      <c r="BT5111" s="14">
        <v>3.2</v>
      </c>
      <c r="BV5111" s="14">
        <v>19.2</v>
      </c>
    </row>
    <row r="5112" s="9" customFormat="1" ht="46" customHeight="1">
      <c r="A5112" t="s" s="6">
        <v>12952</v>
      </c>
      <c r="B5112" s="14">
        <v>48</v>
      </c>
      <c r="E5112" t="s" s="54">
        <v>12850</v>
      </c>
      <c r="F5112" t="s" s="55">
        <v>193</v>
      </c>
      <c r="G5112" t="s" s="56">
        <v>420</v>
      </c>
      <c r="H5112" t="s" s="56">
        <v>195</v>
      </c>
      <c r="I5112" t="s" s="56">
        <v>403</v>
      </c>
      <c r="L5112" t="s" s="54">
        <v>12851</v>
      </c>
      <c r="M5112" t="s" s="55">
        <v>12819</v>
      </c>
      <c r="S5112" t="s" s="54">
        <v>6543</v>
      </c>
      <c r="V5112" t="s" s="56">
        <v>12949</v>
      </c>
      <c r="AE5112" t="s" s="55">
        <v>12953</v>
      </c>
      <c r="AF5112" t="s" s="56">
        <v>490</v>
      </c>
      <c r="AG5112" s="14">
        <v>895</v>
      </c>
      <c r="AH5112" s="61">
        <f>MEDIAN(AG5112,AI5112)</f>
        <v>1031.5</v>
      </c>
      <c r="AI5112" s="14">
        <v>1168</v>
      </c>
      <c r="AJ5112" t="s" s="54">
        <v>12954</v>
      </c>
      <c r="AR5112" s="58">
        <v>-13.6</v>
      </c>
      <c r="AS5112" s="59">
        <f>AR5112</f>
        <v>-13.6</v>
      </c>
      <c r="AT5112" s="59">
        <f>AS5112-5</f>
        <v>-18.6</v>
      </c>
      <c r="BR5112" s="60">
        <v>11.8</v>
      </c>
      <c r="BT5112" s="14">
        <v>3.4</v>
      </c>
      <c r="BV5112" s="14">
        <v>19</v>
      </c>
    </row>
    <row r="5113" s="9" customFormat="1" ht="46" customHeight="1">
      <c r="A5113" t="s" s="6">
        <v>12955</v>
      </c>
      <c r="B5113" s="14">
        <v>49</v>
      </c>
      <c r="E5113" t="s" s="54">
        <v>12850</v>
      </c>
      <c r="F5113" t="s" s="55">
        <v>193</v>
      </c>
      <c r="G5113" t="s" s="56">
        <v>420</v>
      </c>
      <c r="H5113" t="s" s="56">
        <v>195</v>
      </c>
      <c r="I5113" t="s" s="56">
        <v>403</v>
      </c>
      <c r="L5113" t="s" s="54">
        <v>12851</v>
      </c>
      <c r="M5113" t="s" s="55">
        <v>12819</v>
      </c>
      <c r="S5113" t="s" s="54">
        <v>12956</v>
      </c>
      <c r="V5113" t="s" s="56">
        <v>12949</v>
      </c>
      <c r="AE5113" t="s" s="55">
        <v>12957</v>
      </c>
      <c r="AF5113" t="s" s="56">
        <v>490</v>
      </c>
      <c r="AG5113" s="14">
        <v>1010</v>
      </c>
      <c r="AH5113" s="61">
        <f>MEDIAN(AG5113,AI5113)</f>
        <v>1133.5</v>
      </c>
      <c r="AI5113" s="14">
        <v>1257</v>
      </c>
      <c r="AJ5113" t="s" s="54">
        <v>12958</v>
      </c>
      <c r="AR5113" s="58">
        <v>-19.2</v>
      </c>
      <c r="AS5113" s="59">
        <f>AR5113</f>
        <v>-19.2</v>
      </c>
      <c r="AT5113" s="59">
        <f>AS5113-5</f>
        <v>-24.2</v>
      </c>
      <c r="BR5113" s="60">
        <v>4.4</v>
      </c>
      <c r="BT5113" s="14">
        <v>3.4</v>
      </c>
      <c r="BV5113" s="14">
        <v>16.3</v>
      </c>
    </row>
    <row r="5114" s="9" customFormat="1" ht="46" customHeight="1">
      <c r="A5114" t="s" s="6">
        <v>12959</v>
      </c>
      <c r="B5114" s="14">
        <v>51</v>
      </c>
      <c r="E5114" t="s" s="54">
        <v>12850</v>
      </c>
      <c r="F5114" t="s" s="55">
        <v>193</v>
      </c>
      <c r="G5114" t="s" s="56">
        <v>420</v>
      </c>
      <c r="H5114" t="s" s="56">
        <v>195</v>
      </c>
      <c r="I5114" t="s" s="56">
        <v>403</v>
      </c>
      <c r="L5114" t="s" s="54">
        <v>12851</v>
      </c>
      <c r="M5114" t="s" s="55">
        <v>12819</v>
      </c>
      <c r="S5114" t="s" s="54">
        <v>6548</v>
      </c>
      <c r="V5114" t="s" s="56">
        <v>12949</v>
      </c>
      <c r="AE5114" t="s" s="55">
        <v>12960</v>
      </c>
      <c r="AF5114" t="s" s="56">
        <v>485</v>
      </c>
      <c r="AG5114" s="14">
        <v>662</v>
      </c>
      <c r="AH5114" s="61">
        <f>MEDIAN(AG5114,AI5114)</f>
        <v>809</v>
      </c>
      <c r="AI5114" s="14">
        <v>956</v>
      </c>
      <c r="AJ5114" t="s" s="54">
        <v>12961</v>
      </c>
      <c r="AR5114" s="58">
        <v>-13.4</v>
      </c>
      <c r="AS5114" s="59">
        <f>AR5114</f>
        <v>-13.4</v>
      </c>
      <c r="AT5114" s="59">
        <f>AS5114-5</f>
        <v>-18.4</v>
      </c>
      <c r="BR5114" s="60">
        <v>11.7</v>
      </c>
      <c r="BT5114" s="14">
        <v>3.2</v>
      </c>
      <c r="BV5114" s="14">
        <v>16.3</v>
      </c>
    </row>
    <row r="5115" s="9" customFormat="1" ht="46" customHeight="1">
      <c r="A5115" t="s" s="6">
        <v>12962</v>
      </c>
      <c r="B5115" s="14">
        <v>52</v>
      </c>
      <c r="E5115" t="s" s="54">
        <v>12850</v>
      </c>
      <c r="F5115" t="s" s="55">
        <v>193</v>
      </c>
      <c r="G5115" t="s" s="56">
        <v>420</v>
      </c>
      <c r="H5115" t="s" s="56">
        <v>195</v>
      </c>
      <c r="I5115" t="s" s="56">
        <v>403</v>
      </c>
      <c r="L5115" t="s" s="54">
        <v>12851</v>
      </c>
      <c r="M5115" t="s" s="55">
        <v>12819</v>
      </c>
      <c r="S5115" t="s" s="54">
        <v>12963</v>
      </c>
      <c r="V5115" t="s" s="56">
        <v>12949</v>
      </c>
      <c r="AE5115" t="s" s="55">
        <v>12964</v>
      </c>
      <c r="AF5115" t="s" s="56">
        <v>485</v>
      </c>
      <c r="AG5115" s="14">
        <v>547</v>
      </c>
      <c r="AH5115" s="61">
        <f>MEDIAN(AG5115,AI5115)</f>
        <v>751.5</v>
      </c>
      <c r="AI5115" s="14">
        <v>956</v>
      </c>
      <c r="AJ5115" t="s" s="54">
        <v>12965</v>
      </c>
      <c r="AR5115" s="58">
        <v>-14.8</v>
      </c>
      <c r="AS5115" s="59">
        <f>AR5115</f>
        <v>-14.8</v>
      </c>
      <c r="AT5115" s="59">
        <f>AS5115-5</f>
        <v>-19.8</v>
      </c>
      <c r="BR5115" s="60">
        <v>11.7</v>
      </c>
      <c r="BV5115" s="14">
        <v>17.3</v>
      </c>
    </row>
    <row r="5116" s="9" customFormat="1" ht="46" customHeight="1">
      <c r="A5116" t="s" s="6">
        <v>12966</v>
      </c>
      <c r="B5116" s="14">
        <v>53</v>
      </c>
      <c r="E5116" t="s" s="54">
        <v>12850</v>
      </c>
      <c r="F5116" t="s" s="55">
        <v>193</v>
      </c>
      <c r="G5116" t="s" s="56">
        <v>420</v>
      </c>
      <c r="H5116" t="s" s="56">
        <v>195</v>
      </c>
      <c r="I5116" t="s" s="56">
        <v>403</v>
      </c>
      <c r="L5116" t="s" s="54">
        <v>12851</v>
      </c>
      <c r="M5116" t="s" s="55">
        <v>12819</v>
      </c>
      <c r="S5116" t="s" s="54">
        <v>12967</v>
      </c>
      <c r="V5116" t="s" s="56">
        <v>12949</v>
      </c>
      <c r="AF5116" t="s" s="56">
        <v>304</v>
      </c>
      <c r="AG5116" s="14">
        <v>775</v>
      </c>
      <c r="AH5116" s="61">
        <f>MEDIAN(AG5116,AI5116)</f>
        <v>877</v>
      </c>
      <c r="AI5116" s="14">
        <v>979</v>
      </c>
      <c r="AJ5116" t="s" s="54">
        <v>12968</v>
      </c>
      <c r="AR5116" s="58">
        <v>-10.8</v>
      </c>
      <c r="AS5116" s="59">
        <f>AR5116</f>
        <v>-10.8</v>
      </c>
      <c r="AT5116" s="59">
        <f>AS5116-5</f>
        <v>-15.8</v>
      </c>
      <c r="BR5116" s="60">
        <v>12.3</v>
      </c>
      <c r="BT5116" s="14">
        <v>3.3</v>
      </c>
      <c r="BV5116" s="14">
        <v>21.7</v>
      </c>
    </row>
    <row r="5117" s="9" customFormat="1" ht="46" customHeight="1">
      <c r="A5117" t="s" s="6">
        <v>12969</v>
      </c>
      <c r="B5117" s="14">
        <v>55</v>
      </c>
      <c r="E5117" t="s" s="54">
        <v>12850</v>
      </c>
      <c r="F5117" t="s" s="55">
        <v>193</v>
      </c>
      <c r="G5117" t="s" s="56">
        <v>420</v>
      </c>
      <c r="H5117" t="s" s="56">
        <v>195</v>
      </c>
      <c r="I5117" t="s" s="56">
        <v>403</v>
      </c>
      <c r="L5117" t="s" s="54">
        <v>12851</v>
      </c>
      <c r="M5117" t="s" s="55">
        <v>12819</v>
      </c>
      <c r="S5117" t="s" s="54">
        <v>12970</v>
      </c>
      <c r="V5117" t="s" s="56">
        <v>12949</v>
      </c>
      <c r="AF5117" t="s" s="56">
        <v>304</v>
      </c>
      <c r="AG5117" s="14">
        <v>895</v>
      </c>
      <c r="AH5117" s="61">
        <f>MEDIAN(AG5117,AI5117)</f>
        <v>1025.5</v>
      </c>
      <c r="AI5117" s="14">
        <v>1156</v>
      </c>
      <c r="AJ5117" t="s" s="54">
        <v>12971</v>
      </c>
      <c r="AR5117" s="58">
        <v>-10</v>
      </c>
      <c r="AS5117" s="59">
        <f>AR5117</f>
        <v>-10</v>
      </c>
      <c r="AT5117" s="59">
        <f>AS5117-5</f>
        <v>-15</v>
      </c>
      <c r="BR5117" s="60">
        <v>12.4</v>
      </c>
      <c r="BT5117" s="14">
        <v>3.5</v>
      </c>
      <c r="BV5117" s="14">
        <v>20.8</v>
      </c>
    </row>
    <row r="5118" s="9" customFormat="1" ht="46" customHeight="1">
      <c r="A5118" t="s" s="6">
        <v>12972</v>
      </c>
      <c r="B5118" s="14">
        <v>56</v>
      </c>
      <c r="E5118" t="s" s="54">
        <v>12850</v>
      </c>
      <c r="F5118" t="s" s="55">
        <v>193</v>
      </c>
      <c r="G5118" t="s" s="56">
        <v>420</v>
      </c>
      <c r="H5118" t="s" s="56">
        <v>195</v>
      </c>
      <c r="I5118" t="s" s="56">
        <v>403</v>
      </c>
      <c r="L5118" t="s" s="54">
        <v>12851</v>
      </c>
      <c r="M5118" t="s" s="55">
        <v>12819</v>
      </c>
      <c r="S5118" t="s" s="54">
        <v>12973</v>
      </c>
      <c r="V5118" t="s" s="56">
        <v>12949</v>
      </c>
      <c r="AE5118" t="s" s="55">
        <v>12974</v>
      </c>
      <c r="AF5118" t="s" s="56">
        <v>304</v>
      </c>
      <c r="AG5118" s="14">
        <v>885</v>
      </c>
      <c r="AH5118" s="61">
        <f>MEDIAN(AG5118,AI5118)</f>
        <v>1026.5</v>
      </c>
      <c r="AI5118" s="14">
        <v>1168</v>
      </c>
      <c r="AJ5118" t="s" s="54">
        <v>12975</v>
      </c>
      <c r="AR5118" s="58">
        <v>-11.3</v>
      </c>
      <c r="AS5118" s="59">
        <f>AR5118</f>
        <v>-11.3</v>
      </c>
      <c r="AT5118" s="59">
        <f>AS5118-5</f>
        <v>-16.3</v>
      </c>
      <c r="BR5118" s="60">
        <v>12.4</v>
      </c>
      <c r="BT5118" s="14">
        <v>3.4</v>
      </c>
      <c r="BV5118" s="14">
        <v>21.9</v>
      </c>
    </row>
    <row r="5119" s="9" customFormat="1" ht="46" customHeight="1">
      <c r="A5119" t="s" s="6">
        <v>12976</v>
      </c>
      <c r="B5119" s="14">
        <v>57</v>
      </c>
      <c r="E5119" t="s" s="54">
        <v>12850</v>
      </c>
      <c r="F5119" t="s" s="55">
        <v>193</v>
      </c>
      <c r="G5119" t="s" s="56">
        <v>420</v>
      </c>
      <c r="H5119" t="s" s="56">
        <v>195</v>
      </c>
      <c r="I5119" t="s" s="56">
        <v>403</v>
      </c>
      <c r="L5119" t="s" s="54">
        <v>12851</v>
      </c>
      <c r="M5119" t="s" s="55">
        <v>12819</v>
      </c>
      <c r="S5119" t="s" s="54">
        <v>12977</v>
      </c>
      <c r="V5119" t="s" s="56">
        <v>12949</v>
      </c>
      <c r="AE5119" t="s" s="55">
        <v>12978</v>
      </c>
      <c r="AF5119" t="s" s="56">
        <v>693</v>
      </c>
      <c r="AG5119" s="14">
        <v>608</v>
      </c>
      <c r="AH5119" s="61">
        <f>MEDIAN(AG5119,AI5119)</f>
        <v>697</v>
      </c>
      <c r="AI5119" s="14">
        <v>786</v>
      </c>
      <c r="AJ5119" t="s" s="54">
        <v>12979</v>
      </c>
      <c r="AR5119" s="58">
        <v>-13.5</v>
      </c>
      <c r="AS5119" s="59">
        <f>AR5119</f>
        <v>-13.5</v>
      </c>
      <c r="AT5119" s="59">
        <f>AS5119-5</f>
        <v>-18.5</v>
      </c>
      <c r="BR5119" s="60">
        <v>12.5</v>
      </c>
      <c r="BT5119" s="14">
        <v>3.4</v>
      </c>
      <c r="BV5119" s="14">
        <v>17.5</v>
      </c>
    </row>
    <row r="5120" s="9" customFormat="1" ht="46" customHeight="1">
      <c r="A5120" t="s" s="6">
        <v>12980</v>
      </c>
      <c r="B5120" s="14">
        <v>58</v>
      </c>
      <c r="E5120" t="s" s="54">
        <v>12850</v>
      </c>
      <c r="F5120" t="s" s="55">
        <v>193</v>
      </c>
      <c r="G5120" t="s" s="56">
        <v>420</v>
      </c>
      <c r="H5120" t="s" s="56">
        <v>195</v>
      </c>
      <c r="I5120" t="s" s="56">
        <v>403</v>
      </c>
      <c r="L5120" t="s" s="54">
        <v>12851</v>
      </c>
      <c r="M5120" t="s" s="55">
        <v>12819</v>
      </c>
      <c r="S5120" t="s" s="54">
        <v>12956</v>
      </c>
      <c r="V5120" t="s" s="56">
        <v>12949</v>
      </c>
      <c r="AF5120" t="s" s="56">
        <v>490</v>
      </c>
      <c r="AG5120" s="14">
        <v>997</v>
      </c>
      <c r="AH5120" s="61">
        <f>MEDIAN(AG5120,AI5120)</f>
        <v>1081</v>
      </c>
      <c r="AI5120" s="14">
        <v>1165</v>
      </c>
      <c r="AJ5120" t="s" s="54">
        <v>12981</v>
      </c>
      <c r="AR5120" s="58">
        <v>-10.2</v>
      </c>
      <c r="AS5120" s="59">
        <f>AR5120</f>
        <v>-10.2</v>
      </c>
      <c r="AT5120" s="59">
        <f>AS5120-5</f>
        <v>-15.2</v>
      </c>
      <c r="BR5120" s="60">
        <v>12.6</v>
      </c>
      <c r="BT5120" s="14">
        <v>3.4</v>
      </c>
      <c r="BV5120" s="14">
        <v>19.2</v>
      </c>
    </row>
    <row r="5121" s="9" customFormat="1" ht="46" customHeight="1">
      <c r="A5121" t="s" s="6">
        <v>12982</v>
      </c>
      <c r="B5121" s="14">
        <v>61</v>
      </c>
      <c r="E5121" t="s" s="54">
        <v>12850</v>
      </c>
      <c r="F5121" t="s" s="55">
        <v>193</v>
      </c>
      <c r="G5121" t="s" s="56">
        <v>420</v>
      </c>
      <c r="H5121" t="s" s="56">
        <v>195</v>
      </c>
      <c r="I5121" t="s" s="56">
        <v>403</v>
      </c>
      <c r="L5121" t="s" s="54">
        <v>12851</v>
      </c>
      <c r="M5121" t="s" s="55">
        <v>12819</v>
      </c>
      <c r="S5121" t="s" s="54">
        <v>12983</v>
      </c>
      <c r="V5121" t="s" s="56">
        <v>12984</v>
      </c>
      <c r="AE5121" t="s" s="55">
        <v>12985</v>
      </c>
      <c r="AF5121" t="s" s="56">
        <v>304</v>
      </c>
      <c r="AG5121" s="14">
        <v>857</v>
      </c>
      <c r="AH5121" s="61">
        <f>MEDIAN(AG5121,AI5121)</f>
        <v>945</v>
      </c>
      <c r="AI5121" s="14">
        <v>1033</v>
      </c>
      <c r="AJ5121" t="s" s="54">
        <v>12986</v>
      </c>
      <c r="AR5121" s="58">
        <v>-15.1</v>
      </c>
      <c r="AS5121" s="59">
        <f>AR5121</f>
        <v>-15.1</v>
      </c>
      <c r="AT5121" s="59">
        <f>AS5121-5</f>
        <v>-20.1</v>
      </c>
      <c r="BR5121" s="60">
        <v>12.3</v>
      </c>
      <c r="BT5121" s="14">
        <v>3.1</v>
      </c>
      <c r="BV5121" s="14">
        <v>18.8</v>
      </c>
    </row>
    <row r="5122" s="9" customFormat="1" ht="46" customHeight="1">
      <c r="A5122" t="s" s="6">
        <v>12987</v>
      </c>
      <c r="B5122" s="14">
        <v>62</v>
      </c>
      <c r="E5122" t="s" s="54">
        <v>12850</v>
      </c>
      <c r="F5122" t="s" s="55">
        <v>193</v>
      </c>
      <c r="G5122" t="s" s="56">
        <v>420</v>
      </c>
      <c r="H5122" t="s" s="56">
        <v>195</v>
      </c>
      <c r="I5122" t="s" s="56">
        <v>403</v>
      </c>
      <c r="L5122" t="s" s="54">
        <v>12851</v>
      </c>
      <c r="M5122" t="s" s="55">
        <v>12819</v>
      </c>
      <c r="S5122" t="s" s="54">
        <v>12988</v>
      </c>
      <c r="V5122" t="s" s="56">
        <v>12984</v>
      </c>
      <c r="AE5122" t="s" s="55">
        <v>12989</v>
      </c>
      <c r="AF5122" t="s" s="56">
        <v>485</v>
      </c>
      <c r="AG5122" s="14">
        <v>727</v>
      </c>
      <c r="AH5122" s="61">
        <f>MEDIAN(AG5122,AI5122)</f>
        <v>870.5</v>
      </c>
      <c r="AI5122" s="14">
        <v>1014</v>
      </c>
      <c r="AJ5122" t="s" s="54">
        <v>12990</v>
      </c>
      <c r="AR5122" s="58">
        <v>-17.5</v>
      </c>
      <c r="AS5122" s="59">
        <f>AR5122</f>
        <v>-17.5</v>
      </c>
      <c r="AT5122" s="59">
        <f>AS5122-5</f>
        <v>-22.5</v>
      </c>
      <c r="BR5122" s="60">
        <v>13.4</v>
      </c>
      <c r="BT5122" s="14">
        <v>3.2</v>
      </c>
      <c r="BV5122" s="14">
        <v>18.1</v>
      </c>
    </row>
    <row r="5123" s="9" customFormat="1" ht="46" customHeight="1">
      <c r="A5123" t="s" s="6">
        <v>12991</v>
      </c>
      <c r="B5123" s="14">
        <v>64</v>
      </c>
      <c r="E5123" t="s" s="54">
        <v>12850</v>
      </c>
      <c r="F5123" t="s" s="55">
        <v>193</v>
      </c>
      <c r="G5123" t="s" s="56">
        <v>420</v>
      </c>
      <c r="H5123" t="s" s="56">
        <v>195</v>
      </c>
      <c r="I5123" t="s" s="56">
        <v>403</v>
      </c>
      <c r="L5123" t="s" s="54">
        <v>12851</v>
      </c>
      <c r="M5123" t="s" s="55">
        <v>12819</v>
      </c>
      <c r="S5123" t="s" s="54">
        <v>6576</v>
      </c>
      <c r="V5123" t="s" s="56">
        <v>12992</v>
      </c>
      <c r="AE5123" t="s" s="55">
        <v>12993</v>
      </c>
      <c r="AF5123" t="s" s="56">
        <v>6518</v>
      </c>
      <c r="AG5123" s="14">
        <v>252</v>
      </c>
      <c r="AH5123" s="61">
        <f>MEDIAN(AG5123,AI5123)</f>
        <v>427</v>
      </c>
      <c r="AI5123" s="14">
        <v>602</v>
      </c>
      <c r="AJ5123" t="s" s="54">
        <v>12994</v>
      </c>
      <c r="AR5123" s="58">
        <v>-17</v>
      </c>
      <c r="AS5123" s="59">
        <f>AR5123</f>
        <v>-17</v>
      </c>
      <c r="AT5123" s="59">
        <f>AS5123-5</f>
        <v>-22</v>
      </c>
      <c r="BR5123" s="60">
        <v>13</v>
      </c>
      <c r="BT5123" s="14">
        <v>3.1</v>
      </c>
      <c r="BV5123" s="14">
        <v>5.9</v>
      </c>
    </row>
    <row r="5124" s="9" customFormat="1" ht="46" customHeight="1">
      <c r="A5124" t="s" s="6">
        <v>12995</v>
      </c>
      <c r="B5124" s="14">
        <v>65</v>
      </c>
      <c r="E5124" t="s" s="54">
        <v>12850</v>
      </c>
      <c r="F5124" t="s" s="55">
        <v>193</v>
      </c>
      <c r="G5124" t="s" s="56">
        <v>420</v>
      </c>
      <c r="H5124" t="s" s="56">
        <v>195</v>
      </c>
      <c r="I5124" t="s" s="56">
        <v>403</v>
      </c>
      <c r="L5124" t="s" s="54">
        <v>12851</v>
      </c>
      <c r="M5124" t="s" s="55">
        <v>12819</v>
      </c>
      <c r="S5124" t="s" s="54">
        <v>6580</v>
      </c>
      <c r="V5124" t="s" s="56">
        <v>12996</v>
      </c>
      <c r="AE5124" t="s" s="55">
        <v>12997</v>
      </c>
      <c r="AF5124" t="s" s="56">
        <v>490</v>
      </c>
      <c r="AG5124" s="14">
        <v>1010</v>
      </c>
      <c r="AH5124" s="61">
        <f>MEDIAN(AG5124,AI5124)</f>
        <v>1133.5</v>
      </c>
      <c r="AI5124" s="14">
        <v>1257</v>
      </c>
      <c r="AJ5124" t="s" s="54">
        <v>12958</v>
      </c>
      <c r="AR5124" s="58">
        <v>-18.2</v>
      </c>
      <c r="AS5124" s="59">
        <f>AR5124</f>
        <v>-18.2</v>
      </c>
      <c r="AT5124" s="59">
        <f>AS5124-5</f>
        <v>-23.2</v>
      </c>
      <c r="BR5124" s="60">
        <v>12.6</v>
      </c>
      <c r="BT5124" s="14">
        <v>3.3</v>
      </c>
      <c r="BV5124" s="14">
        <v>14.4</v>
      </c>
    </row>
    <row r="5125" s="9" customFormat="1" ht="46" customHeight="1">
      <c r="A5125" t="s" s="6">
        <v>12998</v>
      </c>
      <c r="B5125" s="14">
        <v>66</v>
      </c>
      <c r="E5125" t="s" s="54">
        <v>12850</v>
      </c>
      <c r="F5125" t="s" s="55">
        <v>193</v>
      </c>
      <c r="G5125" t="s" s="56">
        <v>420</v>
      </c>
      <c r="H5125" t="s" s="56">
        <v>195</v>
      </c>
      <c r="I5125" t="s" s="56">
        <v>403</v>
      </c>
      <c r="L5125" t="s" s="54">
        <v>12851</v>
      </c>
      <c r="M5125" t="s" s="55">
        <v>12819</v>
      </c>
      <c r="S5125" t="s" s="54">
        <v>6462</v>
      </c>
      <c r="V5125" t="s" s="56">
        <v>12996</v>
      </c>
      <c r="AE5125" t="s" s="55">
        <v>12999</v>
      </c>
      <c r="AF5125" t="s" s="56">
        <v>490</v>
      </c>
      <c r="AG5125" s="14">
        <v>983</v>
      </c>
      <c r="AH5125" s="61">
        <f>MEDIAN(AG5125,AI5125)</f>
        <v>1081.5</v>
      </c>
      <c r="AI5125" s="14">
        <v>1180</v>
      </c>
      <c r="AJ5125" t="s" s="54">
        <v>13000</v>
      </c>
      <c r="AR5125" s="58">
        <v>-18.3</v>
      </c>
      <c r="AS5125" s="59">
        <f>AR5125</f>
        <v>-18.3</v>
      </c>
      <c r="AT5125" s="59">
        <f>AS5125-5</f>
        <v>-23.3</v>
      </c>
      <c r="BR5125" s="60">
        <v>12.9</v>
      </c>
      <c r="BT5125" s="14">
        <v>3.2</v>
      </c>
      <c r="BV5125" s="14">
        <v>17.3</v>
      </c>
    </row>
    <row r="5126" s="9" customFormat="1" ht="46" customHeight="1">
      <c r="A5126" t="s" s="6">
        <v>13001</v>
      </c>
      <c r="B5126" s="14">
        <v>68</v>
      </c>
      <c r="E5126" t="s" s="54">
        <v>12850</v>
      </c>
      <c r="F5126" t="s" s="55">
        <v>193</v>
      </c>
      <c r="G5126" t="s" s="56">
        <v>420</v>
      </c>
      <c r="H5126" t="s" s="56">
        <v>195</v>
      </c>
      <c r="I5126" t="s" s="56">
        <v>403</v>
      </c>
      <c r="L5126" t="s" s="54">
        <v>12851</v>
      </c>
      <c r="M5126" t="s" s="55">
        <v>12819</v>
      </c>
      <c r="S5126" t="s" s="54">
        <v>13002</v>
      </c>
      <c r="V5126" t="s" s="56">
        <v>13003</v>
      </c>
      <c r="AE5126" t="s" s="55">
        <v>13004</v>
      </c>
      <c r="AF5126" t="s" s="56">
        <v>521</v>
      </c>
      <c r="AG5126" s="14">
        <v>900</v>
      </c>
      <c r="AH5126" s="61">
        <f>MEDIAN(AG5126,AI5126)</f>
        <v>1031</v>
      </c>
      <c r="AI5126" s="14">
        <v>1162</v>
      </c>
      <c r="AJ5126" t="s" s="54">
        <v>13005</v>
      </c>
      <c r="AR5126" s="58">
        <v>-18</v>
      </c>
      <c r="AS5126" s="59">
        <f>AR5126</f>
        <v>-18</v>
      </c>
      <c r="AT5126" s="59">
        <f>AS5126-5</f>
        <v>-23</v>
      </c>
      <c r="BR5126" s="60">
        <v>12</v>
      </c>
      <c r="BT5126" s="14">
        <v>3.3</v>
      </c>
      <c r="BV5126" s="14">
        <v>19.2</v>
      </c>
    </row>
    <row r="5127" s="9" customFormat="1" ht="46" customHeight="1">
      <c r="A5127" t="s" s="6">
        <v>13006</v>
      </c>
      <c r="B5127" s="14">
        <v>69</v>
      </c>
      <c r="E5127" t="s" s="54">
        <v>12850</v>
      </c>
      <c r="F5127" t="s" s="55">
        <v>193</v>
      </c>
      <c r="G5127" t="s" s="56">
        <v>420</v>
      </c>
      <c r="H5127" t="s" s="56">
        <v>195</v>
      </c>
      <c r="I5127" t="s" s="56">
        <v>403</v>
      </c>
      <c r="L5127" t="s" s="54">
        <v>12851</v>
      </c>
      <c r="M5127" t="s" s="55">
        <v>12819</v>
      </c>
      <c r="S5127" t="s" s="54">
        <v>13007</v>
      </c>
      <c r="V5127" t="s" s="56">
        <v>13003</v>
      </c>
      <c r="AE5127" t="s" s="55">
        <v>13008</v>
      </c>
      <c r="AF5127" t="s" s="56">
        <v>723</v>
      </c>
      <c r="AG5127" s="14">
        <v>1165</v>
      </c>
      <c r="AH5127" s="61">
        <f>MEDIAN(AG5127,AI5127)</f>
        <v>1234</v>
      </c>
      <c r="AI5127" s="14">
        <v>1303</v>
      </c>
      <c r="AJ5127" t="s" s="54">
        <v>13009</v>
      </c>
      <c r="AR5127" s="58">
        <v>-17.9</v>
      </c>
      <c r="AS5127" s="59">
        <f>AR5127</f>
        <v>-17.9</v>
      </c>
      <c r="AT5127" s="59">
        <f>AS5127-5</f>
        <v>-22.9</v>
      </c>
      <c r="BR5127" s="60">
        <v>15.1</v>
      </c>
      <c r="BT5127" s="14">
        <v>3.4</v>
      </c>
      <c r="BV5127" s="14">
        <v>12</v>
      </c>
    </row>
    <row r="5128" s="9" customFormat="1" ht="46" customHeight="1">
      <c r="A5128" t="s" s="6">
        <v>13010</v>
      </c>
      <c r="B5128" s="14">
        <v>70</v>
      </c>
      <c r="E5128" t="s" s="54">
        <v>12850</v>
      </c>
      <c r="F5128" t="s" s="55">
        <v>193</v>
      </c>
      <c r="G5128" t="s" s="56">
        <v>420</v>
      </c>
      <c r="H5128" t="s" s="56">
        <v>195</v>
      </c>
      <c r="I5128" t="s" s="56">
        <v>403</v>
      </c>
      <c r="L5128" t="s" s="54">
        <v>12851</v>
      </c>
      <c r="M5128" t="s" s="55">
        <v>12819</v>
      </c>
      <c r="S5128" t="s" s="54">
        <v>12977</v>
      </c>
      <c r="V5128" t="s" s="56">
        <v>13003</v>
      </c>
      <c r="AE5128" t="s" s="55">
        <v>13011</v>
      </c>
      <c r="AF5128" t="s" s="56">
        <v>304</v>
      </c>
      <c r="AG5128" s="14">
        <v>778</v>
      </c>
      <c r="AH5128" s="61">
        <f>MEDIAN(AG5128,AI5128)</f>
        <v>899</v>
      </c>
      <c r="AI5128" s="14">
        <v>1020</v>
      </c>
      <c r="AJ5128" t="s" s="54">
        <v>12891</v>
      </c>
      <c r="AR5128" s="58">
        <v>-18.5</v>
      </c>
      <c r="AS5128" s="59">
        <f>AR5128</f>
        <v>-18.5</v>
      </c>
      <c r="AT5128" s="59">
        <f>AS5128-5</f>
        <v>-23.5</v>
      </c>
      <c r="BR5128" s="60">
        <v>12</v>
      </c>
      <c r="BT5128" s="14">
        <v>3.4</v>
      </c>
      <c r="BV5128" s="14">
        <v>14.9</v>
      </c>
    </row>
    <row r="5129" s="9" customFormat="1" ht="46" customHeight="1">
      <c r="A5129" t="s" s="6">
        <v>13012</v>
      </c>
      <c r="B5129" s="14">
        <v>73</v>
      </c>
      <c r="E5129" t="s" s="54">
        <v>12850</v>
      </c>
      <c r="F5129" t="s" s="55">
        <v>193</v>
      </c>
      <c r="G5129" t="s" s="56">
        <v>420</v>
      </c>
      <c r="H5129" t="s" s="56">
        <v>195</v>
      </c>
      <c r="I5129" t="s" s="56">
        <v>403</v>
      </c>
      <c r="L5129" t="s" s="54">
        <v>12851</v>
      </c>
      <c r="M5129" t="s" s="55">
        <v>12819</v>
      </c>
      <c r="S5129" t="s" s="54">
        <v>483</v>
      </c>
      <c r="V5129" t="s" s="56">
        <v>13013</v>
      </c>
      <c r="AE5129" t="s" s="55">
        <v>13014</v>
      </c>
      <c r="AF5129" t="s" s="56">
        <v>6540</v>
      </c>
      <c r="AG5129" s="14">
        <v>898</v>
      </c>
      <c r="AH5129" s="61">
        <f>MEDIAN(AG5129,AI5129)</f>
        <v>1038.5</v>
      </c>
      <c r="AI5129" s="14">
        <v>1179</v>
      </c>
      <c r="AJ5129" t="s" s="54">
        <v>12917</v>
      </c>
      <c r="AR5129" s="58">
        <v>-19.8</v>
      </c>
      <c r="AS5129" s="59">
        <f>AR5129</f>
        <v>-19.8</v>
      </c>
      <c r="AT5129" s="59">
        <f>AS5129-5</f>
        <v>-24.8</v>
      </c>
      <c r="BR5129" s="60">
        <v>4.3</v>
      </c>
      <c r="BT5129" s="14">
        <v>3.3</v>
      </c>
      <c r="BV5129" s="14">
        <v>19.2</v>
      </c>
    </row>
    <row r="5130" s="9" customFormat="1" ht="46" customHeight="1">
      <c r="A5130" t="s" s="6">
        <v>13015</v>
      </c>
      <c r="B5130" s="14">
        <v>76</v>
      </c>
      <c r="E5130" t="s" s="54">
        <v>12850</v>
      </c>
      <c r="F5130" t="s" s="55">
        <v>193</v>
      </c>
      <c r="G5130" t="s" s="56">
        <v>420</v>
      </c>
      <c r="H5130" t="s" s="56">
        <v>195</v>
      </c>
      <c r="I5130" t="s" s="56">
        <v>403</v>
      </c>
      <c r="L5130" t="s" s="54">
        <v>12851</v>
      </c>
      <c r="M5130" t="s" s="55">
        <v>12819</v>
      </c>
      <c r="S5130" t="s" s="54">
        <v>12889</v>
      </c>
      <c r="V5130" t="s" s="56">
        <v>12877</v>
      </c>
      <c r="AE5130" t="s" s="55">
        <v>13016</v>
      </c>
      <c r="AF5130" t="s" s="56">
        <v>304</v>
      </c>
      <c r="AG5130" s="14">
        <v>822</v>
      </c>
      <c r="AH5130" s="61">
        <f>MEDIAN(AG5130,AI5130)</f>
        <v>916.5</v>
      </c>
      <c r="AI5130" s="14">
        <v>1011</v>
      </c>
      <c r="AJ5130" t="s" s="54">
        <v>13017</v>
      </c>
      <c r="AR5130" s="58">
        <v>-17.3</v>
      </c>
      <c r="AS5130" s="59">
        <f>AR5130</f>
        <v>-17.3</v>
      </c>
      <c r="AT5130" s="59">
        <f>AS5130-5</f>
        <v>-22.3</v>
      </c>
      <c r="BR5130" s="60">
        <v>11.6</v>
      </c>
      <c r="BT5130" s="14">
        <v>3.2</v>
      </c>
      <c r="BV5130" s="14">
        <v>21.3</v>
      </c>
    </row>
    <row r="5131" s="9" customFormat="1" ht="46" customHeight="1">
      <c r="A5131" t="s" s="6">
        <v>13018</v>
      </c>
      <c r="B5131" s="14">
        <v>77</v>
      </c>
      <c r="E5131" t="s" s="54">
        <v>12850</v>
      </c>
      <c r="F5131" t="s" s="55">
        <v>193</v>
      </c>
      <c r="G5131" t="s" s="56">
        <v>420</v>
      </c>
      <c r="H5131" t="s" s="56">
        <v>195</v>
      </c>
      <c r="I5131" t="s" s="56">
        <v>403</v>
      </c>
      <c r="L5131" t="s" s="54">
        <v>12851</v>
      </c>
      <c r="M5131" t="s" s="55">
        <v>12819</v>
      </c>
      <c r="S5131" t="s" s="54">
        <v>6597</v>
      </c>
      <c r="V5131" t="s" s="56">
        <v>13019</v>
      </c>
      <c r="AE5131" t="s" s="55">
        <v>13020</v>
      </c>
      <c r="AF5131" t="s" s="56">
        <v>4647</v>
      </c>
      <c r="AG5131" s="14">
        <v>656</v>
      </c>
      <c r="AH5131" s="61">
        <f>MEDIAN(AG5131,AI5131)</f>
        <v>812</v>
      </c>
      <c r="AI5131" s="14">
        <v>968</v>
      </c>
      <c r="AJ5131" t="s" s="54">
        <v>13021</v>
      </c>
      <c r="AR5131" s="58">
        <v>-14.4</v>
      </c>
      <c r="AS5131" s="59">
        <f>AR5131</f>
        <v>-14.4</v>
      </c>
      <c r="AT5131" s="59">
        <f>AS5131-5</f>
        <v>-19.4</v>
      </c>
      <c r="BR5131" s="60">
        <v>11.7</v>
      </c>
      <c r="BT5131" s="14">
        <v>3.2</v>
      </c>
      <c r="BV5131" s="14">
        <v>18.6</v>
      </c>
    </row>
    <row r="5132" s="9" customFormat="1" ht="46" customHeight="1">
      <c r="A5132" t="s" s="6">
        <v>13022</v>
      </c>
      <c r="B5132" s="14">
        <v>78</v>
      </c>
      <c r="E5132" t="s" s="54">
        <v>12850</v>
      </c>
      <c r="F5132" t="s" s="55">
        <v>193</v>
      </c>
      <c r="G5132" t="s" s="56">
        <v>420</v>
      </c>
      <c r="H5132" t="s" s="56">
        <v>195</v>
      </c>
      <c r="I5132" t="s" s="56">
        <v>403</v>
      </c>
      <c r="L5132" t="s" s="54">
        <v>12851</v>
      </c>
      <c r="M5132" t="s" s="55">
        <v>12819</v>
      </c>
      <c r="S5132" t="s" s="54">
        <v>483</v>
      </c>
      <c r="V5132" t="s" s="56">
        <v>13023</v>
      </c>
      <c r="AE5132" t="s" s="55">
        <v>13024</v>
      </c>
      <c r="AF5132" t="s" s="56">
        <v>6518</v>
      </c>
      <c r="AG5132" s="14">
        <v>451</v>
      </c>
      <c r="AH5132" s="61">
        <f>MEDIAN(AG5132,AI5132)</f>
        <v>572.5</v>
      </c>
      <c r="AI5132" s="14">
        <v>694</v>
      </c>
      <c r="AJ5132" t="s" s="54">
        <v>13025</v>
      </c>
      <c r="AR5132" s="58">
        <v>-19.2</v>
      </c>
      <c r="AS5132" s="59">
        <f>AR5132</f>
        <v>-19.2</v>
      </c>
      <c r="AT5132" s="59">
        <f>AS5132-5</f>
        <v>-24.2</v>
      </c>
      <c r="BR5132" s="60">
        <v>12.4</v>
      </c>
      <c r="BT5132" s="14">
        <v>3.1</v>
      </c>
      <c r="BV5132" s="14">
        <v>14.5</v>
      </c>
    </row>
    <row r="5133" s="9" customFormat="1" ht="46" customHeight="1">
      <c r="A5133" t="s" s="6">
        <v>13026</v>
      </c>
      <c r="B5133" s="14">
        <v>79</v>
      </c>
      <c r="E5133" t="s" s="54">
        <v>12850</v>
      </c>
      <c r="F5133" t="s" s="55">
        <v>193</v>
      </c>
      <c r="G5133" t="s" s="56">
        <v>420</v>
      </c>
      <c r="H5133" t="s" s="56">
        <v>195</v>
      </c>
      <c r="I5133" t="s" s="56">
        <v>403</v>
      </c>
      <c r="L5133" t="s" s="54">
        <v>12851</v>
      </c>
      <c r="M5133" t="s" s="55">
        <v>12819</v>
      </c>
      <c r="S5133" t="s" s="54">
        <v>483</v>
      </c>
      <c r="V5133" t="s" s="56">
        <v>13023</v>
      </c>
      <c r="AE5133" t="s" s="55">
        <v>13027</v>
      </c>
      <c r="AF5133" t="s" s="56">
        <v>304</v>
      </c>
      <c r="AG5133" s="14">
        <v>782</v>
      </c>
      <c r="AH5133" s="61">
        <f>MEDIAN(AG5133,AI5133)</f>
        <v>897</v>
      </c>
      <c r="AI5133" s="14">
        <v>1012</v>
      </c>
      <c r="AJ5133" t="s" s="54">
        <v>13028</v>
      </c>
      <c r="AR5133" s="58">
        <v>-15.4</v>
      </c>
      <c r="AS5133" s="59">
        <f>AR5133</f>
        <v>-15.4</v>
      </c>
      <c r="AT5133" s="59">
        <f>AS5133-5</f>
        <v>-20.4</v>
      </c>
      <c r="BR5133" s="60">
        <v>11.3</v>
      </c>
      <c r="BT5133" s="14">
        <v>3.1</v>
      </c>
      <c r="BV5133" s="14">
        <v>13.1</v>
      </c>
    </row>
    <row r="5134" s="9" customFormat="1" ht="46" customHeight="1">
      <c r="A5134" t="s" s="6">
        <v>13029</v>
      </c>
      <c r="B5134" s="14">
        <v>83</v>
      </c>
      <c r="E5134" t="s" s="54">
        <v>12850</v>
      </c>
      <c r="F5134" t="s" s="55">
        <v>193</v>
      </c>
      <c r="G5134" t="s" s="56">
        <v>420</v>
      </c>
      <c r="H5134" t="s" s="56">
        <v>195</v>
      </c>
      <c r="I5134" t="s" s="56">
        <v>403</v>
      </c>
      <c r="L5134" t="s" s="54">
        <v>12851</v>
      </c>
      <c r="M5134" t="s" s="55">
        <v>12819</v>
      </c>
      <c r="S5134" t="s" s="54">
        <v>6468</v>
      </c>
      <c r="V5134" t="s" s="56">
        <v>13023</v>
      </c>
      <c r="AE5134" t="s" s="55">
        <v>13030</v>
      </c>
      <c r="AF5134" t="s" s="56">
        <v>304</v>
      </c>
      <c r="AG5134" s="14">
        <v>885</v>
      </c>
      <c r="AH5134" s="61">
        <f>MEDIAN(AG5134,AI5134)</f>
        <v>1020.5</v>
      </c>
      <c r="AI5134" s="14">
        <v>1156</v>
      </c>
      <c r="AJ5134" t="s" s="54">
        <v>13031</v>
      </c>
      <c r="AR5134" s="58">
        <v>-10.2</v>
      </c>
      <c r="AS5134" s="59">
        <f>AR5134</f>
        <v>-10.2</v>
      </c>
      <c r="AT5134" s="59">
        <f>AS5134-5</f>
        <v>-15.2</v>
      </c>
      <c r="BR5134" s="60">
        <v>10.9</v>
      </c>
      <c r="BT5134" s="14">
        <v>3.1</v>
      </c>
      <c r="BV5134" s="14">
        <v>19</v>
      </c>
    </row>
    <row r="5135" s="9" customFormat="1" ht="46" customHeight="1">
      <c r="A5135" t="s" s="6">
        <v>13032</v>
      </c>
      <c r="B5135" s="14">
        <v>84</v>
      </c>
      <c r="E5135" t="s" s="54">
        <v>12850</v>
      </c>
      <c r="F5135" t="s" s="55">
        <v>193</v>
      </c>
      <c r="G5135" t="s" s="56">
        <v>420</v>
      </c>
      <c r="H5135" t="s" s="56">
        <v>195</v>
      </c>
      <c r="I5135" t="s" s="56">
        <v>403</v>
      </c>
      <c r="L5135" t="s" s="54">
        <v>12851</v>
      </c>
      <c r="M5135" t="s" s="55">
        <v>12819</v>
      </c>
      <c r="S5135" t="s" s="54">
        <v>6608</v>
      </c>
      <c r="V5135" t="s" s="56">
        <v>13023</v>
      </c>
      <c r="AE5135" t="s" s="55">
        <v>13033</v>
      </c>
      <c r="AF5135" t="s" s="56">
        <v>485</v>
      </c>
      <c r="AG5135" s="14">
        <v>718</v>
      </c>
      <c r="AH5135" s="61">
        <f>MEDIAN(AG5135,AI5135)</f>
        <v>864.5</v>
      </c>
      <c r="AI5135" s="14">
        <v>1011</v>
      </c>
      <c r="AJ5135" t="s" s="54">
        <v>13034</v>
      </c>
      <c r="AR5135" s="58">
        <v>-16.7</v>
      </c>
      <c r="AS5135" s="59">
        <f>AR5135</f>
        <v>-16.7</v>
      </c>
      <c r="AT5135" s="59">
        <f>AS5135-5</f>
        <v>-21.7</v>
      </c>
      <c r="BR5135" s="60">
        <v>11.2</v>
      </c>
      <c r="BT5135" s="14">
        <v>3.2</v>
      </c>
      <c r="BV5135" s="14">
        <v>18.5</v>
      </c>
    </row>
    <row r="5136" s="9" customFormat="1" ht="46" customHeight="1">
      <c r="A5136" t="s" s="6">
        <v>13035</v>
      </c>
      <c r="B5136" s="14">
        <v>1</v>
      </c>
      <c r="E5136" t="s" s="54">
        <v>12850</v>
      </c>
      <c r="F5136" t="s" s="55">
        <v>193</v>
      </c>
      <c r="G5136" t="s" s="56">
        <v>420</v>
      </c>
      <c r="H5136" t="s" s="56">
        <v>195</v>
      </c>
      <c r="I5136" t="s" s="56">
        <v>403</v>
      </c>
      <c r="L5136" t="s" s="54">
        <v>12851</v>
      </c>
      <c r="M5136" t="s" s="55">
        <v>12819</v>
      </c>
      <c r="S5136" t="s" s="54">
        <v>6462</v>
      </c>
      <c r="V5136" t="s" s="56">
        <v>13036</v>
      </c>
      <c r="AE5136" t="s" s="55">
        <v>13037</v>
      </c>
      <c r="AF5136" t="s" s="56">
        <v>304</v>
      </c>
      <c r="AG5136" s="14">
        <v>817</v>
      </c>
      <c r="AH5136" s="61">
        <f>MEDIAN(AG5136,AI5136)</f>
        <v>912</v>
      </c>
      <c r="AI5136" s="14">
        <v>1007</v>
      </c>
      <c r="AJ5136" t="s" s="54">
        <v>13038</v>
      </c>
      <c r="AR5136" s="58">
        <v>-15.8</v>
      </c>
      <c r="AS5136" s="59">
        <f>AR5136</f>
        <v>-15.8</v>
      </c>
      <c r="AT5136" s="59">
        <f>AS5136-5</f>
        <v>-20.8</v>
      </c>
      <c r="BR5136" s="60">
        <v>11.7</v>
      </c>
      <c r="BV5136" s="14">
        <v>19.5</v>
      </c>
    </row>
    <row r="5137" s="9" customFormat="1" ht="46" customHeight="1">
      <c r="A5137" t="s" s="6">
        <v>13039</v>
      </c>
      <c r="B5137" s="14">
        <v>2</v>
      </c>
      <c r="E5137" t="s" s="54">
        <v>12850</v>
      </c>
      <c r="F5137" t="s" s="55">
        <v>193</v>
      </c>
      <c r="G5137" t="s" s="56">
        <v>420</v>
      </c>
      <c r="H5137" t="s" s="56">
        <v>195</v>
      </c>
      <c r="I5137" t="s" s="56">
        <v>403</v>
      </c>
      <c r="L5137" t="s" s="54">
        <v>12851</v>
      </c>
      <c r="M5137" t="s" s="55">
        <v>12819</v>
      </c>
      <c r="S5137" t="s" s="54">
        <v>483</v>
      </c>
      <c r="V5137" t="s" s="56">
        <v>13036</v>
      </c>
      <c r="AE5137" t="s" s="55">
        <v>13040</v>
      </c>
      <c r="AF5137" t="s" s="56">
        <v>693</v>
      </c>
      <c r="AG5137" s="14">
        <v>570</v>
      </c>
      <c r="AH5137" s="61">
        <f>MEDIAN(AG5137,AI5137)</f>
        <v>673</v>
      </c>
      <c r="AI5137" s="14">
        <v>776</v>
      </c>
      <c r="AJ5137" t="s" s="54">
        <v>13041</v>
      </c>
      <c r="AR5137" s="58">
        <v>-13.2</v>
      </c>
      <c r="AS5137" s="59">
        <f>AR5137</f>
        <v>-13.2</v>
      </c>
      <c r="AT5137" s="59">
        <f>AS5137-5</f>
        <v>-18.2</v>
      </c>
      <c r="BR5137" s="60">
        <v>11.3</v>
      </c>
      <c r="BT5137" s="14">
        <v>3.4</v>
      </c>
      <c r="BV5137" s="14">
        <v>27</v>
      </c>
    </row>
    <row r="5138" s="9" customFormat="1" ht="46" customHeight="1">
      <c r="A5138" t="s" s="6">
        <v>13042</v>
      </c>
      <c r="B5138" t="s" s="56">
        <v>6616</v>
      </c>
      <c r="E5138" t="s" s="54">
        <v>12850</v>
      </c>
      <c r="F5138" t="s" s="55">
        <v>193</v>
      </c>
      <c r="G5138" t="s" s="56">
        <v>420</v>
      </c>
      <c r="H5138" t="s" s="56">
        <v>195</v>
      </c>
      <c r="I5138" t="s" s="56">
        <v>403</v>
      </c>
      <c r="L5138" t="s" s="54">
        <v>12851</v>
      </c>
      <c r="M5138" t="s" s="55">
        <v>12819</v>
      </c>
      <c r="S5138" t="s" s="54">
        <v>6617</v>
      </c>
      <c r="V5138" t="s" s="56">
        <v>13036</v>
      </c>
      <c r="AE5138" t="s" s="55">
        <v>13043</v>
      </c>
      <c r="AF5138" t="s" s="56">
        <v>485</v>
      </c>
      <c r="AG5138" s="14">
        <v>718</v>
      </c>
      <c r="AH5138" s="61">
        <f>MEDIAN(AG5138,AI5138)</f>
        <v>864.5</v>
      </c>
      <c r="AI5138" s="14">
        <v>1011</v>
      </c>
      <c r="AJ5138" t="s" s="54">
        <v>13034</v>
      </c>
      <c r="AR5138" s="58">
        <v>-16.2</v>
      </c>
      <c r="AS5138" s="59">
        <f>AR5138</f>
        <v>-16.2</v>
      </c>
      <c r="AT5138" s="59">
        <f>AS5138-5</f>
        <v>-21.2</v>
      </c>
      <c r="BR5138" s="60">
        <v>12</v>
      </c>
      <c r="BV5138" s="14">
        <v>22.9</v>
      </c>
    </row>
    <row r="5139" s="9" customFormat="1" ht="46" customHeight="1">
      <c r="A5139" t="s" s="6">
        <v>13044</v>
      </c>
      <c r="B5139" t="s" s="56">
        <v>6619</v>
      </c>
      <c r="E5139" t="s" s="54">
        <v>12850</v>
      </c>
      <c r="F5139" t="s" s="55">
        <v>193</v>
      </c>
      <c r="G5139" t="s" s="56">
        <v>420</v>
      </c>
      <c r="H5139" t="s" s="56">
        <v>195</v>
      </c>
      <c r="I5139" t="s" s="56">
        <v>403</v>
      </c>
      <c r="L5139" t="s" s="54">
        <v>12851</v>
      </c>
      <c r="M5139" t="s" s="55">
        <v>12819</v>
      </c>
      <c r="S5139" t="s" s="54">
        <v>483</v>
      </c>
      <c r="T5139" t="s" s="57">
        <v>6620</v>
      </c>
      <c r="AE5139" t="s" s="55">
        <v>13045</v>
      </c>
      <c r="AF5139" t="s" s="56">
        <v>485</v>
      </c>
      <c r="AG5139" s="14">
        <v>688</v>
      </c>
      <c r="AH5139" s="61">
        <f>MEDIAN(AG5139,AI5139)</f>
        <v>843</v>
      </c>
      <c r="AI5139" s="14">
        <v>998</v>
      </c>
      <c r="AJ5139" t="s" s="54">
        <v>13046</v>
      </c>
      <c r="AR5139" s="58">
        <v>-12</v>
      </c>
      <c r="AS5139" s="59">
        <f>AR5139</f>
        <v>-12</v>
      </c>
      <c r="AT5139" s="59">
        <f>AS5139-5</f>
        <v>-17</v>
      </c>
      <c r="BR5139" s="60">
        <v>11.2</v>
      </c>
      <c r="BT5139" s="14">
        <v>3.2</v>
      </c>
      <c r="BV5139" s="14">
        <v>21.9</v>
      </c>
    </row>
    <row r="5140" s="9" customFormat="1" ht="46" customHeight="1">
      <c r="A5140" t="s" s="6">
        <v>13047</v>
      </c>
      <c r="B5140" s="14">
        <v>11349</v>
      </c>
      <c r="E5140" t="s" s="54">
        <v>12850</v>
      </c>
      <c r="F5140" t="s" s="55">
        <v>193</v>
      </c>
      <c r="G5140" t="s" s="56">
        <v>420</v>
      </c>
      <c r="H5140" t="s" s="56">
        <v>195</v>
      </c>
      <c r="I5140" t="s" s="56">
        <v>403</v>
      </c>
      <c r="L5140" t="s" s="54">
        <v>12851</v>
      </c>
      <c r="M5140" t="s" s="55">
        <v>12819</v>
      </c>
      <c r="S5140" t="s" s="54">
        <v>483</v>
      </c>
      <c r="T5140" t="s" s="57">
        <v>6623</v>
      </c>
      <c r="AE5140" t="s" s="55">
        <v>13048</v>
      </c>
      <c r="AF5140" t="s" s="56">
        <v>13049</v>
      </c>
      <c r="AG5140" s="14">
        <v>667</v>
      </c>
      <c r="AH5140" s="61">
        <f>MEDIAN(AG5140,AI5140)</f>
        <v>779</v>
      </c>
      <c r="AI5140" s="14">
        <v>891</v>
      </c>
      <c r="AJ5140" t="s" s="54">
        <v>13050</v>
      </c>
      <c r="AR5140" s="58">
        <v>-13.7</v>
      </c>
      <c r="AS5140" s="59">
        <f>AR5140</f>
        <v>-13.7</v>
      </c>
      <c r="AT5140" s="59">
        <f>AS5140-5</f>
        <v>-18.7</v>
      </c>
      <c r="BR5140" s="60">
        <v>10.5</v>
      </c>
      <c r="BT5140" s="14">
        <v>3.2</v>
      </c>
      <c r="BV5140" s="14">
        <v>19.6</v>
      </c>
    </row>
    <row r="5141" s="9" customFormat="1" ht="46" customHeight="1">
      <c r="A5141" t="s" s="6">
        <v>13051</v>
      </c>
      <c r="B5141" t="s" s="56">
        <v>6626</v>
      </c>
      <c r="E5141" t="s" s="54">
        <v>12850</v>
      </c>
      <c r="F5141" t="s" s="55">
        <v>193</v>
      </c>
      <c r="G5141" t="s" s="56">
        <v>420</v>
      </c>
      <c r="H5141" t="s" s="56">
        <v>195</v>
      </c>
      <c r="I5141" t="s" s="56">
        <v>403</v>
      </c>
      <c r="L5141" t="s" s="54">
        <v>12851</v>
      </c>
      <c r="M5141" t="s" s="55">
        <v>12819</v>
      </c>
      <c r="S5141" t="s" s="54">
        <v>483</v>
      </c>
      <c r="T5141" t="s" s="57">
        <v>6623</v>
      </c>
      <c r="V5141" t="s" s="56">
        <v>13052</v>
      </c>
      <c r="AE5141" t="s" s="55">
        <v>13053</v>
      </c>
      <c r="AF5141" t="s" s="56">
        <v>485</v>
      </c>
      <c r="AG5141" s="14">
        <v>670</v>
      </c>
      <c r="AH5141" s="61">
        <f>MEDIAN(AG5141,AI5141)</f>
        <v>822</v>
      </c>
      <c r="AI5141" s="14">
        <v>974</v>
      </c>
      <c r="AJ5141" t="s" s="54">
        <v>13054</v>
      </c>
      <c r="AR5141" s="58">
        <v>-11.9</v>
      </c>
      <c r="AS5141" s="59">
        <f>AR5141</f>
        <v>-11.9</v>
      </c>
      <c r="AT5141" s="59">
        <f>AS5141-5</f>
        <v>-16.9</v>
      </c>
      <c r="BR5141" s="60">
        <v>10.8</v>
      </c>
      <c r="BT5141" s="14">
        <v>3.3</v>
      </c>
      <c r="BV5141" s="14">
        <v>9.199999999999999</v>
      </c>
    </row>
    <row r="5142" s="9" customFormat="1" ht="46" customHeight="1">
      <c r="A5142" t="s" s="6">
        <v>13055</v>
      </c>
      <c r="B5142" t="s" s="56">
        <v>6629</v>
      </c>
      <c r="E5142" t="s" s="54">
        <v>12850</v>
      </c>
      <c r="F5142" t="s" s="55">
        <v>193</v>
      </c>
      <c r="G5142" t="s" s="56">
        <v>420</v>
      </c>
      <c r="H5142" t="s" s="56">
        <v>195</v>
      </c>
      <c r="I5142" t="s" s="56">
        <v>403</v>
      </c>
      <c r="L5142" t="s" s="54">
        <v>12851</v>
      </c>
      <c r="M5142" t="s" s="55">
        <v>12819</v>
      </c>
      <c r="S5142" t="s" s="54">
        <v>483</v>
      </c>
      <c r="T5142" t="s" s="57">
        <v>6623</v>
      </c>
      <c r="V5142" t="s" s="56">
        <v>13056</v>
      </c>
      <c r="AE5142" t="s" s="55">
        <v>13057</v>
      </c>
      <c r="AF5142" t="s" s="56">
        <v>1250</v>
      </c>
      <c r="AG5142" s="14">
        <v>1237</v>
      </c>
      <c r="AH5142" s="61">
        <f>MEDIAN(AG5142,AI5142)</f>
        <v>1320</v>
      </c>
      <c r="AI5142" s="14">
        <v>1403</v>
      </c>
      <c r="AJ5142" t="s" s="54">
        <v>13058</v>
      </c>
      <c r="AR5142" s="58">
        <v>-18</v>
      </c>
      <c r="AS5142" s="59">
        <f>AR5142</f>
        <v>-18</v>
      </c>
      <c r="AT5142" s="59">
        <f>AS5142-5</f>
        <v>-23</v>
      </c>
      <c r="BR5142" s="60">
        <v>12.9</v>
      </c>
      <c r="BT5142" s="14">
        <v>3.2</v>
      </c>
      <c r="BV5142" s="14">
        <v>10.3</v>
      </c>
    </row>
    <row r="5143" s="9" customFormat="1" ht="31" customHeight="1">
      <c r="A5143" t="s" s="6">
        <v>13059</v>
      </c>
      <c r="E5143" t="s" s="54">
        <v>13060</v>
      </c>
      <c r="F5143" t="s" s="55">
        <v>193</v>
      </c>
      <c r="G5143" t="s" s="56">
        <v>194</v>
      </c>
      <c r="H5143" t="s" s="56">
        <v>13061</v>
      </c>
      <c r="I5143" t="s" s="56">
        <v>403</v>
      </c>
      <c r="M5143" t="s" s="55">
        <v>197</v>
      </c>
      <c r="O5143" t="s" s="56">
        <v>1864</v>
      </c>
      <c r="P5143" t="s" s="56">
        <v>1865</v>
      </c>
      <c r="Q5143" t="s" s="56">
        <v>1814</v>
      </c>
      <c r="R5143" t="s" s="56">
        <v>1866</v>
      </c>
      <c r="S5143" t="s" s="54">
        <v>3605</v>
      </c>
      <c r="T5143" t="s" s="57">
        <v>13062</v>
      </c>
      <c r="V5143" t="s" s="56">
        <v>13063</v>
      </c>
      <c r="AR5143" s="58">
        <v>-20</v>
      </c>
      <c r="AS5143" s="59">
        <f>AR5143</f>
        <v>-20</v>
      </c>
      <c r="AT5143" s="59">
        <f>AS5143-5</f>
        <v>-25</v>
      </c>
      <c r="BR5143" s="60">
        <v>8.4</v>
      </c>
      <c r="BT5143" s="14">
        <v>3</v>
      </c>
    </row>
    <row r="5144" s="9" customFormat="1" ht="31" customHeight="1">
      <c r="A5144" t="s" s="6">
        <v>13064</v>
      </c>
      <c r="E5144" t="s" s="54">
        <v>13060</v>
      </c>
      <c r="F5144" t="s" s="55">
        <v>193</v>
      </c>
      <c r="G5144" t="s" s="56">
        <v>194</v>
      </c>
      <c r="H5144" t="s" s="56">
        <v>195</v>
      </c>
      <c r="I5144" t="s" s="56">
        <v>403</v>
      </c>
      <c r="M5144" t="s" s="55">
        <v>12819</v>
      </c>
      <c r="O5144" t="s" s="56">
        <v>1864</v>
      </c>
      <c r="P5144" t="s" s="56">
        <v>1865</v>
      </c>
      <c r="Q5144" t="s" s="56">
        <v>1814</v>
      </c>
      <c r="R5144" t="s" s="56">
        <v>1866</v>
      </c>
      <c r="S5144" t="s" s="54">
        <v>3605</v>
      </c>
      <c r="T5144" t="s" s="57">
        <v>13062</v>
      </c>
      <c r="V5144" t="s" s="56">
        <v>13063</v>
      </c>
      <c r="AR5144" s="58">
        <v>-20.6</v>
      </c>
      <c r="AS5144" s="59">
        <f>AR5144</f>
        <v>-20.6</v>
      </c>
      <c r="AT5144" s="59">
        <f>AS5144-5</f>
        <v>-25.6</v>
      </c>
      <c r="BR5144" s="60">
        <v>8.699999999999999</v>
      </c>
      <c r="BT5144" s="14">
        <v>2.9</v>
      </c>
    </row>
    <row r="5145" s="9" customFormat="1" ht="31" customHeight="1">
      <c r="A5145" t="s" s="6">
        <v>13065</v>
      </c>
      <c r="E5145" t="s" s="54">
        <v>13060</v>
      </c>
      <c r="F5145" t="s" s="55">
        <v>193</v>
      </c>
      <c r="G5145" t="s" s="56">
        <v>194</v>
      </c>
      <c r="H5145" t="s" s="56">
        <v>195</v>
      </c>
      <c r="I5145" t="s" s="56">
        <v>403</v>
      </c>
      <c r="M5145" t="s" s="55">
        <v>12819</v>
      </c>
      <c r="O5145" t="s" s="56">
        <v>297</v>
      </c>
      <c r="P5145" t="s" s="56">
        <v>3609</v>
      </c>
      <c r="Q5145" t="s" s="56">
        <v>298</v>
      </c>
      <c r="R5145" t="s" s="56">
        <v>1695</v>
      </c>
      <c r="S5145" t="s" s="54">
        <v>3610</v>
      </c>
      <c r="T5145" t="s" s="57">
        <v>13062</v>
      </c>
      <c r="V5145" t="s" s="56">
        <v>13063</v>
      </c>
      <c r="AR5145" s="58">
        <v>-20</v>
      </c>
      <c r="AS5145" s="59">
        <f>AR5145</f>
        <v>-20</v>
      </c>
      <c r="AT5145" s="59">
        <f>AS5145-5</f>
        <v>-25</v>
      </c>
      <c r="BR5145" s="60">
        <v>6</v>
      </c>
      <c r="BT5145" s="14">
        <v>2.9</v>
      </c>
    </row>
    <row r="5146" s="9" customFormat="1" ht="31" customHeight="1">
      <c r="A5146" t="s" s="6">
        <v>13066</v>
      </c>
      <c r="E5146" t="s" s="54">
        <v>13060</v>
      </c>
      <c r="F5146" t="s" s="55">
        <v>193</v>
      </c>
      <c r="G5146" t="s" s="56">
        <v>194</v>
      </c>
      <c r="H5146" t="s" s="56">
        <v>195</v>
      </c>
      <c r="I5146" t="s" s="56">
        <v>403</v>
      </c>
      <c r="M5146" t="s" s="55">
        <v>12819</v>
      </c>
      <c r="O5146" t="s" s="56">
        <v>297</v>
      </c>
      <c r="P5146" t="s" s="56">
        <v>3609</v>
      </c>
      <c r="Q5146" t="s" s="56">
        <v>298</v>
      </c>
      <c r="R5146" t="s" s="56">
        <v>1695</v>
      </c>
      <c r="S5146" t="s" s="54">
        <v>3610</v>
      </c>
      <c r="T5146" t="s" s="57">
        <v>13062</v>
      </c>
      <c r="V5146" t="s" s="56">
        <v>13063</v>
      </c>
      <c r="AR5146" s="58">
        <v>-19.7</v>
      </c>
      <c r="AS5146" s="59">
        <f>AR5146</f>
        <v>-19.7</v>
      </c>
      <c r="AT5146" s="59">
        <f>AS5146-5</f>
        <v>-24.7</v>
      </c>
      <c r="BR5146" s="60">
        <v>6.1</v>
      </c>
      <c r="BT5146" s="14">
        <v>2.9</v>
      </c>
    </row>
    <row r="5147" s="9" customFormat="1" ht="31" customHeight="1">
      <c r="A5147" t="s" s="6">
        <v>13067</v>
      </c>
      <c r="E5147" t="s" s="54">
        <v>13060</v>
      </c>
      <c r="F5147" t="s" s="55">
        <v>193</v>
      </c>
      <c r="G5147" t="s" s="56">
        <v>194</v>
      </c>
      <c r="H5147" t="s" s="56">
        <v>195</v>
      </c>
      <c r="I5147" t="s" s="56">
        <v>403</v>
      </c>
      <c r="M5147" t="s" s="55">
        <v>12819</v>
      </c>
      <c r="O5147" t="s" s="56">
        <v>5499</v>
      </c>
      <c r="P5147" t="s" s="56">
        <v>5500</v>
      </c>
      <c r="Q5147" t="s" s="56">
        <v>298</v>
      </c>
      <c r="R5147" t="s" s="56">
        <v>5501</v>
      </c>
      <c r="S5147" t="s" s="54">
        <v>5502</v>
      </c>
      <c r="T5147" t="s" s="57">
        <v>13062</v>
      </c>
      <c r="V5147" t="s" s="56">
        <v>13063</v>
      </c>
      <c r="AR5147" s="58">
        <v>-19.6</v>
      </c>
      <c r="AS5147" s="59">
        <f>AR5147</f>
        <v>-19.6</v>
      </c>
      <c r="AT5147" s="59">
        <f>AS5147-5</f>
        <v>-24.6</v>
      </c>
      <c r="BR5147" s="60">
        <v>6.3</v>
      </c>
      <c r="BT5147" s="14">
        <v>3</v>
      </c>
    </row>
    <row r="5148" s="9" customFormat="1" ht="31" customHeight="1">
      <c r="A5148" t="s" s="6">
        <v>13068</v>
      </c>
      <c r="E5148" t="s" s="54">
        <v>13060</v>
      </c>
      <c r="F5148" t="s" s="55">
        <v>193</v>
      </c>
      <c r="G5148" t="s" s="56">
        <v>194</v>
      </c>
      <c r="H5148" t="s" s="56">
        <v>195</v>
      </c>
      <c r="I5148" t="s" s="56">
        <v>403</v>
      </c>
      <c r="M5148" t="s" s="55">
        <v>12819</v>
      </c>
      <c r="O5148" t="s" s="56">
        <v>3744</v>
      </c>
      <c r="P5148" t="s" s="56">
        <v>3745</v>
      </c>
      <c r="Q5148" t="s" s="56">
        <v>1814</v>
      </c>
      <c r="R5148" t="s" s="56">
        <v>3746</v>
      </c>
      <c r="S5148" t="s" s="54">
        <v>3747</v>
      </c>
      <c r="T5148" t="s" s="57">
        <v>13062</v>
      </c>
      <c r="V5148" t="s" s="56">
        <v>13063</v>
      </c>
      <c r="AR5148" s="58">
        <v>-19.2</v>
      </c>
      <c r="AS5148" s="59">
        <f>AR5148</f>
        <v>-19.2</v>
      </c>
      <c r="AT5148" s="59">
        <f>AS5148-5</f>
        <v>-24.2</v>
      </c>
      <c r="BR5148" s="60">
        <v>7.9</v>
      </c>
      <c r="BT5148" s="14">
        <v>2.9</v>
      </c>
    </row>
    <row r="5149" s="9" customFormat="1" ht="31" customHeight="1">
      <c r="A5149" t="s" s="6">
        <v>13069</v>
      </c>
      <c r="E5149" t="s" s="54">
        <v>13060</v>
      </c>
      <c r="F5149" t="s" s="55">
        <v>193</v>
      </c>
      <c r="G5149" t="s" s="56">
        <v>194</v>
      </c>
      <c r="H5149" t="s" s="56">
        <v>195</v>
      </c>
      <c r="I5149" t="s" s="56">
        <v>403</v>
      </c>
      <c r="M5149" t="s" s="55">
        <v>197</v>
      </c>
      <c r="O5149" t="s" s="56">
        <v>6184</v>
      </c>
      <c r="P5149" t="s" s="56">
        <v>13070</v>
      </c>
      <c r="Q5149" t="s" s="56">
        <v>1285</v>
      </c>
      <c r="R5149" t="s" s="56">
        <v>13071</v>
      </c>
      <c r="S5149" t="s" s="54">
        <v>13072</v>
      </c>
      <c r="T5149" t="s" s="57">
        <v>13062</v>
      </c>
      <c r="V5149" t="s" s="56">
        <v>13063</v>
      </c>
      <c r="AR5149" s="58">
        <v>-19.2</v>
      </c>
      <c r="AS5149" s="59">
        <f>AR5149</f>
        <v>-19.2</v>
      </c>
      <c r="AT5149" s="59">
        <f>AS5149-5</f>
        <v>-24.2</v>
      </c>
      <c r="BR5149" s="60">
        <v>9.6</v>
      </c>
      <c r="BT5149" s="14">
        <v>3</v>
      </c>
    </row>
    <row r="5150" s="9" customFormat="1" ht="31" customHeight="1">
      <c r="A5150" t="s" s="6">
        <v>13073</v>
      </c>
      <c r="E5150" t="s" s="54">
        <v>13060</v>
      </c>
      <c r="F5150" t="s" s="55">
        <v>193</v>
      </c>
      <c r="G5150" t="s" s="56">
        <v>194</v>
      </c>
      <c r="H5150" t="s" s="56">
        <v>195</v>
      </c>
      <c r="I5150" t="s" s="56">
        <v>403</v>
      </c>
      <c r="M5150" t="s" s="55">
        <v>1138</v>
      </c>
      <c r="O5150" t="s" s="56">
        <v>4915</v>
      </c>
      <c r="P5150" t="s" s="56">
        <v>13074</v>
      </c>
      <c r="Q5150" t="s" s="56">
        <v>822</v>
      </c>
      <c r="R5150" t="s" s="56">
        <v>4878</v>
      </c>
      <c r="S5150" t="s" s="54">
        <v>13075</v>
      </c>
      <c r="T5150" t="s" s="57">
        <v>13076</v>
      </c>
      <c r="AR5150" s="58">
        <v>-22</v>
      </c>
      <c r="AS5150" s="59">
        <f>AR5150-2</f>
        <v>-24</v>
      </c>
      <c r="AT5150" s="59">
        <f>AS5150-5</f>
        <v>-29</v>
      </c>
      <c r="AX5150" s="77"/>
      <c r="BR5150" s="60">
        <v>6.8</v>
      </c>
      <c r="BT5150" s="14">
        <v>3</v>
      </c>
    </row>
    <row r="5151" s="9" customFormat="1" ht="31" customHeight="1">
      <c r="A5151" t="s" s="6">
        <v>13077</v>
      </c>
      <c r="E5151" t="s" s="54">
        <v>13060</v>
      </c>
      <c r="F5151" t="s" s="55">
        <v>193</v>
      </c>
      <c r="G5151" t="s" s="56">
        <v>194</v>
      </c>
      <c r="H5151" t="s" s="56">
        <v>195</v>
      </c>
      <c r="I5151" t="s" s="56">
        <v>403</v>
      </c>
      <c r="M5151" t="s" s="55">
        <v>12819</v>
      </c>
      <c r="O5151" t="s" s="56">
        <v>13078</v>
      </c>
      <c r="P5151" t="s" s="56">
        <v>1865</v>
      </c>
      <c r="Q5151" t="s" s="56">
        <v>13079</v>
      </c>
      <c r="R5151" t="s" s="56">
        <v>13080</v>
      </c>
      <c r="S5151" t="s" s="54">
        <v>13081</v>
      </c>
      <c r="T5151" t="s" s="57">
        <v>13062</v>
      </c>
      <c r="V5151" t="s" s="56">
        <v>13063</v>
      </c>
      <c r="AR5151" s="58">
        <v>-21.3</v>
      </c>
      <c r="AS5151" s="59">
        <f>AR5151</f>
        <v>-21.3</v>
      </c>
      <c r="AT5151" s="59">
        <f>AS5151-5</f>
        <v>-26.3</v>
      </c>
      <c r="BR5151" s="60">
        <v>5.4</v>
      </c>
      <c r="BT5151" s="14">
        <v>3</v>
      </c>
    </row>
    <row r="5152" s="9" customFormat="1" ht="31" customHeight="1">
      <c r="A5152" t="s" s="6">
        <v>13082</v>
      </c>
      <c r="E5152" t="s" s="54">
        <v>13060</v>
      </c>
      <c r="F5152" t="s" s="55">
        <v>193</v>
      </c>
      <c r="G5152" t="s" s="56">
        <v>194</v>
      </c>
      <c r="H5152" t="s" s="56">
        <v>195</v>
      </c>
      <c r="I5152" t="s" s="56">
        <v>403</v>
      </c>
      <c r="M5152" t="s" s="55">
        <v>197</v>
      </c>
      <c r="O5152" t="s" s="56">
        <v>13083</v>
      </c>
      <c r="P5152" t="s" s="56">
        <v>1865</v>
      </c>
      <c r="Q5152" t="s" s="56">
        <v>1285</v>
      </c>
      <c r="R5152" t="s" s="56">
        <v>13084</v>
      </c>
      <c r="S5152" t="s" s="54">
        <v>13085</v>
      </c>
      <c r="T5152" t="s" s="57">
        <v>13062</v>
      </c>
      <c r="V5152" t="s" s="56">
        <v>13063</v>
      </c>
      <c r="AR5152" s="58">
        <v>-22.5</v>
      </c>
      <c r="AS5152" s="59">
        <f>AR5152</f>
        <v>-22.5</v>
      </c>
      <c r="AT5152" s="59">
        <f>AS5152-5</f>
        <v>-27.5</v>
      </c>
      <c r="BR5152" s="60">
        <v>13.6</v>
      </c>
      <c r="BT5152" s="14">
        <v>3</v>
      </c>
    </row>
    <row r="5153" s="9" customFormat="1" ht="31" customHeight="1">
      <c r="A5153" t="s" s="6">
        <v>13086</v>
      </c>
      <c r="E5153" t="s" s="54">
        <v>13060</v>
      </c>
      <c r="F5153" t="s" s="55">
        <v>193</v>
      </c>
      <c r="G5153" t="s" s="56">
        <v>194</v>
      </c>
      <c r="H5153" t="s" s="56">
        <v>195</v>
      </c>
      <c r="I5153" t="s" s="56">
        <v>403</v>
      </c>
      <c r="M5153" t="s" s="55">
        <v>197</v>
      </c>
      <c r="O5153" t="s" s="56">
        <v>13087</v>
      </c>
      <c r="P5153" t="s" s="56">
        <v>13088</v>
      </c>
      <c r="Q5153" t="s" s="56">
        <v>822</v>
      </c>
      <c r="R5153" t="s" s="56">
        <v>13089</v>
      </c>
      <c r="S5153" t="s" s="54">
        <v>13090</v>
      </c>
      <c r="T5153" t="s" s="57">
        <v>13062</v>
      </c>
      <c r="V5153" t="s" s="56">
        <v>13063</v>
      </c>
      <c r="AR5153" s="58">
        <v>-18.6</v>
      </c>
      <c r="AS5153" s="59">
        <f>AR5153</f>
        <v>-18.6</v>
      </c>
      <c r="AT5153" s="59">
        <f>AS5153-5</f>
        <v>-23.6</v>
      </c>
      <c r="BR5153" s="60">
        <v>7.8</v>
      </c>
      <c r="BT5153" s="14">
        <v>3</v>
      </c>
    </row>
    <row r="5154" s="9" customFormat="1" ht="31" customHeight="1">
      <c r="A5154" t="s" s="6">
        <v>13091</v>
      </c>
      <c r="E5154" t="s" s="54">
        <v>13060</v>
      </c>
      <c r="F5154" t="s" s="55">
        <v>193</v>
      </c>
      <c r="G5154" t="s" s="56">
        <v>194</v>
      </c>
      <c r="H5154" t="s" s="56">
        <v>195</v>
      </c>
      <c r="I5154" t="s" s="56">
        <v>403</v>
      </c>
      <c r="M5154" t="s" s="55">
        <v>12819</v>
      </c>
      <c r="O5154" t="s" s="56">
        <v>13092</v>
      </c>
      <c r="P5154" t="s" s="56">
        <v>13093</v>
      </c>
      <c r="Q5154" t="s" s="56">
        <v>822</v>
      </c>
      <c r="R5154" t="s" s="56">
        <v>13094</v>
      </c>
      <c r="S5154" t="s" s="54">
        <v>13095</v>
      </c>
      <c r="T5154" t="s" s="57">
        <v>13062</v>
      </c>
      <c r="V5154" t="s" s="56">
        <v>13063</v>
      </c>
      <c r="AR5154" s="58">
        <v>-20.1</v>
      </c>
      <c r="AS5154" s="59">
        <f>AR5154</f>
        <v>-20.1</v>
      </c>
      <c r="AT5154" s="59">
        <f>AS5154-5</f>
        <v>-25.1</v>
      </c>
      <c r="BR5154" s="60">
        <v>9.9</v>
      </c>
      <c r="BT5154" s="14">
        <v>2.9</v>
      </c>
    </row>
    <row r="5155" s="9" customFormat="1" ht="31" customHeight="1">
      <c r="A5155" t="s" s="6">
        <v>13096</v>
      </c>
      <c r="E5155" t="s" s="54">
        <v>13060</v>
      </c>
      <c r="F5155" t="s" s="55">
        <v>193</v>
      </c>
      <c r="G5155" t="s" s="56">
        <v>194</v>
      </c>
      <c r="H5155" t="s" s="56">
        <v>195</v>
      </c>
      <c r="I5155" t="s" s="56">
        <v>403</v>
      </c>
      <c r="M5155" t="s" s="55">
        <v>12819</v>
      </c>
      <c r="O5155" t="s" s="56">
        <v>835</v>
      </c>
      <c r="Q5155" t="s" s="56">
        <v>464</v>
      </c>
      <c r="R5155" t="s" s="56">
        <v>836</v>
      </c>
      <c r="S5155" t="s" s="54">
        <v>1889</v>
      </c>
      <c r="T5155" t="s" s="57">
        <v>13062</v>
      </c>
      <c r="V5155" t="s" s="56">
        <v>13063</v>
      </c>
      <c r="AR5155" s="58">
        <v>-20.1</v>
      </c>
      <c r="AS5155" s="59">
        <f>AR5155</f>
        <v>-20.1</v>
      </c>
      <c r="AT5155" s="59">
        <f>AS5155-5</f>
        <v>-25.1</v>
      </c>
      <c r="BR5155" s="60">
        <v>6.6</v>
      </c>
      <c r="BT5155" s="14">
        <v>2.9</v>
      </c>
    </row>
    <row r="5156" s="9" customFormat="1" ht="31" customHeight="1">
      <c r="A5156" t="s" s="6">
        <v>13097</v>
      </c>
      <c r="E5156" t="s" s="54">
        <v>13060</v>
      </c>
      <c r="F5156" t="s" s="55">
        <v>193</v>
      </c>
      <c r="G5156" t="s" s="56">
        <v>194</v>
      </c>
      <c r="H5156" t="s" s="56">
        <v>195</v>
      </c>
      <c r="I5156" t="s" s="56">
        <v>403</v>
      </c>
      <c r="M5156" t="s" s="55">
        <v>12819</v>
      </c>
      <c r="O5156" t="s" s="56">
        <v>463</v>
      </c>
      <c r="Q5156" t="s" s="56">
        <v>464</v>
      </c>
      <c r="R5156" t="s" s="56">
        <v>465</v>
      </c>
      <c r="S5156" t="s" s="54">
        <v>1893</v>
      </c>
      <c r="T5156" t="s" s="57">
        <v>13062</v>
      </c>
      <c r="V5156" t="s" s="56">
        <v>13063</v>
      </c>
      <c r="AR5156" s="58">
        <v>-21.4</v>
      </c>
      <c r="AS5156" s="59">
        <f>AR5156</f>
        <v>-21.4</v>
      </c>
      <c r="AT5156" s="59">
        <f>AS5156-5</f>
        <v>-26.4</v>
      </c>
      <c r="BR5156" s="60">
        <v>5.9</v>
      </c>
      <c r="BT5156" s="14">
        <v>2.9</v>
      </c>
    </row>
    <row r="5157" s="9" customFormat="1" ht="31" customHeight="1">
      <c r="A5157" t="s" s="6">
        <v>13098</v>
      </c>
      <c r="E5157" t="s" s="54">
        <v>13060</v>
      </c>
      <c r="F5157" t="s" s="55">
        <v>193</v>
      </c>
      <c r="G5157" t="s" s="56">
        <v>194</v>
      </c>
      <c r="H5157" t="s" s="56">
        <v>195</v>
      </c>
      <c r="I5157" t="s" s="56">
        <v>403</v>
      </c>
      <c r="M5157" t="s" s="55">
        <v>197</v>
      </c>
      <c r="O5157" t="s" s="56">
        <v>3277</v>
      </c>
      <c r="Q5157" t="s" s="56">
        <v>822</v>
      </c>
      <c r="R5157" t="s" s="56">
        <v>822</v>
      </c>
      <c r="S5157" t="s" s="54">
        <v>3277</v>
      </c>
      <c r="T5157" t="s" s="57">
        <v>13062</v>
      </c>
      <c r="V5157" t="s" s="56">
        <v>13063</v>
      </c>
      <c r="AR5157" s="58">
        <v>-19</v>
      </c>
      <c r="AS5157" s="59">
        <f>AR5157</f>
        <v>-19</v>
      </c>
      <c r="AT5157" s="59">
        <f>AS5157-5</f>
        <v>-24</v>
      </c>
      <c r="BR5157" s="60">
        <v>11.4</v>
      </c>
      <c r="BT5157" s="14">
        <v>3</v>
      </c>
    </row>
    <row r="5158" s="9" customFormat="1" ht="31" customHeight="1">
      <c r="A5158" t="s" s="6">
        <v>13099</v>
      </c>
      <c r="E5158" t="s" s="54">
        <v>13060</v>
      </c>
      <c r="F5158" t="s" s="55">
        <v>193</v>
      </c>
      <c r="G5158" t="s" s="56">
        <v>194</v>
      </c>
      <c r="H5158" t="s" s="56">
        <v>195</v>
      </c>
      <c r="I5158" t="s" s="56">
        <v>403</v>
      </c>
      <c r="M5158" t="s" s="55">
        <v>12819</v>
      </c>
      <c r="O5158" t="s" s="56">
        <v>13100</v>
      </c>
      <c r="P5158" t="s" s="56">
        <v>13101</v>
      </c>
      <c r="Q5158" t="s" s="56">
        <v>822</v>
      </c>
      <c r="R5158" t="s" s="56">
        <v>13102</v>
      </c>
      <c r="S5158" t="s" s="54">
        <v>13103</v>
      </c>
      <c r="T5158" t="s" s="57">
        <v>13062</v>
      </c>
      <c r="V5158" t="s" s="56">
        <v>13063</v>
      </c>
      <c r="AR5158" s="58">
        <v>-17.7</v>
      </c>
      <c r="AS5158" s="59">
        <f>AR5158</f>
        <v>-17.7</v>
      </c>
      <c r="AT5158" s="59">
        <f>AS5158-5</f>
        <v>-22.7</v>
      </c>
      <c r="BR5158" s="60">
        <v>9.5</v>
      </c>
      <c r="BT5158" s="14">
        <v>2.9</v>
      </c>
    </row>
    <row r="5159" s="9" customFormat="1" ht="31" customHeight="1">
      <c r="A5159" t="s" s="6">
        <v>13104</v>
      </c>
      <c r="E5159" t="s" s="54">
        <v>13060</v>
      </c>
      <c r="F5159" t="s" s="55">
        <v>193</v>
      </c>
      <c r="G5159" t="s" s="56">
        <v>194</v>
      </c>
      <c r="H5159" t="s" s="56">
        <v>195</v>
      </c>
      <c r="I5159" t="s" s="56">
        <v>403</v>
      </c>
      <c r="M5159" t="s" s="55">
        <v>197</v>
      </c>
      <c r="O5159" t="s" s="56">
        <v>13105</v>
      </c>
      <c r="P5159" t="s" s="56">
        <v>1865</v>
      </c>
      <c r="Q5159" t="s" s="56">
        <v>201</v>
      </c>
      <c r="R5159" t="s" s="56">
        <v>13106</v>
      </c>
      <c r="S5159" t="s" s="54">
        <v>13107</v>
      </c>
      <c r="T5159" t="s" s="57">
        <v>13062</v>
      </c>
      <c r="V5159" t="s" s="56">
        <v>13063</v>
      </c>
      <c r="AR5159" s="58">
        <v>-15.5</v>
      </c>
      <c r="AS5159" s="59">
        <f>AR5159</f>
        <v>-15.5</v>
      </c>
      <c r="AT5159" s="59">
        <f>AS5159-5</f>
        <v>-20.5</v>
      </c>
      <c r="BR5159" s="60">
        <v>10.6</v>
      </c>
      <c r="BT5159" s="14">
        <v>3.1</v>
      </c>
    </row>
    <row r="5160" s="9" customFormat="1" ht="31" customHeight="1">
      <c r="A5160" t="s" s="6">
        <v>13108</v>
      </c>
      <c r="E5160" t="s" s="54">
        <v>13060</v>
      </c>
      <c r="F5160" t="s" s="55">
        <v>193</v>
      </c>
      <c r="G5160" t="s" s="56">
        <v>194</v>
      </c>
      <c r="H5160" t="s" s="56">
        <v>195</v>
      </c>
      <c r="I5160" t="s" s="56">
        <v>403</v>
      </c>
      <c r="M5160" t="s" s="55">
        <v>197</v>
      </c>
      <c r="O5160" t="s" s="56">
        <v>13105</v>
      </c>
      <c r="P5160" t="s" s="56">
        <v>1865</v>
      </c>
      <c r="Q5160" t="s" s="56">
        <v>201</v>
      </c>
      <c r="R5160" t="s" s="56">
        <v>13109</v>
      </c>
      <c r="S5160" t="s" s="54">
        <v>13110</v>
      </c>
      <c r="T5160" t="s" s="57">
        <v>13062</v>
      </c>
      <c r="V5160" t="s" s="56">
        <v>13063</v>
      </c>
      <c r="AR5160" s="58">
        <v>-20.2</v>
      </c>
      <c r="AS5160" s="59">
        <f>AR5160</f>
        <v>-20.2</v>
      </c>
      <c r="AT5160" s="59">
        <f>AS5160-5</f>
        <v>-25.2</v>
      </c>
      <c r="BR5160" s="60">
        <v>7</v>
      </c>
      <c r="BT5160" s="14">
        <v>3</v>
      </c>
    </row>
    <row r="5161" s="9" customFormat="1" ht="31" customHeight="1">
      <c r="A5161" t="s" s="6">
        <v>13111</v>
      </c>
      <c r="E5161" t="s" s="54">
        <v>13060</v>
      </c>
      <c r="F5161" t="s" s="55">
        <v>193</v>
      </c>
      <c r="G5161" t="s" s="56">
        <v>194</v>
      </c>
      <c r="H5161" t="s" s="56">
        <v>195</v>
      </c>
      <c r="I5161" t="s" s="56">
        <v>403</v>
      </c>
      <c r="M5161" t="s" s="55">
        <v>12819</v>
      </c>
      <c r="O5161" t="s" s="56">
        <v>13112</v>
      </c>
      <c r="P5161" t="s" s="56">
        <v>13113</v>
      </c>
      <c r="Q5161" t="s" s="56">
        <v>201</v>
      </c>
      <c r="R5161" t="s" s="56">
        <v>13114</v>
      </c>
      <c r="S5161" t="s" s="54">
        <v>13115</v>
      </c>
      <c r="T5161" t="s" s="57">
        <v>13062</v>
      </c>
      <c r="V5161" t="s" s="56">
        <v>13063</v>
      </c>
      <c r="AR5161" s="58">
        <v>-20.8</v>
      </c>
      <c r="AS5161" s="59">
        <f>AR5161</f>
        <v>-20.8</v>
      </c>
      <c r="AT5161" s="59">
        <f>AS5161-5</f>
        <v>-25.8</v>
      </c>
      <c r="BR5161" s="60">
        <v>7.3</v>
      </c>
      <c r="BT5161" s="14">
        <v>2.9</v>
      </c>
    </row>
    <row r="5162" s="9" customFormat="1" ht="31" customHeight="1">
      <c r="A5162" t="s" s="6">
        <v>13116</v>
      </c>
      <c r="E5162" t="s" s="54">
        <v>13060</v>
      </c>
      <c r="F5162" t="s" s="55">
        <v>193</v>
      </c>
      <c r="G5162" t="s" s="56">
        <v>194</v>
      </c>
      <c r="H5162" t="s" s="56">
        <v>195</v>
      </c>
      <c r="I5162" t="s" s="56">
        <v>403</v>
      </c>
      <c r="M5162" t="s" s="55">
        <v>197</v>
      </c>
      <c r="O5162" t="s" s="56">
        <v>13112</v>
      </c>
      <c r="Q5162" t="s" s="56">
        <v>201</v>
      </c>
      <c r="R5162" t="s" s="56">
        <v>13117</v>
      </c>
      <c r="S5162" t="s" s="54">
        <v>13118</v>
      </c>
      <c r="T5162" t="s" s="57">
        <v>13062</v>
      </c>
      <c r="V5162" t="s" s="56">
        <v>13063</v>
      </c>
      <c r="AR5162" s="58">
        <v>-22</v>
      </c>
      <c r="AS5162" s="59">
        <f>AR5162</f>
        <v>-22</v>
      </c>
      <c r="AT5162" s="59">
        <f>AS5162-5</f>
        <v>-27</v>
      </c>
      <c r="BR5162" s="60">
        <v>7.3</v>
      </c>
      <c r="BT5162" s="14">
        <v>3.1</v>
      </c>
    </row>
    <row r="5163" s="9" customFormat="1" ht="31" customHeight="1">
      <c r="A5163" t="s" s="6">
        <v>13119</v>
      </c>
      <c r="E5163" t="s" s="54">
        <v>13060</v>
      </c>
      <c r="F5163" t="s" s="55">
        <v>193</v>
      </c>
      <c r="G5163" t="s" s="56">
        <v>194</v>
      </c>
      <c r="H5163" t="s" s="56">
        <v>195</v>
      </c>
      <c r="I5163" t="s" s="56">
        <v>403</v>
      </c>
      <c r="M5163" t="s" s="55">
        <v>197</v>
      </c>
      <c r="O5163" t="s" s="56">
        <v>13120</v>
      </c>
      <c r="Q5163" t="s" s="56">
        <v>201</v>
      </c>
      <c r="R5163" t="s" s="56">
        <v>13121</v>
      </c>
      <c r="S5163" t="s" s="54">
        <v>13122</v>
      </c>
      <c r="T5163" t="s" s="57">
        <v>13062</v>
      </c>
      <c r="V5163" t="s" s="56">
        <v>13063</v>
      </c>
      <c r="AR5163" s="58">
        <v>-17.1</v>
      </c>
      <c r="AS5163" s="59">
        <f>AR5163</f>
        <v>-17.1</v>
      </c>
      <c r="AT5163" s="59">
        <f>AS5163-5</f>
        <v>-22.1</v>
      </c>
      <c r="BR5163" s="60">
        <v>12.8</v>
      </c>
      <c r="BT5163" s="14">
        <v>3.1</v>
      </c>
    </row>
    <row r="5164" s="9" customFormat="1" ht="31" customHeight="1">
      <c r="A5164" t="s" s="6">
        <v>13123</v>
      </c>
      <c r="E5164" t="s" s="54">
        <v>13060</v>
      </c>
      <c r="F5164" t="s" s="55">
        <v>193</v>
      </c>
      <c r="G5164" t="s" s="56">
        <v>194</v>
      </c>
      <c r="H5164" t="s" s="56">
        <v>195</v>
      </c>
      <c r="I5164" t="s" s="56">
        <v>403</v>
      </c>
      <c r="M5164" t="s" s="55">
        <v>12819</v>
      </c>
      <c r="O5164" t="s" s="56">
        <v>13124</v>
      </c>
      <c r="Q5164" t="s" s="56">
        <v>201</v>
      </c>
      <c r="R5164" t="s" s="56">
        <v>13125</v>
      </c>
      <c r="S5164" t="s" s="54">
        <v>13126</v>
      </c>
      <c r="T5164" t="s" s="57">
        <v>13062</v>
      </c>
      <c r="V5164" t="s" s="56">
        <v>13063</v>
      </c>
      <c r="AR5164" s="58">
        <v>-15.9</v>
      </c>
      <c r="AS5164" s="59">
        <f>AR5164</f>
        <v>-15.9</v>
      </c>
      <c r="AT5164" s="59">
        <f>AS5164-5</f>
        <v>-20.9</v>
      </c>
      <c r="BR5164" s="60">
        <v>17</v>
      </c>
      <c r="BT5164" s="14">
        <v>2.9</v>
      </c>
    </row>
    <row r="5165" s="9" customFormat="1" ht="31" customHeight="1">
      <c r="A5165" t="s" s="6">
        <v>13127</v>
      </c>
      <c r="E5165" t="s" s="54">
        <v>13060</v>
      </c>
      <c r="F5165" t="s" s="55">
        <v>193</v>
      </c>
      <c r="G5165" t="s" s="56">
        <v>194</v>
      </c>
      <c r="H5165" t="s" s="56">
        <v>195</v>
      </c>
      <c r="I5165" t="s" s="56">
        <v>403</v>
      </c>
      <c r="M5165" t="s" s="55">
        <v>197</v>
      </c>
      <c r="O5165" t="s" s="56">
        <v>13128</v>
      </c>
      <c r="Q5165" t="s" s="56">
        <v>13129</v>
      </c>
      <c r="R5165" t="s" s="56">
        <v>13130</v>
      </c>
      <c r="S5165" t="s" s="54">
        <v>13131</v>
      </c>
      <c r="T5165" t="s" s="57">
        <v>13062</v>
      </c>
      <c r="V5165" t="s" s="56">
        <v>13063</v>
      </c>
      <c r="AR5165" s="58">
        <v>-23.8</v>
      </c>
      <c r="AS5165" s="59">
        <f>AR5165</f>
        <v>-23.8</v>
      </c>
      <c r="AT5165" s="59">
        <f>AS5165-5</f>
        <v>-28.8</v>
      </c>
      <c r="BR5165" s="60">
        <v>8.699999999999999</v>
      </c>
      <c r="BT5165" s="14">
        <v>3</v>
      </c>
    </row>
    <row r="5166" s="9" customFormat="1" ht="31" customHeight="1">
      <c r="A5166" t="s" s="6">
        <v>13132</v>
      </c>
      <c r="E5166" t="s" s="54">
        <v>13060</v>
      </c>
      <c r="F5166" t="s" s="55">
        <v>193</v>
      </c>
      <c r="G5166" t="s" s="56">
        <v>1135</v>
      </c>
      <c r="H5166" t="s" s="56">
        <v>13133</v>
      </c>
      <c r="S5166" t="s" s="54">
        <v>13134</v>
      </c>
      <c r="T5166" t="s" s="57">
        <v>13135</v>
      </c>
      <c r="AR5166" s="58">
        <v>-25.8</v>
      </c>
      <c r="AS5166" s="67"/>
      <c r="AT5166" s="67"/>
      <c r="AX5166" s="77"/>
      <c r="BR5166" s="60">
        <v>6.3</v>
      </c>
    </row>
    <row r="5167" s="9" customFormat="1" ht="31" customHeight="1">
      <c r="A5167" t="s" s="6">
        <v>13136</v>
      </c>
      <c r="E5167" t="s" s="54">
        <v>13060</v>
      </c>
      <c r="F5167" t="s" s="55">
        <v>193</v>
      </c>
      <c r="G5167" t="s" s="56">
        <v>1135</v>
      </c>
      <c r="H5167" t="s" s="56">
        <v>13137</v>
      </c>
      <c r="S5167" t="s" s="54">
        <v>13138</v>
      </c>
      <c r="T5167" t="s" s="57">
        <v>13135</v>
      </c>
      <c r="AR5167" s="58">
        <v>-25.6</v>
      </c>
      <c r="AS5167" s="67"/>
      <c r="AT5167" s="67"/>
      <c r="AX5167" s="77"/>
      <c r="BR5167" s="60">
        <v>4.3</v>
      </c>
    </row>
    <row r="5168" s="9" customFormat="1" ht="31" customHeight="1">
      <c r="A5168" t="s" s="6">
        <v>13139</v>
      </c>
      <c r="E5168" t="s" s="54">
        <v>13060</v>
      </c>
      <c r="F5168" t="s" s="55">
        <v>193</v>
      </c>
      <c r="G5168" t="s" s="56">
        <v>1135</v>
      </c>
      <c r="H5168" t="s" s="56">
        <v>13137</v>
      </c>
      <c r="S5168" t="s" s="54">
        <v>13140</v>
      </c>
      <c r="T5168" t="s" s="57">
        <v>13135</v>
      </c>
      <c r="AR5168" s="58">
        <v>-23.3</v>
      </c>
      <c r="AS5168" s="67"/>
      <c r="AT5168" s="67"/>
      <c r="AX5168" s="77"/>
      <c r="BR5168" s="60">
        <v>2.6</v>
      </c>
    </row>
    <row r="5169" s="9" customFormat="1" ht="31" customHeight="1">
      <c r="A5169" t="s" s="6">
        <v>13141</v>
      </c>
      <c r="E5169" t="s" s="54">
        <v>13060</v>
      </c>
      <c r="F5169" t="s" s="55">
        <v>193</v>
      </c>
      <c r="G5169" t="s" s="56">
        <v>1135</v>
      </c>
      <c r="H5169" t="s" s="56">
        <v>13142</v>
      </c>
      <c r="S5169" t="s" s="54">
        <v>13143</v>
      </c>
      <c r="T5169" t="s" s="57">
        <v>13135</v>
      </c>
      <c r="AR5169" s="58">
        <v>-21.2</v>
      </c>
      <c r="AS5169" s="67"/>
      <c r="AT5169" s="67"/>
      <c r="AX5169" s="77"/>
      <c r="BR5169" s="60">
        <v>1</v>
      </c>
    </row>
    <row r="5170" s="9" customFormat="1" ht="31" customHeight="1">
      <c r="A5170" t="s" s="6">
        <v>13144</v>
      </c>
      <c r="E5170" t="s" s="54">
        <v>13060</v>
      </c>
      <c r="F5170" t="s" s="55">
        <v>193</v>
      </c>
      <c r="G5170" t="s" s="56">
        <v>1135</v>
      </c>
      <c r="H5170" t="s" s="56">
        <v>13133</v>
      </c>
      <c r="S5170" t="s" s="54">
        <v>13145</v>
      </c>
      <c r="T5170" t="s" s="57">
        <v>13146</v>
      </c>
      <c r="AR5170" s="58">
        <v>-12.4</v>
      </c>
      <c r="AS5170" s="67"/>
      <c r="AT5170" s="67"/>
      <c r="AX5170" s="77"/>
      <c r="BR5170" s="60">
        <v>3.4</v>
      </c>
    </row>
    <row r="5171" s="9" customFormat="1" ht="31" customHeight="1">
      <c r="A5171" t="s" s="6">
        <v>13147</v>
      </c>
      <c r="E5171" t="s" s="54">
        <v>13060</v>
      </c>
      <c r="F5171" t="s" s="55">
        <v>193</v>
      </c>
      <c r="G5171" t="s" s="56">
        <v>1135</v>
      </c>
      <c r="H5171" t="s" s="56">
        <v>13133</v>
      </c>
      <c r="S5171" t="s" s="54">
        <v>13148</v>
      </c>
      <c r="T5171" t="s" s="57">
        <v>13076</v>
      </c>
      <c r="AR5171" s="58">
        <v>-14.1</v>
      </c>
      <c r="AS5171" s="67"/>
      <c r="AT5171" s="67"/>
      <c r="AX5171" s="77"/>
      <c r="BR5171" s="60">
        <v>9.9</v>
      </c>
    </row>
    <row r="5172" s="9" customFormat="1" ht="31" customHeight="1">
      <c r="A5172" t="s" s="6">
        <v>13149</v>
      </c>
      <c r="E5172" t="s" s="54">
        <v>13060</v>
      </c>
      <c r="F5172" t="s" s="55">
        <v>193</v>
      </c>
      <c r="G5172" t="s" s="56">
        <v>1135</v>
      </c>
      <c r="H5172" t="s" s="56">
        <v>13133</v>
      </c>
      <c r="S5172" t="s" s="54">
        <v>13150</v>
      </c>
      <c r="T5172" t="s" s="57">
        <v>13151</v>
      </c>
      <c r="AR5172" s="58">
        <v>-10.3</v>
      </c>
      <c r="AS5172" s="67"/>
      <c r="AT5172" s="67"/>
      <c r="AX5172" s="77"/>
      <c r="BR5172" s="60">
        <v>11.2</v>
      </c>
    </row>
    <row r="5173" s="9" customFormat="1" ht="31" customHeight="1">
      <c r="A5173" t="s" s="6">
        <v>13152</v>
      </c>
      <c r="E5173" t="s" s="54">
        <v>13060</v>
      </c>
      <c r="F5173" t="s" s="55">
        <v>193</v>
      </c>
      <c r="G5173" t="s" s="56">
        <v>1135</v>
      </c>
      <c r="H5173" t="s" s="56">
        <v>13133</v>
      </c>
      <c r="S5173" t="s" s="54">
        <v>13153</v>
      </c>
      <c r="AR5173" s="58">
        <v>-12.1</v>
      </c>
      <c r="AS5173" s="67"/>
      <c r="AT5173" s="67"/>
      <c r="AX5173" s="77"/>
      <c r="BR5173" s="60">
        <v>2.8</v>
      </c>
    </row>
    <row r="5174" s="9" customFormat="1" ht="31" customHeight="1">
      <c r="A5174" t="s" s="6">
        <v>13154</v>
      </c>
      <c r="E5174" t="s" s="54">
        <v>13060</v>
      </c>
      <c r="F5174" t="s" s="55">
        <v>193</v>
      </c>
      <c r="G5174" t="s" s="56">
        <v>1135</v>
      </c>
      <c r="H5174" t="s" s="56">
        <v>13155</v>
      </c>
      <c r="S5174" t="s" s="54">
        <v>13156</v>
      </c>
      <c r="T5174" t="s" s="57">
        <v>13157</v>
      </c>
      <c r="AR5174" s="58">
        <v>-10.2</v>
      </c>
      <c r="AS5174" s="67"/>
      <c r="AT5174" s="67"/>
      <c r="AX5174" s="77"/>
      <c r="BR5174" s="60">
        <v>4.5</v>
      </c>
    </row>
    <row r="5175" s="9" customFormat="1" ht="31" customHeight="1">
      <c r="A5175" t="s" s="6">
        <v>13158</v>
      </c>
      <c r="E5175" t="s" s="54">
        <v>13060</v>
      </c>
      <c r="F5175" t="s" s="55">
        <v>193</v>
      </c>
      <c r="G5175" t="s" s="56">
        <v>1135</v>
      </c>
      <c r="H5175" t="s" s="56">
        <v>13155</v>
      </c>
      <c r="S5175" t="s" s="54">
        <v>13159</v>
      </c>
      <c r="T5175" t="s" s="57">
        <v>13157</v>
      </c>
      <c r="AR5175" s="58">
        <v>-10.7</v>
      </c>
      <c r="AS5175" s="67"/>
      <c r="AT5175" s="67"/>
      <c r="AX5175" s="77"/>
      <c r="BR5175" s="60">
        <v>1.7</v>
      </c>
    </row>
    <row r="5176" s="9" customFormat="1" ht="31" customHeight="1">
      <c r="A5176" t="s" s="6">
        <v>13160</v>
      </c>
      <c r="E5176" t="s" s="54">
        <v>13060</v>
      </c>
      <c r="F5176" t="s" s="55">
        <v>193</v>
      </c>
      <c r="G5176" t="s" s="56">
        <v>1135</v>
      </c>
      <c r="H5176" t="s" s="56">
        <v>13155</v>
      </c>
      <c r="S5176" t="s" s="54">
        <v>13161</v>
      </c>
      <c r="T5176" t="s" s="57">
        <v>13157</v>
      </c>
      <c r="AR5176" s="58">
        <v>-11.7</v>
      </c>
      <c r="AS5176" s="67"/>
      <c r="AT5176" s="67"/>
      <c r="AX5176" s="77"/>
      <c r="BR5176" s="60">
        <v>2.5</v>
      </c>
    </row>
    <row r="5177" s="9" customFormat="1" ht="31" customHeight="1">
      <c r="A5177" t="s" s="6">
        <v>13162</v>
      </c>
      <c r="E5177" t="s" s="54">
        <v>13060</v>
      </c>
      <c r="F5177" t="s" s="55">
        <v>193</v>
      </c>
      <c r="G5177" t="s" s="56">
        <v>1135</v>
      </c>
      <c r="H5177" t="s" s="56">
        <v>13155</v>
      </c>
      <c r="S5177" t="s" s="54">
        <v>13163</v>
      </c>
      <c r="T5177" t="s" s="57">
        <v>13157</v>
      </c>
      <c r="AR5177" s="58">
        <v>-12</v>
      </c>
      <c r="AS5177" s="67"/>
      <c r="AT5177" s="67"/>
      <c r="AX5177" s="77"/>
      <c r="BR5177" s="60">
        <v>3</v>
      </c>
    </row>
    <row r="5178" s="9" customFormat="1" ht="31" customHeight="1">
      <c r="A5178" t="s" s="6">
        <v>13164</v>
      </c>
      <c r="E5178" t="s" s="54">
        <v>13060</v>
      </c>
      <c r="F5178" t="s" s="55">
        <v>193</v>
      </c>
      <c r="G5178" t="s" s="56">
        <v>1135</v>
      </c>
      <c r="H5178" t="s" s="56">
        <v>13155</v>
      </c>
      <c r="S5178" t="s" s="54">
        <v>13165</v>
      </c>
      <c r="T5178" t="s" s="57">
        <v>13157</v>
      </c>
      <c r="AR5178" s="58">
        <v>-11.8</v>
      </c>
      <c r="AS5178" s="67"/>
      <c r="AT5178" s="67"/>
      <c r="AX5178" s="77"/>
      <c r="BR5178" s="60">
        <v>6</v>
      </c>
    </row>
    <row r="5179" s="9" customFormat="1" ht="31" customHeight="1">
      <c r="A5179" t="s" s="6">
        <v>13166</v>
      </c>
      <c r="E5179" t="s" s="54">
        <v>13060</v>
      </c>
      <c r="F5179" t="s" s="55">
        <v>193</v>
      </c>
      <c r="G5179" t="s" s="56">
        <v>1135</v>
      </c>
      <c r="H5179" t="s" s="56">
        <v>13155</v>
      </c>
      <c r="S5179" t="s" s="54">
        <v>13167</v>
      </c>
      <c r="T5179" t="s" s="57">
        <v>13157</v>
      </c>
      <c r="AR5179" s="58">
        <v>-9.800000000000001</v>
      </c>
      <c r="AS5179" s="67"/>
      <c r="AT5179" s="67"/>
      <c r="AX5179" s="77"/>
      <c r="BR5179" s="60">
        <v>0.7</v>
      </c>
    </row>
    <row r="5180" s="9" customFormat="1" ht="31" customHeight="1">
      <c r="A5180" t="s" s="6">
        <v>13168</v>
      </c>
      <c r="E5180" t="s" s="54">
        <v>13060</v>
      </c>
      <c r="F5180" t="s" s="55">
        <v>193</v>
      </c>
      <c r="G5180" t="s" s="56">
        <v>1135</v>
      </c>
      <c r="H5180" t="s" s="56">
        <v>13169</v>
      </c>
      <c r="S5180" t="s" s="54">
        <v>13170</v>
      </c>
      <c r="T5180" t="s" s="57">
        <v>13171</v>
      </c>
      <c r="V5180" t="s" s="56">
        <v>13172</v>
      </c>
      <c r="AR5180" s="58">
        <v>-10.5</v>
      </c>
      <c r="AS5180" s="67"/>
      <c r="AT5180" s="67"/>
      <c r="AX5180" s="77"/>
      <c r="BR5180" s="60">
        <v>6.3</v>
      </c>
    </row>
    <row r="5181" s="9" customFormat="1" ht="31" customHeight="1">
      <c r="A5181" t="s" s="6">
        <v>13173</v>
      </c>
      <c r="E5181" t="s" s="54">
        <v>13060</v>
      </c>
      <c r="F5181" t="s" s="55">
        <v>193</v>
      </c>
      <c r="G5181" t="s" s="56">
        <v>1135</v>
      </c>
      <c r="H5181" t="s" s="56">
        <v>13169</v>
      </c>
      <c r="S5181" t="s" s="54">
        <v>13174</v>
      </c>
      <c r="T5181" t="s" s="57">
        <v>4888</v>
      </c>
      <c r="V5181" t="s" s="56">
        <v>13175</v>
      </c>
      <c r="AR5181" s="58">
        <v>-10.6</v>
      </c>
      <c r="AS5181" s="67"/>
      <c r="AT5181" s="67"/>
      <c r="AX5181" s="77"/>
      <c r="BR5181" s="60">
        <v>4.2</v>
      </c>
    </row>
    <row r="5182" s="9" customFormat="1" ht="31" customHeight="1">
      <c r="A5182" t="s" s="6">
        <v>13176</v>
      </c>
      <c r="E5182" t="s" s="54">
        <v>13060</v>
      </c>
      <c r="F5182" t="s" s="55">
        <v>193</v>
      </c>
      <c r="G5182" t="s" s="56">
        <v>1135</v>
      </c>
      <c r="H5182" t="s" s="56">
        <v>13169</v>
      </c>
      <c r="S5182" t="s" s="54">
        <v>13177</v>
      </c>
      <c r="T5182" t="s" s="57">
        <v>13178</v>
      </c>
      <c r="V5182" t="s" s="56">
        <v>13179</v>
      </c>
      <c r="AR5182" s="58">
        <v>-10.5</v>
      </c>
      <c r="AS5182" s="67"/>
      <c r="AT5182" s="67"/>
      <c r="AX5182" s="77"/>
      <c r="BR5182" s="60">
        <v>2.9</v>
      </c>
    </row>
    <row r="5183" s="9" customFormat="1" ht="31" customHeight="1">
      <c r="A5183" t="s" s="6">
        <v>13180</v>
      </c>
      <c r="E5183" t="s" s="54">
        <v>13060</v>
      </c>
      <c r="F5183" t="s" s="55">
        <v>193</v>
      </c>
      <c r="G5183" t="s" s="56">
        <v>1135</v>
      </c>
      <c r="H5183" t="s" s="56">
        <v>13169</v>
      </c>
      <c r="S5183" t="s" s="54">
        <v>13177</v>
      </c>
      <c r="T5183" t="s" s="57">
        <v>12833</v>
      </c>
      <c r="V5183" t="s" s="56">
        <v>13181</v>
      </c>
      <c r="AR5183" s="58">
        <v>-10</v>
      </c>
      <c r="AS5183" s="67"/>
      <c r="AT5183" s="67"/>
      <c r="AX5183" s="77"/>
      <c r="BR5183" s="60">
        <v>3.4</v>
      </c>
    </row>
    <row r="5184" s="9" customFormat="1" ht="31" customHeight="1">
      <c r="A5184" t="s" s="6">
        <v>13182</v>
      </c>
      <c r="E5184" t="s" s="54">
        <v>13060</v>
      </c>
      <c r="F5184" t="s" s="55">
        <v>193</v>
      </c>
      <c r="G5184" t="s" s="56">
        <v>1135</v>
      </c>
      <c r="H5184" t="s" s="56">
        <v>13169</v>
      </c>
      <c r="S5184" t="s" s="54">
        <v>13177</v>
      </c>
      <c r="T5184" t="s" s="57">
        <v>13183</v>
      </c>
      <c r="V5184" t="s" s="56">
        <v>13184</v>
      </c>
      <c r="AR5184" s="58">
        <v>-10.7</v>
      </c>
      <c r="AS5184" s="67"/>
      <c r="AT5184" s="67"/>
      <c r="AX5184" s="77"/>
      <c r="BR5184" s="60">
        <v>4.8</v>
      </c>
    </row>
    <row r="5185" s="9" customFormat="1" ht="31" customHeight="1">
      <c r="A5185" t="s" s="6">
        <v>13185</v>
      </c>
      <c r="E5185" t="s" s="54">
        <v>13060</v>
      </c>
      <c r="F5185" t="s" s="55">
        <v>193</v>
      </c>
      <c r="G5185" t="s" s="56">
        <v>1135</v>
      </c>
      <c r="H5185" t="s" s="56">
        <v>13169</v>
      </c>
      <c r="S5185" t="s" s="54">
        <v>13186</v>
      </c>
      <c r="T5185" t="s" s="57">
        <v>13187</v>
      </c>
      <c r="V5185" t="s" s="56">
        <v>13188</v>
      </c>
      <c r="AR5185" s="58">
        <v>-9.800000000000001</v>
      </c>
      <c r="AS5185" s="67"/>
      <c r="AT5185" s="67"/>
      <c r="AX5185" s="77"/>
      <c r="BR5185" s="60">
        <v>7.4</v>
      </c>
    </row>
    <row r="5186" s="9" customFormat="1" ht="31" customHeight="1">
      <c r="A5186" t="s" s="6">
        <v>13189</v>
      </c>
      <c r="E5186" t="s" s="54">
        <v>13060</v>
      </c>
      <c r="F5186" t="s" s="55">
        <v>193</v>
      </c>
      <c r="G5186" t="s" s="56">
        <v>1135</v>
      </c>
      <c r="H5186" t="s" s="56">
        <v>13169</v>
      </c>
      <c r="S5186" t="s" s="54">
        <v>13186</v>
      </c>
      <c r="T5186" t="s" s="57">
        <v>13190</v>
      </c>
      <c r="V5186" t="s" s="56">
        <v>13191</v>
      </c>
      <c r="AR5186" s="58">
        <v>-9.300000000000001</v>
      </c>
      <c r="AS5186" s="67"/>
      <c r="AT5186" s="67"/>
      <c r="AX5186" s="77"/>
      <c r="BR5186" s="60">
        <v>8.6</v>
      </c>
    </row>
    <row r="5187" s="9" customFormat="1" ht="31" customHeight="1">
      <c r="A5187" t="s" s="6">
        <v>13192</v>
      </c>
      <c r="E5187" t="s" s="54">
        <v>13060</v>
      </c>
      <c r="F5187" t="s" s="55">
        <v>193</v>
      </c>
      <c r="G5187" t="s" s="56">
        <v>1135</v>
      </c>
      <c r="H5187" t="s" s="56">
        <v>13169</v>
      </c>
      <c r="S5187" t="s" s="54">
        <v>13186</v>
      </c>
      <c r="T5187" t="s" s="57">
        <v>13193</v>
      </c>
      <c r="V5187" t="s" s="56">
        <v>13194</v>
      </c>
      <c r="AR5187" s="58">
        <v>-9.6</v>
      </c>
      <c r="AS5187" s="67"/>
      <c r="AT5187" s="67"/>
      <c r="AX5187" s="77"/>
      <c r="BR5187" s="60">
        <v>7.3</v>
      </c>
    </row>
    <row r="5188" s="9" customFormat="1" ht="31" customHeight="1">
      <c r="A5188" t="s" s="6">
        <v>13195</v>
      </c>
      <c r="E5188" t="s" s="54">
        <v>13060</v>
      </c>
      <c r="F5188" t="s" s="55">
        <v>193</v>
      </c>
      <c r="G5188" t="s" s="56">
        <v>1135</v>
      </c>
      <c r="H5188" t="s" s="56">
        <v>13169</v>
      </c>
      <c r="S5188" t="s" s="54">
        <v>13186</v>
      </c>
      <c r="T5188" t="s" s="57">
        <v>13196</v>
      </c>
      <c r="V5188" t="s" s="56">
        <v>13197</v>
      </c>
      <c r="AR5188" s="58">
        <v>-9.5</v>
      </c>
      <c r="AS5188" s="67"/>
      <c r="AT5188" s="67"/>
      <c r="AX5188" s="77"/>
      <c r="BR5188" s="60">
        <v>10.9</v>
      </c>
    </row>
    <row r="5189" s="9" customFormat="1" ht="31" customHeight="1">
      <c r="A5189" t="s" s="6">
        <v>13198</v>
      </c>
      <c r="E5189" t="s" s="54">
        <v>13060</v>
      </c>
      <c r="F5189" t="s" s="55">
        <v>193</v>
      </c>
      <c r="G5189" t="s" s="56">
        <v>1135</v>
      </c>
      <c r="H5189" t="s" s="56">
        <v>13133</v>
      </c>
      <c r="S5189" t="s" s="54">
        <v>13199</v>
      </c>
      <c r="T5189" t="s" s="57">
        <v>13200</v>
      </c>
      <c r="AR5189" s="58">
        <v>-25.5</v>
      </c>
      <c r="AS5189" s="67"/>
      <c r="AT5189" s="67"/>
      <c r="AX5189" s="77"/>
      <c r="BR5189" s="60">
        <v>6</v>
      </c>
    </row>
    <row r="5190" s="9" customFormat="1" ht="31" customHeight="1">
      <c r="A5190" t="s" s="6">
        <v>13201</v>
      </c>
      <c r="E5190" t="s" s="54">
        <v>13060</v>
      </c>
      <c r="F5190" t="s" s="55">
        <v>193</v>
      </c>
      <c r="G5190" t="s" s="56">
        <v>1135</v>
      </c>
      <c r="H5190" t="s" s="56">
        <v>13202</v>
      </c>
      <c r="S5190" t="s" s="54">
        <v>13203</v>
      </c>
      <c r="T5190" t="s" s="57">
        <v>13076</v>
      </c>
      <c r="AR5190" s="58">
        <v>-27.1</v>
      </c>
      <c r="AS5190" s="67"/>
      <c r="AT5190" s="67"/>
      <c r="AX5190" s="77"/>
      <c r="BR5190" s="60">
        <v>8</v>
      </c>
    </row>
    <row r="5191" s="9" customFormat="1" ht="31" customHeight="1">
      <c r="A5191" t="s" s="6">
        <v>13204</v>
      </c>
      <c r="E5191" t="s" s="54">
        <v>13060</v>
      </c>
      <c r="F5191" t="s" s="55">
        <v>193</v>
      </c>
      <c r="G5191" t="s" s="56">
        <v>1135</v>
      </c>
      <c r="H5191" t="s" s="56">
        <v>13137</v>
      </c>
      <c r="S5191" t="s" s="54">
        <v>13140</v>
      </c>
      <c r="T5191" t="s" s="57">
        <v>13076</v>
      </c>
      <c r="AR5191" s="58">
        <v>-22.5</v>
      </c>
      <c r="AS5191" s="67"/>
      <c r="AT5191" s="67"/>
      <c r="AX5191" s="77"/>
      <c r="BR5191" s="60">
        <v>4.1</v>
      </c>
    </row>
    <row r="5192" s="9" customFormat="1" ht="31" customHeight="1">
      <c r="A5192" t="s" s="6">
        <v>13205</v>
      </c>
      <c r="E5192" t="s" s="54">
        <v>13060</v>
      </c>
      <c r="F5192" t="s" s="55">
        <v>193</v>
      </c>
      <c r="G5192" t="s" s="56">
        <v>1135</v>
      </c>
      <c r="H5192" t="s" s="56">
        <v>13142</v>
      </c>
      <c r="S5192" t="s" s="54">
        <v>13206</v>
      </c>
      <c r="T5192" t="s" s="57">
        <v>13207</v>
      </c>
      <c r="AR5192" s="58">
        <v>-25.2</v>
      </c>
      <c r="AS5192" s="67"/>
      <c r="AT5192" s="67"/>
      <c r="AX5192" s="77"/>
      <c r="BR5192" s="60">
        <v>0.3</v>
      </c>
    </row>
    <row r="5193" s="9" customFormat="1" ht="31" customHeight="1">
      <c r="A5193" t="s" s="6">
        <v>13208</v>
      </c>
      <c r="E5193" t="s" s="54">
        <v>13060</v>
      </c>
      <c r="F5193" t="s" s="55">
        <v>193</v>
      </c>
      <c r="G5193" t="s" s="56">
        <v>1135</v>
      </c>
      <c r="H5193" t="s" s="56">
        <v>13209</v>
      </c>
      <c r="S5193" t="s" s="54">
        <v>13210</v>
      </c>
      <c r="T5193" t="s" s="57">
        <v>13211</v>
      </c>
      <c r="AR5193" s="58">
        <v>-23.6</v>
      </c>
      <c r="AS5193" s="67"/>
      <c r="AT5193" s="67"/>
      <c r="AX5193" s="77"/>
      <c r="BR5193" s="60">
        <v>6.3</v>
      </c>
    </row>
    <row r="5194" s="9" customFormat="1" ht="31" customHeight="1">
      <c r="A5194" t="s" s="6">
        <v>13212</v>
      </c>
      <c r="E5194" t="s" s="54">
        <v>13060</v>
      </c>
      <c r="F5194" t="s" s="55">
        <v>193</v>
      </c>
      <c r="G5194" t="s" s="56">
        <v>1135</v>
      </c>
      <c r="H5194" t="s" s="56">
        <v>13133</v>
      </c>
      <c r="S5194" t="s" s="54">
        <v>13213</v>
      </c>
      <c r="T5194" t="s" s="57">
        <v>13076</v>
      </c>
      <c r="AR5194" s="58">
        <v>-27.4</v>
      </c>
      <c r="AS5194" s="67"/>
      <c r="AT5194" s="67"/>
      <c r="AX5194" s="77"/>
      <c r="BR5194" s="60">
        <v>4.5</v>
      </c>
    </row>
    <row r="5195" s="9" customFormat="1" ht="31" customHeight="1">
      <c r="A5195" t="s" s="6">
        <v>13214</v>
      </c>
      <c r="E5195" t="s" s="54">
        <v>13060</v>
      </c>
      <c r="F5195" t="s" s="55">
        <v>193</v>
      </c>
      <c r="G5195" t="s" s="56">
        <v>1135</v>
      </c>
      <c r="H5195" t="s" s="56">
        <v>13215</v>
      </c>
      <c r="S5195" t="s" s="54">
        <v>13216</v>
      </c>
      <c r="T5195" t="s" s="57">
        <v>13076</v>
      </c>
      <c r="AR5195" s="58">
        <v>-28.2</v>
      </c>
      <c r="AS5195" s="67"/>
      <c r="AT5195" s="67"/>
      <c r="AX5195" s="77"/>
      <c r="BR5195" s="60">
        <v>3.5</v>
      </c>
    </row>
    <row r="5196" s="9" customFormat="1" ht="31" customHeight="1">
      <c r="A5196" t="s" s="6">
        <v>13217</v>
      </c>
      <c r="E5196" t="s" s="54">
        <v>13060</v>
      </c>
      <c r="F5196" t="s" s="55">
        <v>193</v>
      </c>
      <c r="G5196" t="s" s="56">
        <v>1135</v>
      </c>
      <c r="S5196" t="s" s="54">
        <v>13218</v>
      </c>
      <c r="T5196" t="s" s="57">
        <v>13219</v>
      </c>
      <c r="AR5196" s="58">
        <v>-29</v>
      </c>
      <c r="AS5196" s="67"/>
      <c r="AT5196" s="67"/>
      <c r="AX5196" s="77"/>
      <c r="BR5196" s="60">
        <v>-3</v>
      </c>
    </row>
    <row r="5197" s="9" customFormat="1" ht="31" customHeight="1">
      <c r="A5197" t="s" s="6">
        <v>13220</v>
      </c>
      <c r="E5197" t="s" s="54">
        <v>13060</v>
      </c>
      <c r="F5197" t="s" s="55">
        <v>193</v>
      </c>
      <c r="G5197" t="s" s="56">
        <v>1135</v>
      </c>
      <c r="H5197" t="s" s="56">
        <v>13221</v>
      </c>
      <c r="S5197" t="s" s="54">
        <v>13222</v>
      </c>
      <c r="T5197" t="s" s="57">
        <v>13219</v>
      </c>
      <c r="AR5197" s="58">
        <v>-25.6</v>
      </c>
      <c r="AS5197" s="67"/>
      <c r="AT5197" s="67"/>
      <c r="AX5197" s="77"/>
      <c r="BR5197" s="60">
        <v>-0.5</v>
      </c>
    </row>
    <row r="5198" s="9" customFormat="1" ht="31" customHeight="1">
      <c r="A5198" t="s" s="6">
        <v>13223</v>
      </c>
      <c r="E5198" t="s" s="54">
        <v>13060</v>
      </c>
      <c r="F5198" t="s" s="55">
        <v>193</v>
      </c>
      <c r="G5198" t="s" s="56">
        <v>1135</v>
      </c>
      <c r="H5198" t="s" s="56">
        <v>13221</v>
      </c>
      <c r="S5198" t="s" s="54">
        <v>13224</v>
      </c>
      <c r="T5198" t="s" s="57">
        <v>13225</v>
      </c>
      <c r="AR5198" s="58">
        <v>-26.7</v>
      </c>
      <c r="AS5198" s="67"/>
      <c r="AT5198" s="67"/>
      <c r="AX5198" s="77"/>
      <c r="BR5198" s="60">
        <v>-1.9</v>
      </c>
    </row>
    <row r="5199" s="9" customFormat="1" ht="31" customHeight="1">
      <c r="A5199" t="s" s="6">
        <v>13226</v>
      </c>
      <c r="E5199" t="s" s="54">
        <v>13060</v>
      </c>
      <c r="F5199" t="s" s="55">
        <v>193</v>
      </c>
      <c r="G5199" t="s" s="56">
        <v>1135</v>
      </c>
      <c r="H5199" t="s" s="56">
        <v>13221</v>
      </c>
      <c r="S5199" t="s" s="54">
        <v>13227</v>
      </c>
      <c r="T5199" t="s" s="57">
        <v>13228</v>
      </c>
      <c r="AR5199" s="58">
        <v>-25.9</v>
      </c>
      <c r="AS5199" s="67"/>
      <c r="AT5199" s="67"/>
      <c r="AX5199" s="77"/>
      <c r="BR5199" s="60">
        <v>3.5</v>
      </c>
    </row>
    <row r="5200" s="9" customFormat="1" ht="31" customHeight="1">
      <c r="A5200" t="s" s="6">
        <v>13229</v>
      </c>
      <c r="B5200" t="s" s="56">
        <v>13230</v>
      </c>
      <c r="E5200" t="s" s="54">
        <v>13231</v>
      </c>
      <c r="F5200" t="s" s="55">
        <v>193</v>
      </c>
      <c r="G5200" t="s" s="56">
        <v>420</v>
      </c>
      <c r="H5200" t="s" s="56">
        <v>195</v>
      </c>
      <c r="I5200" t="s" s="56">
        <v>403</v>
      </c>
      <c r="M5200" t="s" s="55">
        <v>12819</v>
      </c>
      <c r="S5200" t="s" s="54">
        <v>13232</v>
      </c>
      <c r="T5200" t="s" s="57">
        <v>12833</v>
      </c>
      <c r="AR5200" s="58">
        <v>-7.6</v>
      </c>
      <c r="AS5200" s="59">
        <f>AR5200</f>
        <v>-7.6</v>
      </c>
      <c r="AT5200" s="59">
        <f>AS5200-5</f>
        <v>-12.6</v>
      </c>
      <c r="BR5200" s="60">
        <v>10.4</v>
      </c>
    </row>
    <row r="5201" s="9" customFormat="1" ht="31" customHeight="1">
      <c r="A5201" t="s" s="6">
        <v>13233</v>
      </c>
      <c r="B5201" t="s" s="56">
        <v>13234</v>
      </c>
      <c r="E5201" t="s" s="54">
        <v>13231</v>
      </c>
      <c r="F5201" t="s" s="55">
        <v>193</v>
      </c>
      <c r="G5201" t="s" s="56">
        <v>420</v>
      </c>
      <c r="H5201" t="s" s="56">
        <v>195</v>
      </c>
      <c r="I5201" t="s" s="56">
        <v>403</v>
      </c>
      <c r="M5201" t="s" s="55">
        <v>12819</v>
      </c>
      <c r="S5201" t="s" s="54">
        <v>13232</v>
      </c>
      <c r="T5201" t="s" s="57">
        <v>12833</v>
      </c>
      <c r="AR5201" s="58">
        <v>-10.2</v>
      </c>
      <c r="AS5201" s="59">
        <f>AR5201</f>
        <v>-10.2</v>
      </c>
      <c r="AT5201" s="59">
        <f>AS5201-5</f>
        <v>-15.2</v>
      </c>
      <c r="BR5201" s="60">
        <v>9.6</v>
      </c>
    </row>
    <row r="5202" s="9" customFormat="1" ht="31" customHeight="1">
      <c r="A5202" t="s" s="6">
        <v>13235</v>
      </c>
      <c r="B5202" t="s" s="56">
        <v>13236</v>
      </c>
      <c r="E5202" t="s" s="54">
        <v>13231</v>
      </c>
      <c r="F5202" t="s" s="55">
        <v>193</v>
      </c>
      <c r="G5202" t="s" s="56">
        <v>420</v>
      </c>
      <c r="H5202" t="s" s="56">
        <v>195</v>
      </c>
      <c r="I5202" t="s" s="56">
        <v>403</v>
      </c>
      <c r="M5202" t="s" s="55">
        <v>12819</v>
      </c>
      <c r="S5202" t="s" s="54">
        <v>13232</v>
      </c>
      <c r="T5202" t="s" s="57">
        <v>12833</v>
      </c>
      <c r="AR5202" s="58">
        <v>-8.699999999999999</v>
      </c>
      <c r="AS5202" s="59">
        <f>AR5202</f>
        <v>-8.699999999999999</v>
      </c>
      <c r="AT5202" s="59">
        <f>AS5202-5</f>
        <v>-13.7</v>
      </c>
      <c r="BR5202" s="60">
        <v>10.7</v>
      </c>
    </row>
    <row r="5203" s="9" customFormat="1" ht="31" customHeight="1">
      <c r="A5203" t="s" s="6">
        <v>13237</v>
      </c>
      <c r="B5203" t="s" s="56">
        <v>13238</v>
      </c>
      <c r="E5203" t="s" s="54">
        <v>13231</v>
      </c>
      <c r="F5203" t="s" s="55">
        <v>193</v>
      </c>
      <c r="G5203" t="s" s="56">
        <v>420</v>
      </c>
      <c r="H5203" t="s" s="56">
        <v>195</v>
      </c>
      <c r="I5203" t="s" s="56">
        <v>403</v>
      </c>
      <c r="M5203" t="s" s="55">
        <v>12819</v>
      </c>
      <c r="S5203" t="s" s="54">
        <v>13232</v>
      </c>
      <c r="T5203" t="s" s="57">
        <v>12843</v>
      </c>
      <c r="AR5203" s="58">
        <v>-7.4</v>
      </c>
      <c r="AS5203" s="59">
        <f>AR5203</f>
        <v>-7.4</v>
      </c>
      <c r="AT5203" s="59">
        <f>AS5203-5</f>
        <v>-12.4</v>
      </c>
      <c r="BR5203" s="60">
        <v>10</v>
      </c>
    </row>
    <row r="5204" s="9" customFormat="1" ht="31" customHeight="1">
      <c r="A5204" t="s" s="6">
        <v>13239</v>
      </c>
      <c r="B5204" t="s" s="56">
        <v>13240</v>
      </c>
      <c r="E5204" t="s" s="54">
        <v>13231</v>
      </c>
      <c r="F5204" t="s" s="55">
        <v>193</v>
      </c>
      <c r="G5204" t="s" s="56">
        <v>420</v>
      </c>
      <c r="H5204" t="s" s="56">
        <v>195</v>
      </c>
      <c r="I5204" t="s" s="56">
        <v>403</v>
      </c>
      <c r="M5204" t="s" s="55">
        <v>12819</v>
      </c>
      <c r="S5204" t="s" s="54">
        <v>13232</v>
      </c>
      <c r="T5204" t="s" s="57">
        <v>12843</v>
      </c>
      <c r="AR5204" s="58">
        <v>-7.6</v>
      </c>
      <c r="AS5204" s="59">
        <f>AR5204</f>
        <v>-7.6</v>
      </c>
      <c r="AT5204" s="59">
        <f>AS5204-5</f>
        <v>-12.6</v>
      </c>
      <c r="BR5204" s="60">
        <v>10.6</v>
      </c>
    </row>
    <row r="5205" s="9" customFormat="1" ht="31" customHeight="1">
      <c r="A5205" t="s" s="6">
        <v>13241</v>
      </c>
      <c r="B5205" s="14">
        <v>3</v>
      </c>
      <c r="E5205" t="s" s="54">
        <v>13231</v>
      </c>
      <c r="F5205" t="s" s="55">
        <v>193</v>
      </c>
      <c r="G5205" t="s" s="56">
        <v>420</v>
      </c>
      <c r="H5205" t="s" s="56">
        <v>195</v>
      </c>
      <c r="I5205" t="s" s="56">
        <v>403</v>
      </c>
      <c r="M5205" t="s" s="55">
        <v>12819</v>
      </c>
      <c r="S5205" t="s" s="54">
        <v>13232</v>
      </c>
      <c r="T5205" t="s" s="57">
        <v>12830</v>
      </c>
      <c r="AR5205" s="58">
        <v>-8.800000000000001</v>
      </c>
      <c r="AS5205" s="59">
        <f>AR5205</f>
        <v>-8.800000000000001</v>
      </c>
      <c r="AT5205" s="59">
        <f>AS5205-5</f>
        <v>-13.8</v>
      </c>
      <c r="BR5205" s="60">
        <v>11.9</v>
      </c>
    </row>
    <row r="5206" s="9" customFormat="1" ht="31" customHeight="1">
      <c r="A5206" t="s" s="6">
        <v>13242</v>
      </c>
      <c r="B5206" s="14">
        <v>2</v>
      </c>
      <c r="E5206" t="s" s="54">
        <v>13231</v>
      </c>
      <c r="F5206" t="s" s="55">
        <v>193</v>
      </c>
      <c r="G5206" t="s" s="56">
        <v>420</v>
      </c>
      <c r="H5206" t="s" s="56">
        <v>195</v>
      </c>
      <c r="I5206" t="s" s="56">
        <v>403</v>
      </c>
      <c r="M5206" t="s" s="55">
        <v>12819</v>
      </c>
      <c r="S5206" t="s" s="54">
        <v>13232</v>
      </c>
      <c r="T5206" t="s" s="57">
        <v>12830</v>
      </c>
      <c r="AR5206" s="58">
        <v>-8.4</v>
      </c>
      <c r="AS5206" s="59">
        <f>AR5206</f>
        <v>-8.4</v>
      </c>
      <c r="AT5206" s="59">
        <f>AS5206-5</f>
        <v>-13.4</v>
      </c>
      <c r="BR5206" s="60">
        <v>10.7</v>
      </c>
    </row>
    <row r="5207" s="9" customFormat="1" ht="31" customHeight="1">
      <c r="A5207" t="s" s="6">
        <v>13243</v>
      </c>
      <c r="B5207" s="14">
        <v>4</v>
      </c>
      <c r="E5207" t="s" s="54">
        <v>13231</v>
      </c>
      <c r="F5207" t="s" s="55">
        <v>193</v>
      </c>
      <c r="G5207" t="s" s="56">
        <v>420</v>
      </c>
      <c r="H5207" t="s" s="56">
        <v>195</v>
      </c>
      <c r="I5207" t="s" s="56">
        <v>403</v>
      </c>
      <c r="M5207" t="s" s="55">
        <v>12819</v>
      </c>
      <c r="S5207" t="s" s="54">
        <v>13232</v>
      </c>
      <c r="T5207" t="s" s="57">
        <v>12830</v>
      </c>
      <c r="AR5207" s="58">
        <v>-8.199999999999999</v>
      </c>
      <c r="AS5207" s="59">
        <f>AR5207</f>
        <v>-8.199999999999999</v>
      </c>
      <c r="AT5207" s="59">
        <f>AS5207-5</f>
        <v>-13.2</v>
      </c>
      <c r="BR5207" s="60">
        <v>10.8</v>
      </c>
    </row>
    <row r="5208" s="9" customFormat="1" ht="31" customHeight="1">
      <c r="A5208" t="s" s="6">
        <v>13244</v>
      </c>
      <c r="B5208" s="14">
        <v>6</v>
      </c>
      <c r="E5208" t="s" s="54">
        <v>13231</v>
      </c>
      <c r="F5208" t="s" s="55">
        <v>193</v>
      </c>
      <c r="G5208" t="s" s="56">
        <v>420</v>
      </c>
      <c r="H5208" t="s" s="56">
        <v>195</v>
      </c>
      <c r="I5208" t="s" s="56">
        <v>403</v>
      </c>
      <c r="M5208" t="s" s="55">
        <v>12819</v>
      </c>
      <c r="S5208" t="s" s="54">
        <v>13232</v>
      </c>
      <c r="T5208" t="s" s="57">
        <v>12830</v>
      </c>
      <c r="AR5208" s="58">
        <v>-11</v>
      </c>
      <c r="AS5208" s="59">
        <f>AR5208</f>
        <v>-11</v>
      </c>
      <c r="AT5208" s="59">
        <f>AS5208-5</f>
        <v>-16</v>
      </c>
      <c r="BR5208" s="60">
        <v>10.9</v>
      </c>
    </row>
    <row r="5209" s="9" customFormat="1" ht="31" customHeight="1">
      <c r="A5209" t="s" s="6">
        <v>13245</v>
      </c>
      <c r="B5209" s="14">
        <v>1</v>
      </c>
      <c r="E5209" t="s" s="54">
        <v>13231</v>
      </c>
      <c r="F5209" t="s" s="55">
        <v>193</v>
      </c>
      <c r="G5209" t="s" s="56">
        <v>420</v>
      </c>
      <c r="H5209" t="s" s="56">
        <v>195</v>
      </c>
      <c r="I5209" t="s" s="56">
        <v>403</v>
      </c>
      <c r="M5209" t="s" s="55">
        <v>12819</v>
      </c>
      <c r="S5209" t="s" s="54">
        <v>13232</v>
      </c>
      <c r="T5209" t="s" s="57">
        <v>13246</v>
      </c>
      <c r="AE5209" t="s" s="55">
        <v>13247</v>
      </c>
      <c r="AF5209" t="s" s="56">
        <v>304</v>
      </c>
      <c r="AG5209" s="14">
        <v>869</v>
      </c>
      <c r="AH5209" s="61">
        <f>MEDIAN(AG5209,AI5209)</f>
        <v>946</v>
      </c>
      <c r="AI5209" s="14">
        <v>1023</v>
      </c>
      <c r="AJ5209" t="s" s="54">
        <v>13248</v>
      </c>
      <c r="AR5209" s="58">
        <v>-8.4</v>
      </c>
      <c r="AS5209" s="59">
        <f>AR5209</f>
        <v>-8.4</v>
      </c>
      <c r="AT5209" s="59">
        <f>AS5209-5</f>
        <v>-13.4</v>
      </c>
      <c r="BR5209" s="60">
        <v>10.5</v>
      </c>
    </row>
    <row r="5210" s="9" customFormat="1" ht="31" customHeight="1">
      <c r="A5210" t="s" s="6">
        <v>13249</v>
      </c>
      <c r="B5210" s="14">
        <v>2</v>
      </c>
      <c r="E5210" t="s" s="54">
        <v>13231</v>
      </c>
      <c r="F5210" t="s" s="55">
        <v>193</v>
      </c>
      <c r="G5210" t="s" s="56">
        <v>420</v>
      </c>
      <c r="H5210" t="s" s="56">
        <v>195</v>
      </c>
      <c r="I5210" t="s" s="56">
        <v>403</v>
      </c>
      <c r="M5210" t="s" s="55">
        <v>12819</v>
      </c>
      <c r="S5210" t="s" s="54">
        <v>13232</v>
      </c>
      <c r="T5210" t="s" s="57">
        <v>13246</v>
      </c>
      <c r="AE5210" t="s" s="55">
        <v>13250</v>
      </c>
      <c r="AF5210" t="s" s="56">
        <v>304</v>
      </c>
      <c r="AG5210" s="14">
        <v>890</v>
      </c>
      <c r="AH5210" s="61">
        <f>MEDIAN(AG5210,AI5210)</f>
        <v>1026</v>
      </c>
      <c r="AI5210" s="14">
        <v>1162</v>
      </c>
      <c r="AJ5210" t="s" s="54">
        <v>13251</v>
      </c>
      <c r="AR5210" s="58">
        <v>-8</v>
      </c>
      <c r="AS5210" s="59">
        <f>AR5210</f>
        <v>-8</v>
      </c>
      <c r="AT5210" s="59">
        <f>AS5210-5</f>
        <v>-13</v>
      </c>
      <c r="BR5210" s="60">
        <v>10.6</v>
      </c>
    </row>
    <row r="5211" s="9" customFormat="1" ht="31" customHeight="1">
      <c r="A5211" t="s" s="6">
        <v>13252</v>
      </c>
      <c r="E5211" t="s" s="54">
        <v>13231</v>
      </c>
      <c r="F5211" t="s" s="55">
        <v>193</v>
      </c>
      <c r="G5211" t="s" s="56">
        <v>420</v>
      </c>
      <c r="H5211" t="s" s="56">
        <v>195</v>
      </c>
      <c r="I5211" t="s" s="56">
        <v>403</v>
      </c>
      <c r="M5211" t="s" s="55">
        <v>12819</v>
      </c>
      <c r="S5211" t="s" s="54">
        <v>13232</v>
      </c>
      <c r="T5211" t="s" s="57">
        <v>13253</v>
      </c>
      <c r="AE5211" t="s" s="55">
        <v>13254</v>
      </c>
      <c r="AF5211" t="s" s="56">
        <v>304</v>
      </c>
      <c r="AG5211" s="14">
        <v>778</v>
      </c>
      <c r="AH5211" s="61">
        <f>MEDIAN(AG5211,AI5211)</f>
        <v>899</v>
      </c>
      <c r="AI5211" s="14">
        <v>1020</v>
      </c>
      <c r="AJ5211" t="s" s="54">
        <v>12891</v>
      </c>
      <c r="AR5211" s="58">
        <v>-9.199999999999999</v>
      </c>
      <c r="AS5211" s="59">
        <f>AR5211</f>
        <v>-9.199999999999999</v>
      </c>
      <c r="AT5211" s="59">
        <f>AS5211-5</f>
        <v>-14.2</v>
      </c>
      <c r="BR5211" s="60">
        <v>10.6</v>
      </c>
    </row>
    <row r="5212" s="9" customFormat="1" ht="31" customHeight="1">
      <c r="A5212" t="s" s="6">
        <v>13255</v>
      </c>
      <c r="E5212" t="s" s="54">
        <v>13231</v>
      </c>
      <c r="F5212" t="s" s="55">
        <v>193</v>
      </c>
      <c r="G5212" t="s" s="56">
        <v>420</v>
      </c>
      <c r="H5212" t="s" s="56">
        <v>195</v>
      </c>
      <c r="I5212" t="s" s="56">
        <v>403</v>
      </c>
      <c r="M5212" t="s" s="55">
        <v>12819</v>
      </c>
      <c r="S5212" t="s" s="54">
        <v>13232</v>
      </c>
      <c r="V5212" t="s" s="56">
        <v>12822</v>
      </c>
      <c r="AR5212" s="58">
        <v>-9.5</v>
      </c>
      <c r="AS5212" s="59">
        <f>AR5212</f>
        <v>-9.5</v>
      </c>
      <c r="AT5212" s="59">
        <f>AS5212-5</f>
        <v>-14.5</v>
      </c>
      <c r="BR5212" s="60">
        <v>10.4</v>
      </c>
    </row>
    <row r="5213" s="9" customFormat="1" ht="16" customHeight="1">
      <c r="A5213" t="s" s="6">
        <v>13256</v>
      </c>
      <c r="B5213" t="s" s="56">
        <v>13257</v>
      </c>
      <c r="E5213" t="s" s="54">
        <v>13258</v>
      </c>
      <c r="F5213" t="s" s="55">
        <v>193</v>
      </c>
      <c r="G5213" t="s" s="56">
        <v>194</v>
      </c>
      <c r="H5213" t="s" s="56">
        <v>195</v>
      </c>
      <c r="I5213" t="s" s="56">
        <v>403</v>
      </c>
      <c r="M5213" t="s" s="55">
        <v>197</v>
      </c>
      <c r="O5213" t="s" s="56">
        <v>6184</v>
      </c>
      <c r="Q5213" t="s" s="56">
        <v>1285</v>
      </c>
      <c r="R5213" t="s" s="56">
        <v>13259</v>
      </c>
      <c r="S5213" t="s" s="54">
        <v>13259</v>
      </c>
      <c r="T5213" t="s" s="57">
        <v>13260</v>
      </c>
      <c r="U5213" t="s" s="6">
        <v>302</v>
      </c>
      <c r="V5213" t="s" s="56">
        <v>13261</v>
      </c>
      <c r="AF5213" t="s" s="56">
        <v>490</v>
      </c>
      <c r="AG5213" s="14">
        <v>1060</v>
      </c>
      <c r="AH5213" s="61">
        <f>MEDIAN(AG5213,AI5213)</f>
        <v>1160</v>
      </c>
      <c r="AI5213" s="14">
        <v>1260</v>
      </c>
      <c r="AJ5213" t="s" s="54">
        <v>13262</v>
      </c>
      <c r="AR5213" s="58">
        <v>-17.9</v>
      </c>
      <c r="AS5213" s="59">
        <f>AR5213</f>
        <v>-17.9</v>
      </c>
      <c r="AT5213" s="59">
        <f>AS5213-5</f>
        <v>-22.9</v>
      </c>
      <c r="BR5213" s="60">
        <v>9.699999999999999</v>
      </c>
      <c r="BT5213" s="14">
        <v>3.3</v>
      </c>
    </row>
    <row r="5214" s="9" customFormat="1" ht="16" customHeight="1">
      <c r="A5214" t="s" s="6">
        <v>13263</v>
      </c>
      <c r="B5214" t="s" s="56">
        <v>13264</v>
      </c>
      <c r="E5214" t="s" s="54">
        <v>13258</v>
      </c>
      <c r="F5214" t="s" s="55">
        <v>193</v>
      </c>
      <c r="G5214" t="s" s="56">
        <v>194</v>
      </c>
      <c r="H5214" t="s" s="56">
        <v>195</v>
      </c>
      <c r="I5214" t="s" s="56">
        <v>403</v>
      </c>
      <c r="M5214" t="s" s="55">
        <v>197</v>
      </c>
      <c r="O5214" t="s" s="56">
        <v>6184</v>
      </c>
      <c r="Q5214" t="s" s="56">
        <v>1285</v>
      </c>
      <c r="R5214" t="s" s="56">
        <v>13259</v>
      </c>
      <c r="S5214" t="s" s="54">
        <v>13259</v>
      </c>
      <c r="T5214" t="s" s="57">
        <v>13265</v>
      </c>
      <c r="U5214" t="s" s="6">
        <v>302</v>
      </c>
      <c r="V5214" t="s" s="56">
        <v>13266</v>
      </c>
      <c r="AF5214" t="s" s="56">
        <v>490</v>
      </c>
      <c r="AG5214" s="14">
        <v>1060</v>
      </c>
      <c r="AH5214" s="61">
        <f>MEDIAN(AG5214,AI5214)</f>
        <v>1160</v>
      </c>
      <c r="AI5214" s="14">
        <v>1260</v>
      </c>
      <c r="AJ5214" t="s" s="54">
        <v>13262</v>
      </c>
      <c r="AR5214" s="58">
        <v>-13.6</v>
      </c>
      <c r="AS5214" s="59">
        <f>AR5214</f>
        <v>-13.6</v>
      </c>
      <c r="AT5214" s="59">
        <f>AS5214-5</f>
        <v>-18.6</v>
      </c>
      <c r="BR5214" s="60">
        <v>12.3</v>
      </c>
      <c r="BT5214" s="14">
        <v>3.3</v>
      </c>
    </row>
    <row r="5215" s="9" customFormat="1" ht="16" customHeight="1">
      <c r="A5215" t="s" s="6">
        <v>13267</v>
      </c>
      <c r="B5215" t="s" s="56">
        <v>13268</v>
      </c>
      <c r="E5215" t="s" s="54">
        <v>13258</v>
      </c>
      <c r="F5215" t="s" s="55">
        <v>193</v>
      </c>
      <c r="G5215" t="s" s="56">
        <v>194</v>
      </c>
      <c r="H5215" t="s" s="56">
        <v>195</v>
      </c>
      <c r="I5215" t="s" s="56">
        <v>403</v>
      </c>
      <c r="M5215" t="s" s="55">
        <v>197</v>
      </c>
      <c r="O5215" t="s" s="56">
        <v>6184</v>
      </c>
      <c r="Q5215" t="s" s="56">
        <v>1285</v>
      </c>
      <c r="R5215" t="s" s="56">
        <v>13259</v>
      </c>
      <c r="S5215" t="s" s="54">
        <v>13259</v>
      </c>
      <c r="T5215" t="s" s="57">
        <v>13265</v>
      </c>
      <c r="U5215" t="s" s="6">
        <v>302</v>
      </c>
      <c r="V5215" t="s" s="56">
        <v>13266</v>
      </c>
      <c r="AF5215" t="s" s="56">
        <v>490</v>
      </c>
      <c r="AG5215" s="14">
        <v>1060</v>
      </c>
      <c r="AH5215" s="61">
        <f>MEDIAN(AG5215,AI5215)</f>
        <v>1160</v>
      </c>
      <c r="AI5215" s="14">
        <v>1260</v>
      </c>
      <c r="AJ5215" t="s" s="54">
        <v>13262</v>
      </c>
      <c r="AR5215" s="58">
        <v>-15.2</v>
      </c>
      <c r="AS5215" s="59">
        <f>AR5215</f>
        <v>-15.2</v>
      </c>
      <c r="AT5215" s="59">
        <f>AS5215-5</f>
        <v>-20.2</v>
      </c>
      <c r="BR5215" s="60">
        <v>12.3</v>
      </c>
      <c r="BT5215" s="14">
        <v>3.3</v>
      </c>
    </row>
    <row r="5216" s="9" customFormat="1" ht="16" customHeight="1">
      <c r="A5216" t="s" s="6">
        <v>13269</v>
      </c>
      <c r="B5216" t="s" s="56">
        <v>13270</v>
      </c>
      <c r="E5216" t="s" s="54">
        <v>13258</v>
      </c>
      <c r="F5216" t="s" s="55">
        <v>193</v>
      </c>
      <c r="G5216" t="s" s="56">
        <v>194</v>
      </c>
      <c r="H5216" t="s" s="56">
        <v>195</v>
      </c>
      <c r="I5216" t="s" s="56">
        <v>403</v>
      </c>
      <c r="M5216" t="s" s="55">
        <v>197</v>
      </c>
      <c r="O5216" t="s" s="56">
        <v>6184</v>
      </c>
      <c r="Q5216" t="s" s="56">
        <v>1285</v>
      </c>
      <c r="R5216" t="s" s="56">
        <v>13259</v>
      </c>
      <c r="S5216" t="s" s="54">
        <v>13259</v>
      </c>
      <c r="T5216" t="s" s="57">
        <v>13265</v>
      </c>
      <c r="U5216" t="s" s="6">
        <v>302</v>
      </c>
      <c r="V5216" t="s" s="56">
        <v>13266</v>
      </c>
      <c r="AF5216" t="s" s="56">
        <v>490</v>
      </c>
      <c r="AG5216" s="14">
        <v>1060</v>
      </c>
      <c r="AH5216" s="61">
        <f>MEDIAN(AG5216,AI5216)</f>
        <v>1160</v>
      </c>
      <c r="AI5216" s="14">
        <v>1260</v>
      </c>
      <c r="AJ5216" t="s" s="54">
        <v>13262</v>
      </c>
      <c r="AR5216" s="58">
        <v>-14.9</v>
      </c>
      <c r="AS5216" s="59">
        <f>AR5216</f>
        <v>-14.9</v>
      </c>
      <c r="AT5216" s="59">
        <f>AS5216-5</f>
        <v>-19.9</v>
      </c>
      <c r="BR5216" s="60">
        <v>12.3</v>
      </c>
      <c r="BT5216" s="14">
        <v>3.3</v>
      </c>
    </row>
    <row r="5217" s="9" customFormat="1" ht="16" customHeight="1">
      <c r="A5217" t="s" s="6">
        <v>13271</v>
      </c>
      <c r="B5217" t="s" s="56">
        <v>13272</v>
      </c>
      <c r="E5217" t="s" s="54">
        <v>13258</v>
      </c>
      <c r="F5217" t="s" s="55">
        <v>193</v>
      </c>
      <c r="G5217" t="s" s="56">
        <v>194</v>
      </c>
      <c r="H5217" t="s" s="56">
        <v>195</v>
      </c>
      <c r="I5217" t="s" s="56">
        <v>403</v>
      </c>
      <c r="M5217" t="s" s="55">
        <v>197</v>
      </c>
      <c r="O5217" t="s" s="56">
        <v>6184</v>
      </c>
      <c r="Q5217" t="s" s="56">
        <v>1285</v>
      </c>
      <c r="R5217" t="s" s="56">
        <v>13259</v>
      </c>
      <c r="S5217" t="s" s="54">
        <v>13259</v>
      </c>
      <c r="T5217" t="s" s="57">
        <v>13265</v>
      </c>
      <c r="U5217" t="s" s="6">
        <v>302</v>
      </c>
      <c r="V5217" t="s" s="56">
        <v>13266</v>
      </c>
      <c r="AF5217" t="s" s="56">
        <v>490</v>
      </c>
      <c r="AG5217" s="14">
        <v>1060</v>
      </c>
      <c r="AH5217" s="61">
        <f>MEDIAN(AG5217,AI5217)</f>
        <v>1160</v>
      </c>
      <c r="AI5217" s="14">
        <v>1260</v>
      </c>
      <c r="AJ5217" t="s" s="54">
        <v>13262</v>
      </c>
      <c r="AR5217" s="58">
        <v>-18.8</v>
      </c>
      <c r="AS5217" s="59">
        <f>AR5217</f>
        <v>-18.8</v>
      </c>
      <c r="AT5217" s="59">
        <f>AS5217-5</f>
        <v>-23.8</v>
      </c>
      <c r="BR5217" s="60">
        <v>10</v>
      </c>
      <c r="BT5217" s="14">
        <v>3.3</v>
      </c>
    </row>
    <row r="5218" s="9" customFormat="1" ht="16" customHeight="1">
      <c r="A5218" t="s" s="6">
        <v>13273</v>
      </c>
      <c r="B5218" t="s" s="56">
        <v>13274</v>
      </c>
      <c r="E5218" t="s" s="54">
        <v>13258</v>
      </c>
      <c r="F5218" t="s" s="55">
        <v>193</v>
      </c>
      <c r="G5218" t="s" s="56">
        <v>194</v>
      </c>
      <c r="H5218" t="s" s="56">
        <v>195</v>
      </c>
      <c r="I5218" t="s" s="56">
        <v>403</v>
      </c>
      <c r="M5218" t="s" s="55">
        <v>197</v>
      </c>
      <c r="O5218" t="s" s="56">
        <v>6184</v>
      </c>
      <c r="Q5218" t="s" s="56">
        <v>1285</v>
      </c>
      <c r="R5218" t="s" s="56">
        <v>13259</v>
      </c>
      <c r="S5218" t="s" s="54">
        <v>13259</v>
      </c>
      <c r="T5218" t="s" s="57">
        <v>13265</v>
      </c>
      <c r="U5218" t="s" s="6">
        <v>302</v>
      </c>
      <c r="V5218" t="s" s="56">
        <v>13266</v>
      </c>
      <c r="AF5218" t="s" s="56">
        <v>490</v>
      </c>
      <c r="AG5218" s="14">
        <v>1060</v>
      </c>
      <c r="AH5218" s="61">
        <f>MEDIAN(AG5218,AI5218)</f>
        <v>1160</v>
      </c>
      <c r="AI5218" s="14">
        <v>1260</v>
      </c>
      <c r="AJ5218" t="s" s="54">
        <v>13262</v>
      </c>
      <c r="AR5218" s="58">
        <v>-17</v>
      </c>
      <c r="AS5218" s="59">
        <f>AR5218</f>
        <v>-17</v>
      </c>
      <c r="AT5218" s="59">
        <f>AS5218-5</f>
        <v>-22</v>
      </c>
      <c r="BR5218" s="60">
        <v>11.8</v>
      </c>
      <c r="BT5218" s="14">
        <v>3.3</v>
      </c>
    </row>
    <row r="5219" s="9" customFormat="1" ht="16" customHeight="1">
      <c r="A5219" t="s" s="6">
        <v>13275</v>
      </c>
      <c r="B5219" t="s" s="56">
        <v>13276</v>
      </c>
      <c r="E5219" t="s" s="54">
        <v>13258</v>
      </c>
      <c r="F5219" t="s" s="55">
        <v>193</v>
      </c>
      <c r="G5219" t="s" s="56">
        <v>194</v>
      </c>
      <c r="H5219" t="s" s="56">
        <v>195</v>
      </c>
      <c r="I5219" t="s" s="56">
        <v>403</v>
      </c>
      <c r="M5219" t="s" s="55">
        <v>197</v>
      </c>
      <c r="O5219" t="s" s="56">
        <v>6184</v>
      </c>
      <c r="Q5219" t="s" s="56">
        <v>1285</v>
      </c>
      <c r="R5219" t="s" s="56">
        <v>13259</v>
      </c>
      <c r="S5219" t="s" s="54">
        <v>13259</v>
      </c>
      <c r="T5219" t="s" s="57">
        <v>13277</v>
      </c>
      <c r="U5219" t="s" s="6">
        <v>302</v>
      </c>
      <c r="V5219" t="s" s="56">
        <v>4680</v>
      </c>
      <c r="AF5219" t="s" s="56">
        <v>13278</v>
      </c>
      <c r="AG5219" s="14">
        <v>725</v>
      </c>
      <c r="AH5219" s="61">
        <f>MEDIAN(AG5219,AI5219)</f>
        <v>852.5</v>
      </c>
      <c r="AI5219" s="14">
        <v>980</v>
      </c>
      <c r="AJ5219" t="s" s="54">
        <v>13279</v>
      </c>
      <c r="AR5219" s="58">
        <v>-15.87</v>
      </c>
      <c r="AS5219" s="59">
        <f>AR5219</f>
        <v>-15.87</v>
      </c>
      <c r="AT5219" s="59">
        <f>AS5219-5</f>
        <v>-20.87</v>
      </c>
      <c r="BR5219" s="60">
        <v>12.07</v>
      </c>
      <c r="BT5219" s="14">
        <v>3.3</v>
      </c>
    </row>
    <row r="5220" s="9" customFormat="1" ht="16" customHeight="1">
      <c r="A5220" t="s" s="6">
        <v>13280</v>
      </c>
      <c r="B5220" t="s" s="56">
        <v>13281</v>
      </c>
      <c r="E5220" t="s" s="54">
        <v>13258</v>
      </c>
      <c r="F5220" t="s" s="55">
        <v>193</v>
      </c>
      <c r="G5220" t="s" s="56">
        <v>194</v>
      </c>
      <c r="H5220" t="s" s="56">
        <v>195</v>
      </c>
      <c r="I5220" t="s" s="56">
        <v>403</v>
      </c>
      <c r="M5220" t="s" s="55">
        <v>197</v>
      </c>
      <c r="O5220" t="s" s="56">
        <v>6184</v>
      </c>
      <c r="Q5220" t="s" s="56">
        <v>1285</v>
      </c>
      <c r="R5220" t="s" s="56">
        <v>13259</v>
      </c>
      <c r="S5220" t="s" s="54">
        <v>13259</v>
      </c>
      <c r="T5220" t="s" s="57">
        <v>13277</v>
      </c>
      <c r="U5220" t="s" s="6">
        <v>302</v>
      </c>
      <c r="V5220" t="s" s="56">
        <v>4680</v>
      </c>
      <c r="AF5220" t="s" s="56">
        <v>13278</v>
      </c>
      <c r="AG5220" s="14">
        <v>725</v>
      </c>
      <c r="AH5220" s="61">
        <f>MEDIAN(AG5220,AI5220)</f>
        <v>852.5</v>
      </c>
      <c r="AI5220" s="14">
        <v>980</v>
      </c>
      <c r="AJ5220" t="s" s="54">
        <v>13279</v>
      </c>
      <c r="AR5220" s="58">
        <v>-18.45</v>
      </c>
      <c r="AS5220" s="59">
        <f>AR5220</f>
        <v>-18.45</v>
      </c>
      <c r="AT5220" s="59">
        <f>AS5220-5</f>
        <v>-23.45</v>
      </c>
      <c r="BR5220" s="60">
        <v>8.529999999999999</v>
      </c>
      <c r="BT5220" s="14">
        <v>3.2</v>
      </c>
    </row>
    <row r="5221" s="9" customFormat="1" ht="16" customHeight="1">
      <c r="A5221" t="s" s="6">
        <v>13282</v>
      </c>
      <c r="B5221" t="s" s="56">
        <v>13283</v>
      </c>
      <c r="E5221" t="s" s="54">
        <v>13258</v>
      </c>
      <c r="F5221" t="s" s="55">
        <v>193</v>
      </c>
      <c r="G5221" t="s" s="56">
        <v>194</v>
      </c>
      <c r="H5221" t="s" s="56">
        <v>195</v>
      </c>
      <c r="I5221" t="s" s="56">
        <v>403</v>
      </c>
      <c r="M5221" t="s" s="55">
        <v>197</v>
      </c>
      <c r="O5221" t="s" s="56">
        <v>6184</v>
      </c>
      <c r="Q5221" t="s" s="56">
        <v>1285</v>
      </c>
      <c r="R5221" t="s" s="56">
        <v>13259</v>
      </c>
      <c r="S5221" t="s" s="54">
        <v>13259</v>
      </c>
      <c r="T5221" t="s" s="57">
        <v>13284</v>
      </c>
      <c r="V5221" t="s" s="56">
        <v>13285</v>
      </c>
      <c r="AF5221" t="s" s="56">
        <v>2092</v>
      </c>
      <c r="AG5221" s="14">
        <v>1350</v>
      </c>
      <c r="AH5221" s="61">
        <f>MEDIAN(AG5221,AI5221)</f>
        <v>1400</v>
      </c>
      <c r="AI5221" s="14">
        <v>1450</v>
      </c>
      <c r="AJ5221" t="s" s="54">
        <v>13286</v>
      </c>
      <c r="AR5221" s="58">
        <v>-13.3</v>
      </c>
      <c r="AS5221" s="59">
        <f>AR5221</f>
        <v>-13.3</v>
      </c>
      <c r="AT5221" s="59">
        <f>AS5221-5</f>
        <v>-18.3</v>
      </c>
      <c r="BR5221" s="60">
        <v>9.5</v>
      </c>
      <c r="BT5221" s="14">
        <v>3.3</v>
      </c>
    </row>
    <row r="5222" s="9" customFormat="1" ht="16" customHeight="1">
      <c r="A5222" t="s" s="6">
        <v>13287</v>
      </c>
      <c r="B5222" t="s" s="56">
        <v>13288</v>
      </c>
      <c r="E5222" t="s" s="54">
        <v>13258</v>
      </c>
      <c r="F5222" t="s" s="55">
        <v>193</v>
      </c>
      <c r="G5222" t="s" s="56">
        <v>194</v>
      </c>
      <c r="H5222" t="s" s="56">
        <v>195</v>
      </c>
      <c r="I5222" t="s" s="56">
        <v>403</v>
      </c>
      <c r="M5222" t="s" s="55">
        <v>197</v>
      </c>
      <c r="O5222" t="s" s="56">
        <v>6184</v>
      </c>
      <c r="Q5222" t="s" s="56">
        <v>1285</v>
      </c>
      <c r="R5222" t="s" s="56">
        <v>13259</v>
      </c>
      <c r="S5222" t="s" s="54">
        <v>13259</v>
      </c>
      <c r="T5222" t="s" s="57">
        <v>13284</v>
      </c>
      <c r="V5222" t="s" s="56">
        <v>13285</v>
      </c>
      <c r="AF5222" t="s" s="56">
        <v>2092</v>
      </c>
      <c r="AG5222" s="14">
        <v>1350</v>
      </c>
      <c r="AH5222" s="61">
        <f>MEDIAN(AG5222,AI5222)</f>
        <v>1400</v>
      </c>
      <c r="AI5222" s="14">
        <v>1450</v>
      </c>
      <c r="AJ5222" t="s" s="54">
        <v>13286</v>
      </c>
      <c r="AR5222" s="58">
        <v>-13.7</v>
      </c>
      <c r="AS5222" s="59">
        <f>AR5222</f>
        <v>-13.7</v>
      </c>
      <c r="AT5222" s="59">
        <f>AS5222-5</f>
        <v>-18.7</v>
      </c>
      <c r="BR5222" s="60">
        <v>9.199999999999999</v>
      </c>
      <c r="BT5222" s="14">
        <v>3.3</v>
      </c>
    </row>
    <row r="5223" s="9" customFormat="1" ht="16" customHeight="1">
      <c r="A5223" t="s" s="6">
        <v>13289</v>
      </c>
      <c r="B5223" t="s" s="56">
        <v>13290</v>
      </c>
      <c r="E5223" t="s" s="54">
        <v>13258</v>
      </c>
      <c r="F5223" t="s" s="55">
        <v>193</v>
      </c>
      <c r="G5223" t="s" s="56">
        <v>194</v>
      </c>
      <c r="H5223" t="s" s="56">
        <v>195</v>
      </c>
      <c r="I5223" t="s" s="56">
        <v>403</v>
      </c>
      <c r="M5223" t="s" s="55">
        <v>197</v>
      </c>
      <c r="O5223" t="s" s="56">
        <v>6184</v>
      </c>
      <c r="Q5223" t="s" s="56">
        <v>1285</v>
      </c>
      <c r="R5223" t="s" s="56">
        <v>13259</v>
      </c>
      <c r="S5223" t="s" s="54">
        <v>13259</v>
      </c>
      <c r="T5223" t="s" s="57">
        <v>13284</v>
      </c>
      <c r="V5223" t="s" s="56">
        <v>13285</v>
      </c>
      <c r="AF5223" t="s" s="56">
        <v>2092</v>
      </c>
      <c r="AG5223" s="14">
        <v>1350</v>
      </c>
      <c r="AH5223" s="61">
        <f>MEDIAN(AG5223,AI5223)</f>
        <v>1400</v>
      </c>
      <c r="AI5223" s="14">
        <v>1450</v>
      </c>
      <c r="AJ5223" t="s" s="54">
        <v>13286</v>
      </c>
      <c r="AR5223" s="58">
        <v>-13.6</v>
      </c>
      <c r="AS5223" s="59">
        <f>AR5223</f>
        <v>-13.6</v>
      </c>
      <c r="AT5223" s="59">
        <f>AS5223-5</f>
        <v>-18.6</v>
      </c>
      <c r="BR5223" s="60">
        <v>8.800000000000001</v>
      </c>
      <c r="BT5223" s="14">
        <v>3.3</v>
      </c>
    </row>
    <row r="5224" s="9" customFormat="1" ht="16" customHeight="1">
      <c r="A5224" t="s" s="6">
        <v>13291</v>
      </c>
      <c r="B5224" t="s" s="56">
        <v>13292</v>
      </c>
      <c r="E5224" t="s" s="54">
        <v>13258</v>
      </c>
      <c r="F5224" t="s" s="55">
        <v>193</v>
      </c>
      <c r="G5224" t="s" s="56">
        <v>194</v>
      </c>
      <c r="H5224" t="s" s="56">
        <v>195</v>
      </c>
      <c r="I5224" t="s" s="56">
        <v>403</v>
      </c>
      <c r="M5224" t="s" s="55">
        <v>197</v>
      </c>
      <c r="O5224" t="s" s="56">
        <v>6184</v>
      </c>
      <c r="Q5224" t="s" s="56">
        <v>1285</v>
      </c>
      <c r="R5224" t="s" s="56">
        <v>13259</v>
      </c>
      <c r="S5224" t="s" s="54">
        <v>13259</v>
      </c>
      <c r="T5224" t="s" s="57">
        <v>204</v>
      </c>
      <c r="V5224" t="s" s="56">
        <v>205</v>
      </c>
      <c r="AF5224" t="s" s="56">
        <v>1250</v>
      </c>
      <c r="AG5224" s="14">
        <v>1310</v>
      </c>
      <c r="AH5224" s="61">
        <f>MEDIAN(AG5224,AI5224)</f>
        <v>1332</v>
      </c>
      <c r="AI5224" s="14">
        <v>1354</v>
      </c>
      <c r="AJ5224" t="s" s="54">
        <v>13293</v>
      </c>
      <c r="AR5224" s="58">
        <v>-15.8</v>
      </c>
      <c r="AS5224" s="59">
        <f>AR5224</f>
        <v>-15.8</v>
      </c>
      <c r="AT5224" s="59">
        <f>AS5224-5</f>
        <v>-20.8</v>
      </c>
      <c r="BR5224" s="60">
        <v>9.6</v>
      </c>
      <c r="BT5224" s="14">
        <v>3.3</v>
      </c>
    </row>
    <row r="5225" s="9" customFormat="1" ht="16" customHeight="1">
      <c r="A5225" t="s" s="6">
        <v>13294</v>
      </c>
      <c r="B5225" t="s" s="56">
        <v>13295</v>
      </c>
      <c r="E5225" t="s" s="54">
        <v>13258</v>
      </c>
      <c r="F5225" t="s" s="55">
        <v>193</v>
      </c>
      <c r="G5225" t="s" s="56">
        <v>194</v>
      </c>
      <c r="H5225" t="s" s="56">
        <v>195</v>
      </c>
      <c r="I5225" t="s" s="56">
        <v>403</v>
      </c>
      <c r="M5225" t="s" s="55">
        <v>197</v>
      </c>
      <c r="O5225" t="s" s="56">
        <v>6184</v>
      </c>
      <c r="Q5225" t="s" s="56">
        <v>1285</v>
      </c>
      <c r="R5225" t="s" s="56">
        <v>13259</v>
      </c>
      <c r="S5225" t="s" s="54">
        <v>13259</v>
      </c>
      <c r="T5225" t="s" s="57">
        <v>204</v>
      </c>
      <c r="V5225" t="s" s="56">
        <v>205</v>
      </c>
      <c r="AF5225" t="s" s="56">
        <v>1250</v>
      </c>
      <c r="AG5225" s="14">
        <v>1310</v>
      </c>
      <c r="AH5225" s="61">
        <f>MEDIAN(AG5225,AI5225)</f>
        <v>1332</v>
      </c>
      <c r="AI5225" s="14">
        <v>1354</v>
      </c>
      <c r="AJ5225" t="s" s="54">
        <v>13293</v>
      </c>
      <c r="AR5225" s="58">
        <v>-18.1</v>
      </c>
      <c r="AS5225" s="59">
        <f>AR5225</f>
        <v>-18.1</v>
      </c>
      <c r="AT5225" s="59">
        <f>AS5225-5</f>
        <v>-23.1</v>
      </c>
      <c r="BR5225" s="60">
        <v>6.4</v>
      </c>
      <c r="BT5225" s="14">
        <v>3.3</v>
      </c>
    </row>
    <row r="5226" s="9" customFormat="1" ht="16" customHeight="1">
      <c r="A5226" t="s" s="6">
        <v>13296</v>
      </c>
      <c r="B5226" t="s" s="56">
        <v>13297</v>
      </c>
      <c r="E5226" t="s" s="54">
        <v>13258</v>
      </c>
      <c r="F5226" t="s" s="55">
        <v>193</v>
      </c>
      <c r="G5226" t="s" s="56">
        <v>194</v>
      </c>
      <c r="H5226" t="s" s="56">
        <v>195</v>
      </c>
      <c r="I5226" t="s" s="56">
        <v>403</v>
      </c>
      <c r="M5226" t="s" s="55">
        <v>197</v>
      </c>
      <c r="O5226" t="s" s="56">
        <v>6184</v>
      </c>
      <c r="Q5226" t="s" s="56">
        <v>1285</v>
      </c>
      <c r="R5226" t="s" s="56">
        <v>13259</v>
      </c>
      <c r="S5226" t="s" s="54">
        <v>13259</v>
      </c>
      <c r="T5226" t="s" s="57">
        <v>204</v>
      </c>
      <c r="V5226" t="s" s="56">
        <v>205</v>
      </c>
      <c r="AF5226" t="s" s="56">
        <v>1250</v>
      </c>
      <c r="AG5226" s="14">
        <v>1310</v>
      </c>
      <c r="AH5226" s="61">
        <f>MEDIAN(AG5226,AI5226)</f>
        <v>1332</v>
      </c>
      <c r="AI5226" s="14">
        <v>1354</v>
      </c>
      <c r="AJ5226" t="s" s="54">
        <v>13293</v>
      </c>
      <c r="AR5226" s="58">
        <v>-17.8</v>
      </c>
      <c r="AS5226" s="59">
        <f>AR5226</f>
        <v>-17.8</v>
      </c>
      <c r="AT5226" s="59">
        <f>AS5226-5</f>
        <v>-22.8</v>
      </c>
      <c r="BR5226" s="60">
        <v>7.3</v>
      </c>
      <c r="BT5226" s="14">
        <v>3.4</v>
      </c>
    </row>
    <row r="5227" s="9" customFormat="1" ht="16" customHeight="1">
      <c r="A5227" t="s" s="6">
        <v>13298</v>
      </c>
      <c r="B5227" t="s" s="56">
        <v>13299</v>
      </c>
      <c r="E5227" t="s" s="54">
        <v>13258</v>
      </c>
      <c r="F5227" t="s" s="55">
        <v>193</v>
      </c>
      <c r="G5227" t="s" s="56">
        <v>194</v>
      </c>
      <c r="H5227" t="s" s="56">
        <v>195</v>
      </c>
      <c r="I5227" t="s" s="56">
        <v>403</v>
      </c>
      <c r="M5227" t="s" s="55">
        <v>197</v>
      </c>
      <c r="O5227" t="s" s="56">
        <v>6184</v>
      </c>
      <c r="Q5227" t="s" s="56">
        <v>1285</v>
      </c>
      <c r="R5227" t="s" s="56">
        <v>13259</v>
      </c>
      <c r="S5227" t="s" s="54">
        <v>13259</v>
      </c>
      <c r="T5227" t="s" s="57">
        <v>13300</v>
      </c>
      <c r="V5227" t="s" s="56">
        <v>13301</v>
      </c>
      <c r="AF5227" t="s" s="56">
        <v>2092</v>
      </c>
      <c r="AG5227" s="14">
        <v>1425</v>
      </c>
      <c r="AH5227" s="61">
        <f>MEDIAN(AG5227,AI5227)</f>
        <v>1525</v>
      </c>
      <c r="AI5227" s="14">
        <v>1625</v>
      </c>
      <c r="AJ5227" t="s" s="54">
        <v>13302</v>
      </c>
      <c r="AR5227" s="58">
        <v>-14.1</v>
      </c>
      <c r="AS5227" s="59">
        <f>AR5227</f>
        <v>-14.1</v>
      </c>
      <c r="AT5227" s="59">
        <f>AS5227-5</f>
        <v>-19.1</v>
      </c>
      <c r="BR5227" s="60">
        <v>10.3</v>
      </c>
      <c r="BT5227" s="14">
        <v>3.3</v>
      </c>
    </row>
    <row r="5228" s="9" customFormat="1" ht="16" customHeight="1">
      <c r="A5228" t="s" s="6">
        <v>13303</v>
      </c>
      <c r="B5228" t="s" s="56">
        <v>13304</v>
      </c>
      <c r="E5228" t="s" s="54">
        <v>13258</v>
      </c>
      <c r="F5228" t="s" s="55">
        <v>193</v>
      </c>
      <c r="G5228" t="s" s="56">
        <v>194</v>
      </c>
      <c r="H5228" t="s" s="56">
        <v>195</v>
      </c>
      <c r="I5228" t="s" s="56">
        <v>403</v>
      </c>
      <c r="M5228" t="s" s="55">
        <v>197</v>
      </c>
      <c r="O5228" t="s" s="56">
        <v>6184</v>
      </c>
      <c r="Q5228" t="s" s="56">
        <v>1285</v>
      </c>
      <c r="R5228" t="s" s="56">
        <v>6399</v>
      </c>
      <c r="S5228" t="s" s="54">
        <v>6399</v>
      </c>
      <c r="T5228" t="s" s="57">
        <v>13260</v>
      </c>
      <c r="U5228" t="s" s="6">
        <v>302</v>
      </c>
      <c r="V5228" t="s" s="56">
        <v>13261</v>
      </c>
      <c r="AF5228" t="s" s="56">
        <v>490</v>
      </c>
      <c r="AG5228" s="14">
        <v>1060</v>
      </c>
      <c r="AH5228" s="61">
        <f>MEDIAN(AG5228,AI5228)</f>
        <v>1160</v>
      </c>
      <c r="AI5228" s="14">
        <v>1260</v>
      </c>
      <c r="AJ5228" t="s" s="54">
        <v>13262</v>
      </c>
      <c r="AR5228" s="58">
        <v>-7.7</v>
      </c>
      <c r="AS5228" s="59">
        <f>AR5228</f>
        <v>-7.7</v>
      </c>
      <c r="AT5228" s="59">
        <f>AS5228-5</f>
        <v>-12.7</v>
      </c>
      <c r="BR5228" s="60">
        <v>10.4</v>
      </c>
      <c r="BT5228" s="14">
        <v>3.3</v>
      </c>
    </row>
    <row r="5229" s="9" customFormat="1" ht="16" customHeight="1">
      <c r="A5229" t="s" s="6">
        <v>13305</v>
      </c>
      <c r="B5229" t="s" s="56">
        <v>13306</v>
      </c>
      <c r="E5229" t="s" s="54">
        <v>13258</v>
      </c>
      <c r="F5229" t="s" s="55">
        <v>193</v>
      </c>
      <c r="G5229" t="s" s="56">
        <v>194</v>
      </c>
      <c r="H5229" t="s" s="56">
        <v>195</v>
      </c>
      <c r="I5229" t="s" s="56">
        <v>403</v>
      </c>
      <c r="M5229" t="s" s="55">
        <v>197</v>
      </c>
      <c r="O5229" t="s" s="56">
        <v>6184</v>
      </c>
      <c r="Q5229" t="s" s="56">
        <v>1285</v>
      </c>
      <c r="R5229" t="s" s="56">
        <v>6399</v>
      </c>
      <c r="S5229" t="s" s="54">
        <v>6399</v>
      </c>
      <c r="T5229" t="s" s="57">
        <v>13260</v>
      </c>
      <c r="U5229" t="s" s="6">
        <v>302</v>
      </c>
      <c r="V5229" t="s" s="56">
        <v>13261</v>
      </c>
      <c r="AF5229" t="s" s="56">
        <v>490</v>
      </c>
      <c r="AG5229" s="14">
        <v>1060</v>
      </c>
      <c r="AH5229" s="61">
        <f>MEDIAN(AG5229,AI5229)</f>
        <v>1160</v>
      </c>
      <c r="AI5229" s="14">
        <v>1260</v>
      </c>
      <c r="AJ5229" t="s" s="54">
        <v>13262</v>
      </c>
      <c r="AR5229" s="58">
        <v>-18.6</v>
      </c>
      <c r="AS5229" s="59">
        <f>AR5229</f>
        <v>-18.6</v>
      </c>
      <c r="AT5229" s="59">
        <f>AS5229-5</f>
        <v>-23.6</v>
      </c>
      <c r="BR5229" s="60">
        <v>7.6</v>
      </c>
      <c r="BT5229" s="14">
        <v>3.3</v>
      </c>
    </row>
    <row r="5230" s="9" customFormat="1" ht="16" customHeight="1">
      <c r="A5230" t="s" s="6">
        <v>13307</v>
      </c>
      <c r="B5230" t="s" s="56">
        <v>13308</v>
      </c>
      <c r="E5230" t="s" s="54">
        <v>13258</v>
      </c>
      <c r="F5230" t="s" s="55">
        <v>193</v>
      </c>
      <c r="G5230" t="s" s="56">
        <v>194</v>
      </c>
      <c r="H5230" t="s" s="56">
        <v>195</v>
      </c>
      <c r="I5230" t="s" s="56">
        <v>403</v>
      </c>
      <c r="M5230" t="s" s="55">
        <v>197</v>
      </c>
      <c r="O5230" t="s" s="56">
        <v>6184</v>
      </c>
      <c r="Q5230" t="s" s="56">
        <v>1285</v>
      </c>
      <c r="R5230" t="s" s="56">
        <v>6399</v>
      </c>
      <c r="S5230" t="s" s="54">
        <v>6399</v>
      </c>
      <c r="T5230" t="s" s="57">
        <v>13260</v>
      </c>
      <c r="U5230" t="s" s="6">
        <v>302</v>
      </c>
      <c r="V5230" t="s" s="56">
        <v>13261</v>
      </c>
      <c r="AF5230" t="s" s="56">
        <v>490</v>
      </c>
      <c r="AG5230" s="14">
        <v>1060</v>
      </c>
      <c r="AH5230" s="61">
        <f>MEDIAN(AG5230,AI5230)</f>
        <v>1160</v>
      </c>
      <c r="AI5230" s="14">
        <v>1260</v>
      </c>
      <c r="AJ5230" t="s" s="54">
        <v>13262</v>
      </c>
      <c r="AR5230" s="58">
        <v>-8.6</v>
      </c>
      <c r="AS5230" s="59">
        <f>AR5230</f>
        <v>-8.6</v>
      </c>
      <c r="AT5230" s="59">
        <f>AS5230-5</f>
        <v>-13.6</v>
      </c>
      <c r="BR5230" s="60">
        <v>8.199999999999999</v>
      </c>
      <c r="BT5230" s="14">
        <v>3.3</v>
      </c>
    </row>
    <row r="5231" s="9" customFormat="1" ht="16" customHeight="1">
      <c r="A5231" t="s" s="6">
        <v>13309</v>
      </c>
      <c r="B5231" t="s" s="56">
        <v>13310</v>
      </c>
      <c r="E5231" t="s" s="54">
        <v>13258</v>
      </c>
      <c r="F5231" t="s" s="55">
        <v>193</v>
      </c>
      <c r="G5231" t="s" s="56">
        <v>194</v>
      </c>
      <c r="H5231" t="s" s="56">
        <v>195</v>
      </c>
      <c r="I5231" t="s" s="56">
        <v>403</v>
      </c>
      <c r="M5231" t="s" s="55">
        <v>197</v>
      </c>
      <c r="O5231" t="s" s="56">
        <v>6184</v>
      </c>
      <c r="Q5231" t="s" s="56">
        <v>1285</v>
      </c>
      <c r="R5231" t="s" s="56">
        <v>6399</v>
      </c>
      <c r="S5231" t="s" s="54">
        <v>6399</v>
      </c>
      <c r="T5231" t="s" s="57">
        <v>13260</v>
      </c>
      <c r="U5231" t="s" s="6">
        <v>302</v>
      </c>
      <c r="V5231" t="s" s="56">
        <v>13261</v>
      </c>
      <c r="AF5231" t="s" s="56">
        <v>490</v>
      </c>
      <c r="AG5231" s="14">
        <v>1060</v>
      </c>
      <c r="AH5231" s="61">
        <f>MEDIAN(AG5231,AI5231)</f>
        <v>1160</v>
      </c>
      <c r="AI5231" s="14">
        <v>1260</v>
      </c>
      <c r="AJ5231" t="s" s="54">
        <v>13262</v>
      </c>
      <c r="AR5231" s="58">
        <v>-8.1</v>
      </c>
      <c r="AS5231" s="59">
        <f>AR5231</f>
        <v>-8.1</v>
      </c>
      <c r="AT5231" s="59">
        <f>AS5231-5</f>
        <v>-13.1</v>
      </c>
      <c r="BR5231" s="60">
        <v>7.9</v>
      </c>
      <c r="BT5231" s="14">
        <v>3.3</v>
      </c>
    </row>
    <row r="5232" s="9" customFormat="1" ht="16" customHeight="1">
      <c r="A5232" t="s" s="6">
        <v>13311</v>
      </c>
      <c r="B5232" t="s" s="56">
        <v>13312</v>
      </c>
      <c r="E5232" t="s" s="54">
        <v>13258</v>
      </c>
      <c r="F5232" t="s" s="55">
        <v>193</v>
      </c>
      <c r="G5232" t="s" s="56">
        <v>194</v>
      </c>
      <c r="H5232" t="s" s="56">
        <v>195</v>
      </c>
      <c r="I5232" t="s" s="56">
        <v>403</v>
      </c>
      <c r="M5232" t="s" s="55">
        <v>197</v>
      </c>
      <c r="O5232" t="s" s="56">
        <v>6184</v>
      </c>
      <c r="Q5232" t="s" s="56">
        <v>1285</v>
      </c>
      <c r="R5232" t="s" s="56">
        <v>6399</v>
      </c>
      <c r="S5232" t="s" s="54">
        <v>6399</v>
      </c>
      <c r="T5232" t="s" s="57">
        <v>13260</v>
      </c>
      <c r="U5232" t="s" s="6">
        <v>302</v>
      </c>
      <c r="V5232" t="s" s="56">
        <v>13261</v>
      </c>
      <c r="AF5232" t="s" s="56">
        <v>490</v>
      </c>
      <c r="AG5232" s="14">
        <v>1060</v>
      </c>
      <c r="AH5232" s="61">
        <f>MEDIAN(AG5232,AI5232)</f>
        <v>1160</v>
      </c>
      <c r="AI5232" s="14">
        <v>1260</v>
      </c>
      <c r="AJ5232" t="s" s="54">
        <v>13262</v>
      </c>
      <c r="AR5232" s="58">
        <v>-8.9</v>
      </c>
      <c r="AS5232" s="59">
        <f>AR5232</f>
        <v>-8.9</v>
      </c>
      <c r="AT5232" s="59">
        <f>AS5232-5</f>
        <v>-13.9</v>
      </c>
      <c r="BR5232" s="60">
        <v>10.6</v>
      </c>
      <c r="BT5232" s="14">
        <v>3.3</v>
      </c>
    </row>
    <row r="5233" s="9" customFormat="1" ht="16" customHeight="1">
      <c r="A5233" t="s" s="6">
        <v>13313</v>
      </c>
      <c r="B5233" t="s" s="56">
        <v>13314</v>
      </c>
      <c r="E5233" t="s" s="54">
        <v>13258</v>
      </c>
      <c r="F5233" t="s" s="55">
        <v>193</v>
      </c>
      <c r="G5233" t="s" s="56">
        <v>194</v>
      </c>
      <c r="H5233" t="s" s="56">
        <v>195</v>
      </c>
      <c r="I5233" t="s" s="56">
        <v>403</v>
      </c>
      <c r="M5233" t="s" s="55">
        <v>197</v>
      </c>
      <c r="O5233" t="s" s="56">
        <v>6184</v>
      </c>
      <c r="Q5233" t="s" s="56">
        <v>1285</v>
      </c>
      <c r="R5233" t="s" s="56">
        <v>6399</v>
      </c>
      <c r="S5233" t="s" s="54">
        <v>6399</v>
      </c>
      <c r="T5233" t="s" s="57">
        <v>13315</v>
      </c>
      <c r="U5233" t="s" s="6">
        <v>302</v>
      </c>
      <c r="V5233" t="s" s="56">
        <v>4646</v>
      </c>
      <c r="AF5233" t="s" s="56">
        <v>4647</v>
      </c>
      <c r="AG5233" s="14">
        <v>725</v>
      </c>
      <c r="AH5233" s="61">
        <f>MEDIAN(AG5233,AI5233)</f>
        <v>822.5</v>
      </c>
      <c r="AI5233" s="14">
        <v>920</v>
      </c>
      <c r="AJ5233" t="s" s="54">
        <v>13316</v>
      </c>
      <c r="AR5233" s="58">
        <v>-7.39</v>
      </c>
      <c r="AS5233" s="59">
        <f>AR5233</f>
        <v>-7.39</v>
      </c>
      <c r="AT5233" s="59">
        <f>AS5233-5</f>
        <v>-12.39</v>
      </c>
      <c r="BR5233" s="60">
        <v>8.15</v>
      </c>
      <c r="BT5233" s="14">
        <v>3.3</v>
      </c>
    </row>
    <row r="5234" s="9" customFormat="1" ht="16" customHeight="1">
      <c r="A5234" t="s" s="6">
        <v>13317</v>
      </c>
      <c r="B5234" t="s" s="56">
        <v>13318</v>
      </c>
      <c r="E5234" t="s" s="54">
        <v>13258</v>
      </c>
      <c r="F5234" t="s" s="55">
        <v>193</v>
      </c>
      <c r="G5234" t="s" s="56">
        <v>194</v>
      </c>
      <c r="H5234" t="s" s="56">
        <v>195</v>
      </c>
      <c r="I5234" t="s" s="56">
        <v>403</v>
      </c>
      <c r="M5234" t="s" s="55">
        <v>197</v>
      </c>
      <c r="O5234" t="s" s="56">
        <v>6184</v>
      </c>
      <c r="Q5234" t="s" s="56">
        <v>1285</v>
      </c>
      <c r="R5234" t="s" s="56">
        <v>6399</v>
      </c>
      <c r="S5234" t="s" s="54">
        <v>6399</v>
      </c>
      <c r="T5234" t="s" s="57">
        <v>13315</v>
      </c>
      <c r="U5234" t="s" s="6">
        <v>302</v>
      </c>
      <c r="V5234" t="s" s="56">
        <v>4646</v>
      </c>
      <c r="AF5234" t="s" s="56">
        <v>4647</v>
      </c>
      <c r="AG5234" s="14">
        <v>725</v>
      </c>
      <c r="AH5234" s="61">
        <f>MEDIAN(AG5234,AI5234)</f>
        <v>822.5</v>
      </c>
      <c r="AI5234" s="14">
        <v>920</v>
      </c>
      <c r="AJ5234" t="s" s="54">
        <v>13316</v>
      </c>
      <c r="AR5234" s="58">
        <v>-7.28</v>
      </c>
      <c r="AS5234" s="59">
        <f>AR5234</f>
        <v>-7.28</v>
      </c>
      <c r="AT5234" s="59">
        <f>AS5234-5</f>
        <v>-12.28</v>
      </c>
      <c r="BR5234" s="60">
        <v>9.32</v>
      </c>
      <c r="BT5234" s="14">
        <v>3.2</v>
      </c>
    </row>
    <row r="5235" s="9" customFormat="1" ht="16" customHeight="1">
      <c r="A5235" t="s" s="6">
        <v>13319</v>
      </c>
      <c r="B5235" t="s" s="56">
        <v>13320</v>
      </c>
      <c r="E5235" t="s" s="54">
        <v>13258</v>
      </c>
      <c r="F5235" t="s" s="55">
        <v>193</v>
      </c>
      <c r="G5235" t="s" s="56">
        <v>194</v>
      </c>
      <c r="H5235" t="s" s="56">
        <v>195</v>
      </c>
      <c r="I5235" t="s" s="56">
        <v>403</v>
      </c>
      <c r="M5235" t="s" s="55">
        <v>197</v>
      </c>
      <c r="O5235" t="s" s="56">
        <v>6184</v>
      </c>
      <c r="Q5235" t="s" s="56">
        <v>1285</v>
      </c>
      <c r="R5235" t="s" s="56">
        <v>6399</v>
      </c>
      <c r="S5235" t="s" s="54">
        <v>6399</v>
      </c>
      <c r="T5235" t="s" s="57">
        <v>13315</v>
      </c>
      <c r="U5235" t="s" s="6">
        <v>302</v>
      </c>
      <c r="V5235" t="s" s="56">
        <v>4646</v>
      </c>
      <c r="AF5235" t="s" s="56">
        <v>4647</v>
      </c>
      <c r="AG5235" s="14">
        <v>725</v>
      </c>
      <c r="AH5235" s="61">
        <f>MEDIAN(AG5235,AI5235)</f>
        <v>822.5</v>
      </c>
      <c r="AI5235" s="14">
        <v>920</v>
      </c>
      <c r="AJ5235" t="s" s="54">
        <v>13316</v>
      </c>
      <c r="AR5235" s="58">
        <v>-8.18</v>
      </c>
      <c r="AS5235" s="59">
        <f>AR5235</f>
        <v>-8.18</v>
      </c>
      <c r="AT5235" s="59">
        <f>AS5235-5</f>
        <v>-13.18</v>
      </c>
      <c r="BR5235" s="60">
        <v>7.22</v>
      </c>
      <c r="BT5235" s="14">
        <v>3.3</v>
      </c>
    </row>
    <row r="5236" s="9" customFormat="1" ht="16" customHeight="1">
      <c r="A5236" t="s" s="6">
        <v>13321</v>
      </c>
      <c r="B5236" t="s" s="56">
        <v>13322</v>
      </c>
      <c r="E5236" t="s" s="54">
        <v>13258</v>
      </c>
      <c r="F5236" t="s" s="55">
        <v>193</v>
      </c>
      <c r="G5236" t="s" s="56">
        <v>194</v>
      </c>
      <c r="H5236" t="s" s="56">
        <v>195</v>
      </c>
      <c r="I5236" t="s" s="56">
        <v>403</v>
      </c>
      <c r="M5236" t="s" s="55">
        <v>197</v>
      </c>
      <c r="O5236" t="s" s="56">
        <v>6184</v>
      </c>
      <c r="Q5236" t="s" s="56">
        <v>1285</v>
      </c>
      <c r="R5236" t="s" s="56">
        <v>6399</v>
      </c>
      <c r="S5236" t="s" s="54">
        <v>6399</v>
      </c>
      <c r="T5236" t="s" s="57">
        <v>13315</v>
      </c>
      <c r="U5236" t="s" s="6">
        <v>302</v>
      </c>
      <c r="V5236" t="s" s="56">
        <v>4646</v>
      </c>
      <c r="AF5236" t="s" s="56">
        <v>4647</v>
      </c>
      <c r="AG5236" s="14">
        <v>725</v>
      </c>
      <c r="AH5236" s="61">
        <f>MEDIAN(AG5236,AI5236)</f>
        <v>822.5</v>
      </c>
      <c r="AI5236" s="14">
        <v>920</v>
      </c>
      <c r="AJ5236" t="s" s="54">
        <v>13316</v>
      </c>
      <c r="AR5236" s="58">
        <v>-8.029999999999999</v>
      </c>
      <c r="AS5236" s="59">
        <f>AR5236</f>
        <v>-8.029999999999999</v>
      </c>
      <c r="AT5236" s="59">
        <f>AS5236-5</f>
        <v>-13.03</v>
      </c>
      <c r="BR5236" s="60">
        <v>8.26</v>
      </c>
      <c r="BT5236" s="14">
        <v>3.4</v>
      </c>
    </row>
    <row r="5237" s="9" customFormat="1" ht="16" customHeight="1">
      <c r="A5237" t="s" s="6">
        <v>13323</v>
      </c>
      <c r="B5237" t="s" s="56">
        <v>13324</v>
      </c>
      <c r="E5237" t="s" s="54">
        <v>13258</v>
      </c>
      <c r="F5237" t="s" s="55">
        <v>193</v>
      </c>
      <c r="G5237" t="s" s="56">
        <v>194</v>
      </c>
      <c r="H5237" t="s" s="56">
        <v>195</v>
      </c>
      <c r="I5237" t="s" s="56">
        <v>403</v>
      </c>
      <c r="M5237" t="s" s="55">
        <v>197</v>
      </c>
      <c r="O5237" t="s" s="56">
        <v>6184</v>
      </c>
      <c r="Q5237" t="s" s="56">
        <v>1285</v>
      </c>
      <c r="R5237" t="s" s="56">
        <v>6399</v>
      </c>
      <c r="S5237" t="s" s="54">
        <v>6399</v>
      </c>
      <c r="T5237" t="s" s="57">
        <v>13265</v>
      </c>
      <c r="U5237" t="s" s="6">
        <v>302</v>
      </c>
      <c r="V5237" t="s" s="56">
        <v>13266</v>
      </c>
      <c r="AF5237" t="s" s="56">
        <v>723</v>
      </c>
      <c r="AG5237" s="14">
        <v>1180</v>
      </c>
      <c r="AH5237" s="61">
        <f>MEDIAN(AG5237,AI5237)</f>
        <v>1202.5</v>
      </c>
      <c r="AI5237" s="14">
        <v>1225</v>
      </c>
      <c r="AJ5237" t="s" s="54">
        <v>13325</v>
      </c>
      <c r="AR5237" s="58">
        <v>-6.8</v>
      </c>
      <c r="AS5237" s="59">
        <f>AR5237</f>
        <v>-6.8</v>
      </c>
      <c r="AT5237" s="59">
        <f>AS5237-5</f>
        <v>-11.8</v>
      </c>
      <c r="BR5237" s="60">
        <v>7.9</v>
      </c>
      <c r="BT5237" s="14">
        <v>3.4</v>
      </c>
    </row>
    <row r="5238" s="9" customFormat="1" ht="16" customHeight="1">
      <c r="A5238" t="s" s="6">
        <v>13326</v>
      </c>
      <c r="B5238" t="s" s="56">
        <v>13327</v>
      </c>
      <c r="E5238" t="s" s="54">
        <v>13258</v>
      </c>
      <c r="F5238" t="s" s="55">
        <v>193</v>
      </c>
      <c r="G5238" t="s" s="56">
        <v>194</v>
      </c>
      <c r="H5238" t="s" s="56">
        <v>195</v>
      </c>
      <c r="I5238" t="s" s="56">
        <v>403</v>
      </c>
      <c r="M5238" t="s" s="55">
        <v>197</v>
      </c>
      <c r="O5238" t="s" s="56">
        <v>6184</v>
      </c>
      <c r="Q5238" t="s" s="56">
        <v>1285</v>
      </c>
      <c r="R5238" t="s" s="56">
        <v>6399</v>
      </c>
      <c r="S5238" t="s" s="54">
        <v>6399</v>
      </c>
      <c r="T5238" t="s" s="57">
        <v>13265</v>
      </c>
      <c r="U5238" t="s" s="6">
        <v>302</v>
      </c>
      <c r="V5238" t="s" s="56">
        <v>13266</v>
      </c>
      <c r="AF5238" t="s" s="56">
        <v>723</v>
      </c>
      <c r="AG5238" s="14">
        <v>1180</v>
      </c>
      <c r="AH5238" s="61">
        <f>MEDIAN(AG5238,AI5238)</f>
        <v>1202.5</v>
      </c>
      <c r="AI5238" s="14">
        <v>1225</v>
      </c>
      <c r="AJ5238" t="s" s="54">
        <v>13325</v>
      </c>
      <c r="AR5238" s="58">
        <v>-8.699999999999999</v>
      </c>
      <c r="AS5238" s="59">
        <f>AR5238</f>
        <v>-8.699999999999999</v>
      </c>
      <c r="AT5238" s="59">
        <f>AS5238-5</f>
        <v>-13.7</v>
      </c>
      <c r="BR5238" s="60">
        <v>10.2</v>
      </c>
      <c r="BT5238" s="14">
        <v>3.3</v>
      </c>
    </row>
    <row r="5239" s="9" customFormat="1" ht="16" customHeight="1">
      <c r="A5239" t="s" s="6">
        <v>13328</v>
      </c>
      <c r="B5239" t="s" s="56">
        <v>13329</v>
      </c>
      <c r="E5239" t="s" s="54">
        <v>13258</v>
      </c>
      <c r="F5239" t="s" s="55">
        <v>193</v>
      </c>
      <c r="G5239" t="s" s="56">
        <v>194</v>
      </c>
      <c r="H5239" t="s" s="56">
        <v>195</v>
      </c>
      <c r="I5239" t="s" s="56">
        <v>403</v>
      </c>
      <c r="M5239" t="s" s="55">
        <v>197</v>
      </c>
      <c r="O5239" t="s" s="56">
        <v>6184</v>
      </c>
      <c r="Q5239" t="s" s="56">
        <v>1285</v>
      </c>
      <c r="R5239" t="s" s="56">
        <v>6399</v>
      </c>
      <c r="S5239" t="s" s="54">
        <v>6399</v>
      </c>
      <c r="T5239" t="s" s="57">
        <v>13265</v>
      </c>
      <c r="U5239" t="s" s="6">
        <v>302</v>
      </c>
      <c r="V5239" t="s" s="56">
        <v>13266</v>
      </c>
      <c r="AF5239" t="s" s="56">
        <v>723</v>
      </c>
      <c r="AG5239" s="14">
        <v>1180</v>
      </c>
      <c r="AH5239" s="61">
        <f>MEDIAN(AG5239,AI5239)</f>
        <v>1202.5</v>
      </c>
      <c r="AI5239" s="14">
        <v>1225</v>
      </c>
      <c r="AJ5239" t="s" s="54">
        <v>13325</v>
      </c>
      <c r="AR5239" s="58">
        <v>-8.699999999999999</v>
      </c>
      <c r="AS5239" s="59">
        <f>AR5239</f>
        <v>-8.699999999999999</v>
      </c>
      <c r="AT5239" s="59">
        <f>AS5239-5</f>
        <v>-13.7</v>
      </c>
      <c r="BR5239" s="60">
        <v>8.6</v>
      </c>
      <c r="BT5239" s="14">
        <v>3.3</v>
      </c>
    </row>
    <row r="5240" s="9" customFormat="1" ht="16" customHeight="1">
      <c r="A5240" t="s" s="6">
        <v>13330</v>
      </c>
      <c r="B5240" t="s" s="56">
        <v>13331</v>
      </c>
      <c r="E5240" t="s" s="54">
        <v>13258</v>
      </c>
      <c r="F5240" t="s" s="55">
        <v>193</v>
      </c>
      <c r="G5240" t="s" s="56">
        <v>194</v>
      </c>
      <c r="H5240" t="s" s="56">
        <v>195</v>
      </c>
      <c r="I5240" t="s" s="56">
        <v>403</v>
      </c>
      <c r="M5240" t="s" s="55">
        <v>197</v>
      </c>
      <c r="O5240" t="s" s="56">
        <v>6184</v>
      </c>
      <c r="Q5240" t="s" s="56">
        <v>1285</v>
      </c>
      <c r="R5240" t="s" s="56">
        <v>6399</v>
      </c>
      <c r="S5240" t="s" s="54">
        <v>6399</v>
      </c>
      <c r="T5240" t="s" s="57">
        <v>13265</v>
      </c>
      <c r="U5240" t="s" s="6">
        <v>302</v>
      </c>
      <c r="V5240" t="s" s="56">
        <v>13266</v>
      </c>
      <c r="AF5240" t="s" s="56">
        <v>723</v>
      </c>
      <c r="AG5240" s="14">
        <v>1180</v>
      </c>
      <c r="AH5240" s="61">
        <f>MEDIAN(AG5240,AI5240)</f>
        <v>1202.5</v>
      </c>
      <c r="AI5240" s="14">
        <v>1225</v>
      </c>
      <c r="AJ5240" t="s" s="54">
        <v>13325</v>
      </c>
      <c r="AR5240" s="58">
        <v>-8.6</v>
      </c>
      <c r="AS5240" s="59">
        <f>AR5240</f>
        <v>-8.6</v>
      </c>
      <c r="AT5240" s="59">
        <f>AS5240-5</f>
        <v>-13.6</v>
      </c>
      <c r="BR5240" s="60">
        <v>8.1</v>
      </c>
      <c r="BT5240" s="14">
        <v>3.3</v>
      </c>
    </row>
    <row r="5241" s="9" customFormat="1" ht="16" customHeight="1">
      <c r="A5241" t="s" s="6">
        <v>13332</v>
      </c>
      <c r="B5241" t="s" s="56">
        <v>13333</v>
      </c>
      <c r="E5241" t="s" s="54">
        <v>13258</v>
      </c>
      <c r="F5241" t="s" s="55">
        <v>193</v>
      </c>
      <c r="G5241" t="s" s="56">
        <v>194</v>
      </c>
      <c r="H5241" t="s" s="56">
        <v>195</v>
      </c>
      <c r="I5241" t="s" s="56">
        <v>403</v>
      </c>
      <c r="M5241" t="s" s="55">
        <v>197</v>
      </c>
      <c r="O5241" t="s" s="56">
        <v>6184</v>
      </c>
      <c r="Q5241" t="s" s="56">
        <v>1285</v>
      </c>
      <c r="R5241" t="s" s="56">
        <v>6399</v>
      </c>
      <c r="S5241" t="s" s="54">
        <v>6399</v>
      </c>
      <c r="T5241" t="s" s="57">
        <v>13277</v>
      </c>
      <c r="U5241" t="s" s="6">
        <v>302</v>
      </c>
      <c r="V5241" t="s" s="56">
        <v>4680</v>
      </c>
      <c r="AF5241" t="s" s="56">
        <v>4647</v>
      </c>
      <c r="AG5241" s="14">
        <v>725</v>
      </c>
      <c r="AH5241" s="61">
        <f>MEDIAN(AG5241,AI5241)</f>
        <v>852.5</v>
      </c>
      <c r="AI5241" s="14">
        <v>980</v>
      </c>
      <c r="AJ5241" t="s" s="54">
        <v>13279</v>
      </c>
      <c r="AR5241" s="58">
        <v>-8.539999999999999</v>
      </c>
      <c r="AS5241" s="59">
        <f>AR5241</f>
        <v>-8.539999999999999</v>
      </c>
      <c r="AT5241" s="59">
        <f>AS5241-5</f>
        <v>-13.54</v>
      </c>
      <c r="BR5241" s="60">
        <v>9.06</v>
      </c>
      <c r="BT5241" s="14">
        <v>3.3</v>
      </c>
    </row>
    <row r="5242" s="9" customFormat="1" ht="16" customHeight="1">
      <c r="A5242" t="s" s="6">
        <v>13334</v>
      </c>
      <c r="B5242" t="s" s="56">
        <v>13335</v>
      </c>
      <c r="E5242" t="s" s="54">
        <v>13258</v>
      </c>
      <c r="F5242" t="s" s="55">
        <v>193</v>
      </c>
      <c r="G5242" t="s" s="56">
        <v>194</v>
      </c>
      <c r="H5242" t="s" s="56">
        <v>195</v>
      </c>
      <c r="I5242" t="s" s="56">
        <v>403</v>
      </c>
      <c r="M5242" t="s" s="55">
        <v>197</v>
      </c>
      <c r="O5242" t="s" s="56">
        <v>6184</v>
      </c>
      <c r="Q5242" t="s" s="56">
        <v>1285</v>
      </c>
      <c r="R5242" t="s" s="56">
        <v>6399</v>
      </c>
      <c r="S5242" t="s" s="54">
        <v>6399</v>
      </c>
      <c r="T5242" t="s" s="57">
        <v>13277</v>
      </c>
      <c r="U5242" t="s" s="6">
        <v>302</v>
      </c>
      <c r="V5242" t="s" s="56">
        <v>4680</v>
      </c>
      <c r="AF5242" t="s" s="56">
        <v>4647</v>
      </c>
      <c r="AG5242" s="14">
        <v>725</v>
      </c>
      <c r="AH5242" s="61">
        <f>MEDIAN(AG5242,AI5242)</f>
        <v>852.5</v>
      </c>
      <c r="AI5242" s="14">
        <v>980</v>
      </c>
      <c r="AJ5242" t="s" s="54">
        <v>13279</v>
      </c>
      <c r="AR5242" s="58">
        <v>-7.63</v>
      </c>
      <c r="AS5242" s="59">
        <f>AR5242</f>
        <v>-7.63</v>
      </c>
      <c r="AT5242" s="59">
        <f>AS5242-5</f>
        <v>-12.63</v>
      </c>
      <c r="BR5242" s="60">
        <v>10.21</v>
      </c>
      <c r="BT5242" s="14">
        <v>3.3</v>
      </c>
    </row>
    <row r="5243" s="9" customFormat="1" ht="16" customHeight="1">
      <c r="A5243" t="s" s="6">
        <v>13336</v>
      </c>
      <c r="B5243" t="s" s="56">
        <v>13337</v>
      </c>
      <c r="E5243" t="s" s="54">
        <v>13258</v>
      </c>
      <c r="F5243" t="s" s="55">
        <v>193</v>
      </c>
      <c r="G5243" t="s" s="56">
        <v>194</v>
      </c>
      <c r="H5243" t="s" s="56">
        <v>195</v>
      </c>
      <c r="I5243" t="s" s="56">
        <v>403</v>
      </c>
      <c r="M5243" t="s" s="55">
        <v>197</v>
      </c>
      <c r="O5243" t="s" s="56">
        <v>6184</v>
      </c>
      <c r="Q5243" t="s" s="56">
        <v>1285</v>
      </c>
      <c r="R5243" t="s" s="56">
        <v>6399</v>
      </c>
      <c r="S5243" t="s" s="54">
        <v>6399</v>
      </c>
      <c r="T5243" t="s" s="57">
        <v>13277</v>
      </c>
      <c r="U5243" t="s" s="6">
        <v>302</v>
      </c>
      <c r="V5243" t="s" s="56">
        <v>4680</v>
      </c>
      <c r="AF5243" t="s" s="56">
        <v>4647</v>
      </c>
      <c r="AG5243" s="14">
        <v>725</v>
      </c>
      <c r="AH5243" s="61">
        <f>MEDIAN(AG5243,AI5243)</f>
        <v>852.5</v>
      </c>
      <c r="AI5243" s="14">
        <v>980</v>
      </c>
      <c r="AJ5243" t="s" s="54">
        <v>13279</v>
      </c>
      <c r="AR5243" s="58">
        <v>-9.050000000000001</v>
      </c>
      <c r="AS5243" s="59">
        <f>AR5243</f>
        <v>-9.050000000000001</v>
      </c>
      <c r="AT5243" s="59">
        <f>AS5243-5</f>
        <v>-14.05</v>
      </c>
      <c r="BR5243" s="60">
        <v>10.38</v>
      </c>
      <c r="BT5243" s="14">
        <v>3.1</v>
      </c>
    </row>
    <row r="5244" s="9" customFormat="1" ht="16" customHeight="1">
      <c r="A5244" t="s" s="6">
        <v>13338</v>
      </c>
      <c r="B5244" t="s" s="56">
        <v>13339</v>
      </c>
      <c r="E5244" t="s" s="54">
        <v>13258</v>
      </c>
      <c r="F5244" t="s" s="55">
        <v>193</v>
      </c>
      <c r="G5244" t="s" s="56">
        <v>194</v>
      </c>
      <c r="H5244" t="s" s="56">
        <v>195</v>
      </c>
      <c r="I5244" t="s" s="56">
        <v>403</v>
      </c>
      <c r="M5244" t="s" s="55">
        <v>197</v>
      </c>
      <c r="O5244" t="s" s="56">
        <v>6184</v>
      </c>
      <c r="Q5244" t="s" s="56">
        <v>1285</v>
      </c>
      <c r="R5244" t="s" s="56">
        <v>6399</v>
      </c>
      <c r="S5244" t="s" s="54">
        <v>6399</v>
      </c>
      <c r="T5244" t="s" s="57">
        <v>13277</v>
      </c>
      <c r="U5244" t="s" s="6">
        <v>302</v>
      </c>
      <c r="V5244" t="s" s="56">
        <v>4680</v>
      </c>
      <c r="AF5244" t="s" s="56">
        <v>4647</v>
      </c>
      <c r="AG5244" s="14">
        <v>725</v>
      </c>
      <c r="AH5244" s="61">
        <f>MEDIAN(AG5244,AI5244)</f>
        <v>852.5</v>
      </c>
      <c r="AI5244" s="14">
        <v>980</v>
      </c>
      <c r="AJ5244" t="s" s="54">
        <v>13279</v>
      </c>
      <c r="AR5244" s="58">
        <v>-6.96</v>
      </c>
      <c r="AS5244" s="59">
        <f>AR5244</f>
        <v>-6.96</v>
      </c>
      <c r="AT5244" s="59">
        <f>AS5244-5</f>
        <v>-11.96</v>
      </c>
      <c r="BR5244" s="60">
        <v>12.61</v>
      </c>
      <c r="BT5244" s="14">
        <v>3.2</v>
      </c>
    </row>
    <row r="5245" s="9" customFormat="1" ht="16" customHeight="1">
      <c r="A5245" t="s" s="6">
        <v>13340</v>
      </c>
      <c r="B5245" t="s" s="56">
        <v>13341</v>
      </c>
      <c r="E5245" t="s" s="54">
        <v>13258</v>
      </c>
      <c r="F5245" t="s" s="55">
        <v>193</v>
      </c>
      <c r="G5245" t="s" s="56">
        <v>194</v>
      </c>
      <c r="H5245" t="s" s="56">
        <v>195</v>
      </c>
      <c r="I5245" t="s" s="56">
        <v>403</v>
      </c>
      <c r="M5245" t="s" s="55">
        <v>197</v>
      </c>
      <c r="O5245" t="s" s="56">
        <v>6184</v>
      </c>
      <c r="Q5245" t="s" s="56">
        <v>1285</v>
      </c>
      <c r="R5245" t="s" s="56">
        <v>6399</v>
      </c>
      <c r="S5245" t="s" s="54">
        <v>6399</v>
      </c>
      <c r="T5245" t="s" s="57">
        <v>13342</v>
      </c>
      <c r="U5245" t="s" s="6">
        <v>302</v>
      </c>
      <c r="V5245" t="s" s="56">
        <v>13343</v>
      </c>
      <c r="AF5245" t="s" s="56">
        <v>723</v>
      </c>
      <c r="AG5245" s="14">
        <v>1020</v>
      </c>
      <c r="AH5245" s="61">
        <f>MEDIAN(AG5245,AI5245)</f>
        <v>1150</v>
      </c>
      <c r="AI5245" s="14">
        <v>1280</v>
      </c>
      <c r="AJ5245" t="s" s="54">
        <v>13344</v>
      </c>
      <c r="AR5245" s="58">
        <v>-15.9</v>
      </c>
      <c r="AS5245" s="59">
        <f>AR5245</f>
        <v>-15.9</v>
      </c>
      <c r="AT5245" s="59">
        <f>AS5245-5</f>
        <v>-20.9</v>
      </c>
      <c r="BR5245" s="60">
        <v>9</v>
      </c>
      <c r="BT5245" s="14">
        <v>3.2</v>
      </c>
    </row>
    <row r="5246" s="9" customFormat="1" ht="31" customHeight="1">
      <c r="A5246" t="s" s="6">
        <v>13345</v>
      </c>
      <c r="B5246" s="14">
        <v>1758</v>
      </c>
      <c r="C5246" t="s" s="56">
        <v>13346</v>
      </c>
      <c r="E5246" t="s" s="54">
        <v>13347</v>
      </c>
      <c r="F5246" t="s" s="55">
        <v>193</v>
      </c>
      <c r="G5246" t="s" s="56">
        <v>420</v>
      </c>
      <c r="H5246" t="s" s="56">
        <v>195</v>
      </c>
      <c r="I5246" t="s" s="56">
        <v>403</v>
      </c>
      <c r="M5246" t="s" s="55">
        <v>12819</v>
      </c>
      <c r="S5246" t="s" s="54">
        <v>13348</v>
      </c>
      <c r="T5246" t="s" s="57">
        <v>13349</v>
      </c>
      <c r="AE5246" s="60">
        <v>85018</v>
      </c>
      <c r="AF5246" t="s" s="56">
        <v>584</v>
      </c>
      <c r="AG5246" s="14">
        <v>-40</v>
      </c>
      <c r="AH5246" s="61">
        <f>MEDIAN(AG5246,AI5246)</f>
        <v>107</v>
      </c>
      <c r="AI5246" s="14">
        <v>254</v>
      </c>
      <c r="AJ5246" t="s" s="54">
        <v>13350</v>
      </c>
      <c r="AR5246" s="58">
        <v>-8.300000000000001</v>
      </c>
      <c r="AS5246" s="59">
        <f>AR5246</f>
        <v>-8.300000000000001</v>
      </c>
      <c r="AT5246" s="59">
        <f>AS5246-5</f>
        <v>-13.3</v>
      </c>
      <c r="BR5246" s="60">
        <v>6.8</v>
      </c>
      <c r="BT5246" s="14">
        <v>3.3</v>
      </c>
      <c r="BW5246" s="80">
        <v>20.2</v>
      </c>
    </row>
    <row r="5247" s="9" customFormat="1" ht="31" customHeight="1">
      <c r="A5247" t="s" s="6">
        <v>13351</v>
      </c>
      <c r="B5247" s="14">
        <v>1759</v>
      </c>
      <c r="C5247" t="s" s="56">
        <v>13352</v>
      </c>
      <c r="E5247" t="s" s="54">
        <v>13347</v>
      </c>
      <c r="F5247" t="s" s="55">
        <v>193</v>
      </c>
      <c r="G5247" t="s" s="56">
        <v>420</v>
      </c>
      <c r="H5247" t="s" s="56">
        <v>195</v>
      </c>
      <c r="I5247" t="s" s="56">
        <v>403</v>
      </c>
      <c r="M5247" t="s" s="55">
        <v>12819</v>
      </c>
      <c r="S5247" t="s" s="54">
        <v>13353</v>
      </c>
      <c r="T5247" t="s" s="57">
        <v>13354</v>
      </c>
      <c r="AE5247" s="60">
        <v>85019</v>
      </c>
      <c r="AF5247" t="s" s="56">
        <v>584</v>
      </c>
      <c r="AG5247" s="14">
        <v>-167</v>
      </c>
      <c r="AH5247" s="61">
        <f>MEDIAN(AG5247,AI5247)</f>
        <v>-50.5</v>
      </c>
      <c r="AI5247" s="14">
        <v>66</v>
      </c>
      <c r="AJ5247" t="s" s="54">
        <v>13355</v>
      </c>
      <c r="AR5247" s="58">
        <v>-7.3</v>
      </c>
      <c r="AS5247" s="59">
        <f>AR5247</f>
        <v>-7.3</v>
      </c>
      <c r="AT5247" s="59">
        <f>AS5247-5</f>
        <v>-12.3</v>
      </c>
      <c r="BR5247" s="60">
        <v>5.7</v>
      </c>
      <c r="BT5247" s="14">
        <v>3.3</v>
      </c>
      <c r="BW5247" s="80">
        <v>16.1</v>
      </c>
    </row>
    <row r="5248" s="9" customFormat="1" ht="31" customHeight="1">
      <c r="A5248" t="s" s="6">
        <v>13356</v>
      </c>
      <c r="B5248" s="14">
        <v>1762</v>
      </c>
      <c r="C5248" t="s" s="56">
        <v>13357</v>
      </c>
      <c r="E5248" t="s" s="54">
        <v>13347</v>
      </c>
      <c r="F5248" t="s" s="55">
        <v>710</v>
      </c>
      <c r="G5248" t="s" s="56">
        <v>420</v>
      </c>
      <c r="H5248" t="s" s="56">
        <v>195</v>
      </c>
      <c r="I5248" t="s" s="56">
        <v>196</v>
      </c>
      <c r="J5248" t="s" s="56">
        <v>29</v>
      </c>
      <c r="M5248" t="s" s="55">
        <v>12819</v>
      </c>
      <c r="Q5248" t="s" s="56">
        <v>3425</v>
      </c>
      <c r="S5248" t="s" s="54">
        <v>13358</v>
      </c>
      <c r="T5248" t="s" s="57">
        <v>13359</v>
      </c>
      <c r="AE5248" s="60">
        <v>85022</v>
      </c>
      <c r="AF5248" t="s" s="56">
        <v>584</v>
      </c>
      <c r="AG5248" s="14">
        <v>58</v>
      </c>
      <c r="AH5248" s="61">
        <f>MEDIAN(AG5248,AI5248)</f>
        <v>158</v>
      </c>
      <c r="AI5248" s="14">
        <v>258</v>
      </c>
      <c r="AJ5248" t="s" s="54">
        <v>13360</v>
      </c>
      <c r="AR5248" s="58">
        <v>-8.9</v>
      </c>
      <c r="AS5248" s="59">
        <f>AR5248</f>
        <v>-8.9</v>
      </c>
      <c r="AT5248" s="59">
        <f>AS5248-5</f>
        <v>-13.9</v>
      </c>
      <c r="AU5248" s="59">
        <v>-3.6</v>
      </c>
      <c r="AV5248" s="59">
        <f>AU5248</f>
        <v>-3.6</v>
      </c>
      <c r="AW5248" s="59">
        <f>AV5248-12</f>
        <v>-15.6</v>
      </c>
      <c r="BL5248" t="s" s="56">
        <v>874</v>
      </c>
      <c r="BN5248" t="s" s="56">
        <v>874</v>
      </c>
      <c r="BR5248" s="60">
        <v>6.3</v>
      </c>
      <c r="BT5248" s="14">
        <v>3.3</v>
      </c>
      <c r="BW5248" s="80">
        <v>11.5</v>
      </c>
    </row>
    <row r="5249" s="9" customFormat="1" ht="31" customHeight="1">
      <c r="A5249" t="s" s="6">
        <v>13361</v>
      </c>
      <c r="B5249" s="14">
        <v>1764</v>
      </c>
      <c r="C5249" t="s" s="56">
        <v>13362</v>
      </c>
      <c r="E5249" t="s" s="54">
        <v>13347</v>
      </c>
      <c r="F5249" t="s" s="55">
        <v>193</v>
      </c>
      <c r="G5249" t="s" s="56">
        <v>420</v>
      </c>
      <c r="H5249" t="s" s="56">
        <v>195</v>
      </c>
      <c r="I5249" t="s" s="56">
        <v>403</v>
      </c>
      <c r="M5249" t="s" s="55">
        <v>12819</v>
      </c>
      <c r="S5249" t="s" s="54">
        <v>13363</v>
      </c>
      <c r="AE5249" s="60">
        <v>85023</v>
      </c>
      <c r="AF5249" t="s" s="56">
        <v>584</v>
      </c>
      <c r="AG5249" s="14">
        <v>-352</v>
      </c>
      <c r="AH5249" s="61">
        <f>MEDIAN(AG5249,AI5249)</f>
        <v>-174</v>
      </c>
      <c r="AI5249" s="14">
        <v>4</v>
      </c>
      <c r="AJ5249" t="s" s="54">
        <v>13364</v>
      </c>
      <c r="AR5249" s="58">
        <v>-10.7</v>
      </c>
      <c r="AS5249" s="59">
        <f>AR5249</f>
        <v>-10.7</v>
      </c>
      <c r="AT5249" s="59">
        <f>AS5249-5</f>
        <v>-15.7</v>
      </c>
      <c r="BR5249" s="60">
        <v>9.4</v>
      </c>
      <c r="BT5249" s="14">
        <v>3.3</v>
      </c>
      <c r="BW5249" s="80">
        <v>18.4</v>
      </c>
    </row>
    <row r="5250" s="9" customFormat="1" ht="31" customHeight="1">
      <c r="A5250" t="s" s="6">
        <v>13365</v>
      </c>
      <c r="B5250" s="14">
        <v>1766</v>
      </c>
      <c r="C5250" t="s" s="56">
        <v>13366</v>
      </c>
      <c r="E5250" t="s" s="54">
        <v>13347</v>
      </c>
      <c r="F5250" t="s" s="55">
        <v>710</v>
      </c>
      <c r="G5250" t="s" s="56">
        <v>420</v>
      </c>
      <c r="H5250" t="s" s="56">
        <v>195</v>
      </c>
      <c r="I5250" t="s" s="56">
        <v>196</v>
      </c>
      <c r="J5250" t="s" s="56">
        <v>29</v>
      </c>
      <c r="M5250" t="s" s="55">
        <v>12819</v>
      </c>
      <c r="Q5250" t="s" s="56">
        <v>3425</v>
      </c>
      <c r="S5250" t="s" s="54">
        <v>13367</v>
      </c>
      <c r="T5250" t="s" s="57">
        <v>13354</v>
      </c>
      <c r="AE5250" s="60">
        <v>85024</v>
      </c>
      <c r="AF5250" t="s" s="56">
        <v>584</v>
      </c>
      <c r="AG5250" s="14">
        <v>21</v>
      </c>
      <c r="AH5250" s="61">
        <f>MEDIAN(AG5250,AI5250)</f>
        <v>130</v>
      </c>
      <c r="AI5250" s="14">
        <v>239</v>
      </c>
      <c r="AJ5250" t="s" s="54">
        <v>13368</v>
      </c>
      <c r="AR5250" s="58">
        <v>-8.6</v>
      </c>
      <c r="AS5250" s="59">
        <f>AR5250</f>
        <v>-8.6</v>
      </c>
      <c r="AT5250" s="59">
        <f>AS5250-5</f>
        <v>-13.6</v>
      </c>
      <c r="AU5250" s="59">
        <v>-2.7</v>
      </c>
      <c r="AV5250" s="59">
        <f>AU5250</f>
        <v>-2.7</v>
      </c>
      <c r="AW5250" s="59">
        <f>AV5250-12</f>
        <v>-14.7</v>
      </c>
      <c r="BL5250" t="s" s="56">
        <v>13369</v>
      </c>
      <c r="BN5250" t="s" s="56">
        <v>13369</v>
      </c>
      <c r="BR5250" s="60">
        <v>6.6</v>
      </c>
      <c r="BT5250" s="14">
        <v>3.3</v>
      </c>
      <c r="BW5250" s="80">
        <v>22.4</v>
      </c>
    </row>
    <row r="5251" s="9" customFormat="1" ht="31" customHeight="1">
      <c r="A5251" t="s" s="6">
        <v>13370</v>
      </c>
      <c r="B5251" s="14">
        <v>1767</v>
      </c>
      <c r="C5251" t="s" s="56">
        <v>13371</v>
      </c>
      <c r="E5251" t="s" s="54">
        <v>13347</v>
      </c>
      <c r="F5251" t="s" s="55">
        <v>193</v>
      </c>
      <c r="G5251" t="s" s="56">
        <v>420</v>
      </c>
      <c r="H5251" t="s" s="56">
        <v>195</v>
      </c>
      <c r="I5251" t="s" s="56">
        <v>403</v>
      </c>
      <c r="M5251" t="s" s="55">
        <v>12819</v>
      </c>
      <c r="S5251" t="s" s="54">
        <v>13372</v>
      </c>
      <c r="T5251" t="s" s="57">
        <v>13354</v>
      </c>
      <c r="AE5251" s="60">
        <v>85025</v>
      </c>
      <c r="AF5251" t="s" s="56">
        <v>584</v>
      </c>
      <c r="AG5251" s="14">
        <v>-205</v>
      </c>
      <c r="AH5251" s="61">
        <f>MEDIAN(AG5251,AI5251)</f>
        <v>-66.5</v>
      </c>
      <c r="AI5251" s="14">
        <v>72</v>
      </c>
      <c r="AJ5251" t="s" s="54">
        <v>13373</v>
      </c>
      <c r="AR5251" s="58">
        <v>-7.6</v>
      </c>
      <c r="AS5251" s="59">
        <f>AR5251</f>
        <v>-7.6</v>
      </c>
      <c r="AT5251" s="59">
        <f>AS5251-5</f>
        <v>-12.6</v>
      </c>
      <c r="BR5251" s="60">
        <v>5.7</v>
      </c>
      <c r="BT5251" s="14">
        <v>3.3</v>
      </c>
      <c r="BW5251" s="80">
        <v>16.8</v>
      </c>
    </row>
    <row r="5252" s="9" customFormat="1" ht="31" customHeight="1">
      <c r="A5252" t="s" s="6">
        <v>13374</v>
      </c>
      <c r="B5252" s="14">
        <v>1768</v>
      </c>
      <c r="C5252" t="s" s="56">
        <v>13375</v>
      </c>
      <c r="E5252" t="s" s="54">
        <v>13347</v>
      </c>
      <c r="F5252" t="s" s="55">
        <v>710</v>
      </c>
      <c r="G5252" t="s" s="56">
        <v>420</v>
      </c>
      <c r="H5252" t="s" s="56">
        <v>195</v>
      </c>
      <c r="I5252" t="s" s="56">
        <v>196</v>
      </c>
      <c r="J5252" t="s" s="56">
        <v>29</v>
      </c>
      <c r="M5252" t="s" s="55">
        <v>12819</v>
      </c>
      <c r="N5252" t="s" s="56">
        <v>13376</v>
      </c>
      <c r="Q5252" t="s" s="56">
        <v>3425</v>
      </c>
      <c r="S5252" t="s" s="54">
        <v>13377</v>
      </c>
      <c r="T5252" t="s" s="57">
        <v>13354</v>
      </c>
      <c r="AE5252" s="60">
        <v>85026</v>
      </c>
      <c r="AF5252" t="s" s="56">
        <v>584</v>
      </c>
      <c r="AG5252" s="14">
        <v>-196</v>
      </c>
      <c r="AH5252" s="61">
        <f>MEDIAN(AG5252,AI5252)</f>
        <v>-84.5</v>
      </c>
      <c r="AI5252" s="14">
        <v>27</v>
      </c>
      <c r="AJ5252" t="s" s="54">
        <v>13378</v>
      </c>
      <c r="AR5252" s="58">
        <v>-8.6</v>
      </c>
      <c r="AS5252" s="59">
        <f>AR5252</f>
        <v>-8.6</v>
      </c>
      <c r="AT5252" s="59">
        <f>AS5252-5</f>
        <v>-13.6</v>
      </c>
      <c r="AU5252" s="59">
        <v>-2.8</v>
      </c>
      <c r="AV5252" s="59">
        <f>AU5252</f>
        <v>-2.8</v>
      </c>
      <c r="AW5252" s="59">
        <f>AV5252-12</f>
        <v>-14.8</v>
      </c>
      <c r="BL5252" t="s" s="56">
        <v>13379</v>
      </c>
      <c r="BN5252" t="s" s="56">
        <v>13379</v>
      </c>
      <c r="BR5252" s="60">
        <v>5.6</v>
      </c>
      <c r="BT5252" s="14">
        <v>3.4</v>
      </c>
      <c r="BW5252" s="80">
        <v>24.1</v>
      </c>
    </row>
    <row r="5253" s="9" customFormat="1" ht="31" customHeight="1">
      <c r="A5253" t="s" s="6">
        <v>13380</v>
      </c>
      <c r="B5253" s="14">
        <v>1770</v>
      </c>
      <c r="C5253" t="s" s="56">
        <v>13381</v>
      </c>
      <c r="E5253" t="s" s="54">
        <v>13347</v>
      </c>
      <c r="F5253" t="s" s="55">
        <v>710</v>
      </c>
      <c r="G5253" t="s" s="56">
        <v>420</v>
      </c>
      <c r="H5253" t="s" s="56">
        <v>195</v>
      </c>
      <c r="I5253" t="s" s="56">
        <v>196</v>
      </c>
      <c r="J5253" t="s" s="56">
        <v>29</v>
      </c>
      <c r="M5253" t="s" s="55">
        <v>12819</v>
      </c>
      <c r="Q5253" t="s" s="56">
        <v>3425</v>
      </c>
      <c r="S5253" t="s" s="54">
        <v>13382</v>
      </c>
      <c r="T5253" t="s" s="57">
        <v>13349</v>
      </c>
      <c r="AE5253" s="60">
        <v>85027</v>
      </c>
      <c r="AF5253" t="s" s="56">
        <v>584</v>
      </c>
      <c r="AG5253" s="14">
        <v>74</v>
      </c>
      <c r="AH5253" s="61">
        <f>MEDIAN(AG5253,AI5253)</f>
        <v>181</v>
      </c>
      <c r="AI5253" s="14">
        <v>288</v>
      </c>
      <c r="AJ5253" t="s" s="54">
        <v>13383</v>
      </c>
      <c r="AR5253" s="58">
        <v>-8</v>
      </c>
      <c r="AS5253" s="59">
        <f>AR5253</f>
        <v>-8</v>
      </c>
      <c r="AT5253" s="59">
        <f>AS5253-5</f>
        <v>-13</v>
      </c>
      <c r="AU5253" s="59">
        <v>-3.6</v>
      </c>
      <c r="AV5253" s="59">
        <f>AU5253</f>
        <v>-3.6</v>
      </c>
      <c r="AW5253" s="59">
        <f>AV5253-12</f>
        <v>-15.6</v>
      </c>
      <c r="BL5253" t="s" s="56">
        <v>4527</v>
      </c>
      <c r="BN5253" t="s" s="56">
        <v>4527</v>
      </c>
      <c r="BR5253" s="60">
        <v>6.3</v>
      </c>
      <c r="BT5253" s="14">
        <v>3.2</v>
      </c>
      <c r="BW5253" s="80">
        <v>22</v>
      </c>
    </row>
    <row r="5254" s="9" customFormat="1" ht="31" customHeight="1">
      <c r="A5254" t="s" s="6">
        <v>13384</v>
      </c>
      <c r="B5254" s="14">
        <v>1771</v>
      </c>
      <c r="C5254" t="s" s="56">
        <v>13385</v>
      </c>
      <c r="E5254" t="s" s="54">
        <v>13347</v>
      </c>
      <c r="F5254" t="s" s="55">
        <v>710</v>
      </c>
      <c r="G5254" t="s" s="56">
        <v>420</v>
      </c>
      <c r="H5254" t="s" s="56">
        <v>195</v>
      </c>
      <c r="I5254" t="s" s="56">
        <v>196</v>
      </c>
      <c r="J5254" t="s" s="56">
        <v>29</v>
      </c>
      <c r="M5254" t="s" s="55">
        <v>12819</v>
      </c>
      <c r="Q5254" t="s" s="56">
        <v>3425</v>
      </c>
      <c r="S5254" t="s" s="54">
        <v>1859</v>
      </c>
      <c r="T5254" t="s" s="57">
        <v>13349</v>
      </c>
      <c r="AE5254" s="60">
        <v>85028</v>
      </c>
      <c r="AF5254" t="s" s="56">
        <v>584</v>
      </c>
      <c r="AG5254" s="14">
        <v>78</v>
      </c>
      <c r="AH5254" s="61">
        <f>MEDIAN(AG5254,AI5254)</f>
        <v>205</v>
      </c>
      <c r="AI5254" s="14">
        <v>332</v>
      </c>
      <c r="AJ5254" t="s" s="54">
        <v>13386</v>
      </c>
      <c r="AR5254" s="58">
        <v>-8.199999999999999</v>
      </c>
      <c r="AS5254" s="59">
        <f>AR5254</f>
        <v>-8.199999999999999</v>
      </c>
      <c r="AT5254" s="59">
        <f>AS5254-5</f>
        <v>-13.2</v>
      </c>
      <c r="AU5254" s="59">
        <v>-2.2</v>
      </c>
      <c r="AV5254" s="59">
        <f>AU5254</f>
        <v>-2.2</v>
      </c>
      <c r="AW5254" s="59">
        <f>AV5254-12</f>
        <v>-14.2</v>
      </c>
      <c r="BL5254" t="s" s="56">
        <v>13387</v>
      </c>
      <c r="BN5254" t="s" s="56">
        <v>13387</v>
      </c>
      <c r="BR5254" s="60">
        <v>7.9</v>
      </c>
      <c r="BT5254" s="14">
        <v>3.3</v>
      </c>
      <c r="BW5254" s="80">
        <v>21.4</v>
      </c>
    </row>
    <row r="5255" s="9" customFormat="1" ht="31" customHeight="1">
      <c r="A5255" t="s" s="6">
        <v>13388</v>
      </c>
      <c r="B5255" s="14">
        <v>1773</v>
      </c>
      <c r="C5255" t="s" s="56">
        <v>13389</v>
      </c>
      <c r="E5255" t="s" s="54">
        <v>13347</v>
      </c>
      <c r="F5255" t="s" s="55">
        <v>710</v>
      </c>
      <c r="G5255" t="s" s="56">
        <v>420</v>
      </c>
      <c r="H5255" t="s" s="56">
        <v>195</v>
      </c>
      <c r="I5255" t="s" s="56">
        <v>196</v>
      </c>
      <c r="J5255" t="s" s="56">
        <v>29</v>
      </c>
      <c r="M5255" t="s" s="55">
        <v>12819</v>
      </c>
      <c r="Q5255" t="s" s="56">
        <v>3425</v>
      </c>
      <c r="S5255" t="s" s="54">
        <v>13390</v>
      </c>
      <c r="T5255" t="s" s="57">
        <v>13354</v>
      </c>
      <c r="AE5255" s="60">
        <v>85029</v>
      </c>
      <c r="AF5255" t="s" s="56">
        <v>584</v>
      </c>
      <c r="AG5255" s="14">
        <v>-358</v>
      </c>
      <c r="AH5255" s="61">
        <f>MEDIAN(AG5255,AI5255)</f>
        <v>-199.5</v>
      </c>
      <c r="AI5255" s="14">
        <v>-41</v>
      </c>
      <c r="AJ5255" t="s" s="54">
        <v>13391</v>
      </c>
      <c r="AR5255" s="58">
        <v>-10.6</v>
      </c>
      <c r="AS5255" s="59">
        <f>AR5255</f>
        <v>-10.6</v>
      </c>
      <c r="AT5255" s="59">
        <f>AS5255-5</f>
        <v>-15.6</v>
      </c>
      <c r="AU5255" s="59">
        <v>-7.7</v>
      </c>
      <c r="AV5255" s="59">
        <f>AU5255</f>
        <v>-7.7</v>
      </c>
      <c r="AW5255" s="59">
        <f>AV5255-12</f>
        <v>-19.7</v>
      </c>
      <c r="BL5255" t="s" s="56">
        <v>1110</v>
      </c>
      <c r="BN5255" t="s" s="56">
        <v>1110</v>
      </c>
      <c r="BR5255" s="60">
        <v>8.699999999999999</v>
      </c>
      <c r="BT5255" s="14">
        <v>3.3</v>
      </c>
      <c r="BW5255" s="80">
        <v>18.2</v>
      </c>
    </row>
    <row r="5256" s="9" customFormat="1" ht="31" customHeight="1">
      <c r="A5256" t="s" s="6">
        <v>13392</v>
      </c>
      <c r="B5256" s="14">
        <v>1774</v>
      </c>
      <c r="C5256" t="s" s="56">
        <v>13393</v>
      </c>
      <c r="E5256" t="s" s="54">
        <v>13347</v>
      </c>
      <c r="F5256" t="s" s="55">
        <v>193</v>
      </c>
      <c r="G5256" t="s" s="56">
        <v>420</v>
      </c>
      <c r="H5256" t="s" s="56">
        <v>195</v>
      </c>
      <c r="I5256" t="s" s="56">
        <v>403</v>
      </c>
      <c r="M5256" t="s" s="55">
        <v>12819</v>
      </c>
      <c r="S5256" t="s" s="54">
        <v>13394</v>
      </c>
      <c r="T5256" t="s" s="57">
        <v>13354</v>
      </c>
      <c r="AE5256" s="60">
        <v>85030</v>
      </c>
      <c r="AF5256" t="s" s="56">
        <v>584</v>
      </c>
      <c r="AG5256" s="14">
        <v>-165</v>
      </c>
      <c r="AH5256" s="61">
        <f>MEDIAN(AG5256,AI5256)</f>
        <v>-43.5</v>
      </c>
      <c r="AI5256" s="14">
        <v>78</v>
      </c>
      <c r="AJ5256" t="s" s="54">
        <v>13395</v>
      </c>
      <c r="AR5256" s="58">
        <v>-6.2</v>
      </c>
      <c r="AS5256" s="59">
        <f>AR5256</f>
        <v>-6.2</v>
      </c>
      <c r="AT5256" s="59">
        <f>AS5256-5</f>
        <v>-11.2</v>
      </c>
      <c r="BR5256" s="60">
        <v>6.3</v>
      </c>
      <c r="BT5256" s="14">
        <v>3.3</v>
      </c>
      <c r="BW5256" s="80">
        <v>16.8</v>
      </c>
    </row>
    <row r="5257" s="9" customFormat="1" ht="31" customHeight="1">
      <c r="A5257" t="s" s="6">
        <v>13396</v>
      </c>
      <c r="B5257" s="14">
        <v>1834</v>
      </c>
      <c r="C5257" t="s" s="56">
        <v>13397</v>
      </c>
      <c r="E5257" t="s" s="54">
        <v>13347</v>
      </c>
      <c r="F5257" t="s" s="55">
        <v>710</v>
      </c>
      <c r="G5257" t="s" s="56">
        <v>420</v>
      </c>
      <c r="H5257" t="s" s="56">
        <v>195</v>
      </c>
      <c r="I5257" t="s" s="56">
        <v>196</v>
      </c>
      <c r="J5257" t="s" s="56">
        <v>29</v>
      </c>
      <c r="M5257" t="s" s="55">
        <v>12819</v>
      </c>
      <c r="Q5257" t="s" s="56">
        <v>3425</v>
      </c>
      <c r="S5257" t="s" s="54">
        <v>13398</v>
      </c>
      <c r="T5257" t="s" s="57">
        <v>13399</v>
      </c>
      <c r="AE5257" s="60">
        <v>85051</v>
      </c>
      <c r="AF5257" t="s" s="56">
        <v>584</v>
      </c>
      <c r="AG5257" s="14">
        <v>-42</v>
      </c>
      <c r="AH5257" s="61">
        <f>MEDIAN(AG5257,AI5257)</f>
        <v>65.5</v>
      </c>
      <c r="AI5257" s="14">
        <v>173</v>
      </c>
      <c r="AJ5257" t="s" s="54">
        <v>13400</v>
      </c>
      <c r="AR5257" s="58">
        <v>-7.8</v>
      </c>
      <c r="AS5257" s="59">
        <f>AR5257</f>
        <v>-7.8</v>
      </c>
      <c r="AT5257" s="59">
        <f>AS5257-5</f>
        <v>-12.8</v>
      </c>
      <c r="AU5257" s="59">
        <v>-3.2</v>
      </c>
      <c r="AV5257" s="59">
        <f>AU5257</f>
        <v>-3.2</v>
      </c>
      <c r="AW5257" s="59">
        <f>AV5257-12</f>
        <v>-15.2</v>
      </c>
      <c r="BL5257" t="s" s="56">
        <v>779</v>
      </c>
      <c r="BN5257" t="s" s="56">
        <v>779</v>
      </c>
      <c r="BR5257" s="60">
        <v>6.1</v>
      </c>
      <c r="BT5257" s="14">
        <v>3.2</v>
      </c>
      <c r="BW5257" s="80">
        <v>20.9</v>
      </c>
    </row>
    <row r="5258" s="9" customFormat="1" ht="31" customHeight="1">
      <c r="A5258" t="s" s="6">
        <v>13401</v>
      </c>
      <c r="B5258" s="14">
        <v>1835</v>
      </c>
      <c r="C5258" t="s" s="56">
        <v>13402</v>
      </c>
      <c r="E5258" t="s" s="54">
        <v>13347</v>
      </c>
      <c r="F5258" t="s" s="55">
        <v>710</v>
      </c>
      <c r="G5258" t="s" s="56">
        <v>420</v>
      </c>
      <c r="H5258" t="s" s="56">
        <v>195</v>
      </c>
      <c r="I5258" t="s" s="56">
        <v>196</v>
      </c>
      <c r="J5258" t="s" s="56">
        <v>29</v>
      </c>
      <c r="M5258" t="s" s="55">
        <v>12819</v>
      </c>
      <c r="Q5258" t="s" s="56">
        <v>3425</v>
      </c>
      <c r="S5258" t="s" s="54">
        <v>13403</v>
      </c>
      <c r="T5258" t="s" s="57">
        <v>13399</v>
      </c>
      <c r="AE5258" s="60">
        <v>85052</v>
      </c>
      <c r="AF5258" t="s" s="56">
        <v>584</v>
      </c>
      <c r="AG5258" s="14">
        <v>52</v>
      </c>
      <c r="AH5258" s="61">
        <f>MEDIAN(AG5258,AI5258)</f>
        <v>148.5</v>
      </c>
      <c r="AI5258" s="14">
        <v>245</v>
      </c>
      <c r="AJ5258" t="s" s="54">
        <v>13404</v>
      </c>
      <c r="AR5258" s="58">
        <v>-7.3</v>
      </c>
      <c r="AS5258" s="59">
        <f>AR5258</f>
        <v>-7.3</v>
      </c>
      <c r="AT5258" s="59">
        <f>AS5258-5</f>
        <v>-12.3</v>
      </c>
      <c r="AU5258" s="59">
        <v>-2.9</v>
      </c>
      <c r="AV5258" s="59">
        <f>AU5258</f>
        <v>-2.9</v>
      </c>
      <c r="AW5258" s="59">
        <f>AV5258-12</f>
        <v>-14.9</v>
      </c>
      <c r="BL5258" t="s" s="56">
        <v>13405</v>
      </c>
      <c r="BN5258" t="s" s="56">
        <v>13405</v>
      </c>
      <c r="BR5258" s="60">
        <v>5.7</v>
      </c>
      <c r="BT5258" s="14">
        <v>3.2</v>
      </c>
      <c r="BW5258" s="80">
        <v>20.7</v>
      </c>
    </row>
    <row r="5259" s="9" customFormat="1" ht="31" customHeight="1">
      <c r="A5259" t="s" s="6">
        <v>13406</v>
      </c>
      <c r="B5259" s="14">
        <v>1836</v>
      </c>
      <c r="C5259" t="s" s="56">
        <v>13407</v>
      </c>
      <c r="E5259" t="s" s="54">
        <v>13347</v>
      </c>
      <c r="F5259" t="s" s="55">
        <v>710</v>
      </c>
      <c r="G5259" t="s" s="56">
        <v>420</v>
      </c>
      <c r="H5259" t="s" s="56">
        <v>195</v>
      </c>
      <c r="I5259" t="s" s="56">
        <v>196</v>
      </c>
      <c r="J5259" t="s" s="56">
        <v>29</v>
      </c>
      <c r="M5259" t="s" s="55">
        <v>12819</v>
      </c>
      <c r="Q5259" t="s" s="56">
        <v>3425</v>
      </c>
      <c r="S5259" t="s" s="54">
        <v>13408</v>
      </c>
      <c r="T5259" t="s" s="57">
        <v>13399</v>
      </c>
      <c r="AE5259" s="60">
        <v>85053</v>
      </c>
      <c r="AF5259" t="s" s="56">
        <v>584</v>
      </c>
      <c r="AG5259" s="14">
        <v>21</v>
      </c>
      <c r="AH5259" s="61">
        <f>MEDIAN(AG5259,AI5259)</f>
        <v>128</v>
      </c>
      <c r="AI5259" s="14">
        <v>235</v>
      </c>
      <c r="AJ5259" t="s" s="54">
        <v>13409</v>
      </c>
      <c r="AR5259" s="58">
        <v>-5.5</v>
      </c>
      <c r="AS5259" s="59">
        <f>AR5259</f>
        <v>-5.5</v>
      </c>
      <c r="AT5259" s="59">
        <f>AS5259-5</f>
        <v>-10.5</v>
      </c>
      <c r="AU5259" s="59">
        <v>-2.6</v>
      </c>
      <c r="AV5259" s="59">
        <f>AU5259</f>
        <v>-2.6</v>
      </c>
      <c r="AW5259" s="59">
        <f>AV5259-12</f>
        <v>-14.6</v>
      </c>
      <c r="BL5259" t="s" s="56">
        <v>13410</v>
      </c>
      <c r="BN5259" t="s" s="56">
        <v>13410</v>
      </c>
      <c r="BR5259" s="60">
        <v>7.5</v>
      </c>
      <c r="BT5259" s="14">
        <v>3.3</v>
      </c>
      <c r="BW5259" s="80">
        <v>20.6</v>
      </c>
    </row>
    <row r="5260" s="9" customFormat="1" ht="31" customHeight="1">
      <c r="A5260" t="s" s="6">
        <v>13411</v>
      </c>
      <c r="B5260" s="14">
        <v>1837</v>
      </c>
      <c r="C5260" t="s" s="56">
        <v>13412</v>
      </c>
      <c r="E5260" t="s" s="54">
        <v>13347</v>
      </c>
      <c r="F5260" t="s" s="55">
        <v>710</v>
      </c>
      <c r="G5260" t="s" s="56">
        <v>420</v>
      </c>
      <c r="H5260" t="s" s="56">
        <v>195</v>
      </c>
      <c r="I5260" t="s" s="56">
        <v>196</v>
      </c>
      <c r="J5260" t="s" s="56">
        <v>29</v>
      </c>
      <c r="M5260" t="s" s="55">
        <v>12819</v>
      </c>
      <c r="N5260" t="s" s="56">
        <v>1414</v>
      </c>
      <c r="Q5260" t="s" s="56">
        <v>3425</v>
      </c>
      <c r="S5260" t="s" s="54">
        <v>13413</v>
      </c>
      <c r="T5260" t="s" s="57">
        <v>13399</v>
      </c>
      <c r="AE5260" s="60">
        <v>85054</v>
      </c>
      <c r="AF5260" t="s" s="56">
        <v>584</v>
      </c>
      <c r="AG5260" s="14">
        <v>50</v>
      </c>
      <c r="AH5260" s="61">
        <f>MEDIAN(AG5260,AI5260)</f>
        <v>152</v>
      </c>
      <c r="AI5260" s="14">
        <v>254</v>
      </c>
      <c r="AJ5260" t="s" s="54">
        <v>13414</v>
      </c>
      <c r="AR5260" s="58">
        <v>-7.7</v>
      </c>
      <c r="AS5260" s="59">
        <f>AR5260</f>
        <v>-7.7</v>
      </c>
      <c r="AT5260" s="59">
        <f>AS5260-5</f>
        <v>-12.7</v>
      </c>
      <c r="AU5260" s="59">
        <v>-3.3</v>
      </c>
      <c r="AV5260" s="59">
        <f>AU5260</f>
        <v>-3.3</v>
      </c>
      <c r="AW5260" s="59">
        <f>AV5260-12</f>
        <v>-15.3</v>
      </c>
      <c r="BL5260" t="s" s="56">
        <v>13415</v>
      </c>
      <c r="BN5260" t="s" s="56">
        <v>13415</v>
      </c>
      <c r="BR5260" s="60">
        <v>6.7</v>
      </c>
      <c r="BT5260" s="14">
        <v>3.2</v>
      </c>
      <c r="BW5260" s="80">
        <v>25</v>
      </c>
    </row>
    <row r="5261" s="9" customFormat="1" ht="31" customHeight="1">
      <c r="A5261" t="s" s="6">
        <v>13416</v>
      </c>
      <c r="B5261" s="14">
        <v>1856</v>
      </c>
      <c r="C5261" t="s" s="56">
        <v>13417</v>
      </c>
      <c r="E5261" t="s" s="54">
        <v>13347</v>
      </c>
      <c r="F5261" t="s" s="55">
        <v>710</v>
      </c>
      <c r="G5261" t="s" s="56">
        <v>420</v>
      </c>
      <c r="H5261" t="s" s="56">
        <v>195</v>
      </c>
      <c r="I5261" t="s" s="56">
        <v>196</v>
      </c>
      <c r="J5261" t="s" s="56">
        <v>29</v>
      </c>
      <c r="M5261" t="s" s="55">
        <v>12819</v>
      </c>
      <c r="Q5261" t="s" s="56">
        <v>3425</v>
      </c>
      <c r="S5261" t="s" s="54">
        <v>13418</v>
      </c>
      <c r="T5261" t="s" s="57">
        <v>13399</v>
      </c>
      <c r="AE5261" s="60">
        <v>85061</v>
      </c>
      <c r="AF5261" t="s" s="56">
        <v>584</v>
      </c>
      <c r="AG5261" s="14">
        <v>61</v>
      </c>
      <c r="AH5261" s="61">
        <f>MEDIAN(AG5261,AI5261)</f>
        <v>156</v>
      </c>
      <c r="AI5261" s="14">
        <v>251</v>
      </c>
      <c r="AJ5261" t="s" s="54">
        <v>13419</v>
      </c>
      <c r="AR5261" s="58">
        <v>-7.5</v>
      </c>
      <c r="AS5261" s="59">
        <f>AR5261</f>
        <v>-7.5</v>
      </c>
      <c r="AT5261" s="59">
        <f>AS5261-5</f>
        <v>-12.5</v>
      </c>
      <c r="AU5261" s="59">
        <v>-3</v>
      </c>
      <c r="AV5261" s="59">
        <f>AU5261</f>
        <v>-3</v>
      </c>
      <c r="AW5261" s="59">
        <f>AV5261-12</f>
        <v>-15</v>
      </c>
      <c r="BL5261" t="s" s="56">
        <v>13420</v>
      </c>
      <c r="BN5261" t="s" s="56">
        <v>13420</v>
      </c>
      <c r="BR5261" s="60">
        <v>5.3</v>
      </c>
      <c r="BT5261" s="14">
        <v>3.2</v>
      </c>
      <c r="BW5261" s="80">
        <v>18.3</v>
      </c>
    </row>
    <row r="5262" s="9" customFormat="1" ht="31" customHeight="1">
      <c r="A5262" t="s" s="6">
        <v>13421</v>
      </c>
      <c r="B5262" s="14">
        <v>1857</v>
      </c>
      <c r="C5262" t="s" s="56">
        <v>13422</v>
      </c>
      <c r="E5262" t="s" s="54">
        <v>13347</v>
      </c>
      <c r="F5262" t="s" s="55">
        <v>710</v>
      </c>
      <c r="G5262" t="s" s="56">
        <v>420</v>
      </c>
      <c r="H5262" t="s" s="56">
        <v>195</v>
      </c>
      <c r="I5262" t="s" s="56">
        <v>196</v>
      </c>
      <c r="J5262" t="s" s="56">
        <v>29</v>
      </c>
      <c r="M5262" t="s" s="55">
        <v>12819</v>
      </c>
      <c r="Q5262" t="s" s="56">
        <v>3425</v>
      </c>
      <c r="S5262" t="s" s="54">
        <v>13423</v>
      </c>
      <c r="T5262" t="s" s="57">
        <v>13399</v>
      </c>
      <c r="AE5262" s="60">
        <v>85062</v>
      </c>
      <c r="AF5262" t="s" s="56">
        <v>584</v>
      </c>
      <c r="AG5262" s="14">
        <v>78</v>
      </c>
      <c r="AH5262" s="61">
        <f>MEDIAN(AG5262,AI5262)</f>
        <v>168.5</v>
      </c>
      <c r="AI5262" s="14">
        <v>259</v>
      </c>
      <c r="AJ5262" t="s" s="54">
        <v>13424</v>
      </c>
      <c r="AR5262" s="58">
        <v>-7.6</v>
      </c>
      <c r="AS5262" s="59">
        <f>AR5262</f>
        <v>-7.6</v>
      </c>
      <c r="AT5262" s="59">
        <f>AS5262-5</f>
        <v>-12.6</v>
      </c>
      <c r="AU5262" s="59">
        <v>-2.2</v>
      </c>
      <c r="AV5262" s="59">
        <f>AU5262</f>
        <v>-2.2</v>
      </c>
      <c r="AW5262" s="59">
        <f>AV5262-12</f>
        <v>-14.2</v>
      </c>
      <c r="BL5262" t="s" s="56">
        <v>13410</v>
      </c>
      <c r="BN5262" t="s" s="56">
        <v>13410</v>
      </c>
      <c r="BR5262" s="60">
        <v>6.2</v>
      </c>
      <c r="BT5262" s="14">
        <v>3.2</v>
      </c>
      <c r="BW5262" s="80">
        <v>23.5</v>
      </c>
    </row>
    <row r="5263" s="9" customFormat="1" ht="31" customHeight="1">
      <c r="A5263" t="s" s="6">
        <v>13425</v>
      </c>
      <c r="B5263" s="14">
        <v>1869</v>
      </c>
      <c r="C5263" t="s" s="56">
        <v>13426</v>
      </c>
      <c r="E5263" t="s" s="54">
        <v>13347</v>
      </c>
      <c r="F5263" t="s" s="55">
        <v>710</v>
      </c>
      <c r="G5263" t="s" s="56">
        <v>420</v>
      </c>
      <c r="H5263" t="s" s="56">
        <v>195</v>
      </c>
      <c r="I5263" t="s" s="56">
        <v>196</v>
      </c>
      <c r="J5263" t="s" s="56">
        <v>29</v>
      </c>
      <c r="M5263" t="s" s="55">
        <v>12819</v>
      </c>
      <c r="Q5263" t="s" s="56">
        <v>3425</v>
      </c>
      <c r="S5263" t="s" s="54">
        <v>13427</v>
      </c>
      <c r="T5263" t="s" s="57">
        <v>13428</v>
      </c>
      <c r="AE5263" s="60">
        <v>85067</v>
      </c>
      <c r="AF5263" t="s" s="56">
        <v>584</v>
      </c>
      <c r="AG5263" s="14">
        <v>-98</v>
      </c>
      <c r="AH5263" s="61">
        <f>MEDIAN(AG5263,AI5263)</f>
        <v>-5</v>
      </c>
      <c r="AI5263" s="14">
        <v>88</v>
      </c>
      <c r="AJ5263" t="s" s="54">
        <v>13429</v>
      </c>
      <c r="AR5263" s="58">
        <v>-5.9</v>
      </c>
      <c r="AS5263" s="59">
        <f>AR5263</f>
        <v>-5.9</v>
      </c>
      <c r="AT5263" s="59">
        <f>AS5263-5</f>
        <v>-10.9</v>
      </c>
      <c r="AU5263" s="59">
        <v>-2.1</v>
      </c>
      <c r="AV5263" s="59">
        <f>AU5263</f>
        <v>-2.1</v>
      </c>
      <c r="AW5263" s="59">
        <f>AV5263-12</f>
        <v>-14.1</v>
      </c>
      <c r="BL5263" t="s" s="56">
        <v>13430</v>
      </c>
      <c r="BN5263" t="s" s="56">
        <v>13430</v>
      </c>
      <c r="BR5263" s="60">
        <v>10.3</v>
      </c>
      <c r="BT5263" s="14">
        <v>3.5</v>
      </c>
      <c r="BW5263" s="80">
        <v>13.7</v>
      </c>
    </row>
    <row r="5264" s="9" customFormat="1" ht="31" customHeight="1">
      <c r="A5264" t="s" s="6">
        <v>13431</v>
      </c>
      <c r="B5264" s="14">
        <v>1870</v>
      </c>
      <c r="C5264" t="s" s="56">
        <v>13432</v>
      </c>
      <c r="E5264" t="s" s="54">
        <v>13347</v>
      </c>
      <c r="F5264" t="s" s="55">
        <v>710</v>
      </c>
      <c r="G5264" t="s" s="56">
        <v>420</v>
      </c>
      <c r="H5264" t="s" s="56">
        <v>195</v>
      </c>
      <c r="I5264" t="s" s="56">
        <v>196</v>
      </c>
      <c r="J5264" t="s" s="56">
        <v>29</v>
      </c>
      <c r="M5264" t="s" s="55">
        <v>12819</v>
      </c>
      <c r="Q5264" t="s" s="56">
        <v>3425</v>
      </c>
      <c r="S5264" t="s" s="54">
        <v>13433</v>
      </c>
      <c r="T5264" t="s" s="57">
        <v>13428</v>
      </c>
      <c r="AE5264" s="60">
        <v>85068</v>
      </c>
      <c r="AF5264" t="s" s="56">
        <v>584</v>
      </c>
      <c r="AG5264" s="14">
        <v>-200</v>
      </c>
      <c r="AH5264" s="61">
        <f>MEDIAN(AG5264,AI5264)</f>
        <v>-91</v>
      </c>
      <c r="AI5264" s="14">
        <v>18</v>
      </c>
      <c r="AJ5264" t="s" s="54">
        <v>13434</v>
      </c>
      <c r="AR5264" s="58">
        <v>-6.5</v>
      </c>
      <c r="AS5264" s="59">
        <f>AR5264</f>
        <v>-6.5</v>
      </c>
      <c r="AT5264" s="59">
        <f>AS5264-5</f>
        <v>-11.5</v>
      </c>
      <c r="AU5264" s="59">
        <v>-3.8</v>
      </c>
      <c r="AV5264" s="59">
        <f>AU5264</f>
        <v>-3.8</v>
      </c>
      <c r="AW5264" s="59">
        <f>AV5264-12</f>
        <v>-15.8</v>
      </c>
      <c r="BL5264" t="s" s="56">
        <v>13435</v>
      </c>
      <c r="BN5264" t="s" s="56">
        <v>13435</v>
      </c>
      <c r="BR5264" s="60">
        <v>9.300000000000001</v>
      </c>
      <c r="BT5264" s="14">
        <v>3.7</v>
      </c>
      <c r="BW5264" s="80">
        <v>18.3</v>
      </c>
    </row>
    <row r="5265" s="9" customFormat="1" ht="31" customHeight="1">
      <c r="A5265" t="s" s="6">
        <v>13436</v>
      </c>
      <c r="B5265" s="14">
        <v>1881</v>
      </c>
      <c r="C5265" t="s" s="56">
        <v>13437</v>
      </c>
      <c r="E5265" t="s" s="54">
        <v>13347</v>
      </c>
      <c r="F5265" t="s" s="55">
        <v>710</v>
      </c>
      <c r="G5265" t="s" s="56">
        <v>420</v>
      </c>
      <c r="H5265" t="s" s="56">
        <v>195</v>
      </c>
      <c r="I5265" t="s" s="56">
        <v>196</v>
      </c>
      <c r="J5265" t="s" s="56">
        <v>29</v>
      </c>
      <c r="M5265" t="s" s="55">
        <v>12819</v>
      </c>
      <c r="Q5265" t="s" s="56">
        <v>3425</v>
      </c>
      <c r="S5265" t="s" s="54">
        <v>13438</v>
      </c>
      <c r="T5265" t="s" s="57">
        <v>13399</v>
      </c>
      <c r="AE5265" s="60">
        <v>85072</v>
      </c>
      <c r="AF5265" t="s" s="56">
        <v>584</v>
      </c>
      <c r="AG5265" s="14">
        <v>60</v>
      </c>
      <c r="AH5265" s="61">
        <f>MEDIAN(AG5265,AI5265)</f>
        <v>155</v>
      </c>
      <c r="AI5265" s="14">
        <v>250</v>
      </c>
      <c r="AJ5265" t="s" s="54">
        <v>13439</v>
      </c>
      <c r="AR5265" s="58">
        <v>-8.4</v>
      </c>
      <c r="AS5265" s="59">
        <f>AR5265</f>
        <v>-8.4</v>
      </c>
      <c r="AT5265" s="59">
        <f>AS5265-5</f>
        <v>-13.4</v>
      </c>
      <c r="AU5265" s="59">
        <v>-3.8</v>
      </c>
      <c r="AV5265" s="59">
        <f>AU5265</f>
        <v>-3.8</v>
      </c>
      <c r="AW5265" s="59">
        <f>AV5265-12</f>
        <v>-15.8</v>
      </c>
      <c r="BL5265" t="s" s="56">
        <v>13369</v>
      </c>
      <c r="BN5265" t="s" s="56">
        <v>13369</v>
      </c>
      <c r="BR5265" s="60">
        <v>9.5</v>
      </c>
      <c r="BT5265" s="14">
        <v>3.2</v>
      </c>
      <c r="BW5265" s="80">
        <v>17.6</v>
      </c>
    </row>
    <row r="5266" s="9" customFormat="1" ht="31" customHeight="1">
      <c r="A5266" t="s" s="6">
        <v>13440</v>
      </c>
      <c r="B5266" s="14">
        <v>1882</v>
      </c>
      <c r="C5266" t="s" s="56">
        <v>13441</v>
      </c>
      <c r="E5266" t="s" s="54">
        <v>13347</v>
      </c>
      <c r="F5266" t="s" s="55">
        <v>710</v>
      </c>
      <c r="G5266" t="s" s="56">
        <v>420</v>
      </c>
      <c r="H5266" t="s" s="56">
        <v>195</v>
      </c>
      <c r="I5266" t="s" s="56">
        <v>196</v>
      </c>
      <c r="J5266" t="s" s="56">
        <v>29</v>
      </c>
      <c r="M5266" t="s" s="55">
        <v>12819</v>
      </c>
      <c r="Q5266" t="s" s="56">
        <v>3425</v>
      </c>
      <c r="S5266" t="s" s="54">
        <v>13438</v>
      </c>
      <c r="T5266" t="s" s="57">
        <v>13399</v>
      </c>
      <c r="AE5266" s="60">
        <v>85073</v>
      </c>
      <c r="AF5266" t="s" s="56">
        <v>584</v>
      </c>
      <c r="AG5266" s="14">
        <v>-48</v>
      </c>
      <c r="AH5266" s="61">
        <f>MEDIAN(AG5266,AI5266)</f>
        <v>46</v>
      </c>
      <c r="AI5266" s="14">
        <v>140</v>
      </c>
      <c r="AJ5266" t="s" s="54">
        <v>13442</v>
      </c>
      <c r="AR5266" s="58">
        <v>-7.7</v>
      </c>
      <c r="AS5266" s="59">
        <f>AR5266</f>
        <v>-7.7</v>
      </c>
      <c r="AT5266" s="59">
        <f>AS5266-5</f>
        <v>-12.7</v>
      </c>
      <c r="AU5266" s="59">
        <v>-3.8</v>
      </c>
      <c r="AV5266" s="59">
        <f>AU5266</f>
        <v>-3.8</v>
      </c>
      <c r="AW5266" s="59">
        <f>AV5266-12</f>
        <v>-15.8</v>
      </c>
      <c r="BL5266" t="s" s="56">
        <v>13420</v>
      </c>
      <c r="BN5266" t="s" s="56">
        <v>13420</v>
      </c>
      <c r="BR5266" s="60">
        <v>7.4</v>
      </c>
      <c r="BT5266" s="14">
        <v>3.2</v>
      </c>
      <c r="BW5266" s="80">
        <v>21.1</v>
      </c>
    </row>
    <row r="5267" s="9" customFormat="1" ht="31" customHeight="1">
      <c r="A5267" t="s" s="6">
        <v>13443</v>
      </c>
      <c r="B5267" s="14">
        <v>1883</v>
      </c>
      <c r="C5267" t="s" s="56">
        <v>13444</v>
      </c>
      <c r="E5267" t="s" s="54">
        <v>13347</v>
      </c>
      <c r="F5267" t="s" s="55">
        <v>710</v>
      </c>
      <c r="G5267" t="s" s="56">
        <v>420</v>
      </c>
      <c r="H5267" t="s" s="56">
        <v>195</v>
      </c>
      <c r="I5267" t="s" s="56">
        <v>196</v>
      </c>
      <c r="J5267" t="s" s="56">
        <v>29</v>
      </c>
      <c r="M5267" t="s" s="55">
        <v>12819</v>
      </c>
      <c r="Q5267" t="s" s="56">
        <v>3425</v>
      </c>
      <c r="S5267" t="s" s="54">
        <v>13438</v>
      </c>
      <c r="T5267" t="s" s="57">
        <v>13399</v>
      </c>
      <c r="AE5267" s="60">
        <v>85074</v>
      </c>
      <c r="AF5267" t="s" s="56">
        <v>584</v>
      </c>
      <c r="AG5267" s="14">
        <v>-166</v>
      </c>
      <c r="AH5267" s="61">
        <f>MEDIAN(AG5267,AI5267)</f>
        <v>-51</v>
      </c>
      <c r="AI5267" s="14">
        <v>64</v>
      </c>
      <c r="AJ5267" t="s" s="54">
        <v>13445</v>
      </c>
      <c r="AR5267" s="58">
        <v>-7.1</v>
      </c>
      <c r="AS5267" s="59">
        <f>AR5267</f>
        <v>-7.1</v>
      </c>
      <c r="AT5267" s="59">
        <f>AS5267-5</f>
        <v>-12.1</v>
      </c>
      <c r="AU5267" s="59">
        <v>-2.3</v>
      </c>
      <c r="AV5267" s="59">
        <f>AU5267</f>
        <v>-2.3</v>
      </c>
      <c r="AW5267" s="59">
        <f>AV5267-12</f>
        <v>-14.3</v>
      </c>
      <c r="BL5267" t="s" s="56">
        <v>13446</v>
      </c>
      <c r="BN5267" t="s" s="56">
        <v>13446</v>
      </c>
      <c r="BR5267" s="60">
        <v>9.4</v>
      </c>
      <c r="BT5267" s="14">
        <v>3.3</v>
      </c>
      <c r="BW5267" s="80">
        <v>21.4</v>
      </c>
    </row>
    <row r="5268" s="9" customFormat="1" ht="31" customHeight="1">
      <c r="A5268" t="s" s="6">
        <v>13447</v>
      </c>
      <c r="B5268" s="14">
        <v>1884</v>
      </c>
      <c r="C5268" t="s" s="56">
        <v>13448</v>
      </c>
      <c r="E5268" t="s" s="54">
        <v>13347</v>
      </c>
      <c r="F5268" t="s" s="55">
        <v>710</v>
      </c>
      <c r="G5268" t="s" s="56">
        <v>420</v>
      </c>
      <c r="H5268" t="s" s="56">
        <v>195</v>
      </c>
      <c r="I5268" t="s" s="56">
        <v>196</v>
      </c>
      <c r="J5268" t="s" s="56">
        <v>29</v>
      </c>
      <c r="M5268" t="s" s="55">
        <v>12819</v>
      </c>
      <c r="Q5268" t="s" s="56">
        <v>3425</v>
      </c>
      <c r="S5268" t="s" s="54">
        <v>13438</v>
      </c>
      <c r="T5268" t="s" s="57">
        <v>13399</v>
      </c>
      <c r="AE5268" s="60">
        <v>85075</v>
      </c>
      <c r="AF5268" t="s" s="56">
        <v>584</v>
      </c>
      <c r="AG5268" s="14">
        <v>52</v>
      </c>
      <c r="AH5268" s="61">
        <f>MEDIAN(AG5268,AI5268)</f>
        <v>149.5</v>
      </c>
      <c r="AI5268" s="14">
        <v>247</v>
      </c>
      <c r="AJ5268" t="s" s="54">
        <v>13449</v>
      </c>
      <c r="AR5268" s="58">
        <v>-7.7</v>
      </c>
      <c r="AS5268" s="59">
        <f>AR5268</f>
        <v>-7.7</v>
      </c>
      <c r="AT5268" s="59">
        <f>AS5268-5</f>
        <v>-12.7</v>
      </c>
      <c r="AU5268" s="59">
        <v>-3.1</v>
      </c>
      <c r="AV5268" s="59">
        <f>AU5268</f>
        <v>-3.1</v>
      </c>
      <c r="AW5268" s="59">
        <f>AV5268-12</f>
        <v>-15.1</v>
      </c>
      <c r="BL5268" t="s" s="56">
        <v>13450</v>
      </c>
      <c r="BN5268" t="s" s="56">
        <v>13450</v>
      </c>
      <c r="BR5268" s="60">
        <v>7.3</v>
      </c>
      <c r="BT5268" s="14">
        <v>3.2</v>
      </c>
      <c r="BW5268" s="80">
        <v>17.9</v>
      </c>
    </row>
    <row r="5269" s="9" customFormat="1" ht="31" customHeight="1">
      <c r="A5269" t="s" s="6">
        <v>13451</v>
      </c>
      <c r="B5269" s="14">
        <v>1886</v>
      </c>
      <c r="C5269" t="s" s="56">
        <v>13452</v>
      </c>
      <c r="E5269" t="s" s="54">
        <v>13347</v>
      </c>
      <c r="F5269" t="s" s="55">
        <v>710</v>
      </c>
      <c r="G5269" t="s" s="56">
        <v>420</v>
      </c>
      <c r="H5269" t="s" s="56">
        <v>195</v>
      </c>
      <c r="I5269" t="s" s="56">
        <v>196</v>
      </c>
      <c r="J5269" t="s" s="56">
        <v>29</v>
      </c>
      <c r="M5269" t="s" s="55">
        <v>12819</v>
      </c>
      <c r="Q5269" t="s" s="56">
        <v>3425</v>
      </c>
      <c r="S5269" t="s" s="54">
        <v>13438</v>
      </c>
      <c r="T5269" t="s" s="57">
        <v>13399</v>
      </c>
      <c r="AE5269" s="60">
        <v>85077</v>
      </c>
      <c r="AF5269" t="s" s="56">
        <v>584</v>
      </c>
      <c r="AG5269" s="14">
        <v>61</v>
      </c>
      <c r="AH5269" s="61">
        <f>MEDIAN(AG5269,AI5269)</f>
        <v>156.5</v>
      </c>
      <c r="AI5269" s="14">
        <v>252</v>
      </c>
      <c r="AJ5269" t="s" s="54">
        <v>13453</v>
      </c>
      <c r="AR5269" s="58">
        <v>-7.5</v>
      </c>
      <c r="AS5269" s="59">
        <f>AR5269</f>
        <v>-7.5</v>
      </c>
      <c r="AT5269" s="59">
        <f>AS5269-5</f>
        <v>-12.5</v>
      </c>
      <c r="AU5269" s="59">
        <v>-3.1</v>
      </c>
      <c r="AV5269" s="59">
        <f>AU5269</f>
        <v>-3.1</v>
      </c>
      <c r="AW5269" s="59">
        <f>AV5269-12</f>
        <v>-15.1</v>
      </c>
      <c r="BL5269" t="s" s="56">
        <v>13410</v>
      </c>
      <c r="BN5269" t="s" s="56">
        <v>13410</v>
      </c>
      <c r="BR5269" s="60">
        <v>6.2</v>
      </c>
      <c r="BT5269" s="14">
        <v>3.2</v>
      </c>
      <c r="BW5269" s="80">
        <v>17.7</v>
      </c>
    </row>
    <row r="5270" s="9" customFormat="1" ht="31" customHeight="1">
      <c r="A5270" t="s" s="6">
        <v>13454</v>
      </c>
      <c r="B5270" s="14">
        <v>1887</v>
      </c>
      <c r="C5270" t="s" s="56">
        <v>13455</v>
      </c>
      <c r="E5270" t="s" s="54">
        <v>13347</v>
      </c>
      <c r="F5270" t="s" s="55">
        <v>710</v>
      </c>
      <c r="G5270" t="s" s="56">
        <v>420</v>
      </c>
      <c r="H5270" t="s" s="56">
        <v>195</v>
      </c>
      <c r="I5270" t="s" s="56">
        <v>196</v>
      </c>
      <c r="J5270" t="s" s="56">
        <v>29</v>
      </c>
      <c r="M5270" t="s" s="55">
        <v>12819</v>
      </c>
      <c r="Q5270" t="s" s="56">
        <v>3425</v>
      </c>
      <c r="S5270" t="s" s="54">
        <v>13438</v>
      </c>
      <c r="T5270" t="s" s="57">
        <v>13399</v>
      </c>
      <c r="AE5270" s="60">
        <v>85078</v>
      </c>
      <c r="AF5270" t="s" s="56">
        <v>584</v>
      </c>
      <c r="AG5270" s="14">
        <v>1</v>
      </c>
      <c r="AH5270" s="61">
        <f>MEDIAN(AG5270,AI5270)</f>
        <v>119</v>
      </c>
      <c r="AI5270" s="14">
        <v>237</v>
      </c>
      <c r="AJ5270" t="s" s="54">
        <v>13456</v>
      </c>
      <c r="AR5270" s="58">
        <v>-7.9</v>
      </c>
      <c r="AS5270" s="59">
        <f>AR5270</f>
        <v>-7.9</v>
      </c>
      <c r="AT5270" s="59">
        <f>AS5270-5</f>
        <v>-12.9</v>
      </c>
      <c r="AU5270" s="59">
        <v>-2.5</v>
      </c>
      <c r="AV5270" s="59">
        <f>AU5270</f>
        <v>-2.5</v>
      </c>
      <c r="AW5270" s="59">
        <f>AV5270-12</f>
        <v>-14.5</v>
      </c>
      <c r="BL5270" t="s" s="56">
        <v>1107</v>
      </c>
      <c r="BN5270" t="s" s="56">
        <v>1107</v>
      </c>
      <c r="BR5270" s="60">
        <v>5.8</v>
      </c>
      <c r="BT5270" s="14">
        <v>3.2</v>
      </c>
      <c r="BW5270" s="80">
        <v>21.5</v>
      </c>
    </row>
    <row r="5271" s="9" customFormat="1" ht="31" customHeight="1">
      <c r="A5271" t="s" s="6">
        <v>13457</v>
      </c>
      <c r="B5271" s="14">
        <v>1888</v>
      </c>
      <c r="C5271" t="s" s="56">
        <v>13458</v>
      </c>
      <c r="E5271" t="s" s="54">
        <v>13347</v>
      </c>
      <c r="F5271" t="s" s="55">
        <v>710</v>
      </c>
      <c r="G5271" t="s" s="56">
        <v>420</v>
      </c>
      <c r="H5271" t="s" s="56">
        <v>195</v>
      </c>
      <c r="I5271" t="s" s="56">
        <v>196</v>
      </c>
      <c r="J5271" t="s" s="56">
        <v>29</v>
      </c>
      <c r="M5271" t="s" s="55">
        <v>12819</v>
      </c>
      <c r="Q5271" t="s" s="56">
        <v>3425</v>
      </c>
      <c r="S5271" t="s" s="54">
        <v>13459</v>
      </c>
      <c r="T5271" t="s" s="57">
        <v>13460</v>
      </c>
      <c r="AE5271" s="60">
        <v>85079</v>
      </c>
      <c r="AF5271" t="s" s="56">
        <v>584</v>
      </c>
      <c r="AG5271" s="14">
        <v>-59</v>
      </c>
      <c r="AH5271" s="61">
        <f>MEDIAN(AG5271,AI5271)</f>
        <v>35</v>
      </c>
      <c r="AI5271" s="14">
        <v>129</v>
      </c>
      <c r="AJ5271" t="s" s="54">
        <v>13461</v>
      </c>
      <c r="AR5271" s="58">
        <v>-7.7</v>
      </c>
      <c r="AS5271" s="59">
        <f>AR5271</f>
        <v>-7.7</v>
      </c>
      <c r="AT5271" s="59">
        <f>AS5271-5</f>
        <v>-12.7</v>
      </c>
      <c r="AU5271" s="59">
        <v>-2.6</v>
      </c>
      <c r="AV5271" s="59">
        <f>AU5271</f>
        <v>-2.6</v>
      </c>
      <c r="AW5271" s="59">
        <f>AV5271-12</f>
        <v>-14.6</v>
      </c>
      <c r="BL5271" t="s" s="56">
        <v>13410</v>
      </c>
      <c r="BN5271" t="s" s="56">
        <v>13410</v>
      </c>
      <c r="BR5271" s="60">
        <v>5.7</v>
      </c>
      <c r="BT5271" s="14">
        <v>3.2</v>
      </c>
      <c r="BW5271" s="80">
        <v>15.8</v>
      </c>
    </row>
    <row r="5272" s="9" customFormat="1" ht="31" customHeight="1">
      <c r="A5272" t="s" s="6">
        <v>13462</v>
      </c>
      <c r="B5272" s="14">
        <v>1889</v>
      </c>
      <c r="C5272" t="s" s="56">
        <v>13463</v>
      </c>
      <c r="E5272" t="s" s="54">
        <v>13347</v>
      </c>
      <c r="F5272" t="s" s="55">
        <v>710</v>
      </c>
      <c r="G5272" t="s" s="56">
        <v>420</v>
      </c>
      <c r="H5272" t="s" s="56">
        <v>195</v>
      </c>
      <c r="I5272" t="s" s="56">
        <v>196</v>
      </c>
      <c r="J5272" t="s" s="56">
        <v>29</v>
      </c>
      <c r="M5272" t="s" s="55">
        <v>12819</v>
      </c>
      <c r="Q5272" t="s" s="56">
        <v>3425</v>
      </c>
      <c r="S5272" t="s" s="54">
        <v>13464</v>
      </c>
      <c r="T5272" t="s" s="57">
        <v>13465</v>
      </c>
      <c r="U5272" t="s" s="6">
        <v>1263</v>
      </c>
      <c r="AE5272" s="60">
        <v>85080</v>
      </c>
      <c r="AF5272" t="s" s="56">
        <v>584</v>
      </c>
      <c r="AG5272" s="14">
        <v>52</v>
      </c>
      <c r="AH5272" s="61">
        <f>MEDIAN(AG5272,AI5272)</f>
        <v>149.5</v>
      </c>
      <c r="AI5272" s="14">
        <v>247</v>
      </c>
      <c r="AJ5272" t="s" s="54">
        <v>13449</v>
      </c>
      <c r="AR5272" s="58">
        <v>-7.4</v>
      </c>
      <c r="AS5272" s="59">
        <f>AR5272</f>
        <v>-7.4</v>
      </c>
      <c r="AT5272" s="59">
        <f>AS5272-5</f>
        <v>-12.4</v>
      </c>
      <c r="AU5272" s="59">
        <v>-2.6</v>
      </c>
      <c r="AV5272" s="59">
        <f>AU5272</f>
        <v>-2.6</v>
      </c>
      <c r="AW5272" s="59">
        <f>AV5272-12</f>
        <v>-14.6</v>
      </c>
      <c r="BL5272" t="s" s="56">
        <v>13466</v>
      </c>
      <c r="BN5272" t="s" s="56">
        <v>13466</v>
      </c>
      <c r="BR5272" s="60">
        <v>6.1</v>
      </c>
      <c r="BT5272" s="14">
        <v>3.2</v>
      </c>
      <c r="BW5272" s="80">
        <v>19</v>
      </c>
    </row>
    <row r="5273" s="9" customFormat="1" ht="31" customHeight="1">
      <c r="A5273" t="s" s="6">
        <v>13467</v>
      </c>
      <c r="B5273" s="14">
        <v>1890</v>
      </c>
      <c r="C5273" t="s" s="56">
        <v>13468</v>
      </c>
      <c r="E5273" t="s" s="54">
        <v>13347</v>
      </c>
      <c r="F5273" t="s" s="55">
        <v>710</v>
      </c>
      <c r="G5273" t="s" s="56">
        <v>420</v>
      </c>
      <c r="H5273" t="s" s="56">
        <v>195</v>
      </c>
      <c r="I5273" t="s" s="56">
        <v>196</v>
      </c>
      <c r="J5273" t="s" s="56">
        <v>29</v>
      </c>
      <c r="M5273" t="s" s="55">
        <v>12819</v>
      </c>
      <c r="Q5273" t="s" s="56">
        <v>3425</v>
      </c>
      <c r="S5273" t="s" s="54">
        <v>13469</v>
      </c>
      <c r="T5273" t="s" s="57">
        <v>13465</v>
      </c>
      <c r="U5273" t="s" s="6">
        <v>1263</v>
      </c>
      <c r="AE5273" s="60">
        <v>85081</v>
      </c>
      <c r="AF5273" t="s" s="56">
        <v>584</v>
      </c>
      <c r="AG5273" s="14">
        <v>72</v>
      </c>
      <c r="AH5273" s="61">
        <f>MEDIAN(AG5273,AI5273)</f>
        <v>163.5</v>
      </c>
      <c r="AI5273" s="14">
        <v>255</v>
      </c>
      <c r="AJ5273" t="s" s="54">
        <v>13470</v>
      </c>
      <c r="AR5273" s="58">
        <v>-7</v>
      </c>
      <c r="AS5273" s="59">
        <f>AR5273</f>
        <v>-7</v>
      </c>
      <c r="AT5273" s="59">
        <f>AS5273-5</f>
        <v>-12</v>
      </c>
      <c r="AU5273" s="59">
        <v>-2</v>
      </c>
      <c r="AV5273" s="59">
        <f>AU5273</f>
        <v>-2</v>
      </c>
      <c r="AW5273" s="59">
        <f>AV5273-12</f>
        <v>-14</v>
      </c>
      <c r="BL5273" t="s" s="56">
        <v>4582</v>
      </c>
      <c r="BN5273" t="s" s="56">
        <v>4582</v>
      </c>
      <c r="BR5273" s="60">
        <v>7.2</v>
      </c>
      <c r="BT5273" s="14">
        <v>3.2</v>
      </c>
      <c r="BW5273" s="80">
        <v>22</v>
      </c>
    </row>
    <row r="5274" s="9" customFormat="1" ht="31" customHeight="1">
      <c r="A5274" t="s" s="6">
        <v>13471</v>
      </c>
      <c r="B5274" s="14">
        <v>1891</v>
      </c>
      <c r="C5274" t="s" s="56">
        <v>13472</v>
      </c>
      <c r="E5274" t="s" s="54">
        <v>13347</v>
      </c>
      <c r="F5274" t="s" s="55">
        <v>710</v>
      </c>
      <c r="G5274" t="s" s="56">
        <v>420</v>
      </c>
      <c r="H5274" t="s" s="56">
        <v>195</v>
      </c>
      <c r="I5274" t="s" s="56">
        <v>196</v>
      </c>
      <c r="J5274" t="s" s="56">
        <v>29</v>
      </c>
      <c r="M5274" t="s" s="55">
        <v>12819</v>
      </c>
      <c r="Q5274" t="s" s="56">
        <v>3425</v>
      </c>
      <c r="S5274" t="s" s="54">
        <v>13473</v>
      </c>
      <c r="T5274" t="s" s="57">
        <v>13465</v>
      </c>
      <c r="U5274" t="s" s="6">
        <v>1263</v>
      </c>
      <c r="AE5274" s="60">
        <v>85082</v>
      </c>
      <c r="AF5274" t="s" s="56">
        <v>584</v>
      </c>
      <c r="AG5274" s="14">
        <v>17</v>
      </c>
      <c r="AH5274" s="61">
        <f>MEDIAN(AG5274,AI5274)</f>
        <v>126</v>
      </c>
      <c r="AI5274" s="14">
        <v>235</v>
      </c>
      <c r="AJ5274" t="s" s="54">
        <v>13474</v>
      </c>
      <c r="AR5274" s="58">
        <v>-8.199999999999999</v>
      </c>
      <c r="AS5274" s="59">
        <f>AR5274</f>
        <v>-8.199999999999999</v>
      </c>
      <c r="AT5274" s="59">
        <f>AS5274-5</f>
        <v>-13.2</v>
      </c>
      <c r="AU5274" s="59">
        <v>-3.5</v>
      </c>
      <c r="AV5274" s="59">
        <f>AU5274</f>
        <v>-3.5</v>
      </c>
      <c r="AW5274" s="59">
        <f>AV5274-12</f>
        <v>-15.5</v>
      </c>
      <c r="BL5274" t="s" s="56">
        <v>13387</v>
      </c>
      <c r="BN5274" t="s" s="56">
        <v>13387</v>
      </c>
      <c r="BR5274" s="60">
        <v>6.5</v>
      </c>
      <c r="BT5274" s="14">
        <v>3.3</v>
      </c>
      <c r="BW5274" s="80">
        <v>22.2</v>
      </c>
    </row>
    <row r="5275" s="9" customFormat="1" ht="31" customHeight="1">
      <c r="A5275" t="s" s="6">
        <v>13475</v>
      </c>
      <c r="B5275" s="14">
        <v>1892</v>
      </c>
      <c r="C5275" t="s" s="56">
        <v>13476</v>
      </c>
      <c r="E5275" t="s" s="54">
        <v>13347</v>
      </c>
      <c r="F5275" t="s" s="55">
        <v>710</v>
      </c>
      <c r="G5275" t="s" s="56">
        <v>420</v>
      </c>
      <c r="H5275" t="s" s="56">
        <v>195</v>
      </c>
      <c r="I5275" t="s" s="56">
        <v>196</v>
      </c>
      <c r="J5275" t="s" s="56">
        <v>29</v>
      </c>
      <c r="M5275" t="s" s="55">
        <v>12819</v>
      </c>
      <c r="Q5275" t="s" s="56">
        <v>3425</v>
      </c>
      <c r="S5275" t="s" s="54">
        <v>13477</v>
      </c>
      <c r="T5275" t="s" s="57">
        <v>13465</v>
      </c>
      <c r="U5275" t="s" s="6">
        <v>1263</v>
      </c>
      <c r="AE5275" s="60">
        <v>85083</v>
      </c>
      <c r="AF5275" t="s" s="56">
        <v>584</v>
      </c>
      <c r="AG5275" s="14">
        <v>0</v>
      </c>
      <c r="AH5275" s="61">
        <f>MEDIAN(AG5275,AI5275)</f>
        <v>108.5</v>
      </c>
      <c r="AI5275" s="14">
        <v>217</v>
      </c>
      <c r="AJ5275" t="s" s="54">
        <v>13478</v>
      </c>
      <c r="AR5275" s="58">
        <v>-7.5</v>
      </c>
      <c r="AS5275" s="59">
        <f>AR5275</f>
        <v>-7.5</v>
      </c>
      <c r="AT5275" s="59">
        <f>AS5275-5</f>
        <v>-12.5</v>
      </c>
      <c r="AU5275" s="59">
        <v>-2</v>
      </c>
      <c r="AV5275" s="59">
        <f>AU5275</f>
        <v>-2</v>
      </c>
      <c r="AW5275" s="59">
        <f>AV5275-12</f>
        <v>-14</v>
      </c>
      <c r="BL5275" t="s" s="56">
        <v>13466</v>
      </c>
      <c r="BN5275" t="s" s="56">
        <v>13466</v>
      </c>
      <c r="BR5275" s="60">
        <v>6.1</v>
      </c>
      <c r="BT5275" s="14">
        <v>3.2</v>
      </c>
      <c r="BW5275" s="80">
        <v>23.2</v>
      </c>
    </row>
    <row r="5276" s="9" customFormat="1" ht="31" customHeight="1">
      <c r="A5276" t="s" s="6">
        <v>13479</v>
      </c>
      <c r="B5276" s="14">
        <v>1893</v>
      </c>
      <c r="C5276" t="s" s="56">
        <v>13480</v>
      </c>
      <c r="E5276" t="s" s="54">
        <v>13347</v>
      </c>
      <c r="F5276" t="s" s="55">
        <v>710</v>
      </c>
      <c r="G5276" t="s" s="56">
        <v>420</v>
      </c>
      <c r="H5276" t="s" s="56">
        <v>195</v>
      </c>
      <c r="I5276" t="s" s="56">
        <v>196</v>
      </c>
      <c r="J5276" t="s" s="56">
        <v>29</v>
      </c>
      <c r="M5276" t="s" s="55">
        <v>12819</v>
      </c>
      <c r="Q5276" t="s" s="56">
        <v>3425</v>
      </c>
      <c r="S5276" t="s" s="54">
        <v>13481</v>
      </c>
      <c r="T5276" t="s" s="57">
        <v>13465</v>
      </c>
      <c r="U5276" t="s" s="6">
        <v>1263</v>
      </c>
      <c r="AE5276" s="60">
        <v>85084</v>
      </c>
      <c r="AF5276" t="s" s="56">
        <v>584</v>
      </c>
      <c r="AG5276" s="14">
        <v>53</v>
      </c>
      <c r="AH5276" s="61">
        <f>MEDIAN(AG5276,AI5276)</f>
        <v>147</v>
      </c>
      <c r="AI5276" s="14">
        <v>241</v>
      </c>
      <c r="AJ5276" t="s" s="54">
        <v>13482</v>
      </c>
      <c r="AR5276" s="58">
        <v>-8</v>
      </c>
      <c r="AS5276" s="59">
        <f>AR5276</f>
        <v>-8</v>
      </c>
      <c r="AT5276" s="59">
        <f>AS5276-5</f>
        <v>-13</v>
      </c>
      <c r="AU5276" s="59">
        <v>-2.7</v>
      </c>
      <c r="AV5276" s="59">
        <f>AU5276</f>
        <v>-2.7</v>
      </c>
      <c r="AW5276" s="59">
        <f>AV5276-12</f>
        <v>-14.7</v>
      </c>
      <c r="BL5276" t="s" s="56">
        <v>13483</v>
      </c>
      <c r="BN5276" t="s" s="56">
        <v>13483</v>
      </c>
      <c r="BR5276" s="60">
        <v>6.7</v>
      </c>
      <c r="BT5276" s="14">
        <v>3.2</v>
      </c>
      <c r="BW5276" s="80">
        <v>17</v>
      </c>
    </row>
    <row r="5277" s="9" customFormat="1" ht="31" customHeight="1">
      <c r="A5277" t="s" s="6">
        <v>13484</v>
      </c>
      <c r="B5277" s="14">
        <v>1896</v>
      </c>
      <c r="C5277" t="s" s="56">
        <v>13485</v>
      </c>
      <c r="E5277" t="s" s="54">
        <v>13347</v>
      </c>
      <c r="F5277" t="s" s="55">
        <v>710</v>
      </c>
      <c r="G5277" t="s" s="56">
        <v>420</v>
      </c>
      <c r="H5277" t="s" s="56">
        <v>195</v>
      </c>
      <c r="I5277" t="s" s="56">
        <v>196</v>
      </c>
      <c r="J5277" t="s" s="56">
        <v>29</v>
      </c>
      <c r="M5277" t="s" s="55">
        <v>12819</v>
      </c>
      <c r="Q5277" t="s" s="56">
        <v>3425</v>
      </c>
      <c r="S5277" t="s" s="54">
        <v>13486</v>
      </c>
      <c r="T5277" t="s" s="57">
        <v>13465</v>
      </c>
      <c r="U5277" t="s" s="6">
        <v>1263</v>
      </c>
      <c r="AE5277" s="60">
        <v>85087</v>
      </c>
      <c r="AF5277" t="s" s="56">
        <v>584</v>
      </c>
      <c r="AG5277" s="14">
        <v>0</v>
      </c>
      <c r="AH5277" s="61">
        <f>MEDIAN(AG5277,AI5277)</f>
        <v>117</v>
      </c>
      <c r="AI5277" s="14">
        <v>234</v>
      </c>
      <c r="AJ5277" t="s" s="54">
        <v>13487</v>
      </c>
      <c r="AR5277" s="58">
        <v>-7.6</v>
      </c>
      <c r="AS5277" s="59">
        <f>AR5277</f>
        <v>-7.6</v>
      </c>
      <c r="AT5277" s="59">
        <f>AS5277-5</f>
        <v>-12.6</v>
      </c>
      <c r="AU5277" s="59">
        <v>-3.5</v>
      </c>
      <c r="AV5277" s="59">
        <f>AU5277</f>
        <v>-3.5</v>
      </c>
      <c r="AW5277" s="59">
        <f>AV5277-12</f>
        <v>-15.5</v>
      </c>
      <c r="BL5277" t="s" s="56">
        <v>13420</v>
      </c>
      <c r="BN5277" t="s" s="56">
        <v>13420</v>
      </c>
      <c r="BR5277" s="60">
        <v>8</v>
      </c>
      <c r="BT5277" s="14">
        <v>3.2</v>
      </c>
      <c r="BW5277" s="80">
        <v>18.7</v>
      </c>
    </row>
    <row r="5278" s="9" customFormat="1" ht="31" customHeight="1">
      <c r="A5278" t="s" s="6">
        <v>13488</v>
      </c>
      <c r="B5278" s="14">
        <v>1897</v>
      </c>
      <c r="C5278" t="s" s="56">
        <v>13489</v>
      </c>
      <c r="E5278" t="s" s="54">
        <v>13347</v>
      </c>
      <c r="F5278" t="s" s="55">
        <v>710</v>
      </c>
      <c r="G5278" t="s" s="56">
        <v>420</v>
      </c>
      <c r="H5278" t="s" s="56">
        <v>195</v>
      </c>
      <c r="I5278" t="s" s="56">
        <v>196</v>
      </c>
      <c r="J5278" t="s" s="56">
        <v>29</v>
      </c>
      <c r="M5278" t="s" s="55">
        <v>12819</v>
      </c>
      <c r="Q5278" t="s" s="56">
        <v>3425</v>
      </c>
      <c r="S5278" t="s" s="54">
        <v>13481</v>
      </c>
      <c r="T5278" t="s" s="57">
        <v>13465</v>
      </c>
      <c r="U5278" t="s" s="6">
        <v>1263</v>
      </c>
      <c r="AE5278" s="60">
        <v>85088</v>
      </c>
      <c r="AF5278" t="s" s="56">
        <v>584</v>
      </c>
      <c r="AG5278" s="14">
        <v>-174</v>
      </c>
      <c r="AH5278" s="61">
        <f>MEDIAN(AG5278,AI5278)</f>
        <v>-45.5</v>
      </c>
      <c r="AI5278" s="14">
        <v>83</v>
      </c>
      <c r="AJ5278" t="s" s="54">
        <v>13490</v>
      </c>
      <c r="AR5278" s="58">
        <v>-7.4</v>
      </c>
      <c r="AS5278" s="59">
        <f>AR5278</f>
        <v>-7.4</v>
      </c>
      <c r="AT5278" s="59">
        <f>AS5278-5</f>
        <v>-12.4</v>
      </c>
      <c r="AU5278" s="59">
        <v>-2.1</v>
      </c>
      <c r="AV5278" s="59">
        <f>AU5278</f>
        <v>-2.1</v>
      </c>
      <c r="AW5278" s="59">
        <f>AV5278-12</f>
        <v>-14.1</v>
      </c>
      <c r="BL5278" t="s" s="56">
        <v>13466</v>
      </c>
      <c r="BN5278" t="s" s="56">
        <v>13466</v>
      </c>
      <c r="BR5278" s="60">
        <v>9.199999999999999</v>
      </c>
      <c r="BT5278" s="14">
        <v>3.2</v>
      </c>
      <c r="BW5278" s="80">
        <v>22.2</v>
      </c>
    </row>
    <row r="5279" s="9" customFormat="1" ht="31" customHeight="1">
      <c r="A5279" t="s" s="6">
        <v>13491</v>
      </c>
      <c r="B5279" s="14">
        <v>1898</v>
      </c>
      <c r="C5279" t="s" s="56">
        <v>13492</v>
      </c>
      <c r="E5279" t="s" s="54">
        <v>13347</v>
      </c>
      <c r="F5279" t="s" s="55">
        <v>710</v>
      </c>
      <c r="G5279" t="s" s="56">
        <v>420</v>
      </c>
      <c r="H5279" t="s" s="56">
        <v>195</v>
      </c>
      <c r="I5279" t="s" s="56">
        <v>196</v>
      </c>
      <c r="J5279" t="s" s="56">
        <v>29</v>
      </c>
      <c r="M5279" t="s" s="55">
        <v>12819</v>
      </c>
      <c r="Q5279" t="s" s="56">
        <v>3425</v>
      </c>
      <c r="S5279" t="s" s="54">
        <v>13481</v>
      </c>
      <c r="T5279" t="s" s="57">
        <v>13465</v>
      </c>
      <c r="U5279" t="s" s="6">
        <v>1263</v>
      </c>
      <c r="AE5279" s="60">
        <v>85089</v>
      </c>
      <c r="AF5279" t="s" s="56">
        <v>584</v>
      </c>
      <c r="AG5279" s="14">
        <v>-168</v>
      </c>
      <c r="AH5279" s="61">
        <f>MEDIAN(AG5279,AI5279)</f>
        <v>-40.5</v>
      </c>
      <c r="AI5279" s="14">
        <v>87</v>
      </c>
      <c r="AJ5279" t="s" s="54">
        <v>13493</v>
      </c>
      <c r="AR5279" s="58">
        <v>-7.8</v>
      </c>
      <c r="AS5279" s="59">
        <f>AR5279</f>
        <v>-7.8</v>
      </c>
      <c r="AT5279" s="59">
        <f>AS5279-5</f>
        <v>-12.8</v>
      </c>
      <c r="AU5279" s="59">
        <v>-2.8</v>
      </c>
      <c r="AV5279" s="59">
        <f>AU5279</f>
        <v>-2.8</v>
      </c>
      <c r="AW5279" s="59">
        <f>AV5279-12</f>
        <v>-14.8</v>
      </c>
      <c r="BL5279" t="s" s="56">
        <v>13483</v>
      </c>
      <c r="BN5279" t="s" s="56">
        <v>13483</v>
      </c>
      <c r="BR5279" s="60">
        <v>5.3</v>
      </c>
      <c r="BT5279" s="14">
        <v>3.2</v>
      </c>
      <c r="BW5279" s="80">
        <v>19.7</v>
      </c>
    </row>
    <row r="5280" s="9" customFormat="1" ht="31" customHeight="1">
      <c r="A5280" t="s" s="6">
        <v>13494</v>
      </c>
      <c r="B5280" s="14">
        <v>1899</v>
      </c>
      <c r="C5280" t="s" s="56">
        <v>13495</v>
      </c>
      <c r="E5280" t="s" s="54">
        <v>13347</v>
      </c>
      <c r="F5280" t="s" s="55">
        <v>710</v>
      </c>
      <c r="G5280" t="s" s="56">
        <v>420</v>
      </c>
      <c r="H5280" t="s" s="56">
        <v>195</v>
      </c>
      <c r="I5280" t="s" s="56">
        <v>196</v>
      </c>
      <c r="J5280" t="s" s="56">
        <v>29</v>
      </c>
      <c r="M5280" t="s" s="55">
        <v>12819</v>
      </c>
      <c r="Q5280" t="s" s="56">
        <v>3425</v>
      </c>
      <c r="S5280" t="s" s="54">
        <v>13496</v>
      </c>
      <c r="T5280" t="s" s="57">
        <v>13465</v>
      </c>
      <c r="U5280" t="s" s="6">
        <v>1263</v>
      </c>
      <c r="AE5280" s="60">
        <v>85090</v>
      </c>
      <c r="AF5280" t="s" s="56">
        <v>584</v>
      </c>
      <c r="AG5280" s="14">
        <v>-179</v>
      </c>
      <c r="AH5280" s="61">
        <f>MEDIAN(AG5280,AI5280)</f>
        <v>-57</v>
      </c>
      <c r="AI5280" s="14">
        <v>65</v>
      </c>
      <c r="AJ5280" t="s" s="54">
        <v>13497</v>
      </c>
      <c r="AR5280" s="58">
        <v>-7.5</v>
      </c>
      <c r="AS5280" s="59">
        <f>AR5280</f>
        <v>-7.5</v>
      </c>
      <c r="AT5280" s="59">
        <f>AS5280-5</f>
        <v>-12.5</v>
      </c>
      <c r="AU5280" s="59">
        <v>-2.7</v>
      </c>
      <c r="AV5280" s="59">
        <f>AU5280</f>
        <v>-2.7</v>
      </c>
      <c r="AW5280" s="59">
        <f>AV5280-12</f>
        <v>-14.7</v>
      </c>
      <c r="BL5280" t="s" s="56">
        <v>1051</v>
      </c>
      <c r="BN5280" t="s" s="56">
        <v>1051</v>
      </c>
      <c r="BR5280" s="60">
        <v>9</v>
      </c>
      <c r="BT5280" s="14">
        <v>3.2</v>
      </c>
      <c r="BW5280" s="80">
        <v>22.5</v>
      </c>
    </row>
    <row r="5281" s="9" customFormat="1" ht="31" customHeight="1">
      <c r="A5281" t="s" s="6">
        <v>13498</v>
      </c>
      <c r="B5281" s="14">
        <v>1900</v>
      </c>
      <c r="C5281" t="s" s="56">
        <v>13499</v>
      </c>
      <c r="E5281" t="s" s="54">
        <v>13347</v>
      </c>
      <c r="F5281" t="s" s="55">
        <v>710</v>
      </c>
      <c r="G5281" t="s" s="56">
        <v>420</v>
      </c>
      <c r="H5281" t="s" s="56">
        <v>195</v>
      </c>
      <c r="I5281" t="s" s="56">
        <v>196</v>
      </c>
      <c r="J5281" t="s" s="56">
        <v>29</v>
      </c>
      <c r="M5281" t="s" s="55">
        <v>12819</v>
      </c>
      <c r="Q5281" t="s" s="56">
        <v>3425</v>
      </c>
      <c r="S5281" t="s" s="54">
        <v>13500</v>
      </c>
      <c r="T5281" t="s" s="57">
        <v>13465</v>
      </c>
      <c r="U5281" t="s" s="6">
        <v>1263</v>
      </c>
      <c r="AE5281" s="60">
        <v>85091</v>
      </c>
      <c r="AF5281" t="s" s="56">
        <v>584</v>
      </c>
      <c r="AG5281" s="14">
        <v>-54</v>
      </c>
      <c r="AH5281" s="61">
        <f>MEDIAN(AG5281,AI5281)</f>
        <v>80</v>
      </c>
      <c r="AI5281" s="14">
        <v>214</v>
      </c>
      <c r="AJ5281" t="s" s="54">
        <v>13501</v>
      </c>
      <c r="AR5281" s="58">
        <v>-8.1</v>
      </c>
      <c r="AS5281" s="59">
        <f>AR5281</f>
        <v>-8.1</v>
      </c>
      <c r="AT5281" s="59">
        <f>AS5281-5</f>
        <v>-13.1</v>
      </c>
      <c r="AU5281" s="59">
        <v>-3.2</v>
      </c>
      <c r="AV5281" s="59">
        <f>AU5281</f>
        <v>-3.2</v>
      </c>
      <c r="AW5281" s="59">
        <f>AV5281-12</f>
        <v>-15.2</v>
      </c>
      <c r="BL5281" t="s" s="56">
        <v>13446</v>
      </c>
      <c r="BN5281" t="s" s="56">
        <v>13446</v>
      </c>
      <c r="BR5281" s="60">
        <v>6.7</v>
      </c>
      <c r="BT5281" s="14">
        <v>3.2</v>
      </c>
      <c r="BW5281" s="80">
        <v>21.7</v>
      </c>
    </row>
    <row r="5282" s="9" customFormat="1" ht="31" customHeight="1">
      <c r="A5282" t="s" s="6">
        <v>13502</v>
      </c>
      <c r="B5282" s="14">
        <v>1901</v>
      </c>
      <c r="C5282" t="s" s="56">
        <v>13503</v>
      </c>
      <c r="E5282" t="s" s="54">
        <v>13347</v>
      </c>
      <c r="F5282" t="s" s="55">
        <v>710</v>
      </c>
      <c r="G5282" t="s" s="56">
        <v>420</v>
      </c>
      <c r="H5282" t="s" s="56">
        <v>195</v>
      </c>
      <c r="I5282" t="s" s="56">
        <v>196</v>
      </c>
      <c r="J5282" t="s" s="56">
        <v>29</v>
      </c>
      <c r="M5282" t="s" s="55">
        <v>12819</v>
      </c>
      <c r="Q5282" t="s" s="56">
        <v>3425</v>
      </c>
      <c r="S5282" t="s" s="54">
        <v>13500</v>
      </c>
      <c r="T5282" t="s" s="57">
        <v>13465</v>
      </c>
      <c r="U5282" t="s" s="6">
        <v>1263</v>
      </c>
      <c r="AE5282" s="60">
        <v>85092</v>
      </c>
      <c r="AF5282" t="s" s="56">
        <v>584</v>
      </c>
      <c r="AG5282" s="14">
        <v>-112</v>
      </c>
      <c r="AH5282" s="61">
        <f>MEDIAN(AG5282,AI5282)</f>
        <v>12.5</v>
      </c>
      <c r="AI5282" s="14">
        <v>137</v>
      </c>
      <c r="AJ5282" t="s" s="54">
        <v>13504</v>
      </c>
      <c r="AR5282" s="58">
        <v>-8.9</v>
      </c>
      <c r="AS5282" s="59">
        <f>AR5282</f>
        <v>-8.9</v>
      </c>
      <c r="AT5282" s="59">
        <f>AS5282-5</f>
        <v>-13.9</v>
      </c>
      <c r="AU5282" s="59">
        <v>-3.7</v>
      </c>
      <c r="AV5282" s="59">
        <f>AU5282</f>
        <v>-3.7</v>
      </c>
      <c r="AW5282" s="59">
        <f>AV5282-12</f>
        <v>-15.7</v>
      </c>
      <c r="BL5282" t="s" s="56">
        <v>779</v>
      </c>
      <c r="BN5282" t="s" s="56">
        <v>779</v>
      </c>
      <c r="BR5282" s="60">
        <v>8.1</v>
      </c>
      <c r="BT5282" s="14">
        <v>3.2</v>
      </c>
      <c r="BW5282" s="80">
        <v>21.7</v>
      </c>
    </row>
    <row r="5283" s="9" customFormat="1" ht="31" customHeight="1">
      <c r="A5283" t="s" s="6">
        <v>13505</v>
      </c>
      <c r="B5283" s="14">
        <v>1902</v>
      </c>
      <c r="C5283" t="s" s="56">
        <v>13506</v>
      </c>
      <c r="E5283" t="s" s="54">
        <v>13347</v>
      </c>
      <c r="F5283" t="s" s="55">
        <v>710</v>
      </c>
      <c r="G5283" t="s" s="56">
        <v>420</v>
      </c>
      <c r="H5283" t="s" s="56">
        <v>195</v>
      </c>
      <c r="I5283" t="s" s="56">
        <v>196</v>
      </c>
      <c r="J5283" t="s" s="56">
        <v>29</v>
      </c>
      <c r="M5283" t="s" s="55">
        <v>12819</v>
      </c>
      <c r="Q5283" t="s" s="56">
        <v>3425</v>
      </c>
      <c r="S5283" t="s" s="54">
        <v>13500</v>
      </c>
      <c r="T5283" t="s" s="57">
        <v>13465</v>
      </c>
      <c r="U5283" t="s" s="6">
        <v>1263</v>
      </c>
      <c r="AE5283" s="60">
        <v>85093</v>
      </c>
      <c r="AF5283" t="s" s="56">
        <v>584</v>
      </c>
      <c r="AG5283" s="14">
        <v>-106</v>
      </c>
      <c r="AH5283" s="61">
        <f>MEDIAN(AG5283,AI5283)</f>
        <v>15.5</v>
      </c>
      <c r="AI5283" s="14">
        <v>137</v>
      </c>
      <c r="AJ5283" t="s" s="54">
        <v>13507</v>
      </c>
      <c r="AR5283" s="58">
        <v>-8.300000000000001</v>
      </c>
      <c r="AS5283" s="59">
        <f>AR5283</f>
        <v>-8.300000000000001</v>
      </c>
      <c r="AT5283" s="59">
        <f>AS5283-5</f>
        <v>-13.3</v>
      </c>
      <c r="AU5283" s="59">
        <v>-3.1</v>
      </c>
      <c r="AV5283" s="59">
        <f>AU5283</f>
        <v>-3.1</v>
      </c>
      <c r="AW5283" s="59">
        <f>AV5283-12</f>
        <v>-15.1</v>
      </c>
      <c r="BL5283" t="s" s="56">
        <v>874</v>
      </c>
      <c r="BN5283" t="s" s="56">
        <v>874</v>
      </c>
      <c r="BR5283" s="60">
        <v>7.1</v>
      </c>
      <c r="BT5283" s="14">
        <v>3.2</v>
      </c>
      <c r="BW5283" s="80">
        <v>22.1</v>
      </c>
    </row>
    <row r="5284" s="9" customFormat="1" ht="31" customHeight="1">
      <c r="A5284" t="s" s="6">
        <v>13508</v>
      </c>
      <c r="B5284" s="14">
        <v>1903</v>
      </c>
      <c r="C5284" t="s" s="56">
        <v>13509</v>
      </c>
      <c r="E5284" t="s" s="54">
        <v>13347</v>
      </c>
      <c r="F5284" t="s" s="55">
        <v>710</v>
      </c>
      <c r="G5284" t="s" s="56">
        <v>420</v>
      </c>
      <c r="H5284" t="s" s="56">
        <v>195</v>
      </c>
      <c r="I5284" t="s" s="56">
        <v>196</v>
      </c>
      <c r="J5284" t="s" s="56">
        <v>29</v>
      </c>
      <c r="M5284" t="s" s="55">
        <v>12819</v>
      </c>
      <c r="Q5284" t="s" s="56">
        <v>3425</v>
      </c>
      <c r="S5284" t="s" s="54">
        <v>13500</v>
      </c>
      <c r="T5284" t="s" s="57">
        <v>13465</v>
      </c>
      <c r="U5284" t="s" s="6">
        <v>1263</v>
      </c>
      <c r="AE5284" s="60">
        <v>85094</v>
      </c>
      <c r="AF5284" t="s" s="56">
        <v>584</v>
      </c>
      <c r="AG5284" s="14">
        <v>25</v>
      </c>
      <c r="AH5284" s="61">
        <f>MEDIAN(AG5284,AI5284)</f>
        <v>138.5</v>
      </c>
      <c r="AI5284" s="14">
        <v>252</v>
      </c>
      <c r="AJ5284" t="s" s="54">
        <v>13510</v>
      </c>
      <c r="AR5284" s="58">
        <v>-7.6</v>
      </c>
      <c r="AS5284" s="59">
        <f>AR5284</f>
        <v>-7.6</v>
      </c>
      <c r="AT5284" s="59">
        <f>AS5284-5</f>
        <v>-12.6</v>
      </c>
      <c r="AU5284" s="59">
        <v>-2.6</v>
      </c>
      <c r="AV5284" s="59">
        <f>AU5284</f>
        <v>-2.6</v>
      </c>
      <c r="AW5284" s="59">
        <f>AV5284-12</f>
        <v>-14.6</v>
      </c>
      <c r="BL5284" t="s" s="56">
        <v>874</v>
      </c>
      <c r="BN5284" t="s" s="56">
        <v>874</v>
      </c>
      <c r="BR5284" s="60">
        <v>5</v>
      </c>
      <c r="BT5284" s="14">
        <v>3.2</v>
      </c>
      <c r="BW5284" s="80">
        <v>21.9</v>
      </c>
    </row>
    <row r="5285" s="9" customFormat="1" ht="31" customHeight="1">
      <c r="A5285" t="s" s="6">
        <v>13511</v>
      </c>
      <c r="B5285" s="14">
        <v>1904</v>
      </c>
      <c r="C5285" t="s" s="56">
        <v>13512</v>
      </c>
      <c r="E5285" t="s" s="54">
        <v>13347</v>
      </c>
      <c r="F5285" t="s" s="55">
        <v>710</v>
      </c>
      <c r="G5285" t="s" s="56">
        <v>420</v>
      </c>
      <c r="H5285" t="s" s="56">
        <v>195</v>
      </c>
      <c r="I5285" t="s" s="56">
        <v>196</v>
      </c>
      <c r="J5285" t="s" s="56">
        <v>29</v>
      </c>
      <c r="M5285" t="s" s="55">
        <v>12819</v>
      </c>
      <c r="Q5285" t="s" s="56">
        <v>3425</v>
      </c>
      <c r="S5285" t="s" s="54">
        <v>13513</v>
      </c>
      <c r="T5285" t="s" s="57">
        <v>13465</v>
      </c>
      <c r="U5285" t="s" s="6">
        <v>1263</v>
      </c>
      <c r="AE5285" s="60">
        <v>85095</v>
      </c>
      <c r="AF5285" t="s" s="56">
        <v>584</v>
      </c>
      <c r="AG5285" s="14">
        <v>-1</v>
      </c>
      <c r="AH5285" s="61">
        <f>MEDIAN(AG5285,AI5285)</f>
        <v>113</v>
      </c>
      <c r="AI5285" s="14">
        <v>227</v>
      </c>
      <c r="AJ5285" t="s" s="54">
        <v>13514</v>
      </c>
      <c r="AR5285" s="58">
        <v>-8.5</v>
      </c>
      <c r="AS5285" s="59">
        <f>AR5285</f>
        <v>-8.5</v>
      </c>
      <c r="AT5285" s="59">
        <f>AS5285-5</f>
        <v>-13.5</v>
      </c>
      <c r="AU5285" s="59">
        <v>-2.6</v>
      </c>
      <c r="AV5285" s="59">
        <f>AU5285</f>
        <v>-2.6</v>
      </c>
      <c r="AW5285" s="59">
        <f>AV5285-12</f>
        <v>-14.6</v>
      </c>
      <c r="BL5285" t="s" s="56">
        <v>13415</v>
      </c>
      <c r="BN5285" t="s" s="56">
        <v>13415</v>
      </c>
      <c r="BR5285" s="60">
        <v>5.9</v>
      </c>
      <c r="BT5285" s="14">
        <v>3.2</v>
      </c>
      <c r="BW5285" s="80">
        <v>21.9</v>
      </c>
    </row>
    <row r="5286" s="9" customFormat="1" ht="31" customHeight="1">
      <c r="A5286" t="s" s="6">
        <v>13515</v>
      </c>
      <c r="B5286" s="14">
        <v>1905</v>
      </c>
      <c r="C5286" t="s" s="56">
        <v>13516</v>
      </c>
      <c r="E5286" t="s" s="54">
        <v>13347</v>
      </c>
      <c r="F5286" t="s" s="55">
        <v>710</v>
      </c>
      <c r="G5286" t="s" s="56">
        <v>420</v>
      </c>
      <c r="H5286" t="s" s="56">
        <v>195</v>
      </c>
      <c r="I5286" t="s" s="56">
        <v>196</v>
      </c>
      <c r="J5286" t="s" s="56">
        <v>29</v>
      </c>
      <c r="M5286" t="s" s="55">
        <v>12819</v>
      </c>
      <c r="Q5286" t="s" s="56">
        <v>3425</v>
      </c>
      <c r="S5286" t="s" s="54">
        <v>13517</v>
      </c>
      <c r="T5286" t="s" s="57">
        <v>13465</v>
      </c>
      <c r="U5286" t="s" s="6">
        <v>1263</v>
      </c>
      <c r="AE5286" s="60">
        <v>85096</v>
      </c>
      <c r="AF5286" t="s" s="56">
        <v>584</v>
      </c>
      <c r="AG5286" s="14">
        <v>-38</v>
      </c>
      <c r="AH5286" s="61">
        <f>MEDIAN(AG5286,AI5286)</f>
        <v>88</v>
      </c>
      <c r="AI5286" s="14">
        <v>214</v>
      </c>
      <c r="AJ5286" t="s" s="54">
        <v>13518</v>
      </c>
      <c r="AR5286" s="58">
        <v>-8.1</v>
      </c>
      <c r="AS5286" s="59">
        <f>AR5286</f>
        <v>-8.1</v>
      </c>
      <c r="AT5286" s="59">
        <f>AS5286-5</f>
        <v>-13.1</v>
      </c>
      <c r="AU5286" s="59">
        <v>-2.9</v>
      </c>
      <c r="AV5286" s="59">
        <f>AU5286</f>
        <v>-2.9</v>
      </c>
      <c r="AW5286" s="59">
        <f>AV5286-12</f>
        <v>-14.9</v>
      </c>
      <c r="BL5286" t="s" s="56">
        <v>13420</v>
      </c>
      <c r="BN5286" t="s" s="56">
        <v>13420</v>
      </c>
      <c r="BR5286" s="60">
        <v>5.9</v>
      </c>
      <c r="BT5286" s="14">
        <v>3.2</v>
      </c>
      <c r="BW5286" s="80">
        <v>20.3</v>
      </c>
    </row>
    <row r="5287" s="9" customFormat="1" ht="31" customHeight="1">
      <c r="A5287" t="s" s="6">
        <v>13519</v>
      </c>
      <c r="B5287" s="14">
        <v>1908</v>
      </c>
      <c r="C5287" t="s" s="56">
        <v>13520</v>
      </c>
      <c r="E5287" t="s" s="54">
        <v>13347</v>
      </c>
      <c r="F5287" t="s" s="55">
        <v>710</v>
      </c>
      <c r="G5287" t="s" s="56">
        <v>420</v>
      </c>
      <c r="H5287" t="s" s="56">
        <v>195</v>
      </c>
      <c r="I5287" t="s" s="56">
        <v>196</v>
      </c>
      <c r="J5287" t="s" s="56">
        <v>29</v>
      </c>
      <c r="M5287" t="s" s="55">
        <v>12819</v>
      </c>
      <c r="Q5287" t="s" s="56">
        <v>3425</v>
      </c>
      <c r="S5287" t="s" s="54">
        <v>1859</v>
      </c>
      <c r="T5287" t="s" s="57">
        <v>13521</v>
      </c>
      <c r="AE5287" s="60">
        <v>85098</v>
      </c>
      <c r="AF5287" t="s" s="56">
        <v>584</v>
      </c>
      <c r="AG5287" s="14">
        <v>-54</v>
      </c>
      <c r="AH5287" s="61">
        <f>MEDIAN(AG5287,AI5287)</f>
        <v>80</v>
      </c>
      <c r="AI5287" s="14">
        <v>214</v>
      </c>
      <c r="AJ5287" t="s" s="54">
        <v>13501</v>
      </c>
      <c r="AR5287" s="58">
        <v>-7.7</v>
      </c>
      <c r="AS5287" s="59">
        <f>AR5287</f>
        <v>-7.7</v>
      </c>
      <c r="AT5287" s="59">
        <f>AS5287-5</f>
        <v>-12.7</v>
      </c>
      <c r="AU5287" s="59">
        <v>-2.7</v>
      </c>
      <c r="AV5287" s="59">
        <f>AU5287</f>
        <v>-2.7</v>
      </c>
      <c r="AW5287" s="59">
        <f>AV5287-12</f>
        <v>-14.7</v>
      </c>
      <c r="BL5287" t="s" s="56">
        <v>13420</v>
      </c>
      <c r="BN5287" t="s" s="56">
        <v>13420</v>
      </c>
      <c r="BR5287" s="60">
        <v>9</v>
      </c>
      <c r="BT5287" s="14">
        <v>3.2</v>
      </c>
      <c r="BW5287" s="80">
        <v>23.3</v>
      </c>
    </row>
    <row r="5288" s="9" customFormat="1" ht="31" customHeight="1">
      <c r="A5288" t="s" s="6">
        <v>13522</v>
      </c>
      <c r="B5288" s="14">
        <v>1909</v>
      </c>
      <c r="C5288" t="s" s="56">
        <v>13523</v>
      </c>
      <c r="E5288" t="s" s="54">
        <v>13347</v>
      </c>
      <c r="F5288" t="s" s="55">
        <v>710</v>
      </c>
      <c r="G5288" t="s" s="56">
        <v>420</v>
      </c>
      <c r="H5288" t="s" s="56">
        <v>195</v>
      </c>
      <c r="I5288" t="s" s="56">
        <v>196</v>
      </c>
      <c r="J5288" t="s" s="56">
        <v>29</v>
      </c>
      <c r="M5288" t="s" s="55">
        <v>12819</v>
      </c>
      <c r="Q5288" t="s" s="56">
        <v>3425</v>
      </c>
      <c r="S5288" t="s" s="54">
        <v>13524</v>
      </c>
      <c r="T5288" t="s" s="57">
        <v>13521</v>
      </c>
      <c r="AE5288" s="60">
        <v>85099</v>
      </c>
      <c r="AF5288" t="s" s="56">
        <v>584</v>
      </c>
      <c r="AG5288" s="14">
        <v>62</v>
      </c>
      <c r="AH5288" s="61">
        <f>MEDIAN(AG5288,AI5288)</f>
        <v>192.5</v>
      </c>
      <c r="AI5288" s="14">
        <v>323</v>
      </c>
      <c r="AJ5288" t="s" s="54">
        <v>13525</v>
      </c>
      <c r="AR5288" s="58">
        <v>-8</v>
      </c>
      <c r="AS5288" s="59">
        <f>AR5288</f>
        <v>-8</v>
      </c>
      <c r="AT5288" s="59">
        <f>AS5288-5</f>
        <v>-13</v>
      </c>
      <c r="AU5288" s="59">
        <v>-2.8</v>
      </c>
      <c r="AV5288" s="59">
        <f>AU5288</f>
        <v>-2.8</v>
      </c>
      <c r="AW5288" s="59">
        <f>AV5288-12</f>
        <v>-14.8</v>
      </c>
      <c r="BL5288" t="s" s="56">
        <v>13526</v>
      </c>
      <c r="BN5288" t="s" s="56">
        <v>13526</v>
      </c>
      <c r="BR5288" s="60">
        <v>6.1</v>
      </c>
      <c r="BT5288" s="14">
        <v>3.2</v>
      </c>
      <c r="BW5288" s="80">
        <v>16</v>
      </c>
    </row>
    <row r="5289" s="9" customFormat="1" ht="31" customHeight="1">
      <c r="A5289" t="s" s="6">
        <v>13527</v>
      </c>
      <c r="B5289" s="14">
        <v>1910</v>
      </c>
      <c r="C5289" t="s" s="56">
        <v>13528</v>
      </c>
      <c r="E5289" t="s" s="54">
        <v>13347</v>
      </c>
      <c r="F5289" t="s" s="55">
        <v>710</v>
      </c>
      <c r="G5289" t="s" s="56">
        <v>420</v>
      </c>
      <c r="H5289" t="s" s="56">
        <v>195</v>
      </c>
      <c r="I5289" t="s" s="56">
        <v>196</v>
      </c>
      <c r="J5289" t="s" s="56">
        <v>29</v>
      </c>
      <c r="M5289" t="s" s="55">
        <v>12819</v>
      </c>
      <c r="Q5289" t="s" s="56">
        <v>3425</v>
      </c>
      <c r="S5289" t="s" s="54">
        <v>13529</v>
      </c>
      <c r="T5289" t="s" s="57">
        <v>13530</v>
      </c>
      <c r="AE5289" s="60">
        <v>85100</v>
      </c>
      <c r="AF5289" t="s" s="56">
        <v>584</v>
      </c>
      <c r="AG5289" s="14">
        <v>-209</v>
      </c>
      <c r="AH5289" s="61">
        <f>MEDIAN(AG5289,AI5289)</f>
        <v>-77.5</v>
      </c>
      <c r="AI5289" s="14">
        <v>54</v>
      </c>
      <c r="AJ5289" t="s" s="54">
        <v>13531</v>
      </c>
      <c r="AR5289" s="58">
        <v>-7.8</v>
      </c>
      <c r="AS5289" s="59">
        <f>AR5289</f>
        <v>-7.8</v>
      </c>
      <c r="AT5289" s="59">
        <f>AS5289-5</f>
        <v>-12.8</v>
      </c>
      <c r="AU5289" s="59">
        <v>-1.4</v>
      </c>
      <c r="AV5289" s="59">
        <f>AU5289</f>
        <v>-1.4</v>
      </c>
      <c r="AW5289" s="59">
        <f>AV5289-12</f>
        <v>-13.4</v>
      </c>
      <c r="BL5289" t="s" s="56">
        <v>13450</v>
      </c>
      <c r="BN5289" t="s" s="56">
        <v>13450</v>
      </c>
      <c r="BR5289" s="60">
        <v>8.699999999999999</v>
      </c>
      <c r="BT5289" s="14">
        <v>3.6</v>
      </c>
      <c r="BW5289" s="80">
        <v>11.3</v>
      </c>
    </row>
    <row r="5290" s="9" customFormat="1" ht="31" customHeight="1">
      <c r="A5290" t="s" s="6">
        <v>13532</v>
      </c>
      <c r="B5290" s="14">
        <v>1912</v>
      </c>
      <c r="C5290" t="s" s="56">
        <v>13533</v>
      </c>
      <c r="E5290" t="s" s="54">
        <v>13347</v>
      </c>
      <c r="F5290" t="s" s="55">
        <v>710</v>
      </c>
      <c r="G5290" t="s" s="56">
        <v>420</v>
      </c>
      <c r="H5290" t="s" s="56">
        <v>195</v>
      </c>
      <c r="I5290" t="s" s="56">
        <v>196</v>
      </c>
      <c r="J5290" t="s" s="56">
        <v>29</v>
      </c>
      <c r="M5290" t="s" s="55">
        <v>12819</v>
      </c>
      <c r="Q5290" t="s" s="56">
        <v>3425</v>
      </c>
      <c r="S5290" t="s" s="54">
        <v>13534</v>
      </c>
      <c r="T5290" t="s" s="57">
        <v>13535</v>
      </c>
      <c r="AE5290" s="60">
        <v>85101</v>
      </c>
      <c r="AF5290" t="s" s="56">
        <v>584</v>
      </c>
      <c r="AG5290" s="14">
        <v>-358</v>
      </c>
      <c r="AH5290" s="61">
        <f>MEDIAN(AG5290,AI5290)</f>
        <v>-198</v>
      </c>
      <c r="AI5290" s="14">
        <v>-38</v>
      </c>
      <c r="AJ5290" t="s" s="54">
        <v>13536</v>
      </c>
      <c r="AR5290" s="58">
        <v>-7.8</v>
      </c>
      <c r="AS5290" s="59">
        <f>AR5290</f>
        <v>-7.8</v>
      </c>
      <c r="AT5290" s="59">
        <f>AS5290-5</f>
        <v>-12.8</v>
      </c>
      <c r="AU5290" s="59">
        <v>-2.5</v>
      </c>
      <c r="AV5290" s="59">
        <f>AU5290</f>
        <v>-2.5</v>
      </c>
      <c r="AW5290" s="59">
        <f>AV5290-12</f>
        <v>-14.5</v>
      </c>
      <c r="BL5290" t="s" s="56">
        <v>13410</v>
      </c>
      <c r="BN5290" t="s" s="56">
        <v>13410</v>
      </c>
      <c r="BR5290" s="60">
        <v>9</v>
      </c>
      <c r="BT5290" s="14">
        <v>3.7</v>
      </c>
      <c r="BW5290" s="80">
        <v>13</v>
      </c>
    </row>
    <row r="5291" s="9" customFormat="1" ht="31" customHeight="1">
      <c r="A5291" t="s" s="6">
        <v>13537</v>
      </c>
      <c r="B5291" s="14">
        <v>1914</v>
      </c>
      <c r="C5291" t="s" s="56">
        <v>13538</v>
      </c>
      <c r="E5291" t="s" s="54">
        <v>13347</v>
      </c>
      <c r="F5291" t="s" s="55">
        <v>710</v>
      </c>
      <c r="G5291" t="s" s="56">
        <v>420</v>
      </c>
      <c r="H5291" t="s" s="56">
        <v>195</v>
      </c>
      <c r="I5291" t="s" s="56">
        <v>196</v>
      </c>
      <c r="J5291" t="s" s="56">
        <v>29</v>
      </c>
      <c r="M5291" t="s" s="55">
        <v>12819</v>
      </c>
      <c r="Q5291" t="s" s="56">
        <v>3425</v>
      </c>
      <c r="S5291" t="s" s="54">
        <v>13539</v>
      </c>
      <c r="T5291" t="s" s="57">
        <v>13535</v>
      </c>
      <c r="AE5291" s="60">
        <v>85102</v>
      </c>
      <c r="AF5291" t="s" s="56">
        <v>584</v>
      </c>
      <c r="AG5291" s="14">
        <v>-102</v>
      </c>
      <c r="AH5291" s="61">
        <f>MEDIAN(AG5291,AI5291)</f>
        <v>15.5</v>
      </c>
      <c r="AI5291" s="14">
        <v>133</v>
      </c>
      <c r="AJ5291" t="s" s="54">
        <v>13540</v>
      </c>
      <c r="AR5291" s="58">
        <v>-6.7</v>
      </c>
      <c r="AS5291" s="59">
        <f>AR5291</f>
        <v>-6.7</v>
      </c>
      <c r="AT5291" s="59">
        <f>AS5291-5</f>
        <v>-11.7</v>
      </c>
      <c r="AU5291" s="59">
        <v>-2.8</v>
      </c>
      <c r="AV5291" s="59">
        <f>AU5291</f>
        <v>-2.8</v>
      </c>
      <c r="AW5291" s="59">
        <f>AV5291-12</f>
        <v>-14.8</v>
      </c>
      <c r="BL5291" t="s" s="56">
        <v>779</v>
      </c>
      <c r="BN5291" t="s" s="56">
        <v>779</v>
      </c>
      <c r="BR5291" s="60">
        <v>9.1</v>
      </c>
      <c r="BT5291" s="14">
        <v>3.3</v>
      </c>
      <c r="BW5291" s="80">
        <v>20.9</v>
      </c>
    </row>
    <row r="5292" s="9" customFormat="1" ht="31" customHeight="1">
      <c r="A5292" t="s" s="6">
        <v>13541</v>
      </c>
      <c r="B5292" s="14">
        <v>1917</v>
      </c>
      <c r="C5292" t="s" s="56">
        <v>13542</v>
      </c>
      <c r="E5292" t="s" s="54">
        <v>13347</v>
      </c>
      <c r="F5292" t="s" s="55">
        <v>193</v>
      </c>
      <c r="G5292" t="s" s="56">
        <v>420</v>
      </c>
      <c r="H5292" t="s" s="56">
        <v>195</v>
      </c>
      <c r="I5292" t="s" s="56">
        <v>403</v>
      </c>
      <c r="M5292" t="s" s="55">
        <v>12819</v>
      </c>
      <c r="S5292" t="s" s="54">
        <v>13543</v>
      </c>
      <c r="T5292" t="s" s="57">
        <v>13535</v>
      </c>
      <c r="AE5292" s="60">
        <v>85103</v>
      </c>
      <c r="AF5292" t="s" s="56">
        <v>611</v>
      </c>
      <c r="AG5292" s="14">
        <v>-541</v>
      </c>
      <c r="AH5292" s="61">
        <f>MEDIAN(AG5292,AI5292)</f>
        <v>-375</v>
      </c>
      <c r="AI5292" s="14">
        <v>-209</v>
      </c>
      <c r="AJ5292" t="s" s="54">
        <v>13544</v>
      </c>
      <c r="AR5292" s="58">
        <v>-10.9</v>
      </c>
      <c r="AS5292" s="59">
        <f>AR5292</f>
        <v>-10.9</v>
      </c>
      <c r="AT5292" s="59">
        <f>AS5292-5</f>
        <v>-15.9</v>
      </c>
      <c r="BR5292" s="60">
        <v>9.6</v>
      </c>
      <c r="BT5292" s="14">
        <v>3.3</v>
      </c>
      <c r="BW5292" s="80">
        <v>13.7</v>
      </c>
    </row>
    <row r="5293" s="9" customFormat="1" ht="31" customHeight="1">
      <c r="A5293" t="s" s="6">
        <v>13545</v>
      </c>
      <c r="B5293" s="14">
        <v>1918</v>
      </c>
      <c r="C5293" t="s" s="56">
        <v>13546</v>
      </c>
      <c r="E5293" t="s" s="54">
        <v>13347</v>
      </c>
      <c r="F5293" t="s" s="55">
        <v>710</v>
      </c>
      <c r="G5293" t="s" s="56">
        <v>420</v>
      </c>
      <c r="H5293" t="s" s="56">
        <v>195</v>
      </c>
      <c r="I5293" t="s" s="56">
        <v>196</v>
      </c>
      <c r="J5293" t="s" s="56">
        <v>29</v>
      </c>
      <c r="M5293" t="s" s="55">
        <v>12819</v>
      </c>
      <c r="Q5293" t="s" s="56">
        <v>3425</v>
      </c>
      <c r="S5293" t="s" s="54">
        <v>13547</v>
      </c>
      <c r="T5293" t="s" s="57">
        <v>13535</v>
      </c>
      <c r="AE5293" s="60">
        <v>85104</v>
      </c>
      <c r="AF5293" t="s" s="56">
        <v>584</v>
      </c>
      <c r="AG5293" s="14">
        <v>-207</v>
      </c>
      <c r="AH5293" s="61">
        <f>MEDIAN(AG5293,AI5293)</f>
        <v>-90.5</v>
      </c>
      <c r="AI5293" s="14">
        <v>26</v>
      </c>
      <c r="AJ5293" t="s" s="54">
        <v>13548</v>
      </c>
      <c r="AR5293" s="58">
        <v>-9.4</v>
      </c>
      <c r="AS5293" s="59">
        <f>AR5293</f>
        <v>-9.4</v>
      </c>
      <c r="AT5293" s="59">
        <f>AS5293-5</f>
        <v>-14.4</v>
      </c>
      <c r="AU5293" s="59">
        <v>-3</v>
      </c>
      <c r="AV5293" s="59">
        <f>AU5293</f>
        <v>-3</v>
      </c>
      <c r="AW5293" s="59">
        <f>AV5293-12</f>
        <v>-15</v>
      </c>
      <c r="BL5293" t="s" s="56">
        <v>13379</v>
      </c>
      <c r="BN5293" t="s" s="56">
        <v>13379</v>
      </c>
      <c r="BR5293" s="60">
        <v>8.5</v>
      </c>
      <c r="BT5293" s="14">
        <v>3.3</v>
      </c>
      <c r="BW5293" s="80">
        <v>19.3</v>
      </c>
    </row>
    <row r="5294" s="9" customFormat="1" ht="31" customHeight="1">
      <c r="A5294" t="s" s="6">
        <v>13549</v>
      </c>
      <c r="B5294" s="14">
        <v>1919</v>
      </c>
      <c r="C5294" t="s" s="56">
        <v>13550</v>
      </c>
      <c r="E5294" t="s" s="54">
        <v>13347</v>
      </c>
      <c r="F5294" t="s" s="55">
        <v>710</v>
      </c>
      <c r="G5294" t="s" s="56">
        <v>420</v>
      </c>
      <c r="H5294" t="s" s="56">
        <v>195</v>
      </c>
      <c r="I5294" t="s" s="56">
        <v>196</v>
      </c>
      <c r="J5294" t="s" s="56">
        <v>29</v>
      </c>
      <c r="M5294" t="s" s="55">
        <v>12819</v>
      </c>
      <c r="Q5294" t="s" s="56">
        <v>3425</v>
      </c>
      <c r="S5294" t="s" s="54">
        <v>13473</v>
      </c>
      <c r="T5294" t="s" s="57">
        <v>13535</v>
      </c>
      <c r="AE5294" s="60">
        <v>85105</v>
      </c>
      <c r="AF5294" t="s" s="56">
        <v>584</v>
      </c>
      <c r="AG5294" s="14">
        <v>-104</v>
      </c>
      <c r="AH5294" s="61">
        <f>MEDIAN(AG5294,AI5294)</f>
        <v>13.5</v>
      </c>
      <c r="AI5294" s="14">
        <v>131</v>
      </c>
      <c r="AJ5294" t="s" s="54">
        <v>13551</v>
      </c>
      <c r="AR5294" s="58">
        <v>-10.1</v>
      </c>
      <c r="AS5294" s="59">
        <f>AR5294</f>
        <v>-10.1</v>
      </c>
      <c r="AT5294" s="59">
        <f>AS5294-5</f>
        <v>-15.1</v>
      </c>
      <c r="AU5294" s="59">
        <v>-5.9</v>
      </c>
      <c r="AV5294" s="59">
        <f>AU5294</f>
        <v>-5.9</v>
      </c>
      <c r="AW5294" s="59">
        <f>AV5294-12</f>
        <v>-17.9</v>
      </c>
      <c r="BL5294" t="s" s="56">
        <v>874</v>
      </c>
      <c r="BN5294" t="s" s="56">
        <v>874</v>
      </c>
      <c r="BR5294" s="60">
        <v>8.4</v>
      </c>
      <c r="BT5294" s="14">
        <v>3.2</v>
      </c>
      <c r="BW5294" s="80">
        <v>21.3</v>
      </c>
    </row>
    <row r="5295" s="9" customFormat="1" ht="31" customHeight="1">
      <c r="A5295" t="s" s="6">
        <v>13552</v>
      </c>
      <c r="B5295" s="14">
        <v>1921</v>
      </c>
      <c r="C5295" t="s" s="56">
        <v>13553</v>
      </c>
      <c r="E5295" t="s" s="54">
        <v>13347</v>
      </c>
      <c r="F5295" t="s" s="55">
        <v>710</v>
      </c>
      <c r="G5295" t="s" s="56">
        <v>420</v>
      </c>
      <c r="H5295" t="s" s="56">
        <v>195</v>
      </c>
      <c r="I5295" t="s" s="56">
        <v>196</v>
      </c>
      <c r="J5295" t="s" s="56">
        <v>29</v>
      </c>
      <c r="M5295" t="s" s="55">
        <v>12819</v>
      </c>
      <c r="Q5295" t="s" s="56">
        <v>3425</v>
      </c>
      <c r="S5295" t="s" s="54">
        <v>13413</v>
      </c>
      <c r="T5295" t="s" s="57">
        <v>13554</v>
      </c>
      <c r="AE5295" s="60">
        <v>85106</v>
      </c>
      <c r="AF5295" t="s" s="56">
        <v>584</v>
      </c>
      <c r="AG5295" s="14">
        <v>-208</v>
      </c>
      <c r="AH5295" s="61">
        <f>MEDIAN(AG5295,AI5295)</f>
        <v>-91.5</v>
      </c>
      <c r="AI5295" s="14">
        <v>25</v>
      </c>
      <c r="AJ5295" t="s" s="54">
        <v>13555</v>
      </c>
      <c r="AR5295" s="58">
        <v>-8.800000000000001</v>
      </c>
      <c r="AS5295" s="59">
        <f>AR5295</f>
        <v>-8.800000000000001</v>
      </c>
      <c r="AT5295" s="59">
        <f>AS5295-5</f>
        <v>-13.8</v>
      </c>
      <c r="AU5295" s="59">
        <v>-3.1</v>
      </c>
      <c r="AV5295" s="59">
        <f>AU5295</f>
        <v>-3.1</v>
      </c>
      <c r="AW5295" s="59">
        <f>AV5295-12</f>
        <v>-15.1</v>
      </c>
      <c r="BL5295" t="s" s="56">
        <v>13446</v>
      </c>
      <c r="BN5295" t="s" s="56">
        <v>13446</v>
      </c>
      <c r="BR5295" s="60">
        <v>9.199999999999999</v>
      </c>
      <c r="BT5295" s="14">
        <v>3.8</v>
      </c>
      <c r="BW5295" s="80">
        <v>6</v>
      </c>
    </row>
    <row r="5296" s="9" customFormat="1" ht="31" customHeight="1">
      <c r="A5296" t="s" s="6">
        <v>13556</v>
      </c>
      <c r="B5296" s="14">
        <v>1922</v>
      </c>
      <c r="C5296" t="s" s="56">
        <v>13557</v>
      </c>
      <c r="E5296" t="s" s="54">
        <v>13347</v>
      </c>
      <c r="F5296" t="s" s="55">
        <v>193</v>
      </c>
      <c r="G5296" t="s" s="56">
        <v>420</v>
      </c>
      <c r="H5296" t="s" s="56">
        <v>13061</v>
      </c>
      <c r="I5296" t="s" s="56">
        <v>403</v>
      </c>
      <c r="M5296" t="s" s="55">
        <v>12819</v>
      </c>
      <c r="S5296" t="s" s="54">
        <v>13408</v>
      </c>
      <c r="T5296" t="s" s="57">
        <v>13558</v>
      </c>
      <c r="AE5296" s="60">
        <v>85107</v>
      </c>
      <c r="AF5296" t="s" s="56">
        <v>584</v>
      </c>
      <c r="AG5296" s="14">
        <v>-195</v>
      </c>
      <c r="AH5296" s="61">
        <f>MEDIAN(AG5296,AI5296)</f>
        <v>-82</v>
      </c>
      <c r="AI5296" s="14">
        <v>31</v>
      </c>
      <c r="AJ5296" t="s" s="54">
        <v>13559</v>
      </c>
      <c r="AR5296" s="58">
        <v>-12.7</v>
      </c>
      <c r="AS5296" s="59">
        <f>AR5296</f>
        <v>-12.7</v>
      </c>
      <c r="AT5296" s="59">
        <f>AS5296-5</f>
        <v>-17.7</v>
      </c>
      <c r="BR5296" s="60">
        <v>9.5</v>
      </c>
      <c r="BT5296" s="14">
        <v>3.3</v>
      </c>
      <c r="BW5296" s="80">
        <v>21.3</v>
      </c>
    </row>
    <row r="5297" s="9" customFormat="1" ht="31" customHeight="1">
      <c r="A5297" t="s" s="6">
        <v>13560</v>
      </c>
      <c r="B5297" s="14">
        <v>1925</v>
      </c>
      <c r="C5297" t="s" s="56">
        <v>13561</v>
      </c>
      <c r="E5297" t="s" s="54">
        <v>13347</v>
      </c>
      <c r="F5297" t="s" s="55">
        <v>710</v>
      </c>
      <c r="G5297" t="s" s="56">
        <v>420</v>
      </c>
      <c r="H5297" t="s" s="56">
        <v>195</v>
      </c>
      <c r="I5297" t="s" s="56">
        <v>196</v>
      </c>
      <c r="J5297" t="s" s="56">
        <v>29</v>
      </c>
      <c r="M5297" t="s" s="55">
        <v>12819</v>
      </c>
      <c r="Q5297" t="s" s="56">
        <v>3425</v>
      </c>
      <c r="S5297" t="s" s="54">
        <v>13562</v>
      </c>
      <c r="T5297" t="s" s="57">
        <v>13535</v>
      </c>
      <c r="AE5297" s="60">
        <v>85109</v>
      </c>
      <c r="AF5297" t="s" s="56">
        <v>584</v>
      </c>
      <c r="AG5297" s="14">
        <v>-415</v>
      </c>
      <c r="AH5297" s="61">
        <f>MEDIAN(AG5297,AI5297)</f>
        <v>-308.5</v>
      </c>
      <c r="AI5297" s="14">
        <v>-202</v>
      </c>
      <c r="AJ5297" t="s" s="54">
        <v>13563</v>
      </c>
      <c r="AR5297" s="58">
        <v>-7.5</v>
      </c>
      <c r="AS5297" s="59">
        <f>AR5297</f>
        <v>-7.5</v>
      </c>
      <c r="AT5297" s="59">
        <f>AS5297-5</f>
        <v>-12.5</v>
      </c>
      <c r="AU5297" s="59">
        <v>-2.9</v>
      </c>
      <c r="AV5297" s="59">
        <f>AU5297</f>
        <v>-2.9</v>
      </c>
      <c r="AW5297" s="59">
        <f>AV5297-12</f>
        <v>-14.9</v>
      </c>
      <c r="BL5297" t="s" s="56">
        <v>1051</v>
      </c>
      <c r="BN5297" t="s" s="56">
        <v>1051</v>
      </c>
      <c r="BR5297" s="60">
        <v>7.1</v>
      </c>
      <c r="BT5297" s="14">
        <v>3.2</v>
      </c>
      <c r="BW5297" s="80">
        <v>23.3</v>
      </c>
    </row>
    <row r="5298" s="9" customFormat="1" ht="31" customHeight="1">
      <c r="A5298" t="s" s="6">
        <v>13564</v>
      </c>
      <c r="B5298" s="14">
        <v>1926</v>
      </c>
      <c r="C5298" t="s" s="56">
        <v>13565</v>
      </c>
      <c r="E5298" t="s" s="54">
        <v>13347</v>
      </c>
      <c r="F5298" t="s" s="55">
        <v>710</v>
      </c>
      <c r="G5298" t="s" s="56">
        <v>420</v>
      </c>
      <c r="H5298" t="s" s="56">
        <v>195</v>
      </c>
      <c r="I5298" t="s" s="56">
        <v>196</v>
      </c>
      <c r="J5298" t="s" s="56">
        <v>29</v>
      </c>
      <c r="M5298" t="s" s="55">
        <v>12819</v>
      </c>
      <c r="Q5298" t="s" s="56">
        <v>3425</v>
      </c>
      <c r="S5298" t="s" s="54">
        <v>13566</v>
      </c>
      <c r="T5298" t="s" s="57">
        <v>13554</v>
      </c>
      <c r="AE5298" s="60">
        <v>85110</v>
      </c>
      <c r="AF5298" t="s" s="56">
        <v>584</v>
      </c>
      <c r="AG5298" s="14">
        <v>-52</v>
      </c>
      <c r="AH5298" s="61">
        <f>MEDIAN(AG5298,AI5298)</f>
        <v>43.5</v>
      </c>
      <c r="AI5298" s="14">
        <v>139</v>
      </c>
      <c r="AJ5298" t="s" s="54">
        <v>13567</v>
      </c>
      <c r="AR5298" s="58">
        <v>-11.6</v>
      </c>
      <c r="AS5298" s="59">
        <f>AR5298</f>
        <v>-11.6</v>
      </c>
      <c r="AT5298" s="59">
        <f>AS5298-5</f>
        <v>-16.6</v>
      </c>
      <c r="AU5298" s="59">
        <v>-6.9</v>
      </c>
      <c r="AV5298" s="59">
        <f>AU5298</f>
        <v>-6.9</v>
      </c>
      <c r="AW5298" s="59">
        <f>AV5298-12</f>
        <v>-18.9</v>
      </c>
      <c r="BL5298" t="s" s="56">
        <v>13466</v>
      </c>
      <c r="BN5298" t="s" s="56">
        <v>13466</v>
      </c>
      <c r="BR5298" s="60">
        <v>7.2</v>
      </c>
      <c r="BT5298" s="14">
        <v>3.3</v>
      </c>
      <c r="BW5298" s="80">
        <v>22</v>
      </c>
    </row>
    <row r="5299" s="9" customFormat="1" ht="31" customHeight="1">
      <c r="A5299" t="s" s="6">
        <v>13568</v>
      </c>
      <c r="B5299" s="14">
        <v>1776</v>
      </c>
      <c r="C5299" t="s" s="56">
        <v>13569</v>
      </c>
      <c r="E5299" t="s" s="54">
        <v>13570</v>
      </c>
      <c r="F5299" t="s" s="55">
        <v>710</v>
      </c>
      <c r="G5299" t="s" s="56">
        <v>420</v>
      </c>
      <c r="H5299" t="s" s="56">
        <v>195</v>
      </c>
      <c r="I5299" t="s" s="56">
        <v>196</v>
      </c>
      <c r="J5299" t="s" s="56">
        <v>29</v>
      </c>
      <c r="M5299" t="s" s="55">
        <v>12819</v>
      </c>
      <c r="Q5299" t="s" s="56">
        <v>3425</v>
      </c>
      <c r="S5299" t="s" s="54">
        <v>13571</v>
      </c>
      <c r="T5299" t="s" s="57">
        <v>13572</v>
      </c>
      <c r="AF5299" t="s" s="56">
        <v>584</v>
      </c>
      <c r="AG5299" s="14">
        <v>-46</v>
      </c>
      <c r="AH5299" s="61">
        <f>MEDIAN(AG5299,AI5299)</f>
        <v>88.5</v>
      </c>
      <c r="AI5299" s="14">
        <v>223</v>
      </c>
      <c r="AJ5299" t="s" s="54">
        <v>13573</v>
      </c>
      <c r="AR5299" s="58">
        <v>-8</v>
      </c>
      <c r="AS5299" s="59">
        <f>AR5299</f>
        <v>-8</v>
      </c>
      <c r="AT5299" s="59">
        <f>AS5299-5</f>
        <v>-13</v>
      </c>
      <c r="AU5299" s="59">
        <v>-4.2</v>
      </c>
      <c r="AV5299" s="59">
        <f>AU5299</f>
        <v>-4.2</v>
      </c>
      <c r="AW5299" s="59">
        <f>AV5299-12</f>
        <v>-16.2</v>
      </c>
      <c r="BL5299" t="s" s="56">
        <v>13405</v>
      </c>
      <c r="BN5299" t="s" s="56">
        <v>13405</v>
      </c>
      <c r="BR5299" s="60">
        <v>7.3</v>
      </c>
      <c r="BT5299" s="14">
        <v>3.3</v>
      </c>
      <c r="BW5299" s="80">
        <v>20.5</v>
      </c>
    </row>
    <row r="5300" s="9" customFormat="1" ht="31" customHeight="1">
      <c r="A5300" t="s" s="6">
        <v>13574</v>
      </c>
      <c r="B5300" s="14">
        <v>1777</v>
      </c>
      <c r="C5300" t="s" s="56">
        <v>13575</v>
      </c>
      <c r="E5300" t="s" s="54">
        <v>13570</v>
      </c>
      <c r="F5300" t="s" s="55">
        <v>710</v>
      </c>
      <c r="G5300" t="s" s="56">
        <v>420</v>
      </c>
      <c r="H5300" t="s" s="56">
        <v>195</v>
      </c>
      <c r="I5300" t="s" s="56">
        <v>196</v>
      </c>
      <c r="J5300" t="s" s="56">
        <v>29</v>
      </c>
      <c r="M5300" t="s" s="55">
        <v>12819</v>
      </c>
      <c r="Q5300" t="s" s="56">
        <v>3425</v>
      </c>
      <c r="S5300" t="s" s="54">
        <v>1859</v>
      </c>
      <c r="T5300" t="s" s="57">
        <v>13572</v>
      </c>
      <c r="AF5300" t="s" s="56">
        <v>584</v>
      </c>
      <c r="AG5300" s="14">
        <v>48</v>
      </c>
      <c r="AH5300" s="61">
        <f>MEDIAN(AG5300,AI5300)</f>
        <v>143</v>
      </c>
      <c r="AI5300" s="14">
        <v>238</v>
      </c>
      <c r="AJ5300" t="s" s="54">
        <v>13576</v>
      </c>
      <c r="AR5300" s="58">
        <v>-7.1</v>
      </c>
      <c r="AS5300" s="59">
        <f>AR5300</f>
        <v>-7.1</v>
      </c>
      <c r="AT5300" s="59">
        <f>AS5300-5</f>
        <v>-12.1</v>
      </c>
      <c r="AU5300" s="59">
        <v>-2.1</v>
      </c>
      <c r="AV5300" s="59">
        <f>AU5300</f>
        <v>-2.1</v>
      </c>
      <c r="AW5300" s="59">
        <f>AV5300-12</f>
        <v>-14.1</v>
      </c>
      <c r="BL5300" t="s" s="56">
        <v>779</v>
      </c>
      <c r="BN5300" t="s" s="56">
        <v>779</v>
      </c>
      <c r="BR5300" s="60">
        <v>7.2</v>
      </c>
      <c r="BT5300" s="14">
        <v>3.2</v>
      </c>
      <c r="BW5300" s="80">
        <v>23</v>
      </c>
    </row>
    <row r="5301" s="9" customFormat="1" ht="31" customHeight="1">
      <c r="A5301" t="s" s="6">
        <v>13577</v>
      </c>
      <c r="B5301" s="14">
        <v>1778</v>
      </c>
      <c r="C5301" t="s" s="56">
        <v>13578</v>
      </c>
      <c r="E5301" t="s" s="54">
        <v>13570</v>
      </c>
      <c r="F5301" t="s" s="55">
        <v>710</v>
      </c>
      <c r="G5301" t="s" s="56">
        <v>420</v>
      </c>
      <c r="H5301" t="s" s="56">
        <v>195</v>
      </c>
      <c r="I5301" t="s" s="56">
        <v>196</v>
      </c>
      <c r="J5301" t="s" s="56">
        <v>29</v>
      </c>
      <c r="M5301" t="s" s="55">
        <v>12819</v>
      </c>
      <c r="Q5301" t="s" s="56">
        <v>3425</v>
      </c>
      <c r="S5301" t="s" s="54">
        <v>13571</v>
      </c>
      <c r="T5301" t="s" s="57">
        <v>13572</v>
      </c>
      <c r="AF5301" t="s" s="56">
        <v>584</v>
      </c>
      <c r="AG5301" s="14">
        <v>-63</v>
      </c>
      <c r="AH5301" s="61">
        <f>MEDIAN(AG5301,AI5301)</f>
        <v>57.5</v>
      </c>
      <c r="AI5301" s="14">
        <v>178</v>
      </c>
      <c r="AJ5301" t="s" s="54">
        <v>13579</v>
      </c>
      <c r="AR5301" s="58">
        <v>-8.199999999999999</v>
      </c>
      <c r="AS5301" s="59">
        <f>AR5301</f>
        <v>-8.199999999999999</v>
      </c>
      <c r="AT5301" s="59">
        <f>AS5301-5</f>
        <v>-13.2</v>
      </c>
      <c r="AU5301" s="59">
        <v>-3.6</v>
      </c>
      <c r="AV5301" s="59">
        <f>AU5301</f>
        <v>-3.6</v>
      </c>
      <c r="AW5301" s="59">
        <f>AV5301-12</f>
        <v>-15.6</v>
      </c>
      <c r="BL5301" t="s" s="56">
        <v>13435</v>
      </c>
      <c r="BN5301" t="s" s="56">
        <v>13435</v>
      </c>
      <c r="BR5301" s="60">
        <v>7.3</v>
      </c>
      <c r="BT5301" s="14">
        <v>3.3</v>
      </c>
      <c r="BW5301" s="80">
        <v>19</v>
      </c>
    </row>
    <row r="5302" s="9" customFormat="1" ht="31" customHeight="1">
      <c r="A5302" t="s" s="6">
        <v>13580</v>
      </c>
      <c r="B5302" s="14">
        <v>1779</v>
      </c>
      <c r="C5302" t="s" s="56">
        <v>13581</v>
      </c>
      <c r="E5302" t="s" s="54">
        <v>13570</v>
      </c>
      <c r="F5302" t="s" s="55">
        <v>710</v>
      </c>
      <c r="G5302" t="s" s="56">
        <v>420</v>
      </c>
      <c r="H5302" t="s" s="56">
        <v>195</v>
      </c>
      <c r="I5302" t="s" s="56">
        <v>196</v>
      </c>
      <c r="J5302" t="s" s="56">
        <v>29</v>
      </c>
      <c r="M5302" t="s" s="55">
        <v>12819</v>
      </c>
      <c r="Q5302" t="s" s="56">
        <v>3425</v>
      </c>
      <c r="S5302" t="s" s="54">
        <v>13571</v>
      </c>
      <c r="T5302" t="s" s="57">
        <v>13572</v>
      </c>
      <c r="AF5302" t="s" s="56">
        <v>584</v>
      </c>
      <c r="AG5302" s="14">
        <v>-50</v>
      </c>
      <c r="AH5302" s="61">
        <f>MEDIAN(AG5302,AI5302)</f>
        <v>86.5</v>
      </c>
      <c r="AI5302" s="14">
        <v>223</v>
      </c>
      <c r="AJ5302" t="s" s="54">
        <v>13582</v>
      </c>
      <c r="AR5302" s="58">
        <v>-7.3</v>
      </c>
      <c r="AS5302" s="59">
        <f>AR5302</f>
        <v>-7.3</v>
      </c>
      <c r="AT5302" s="59">
        <f>AS5302-5</f>
        <v>-12.3</v>
      </c>
      <c r="AU5302" s="59">
        <v>-3.4</v>
      </c>
      <c r="AV5302" s="59">
        <f>AU5302</f>
        <v>-3.4</v>
      </c>
      <c r="AW5302" s="59">
        <f>AV5302-12</f>
        <v>-15.4</v>
      </c>
      <c r="BL5302" t="s" s="56">
        <v>13387</v>
      </c>
      <c r="BN5302" t="s" s="56">
        <v>13387</v>
      </c>
      <c r="BR5302" s="60">
        <v>7.4</v>
      </c>
      <c r="BT5302" s="14">
        <v>3.4</v>
      </c>
      <c r="BW5302" s="80">
        <v>21</v>
      </c>
    </row>
    <row r="5303" s="9" customFormat="1" ht="31" customHeight="1">
      <c r="A5303" t="s" s="6">
        <v>13583</v>
      </c>
      <c r="B5303" s="14">
        <v>1780</v>
      </c>
      <c r="C5303" t="s" s="56">
        <v>13584</v>
      </c>
      <c r="E5303" t="s" s="54">
        <v>13570</v>
      </c>
      <c r="F5303" t="s" s="55">
        <v>710</v>
      </c>
      <c r="G5303" t="s" s="56">
        <v>420</v>
      </c>
      <c r="H5303" t="s" s="56">
        <v>195</v>
      </c>
      <c r="I5303" t="s" s="56">
        <v>196</v>
      </c>
      <c r="J5303" t="s" s="56">
        <v>29</v>
      </c>
      <c r="M5303" t="s" s="55">
        <v>12819</v>
      </c>
      <c r="Q5303" t="s" s="56">
        <v>3425</v>
      </c>
      <c r="S5303" t="s" s="54">
        <v>13571</v>
      </c>
      <c r="T5303" t="s" s="57">
        <v>13572</v>
      </c>
      <c r="AF5303" t="s" s="56">
        <v>584</v>
      </c>
      <c r="AG5303" s="14">
        <v>-3</v>
      </c>
      <c r="AH5303" s="61">
        <f>MEDIAN(AG5303,AI5303)</f>
        <v>117</v>
      </c>
      <c r="AI5303" s="14">
        <v>237</v>
      </c>
      <c r="AJ5303" t="s" s="54">
        <v>13585</v>
      </c>
      <c r="AR5303" s="58">
        <v>-7.8</v>
      </c>
      <c r="AS5303" s="59">
        <f>AR5303</f>
        <v>-7.8</v>
      </c>
      <c r="AT5303" s="59">
        <f>AS5303-5</f>
        <v>-12.8</v>
      </c>
      <c r="AU5303" s="59">
        <v>-3.3</v>
      </c>
      <c r="AV5303" s="59">
        <f>AU5303</f>
        <v>-3.3</v>
      </c>
      <c r="AW5303" s="59">
        <f>AV5303-12</f>
        <v>-15.3</v>
      </c>
      <c r="BL5303" t="s" s="56">
        <v>13369</v>
      </c>
      <c r="BN5303" t="s" s="56">
        <v>13369</v>
      </c>
      <c r="BR5303" s="60">
        <v>7.5</v>
      </c>
      <c r="BT5303" s="14">
        <v>3.3</v>
      </c>
      <c r="BW5303" s="80">
        <v>21.4</v>
      </c>
    </row>
    <row r="5304" s="9" customFormat="1" ht="31" customHeight="1">
      <c r="A5304" t="s" s="6">
        <v>13586</v>
      </c>
      <c r="B5304" s="14">
        <v>1781</v>
      </c>
      <c r="C5304" t="s" s="56">
        <v>13587</v>
      </c>
      <c r="E5304" t="s" s="54">
        <v>13570</v>
      </c>
      <c r="F5304" t="s" s="55">
        <v>710</v>
      </c>
      <c r="G5304" t="s" s="56">
        <v>420</v>
      </c>
      <c r="H5304" t="s" s="56">
        <v>195</v>
      </c>
      <c r="I5304" t="s" s="56">
        <v>196</v>
      </c>
      <c r="J5304" t="s" s="56">
        <v>29</v>
      </c>
      <c r="M5304" t="s" s="55">
        <v>12819</v>
      </c>
      <c r="Q5304" t="s" s="56">
        <v>3425</v>
      </c>
      <c r="S5304" t="s" s="54">
        <v>1859</v>
      </c>
      <c r="T5304" t="s" s="57">
        <v>13572</v>
      </c>
      <c r="AF5304" t="s" s="56">
        <v>584</v>
      </c>
      <c r="AG5304" s="14">
        <v>-2</v>
      </c>
      <c r="AH5304" s="61">
        <f>MEDIAN(AG5304,AI5304)</f>
        <v>108.5</v>
      </c>
      <c r="AI5304" s="14">
        <v>219</v>
      </c>
      <c r="AJ5304" t="s" s="54">
        <v>13588</v>
      </c>
      <c r="AR5304" s="58">
        <v>-8.6</v>
      </c>
      <c r="AS5304" s="59">
        <f>AR5304</f>
        <v>-8.6</v>
      </c>
      <c r="AT5304" s="59">
        <f>AS5304-5</f>
        <v>-13.6</v>
      </c>
      <c r="AU5304" s="59">
        <v>-3.7</v>
      </c>
      <c r="AV5304" s="59">
        <f>AU5304</f>
        <v>-3.7</v>
      </c>
      <c r="AW5304" s="59">
        <f>AV5304-12</f>
        <v>-15.7</v>
      </c>
      <c r="BL5304" t="s" s="56">
        <v>13387</v>
      </c>
      <c r="BN5304" t="s" s="56">
        <v>13387</v>
      </c>
      <c r="BR5304" s="60">
        <v>6.1</v>
      </c>
      <c r="BT5304" s="14">
        <v>3.3</v>
      </c>
      <c r="BW5304" s="80">
        <v>21</v>
      </c>
    </row>
    <row r="5305" s="9" customFormat="1" ht="31" customHeight="1">
      <c r="A5305" t="s" s="6">
        <v>13589</v>
      </c>
      <c r="B5305" s="14">
        <v>1782</v>
      </c>
      <c r="C5305" t="s" s="56">
        <v>13590</v>
      </c>
      <c r="E5305" t="s" s="54">
        <v>13570</v>
      </c>
      <c r="F5305" t="s" s="55">
        <v>710</v>
      </c>
      <c r="G5305" t="s" s="56">
        <v>420</v>
      </c>
      <c r="H5305" t="s" s="56">
        <v>195</v>
      </c>
      <c r="I5305" t="s" s="56">
        <v>196</v>
      </c>
      <c r="J5305" t="s" s="56">
        <v>29</v>
      </c>
      <c r="M5305" t="s" s="55">
        <v>12819</v>
      </c>
      <c r="Q5305" t="s" s="56">
        <v>3425</v>
      </c>
      <c r="S5305" t="s" s="54">
        <v>13591</v>
      </c>
      <c r="T5305" t="s" s="57">
        <v>13572</v>
      </c>
      <c r="AF5305" t="s" s="56">
        <v>584</v>
      </c>
      <c r="AG5305" s="14">
        <v>3</v>
      </c>
      <c r="AH5305" s="61">
        <f>MEDIAN(AG5305,AI5305)</f>
        <v>129</v>
      </c>
      <c r="AI5305" s="14">
        <v>255</v>
      </c>
      <c r="AJ5305" t="s" s="54">
        <v>13592</v>
      </c>
      <c r="AR5305" s="58">
        <v>-7.3</v>
      </c>
      <c r="AS5305" s="59">
        <f>AR5305</f>
        <v>-7.3</v>
      </c>
      <c r="AT5305" s="59">
        <f>AS5305-5</f>
        <v>-12.3</v>
      </c>
      <c r="AU5305" s="59">
        <v>-2.8</v>
      </c>
      <c r="AV5305" s="59">
        <f>AU5305</f>
        <v>-2.8</v>
      </c>
      <c r="AW5305" s="59">
        <f>AV5305-12</f>
        <v>-14.8</v>
      </c>
      <c r="BL5305" t="s" s="56">
        <v>13369</v>
      </c>
      <c r="BN5305" t="s" s="56">
        <v>13369</v>
      </c>
      <c r="BR5305" s="60">
        <v>5.8</v>
      </c>
      <c r="BT5305" s="14">
        <v>3.2</v>
      </c>
      <c r="BW5305" s="80">
        <v>20.5</v>
      </c>
    </row>
    <row r="5306" s="9" customFormat="1" ht="31" customHeight="1">
      <c r="A5306" t="s" s="6">
        <v>13593</v>
      </c>
      <c r="B5306" s="14">
        <v>1783</v>
      </c>
      <c r="C5306" t="s" s="56">
        <v>13594</v>
      </c>
      <c r="E5306" t="s" s="54">
        <v>13570</v>
      </c>
      <c r="F5306" t="s" s="55">
        <v>710</v>
      </c>
      <c r="G5306" t="s" s="56">
        <v>420</v>
      </c>
      <c r="H5306" t="s" s="56">
        <v>195</v>
      </c>
      <c r="I5306" t="s" s="56">
        <v>196</v>
      </c>
      <c r="J5306" t="s" s="56">
        <v>29</v>
      </c>
      <c r="M5306" t="s" s="55">
        <v>12819</v>
      </c>
      <c r="Q5306" t="s" s="56">
        <v>3425</v>
      </c>
      <c r="S5306" t="s" s="54">
        <v>13571</v>
      </c>
      <c r="T5306" t="s" s="57">
        <v>13572</v>
      </c>
      <c r="AF5306" t="s" s="56">
        <v>584</v>
      </c>
      <c r="AG5306" s="14">
        <v>-174</v>
      </c>
      <c r="AH5306" s="61">
        <f>MEDIAN(AG5306,AI5306)</f>
        <v>-59.5</v>
      </c>
      <c r="AI5306" s="14">
        <v>55</v>
      </c>
      <c r="AJ5306" t="s" s="54">
        <v>13595</v>
      </c>
      <c r="AR5306" s="58">
        <v>-7.7</v>
      </c>
      <c r="AS5306" s="59">
        <f>AR5306</f>
        <v>-7.7</v>
      </c>
      <c r="AT5306" s="59">
        <f>AS5306-5</f>
        <v>-12.7</v>
      </c>
      <c r="AU5306" s="59">
        <v>-3.6</v>
      </c>
      <c r="AV5306" s="59">
        <f>AU5306</f>
        <v>-3.6</v>
      </c>
      <c r="AW5306" s="59">
        <f>AV5306-12</f>
        <v>-15.6</v>
      </c>
      <c r="BL5306" t="s" s="56">
        <v>13596</v>
      </c>
      <c r="BN5306" t="s" s="56">
        <v>13596</v>
      </c>
      <c r="BR5306" s="60">
        <v>6.5</v>
      </c>
      <c r="BT5306" s="14">
        <v>3.3</v>
      </c>
      <c r="BW5306" s="80">
        <v>19.7</v>
      </c>
    </row>
    <row r="5307" s="9" customFormat="1" ht="31" customHeight="1">
      <c r="A5307" t="s" s="6">
        <v>13597</v>
      </c>
      <c r="B5307" s="14">
        <v>1784</v>
      </c>
      <c r="C5307" t="s" s="56">
        <v>13598</v>
      </c>
      <c r="E5307" t="s" s="54">
        <v>13570</v>
      </c>
      <c r="F5307" t="s" s="55">
        <v>710</v>
      </c>
      <c r="G5307" t="s" s="56">
        <v>420</v>
      </c>
      <c r="H5307" t="s" s="56">
        <v>195</v>
      </c>
      <c r="I5307" t="s" s="56">
        <v>196</v>
      </c>
      <c r="J5307" t="s" s="56">
        <v>29</v>
      </c>
      <c r="M5307" t="s" s="55">
        <v>12819</v>
      </c>
      <c r="Q5307" t="s" s="56">
        <v>3425</v>
      </c>
      <c r="S5307" t="s" s="54">
        <v>13591</v>
      </c>
      <c r="T5307" t="s" s="57">
        <v>13572</v>
      </c>
      <c r="AF5307" t="s" s="56">
        <v>584</v>
      </c>
      <c r="AG5307" s="14">
        <v>-95</v>
      </c>
      <c r="AH5307" s="61">
        <f>MEDIAN(AG5307,AI5307)</f>
        <v>41.5</v>
      </c>
      <c r="AI5307" s="14">
        <v>178</v>
      </c>
      <c r="AJ5307" t="s" s="54">
        <v>13599</v>
      </c>
      <c r="AR5307" s="58">
        <v>-7.5</v>
      </c>
      <c r="AS5307" s="59">
        <f>AR5307</f>
        <v>-7.5</v>
      </c>
      <c r="AT5307" s="59">
        <f>AS5307-5</f>
        <v>-12.5</v>
      </c>
      <c r="AU5307" s="59">
        <v>-2.7</v>
      </c>
      <c r="AV5307" s="59">
        <f>AU5307</f>
        <v>-2.7</v>
      </c>
      <c r="AW5307" s="59">
        <f>AV5307-12</f>
        <v>-14.7</v>
      </c>
      <c r="BL5307" t="s" s="56">
        <v>13410</v>
      </c>
      <c r="BN5307" t="s" s="56">
        <v>13410</v>
      </c>
      <c r="BR5307" s="60">
        <v>7.5</v>
      </c>
      <c r="BT5307" s="14">
        <v>3.3</v>
      </c>
      <c r="BW5307" s="80">
        <v>20.6</v>
      </c>
    </row>
    <row r="5308" s="9" customFormat="1" ht="31" customHeight="1">
      <c r="A5308" t="s" s="6">
        <v>13600</v>
      </c>
      <c r="B5308" s="14">
        <v>1785</v>
      </c>
      <c r="C5308" t="s" s="56">
        <v>13601</v>
      </c>
      <c r="E5308" t="s" s="54">
        <v>13570</v>
      </c>
      <c r="F5308" t="s" s="55">
        <v>710</v>
      </c>
      <c r="G5308" t="s" s="56">
        <v>420</v>
      </c>
      <c r="H5308" t="s" s="56">
        <v>195</v>
      </c>
      <c r="I5308" t="s" s="56">
        <v>196</v>
      </c>
      <c r="J5308" t="s" s="56">
        <v>29</v>
      </c>
      <c r="M5308" t="s" s="55">
        <v>12819</v>
      </c>
      <c r="Q5308" t="s" s="56">
        <v>3425</v>
      </c>
      <c r="S5308" t="s" s="54">
        <v>13602</v>
      </c>
      <c r="T5308" t="s" s="57">
        <v>13572</v>
      </c>
      <c r="AF5308" t="s" s="56">
        <v>584</v>
      </c>
      <c r="AG5308" s="14">
        <v>-39</v>
      </c>
      <c r="AH5308" s="61">
        <f>MEDIAN(AG5308,AI5308)</f>
        <v>94</v>
      </c>
      <c r="AI5308" s="14">
        <v>227</v>
      </c>
      <c r="AJ5308" t="s" s="54">
        <v>13603</v>
      </c>
      <c r="AR5308" s="58">
        <v>-7.8</v>
      </c>
      <c r="AS5308" s="59">
        <f>AR5308</f>
        <v>-7.8</v>
      </c>
      <c r="AT5308" s="59">
        <f>AS5308-5</f>
        <v>-12.8</v>
      </c>
      <c r="AU5308" s="59">
        <v>-2.8</v>
      </c>
      <c r="AV5308" s="59">
        <f>AU5308</f>
        <v>-2.8</v>
      </c>
      <c r="AW5308" s="59">
        <f>AV5308-12</f>
        <v>-14.8</v>
      </c>
      <c r="BL5308" t="s" s="56">
        <v>13466</v>
      </c>
      <c r="BN5308" t="s" s="56">
        <v>13466</v>
      </c>
      <c r="BR5308" s="60">
        <v>6.5</v>
      </c>
      <c r="BT5308" s="14">
        <v>3.3</v>
      </c>
      <c r="BW5308" s="80">
        <v>21.6</v>
      </c>
    </row>
    <row r="5309" s="9" customFormat="1" ht="31" customHeight="1">
      <c r="A5309" t="s" s="6">
        <v>13604</v>
      </c>
      <c r="B5309" s="14">
        <v>1786</v>
      </c>
      <c r="C5309" t="s" s="56">
        <v>13605</v>
      </c>
      <c r="E5309" t="s" s="54">
        <v>13570</v>
      </c>
      <c r="F5309" t="s" s="55">
        <v>710</v>
      </c>
      <c r="G5309" t="s" s="56">
        <v>420</v>
      </c>
      <c r="H5309" t="s" s="56">
        <v>195</v>
      </c>
      <c r="I5309" t="s" s="56">
        <v>196</v>
      </c>
      <c r="J5309" t="s" s="56">
        <v>29</v>
      </c>
      <c r="M5309" t="s" s="55">
        <v>12819</v>
      </c>
      <c r="Q5309" t="s" s="56">
        <v>3425</v>
      </c>
      <c r="S5309" t="s" s="54">
        <v>13606</v>
      </c>
      <c r="T5309" t="s" s="57">
        <v>13572</v>
      </c>
      <c r="AF5309" t="s" s="56">
        <v>584</v>
      </c>
      <c r="AG5309" s="14">
        <v>-1</v>
      </c>
      <c r="AH5309" s="61">
        <f>MEDIAN(AG5309,AI5309)</f>
        <v>111.5</v>
      </c>
      <c r="AI5309" s="14">
        <v>224</v>
      </c>
      <c r="AJ5309" t="s" s="54">
        <v>13607</v>
      </c>
      <c r="AR5309" s="58">
        <v>-7.4</v>
      </c>
      <c r="AS5309" s="59">
        <f>AR5309</f>
        <v>-7.4</v>
      </c>
      <c r="AT5309" s="59">
        <f>AS5309-5</f>
        <v>-12.4</v>
      </c>
      <c r="AU5309" s="59">
        <v>-2.2</v>
      </c>
      <c r="AV5309" s="59">
        <f>AU5309</f>
        <v>-2.2</v>
      </c>
      <c r="AW5309" s="59">
        <f>AV5309-12</f>
        <v>-14.2</v>
      </c>
      <c r="BL5309" t="s" s="56">
        <v>13466</v>
      </c>
      <c r="BN5309" t="s" s="56">
        <v>13466</v>
      </c>
      <c r="BR5309" s="60">
        <v>5.6</v>
      </c>
      <c r="BT5309" s="14">
        <v>3.3</v>
      </c>
      <c r="BW5309" s="80">
        <v>22.1</v>
      </c>
    </row>
    <row r="5310" s="9" customFormat="1" ht="31" customHeight="1">
      <c r="A5310" t="s" s="6">
        <v>13608</v>
      </c>
      <c r="B5310" s="14">
        <v>1787</v>
      </c>
      <c r="C5310" t="s" s="56">
        <v>13609</v>
      </c>
      <c r="E5310" t="s" s="54">
        <v>13570</v>
      </c>
      <c r="F5310" t="s" s="55">
        <v>710</v>
      </c>
      <c r="G5310" t="s" s="56">
        <v>420</v>
      </c>
      <c r="H5310" t="s" s="56">
        <v>195</v>
      </c>
      <c r="I5310" t="s" s="56">
        <v>196</v>
      </c>
      <c r="J5310" t="s" s="56">
        <v>29</v>
      </c>
      <c r="M5310" t="s" s="55">
        <v>12819</v>
      </c>
      <c r="Q5310" t="s" s="56">
        <v>3425</v>
      </c>
      <c r="S5310" t="s" s="54">
        <v>13610</v>
      </c>
      <c r="T5310" t="s" s="57">
        <v>13572</v>
      </c>
      <c r="AF5310" t="s" s="56">
        <v>584</v>
      </c>
      <c r="AG5310" s="14">
        <v>-51</v>
      </c>
      <c r="AH5310" s="61">
        <f>MEDIAN(AG5310,AI5310)</f>
        <v>86</v>
      </c>
      <c r="AI5310" s="14">
        <v>223</v>
      </c>
      <c r="AJ5310" t="s" s="54">
        <v>13611</v>
      </c>
      <c r="AR5310" s="58">
        <v>-6.5</v>
      </c>
      <c r="AS5310" s="59">
        <f>AR5310</f>
        <v>-6.5</v>
      </c>
      <c r="AT5310" s="59">
        <f>AS5310-5</f>
        <v>-11.5</v>
      </c>
      <c r="AU5310" s="59">
        <v>-1.6</v>
      </c>
      <c r="AV5310" s="59">
        <f>AU5310</f>
        <v>-1.6</v>
      </c>
      <c r="AW5310" s="59">
        <f>AV5310-12</f>
        <v>-13.6</v>
      </c>
      <c r="BL5310" t="s" s="56">
        <v>13526</v>
      </c>
      <c r="BN5310" t="s" s="56">
        <v>13526</v>
      </c>
      <c r="BR5310" s="60">
        <v>5.4</v>
      </c>
      <c r="BT5310" s="14">
        <v>3.3</v>
      </c>
      <c r="BW5310" s="80">
        <v>20.8</v>
      </c>
    </row>
    <row r="5311" s="9" customFormat="1" ht="31" customHeight="1">
      <c r="A5311" t="s" s="6">
        <v>13612</v>
      </c>
      <c r="B5311" s="14">
        <v>1788</v>
      </c>
      <c r="C5311" t="s" s="56">
        <v>13613</v>
      </c>
      <c r="E5311" t="s" s="54">
        <v>13570</v>
      </c>
      <c r="F5311" t="s" s="55">
        <v>710</v>
      </c>
      <c r="G5311" t="s" s="56">
        <v>420</v>
      </c>
      <c r="H5311" t="s" s="56">
        <v>195</v>
      </c>
      <c r="I5311" t="s" s="56">
        <v>196</v>
      </c>
      <c r="J5311" t="s" s="56">
        <v>29</v>
      </c>
      <c r="M5311" t="s" s="55">
        <v>12819</v>
      </c>
      <c r="Q5311" t="s" s="56">
        <v>3425</v>
      </c>
      <c r="S5311" t="s" s="54">
        <v>13614</v>
      </c>
      <c r="T5311" t="s" s="57">
        <v>13572</v>
      </c>
      <c r="AF5311" t="s" s="56">
        <v>584</v>
      </c>
      <c r="AG5311" s="14">
        <v>-119</v>
      </c>
      <c r="AH5311" s="61">
        <f>MEDIAN(AG5311,AI5311)</f>
        <v>4</v>
      </c>
      <c r="AI5311" s="14">
        <v>127</v>
      </c>
      <c r="AJ5311" t="s" s="54">
        <v>13615</v>
      </c>
      <c r="AR5311" s="58">
        <v>-7.7</v>
      </c>
      <c r="AS5311" s="59">
        <f>AR5311</f>
        <v>-7.7</v>
      </c>
      <c r="AT5311" s="59">
        <f>AS5311-5</f>
        <v>-12.7</v>
      </c>
      <c r="AU5311" s="59">
        <v>-2.8</v>
      </c>
      <c r="AV5311" s="59">
        <f>AU5311</f>
        <v>-2.8</v>
      </c>
      <c r="AW5311" s="59">
        <f>AV5311-12</f>
        <v>-14.8</v>
      </c>
      <c r="BL5311" t="s" s="56">
        <v>13526</v>
      </c>
      <c r="BN5311" t="s" s="56">
        <v>13526</v>
      </c>
      <c r="BR5311" s="60">
        <v>6.2</v>
      </c>
      <c r="BT5311" s="14">
        <v>3.2</v>
      </c>
      <c r="BW5311" s="80">
        <v>21.5</v>
      </c>
    </row>
    <row r="5312" s="9" customFormat="1" ht="31" customHeight="1">
      <c r="A5312" t="s" s="6">
        <v>13616</v>
      </c>
      <c r="B5312" s="14">
        <v>1789</v>
      </c>
      <c r="C5312" t="s" s="56">
        <v>13617</v>
      </c>
      <c r="E5312" t="s" s="54">
        <v>13570</v>
      </c>
      <c r="F5312" t="s" s="55">
        <v>710</v>
      </c>
      <c r="G5312" t="s" s="56">
        <v>420</v>
      </c>
      <c r="H5312" t="s" s="56">
        <v>195</v>
      </c>
      <c r="I5312" t="s" s="56">
        <v>196</v>
      </c>
      <c r="J5312" t="s" s="56">
        <v>29</v>
      </c>
      <c r="M5312" t="s" s="55">
        <v>12819</v>
      </c>
      <c r="Q5312" t="s" s="56">
        <v>3425</v>
      </c>
      <c r="S5312" t="s" s="54">
        <v>13618</v>
      </c>
      <c r="T5312" t="s" s="57">
        <v>13572</v>
      </c>
      <c r="AF5312" t="s" s="56">
        <v>584</v>
      </c>
      <c r="AG5312" s="14">
        <v>-1</v>
      </c>
      <c r="AH5312" s="61">
        <f>MEDIAN(AG5312,AI5312)</f>
        <v>107</v>
      </c>
      <c r="AI5312" s="14">
        <v>215</v>
      </c>
      <c r="AJ5312" t="s" s="54">
        <v>13619</v>
      </c>
      <c r="AR5312" s="58">
        <v>-7.5</v>
      </c>
      <c r="AS5312" s="59">
        <f>AR5312</f>
        <v>-7.5</v>
      </c>
      <c r="AT5312" s="59">
        <f>AS5312-5</f>
        <v>-12.5</v>
      </c>
      <c r="AU5312" s="59">
        <v>-2.2</v>
      </c>
      <c r="AV5312" s="59">
        <f>AU5312</f>
        <v>-2.2</v>
      </c>
      <c r="AW5312" s="59">
        <f>AV5312-12</f>
        <v>-14.2</v>
      </c>
      <c r="BL5312" t="s" s="56">
        <v>13369</v>
      </c>
      <c r="BN5312" t="s" s="56">
        <v>13369</v>
      </c>
      <c r="BR5312" s="60">
        <v>5.7</v>
      </c>
      <c r="BT5312" s="14">
        <v>3.3</v>
      </c>
      <c r="BW5312" s="80">
        <v>21.2</v>
      </c>
    </row>
    <row r="5313" s="9" customFormat="1" ht="31" customHeight="1">
      <c r="A5313" t="s" s="6">
        <v>13620</v>
      </c>
      <c r="B5313" s="14">
        <v>1790</v>
      </c>
      <c r="C5313" t="s" s="56">
        <v>13621</v>
      </c>
      <c r="E5313" t="s" s="54">
        <v>13570</v>
      </c>
      <c r="F5313" t="s" s="55">
        <v>710</v>
      </c>
      <c r="G5313" t="s" s="56">
        <v>420</v>
      </c>
      <c r="H5313" t="s" s="56">
        <v>195</v>
      </c>
      <c r="I5313" t="s" s="56">
        <v>196</v>
      </c>
      <c r="J5313" t="s" s="56">
        <v>29</v>
      </c>
      <c r="M5313" t="s" s="55">
        <v>12819</v>
      </c>
      <c r="Q5313" t="s" s="56">
        <v>3425</v>
      </c>
      <c r="S5313" t="s" s="54">
        <v>13398</v>
      </c>
      <c r="T5313" t="s" s="57">
        <v>13572</v>
      </c>
      <c r="AF5313" t="s" s="56">
        <v>584</v>
      </c>
      <c r="AG5313" s="14">
        <v>-1</v>
      </c>
      <c r="AH5313" s="61">
        <f>MEDIAN(AG5313,AI5313)</f>
        <v>126</v>
      </c>
      <c r="AI5313" s="14">
        <v>253</v>
      </c>
      <c r="AJ5313" t="s" s="54">
        <v>13622</v>
      </c>
      <c r="AR5313" s="58">
        <v>-7.4</v>
      </c>
      <c r="AS5313" s="59">
        <f>AR5313</f>
        <v>-7.4</v>
      </c>
      <c r="AT5313" s="59">
        <f>AS5313-5</f>
        <v>-12.4</v>
      </c>
      <c r="AU5313" s="59">
        <v>-2.5</v>
      </c>
      <c r="AV5313" s="59">
        <f>AU5313</f>
        <v>-2.5</v>
      </c>
      <c r="AW5313" s="59">
        <f>AV5313-12</f>
        <v>-14.5</v>
      </c>
      <c r="BL5313" t="s" s="56">
        <v>13387</v>
      </c>
      <c r="BN5313" t="s" s="56">
        <v>13387</v>
      </c>
      <c r="BR5313" s="60">
        <v>6.7</v>
      </c>
      <c r="BT5313" s="14">
        <v>3.2</v>
      </c>
      <c r="BW5313" s="80">
        <v>20.5</v>
      </c>
    </row>
    <row r="5314" s="9" customFormat="1" ht="31" customHeight="1">
      <c r="A5314" t="s" s="6">
        <v>13623</v>
      </c>
      <c r="B5314" s="14">
        <v>1791</v>
      </c>
      <c r="C5314" t="s" s="56">
        <v>13624</v>
      </c>
      <c r="E5314" t="s" s="54">
        <v>13570</v>
      </c>
      <c r="F5314" t="s" s="55">
        <v>710</v>
      </c>
      <c r="G5314" t="s" s="56">
        <v>420</v>
      </c>
      <c r="H5314" t="s" s="56">
        <v>195</v>
      </c>
      <c r="I5314" t="s" s="56">
        <v>196</v>
      </c>
      <c r="J5314" t="s" s="56">
        <v>29</v>
      </c>
      <c r="M5314" t="s" s="55">
        <v>12819</v>
      </c>
      <c r="Q5314" t="s" s="56">
        <v>3425</v>
      </c>
      <c r="S5314" t="s" s="54">
        <v>13625</v>
      </c>
      <c r="T5314" t="s" s="57">
        <v>13572</v>
      </c>
      <c r="AF5314" t="s" s="56">
        <v>584</v>
      </c>
      <c r="AG5314" s="14">
        <v>-123</v>
      </c>
      <c r="AH5314" s="61">
        <f>MEDIAN(AG5314,AI5314)</f>
        <v>5.5</v>
      </c>
      <c r="AI5314" s="14">
        <v>134</v>
      </c>
      <c r="AJ5314" t="s" s="54">
        <v>13626</v>
      </c>
      <c r="AR5314" s="58">
        <v>-7.7</v>
      </c>
      <c r="AS5314" s="59">
        <f>AR5314</f>
        <v>-7.7</v>
      </c>
      <c r="AT5314" s="59">
        <f>AS5314-5</f>
        <v>-12.7</v>
      </c>
      <c r="AU5314" s="59">
        <v>-2.5</v>
      </c>
      <c r="AV5314" s="59">
        <f>AU5314</f>
        <v>-2.5</v>
      </c>
      <c r="AW5314" s="59">
        <f>AV5314-12</f>
        <v>-14.5</v>
      </c>
      <c r="BL5314" t="s" s="56">
        <v>13405</v>
      </c>
      <c r="BN5314" t="s" s="56">
        <v>13405</v>
      </c>
      <c r="BR5314" s="60">
        <v>6.8</v>
      </c>
      <c r="BT5314" s="14">
        <v>3.3</v>
      </c>
      <c r="BW5314" s="80">
        <v>18.5</v>
      </c>
    </row>
    <row r="5315" s="9" customFormat="1" ht="31" customHeight="1">
      <c r="A5315" t="s" s="6">
        <v>13627</v>
      </c>
      <c r="B5315" s="14">
        <v>1792</v>
      </c>
      <c r="C5315" t="s" s="56">
        <v>13628</v>
      </c>
      <c r="E5315" t="s" s="54">
        <v>13570</v>
      </c>
      <c r="F5315" t="s" s="55">
        <v>710</v>
      </c>
      <c r="G5315" t="s" s="56">
        <v>420</v>
      </c>
      <c r="H5315" t="s" s="56">
        <v>195</v>
      </c>
      <c r="I5315" t="s" s="56">
        <v>196</v>
      </c>
      <c r="J5315" t="s" s="56">
        <v>29</v>
      </c>
      <c r="M5315" t="s" s="55">
        <v>12819</v>
      </c>
      <c r="Q5315" t="s" s="56">
        <v>3425</v>
      </c>
      <c r="S5315" t="s" s="54">
        <v>13469</v>
      </c>
      <c r="T5315" t="s" s="57">
        <v>13572</v>
      </c>
      <c r="AF5315" t="s" s="56">
        <v>584</v>
      </c>
      <c r="AG5315" s="14">
        <v>-45</v>
      </c>
      <c r="AH5315" s="61">
        <f>MEDIAN(AG5315,AI5315)</f>
        <v>47</v>
      </c>
      <c r="AI5315" s="14">
        <v>139</v>
      </c>
      <c r="AJ5315" t="s" s="54">
        <v>13629</v>
      </c>
      <c r="AR5315" s="58">
        <v>-7.5</v>
      </c>
      <c r="AS5315" s="59">
        <f>AR5315</f>
        <v>-7.5</v>
      </c>
      <c r="AT5315" s="59">
        <f>AS5315-5</f>
        <v>-12.5</v>
      </c>
      <c r="AU5315" s="59">
        <v>-2.2</v>
      </c>
      <c r="AV5315" s="59">
        <f>AU5315</f>
        <v>-2.2</v>
      </c>
      <c r="AW5315" s="59">
        <f>AV5315-12</f>
        <v>-14.2</v>
      </c>
      <c r="BL5315" t="s" s="56">
        <v>13387</v>
      </c>
      <c r="BN5315" t="s" s="56">
        <v>13387</v>
      </c>
      <c r="BR5315" s="60">
        <v>5.4</v>
      </c>
      <c r="BT5315" s="14">
        <v>3.3</v>
      </c>
      <c r="BW5315" s="80">
        <v>21.9</v>
      </c>
    </row>
    <row r="5316" s="9" customFormat="1" ht="31" customHeight="1">
      <c r="A5316" t="s" s="6">
        <v>13630</v>
      </c>
      <c r="B5316" s="14">
        <v>1793</v>
      </c>
      <c r="C5316" t="s" s="56">
        <v>13631</v>
      </c>
      <c r="E5316" t="s" s="54">
        <v>13570</v>
      </c>
      <c r="F5316" t="s" s="55">
        <v>710</v>
      </c>
      <c r="G5316" t="s" s="56">
        <v>420</v>
      </c>
      <c r="H5316" t="s" s="56">
        <v>195</v>
      </c>
      <c r="I5316" t="s" s="56">
        <v>196</v>
      </c>
      <c r="J5316" t="s" s="56">
        <v>29</v>
      </c>
      <c r="M5316" t="s" s="55">
        <v>12819</v>
      </c>
      <c r="Q5316" t="s" s="56">
        <v>3425</v>
      </c>
      <c r="S5316" t="s" s="54">
        <v>13632</v>
      </c>
      <c r="T5316" t="s" s="57">
        <v>13572</v>
      </c>
      <c r="AF5316" t="s" s="56">
        <v>584</v>
      </c>
      <c r="AG5316" s="14">
        <v>-40</v>
      </c>
      <c r="AH5316" s="61">
        <f>MEDIAN(AG5316,AI5316)</f>
        <v>93</v>
      </c>
      <c r="AI5316" s="14">
        <v>226</v>
      </c>
      <c r="AJ5316" t="s" s="54">
        <v>13633</v>
      </c>
      <c r="AR5316" s="58">
        <v>-7.3</v>
      </c>
      <c r="AS5316" s="59">
        <f>AR5316</f>
        <v>-7.3</v>
      </c>
      <c r="AT5316" s="59">
        <f>AS5316-5</f>
        <v>-12.3</v>
      </c>
      <c r="AU5316" s="59">
        <v>-2.7</v>
      </c>
      <c r="AV5316" s="59">
        <f>AU5316</f>
        <v>-2.7</v>
      </c>
      <c r="AW5316" s="59">
        <f>AV5316-12</f>
        <v>-14.7</v>
      </c>
      <c r="BL5316" t="s" s="56">
        <v>13410</v>
      </c>
      <c r="BN5316" t="s" s="56">
        <v>13410</v>
      </c>
      <c r="BR5316" s="60">
        <v>6.5</v>
      </c>
      <c r="BT5316" s="14">
        <v>3.3</v>
      </c>
      <c r="BW5316" s="80">
        <v>19.9</v>
      </c>
    </row>
    <row r="5317" s="9" customFormat="1" ht="31" customHeight="1">
      <c r="A5317" t="s" s="6">
        <v>13634</v>
      </c>
      <c r="B5317" s="14">
        <v>1794</v>
      </c>
      <c r="C5317" t="s" s="56">
        <v>13635</v>
      </c>
      <c r="E5317" t="s" s="54">
        <v>13570</v>
      </c>
      <c r="F5317" t="s" s="55">
        <v>710</v>
      </c>
      <c r="G5317" t="s" s="56">
        <v>420</v>
      </c>
      <c r="H5317" t="s" s="56">
        <v>195</v>
      </c>
      <c r="I5317" t="s" s="56">
        <v>196</v>
      </c>
      <c r="J5317" t="s" s="56">
        <v>29</v>
      </c>
      <c r="M5317" t="s" s="55">
        <v>12819</v>
      </c>
      <c r="Q5317" t="s" s="56">
        <v>3425</v>
      </c>
      <c r="S5317" t="s" s="54">
        <v>13591</v>
      </c>
      <c r="T5317" t="s" s="57">
        <v>13572</v>
      </c>
      <c r="AF5317" t="s" s="56">
        <v>584</v>
      </c>
      <c r="AG5317" s="14">
        <v>1</v>
      </c>
      <c r="AH5317" s="61">
        <f>MEDIAN(AG5317,AI5317)</f>
        <v>128.5</v>
      </c>
      <c r="AI5317" s="14">
        <v>256</v>
      </c>
      <c r="AJ5317" t="s" s="54">
        <v>13636</v>
      </c>
      <c r="AR5317" s="58">
        <v>-7.5</v>
      </c>
      <c r="AS5317" s="59">
        <f>AR5317</f>
        <v>-7.5</v>
      </c>
      <c r="AT5317" s="59">
        <f>AS5317-5</f>
        <v>-12.5</v>
      </c>
      <c r="AU5317" s="59">
        <v>-3.1</v>
      </c>
      <c r="AV5317" s="59">
        <f>AU5317</f>
        <v>-3.1</v>
      </c>
      <c r="AW5317" s="59">
        <f>AV5317-12</f>
        <v>-15.1</v>
      </c>
      <c r="BL5317" t="s" s="56">
        <v>792</v>
      </c>
      <c r="BN5317" t="s" s="56">
        <v>792</v>
      </c>
      <c r="BR5317" s="60">
        <v>8</v>
      </c>
      <c r="BT5317" s="14">
        <v>3.3</v>
      </c>
      <c r="BW5317" s="80">
        <v>20.6</v>
      </c>
    </row>
    <row r="5318" s="9" customFormat="1" ht="31" customHeight="1">
      <c r="A5318" t="s" s="6">
        <v>13637</v>
      </c>
      <c r="B5318" s="14">
        <v>1795</v>
      </c>
      <c r="C5318" t="s" s="56">
        <v>13638</v>
      </c>
      <c r="E5318" t="s" s="54">
        <v>13570</v>
      </c>
      <c r="F5318" t="s" s="55">
        <v>710</v>
      </c>
      <c r="G5318" t="s" s="56">
        <v>420</v>
      </c>
      <c r="H5318" t="s" s="56">
        <v>195</v>
      </c>
      <c r="I5318" t="s" s="56">
        <v>196</v>
      </c>
      <c r="J5318" t="s" s="56">
        <v>29</v>
      </c>
      <c r="M5318" t="s" s="55">
        <v>12819</v>
      </c>
      <c r="Q5318" t="s" s="56">
        <v>3425</v>
      </c>
      <c r="S5318" t="s" s="54">
        <v>13639</v>
      </c>
      <c r="T5318" t="s" s="57">
        <v>13572</v>
      </c>
      <c r="AF5318" t="s" s="56">
        <v>584</v>
      </c>
      <c r="AG5318" s="14">
        <v>-172</v>
      </c>
      <c r="AH5318" s="61">
        <f>MEDIAN(AG5318,AI5318)</f>
        <v>-58</v>
      </c>
      <c r="AI5318" s="14">
        <v>56</v>
      </c>
      <c r="AJ5318" t="s" s="54">
        <v>13640</v>
      </c>
      <c r="AR5318" s="58">
        <v>-6.7</v>
      </c>
      <c r="AS5318" s="59">
        <f>AR5318</f>
        <v>-6.7</v>
      </c>
      <c r="AT5318" s="59">
        <f>AS5318-5</f>
        <v>-11.7</v>
      </c>
      <c r="AU5318" s="59">
        <v>-1.9</v>
      </c>
      <c r="AV5318" s="59">
        <f>AU5318</f>
        <v>-1.9</v>
      </c>
      <c r="AW5318" s="59">
        <f>AV5318-12</f>
        <v>-13.9</v>
      </c>
      <c r="BL5318" t="s" s="56">
        <v>13526</v>
      </c>
      <c r="BN5318" t="s" s="56">
        <v>13526</v>
      </c>
      <c r="BR5318" s="60">
        <v>6.2</v>
      </c>
      <c r="BT5318" s="14">
        <v>3.2</v>
      </c>
      <c r="BW5318" s="80">
        <v>17.3</v>
      </c>
    </row>
    <row r="5319" s="9" customFormat="1" ht="31" customHeight="1">
      <c r="A5319" t="s" s="6">
        <v>13641</v>
      </c>
      <c r="B5319" s="14">
        <v>1797</v>
      </c>
      <c r="C5319" t="s" s="56">
        <v>13642</v>
      </c>
      <c r="E5319" t="s" s="54">
        <v>13570</v>
      </c>
      <c r="F5319" t="s" s="55">
        <v>710</v>
      </c>
      <c r="G5319" t="s" s="56">
        <v>420</v>
      </c>
      <c r="H5319" t="s" s="56">
        <v>195</v>
      </c>
      <c r="I5319" t="s" s="56">
        <v>196</v>
      </c>
      <c r="J5319" t="s" s="56">
        <v>29</v>
      </c>
      <c r="M5319" t="s" s="55">
        <v>12819</v>
      </c>
      <c r="Q5319" t="s" s="56">
        <v>3425</v>
      </c>
      <c r="S5319" t="s" s="54">
        <v>13643</v>
      </c>
      <c r="T5319" t="s" s="57">
        <v>13572</v>
      </c>
      <c r="AF5319" t="s" s="56">
        <v>584</v>
      </c>
      <c r="AG5319" s="14">
        <v>123</v>
      </c>
      <c r="AH5319" s="61">
        <f>MEDIAN(AG5319,AI5319)</f>
        <v>241</v>
      </c>
      <c r="AI5319" s="14">
        <v>359</v>
      </c>
      <c r="AJ5319" t="s" s="54">
        <v>13644</v>
      </c>
      <c r="AR5319" s="58">
        <v>-7.2</v>
      </c>
      <c r="AS5319" s="59">
        <f>AR5319</f>
        <v>-7.2</v>
      </c>
      <c r="AT5319" s="59">
        <f>AS5319-5</f>
        <v>-12.2</v>
      </c>
      <c r="AU5319" s="59">
        <v>-2.9</v>
      </c>
      <c r="AV5319" s="59">
        <f>AU5319</f>
        <v>-2.9</v>
      </c>
      <c r="AW5319" s="59">
        <f>AV5319-12</f>
        <v>-14.9</v>
      </c>
      <c r="BL5319" t="s" s="56">
        <v>13387</v>
      </c>
      <c r="BN5319" t="s" s="56">
        <v>13387</v>
      </c>
      <c r="BR5319" s="60">
        <v>7.1</v>
      </c>
      <c r="BT5319" s="14">
        <v>3.3</v>
      </c>
      <c r="BW5319" s="80">
        <v>19</v>
      </c>
    </row>
    <row r="5320" s="9" customFormat="1" ht="31" customHeight="1">
      <c r="A5320" t="s" s="6">
        <v>13645</v>
      </c>
      <c r="B5320" s="14">
        <v>1798</v>
      </c>
      <c r="C5320" t="s" s="56">
        <v>13646</v>
      </c>
      <c r="E5320" t="s" s="54">
        <v>13570</v>
      </c>
      <c r="F5320" t="s" s="55">
        <v>710</v>
      </c>
      <c r="G5320" t="s" s="56">
        <v>420</v>
      </c>
      <c r="H5320" t="s" s="56">
        <v>195</v>
      </c>
      <c r="I5320" t="s" s="56">
        <v>196</v>
      </c>
      <c r="J5320" t="s" s="56">
        <v>29</v>
      </c>
      <c r="M5320" t="s" s="55">
        <v>12819</v>
      </c>
      <c r="Q5320" t="s" s="56">
        <v>3425</v>
      </c>
      <c r="S5320" t="s" s="54">
        <v>13566</v>
      </c>
      <c r="T5320" t="s" s="57">
        <v>13572</v>
      </c>
      <c r="AF5320" t="s" s="56">
        <v>584</v>
      </c>
      <c r="AG5320" s="14">
        <v>-63</v>
      </c>
      <c r="AH5320" s="61">
        <f>MEDIAN(AG5320,AI5320)</f>
        <v>32</v>
      </c>
      <c r="AI5320" s="14">
        <v>127</v>
      </c>
      <c r="AJ5320" t="s" s="54">
        <v>13647</v>
      </c>
      <c r="AR5320" s="58">
        <v>-6.6</v>
      </c>
      <c r="AS5320" s="59">
        <f>AR5320</f>
        <v>-6.6</v>
      </c>
      <c r="AT5320" s="59">
        <f>AS5320-5</f>
        <v>-11.6</v>
      </c>
      <c r="AU5320" s="59">
        <v>-2.2</v>
      </c>
      <c r="AV5320" s="59">
        <f>AU5320</f>
        <v>-2.2</v>
      </c>
      <c r="AW5320" s="59">
        <f>AV5320-12</f>
        <v>-14.2</v>
      </c>
      <c r="BL5320" t="s" s="56">
        <v>13483</v>
      </c>
      <c r="BN5320" t="s" s="56">
        <v>13483</v>
      </c>
      <c r="BR5320" s="60">
        <v>6.4</v>
      </c>
      <c r="BT5320" s="14">
        <v>3.2</v>
      </c>
      <c r="BW5320" s="80">
        <v>14</v>
      </c>
    </row>
    <row r="5321" s="9" customFormat="1" ht="31" customHeight="1">
      <c r="A5321" t="s" s="6">
        <v>13648</v>
      </c>
      <c r="B5321" s="14">
        <v>1799</v>
      </c>
      <c r="C5321" t="s" s="56">
        <v>13649</v>
      </c>
      <c r="E5321" t="s" s="54">
        <v>13570</v>
      </c>
      <c r="F5321" t="s" s="55">
        <v>710</v>
      </c>
      <c r="G5321" t="s" s="56">
        <v>420</v>
      </c>
      <c r="H5321" t="s" s="56">
        <v>195</v>
      </c>
      <c r="I5321" t="s" s="56">
        <v>196</v>
      </c>
      <c r="J5321" t="s" s="56">
        <v>29</v>
      </c>
      <c r="M5321" t="s" s="55">
        <v>12819</v>
      </c>
      <c r="Q5321" t="s" s="56">
        <v>3425</v>
      </c>
      <c r="S5321" t="s" s="54">
        <v>13591</v>
      </c>
      <c r="T5321" t="s" s="57">
        <v>13572</v>
      </c>
      <c r="AF5321" t="s" s="56">
        <v>584</v>
      </c>
      <c r="AG5321" s="14">
        <v>85</v>
      </c>
      <c r="AH5321" s="61">
        <f>MEDIAN(AG5321,AI5321)</f>
        <v>221.5</v>
      </c>
      <c r="AI5321" s="14">
        <v>358</v>
      </c>
      <c r="AJ5321" t="s" s="54">
        <v>13650</v>
      </c>
      <c r="AR5321" s="58">
        <v>-8.199999999999999</v>
      </c>
      <c r="AS5321" s="59">
        <f>AR5321</f>
        <v>-8.199999999999999</v>
      </c>
      <c r="AT5321" s="59">
        <f>AS5321-5</f>
        <v>-13.2</v>
      </c>
      <c r="AU5321" s="59">
        <v>-3.7</v>
      </c>
      <c r="AV5321" s="59">
        <f>AU5321</f>
        <v>-3.7</v>
      </c>
      <c r="AW5321" s="59">
        <f>AV5321-12</f>
        <v>-15.7</v>
      </c>
      <c r="BL5321" t="s" s="56">
        <v>13420</v>
      </c>
      <c r="BN5321" t="s" s="56">
        <v>13420</v>
      </c>
      <c r="BR5321" s="60">
        <v>7.3</v>
      </c>
      <c r="BT5321" s="14">
        <v>3.2</v>
      </c>
      <c r="BW5321" s="80">
        <v>21</v>
      </c>
    </row>
    <row r="5322" s="9" customFormat="1" ht="31" customHeight="1">
      <c r="A5322" t="s" s="6">
        <v>13651</v>
      </c>
      <c r="B5322" s="14">
        <v>1800</v>
      </c>
      <c r="C5322" t="s" s="56">
        <v>13652</v>
      </c>
      <c r="E5322" t="s" s="54">
        <v>13570</v>
      </c>
      <c r="F5322" t="s" s="55">
        <v>710</v>
      </c>
      <c r="G5322" t="s" s="56">
        <v>420</v>
      </c>
      <c r="H5322" t="s" s="56">
        <v>195</v>
      </c>
      <c r="I5322" t="s" s="56">
        <v>196</v>
      </c>
      <c r="J5322" t="s" s="56">
        <v>29</v>
      </c>
      <c r="M5322" t="s" s="55">
        <v>12819</v>
      </c>
      <c r="Q5322" t="s" s="56">
        <v>3425</v>
      </c>
      <c r="S5322" t="s" s="54">
        <v>13591</v>
      </c>
      <c r="T5322" t="s" s="57">
        <v>13572</v>
      </c>
      <c r="AF5322" t="s" s="56">
        <v>584</v>
      </c>
      <c r="AG5322" s="14">
        <v>121</v>
      </c>
      <c r="AH5322" s="61">
        <f>MEDIAN(AG5322,AI5322)</f>
        <v>235</v>
      </c>
      <c r="AI5322" s="14">
        <v>349</v>
      </c>
      <c r="AJ5322" t="s" s="54">
        <v>13653</v>
      </c>
      <c r="AR5322" s="58">
        <v>-7.7</v>
      </c>
      <c r="AS5322" s="59">
        <f>AR5322</f>
        <v>-7.7</v>
      </c>
      <c r="AT5322" s="59">
        <f>AS5322-5</f>
        <v>-12.7</v>
      </c>
      <c r="AU5322" s="59">
        <v>-3.3</v>
      </c>
      <c r="AV5322" s="59">
        <f>AU5322</f>
        <v>-3.3</v>
      </c>
      <c r="AW5322" s="59">
        <f>AV5322-12</f>
        <v>-15.3</v>
      </c>
      <c r="BL5322" t="s" s="56">
        <v>13420</v>
      </c>
      <c r="BN5322" t="s" s="56">
        <v>13420</v>
      </c>
      <c r="BR5322" s="60">
        <v>7</v>
      </c>
      <c r="BT5322" s="14">
        <v>3.3</v>
      </c>
      <c r="BW5322" s="80">
        <v>18.4</v>
      </c>
    </row>
    <row r="5323" s="9" customFormat="1" ht="31" customHeight="1">
      <c r="A5323" t="s" s="6">
        <v>13654</v>
      </c>
      <c r="B5323" s="14">
        <v>1802</v>
      </c>
      <c r="C5323" t="s" s="56">
        <v>13655</v>
      </c>
      <c r="E5323" t="s" s="54">
        <v>13570</v>
      </c>
      <c r="F5323" t="s" s="55">
        <v>710</v>
      </c>
      <c r="G5323" t="s" s="56">
        <v>420</v>
      </c>
      <c r="H5323" t="s" s="56">
        <v>195</v>
      </c>
      <c r="I5323" t="s" s="56">
        <v>196</v>
      </c>
      <c r="J5323" t="s" s="56">
        <v>29</v>
      </c>
      <c r="M5323" t="s" s="55">
        <v>12819</v>
      </c>
      <c r="Q5323" t="s" s="56">
        <v>3425</v>
      </c>
      <c r="S5323" t="s" s="54">
        <v>13473</v>
      </c>
      <c r="T5323" t="s" s="57">
        <v>13572</v>
      </c>
      <c r="AF5323" t="s" s="56">
        <v>584</v>
      </c>
      <c r="AG5323" s="14">
        <v>-96</v>
      </c>
      <c r="AH5323" s="61">
        <f>MEDIAN(AG5323,AI5323)</f>
        <v>64.5</v>
      </c>
      <c r="AI5323" s="14">
        <v>225</v>
      </c>
      <c r="AJ5323" t="s" s="54">
        <v>13656</v>
      </c>
      <c r="AR5323" s="58">
        <v>-7.4</v>
      </c>
      <c r="AS5323" s="59">
        <f>AR5323</f>
        <v>-7.4</v>
      </c>
      <c r="AT5323" s="59">
        <f>AS5323-5</f>
        <v>-12.4</v>
      </c>
      <c r="AU5323" s="59">
        <v>-2.2</v>
      </c>
      <c r="AV5323" s="59">
        <f>AU5323</f>
        <v>-2.2</v>
      </c>
      <c r="AW5323" s="59">
        <f>AV5323-12</f>
        <v>-14.2</v>
      </c>
      <c r="BL5323" t="s" s="56">
        <v>13450</v>
      </c>
      <c r="BN5323" t="s" s="56">
        <v>13450</v>
      </c>
      <c r="BR5323" s="60">
        <v>6.2</v>
      </c>
      <c r="BT5323" s="14">
        <v>3.3</v>
      </c>
      <c r="BW5323" s="80">
        <v>21.5</v>
      </c>
    </row>
    <row r="5324" s="9" customFormat="1" ht="31" customHeight="1">
      <c r="A5324" t="s" s="6">
        <v>13657</v>
      </c>
      <c r="B5324" s="14">
        <v>1803</v>
      </c>
      <c r="C5324" t="s" s="56">
        <v>13658</v>
      </c>
      <c r="E5324" t="s" s="54">
        <v>13570</v>
      </c>
      <c r="F5324" t="s" s="55">
        <v>710</v>
      </c>
      <c r="G5324" t="s" s="56">
        <v>420</v>
      </c>
      <c r="H5324" t="s" s="56">
        <v>195</v>
      </c>
      <c r="I5324" t="s" s="56">
        <v>196</v>
      </c>
      <c r="J5324" t="s" s="56">
        <v>29</v>
      </c>
      <c r="M5324" t="s" s="55">
        <v>12819</v>
      </c>
      <c r="Q5324" t="s" s="56">
        <v>3425</v>
      </c>
      <c r="S5324" t="s" s="54">
        <v>13659</v>
      </c>
      <c r="T5324" t="s" s="57">
        <v>13572</v>
      </c>
      <c r="AF5324" t="s" s="56">
        <v>584</v>
      </c>
      <c r="AG5324" s="14">
        <v>52</v>
      </c>
      <c r="AH5324" s="61">
        <f>MEDIAN(AG5324,AI5324)</f>
        <v>144</v>
      </c>
      <c r="AI5324" s="14">
        <v>236</v>
      </c>
      <c r="AJ5324" t="s" s="54">
        <v>13660</v>
      </c>
      <c r="AR5324" s="58">
        <v>-7.6</v>
      </c>
      <c r="AS5324" s="59">
        <f>AR5324</f>
        <v>-7.6</v>
      </c>
      <c r="AT5324" s="59">
        <f>AS5324-5</f>
        <v>-12.6</v>
      </c>
      <c r="AU5324" s="59">
        <v>-3.2</v>
      </c>
      <c r="AV5324" s="59">
        <f>AU5324</f>
        <v>-3.2</v>
      </c>
      <c r="AW5324" s="59">
        <f>AV5324-12</f>
        <v>-15.2</v>
      </c>
      <c r="BL5324" t="s" s="56">
        <v>13466</v>
      </c>
      <c r="BN5324" t="s" s="56">
        <v>13466</v>
      </c>
      <c r="BR5324" s="60">
        <v>6.7</v>
      </c>
      <c r="BT5324" s="14">
        <v>3.3</v>
      </c>
      <c r="BW5324" s="80">
        <v>15.9</v>
      </c>
    </row>
    <row r="5325" s="9" customFormat="1" ht="31" customHeight="1">
      <c r="A5325" t="s" s="6">
        <v>13661</v>
      </c>
      <c r="B5325" s="14">
        <v>1804</v>
      </c>
      <c r="C5325" t="s" s="56">
        <v>13662</v>
      </c>
      <c r="E5325" t="s" s="54">
        <v>13570</v>
      </c>
      <c r="F5325" t="s" s="55">
        <v>710</v>
      </c>
      <c r="G5325" t="s" s="56">
        <v>420</v>
      </c>
      <c r="H5325" t="s" s="56">
        <v>195</v>
      </c>
      <c r="I5325" t="s" s="56">
        <v>196</v>
      </c>
      <c r="J5325" t="s" s="56">
        <v>29</v>
      </c>
      <c r="M5325" t="s" s="55">
        <v>12819</v>
      </c>
      <c r="N5325" t="s" s="56">
        <v>13663</v>
      </c>
      <c r="Q5325" t="s" s="56">
        <v>3425</v>
      </c>
      <c r="S5325" t="s" s="54">
        <v>13664</v>
      </c>
      <c r="T5325" t="s" s="57">
        <v>13572</v>
      </c>
      <c r="AF5325" t="s" s="56">
        <v>584</v>
      </c>
      <c r="AG5325" s="14">
        <v>-112</v>
      </c>
      <c r="AH5325" s="61">
        <f>MEDIAN(AG5325,AI5325)</f>
        <v>-16</v>
      </c>
      <c r="AI5325" s="14">
        <v>80</v>
      </c>
      <c r="AJ5325" t="s" s="54">
        <v>13665</v>
      </c>
      <c r="AR5325" s="58">
        <v>-5.5</v>
      </c>
      <c r="AS5325" s="59">
        <f>AR5325</f>
        <v>-5.5</v>
      </c>
      <c r="AT5325" s="59">
        <f>AS5325-5</f>
        <v>-10.5</v>
      </c>
      <c r="AU5325" s="59">
        <v>-2.7</v>
      </c>
      <c r="AV5325" s="59">
        <f>AU5325</f>
        <v>-2.7</v>
      </c>
      <c r="AW5325" s="59">
        <f>AV5325-12</f>
        <v>-14.7</v>
      </c>
      <c r="BL5325" t="s" s="56">
        <v>1107</v>
      </c>
      <c r="BN5325" t="s" s="56">
        <v>1107</v>
      </c>
      <c r="BR5325" s="60">
        <v>11.7</v>
      </c>
      <c r="BT5325" s="14">
        <v>3.3</v>
      </c>
      <c r="BW5325" s="80">
        <v>24.9</v>
      </c>
    </row>
    <row r="5326" s="9" customFormat="1" ht="31" customHeight="1">
      <c r="A5326" t="s" s="6">
        <v>13666</v>
      </c>
      <c r="B5326" s="14">
        <v>1805</v>
      </c>
      <c r="C5326" t="s" s="56">
        <v>13667</v>
      </c>
      <c r="E5326" t="s" s="54">
        <v>13570</v>
      </c>
      <c r="F5326" t="s" s="55">
        <v>710</v>
      </c>
      <c r="G5326" t="s" s="56">
        <v>420</v>
      </c>
      <c r="H5326" t="s" s="56">
        <v>195</v>
      </c>
      <c r="I5326" t="s" s="56">
        <v>196</v>
      </c>
      <c r="J5326" t="s" s="56">
        <v>29</v>
      </c>
      <c r="M5326" t="s" s="55">
        <v>12819</v>
      </c>
      <c r="Q5326" t="s" s="56">
        <v>3425</v>
      </c>
      <c r="S5326" t="s" s="54">
        <v>13473</v>
      </c>
      <c r="T5326" t="s" s="57">
        <v>13572</v>
      </c>
      <c r="AF5326" t="s" s="56">
        <v>584</v>
      </c>
      <c r="AG5326" s="14">
        <v>60</v>
      </c>
      <c r="AH5326" s="61">
        <f>MEDIAN(AG5326,AI5326)</f>
        <v>199</v>
      </c>
      <c r="AI5326" s="14">
        <v>338</v>
      </c>
      <c r="AJ5326" t="s" s="54">
        <v>13668</v>
      </c>
      <c r="AR5326" s="58">
        <v>-7.5</v>
      </c>
      <c r="AS5326" s="59">
        <f>AR5326</f>
        <v>-7.5</v>
      </c>
      <c r="AT5326" s="59">
        <f>AS5326-5</f>
        <v>-12.5</v>
      </c>
      <c r="AU5326" s="59">
        <v>-2.9</v>
      </c>
      <c r="AV5326" s="59">
        <f>AU5326</f>
        <v>-2.9</v>
      </c>
      <c r="AW5326" s="59">
        <f>AV5326-12</f>
        <v>-14.9</v>
      </c>
      <c r="BL5326" t="s" s="56">
        <v>13387</v>
      </c>
      <c r="BN5326" t="s" s="56">
        <v>13387</v>
      </c>
      <c r="BR5326" s="60">
        <v>6.8</v>
      </c>
      <c r="BT5326" s="14">
        <v>3.3</v>
      </c>
      <c r="BW5326" s="80">
        <v>20.8</v>
      </c>
    </row>
    <row r="5327" s="9" customFormat="1" ht="31" customHeight="1">
      <c r="A5327" t="s" s="6">
        <v>13669</v>
      </c>
      <c r="B5327" s="14">
        <v>1806</v>
      </c>
      <c r="C5327" t="s" s="56">
        <v>13670</v>
      </c>
      <c r="E5327" t="s" s="54">
        <v>13570</v>
      </c>
      <c r="F5327" t="s" s="55">
        <v>710</v>
      </c>
      <c r="G5327" t="s" s="56">
        <v>420</v>
      </c>
      <c r="H5327" t="s" s="56">
        <v>195</v>
      </c>
      <c r="I5327" t="s" s="56">
        <v>196</v>
      </c>
      <c r="J5327" t="s" s="56">
        <v>29</v>
      </c>
      <c r="M5327" t="s" s="55">
        <v>12819</v>
      </c>
      <c r="Q5327" t="s" s="56">
        <v>3425</v>
      </c>
      <c r="S5327" t="s" s="54">
        <v>13591</v>
      </c>
      <c r="T5327" t="s" s="57">
        <v>13572</v>
      </c>
      <c r="AF5327" t="s" s="56">
        <v>584</v>
      </c>
      <c r="AG5327" s="14">
        <v>-2</v>
      </c>
      <c r="AH5327" s="61">
        <f>MEDIAN(AG5327,AI5327)</f>
        <v>118.5</v>
      </c>
      <c r="AI5327" s="14">
        <v>239</v>
      </c>
      <c r="AJ5327" t="s" s="54">
        <v>13671</v>
      </c>
      <c r="AR5327" s="58">
        <v>-8.1</v>
      </c>
      <c r="AS5327" s="59">
        <f>AR5327</f>
        <v>-8.1</v>
      </c>
      <c r="AT5327" s="59">
        <f>AS5327-5</f>
        <v>-13.1</v>
      </c>
      <c r="AU5327" s="59">
        <v>-3.1</v>
      </c>
      <c r="AV5327" s="59">
        <f>AU5327</f>
        <v>-3.1</v>
      </c>
      <c r="AW5327" s="59">
        <f>AV5327-12</f>
        <v>-15.1</v>
      </c>
      <c r="BL5327" t="s" s="56">
        <v>13420</v>
      </c>
      <c r="BN5327" t="s" s="56">
        <v>13420</v>
      </c>
      <c r="BR5327" s="60">
        <v>7</v>
      </c>
      <c r="BT5327" s="14">
        <v>3.2</v>
      </c>
      <c r="BW5327" s="80">
        <v>20.1</v>
      </c>
    </row>
    <row r="5328" s="9" customFormat="1" ht="31" customHeight="1">
      <c r="A5328" t="s" s="6">
        <v>13672</v>
      </c>
      <c r="B5328" s="14">
        <v>1807</v>
      </c>
      <c r="C5328" t="s" s="56">
        <v>13673</v>
      </c>
      <c r="E5328" t="s" s="54">
        <v>13570</v>
      </c>
      <c r="F5328" t="s" s="55">
        <v>710</v>
      </c>
      <c r="G5328" t="s" s="56">
        <v>420</v>
      </c>
      <c r="H5328" t="s" s="56">
        <v>195</v>
      </c>
      <c r="I5328" t="s" s="56">
        <v>196</v>
      </c>
      <c r="J5328" t="s" s="56">
        <v>29</v>
      </c>
      <c r="M5328" t="s" s="55">
        <v>12819</v>
      </c>
      <c r="Q5328" t="s" s="56">
        <v>3425</v>
      </c>
      <c r="S5328" t="s" s="54">
        <v>13591</v>
      </c>
      <c r="T5328" t="s" s="57">
        <v>13572</v>
      </c>
      <c r="AF5328" t="s" s="56">
        <v>584</v>
      </c>
      <c r="AG5328" s="14">
        <v>-55</v>
      </c>
      <c r="AH5328" s="61">
        <f>MEDIAN(AG5328,AI5328)</f>
        <v>35.5</v>
      </c>
      <c r="AI5328" s="14">
        <v>126</v>
      </c>
      <c r="AJ5328" t="s" s="54">
        <v>13674</v>
      </c>
      <c r="AR5328" s="58">
        <v>-7.6</v>
      </c>
      <c r="AS5328" s="59">
        <f>AR5328</f>
        <v>-7.6</v>
      </c>
      <c r="AT5328" s="59">
        <f>AS5328-5</f>
        <v>-12.6</v>
      </c>
      <c r="AU5328" s="59">
        <v>-2.6</v>
      </c>
      <c r="AV5328" s="59">
        <f>AU5328</f>
        <v>-2.6</v>
      </c>
      <c r="AW5328" s="59">
        <f>AV5328-12</f>
        <v>-14.6</v>
      </c>
      <c r="BL5328" t="s" s="56">
        <v>3428</v>
      </c>
      <c r="BN5328" t="s" s="56">
        <v>3428</v>
      </c>
      <c r="BR5328" s="60">
        <v>6.6</v>
      </c>
      <c r="BT5328" s="14">
        <v>3.2</v>
      </c>
      <c r="BW5328" s="80">
        <v>20.7</v>
      </c>
    </row>
    <row r="5329" s="9" customFormat="1" ht="31" customHeight="1">
      <c r="A5329" t="s" s="6">
        <v>13675</v>
      </c>
      <c r="B5329" s="14">
        <v>1808</v>
      </c>
      <c r="C5329" t="s" s="56">
        <v>13676</v>
      </c>
      <c r="E5329" t="s" s="54">
        <v>13570</v>
      </c>
      <c r="F5329" t="s" s="55">
        <v>710</v>
      </c>
      <c r="G5329" t="s" s="56">
        <v>420</v>
      </c>
      <c r="H5329" t="s" s="56">
        <v>195</v>
      </c>
      <c r="I5329" t="s" s="56">
        <v>196</v>
      </c>
      <c r="J5329" t="s" s="56">
        <v>29</v>
      </c>
      <c r="M5329" t="s" s="55">
        <v>12819</v>
      </c>
      <c r="Q5329" t="s" s="56">
        <v>3425</v>
      </c>
      <c r="S5329" t="s" s="54">
        <v>13473</v>
      </c>
      <c r="T5329" t="s" s="57">
        <v>13572</v>
      </c>
      <c r="AF5329" t="s" s="56">
        <v>584</v>
      </c>
      <c r="AG5329" s="14">
        <v>-44</v>
      </c>
      <c r="AH5329" s="61">
        <f>MEDIAN(AG5329,AI5329)</f>
        <v>67.5</v>
      </c>
      <c r="AI5329" s="14">
        <v>179</v>
      </c>
      <c r="AJ5329" t="s" s="54">
        <v>13677</v>
      </c>
      <c r="AR5329" s="58">
        <v>-8.1</v>
      </c>
      <c r="AS5329" s="59">
        <f>AR5329</f>
        <v>-8.1</v>
      </c>
      <c r="AT5329" s="59">
        <f>AS5329-5</f>
        <v>-13.1</v>
      </c>
      <c r="AU5329" s="59">
        <v>-2.7</v>
      </c>
      <c r="AV5329" s="59">
        <f>AU5329</f>
        <v>-2.7</v>
      </c>
      <c r="AW5329" s="59">
        <f>AV5329-12</f>
        <v>-14.7</v>
      </c>
      <c r="BL5329" t="s" s="56">
        <v>13596</v>
      </c>
      <c r="BN5329" t="s" s="56">
        <v>13596</v>
      </c>
      <c r="BR5329" s="60">
        <v>7</v>
      </c>
      <c r="BT5329" s="14">
        <v>3.3</v>
      </c>
      <c r="BW5329" s="80">
        <v>22.2</v>
      </c>
    </row>
    <row r="5330" s="9" customFormat="1" ht="31" customHeight="1">
      <c r="A5330" t="s" s="6">
        <v>13678</v>
      </c>
      <c r="B5330" s="14">
        <v>1809</v>
      </c>
      <c r="C5330" t="s" s="56">
        <v>13679</v>
      </c>
      <c r="E5330" t="s" s="54">
        <v>13570</v>
      </c>
      <c r="F5330" t="s" s="55">
        <v>710</v>
      </c>
      <c r="G5330" t="s" s="56">
        <v>420</v>
      </c>
      <c r="H5330" t="s" s="56">
        <v>195</v>
      </c>
      <c r="I5330" t="s" s="56">
        <v>196</v>
      </c>
      <c r="J5330" t="s" s="56">
        <v>29</v>
      </c>
      <c r="M5330" t="s" s="55">
        <v>12819</v>
      </c>
      <c r="Q5330" t="s" s="56">
        <v>3425</v>
      </c>
      <c r="S5330" t="s" s="54">
        <v>13591</v>
      </c>
      <c r="T5330" t="s" s="57">
        <v>13572</v>
      </c>
      <c r="AF5330" t="s" s="56">
        <v>584</v>
      </c>
      <c r="AG5330" s="14">
        <v>68</v>
      </c>
      <c r="AH5330" s="61">
        <f>MEDIAN(AG5330,AI5330)</f>
        <v>163.5</v>
      </c>
      <c r="AI5330" s="14">
        <v>259</v>
      </c>
      <c r="AJ5330" t="s" s="54">
        <v>13680</v>
      </c>
      <c r="AR5330" s="58">
        <v>-8.199999999999999</v>
      </c>
      <c r="AS5330" s="59">
        <f>AR5330</f>
        <v>-8.199999999999999</v>
      </c>
      <c r="AT5330" s="59">
        <f>AS5330-5</f>
        <v>-13.2</v>
      </c>
      <c r="AU5330" s="59">
        <v>-3.2</v>
      </c>
      <c r="AV5330" s="59">
        <f>AU5330</f>
        <v>-3.2</v>
      </c>
      <c r="AW5330" s="59">
        <f>AV5330-12</f>
        <v>-15.2</v>
      </c>
      <c r="BL5330" t="s" s="56">
        <v>792</v>
      </c>
      <c r="BN5330" t="s" s="56">
        <v>792</v>
      </c>
      <c r="BR5330" s="60">
        <v>6.8</v>
      </c>
      <c r="BT5330" s="14">
        <v>3.2</v>
      </c>
      <c r="BW5330" s="80">
        <v>17.9</v>
      </c>
    </row>
    <row r="5331" s="9" customFormat="1" ht="31" customHeight="1">
      <c r="A5331" t="s" s="6">
        <v>13681</v>
      </c>
      <c r="B5331" s="14">
        <v>1810</v>
      </c>
      <c r="C5331" t="s" s="56">
        <v>13682</v>
      </c>
      <c r="E5331" t="s" s="54">
        <v>13570</v>
      </c>
      <c r="F5331" t="s" s="55">
        <v>710</v>
      </c>
      <c r="G5331" t="s" s="56">
        <v>420</v>
      </c>
      <c r="H5331" t="s" s="56">
        <v>195</v>
      </c>
      <c r="I5331" t="s" s="56">
        <v>196</v>
      </c>
      <c r="J5331" t="s" s="56">
        <v>29</v>
      </c>
      <c r="M5331" t="s" s="55">
        <v>12819</v>
      </c>
      <c r="Q5331" t="s" s="56">
        <v>3425</v>
      </c>
      <c r="S5331" t="s" s="54">
        <v>13529</v>
      </c>
      <c r="T5331" t="s" s="57">
        <v>13572</v>
      </c>
      <c r="AF5331" t="s" s="56">
        <v>584</v>
      </c>
      <c r="AG5331" s="14">
        <v>-165</v>
      </c>
      <c r="AH5331" s="61">
        <f>MEDIAN(AG5331,AI5331)</f>
        <v>-53.5</v>
      </c>
      <c r="AI5331" s="14">
        <v>58</v>
      </c>
      <c r="AJ5331" t="s" s="54">
        <v>13683</v>
      </c>
      <c r="AR5331" s="58">
        <v>-7.6</v>
      </c>
      <c r="AS5331" s="59">
        <f>AR5331</f>
        <v>-7.6</v>
      </c>
      <c r="AT5331" s="59">
        <f>AS5331-5</f>
        <v>-12.6</v>
      </c>
      <c r="AU5331" s="59">
        <v>-2</v>
      </c>
      <c r="AV5331" s="59">
        <f>AU5331</f>
        <v>-2</v>
      </c>
      <c r="AW5331" s="59">
        <f>AV5331-12</f>
        <v>-14</v>
      </c>
      <c r="BL5331" t="s" s="56">
        <v>792</v>
      </c>
      <c r="BN5331" t="s" s="56">
        <v>792</v>
      </c>
      <c r="BR5331" s="60">
        <v>5.9</v>
      </c>
      <c r="BT5331" s="14">
        <v>3.3</v>
      </c>
      <c r="BW5331" s="80">
        <v>22.9</v>
      </c>
    </row>
    <row r="5332" s="9" customFormat="1" ht="31" customHeight="1">
      <c r="A5332" t="s" s="6">
        <v>13684</v>
      </c>
      <c r="B5332" s="14">
        <v>1811</v>
      </c>
      <c r="C5332" t="s" s="56">
        <v>13685</v>
      </c>
      <c r="E5332" t="s" s="54">
        <v>13570</v>
      </c>
      <c r="F5332" t="s" s="55">
        <v>710</v>
      </c>
      <c r="G5332" t="s" s="56">
        <v>420</v>
      </c>
      <c r="H5332" t="s" s="56">
        <v>195</v>
      </c>
      <c r="I5332" t="s" s="56">
        <v>196</v>
      </c>
      <c r="J5332" t="s" s="56">
        <v>29</v>
      </c>
      <c r="M5332" t="s" s="55">
        <v>12819</v>
      </c>
      <c r="Q5332" t="s" s="56">
        <v>3425</v>
      </c>
      <c r="S5332" t="s" s="54">
        <v>13602</v>
      </c>
      <c r="T5332" t="s" s="57">
        <v>13572</v>
      </c>
      <c r="AF5332" t="s" s="56">
        <v>584</v>
      </c>
      <c r="AG5332" s="14">
        <v>-42</v>
      </c>
      <c r="AH5332" s="61">
        <f>MEDIAN(AG5332,AI5332)</f>
        <v>48.5</v>
      </c>
      <c r="AI5332" s="14">
        <v>139</v>
      </c>
      <c r="AJ5332" t="s" s="54">
        <v>13686</v>
      </c>
      <c r="AR5332" s="58">
        <v>-7.7</v>
      </c>
      <c r="AS5332" s="59">
        <f>AR5332</f>
        <v>-7.7</v>
      </c>
      <c r="AT5332" s="59">
        <f>AS5332-5</f>
        <v>-12.7</v>
      </c>
      <c r="AU5332" s="59">
        <v>-2.5</v>
      </c>
      <c r="AV5332" s="59">
        <f>AU5332</f>
        <v>-2.5</v>
      </c>
      <c r="AW5332" s="59">
        <f>AV5332-12</f>
        <v>-14.5</v>
      </c>
      <c r="BL5332" t="s" s="56">
        <v>13405</v>
      </c>
      <c r="BN5332" t="s" s="56">
        <v>13405</v>
      </c>
      <c r="BR5332" s="60">
        <v>6.8</v>
      </c>
      <c r="BT5332" s="14">
        <v>3.3</v>
      </c>
      <c r="BW5332" s="80">
        <v>21.8</v>
      </c>
    </row>
    <row r="5333" s="9" customFormat="1" ht="31" customHeight="1">
      <c r="A5333" t="s" s="6">
        <v>13687</v>
      </c>
      <c r="B5333" s="14">
        <v>1812</v>
      </c>
      <c r="C5333" t="s" s="56">
        <v>13688</v>
      </c>
      <c r="E5333" t="s" s="54">
        <v>13570</v>
      </c>
      <c r="F5333" t="s" s="55">
        <v>710</v>
      </c>
      <c r="G5333" t="s" s="56">
        <v>420</v>
      </c>
      <c r="H5333" t="s" s="56">
        <v>195</v>
      </c>
      <c r="I5333" t="s" s="56">
        <v>196</v>
      </c>
      <c r="J5333" t="s" s="56">
        <v>29</v>
      </c>
      <c r="M5333" t="s" s="55">
        <v>12819</v>
      </c>
      <c r="Q5333" t="s" s="56">
        <v>3425</v>
      </c>
      <c r="S5333" t="s" s="54">
        <v>13473</v>
      </c>
      <c r="T5333" t="s" s="57">
        <v>13572</v>
      </c>
      <c r="AF5333" t="s" s="56">
        <v>584</v>
      </c>
      <c r="AG5333" s="14">
        <v>-42</v>
      </c>
      <c r="AH5333" s="61">
        <f>MEDIAN(AG5333,AI5333)</f>
        <v>91</v>
      </c>
      <c r="AI5333" s="14">
        <v>224</v>
      </c>
      <c r="AJ5333" t="s" s="54">
        <v>13689</v>
      </c>
      <c r="AR5333" s="58">
        <v>-7.1</v>
      </c>
      <c r="AS5333" s="59">
        <f>AR5333</f>
        <v>-7.1</v>
      </c>
      <c r="AT5333" s="59">
        <f>AS5333-5</f>
        <v>-12.1</v>
      </c>
      <c r="AU5333" s="59">
        <v>-2.7</v>
      </c>
      <c r="AV5333" s="59">
        <f>AU5333</f>
        <v>-2.7</v>
      </c>
      <c r="AW5333" s="59">
        <f>AV5333-12</f>
        <v>-14.7</v>
      </c>
      <c r="BL5333" t="s" s="56">
        <v>13410</v>
      </c>
      <c r="BN5333" t="s" s="56">
        <v>13410</v>
      </c>
      <c r="BR5333" s="60">
        <v>7.7</v>
      </c>
      <c r="BT5333" s="14">
        <v>3.4</v>
      </c>
      <c r="BW5333" s="80">
        <v>21.8</v>
      </c>
    </row>
    <row r="5334" s="9" customFormat="1" ht="31" customHeight="1">
      <c r="A5334" t="s" s="6">
        <v>13690</v>
      </c>
      <c r="B5334" s="14">
        <v>1813</v>
      </c>
      <c r="C5334" t="s" s="56">
        <v>13691</v>
      </c>
      <c r="E5334" t="s" s="54">
        <v>13570</v>
      </c>
      <c r="F5334" t="s" s="55">
        <v>710</v>
      </c>
      <c r="G5334" t="s" s="56">
        <v>420</v>
      </c>
      <c r="H5334" t="s" s="56">
        <v>195</v>
      </c>
      <c r="I5334" t="s" s="56">
        <v>196</v>
      </c>
      <c r="J5334" t="s" s="56">
        <v>29</v>
      </c>
      <c r="M5334" t="s" s="55">
        <v>12819</v>
      </c>
      <c r="Q5334" t="s" s="56">
        <v>3425</v>
      </c>
      <c r="S5334" t="s" s="54">
        <v>13473</v>
      </c>
      <c r="T5334" t="s" s="57">
        <v>13572</v>
      </c>
      <c r="AF5334" t="s" s="56">
        <v>584</v>
      </c>
      <c r="AG5334" s="14">
        <v>-95</v>
      </c>
      <c r="AH5334" s="61">
        <f>MEDIAN(AG5334,AI5334)</f>
        <v>18</v>
      </c>
      <c r="AI5334" s="14">
        <v>131</v>
      </c>
      <c r="AJ5334" t="s" s="54">
        <v>13692</v>
      </c>
      <c r="AR5334" s="58">
        <v>-7.7</v>
      </c>
      <c r="AS5334" s="59">
        <f>AR5334</f>
        <v>-7.7</v>
      </c>
      <c r="AT5334" s="59">
        <f>AS5334-5</f>
        <v>-12.7</v>
      </c>
      <c r="AU5334" s="59">
        <v>-2.8</v>
      </c>
      <c r="AV5334" s="59">
        <f>AU5334</f>
        <v>-2.8</v>
      </c>
      <c r="AW5334" s="59">
        <f>AV5334-12</f>
        <v>-14.8</v>
      </c>
      <c r="BL5334" t="s" s="56">
        <v>13596</v>
      </c>
      <c r="BN5334" t="s" s="56">
        <v>13596</v>
      </c>
      <c r="BR5334" s="60">
        <v>5.8</v>
      </c>
      <c r="BT5334" s="14">
        <v>3.3</v>
      </c>
      <c r="BW5334" s="80">
        <v>18.4</v>
      </c>
    </row>
    <row r="5335" s="9" customFormat="1" ht="31" customHeight="1">
      <c r="A5335" t="s" s="6">
        <v>13693</v>
      </c>
      <c r="B5335" s="14">
        <v>1814</v>
      </c>
      <c r="C5335" t="s" s="56">
        <v>13694</v>
      </c>
      <c r="E5335" t="s" s="54">
        <v>13570</v>
      </c>
      <c r="F5335" t="s" s="55">
        <v>710</v>
      </c>
      <c r="G5335" t="s" s="56">
        <v>420</v>
      </c>
      <c r="H5335" t="s" s="56">
        <v>195</v>
      </c>
      <c r="I5335" t="s" s="56">
        <v>196</v>
      </c>
      <c r="J5335" t="s" s="56">
        <v>29</v>
      </c>
      <c r="M5335" t="s" s="55">
        <v>12819</v>
      </c>
      <c r="Q5335" t="s" s="56">
        <v>3425</v>
      </c>
      <c r="S5335" t="s" s="54">
        <v>13625</v>
      </c>
      <c r="T5335" t="s" s="57">
        <v>13572</v>
      </c>
      <c r="AF5335" t="s" s="56">
        <v>584</v>
      </c>
      <c r="AG5335" s="14">
        <v>-107</v>
      </c>
      <c r="AH5335" s="61">
        <f>MEDIAN(AG5335,AI5335)</f>
        <v>15</v>
      </c>
      <c r="AI5335" s="14">
        <v>137</v>
      </c>
      <c r="AJ5335" t="s" s="54">
        <v>13695</v>
      </c>
      <c r="AR5335" s="58">
        <v>-7.6</v>
      </c>
      <c r="AS5335" s="59">
        <f>AR5335</f>
        <v>-7.6</v>
      </c>
      <c r="AT5335" s="59">
        <f>AS5335-5</f>
        <v>-12.6</v>
      </c>
      <c r="AU5335" s="59">
        <v>-2.7</v>
      </c>
      <c r="AV5335" s="59">
        <f>AU5335</f>
        <v>-2.7</v>
      </c>
      <c r="AW5335" s="59">
        <f>AV5335-12</f>
        <v>-14.7</v>
      </c>
      <c r="BL5335" t="s" s="56">
        <v>13369</v>
      </c>
      <c r="BN5335" t="s" s="56">
        <v>13369</v>
      </c>
      <c r="BR5335" s="60">
        <v>6.3</v>
      </c>
      <c r="BT5335" s="14">
        <v>3.3</v>
      </c>
      <c r="BW5335" s="80">
        <v>19.6</v>
      </c>
    </row>
    <row r="5336" s="9" customFormat="1" ht="31" customHeight="1">
      <c r="A5336" t="s" s="6">
        <v>13696</v>
      </c>
      <c r="B5336" s="14">
        <v>1815</v>
      </c>
      <c r="C5336" t="s" s="56">
        <v>13697</v>
      </c>
      <c r="E5336" t="s" s="54">
        <v>13570</v>
      </c>
      <c r="F5336" t="s" s="55">
        <v>710</v>
      </c>
      <c r="G5336" t="s" s="56">
        <v>420</v>
      </c>
      <c r="H5336" t="s" s="56">
        <v>195</v>
      </c>
      <c r="I5336" t="s" s="56">
        <v>196</v>
      </c>
      <c r="J5336" t="s" s="56">
        <v>29</v>
      </c>
      <c r="M5336" t="s" s="55">
        <v>12819</v>
      </c>
      <c r="Q5336" t="s" s="56">
        <v>3425</v>
      </c>
      <c r="S5336" t="s" s="54">
        <v>13591</v>
      </c>
      <c r="T5336" t="s" s="57">
        <v>13572</v>
      </c>
      <c r="AF5336" t="s" s="56">
        <v>584</v>
      </c>
      <c r="AG5336" s="14">
        <v>58</v>
      </c>
      <c r="AH5336" s="61">
        <f>MEDIAN(AG5336,AI5336)</f>
        <v>199</v>
      </c>
      <c r="AI5336" s="14">
        <v>340</v>
      </c>
      <c r="AJ5336" t="s" s="54">
        <v>13698</v>
      </c>
      <c r="AR5336" s="58">
        <v>-7.8</v>
      </c>
      <c r="AS5336" s="59">
        <f>AR5336</f>
        <v>-7.8</v>
      </c>
      <c r="AT5336" s="59">
        <f>AS5336-5</f>
        <v>-12.8</v>
      </c>
      <c r="AU5336" s="59">
        <v>-3.1</v>
      </c>
      <c r="AV5336" s="59">
        <f>AU5336</f>
        <v>-3.1</v>
      </c>
      <c r="AW5336" s="59">
        <f>AV5336-12</f>
        <v>-15.1</v>
      </c>
      <c r="BL5336" t="s" s="56">
        <v>13420</v>
      </c>
      <c r="BN5336" t="s" s="56">
        <v>13420</v>
      </c>
      <c r="BR5336" s="60">
        <v>7.2</v>
      </c>
      <c r="BT5336" s="14">
        <v>3.3</v>
      </c>
      <c r="BW5336" s="80">
        <v>14.2</v>
      </c>
    </row>
    <row r="5337" s="9" customFormat="1" ht="31" customHeight="1">
      <c r="A5337" t="s" s="6">
        <v>13699</v>
      </c>
      <c r="B5337" s="14">
        <v>1816</v>
      </c>
      <c r="C5337" t="s" s="56">
        <v>13700</v>
      </c>
      <c r="E5337" t="s" s="54">
        <v>13570</v>
      </c>
      <c r="F5337" t="s" s="55">
        <v>710</v>
      </c>
      <c r="G5337" t="s" s="56">
        <v>420</v>
      </c>
      <c r="H5337" t="s" s="56">
        <v>195</v>
      </c>
      <c r="I5337" t="s" s="56">
        <v>196</v>
      </c>
      <c r="J5337" t="s" s="56">
        <v>29</v>
      </c>
      <c r="M5337" t="s" s="55">
        <v>12819</v>
      </c>
      <c r="Q5337" t="s" s="56">
        <v>3425</v>
      </c>
      <c r="S5337" t="s" s="54">
        <v>13398</v>
      </c>
      <c r="T5337" t="s" s="57">
        <v>13572</v>
      </c>
      <c r="AF5337" t="s" s="56">
        <v>584</v>
      </c>
      <c r="AG5337" s="14">
        <v>-48</v>
      </c>
      <c r="AH5337" s="61">
        <f>MEDIAN(AG5337,AI5337)</f>
        <v>45.5</v>
      </c>
      <c r="AI5337" s="14">
        <v>139</v>
      </c>
      <c r="AJ5337" t="s" s="54">
        <v>13701</v>
      </c>
      <c r="AR5337" s="58">
        <v>-7.6</v>
      </c>
      <c r="AS5337" s="59">
        <f>AR5337</f>
        <v>-7.6</v>
      </c>
      <c r="AT5337" s="59">
        <f>AS5337-5</f>
        <v>-12.6</v>
      </c>
      <c r="AU5337" s="59">
        <v>-2.4</v>
      </c>
      <c r="AV5337" s="59">
        <f>AU5337</f>
        <v>-2.4</v>
      </c>
      <c r="AW5337" s="59">
        <f>AV5337-12</f>
        <v>-14.4</v>
      </c>
      <c r="BL5337" t="s" s="56">
        <v>13420</v>
      </c>
      <c r="BN5337" t="s" s="56">
        <v>13420</v>
      </c>
      <c r="BR5337" s="60">
        <v>5.7</v>
      </c>
      <c r="BT5337" s="14">
        <v>3.2</v>
      </c>
      <c r="BW5337" s="80">
        <v>22.4</v>
      </c>
    </row>
    <row r="5338" s="9" customFormat="1" ht="31" customHeight="1">
      <c r="A5338" t="s" s="6">
        <v>13702</v>
      </c>
      <c r="B5338" s="14">
        <v>1817</v>
      </c>
      <c r="C5338" t="s" s="56">
        <v>13703</v>
      </c>
      <c r="E5338" t="s" s="54">
        <v>13570</v>
      </c>
      <c r="F5338" t="s" s="55">
        <v>710</v>
      </c>
      <c r="G5338" t="s" s="56">
        <v>420</v>
      </c>
      <c r="H5338" t="s" s="56">
        <v>195</v>
      </c>
      <c r="I5338" t="s" s="56">
        <v>196</v>
      </c>
      <c r="J5338" t="s" s="56">
        <v>29</v>
      </c>
      <c r="M5338" t="s" s="55">
        <v>12819</v>
      </c>
      <c r="Q5338" t="s" s="56">
        <v>3425</v>
      </c>
      <c r="S5338" t="s" s="54">
        <v>13398</v>
      </c>
      <c r="T5338" t="s" s="57">
        <v>13572</v>
      </c>
      <c r="AF5338" t="s" s="56">
        <v>584</v>
      </c>
      <c r="AG5338" s="14">
        <v>116</v>
      </c>
      <c r="AH5338" s="61">
        <f>MEDIAN(AG5338,AI5338)</f>
        <v>221</v>
      </c>
      <c r="AI5338" s="14">
        <v>326</v>
      </c>
      <c r="AJ5338" t="s" s="54">
        <v>13704</v>
      </c>
      <c r="AR5338" s="58">
        <v>-9.4</v>
      </c>
      <c r="AS5338" s="59">
        <f>AR5338</f>
        <v>-9.4</v>
      </c>
      <c r="AT5338" s="59">
        <f>AS5338-5</f>
        <v>-14.4</v>
      </c>
      <c r="AU5338" s="59">
        <v>-3.2</v>
      </c>
      <c r="AV5338" s="59">
        <f>AU5338</f>
        <v>-3.2</v>
      </c>
      <c r="AW5338" s="59">
        <f>AV5338-12</f>
        <v>-15.2</v>
      </c>
      <c r="BL5338" t="s" s="56">
        <v>13405</v>
      </c>
      <c r="BN5338" t="s" s="56">
        <v>13405</v>
      </c>
      <c r="BR5338" s="60">
        <v>6.8</v>
      </c>
      <c r="BT5338" s="14">
        <v>3.3</v>
      </c>
      <c r="BW5338" s="80">
        <v>14.5</v>
      </c>
    </row>
    <row r="5339" s="9" customFormat="1" ht="31" customHeight="1">
      <c r="A5339" t="s" s="6">
        <v>13705</v>
      </c>
      <c r="B5339" s="14">
        <v>1818</v>
      </c>
      <c r="C5339" t="s" s="56">
        <v>13706</v>
      </c>
      <c r="E5339" t="s" s="54">
        <v>13570</v>
      </c>
      <c r="F5339" t="s" s="55">
        <v>710</v>
      </c>
      <c r="G5339" t="s" s="56">
        <v>420</v>
      </c>
      <c r="H5339" t="s" s="56">
        <v>195</v>
      </c>
      <c r="I5339" t="s" s="56">
        <v>196</v>
      </c>
      <c r="J5339" t="s" s="56">
        <v>29</v>
      </c>
      <c r="M5339" t="s" s="55">
        <v>12819</v>
      </c>
      <c r="Q5339" t="s" s="56">
        <v>3425</v>
      </c>
      <c r="S5339" t="s" s="54">
        <v>13707</v>
      </c>
      <c r="T5339" t="s" s="57">
        <v>13572</v>
      </c>
      <c r="AF5339" t="s" s="56">
        <v>584</v>
      </c>
      <c r="AG5339" s="14">
        <v>129</v>
      </c>
      <c r="AH5339" s="61">
        <f>MEDIAN(AG5339,AI5339)</f>
        <v>240</v>
      </c>
      <c r="AI5339" s="14">
        <v>351</v>
      </c>
      <c r="AJ5339" t="s" s="54">
        <v>13708</v>
      </c>
      <c r="AR5339" s="58">
        <v>-7.9</v>
      </c>
      <c r="AS5339" s="59">
        <f>AR5339</f>
        <v>-7.9</v>
      </c>
      <c r="AT5339" s="59">
        <f>AS5339-5</f>
        <v>-12.9</v>
      </c>
      <c r="AU5339" s="59">
        <v>-2.8</v>
      </c>
      <c r="AV5339" s="59">
        <f>AU5339</f>
        <v>-2.8</v>
      </c>
      <c r="AW5339" s="59">
        <f>AV5339-12</f>
        <v>-14.8</v>
      </c>
      <c r="BL5339" t="s" s="56">
        <v>13369</v>
      </c>
      <c r="BN5339" t="s" s="56">
        <v>13369</v>
      </c>
      <c r="BR5339" s="60">
        <v>6.3</v>
      </c>
      <c r="BT5339" s="14">
        <v>3.3</v>
      </c>
      <c r="BW5339" s="80">
        <v>23.2</v>
      </c>
    </row>
    <row r="5340" s="9" customFormat="1" ht="31" customHeight="1">
      <c r="A5340" t="s" s="6">
        <v>13709</v>
      </c>
      <c r="B5340" s="14">
        <v>1819</v>
      </c>
      <c r="C5340" t="s" s="56">
        <v>13710</v>
      </c>
      <c r="E5340" t="s" s="54">
        <v>13570</v>
      </c>
      <c r="F5340" t="s" s="55">
        <v>710</v>
      </c>
      <c r="G5340" t="s" s="56">
        <v>420</v>
      </c>
      <c r="H5340" t="s" s="56">
        <v>195</v>
      </c>
      <c r="I5340" t="s" s="56">
        <v>196</v>
      </c>
      <c r="J5340" t="s" s="56">
        <v>29</v>
      </c>
      <c r="M5340" t="s" s="55">
        <v>12819</v>
      </c>
      <c r="Q5340" t="s" s="56">
        <v>3425</v>
      </c>
      <c r="S5340" t="s" s="54">
        <v>13469</v>
      </c>
      <c r="T5340" t="s" s="57">
        <v>13572</v>
      </c>
      <c r="AF5340" t="s" s="56">
        <v>584</v>
      </c>
      <c r="AG5340" s="14">
        <v>53</v>
      </c>
      <c r="AH5340" s="61">
        <f>MEDIAN(AG5340,AI5340)</f>
        <v>147.5</v>
      </c>
      <c r="AI5340" s="14">
        <v>242</v>
      </c>
      <c r="AJ5340" t="s" s="54">
        <v>13711</v>
      </c>
      <c r="AR5340" s="58">
        <v>-7.9</v>
      </c>
      <c r="AS5340" s="59">
        <f>AR5340</f>
        <v>-7.9</v>
      </c>
      <c r="AT5340" s="59">
        <f>AS5340-5</f>
        <v>-12.9</v>
      </c>
      <c r="AU5340" s="59">
        <v>-3.3</v>
      </c>
      <c r="AV5340" s="59">
        <f>AU5340</f>
        <v>-3.3</v>
      </c>
      <c r="AW5340" s="59">
        <f>AV5340-12</f>
        <v>-15.3</v>
      </c>
      <c r="BL5340" t="s" s="56">
        <v>13410</v>
      </c>
      <c r="BN5340" t="s" s="56">
        <v>13410</v>
      </c>
      <c r="BR5340" s="60">
        <v>6.6</v>
      </c>
      <c r="BT5340" s="14">
        <v>3.3</v>
      </c>
      <c r="BW5340" s="80">
        <v>18.9</v>
      </c>
    </row>
    <row r="5341" s="9" customFormat="1" ht="31" customHeight="1">
      <c r="A5341" t="s" s="6">
        <v>13712</v>
      </c>
      <c r="B5341" s="14">
        <v>1820</v>
      </c>
      <c r="C5341" t="s" s="56">
        <v>13713</v>
      </c>
      <c r="E5341" t="s" s="54">
        <v>13570</v>
      </c>
      <c r="F5341" t="s" s="55">
        <v>710</v>
      </c>
      <c r="G5341" t="s" s="56">
        <v>420</v>
      </c>
      <c r="H5341" t="s" s="56">
        <v>195</v>
      </c>
      <c r="I5341" t="s" s="56">
        <v>196</v>
      </c>
      <c r="J5341" t="s" s="56">
        <v>29</v>
      </c>
      <c r="M5341" t="s" s="55">
        <v>12819</v>
      </c>
      <c r="Q5341" t="s" s="56">
        <v>3425</v>
      </c>
      <c r="S5341" t="s" s="54">
        <v>13413</v>
      </c>
      <c r="T5341" t="s" s="57">
        <v>13572</v>
      </c>
      <c r="AF5341" t="s" s="56">
        <v>584</v>
      </c>
      <c r="AG5341" s="14">
        <v>-42</v>
      </c>
      <c r="AH5341" s="61">
        <f>MEDIAN(AG5341,AI5341)</f>
        <v>48.5</v>
      </c>
      <c r="AI5341" s="14">
        <v>139</v>
      </c>
      <c r="AJ5341" t="s" s="54">
        <v>13714</v>
      </c>
      <c r="AR5341" s="58">
        <v>-7.9</v>
      </c>
      <c r="AS5341" s="59">
        <f>AR5341</f>
        <v>-7.9</v>
      </c>
      <c r="AT5341" s="59">
        <f>AS5341-5</f>
        <v>-12.9</v>
      </c>
      <c r="AU5341" s="59">
        <v>-2.7</v>
      </c>
      <c r="AV5341" s="59">
        <f>AU5341</f>
        <v>-2.7</v>
      </c>
      <c r="AW5341" s="59">
        <f>AV5341-12</f>
        <v>-14.7</v>
      </c>
      <c r="BL5341" t="s" s="56">
        <v>874</v>
      </c>
      <c r="BN5341" t="s" s="56">
        <v>874</v>
      </c>
      <c r="BR5341" s="60">
        <v>6.8</v>
      </c>
      <c r="BT5341" s="14">
        <v>3.2</v>
      </c>
      <c r="BW5341" s="80">
        <v>23.5</v>
      </c>
    </row>
    <row r="5342" s="9" customFormat="1" ht="31" customHeight="1">
      <c r="A5342" t="s" s="6">
        <v>13715</v>
      </c>
      <c r="B5342" s="14">
        <v>1821</v>
      </c>
      <c r="C5342" t="s" s="56">
        <v>13716</v>
      </c>
      <c r="E5342" t="s" s="54">
        <v>13570</v>
      </c>
      <c r="F5342" t="s" s="55">
        <v>193</v>
      </c>
      <c r="G5342" t="s" s="56">
        <v>420</v>
      </c>
      <c r="H5342" t="s" s="56">
        <v>195</v>
      </c>
      <c r="I5342" t="s" s="56">
        <v>403</v>
      </c>
      <c r="M5342" t="s" s="55">
        <v>12819</v>
      </c>
      <c r="S5342" t="s" s="54">
        <v>13529</v>
      </c>
      <c r="T5342" t="s" s="57">
        <v>13572</v>
      </c>
      <c r="AF5342" t="s" s="56">
        <v>584</v>
      </c>
      <c r="AG5342" s="14">
        <v>18</v>
      </c>
      <c r="AH5342" s="61">
        <f>MEDIAN(AG5342,AI5342)</f>
        <v>121</v>
      </c>
      <c r="AI5342" s="14">
        <v>224</v>
      </c>
      <c r="AJ5342" t="s" s="54">
        <v>13717</v>
      </c>
      <c r="AR5342" s="58">
        <v>-5.3</v>
      </c>
      <c r="AS5342" s="59">
        <f>AR5342</f>
        <v>-5.3</v>
      </c>
      <c r="AT5342" s="59">
        <f>AS5342-5</f>
        <v>-10.3</v>
      </c>
      <c r="BR5342" s="60">
        <v>8.199999999999999</v>
      </c>
      <c r="BT5342" s="14">
        <v>3.2</v>
      </c>
      <c r="BW5342" s="80">
        <v>20.2</v>
      </c>
    </row>
    <row r="5343" s="9" customFormat="1" ht="31" customHeight="1">
      <c r="A5343" t="s" s="6">
        <v>13718</v>
      </c>
      <c r="B5343" s="14">
        <v>1822</v>
      </c>
      <c r="C5343" t="s" s="56">
        <v>13719</v>
      </c>
      <c r="E5343" t="s" s="54">
        <v>13570</v>
      </c>
      <c r="F5343" t="s" s="55">
        <v>710</v>
      </c>
      <c r="G5343" t="s" s="56">
        <v>420</v>
      </c>
      <c r="H5343" t="s" s="56">
        <v>195</v>
      </c>
      <c r="I5343" t="s" s="56">
        <v>196</v>
      </c>
      <c r="J5343" t="s" s="56">
        <v>29</v>
      </c>
      <c r="M5343" t="s" s="55">
        <v>12819</v>
      </c>
      <c r="Q5343" t="s" s="56">
        <v>3425</v>
      </c>
      <c r="S5343" t="s" s="54">
        <v>13591</v>
      </c>
      <c r="T5343" t="s" s="57">
        <v>13572</v>
      </c>
      <c r="AF5343" t="s" s="56">
        <v>584</v>
      </c>
      <c r="AG5343" s="14">
        <v>17</v>
      </c>
      <c r="AH5343" s="61">
        <f>MEDIAN(AG5343,AI5343)</f>
        <v>121.5</v>
      </c>
      <c r="AI5343" s="14">
        <v>226</v>
      </c>
      <c r="AJ5343" t="s" s="54">
        <v>13720</v>
      </c>
      <c r="AR5343" s="58">
        <v>-7.5</v>
      </c>
      <c r="AS5343" s="59">
        <f>AR5343</f>
        <v>-7.5</v>
      </c>
      <c r="AT5343" s="59">
        <f>AS5343-5</f>
        <v>-12.5</v>
      </c>
      <c r="AU5343" s="59">
        <v>-2.7</v>
      </c>
      <c r="AV5343" s="59">
        <f>AU5343</f>
        <v>-2.7</v>
      </c>
      <c r="AW5343" s="59">
        <f>AV5343-12</f>
        <v>-14.7</v>
      </c>
      <c r="BL5343" t="s" s="56">
        <v>13721</v>
      </c>
      <c r="BN5343" t="s" s="56">
        <v>13721</v>
      </c>
      <c r="BR5343" s="60">
        <v>7.1</v>
      </c>
      <c r="BT5343" s="14">
        <v>3.2</v>
      </c>
      <c r="BW5343" s="80">
        <v>22.8</v>
      </c>
    </row>
    <row r="5344" s="9" customFormat="1" ht="31" customHeight="1">
      <c r="A5344" t="s" s="6">
        <v>13722</v>
      </c>
      <c r="B5344" s="14">
        <v>1823</v>
      </c>
      <c r="C5344" t="s" s="56">
        <v>13723</v>
      </c>
      <c r="E5344" t="s" s="54">
        <v>13570</v>
      </c>
      <c r="F5344" t="s" s="55">
        <v>710</v>
      </c>
      <c r="G5344" t="s" s="56">
        <v>420</v>
      </c>
      <c r="H5344" t="s" s="56">
        <v>195</v>
      </c>
      <c r="I5344" t="s" s="56">
        <v>196</v>
      </c>
      <c r="J5344" t="s" s="56">
        <v>29</v>
      </c>
      <c r="M5344" t="s" s="55">
        <v>12819</v>
      </c>
      <c r="Q5344" t="s" s="56">
        <v>3425</v>
      </c>
      <c r="S5344" t="s" s="54">
        <v>13591</v>
      </c>
      <c r="T5344" t="s" s="57">
        <v>13572</v>
      </c>
      <c r="AF5344" t="s" s="56">
        <v>584</v>
      </c>
      <c r="AG5344" s="14">
        <v>122</v>
      </c>
      <c r="AH5344" s="61">
        <f>MEDIAN(AG5344,AI5344)</f>
        <v>240</v>
      </c>
      <c r="AI5344" s="14">
        <v>358</v>
      </c>
      <c r="AJ5344" t="s" s="54">
        <v>13724</v>
      </c>
      <c r="AR5344" s="58">
        <v>-7.9</v>
      </c>
      <c r="AS5344" s="59">
        <f>AR5344</f>
        <v>-7.9</v>
      </c>
      <c r="AT5344" s="59">
        <f>AS5344-5</f>
        <v>-12.9</v>
      </c>
      <c r="AU5344" s="59">
        <v>-3.3</v>
      </c>
      <c r="AV5344" s="59">
        <f>AU5344</f>
        <v>-3.3</v>
      </c>
      <c r="AW5344" s="59">
        <f>AV5344-12</f>
        <v>-15.3</v>
      </c>
      <c r="BL5344" t="s" s="56">
        <v>13466</v>
      </c>
      <c r="BN5344" t="s" s="56">
        <v>13466</v>
      </c>
      <c r="BR5344" s="60">
        <v>6.8</v>
      </c>
      <c r="BT5344" s="14">
        <v>3.2</v>
      </c>
      <c r="BW5344" s="80">
        <v>18.6</v>
      </c>
    </row>
    <row r="5345" s="9" customFormat="1" ht="31" customHeight="1">
      <c r="A5345" t="s" s="6">
        <v>13725</v>
      </c>
      <c r="B5345" s="14">
        <v>1824</v>
      </c>
      <c r="C5345" t="s" s="56">
        <v>13726</v>
      </c>
      <c r="E5345" t="s" s="54">
        <v>13570</v>
      </c>
      <c r="F5345" t="s" s="55">
        <v>710</v>
      </c>
      <c r="G5345" t="s" s="56">
        <v>420</v>
      </c>
      <c r="H5345" t="s" s="56">
        <v>195</v>
      </c>
      <c r="I5345" t="s" s="56">
        <v>196</v>
      </c>
      <c r="J5345" t="s" s="56">
        <v>29</v>
      </c>
      <c r="M5345" t="s" s="55">
        <v>12819</v>
      </c>
      <c r="Q5345" t="s" s="56">
        <v>3425</v>
      </c>
      <c r="S5345" t="s" s="54">
        <v>13473</v>
      </c>
      <c r="T5345" t="s" s="57">
        <v>13572</v>
      </c>
      <c r="AF5345" t="s" s="56">
        <v>584</v>
      </c>
      <c r="AG5345" s="14">
        <v>-42</v>
      </c>
      <c r="AH5345" s="61">
        <f>MEDIAN(AG5345,AI5345)</f>
        <v>22</v>
      </c>
      <c r="AI5345" s="14">
        <v>86</v>
      </c>
      <c r="AJ5345" t="s" s="54">
        <v>13727</v>
      </c>
      <c r="AR5345" s="58">
        <v>-7.1</v>
      </c>
      <c r="AS5345" s="59">
        <f>AR5345</f>
        <v>-7.1</v>
      </c>
      <c r="AT5345" s="59">
        <f>AS5345-5</f>
        <v>-12.1</v>
      </c>
      <c r="AU5345" s="59">
        <v>-2.6</v>
      </c>
      <c r="AV5345" s="59">
        <f>AU5345</f>
        <v>-2.6</v>
      </c>
      <c r="AW5345" s="59">
        <f>AV5345-12</f>
        <v>-14.6</v>
      </c>
      <c r="BL5345" t="s" s="56">
        <v>13721</v>
      </c>
      <c r="BN5345" t="s" s="56">
        <v>13721</v>
      </c>
      <c r="BR5345" s="60">
        <v>7</v>
      </c>
      <c r="BT5345" s="14">
        <v>3.2</v>
      </c>
      <c r="BW5345" s="80">
        <v>19.4</v>
      </c>
    </row>
    <row r="5346" s="9" customFormat="1" ht="31" customHeight="1">
      <c r="A5346" t="s" s="6">
        <v>13728</v>
      </c>
      <c r="B5346" s="14">
        <v>1825</v>
      </c>
      <c r="C5346" t="s" s="56">
        <v>13729</v>
      </c>
      <c r="E5346" t="s" s="54">
        <v>13570</v>
      </c>
      <c r="F5346" t="s" s="55">
        <v>710</v>
      </c>
      <c r="G5346" t="s" s="56">
        <v>420</v>
      </c>
      <c r="H5346" t="s" s="56">
        <v>195</v>
      </c>
      <c r="I5346" t="s" s="56">
        <v>196</v>
      </c>
      <c r="J5346" t="s" s="56">
        <v>29</v>
      </c>
      <c r="M5346" t="s" s="55">
        <v>12819</v>
      </c>
      <c r="Q5346" t="s" s="56">
        <v>3425</v>
      </c>
      <c r="S5346" t="s" s="54">
        <v>13591</v>
      </c>
      <c r="T5346" t="s" s="57">
        <v>13572</v>
      </c>
      <c r="AF5346" t="s" s="56">
        <v>584</v>
      </c>
      <c r="AG5346" s="14">
        <v>49</v>
      </c>
      <c r="AH5346" s="61">
        <f>MEDIAN(AG5346,AI5346)</f>
        <v>144</v>
      </c>
      <c r="AI5346" s="14">
        <v>239</v>
      </c>
      <c r="AJ5346" t="s" s="54">
        <v>13730</v>
      </c>
      <c r="AR5346" s="58">
        <v>-7.7</v>
      </c>
      <c r="AS5346" s="59">
        <f>AR5346</f>
        <v>-7.7</v>
      </c>
      <c r="AT5346" s="59">
        <f>AS5346-5</f>
        <v>-12.7</v>
      </c>
      <c r="AU5346" s="59">
        <v>-3.1</v>
      </c>
      <c r="AV5346" s="59">
        <f>AU5346</f>
        <v>-3.1</v>
      </c>
      <c r="AW5346" s="59">
        <f>AV5346-12</f>
        <v>-15.1</v>
      </c>
      <c r="BL5346" t="s" s="56">
        <v>13369</v>
      </c>
      <c r="BN5346" t="s" s="56">
        <v>13369</v>
      </c>
      <c r="BR5346" s="60">
        <v>6.1</v>
      </c>
      <c r="BT5346" s="14">
        <v>3.2</v>
      </c>
      <c r="BW5346" s="80">
        <v>16</v>
      </c>
    </row>
    <row r="5347" s="9" customFormat="1" ht="31" customHeight="1">
      <c r="A5347" t="s" s="6">
        <v>13731</v>
      </c>
      <c r="B5347" s="14">
        <v>1826</v>
      </c>
      <c r="C5347" t="s" s="56">
        <v>13732</v>
      </c>
      <c r="E5347" t="s" s="54">
        <v>13570</v>
      </c>
      <c r="F5347" t="s" s="55">
        <v>710</v>
      </c>
      <c r="G5347" t="s" s="56">
        <v>420</v>
      </c>
      <c r="H5347" t="s" s="56">
        <v>195</v>
      </c>
      <c r="I5347" t="s" s="56">
        <v>196</v>
      </c>
      <c r="J5347" t="s" s="56">
        <v>29</v>
      </c>
      <c r="M5347" t="s" s="55">
        <v>12819</v>
      </c>
      <c r="Q5347" t="s" s="56">
        <v>3425</v>
      </c>
      <c r="S5347" t="s" s="54">
        <v>13473</v>
      </c>
      <c r="T5347" t="s" s="57">
        <v>13572</v>
      </c>
      <c r="AF5347" t="s" s="56">
        <v>584</v>
      </c>
      <c r="AG5347" s="14">
        <v>241</v>
      </c>
      <c r="AH5347" s="61">
        <f>MEDIAN(AG5347,AI5347)</f>
        <v>339</v>
      </c>
      <c r="AI5347" s="14">
        <v>437</v>
      </c>
      <c r="AJ5347" t="s" s="54">
        <v>13733</v>
      </c>
      <c r="AR5347" s="58">
        <v>-7.2</v>
      </c>
      <c r="AS5347" s="59">
        <f>AR5347</f>
        <v>-7.2</v>
      </c>
      <c r="AT5347" s="59">
        <f>AS5347-5</f>
        <v>-12.2</v>
      </c>
      <c r="AU5347" s="59">
        <v>-3</v>
      </c>
      <c r="AV5347" s="59">
        <f>AU5347</f>
        <v>-3</v>
      </c>
      <c r="AW5347" s="59">
        <f>AV5347-12</f>
        <v>-15</v>
      </c>
      <c r="BL5347" t="s" s="56">
        <v>13734</v>
      </c>
      <c r="BN5347" t="s" s="56">
        <v>13734</v>
      </c>
      <c r="BR5347" s="60">
        <v>5.9</v>
      </c>
      <c r="BT5347" s="14">
        <v>3.3</v>
      </c>
      <c r="BW5347" s="80">
        <v>14.7</v>
      </c>
    </row>
    <row r="5348" s="9" customFormat="1" ht="31" customHeight="1">
      <c r="A5348" t="s" s="6">
        <v>13735</v>
      </c>
      <c r="B5348" s="14">
        <v>1827</v>
      </c>
      <c r="C5348" t="s" s="56">
        <v>13736</v>
      </c>
      <c r="E5348" t="s" s="54">
        <v>13570</v>
      </c>
      <c r="F5348" t="s" s="55">
        <v>710</v>
      </c>
      <c r="G5348" t="s" s="56">
        <v>420</v>
      </c>
      <c r="H5348" t="s" s="56">
        <v>195</v>
      </c>
      <c r="I5348" t="s" s="56">
        <v>196</v>
      </c>
      <c r="J5348" t="s" s="56">
        <v>29</v>
      </c>
      <c r="M5348" t="s" s="55">
        <v>12819</v>
      </c>
      <c r="N5348" t="s" s="56">
        <v>1414</v>
      </c>
      <c r="Q5348" t="s" s="56">
        <v>3425</v>
      </c>
      <c r="S5348" t="s" s="54">
        <v>13737</v>
      </c>
      <c r="T5348" t="s" s="57">
        <v>13572</v>
      </c>
      <c r="AF5348" t="s" s="56">
        <v>584</v>
      </c>
      <c r="AG5348" s="14">
        <v>120</v>
      </c>
      <c r="AH5348" s="61">
        <f>MEDIAN(AG5348,AI5348)</f>
        <v>224.5</v>
      </c>
      <c r="AI5348" s="14">
        <v>329</v>
      </c>
      <c r="AJ5348" t="s" s="54">
        <v>13738</v>
      </c>
      <c r="AR5348" s="58">
        <v>-7.1</v>
      </c>
      <c r="AS5348" s="59">
        <f>AR5348</f>
        <v>-7.1</v>
      </c>
      <c r="AT5348" s="59">
        <f>AS5348-5</f>
        <v>-12.1</v>
      </c>
      <c r="AU5348" s="59">
        <v>-1.9</v>
      </c>
      <c r="AV5348" s="59">
        <f>AU5348</f>
        <v>-1.9</v>
      </c>
      <c r="AW5348" s="59">
        <f>AV5348-12</f>
        <v>-13.9</v>
      </c>
      <c r="BL5348" t="s" s="56">
        <v>13410</v>
      </c>
      <c r="BN5348" t="s" s="56">
        <v>13410</v>
      </c>
      <c r="BR5348" s="60">
        <v>5.9</v>
      </c>
      <c r="BT5348" s="14">
        <v>3.2</v>
      </c>
      <c r="BW5348" s="80">
        <v>25.8</v>
      </c>
    </row>
    <row r="5349" s="9" customFormat="1" ht="31" customHeight="1">
      <c r="A5349" t="s" s="6">
        <v>13739</v>
      </c>
      <c r="B5349" s="14">
        <v>1828</v>
      </c>
      <c r="C5349" t="s" s="56">
        <v>13740</v>
      </c>
      <c r="E5349" t="s" s="54">
        <v>13570</v>
      </c>
      <c r="F5349" t="s" s="55">
        <v>710</v>
      </c>
      <c r="G5349" t="s" s="56">
        <v>420</v>
      </c>
      <c r="H5349" t="s" s="56">
        <v>195</v>
      </c>
      <c r="I5349" t="s" s="56">
        <v>196</v>
      </c>
      <c r="J5349" t="s" s="56">
        <v>29</v>
      </c>
      <c r="M5349" t="s" s="55">
        <v>12819</v>
      </c>
      <c r="N5349" t="s" s="56">
        <v>1414</v>
      </c>
      <c r="Q5349" t="s" s="56">
        <v>3425</v>
      </c>
      <c r="S5349" t="s" s="54">
        <v>13625</v>
      </c>
      <c r="T5349" t="s" s="57">
        <v>13572</v>
      </c>
      <c r="AF5349" t="s" s="56">
        <v>584</v>
      </c>
      <c r="AG5349" s="14">
        <v>17</v>
      </c>
      <c r="AH5349" s="61">
        <f>MEDIAN(AG5349,AI5349)</f>
        <v>126</v>
      </c>
      <c r="AI5349" s="14">
        <v>235</v>
      </c>
      <c r="AJ5349" t="s" s="54">
        <v>13474</v>
      </c>
      <c r="AR5349" s="58">
        <v>-7.2</v>
      </c>
      <c r="AS5349" s="59">
        <f>AR5349</f>
        <v>-7.2</v>
      </c>
      <c r="AT5349" s="59">
        <f>AS5349-5</f>
        <v>-12.2</v>
      </c>
      <c r="AU5349" s="59">
        <v>-2.1</v>
      </c>
      <c r="AV5349" s="59">
        <f>AU5349</f>
        <v>-2.1</v>
      </c>
      <c r="AW5349" s="59">
        <f>AV5349-12</f>
        <v>-14.1</v>
      </c>
      <c r="BL5349" t="s" s="56">
        <v>13483</v>
      </c>
      <c r="BN5349" t="s" s="56">
        <v>13483</v>
      </c>
      <c r="BR5349" s="60">
        <v>6</v>
      </c>
      <c r="BT5349" s="14">
        <v>3.2</v>
      </c>
      <c r="BW5349" s="80">
        <v>24</v>
      </c>
    </row>
    <row r="5350" s="9" customFormat="1" ht="31" customHeight="1">
      <c r="A5350" t="s" s="6">
        <v>13741</v>
      </c>
      <c r="B5350" s="14">
        <v>1829</v>
      </c>
      <c r="C5350" t="s" s="56">
        <v>13742</v>
      </c>
      <c r="E5350" t="s" s="54">
        <v>13570</v>
      </c>
      <c r="F5350" t="s" s="55">
        <v>710</v>
      </c>
      <c r="G5350" t="s" s="56">
        <v>420</v>
      </c>
      <c r="H5350" t="s" s="56">
        <v>195</v>
      </c>
      <c r="I5350" t="s" s="56">
        <v>196</v>
      </c>
      <c r="J5350" t="s" s="56">
        <v>29</v>
      </c>
      <c r="M5350" t="s" s="55">
        <v>12819</v>
      </c>
      <c r="N5350" t="s" s="56">
        <v>1414</v>
      </c>
      <c r="Q5350" t="s" s="56">
        <v>3425</v>
      </c>
      <c r="S5350" t="s" s="54">
        <v>13610</v>
      </c>
      <c r="T5350" t="s" s="57">
        <v>13572</v>
      </c>
      <c r="AF5350" t="s" s="56">
        <v>584</v>
      </c>
      <c r="AG5350" s="14">
        <v>73</v>
      </c>
      <c r="AH5350" s="61">
        <f>MEDIAN(AG5350,AI5350)</f>
        <v>163.5</v>
      </c>
      <c r="AI5350" s="14">
        <v>254</v>
      </c>
      <c r="AJ5350" t="s" s="54">
        <v>13743</v>
      </c>
      <c r="AR5350" s="58">
        <v>-7.2</v>
      </c>
      <c r="AS5350" s="59">
        <f>AR5350</f>
        <v>-7.2</v>
      </c>
      <c r="AT5350" s="59">
        <f>AS5350-5</f>
        <v>-12.2</v>
      </c>
      <c r="AU5350" s="59">
        <v>-1.5</v>
      </c>
      <c r="AV5350" s="59">
        <f>AU5350</f>
        <v>-1.5</v>
      </c>
      <c r="AW5350" s="59">
        <f>AV5350-12</f>
        <v>-13.5</v>
      </c>
      <c r="BL5350" t="s" s="56">
        <v>13405</v>
      </c>
      <c r="BN5350" t="s" s="56">
        <v>13405</v>
      </c>
      <c r="BR5350" s="60">
        <v>6.3</v>
      </c>
      <c r="BT5350" s="14">
        <v>3.2</v>
      </c>
      <c r="BW5350" s="80">
        <v>26.1</v>
      </c>
    </row>
    <row r="5351" s="9" customFormat="1" ht="31" customHeight="1">
      <c r="A5351" t="s" s="6">
        <v>13744</v>
      </c>
      <c r="B5351" s="14">
        <v>1830</v>
      </c>
      <c r="C5351" t="s" s="56">
        <v>13745</v>
      </c>
      <c r="E5351" t="s" s="54">
        <v>13570</v>
      </c>
      <c r="F5351" t="s" s="55">
        <v>710</v>
      </c>
      <c r="G5351" t="s" s="56">
        <v>420</v>
      </c>
      <c r="H5351" t="s" s="56">
        <v>195</v>
      </c>
      <c r="I5351" t="s" s="56">
        <v>196</v>
      </c>
      <c r="J5351" t="s" s="56">
        <v>29</v>
      </c>
      <c r="M5351" t="s" s="55">
        <v>12819</v>
      </c>
      <c r="Q5351" t="s" s="56">
        <v>3425</v>
      </c>
      <c r="S5351" t="s" s="54">
        <v>13473</v>
      </c>
      <c r="T5351" t="s" s="57">
        <v>13572</v>
      </c>
      <c r="AF5351" t="s" s="56">
        <v>584</v>
      </c>
      <c r="AG5351" s="14">
        <v>78</v>
      </c>
      <c r="AH5351" s="61">
        <f>MEDIAN(AG5351,AI5351)</f>
        <v>167</v>
      </c>
      <c r="AI5351" s="14">
        <v>256</v>
      </c>
      <c r="AJ5351" t="s" s="54">
        <v>13746</v>
      </c>
      <c r="AR5351" s="58">
        <v>-8.800000000000001</v>
      </c>
      <c r="AS5351" s="59">
        <f>AR5351</f>
        <v>-8.800000000000001</v>
      </c>
      <c r="AT5351" s="59">
        <f>AS5351-5</f>
        <v>-13.8</v>
      </c>
      <c r="AU5351" s="59">
        <v>-4</v>
      </c>
      <c r="AV5351" s="59">
        <f>AU5351</f>
        <v>-4</v>
      </c>
      <c r="AW5351" s="59">
        <f>AV5351-12</f>
        <v>-16</v>
      </c>
      <c r="BL5351" t="s" s="56">
        <v>3619</v>
      </c>
      <c r="BN5351" t="s" s="56">
        <v>3619</v>
      </c>
      <c r="BR5351" s="60">
        <v>5.4</v>
      </c>
      <c r="BT5351" s="14">
        <v>3.2</v>
      </c>
      <c r="BW5351" s="80">
        <v>23.1</v>
      </c>
    </row>
    <row r="5352" s="9" customFormat="1" ht="31" customHeight="1">
      <c r="A5352" t="s" s="6">
        <v>13747</v>
      </c>
      <c r="B5352" s="14">
        <v>1831</v>
      </c>
      <c r="C5352" t="s" s="56">
        <v>13748</v>
      </c>
      <c r="E5352" t="s" s="54">
        <v>13570</v>
      </c>
      <c r="F5352" t="s" s="55">
        <v>710</v>
      </c>
      <c r="G5352" t="s" s="56">
        <v>420</v>
      </c>
      <c r="H5352" t="s" s="56">
        <v>195</v>
      </c>
      <c r="I5352" t="s" s="56">
        <v>196</v>
      </c>
      <c r="J5352" t="s" s="56">
        <v>29</v>
      </c>
      <c r="M5352" t="s" s="55">
        <v>12819</v>
      </c>
      <c r="Q5352" t="s" s="56">
        <v>3425</v>
      </c>
      <c r="S5352" t="s" s="54">
        <v>13749</v>
      </c>
      <c r="T5352" t="s" s="57">
        <v>13572</v>
      </c>
      <c r="AF5352" t="s" s="56">
        <v>584</v>
      </c>
      <c r="AG5352" s="14">
        <v>70</v>
      </c>
      <c r="AH5352" s="61">
        <f>MEDIAN(AG5352,AI5352)</f>
        <v>164.5</v>
      </c>
      <c r="AI5352" s="14">
        <v>259</v>
      </c>
      <c r="AJ5352" t="s" s="54">
        <v>13750</v>
      </c>
      <c r="AR5352" s="58">
        <v>-7.3</v>
      </c>
      <c r="AS5352" s="59">
        <f>AR5352</f>
        <v>-7.3</v>
      </c>
      <c r="AT5352" s="59">
        <f>AS5352-5</f>
        <v>-12.3</v>
      </c>
      <c r="AU5352" s="59">
        <v>-2.3</v>
      </c>
      <c r="AV5352" s="59">
        <f>AU5352</f>
        <v>-2.3</v>
      </c>
      <c r="AW5352" s="59">
        <f>AV5352-12</f>
        <v>-14.3</v>
      </c>
      <c r="BL5352" t="s" s="56">
        <v>13450</v>
      </c>
      <c r="BN5352" t="s" s="56">
        <v>13450</v>
      </c>
      <c r="BR5352" s="60">
        <v>6.2</v>
      </c>
      <c r="BT5352" s="14">
        <v>3.2</v>
      </c>
      <c r="BW5352" s="80">
        <v>17.2</v>
      </c>
    </row>
    <row r="5353" s="9" customFormat="1" ht="31" customHeight="1">
      <c r="A5353" t="s" s="6">
        <v>13751</v>
      </c>
      <c r="B5353" s="14">
        <v>1832</v>
      </c>
      <c r="C5353" t="s" s="56">
        <v>13752</v>
      </c>
      <c r="E5353" t="s" s="54">
        <v>13570</v>
      </c>
      <c r="F5353" t="s" s="55">
        <v>710</v>
      </c>
      <c r="G5353" t="s" s="56">
        <v>420</v>
      </c>
      <c r="H5353" t="s" s="56">
        <v>195</v>
      </c>
      <c r="I5353" t="s" s="56">
        <v>196</v>
      </c>
      <c r="J5353" t="s" s="56">
        <v>29</v>
      </c>
      <c r="M5353" t="s" s="55">
        <v>12819</v>
      </c>
      <c r="Q5353" t="s" s="56">
        <v>3425</v>
      </c>
      <c r="S5353" t="s" s="54">
        <v>13591</v>
      </c>
      <c r="T5353" t="s" s="57">
        <v>13572</v>
      </c>
      <c r="AF5353" t="s" s="56">
        <v>584</v>
      </c>
      <c r="AG5353" s="14">
        <v>-2</v>
      </c>
      <c r="AH5353" s="61">
        <f>MEDIAN(AG5353,AI5353)</f>
        <v>105</v>
      </c>
      <c r="AI5353" s="14">
        <v>212</v>
      </c>
      <c r="AJ5353" t="s" s="54">
        <v>13753</v>
      </c>
      <c r="AR5353" s="58">
        <v>-7.7</v>
      </c>
      <c r="AS5353" s="59">
        <f>AR5353</f>
        <v>-7.7</v>
      </c>
      <c r="AT5353" s="59">
        <f>AS5353-5</f>
        <v>-12.7</v>
      </c>
      <c r="AU5353" s="59">
        <v>-3.2</v>
      </c>
      <c r="AV5353" s="59">
        <f>AU5353</f>
        <v>-3.2</v>
      </c>
      <c r="AW5353" s="59">
        <f>AV5353-12</f>
        <v>-15.2</v>
      </c>
      <c r="BL5353" t="s" s="56">
        <v>13754</v>
      </c>
      <c r="BN5353" t="s" s="56">
        <v>13754</v>
      </c>
      <c r="BR5353" s="60">
        <v>6.8</v>
      </c>
      <c r="BT5353" s="14">
        <v>3.2</v>
      </c>
      <c r="BW5353" s="80">
        <v>23.4</v>
      </c>
    </row>
    <row r="5354" s="9" customFormat="1" ht="31" customHeight="1">
      <c r="A5354" t="s" s="6">
        <v>13755</v>
      </c>
      <c r="B5354" s="14">
        <v>1833</v>
      </c>
      <c r="C5354" t="s" s="56">
        <v>13756</v>
      </c>
      <c r="E5354" t="s" s="54">
        <v>13570</v>
      </c>
      <c r="F5354" t="s" s="55">
        <v>710</v>
      </c>
      <c r="G5354" t="s" s="56">
        <v>420</v>
      </c>
      <c r="H5354" t="s" s="56">
        <v>195</v>
      </c>
      <c r="I5354" t="s" s="56">
        <v>196</v>
      </c>
      <c r="J5354" t="s" s="56">
        <v>29</v>
      </c>
      <c r="M5354" t="s" s="55">
        <v>12819</v>
      </c>
      <c r="Q5354" t="s" s="56">
        <v>3425</v>
      </c>
      <c r="S5354" t="s" s="54">
        <v>13757</v>
      </c>
      <c r="T5354" t="s" s="57">
        <v>13572</v>
      </c>
      <c r="AF5354" t="s" s="56">
        <v>584</v>
      </c>
      <c r="AG5354" s="14">
        <v>126</v>
      </c>
      <c r="AH5354" s="61">
        <f>MEDIAN(AG5354,AI5354)</f>
        <v>235.5</v>
      </c>
      <c r="AI5354" s="14">
        <v>345</v>
      </c>
      <c r="AJ5354" t="s" s="54">
        <v>13758</v>
      </c>
      <c r="AR5354" s="58">
        <v>-7.2</v>
      </c>
      <c r="AS5354" s="59">
        <f>AR5354</f>
        <v>-7.2</v>
      </c>
      <c r="AT5354" s="59">
        <f>AS5354-5</f>
        <v>-12.2</v>
      </c>
      <c r="AU5354" s="59">
        <v>-3</v>
      </c>
      <c r="AV5354" s="59">
        <f>AU5354</f>
        <v>-3</v>
      </c>
      <c r="AW5354" s="59">
        <f>AV5354-12</f>
        <v>-15</v>
      </c>
      <c r="BL5354" t="s" s="56">
        <v>13450</v>
      </c>
      <c r="BN5354" t="s" s="56">
        <v>13450</v>
      </c>
      <c r="BR5354" s="60">
        <v>6.2</v>
      </c>
      <c r="BT5354" s="14">
        <v>3.2</v>
      </c>
      <c r="BW5354" s="80">
        <v>19.2</v>
      </c>
    </row>
    <row r="5355" s="9" customFormat="1" ht="31" customHeight="1">
      <c r="A5355" t="s" s="6">
        <v>13759</v>
      </c>
      <c r="B5355" s="14">
        <v>1838</v>
      </c>
      <c r="C5355" t="s" s="56">
        <v>13760</v>
      </c>
      <c r="E5355" t="s" s="54">
        <v>13570</v>
      </c>
      <c r="F5355" t="s" s="55">
        <v>710</v>
      </c>
      <c r="G5355" t="s" s="56">
        <v>420</v>
      </c>
      <c r="H5355" t="s" s="56">
        <v>195</v>
      </c>
      <c r="I5355" t="s" s="56">
        <v>196</v>
      </c>
      <c r="J5355" t="s" s="56">
        <v>29</v>
      </c>
      <c r="M5355" t="s" s="55">
        <v>12819</v>
      </c>
      <c r="Q5355" t="s" s="56">
        <v>3425</v>
      </c>
      <c r="S5355" t="s" s="54">
        <v>13398</v>
      </c>
      <c r="T5355" t="s" s="57">
        <v>13572</v>
      </c>
      <c r="AF5355" t="s" s="56">
        <v>584</v>
      </c>
      <c r="AG5355" s="14">
        <v>62</v>
      </c>
      <c r="AH5355" s="61">
        <f>MEDIAN(AG5355,AI5355)</f>
        <v>160</v>
      </c>
      <c r="AI5355" s="14">
        <v>258</v>
      </c>
      <c r="AJ5355" t="s" s="54">
        <v>13761</v>
      </c>
      <c r="AR5355" s="58">
        <v>-7.8</v>
      </c>
      <c r="AS5355" s="59">
        <f>AR5355</f>
        <v>-7.8</v>
      </c>
      <c r="AT5355" s="59">
        <f>AS5355-5</f>
        <v>-12.8</v>
      </c>
      <c r="AU5355" s="59">
        <v>-3.1</v>
      </c>
      <c r="AV5355" s="59">
        <f>AU5355</f>
        <v>-3.1</v>
      </c>
      <c r="AW5355" s="59">
        <f>AV5355-12</f>
        <v>-15.1</v>
      </c>
      <c r="BL5355" t="s" s="56">
        <v>13410</v>
      </c>
      <c r="BN5355" t="s" s="56">
        <v>13410</v>
      </c>
      <c r="BR5355" s="60">
        <v>6.2</v>
      </c>
      <c r="BT5355" s="14">
        <v>3.2</v>
      </c>
      <c r="BW5355" s="80">
        <v>15.2</v>
      </c>
    </row>
    <row r="5356" s="9" customFormat="1" ht="31" customHeight="1">
      <c r="A5356" t="s" s="6">
        <v>13762</v>
      </c>
      <c r="B5356" s="14">
        <v>1839</v>
      </c>
      <c r="C5356" t="s" s="56">
        <v>13763</v>
      </c>
      <c r="E5356" t="s" s="54">
        <v>13570</v>
      </c>
      <c r="F5356" t="s" s="55">
        <v>710</v>
      </c>
      <c r="G5356" t="s" s="56">
        <v>420</v>
      </c>
      <c r="H5356" t="s" s="56">
        <v>195</v>
      </c>
      <c r="I5356" t="s" s="56">
        <v>196</v>
      </c>
      <c r="J5356" t="s" s="56">
        <v>29</v>
      </c>
      <c r="M5356" t="s" s="55">
        <v>12819</v>
      </c>
      <c r="Q5356" t="s" s="56">
        <v>3425</v>
      </c>
      <c r="S5356" t="s" s="54">
        <v>13632</v>
      </c>
      <c r="T5356" t="s" s="57">
        <v>13572</v>
      </c>
      <c r="AF5356" t="s" s="56">
        <v>6518</v>
      </c>
      <c r="AG5356" s="14">
        <v>259</v>
      </c>
      <c r="AH5356" s="61">
        <f>MEDIAN(AG5356,AI5356)</f>
        <v>397.5</v>
      </c>
      <c r="AI5356" s="14">
        <v>536</v>
      </c>
      <c r="AJ5356" t="s" s="54">
        <v>13764</v>
      </c>
      <c r="AR5356" s="58">
        <v>-7.3</v>
      </c>
      <c r="AS5356" s="59">
        <f>AR5356</f>
        <v>-7.3</v>
      </c>
      <c r="AT5356" s="59">
        <f>AS5356-5</f>
        <v>-12.3</v>
      </c>
      <c r="AU5356" s="59">
        <v>-2.9</v>
      </c>
      <c r="AV5356" s="59">
        <f>AU5356</f>
        <v>-2.9</v>
      </c>
      <c r="AW5356" s="59">
        <f>AV5356-12</f>
        <v>-14.9</v>
      </c>
      <c r="BL5356" t="s" s="56">
        <v>13446</v>
      </c>
      <c r="BN5356" t="s" s="56">
        <v>13446</v>
      </c>
      <c r="BR5356" s="60">
        <v>5.9</v>
      </c>
      <c r="BT5356" s="14">
        <v>3.2</v>
      </c>
      <c r="BW5356" s="80">
        <v>21.7</v>
      </c>
    </row>
    <row r="5357" s="9" customFormat="1" ht="31" customHeight="1">
      <c r="A5357" t="s" s="6">
        <v>13765</v>
      </c>
      <c r="B5357" s="14">
        <v>1840</v>
      </c>
      <c r="C5357" t="s" s="56">
        <v>13766</v>
      </c>
      <c r="E5357" t="s" s="54">
        <v>13570</v>
      </c>
      <c r="F5357" t="s" s="55">
        <v>710</v>
      </c>
      <c r="G5357" t="s" s="56">
        <v>420</v>
      </c>
      <c r="H5357" t="s" s="56">
        <v>195</v>
      </c>
      <c r="I5357" t="s" s="56">
        <v>196</v>
      </c>
      <c r="J5357" t="s" s="56">
        <v>29</v>
      </c>
      <c r="M5357" t="s" s="55">
        <v>12819</v>
      </c>
      <c r="N5357" t="s" s="56">
        <v>1414</v>
      </c>
      <c r="Q5357" t="s" s="56">
        <v>3425</v>
      </c>
      <c r="S5357" t="s" s="54">
        <v>13767</v>
      </c>
      <c r="T5357" t="s" s="57">
        <v>13572</v>
      </c>
      <c r="AF5357" t="s" s="56">
        <v>584</v>
      </c>
      <c r="AG5357" s="14">
        <v>125</v>
      </c>
      <c r="AH5357" s="61">
        <f>MEDIAN(AG5357,AI5357)</f>
        <v>230.5</v>
      </c>
      <c r="AI5357" s="14">
        <v>336</v>
      </c>
      <c r="AJ5357" t="s" s="54">
        <v>13768</v>
      </c>
      <c r="AR5357" s="58">
        <v>-8.300000000000001</v>
      </c>
      <c r="AS5357" s="59">
        <f>AR5357</f>
        <v>-8.300000000000001</v>
      </c>
      <c r="AT5357" s="59">
        <f>AS5357-5</f>
        <v>-13.3</v>
      </c>
      <c r="AU5357" s="59">
        <v>-3.7</v>
      </c>
      <c r="AV5357" s="59">
        <f>AU5357</f>
        <v>-3.7</v>
      </c>
      <c r="AW5357" s="59">
        <f>AV5357-12</f>
        <v>-15.7</v>
      </c>
      <c r="BL5357" t="s" s="56">
        <v>3619</v>
      </c>
      <c r="BN5357" t="s" s="56">
        <v>3619</v>
      </c>
      <c r="BR5357" s="60">
        <v>6.3</v>
      </c>
      <c r="BT5357" s="14">
        <v>3.2</v>
      </c>
      <c r="BW5357" s="80">
        <v>25.2</v>
      </c>
    </row>
    <row r="5358" s="9" customFormat="1" ht="31" customHeight="1">
      <c r="A5358" t="s" s="6">
        <v>13769</v>
      </c>
      <c r="B5358" s="14">
        <v>1841</v>
      </c>
      <c r="C5358" t="s" s="56">
        <v>13770</v>
      </c>
      <c r="E5358" t="s" s="54">
        <v>13570</v>
      </c>
      <c r="F5358" t="s" s="55">
        <v>710</v>
      </c>
      <c r="G5358" t="s" s="56">
        <v>420</v>
      </c>
      <c r="H5358" t="s" s="56">
        <v>195</v>
      </c>
      <c r="I5358" t="s" s="56">
        <v>196</v>
      </c>
      <c r="J5358" t="s" s="56">
        <v>29</v>
      </c>
      <c r="M5358" t="s" s="55">
        <v>12819</v>
      </c>
      <c r="Q5358" t="s" s="56">
        <v>3425</v>
      </c>
      <c r="S5358" t="s" s="54">
        <v>13398</v>
      </c>
      <c r="T5358" t="s" s="57">
        <v>13572</v>
      </c>
      <c r="AF5358" t="s" s="56">
        <v>584</v>
      </c>
      <c r="AG5358" s="14">
        <v>52</v>
      </c>
      <c r="AH5358" s="61">
        <f>MEDIAN(AG5358,AI5358)</f>
        <v>148</v>
      </c>
      <c r="AI5358" s="14">
        <v>244</v>
      </c>
      <c r="AJ5358" t="s" s="54">
        <v>13771</v>
      </c>
      <c r="AR5358" s="58">
        <v>-7.6</v>
      </c>
      <c r="AS5358" s="59">
        <f>AR5358</f>
        <v>-7.6</v>
      </c>
      <c r="AT5358" s="59">
        <f>AS5358-5</f>
        <v>-12.6</v>
      </c>
      <c r="AU5358" s="59">
        <v>-3.4</v>
      </c>
      <c r="AV5358" s="59">
        <f>AU5358</f>
        <v>-3.4</v>
      </c>
      <c r="AW5358" s="59">
        <f>AV5358-12</f>
        <v>-15.4</v>
      </c>
      <c r="BL5358" t="s" s="56">
        <v>13420</v>
      </c>
      <c r="BN5358" t="s" s="56">
        <v>13420</v>
      </c>
      <c r="BR5358" s="60">
        <v>5.9</v>
      </c>
      <c r="BT5358" s="14">
        <v>3.2</v>
      </c>
      <c r="BW5358" s="80">
        <v>22.5</v>
      </c>
    </row>
    <row r="5359" s="9" customFormat="1" ht="31" customHeight="1">
      <c r="A5359" t="s" s="6">
        <v>13772</v>
      </c>
      <c r="B5359" s="14">
        <v>1842</v>
      </c>
      <c r="C5359" t="s" s="56">
        <v>13773</v>
      </c>
      <c r="E5359" t="s" s="54">
        <v>13570</v>
      </c>
      <c r="F5359" t="s" s="55">
        <v>710</v>
      </c>
      <c r="G5359" t="s" s="56">
        <v>420</v>
      </c>
      <c r="H5359" t="s" s="56">
        <v>195</v>
      </c>
      <c r="I5359" t="s" s="56">
        <v>196</v>
      </c>
      <c r="J5359" t="s" s="56">
        <v>29</v>
      </c>
      <c r="M5359" t="s" s="55">
        <v>12819</v>
      </c>
      <c r="Q5359" t="s" s="56">
        <v>3425</v>
      </c>
      <c r="S5359" t="s" s="54">
        <v>13562</v>
      </c>
      <c r="T5359" t="s" s="57">
        <v>13572</v>
      </c>
      <c r="AF5359" t="s" s="56">
        <v>584</v>
      </c>
      <c r="AG5359" s="14">
        <v>-53</v>
      </c>
      <c r="AH5359" s="61">
        <f>MEDIAN(AG5359,AI5359)</f>
        <v>36</v>
      </c>
      <c r="AI5359" s="14">
        <v>125</v>
      </c>
      <c r="AJ5359" t="s" s="54">
        <v>13774</v>
      </c>
      <c r="AR5359" s="58">
        <v>-7.6</v>
      </c>
      <c r="AS5359" s="59">
        <f>AR5359</f>
        <v>-7.6</v>
      </c>
      <c r="AT5359" s="59">
        <f>AS5359-5</f>
        <v>-12.6</v>
      </c>
      <c r="AU5359" s="59">
        <v>-4</v>
      </c>
      <c r="AV5359" s="59">
        <f>AU5359</f>
        <v>-4</v>
      </c>
      <c r="AW5359" s="59">
        <f>AV5359-12</f>
        <v>-16</v>
      </c>
      <c r="BL5359" t="s" s="56">
        <v>4533</v>
      </c>
      <c r="BN5359" t="s" s="56">
        <v>4533</v>
      </c>
      <c r="BR5359" s="60">
        <v>7.8</v>
      </c>
      <c r="BT5359" s="14">
        <v>3.2</v>
      </c>
      <c r="BW5359" s="80">
        <v>21.2</v>
      </c>
    </row>
    <row r="5360" s="9" customFormat="1" ht="31" customHeight="1">
      <c r="A5360" t="s" s="6">
        <v>13775</v>
      </c>
      <c r="B5360" s="14">
        <v>1843</v>
      </c>
      <c r="C5360" t="s" s="56">
        <v>13776</v>
      </c>
      <c r="E5360" t="s" s="54">
        <v>13570</v>
      </c>
      <c r="F5360" t="s" s="55">
        <v>710</v>
      </c>
      <c r="G5360" t="s" s="56">
        <v>420</v>
      </c>
      <c r="H5360" t="s" s="56">
        <v>195</v>
      </c>
      <c r="I5360" t="s" s="56">
        <v>196</v>
      </c>
      <c r="J5360" t="s" s="56">
        <v>29</v>
      </c>
      <c r="M5360" t="s" s="55">
        <v>12819</v>
      </c>
      <c r="Q5360" t="s" s="56">
        <v>3425</v>
      </c>
      <c r="S5360" t="s" s="54">
        <v>13398</v>
      </c>
      <c r="T5360" t="s" s="57">
        <v>13572</v>
      </c>
      <c r="AF5360" t="s" s="56">
        <v>584</v>
      </c>
      <c r="AG5360" s="14">
        <v>75</v>
      </c>
      <c r="AH5360" s="61">
        <f>MEDIAN(AG5360,AI5360)</f>
        <v>154.5</v>
      </c>
      <c r="AI5360" s="14">
        <v>234</v>
      </c>
      <c r="AJ5360" t="s" s="54">
        <v>13777</v>
      </c>
      <c r="AR5360" s="58">
        <v>-7.9</v>
      </c>
      <c r="AS5360" s="59">
        <f>AR5360</f>
        <v>-7.9</v>
      </c>
      <c r="AT5360" s="59">
        <f>AS5360-5</f>
        <v>-12.9</v>
      </c>
      <c r="AU5360" s="59">
        <v>-4.6</v>
      </c>
      <c r="AV5360" s="59">
        <f>AU5360</f>
        <v>-4.6</v>
      </c>
      <c r="AW5360" s="59">
        <f>AV5360-12</f>
        <v>-16.6</v>
      </c>
      <c r="BL5360" t="s" s="56">
        <v>13483</v>
      </c>
      <c r="BN5360" t="s" s="56">
        <v>13483</v>
      </c>
      <c r="BR5360" s="60">
        <v>6.2</v>
      </c>
      <c r="BT5360" s="14">
        <v>3.2</v>
      </c>
      <c r="BW5360" s="80">
        <v>21.8</v>
      </c>
    </row>
    <row r="5361" s="9" customFormat="1" ht="31" customHeight="1">
      <c r="A5361" t="s" s="6">
        <v>13778</v>
      </c>
      <c r="B5361" s="14">
        <v>1844</v>
      </c>
      <c r="C5361" t="s" s="56">
        <v>13779</v>
      </c>
      <c r="E5361" t="s" s="54">
        <v>13570</v>
      </c>
      <c r="F5361" t="s" s="55">
        <v>710</v>
      </c>
      <c r="G5361" t="s" s="56">
        <v>420</v>
      </c>
      <c r="H5361" t="s" s="56">
        <v>195</v>
      </c>
      <c r="I5361" t="s" s="56">
        <v>196</v>
      </c>
      <c r="J5361" t="s" s="56">
        <v>29</v>
      </c>
      <c r="M5361" t="s" s="55">
        <v>12819</v>
      </c>
      <c r="Q5361" t="s" s="56">
        <v>3425</v>
      </c>
      <c r="S5361" t="s" s="54">
        <v>13469</v>
      </c>
      <c r="T5361" t="s" s="57">
        <v>13572</v>
      </c>
      <c r="AF5361" t="s" s="56">
        <v>584</v>
      </c>
      <c r="AG5361" s="14">
        <v>50</v>
      </c>
      <c r="AH5361" s="61">
        <f>MEDIAN(AG5361,AI5361)</f>
        <v>145.5</v>
      </c>
      <c r="AI5361" s="14">
        <v>241</v>
      </c>
      <c r="AJ5361" t="s" s="54">
        <v>13780</v>
      </c>
      <c r="AR5361" s="58">
        <v>-8.199999999999999</v>
      </c>
      <c r="AS5361" s="59">
        <f>AR5361</f>
        <v>-8.199999999999999</v>
      </c>
      <c r="AT5361" s="59">
        <f>AS5361-5</f>
        <v>-13.2</v>
      </c>
      <c r="AU5361" s="59">
        <v>-3.1</v>
      </c>
      <c r="AV5361" s="59">
        <f>AU5361</f>
        <v>-3.1</v>
      </c>
      <c r="AW5361" s="59">
        <f>AV5361-12</f>
        <v>-15.1</v>
      </c>
      <c r="BL5361" t="s" s="56">
        <v>4533</v>
      </c>
      <c r="BN5361" t="s" s="56">
        <v>4533</v>
      </c>
      <c r="BR5361" s="60">
        <v>7.1</v>
      </c>
      <c r="BT5361" s="14">
        <v>3.2</v>
      </c>
      <c r="BW5361" s="80">
        <v>20.4</v>
      </c>
    </row>
    <row r="5362" s="9" customFormat="1" ht="31" customHeight="1">
      <c r="A5362" t="s" s="6">
        <v>13781</v>
      </c>
      <c r="B5362" s="14">
        <v>1845</v>
      </c>
      <c r="C5362" t="s" s="56">
        <v>13782</v>
      </c>
      <c r="E5362" t="s" s="54">
        <v>13570</v>
      </c>
      <c r="F5362" t="s" s="55">
        <v>710</v>
      </c>
      <c r="G5362" t="s" s="56">
        <v>420</v>
      </c>
      <c r="H5362" t="s" s="56">
        <v>195</v>
      </c>
      <c r="I5362" t="s" s="56">
        <v>196</v>
      </c>
      <c r="J5362" t="s" s="56">
        <v>29</v>
      </c>
      <c r="M5362" t="s" s="55">
        <v>12819</v>
      </c>
      <c r="Q5362" t="s" s="56">
        <v>3425</v>
      </c>
      <c r="S5362" t="s" s="54">
        <v>13591</v>
      </c>
      <c r="T5362" t="s" s="57">
        <v>13572</v>
      </c>
      <c r="AF5362" t="s" s="56">
        <v>584</v>
      </c>
      <c r="AG5362" s="14">
        <v>68</v>
      </c>
      <c r="AH5362" s="61">
        <f>MEDIAN(AG5362,AI5362)</f>
        <v>162.5</v>
      </c>
      <c r="AI5362" s="14">
        <v>257</v>
      </c>
      <c r="AJ5362" t="s" s="54">
        <v>13783</v>
      </c>
      <c r="AR5362" s="58">
        <v>-7.9</v>
      </c>
      <c r="AS5362" s="59">
        <f>AR5362</f>
        <v>-7.9</v>
      </c>
      <c r="AT5362" s="59">
        <f>AS5362-5</f>
        <v>-12.9</v>
      </c>
      <c r="AU5362" s="59">
        <v>-3.5</v>
      </c>
      <c r="AV5362" s="59">
        <f>AU5362</f>
        <v>-3.5</v>
      </c>
      <c r="AW5362" s="59">
        <f>AV5362-12</f>
        <v>-15.5</v>
      </c>
      <c r="BL5362" t="s" s="56">
        <v>874</v>
      </c>
      <c r="BN5362" t="s" s="56">
        <v>874</v>
      </c>
      <c r="BR5362" s="60">
        <v>7</v>
      </c>
      <c r="BT5362" s="14">
        <v>3.3</v>
      </c>
      <c r="BW5362" s="80">
        <v>13.8</v>
      </c>
    </row>
    <row r="5363" s="9" customFormat="1" ht="31" customHeight="1">
      <c r="A5363" t="s" s="6">
        <v>13784</v>
      </c>
      <c r="B5363" s="14">
        <v>1846</v>
      </c>
      <c r="C5363" t="s" s="56">
        <v>13785</v>
      </c>
      <c r="E5363" t="s" s="54">
        <v>13570</v>
      </c>
      <c r="F5363" t="s" s="55">
        <v>710</v>
      </c>
      <c r="G5363" t="s" s="56">
        <v>420</v>
      </c>
      <c r="H5363" t="s" s="56">
        <v>195</v>
      </c>
      <c r="I5363" t="s" s="56">
        <v>196</v>
      </c>
      <c r="J5363" t="s" s="56">
        <v>29</v>
      </c>
      <c r="M5363" t="s" s="55">
        <v>12819</v>
      </c>
      <c r="Q5363" t="s" s="56">
        <v>3425</v>
      </c>
      <c r="S5363" t="s" s="54">
        <v>13786</v>
      </c>
      <c r="T5363" t="s" s="57">
        <v>13572</v>
      </c>
      <c r="AF5363" t="s" s="56">
        <v>584</v>
      </c>
      <c r="AG5363" s="14">
        <v>52</v>
      </c>
      <c r="AH5363" s="61">
        <f>MEDIAN(AG5363,AI5363)</f>
        <v>143.5</v>
      </c>
      <c r="AI5363" s="14">
        <v>235</v>
      </c>
      <c r="AJ5363" t="s" s="54">
        <v>13787</v>
      </c>
      <c r="AR5363" s="58">
        <v>-6.9</v>
      </c>
      <c r="AS5363" s="59">
        <f>AR5363</f>
        <v>-6.9</v>
      </c>
      <c r="AT5363" s="59">
        <f>AS5363-5</f>
        <v>-11.9</v>
      </c>
      <c r="AU5363" s="59">
        <v>-2.4</v>
      </c>
      <c r="AV5363" s="59">
        <f>AU5363</f>
        <v>-2.4</v>
      </c>
      <c r="AW5363" s="59">
        <f>AV5363-12</f>
        <v>-14.4</v>
      </c>
      <c r="BL5363" t="s" s="56">
        <v>13596</v>
      </c>
      <c r="BN5363" t="s" s="56">
        <v>13596</v>
      </c>
      <c r="BR5363" s="60">
        <v>6.2</v>
      </c>
      <c r="BT5363" s="14">
        <v>3.3</v>
      </c>
      <c r="BW5363" s="80">
        <v>7.7</v>
      </c>
    </row>
    <row r="5364" s="9" customFormat="1" ht="31" customHeight="1">
      <c r="A5364" t="s" s="6">
        <v>13788</v>
      </c>
      <c r="B5364" s="14">
        <v>1847</v>
      </c>
      <c r="C5364" t="s" s="56">
        <v>13789</v>
      </c>
      <c r="E5364" t="s" s="54">
        <v>13570</v>
      </c>
      <c r="F5364" t="s" s="55">
        <v>710</v>
      </c>
      <c r="G5364" t="s" s="56">
        <v>420</v>
      </c>
      <c r="H5364" t="s" s="56">
        <v>195</v>
      </c>
      <c r="I5364" t="s" s="56">
        <v>196</v>
      </c>
      <c r="J5364" t="s" s="56">
        <v>29</v>
      </c>
      <c r="M5364" t="s" s="55">
        <v>12819</v>
      </c>
      <c r="Q5364" t="s" s="56">
        <v>3425</v>
      </c>
      <c r="S5364" t="s" s="54">
        <v>13790</v>
      </c>
      <c r="T5364" t="s" s="57">
        <v>13572</v>
      </c>
      <c r="AF5364" t="s" s="56">
        <v>584</v>
      </c>
      <c r="AG5364" s="14">
        <v>3</v>
      </c>
      <c r="AH5364" s="61">
        <f>MEDIAN(AG5364,AI5364)</f>
        <v>113.5</v>
      </c>
      <c r="AI5364" s="14">
        <v>224</v>
      </c>
      <c r="AJ5364" t="s" s="54">
        <v>13791</v>
      </c>
      <c r="AR5364" s="58">
        <v>-7.5</v>
      </c>
      <c r="AS5364" s="59">
        <f>AR5364</f>
        <v>-7.5</v>
      </c>
      <c r="AT5364" s="59">
        <f>AS5364-5</f>
        <v>-12.5</v>
      </c>
      <c r="AU5364" s="59">
        <v>-2.4</v>
      </c>
      <c r="AV5364" s="59">
        <f>AU5364</f>
        <v>-2.4</v>
      </c>
      <c r="AW5364" s="59">
        <f>AV5364-12</f>
        <v>-14.4</v>
      </c>
      <c r="BL5364" t="s" s="56">
        <v>13387</v>
      </c>
      <c r="BN5364" t="s" s="56">
        <v>13387</v>
      </c>
      <c r="BR5364" s="60">
        <v>5.2</v>
      </c>
      <c r="BT5364" s="14">
        <v>3.2</v>
      </c>
      <c r="BW5364" s="80">
        <v>12.8</v>
      </c>
    </row>
    <row r="5365" s="9" customFormat="1" ht="31" customHeight="1">
      <c r="A5365" t="s" s="6">
        <v>13792</v>
      </c>
      <c r="B5365" s="14">
        <v>1848</v>
      </c>
      <c r="C5365" t="s" s="56">
        <v>13793</v>
      </c>
      <c r="E5365" t="s" s="54">
        <v>13570</v>
      </c>
      <c r="F5365" t="s" s="55">
        <v>710</v>
      </c>
      <c r="G5365" t="s" s="56">
        <v>420</v>
      </c>
      <c r="H5365" t="s" s="56">
        <v>195</v>
      </c>
      <c r="I5365" t="s" s="56">
        <v>196</v>
      </c>
      <c r="J5365" t="s" s="56">
        <v>29</v>
      </c>
      <c r="M5365" t="s" s="55">
        <v>12819</v>
      </c>
      <c r="Q5365" t="s" s="56">
        <v>3425</v>
      </c>
      <c r="S5365" t="s" s="54">
        <v>13625</v>
      </c>
      <c r="T5365" t="s" s="57">
        <v>13572</v>
      </c>
      <c r="AF5365" t="s" s="56">
        <v>584</v>
      </c>
      <c r="AG5365" s="14">
        <v>17</v>
      </c>
      <c r="AH5365" s="61">
        <f>MEDIAN(AG5365,AI5365)</f>
        <v>126</v>
      </c>
      <c r="AI5365" s="14">
        <v>235</v>
      </c>
      <c r="AJ5365" t="s" s="54">
        <v>13474</v>
      </c>
      <c r="AR5365" s="58">
        <v>-8.199999999999999</v>
      </c>
      <c r="AS5365" s="59">
        <f>AR5365</f>
        <v>-8.199999999999999</v>
      </c>
      <c r="AT5365" s="59">
        <f>AS5365-5</f>
        <v>-13.2</v>
      </c>
      <c r="AU5365" s="59">
        <v>-3.6</v>
      </c>
      <c r="AV5365" s="59">
        <f>AU5365</f>
        <v>-3.6</v>
      </c>
      <c r="AW5365" s="59">
        <f>AV5365-12</f>
        <v>-15.6</v>
      </c>
      <c r="BL5365" t="s" s="56">
        <v>13466</v>
      </c>
      <c r="BN5365" t="s" s="56">
        <v>13466</v>
      </c>
      <c r="BR5365" s="60">
        <v>7.1</v>
      </c>
      <c r="BT5365" s="14">
        <v>3.3</v>
      </c>
      <c r="BW5365" s="80">
        <v>14.4</v>
      </c>
    </row>
    <row r="5366" s="9" customFormat="1" ht="31" customHeight="1">
      <c r="A5366" t="s" s="6">
        <v>13794</v>
      </c>
      <c r="B5366" s="14">
        <v>1849</v>
      </c>
      <c r="C5366" t="s" s="56">
        <v>13795</v>
      </c>
      <c r="E5366" t="s" s="54">
        <v>13570</v>
      </c>
      <c r="F5366" t="s" s="55">
        <v>710</v>
      </c>
      <c r="G5366" t="s" s="56">
        <v>420</v>
      </c>
      <c r="H5366" t="s" s="56">
        <v>195</v>
      </c>
      <c r="I5366" t="s" s="56">
        <v>196</v>
      </c>
      <c r="J5366" t="s" s="56">
        <v>29</v>
      </c>
      <c r="M5366" t="s" s="55">
        <v>12819</v>
      </c>
      <c r="Q5366" t="s" s="56">
        <v>3425</v>
      </c>
      <c r="S5366" t="s" s="54">
        <v>13796</v>
      </c>
      <c r="T5366" t="s" s="57">
        <v>13572</v>
      </c>
      <c r="AF5366" t="s" s="56">
        <v>584</v>
      </c>
      <c r="AG5366" s="14">
        <v>-54</v>
      </c>
      <c r="AH5366" s="61">
        <f>MEDIAN(AG5366,AI5366)</f>
        <v>42</v>
      </c>
      <c r="AI5366" s="14">
        <v>138</v>
      </c>
      <c r="AJ5366" t="s" s="54">
        <v>13797</v>
      </c>
      <c r="AR5366" s="58">
        <v>-7</v>
      </c>
      <c r="AS5366" s="59">
        <f>AR5366</f>
        <v>-7</v>
      </c>
      <c r="AT5366" s="59">
        <f>AS5366-5</f>
        <v>-12</v>
      </c>
      <c r="AU5366" s="59">
        <v>-2.3</v>
      </c>
      <c r="AV5366" s="59">
        <f>AU5366</f>
        <v>-2.3</v>
      </c>
      <c r="AW5366" s="59">
        <f>AV5366-12</f>
        <v>-14.3</v>
      </c>
      <c r="BL5366" t="s" s="56">
        <v>13405</v>
      </c>
      <c r="BN5366" t="s" s="56">
        <v>13405</v>
      </c>
      <c r="BR5366" s="60">
        <v>5.8</v>
      </c>
      <c r="BT5366" s="14">
        <v>3.2</v>
      </c>
      <c r="BW5366" s="80">
        <v>22.6</v>
      </c>
    </row>
    <row r="5367" s="9" customFormat="1" ht="31" customHeight="1">
      <c r="A5367" t="s" s="6">
        <v>13798</v>
      </c>
      <c r="B5367" s="14">
        <v>1850</v>
      </c>
      <c r="C5367" t="s" s="56">
        <v>13799</v>
      </c>
      <c r="E5367" t="s" s="54">
        <v>13570</v>
      </c>
      <c r="F5367" t="s" s="55">
        <v>710</v>
      </c>
      <c r="G5367" t="s" s="56">
        <v>420</v>
      </c>
      <c r="H5367" t="s" s="56">
        <v>195</v>
      </c>
      <c r="I5367" t="s" s="56">
        <v>196</v>
      </c>
      <c r="J5367" t="s" s="56">
        <v>29</v>
      </c>
      <c r="M5367" t="s" s="55">
        <v>12819</v>
      </c>
      <c r="Q5367" t="s" s="56">
        <v>3425</v>
      </c>
      <c r="S5367" t="s" s="54">
        <v>13469</v>
      </c>
      <c r="T5367" t="s" s="57">
        <v>13572</v>
      </c>
      <c r="AF5367" t="s" s="56">
        <v>584</v>
      </c>
      <c r="AG5367" s="14">
        <v>3</v>
      </c>
      <c r="AH5367" s="61">
        <f>MEDIAN(AG5367,AI5367)</f>
        <v>120</v>
      </c>
      <c r="AI5367" s="14">
        <v>237</v>
      </c>
      <c r="AJ5367" t="s" s="54">
        <v>13800</v>
      </c>
      <c r="AR5367" s="58">
        <v>-7</v>
      </c>
      <c r="AS5367" s="59">
        <f>AR5367</f>
        <v>-7</v>
      </c>
      <c r="AT5367" s="59">
        <f>AS5367-5</f>
        <v>-12</v>
      </c>
      <c r="AU5367" s="59">
        <v>-3</v>
      </c>
      <c r="AV5367" s="59">
        <f>AU5367</f>
        <v>-3</v>
      </c>
      <c r="AW5367" s="59">
        <f>AV5367-12</f>
        <v>-15</v>
      </c>
      <c r="BL5367" t="s" s="56">
        <v>13450</v>
      </c>
      <c r="BN5367" t="s" s="56">
        <v>13450</v>
      </c>
      <c r="BR5367" s="60">
        <v>5.8</v>
      </c>
      <c r="BT5367" s="14">
        <v>3.2</v>
      </c>
      <c r="BW5367" s="80">
        <v>14.2</v>
      </c>
    </row>
    <row r="5368" s="9" customFormat="1" ht="31" customHeight="1">
      <c r="A5368" t="s" s="6">
        <v>13801</v>
      </c>
      <c r="B5368" s="14">
        <v>1851</v>
      </c>
      <c r="C5368" t="s" s="56">
        <v>13802</v>
      </c>
      <c r="E5368" t="s" s="54">
        <v>13570</v>
      </c>
      <c r="F5368" t="s" s="55">
        <v>710</v>
      </c>
      <c r="G5368" t="s" s="56">
        <v>420</v>
      </c>
      <c r="H5368" t="s" s="56">
        <v>195</v>
      </c>
      <c r="I5368" t="s" s="56">
        <v>196</v>
      </c>
      <c r="J5368" t="s" s="56">
        <v>29</v>
      </c>
      <c r="M5368" t="s" s="55">
        <v>12819</v>
      </c>
      <c r="Q5368" t="s" s="56">
        <v>3425</v>
      </c>
      <c r="S5368" t="s" s="54">
        <v>13591</v>
      </c>
      <c r="T5368" t="s" s="57">
        <v>13572</v>
      </c>
      <c r="AF5368" t="s" s="56">
        <v>584</v>
      </c>
      <c r="AG5368" s="14">
        <v>-40</v>
      </c>
      <c r="AH5368" s="61">
        <f>MEDIAN(AG5368,AI5368)</f>
        <v>67.5</v>
      </c>
      <c r="AI5368" s="14">
        <v>175</v>
      </c>
      <c r="AJ5368" t="s" s="54">
        <v>13803</v>
      </c>
      <c r="AR5368" s="58">
        <v>-7.5</v>
      </c>
      <c r="AS5368" s="59">
        <f>AR5368</f>
        <v>-7.5</v>
      </c>
      <c r="AT5368" s="59">
        <f>AS5368-5</f>
        <v>-12.5</v>
      </c>
      <c r="AU5368" s="59">
        <v>-3.1</v>
      </c>
      <c r="AV5368" s="59">
        <f>AU5368</f>
        <v>-3.1</v>
      </c>
      <c r="AW5368" s="59">
        <f>AV5368-12</f>
        <v>-15.1</v>
      </c>
      <c r="BL5368" t="s" s="56">
        <v>13420</v>
      </c>
      <c r="BN5368" t="s" s="56">
        <v>13420</v>
      </c>
      <c r="BR5368" s="60">
        <v>6.2</v>
      </c>
      <c r="BT5368" s="14">
        <v>3.2</v>
      </c>
      <c r="BW5368" s="80">
        <v>20.3</v>
      </c>
    </row>
    <row r="5369" s="9" customFormat="1" ht="31" customHeight="1">
      <c r="A5369" t="s" s="6">
        <v>13804</v>
      </c>
      <c r="B5369" s="14">
        <v>1852</v>
      </c>
      <c r="C5369" t="s" s="56">
        <v>13805</v>
      </c>
      <c r="E5369" t="s" s="54">
        <v>13570</v>
      </c>
      <c r="F5369" t="s" s="55">
        <v>710</v>
      </c>
      <c r="G5369" t="s" s="56">
        <v>420</v>
      </c>
      <c r="H5369" t="s" s="56">
        <v>195</v>
      </c>
      <c r="I5369" t="s" s="56">
        <v>196</v>
      </c>
      <c r="J5369" t="s" s="56">
        <v>29</v>
      </c>
      <c r="M5369" t="s" s="55">
        <v>12819</v>
      </c>
      <c r="Q5369" t="s" s="56">
        <v>3425</v>
      </c>
      <c r="S5369" t="s" s="54">
        <v>13806</v>
      </c>
      <c r="T5369" t="s" s="57">
        <v>13572</v>
      </c>
      <c r="AF5369" t="s" s="56">
        <v>584</v>
      </c>
      <c r="AG5369" s="14">
        <v>-163</v>
      </c>
      <c r="AH5369" s="61">
        <f>MEDIAN(AG5369,AI5369)</f>
        <v>-39</v>
      </c>
      <c r="AI5369" s="14">
        <v>85</v>
      </c>
      <c r="AJ5369" t="s" s="54">
        <v>13807</v>
      </c>
      <c r="AR5369" s="58">
        <v>-8</v>
      </c>
      <c r="AS5369" s="59">
        <f>AR5369</f>
        <v>-8</v>
      </c>
      <c r="AT5369" s="59">
        <f>AS5369-5</f>
        <v>-13</v>
      </c>
      <c r="AU5369" s="59">
        <v>-3.7</v>
      </c>
      <c r="AV5369" s="59">
        <f>AU5369</f>
        <v>-3.7</v>
      </c>
      <c r="AW5369" s="59">
        <f>AV5369-12</f>
        <v>-15.7</v>
      </c>
      <c r="BL5369" t="s" s="56">
        <v>13483</v>
      </c>
      <c r="BN5369" t="s" s="56">
        <v>13483</v>
      </c>
      <c r="BR5369" s="60">
        <v>5.9</v>
      </c>
      <c r="BT5369" s="14">
        <v>3.2</v>
      </c>
      <c r="BW5369" s="80">
        <v>23.1</v>
      </c>
    </row>
    <row r="5370" s="9" customFormat="1" ht="31" customHeight="1">
      <c r="A5370" t="s" s="6">
        <v>13808</v>
      </c>
      <c r="B5370" s="14">
        <v>1853</v>
      </c>
      <c r="C5370" t="s" s="56">
        <v>13809</v>
      </c>
      <c r="E5370" t="s" s="54">
        <v>13570</v>
      </c>
      <c r="F5370" t="s" s="55">
        <v>710</v>
      </c>
      <c r="G5370" t="s" s="56">
        <v>420</v>
      </c>
      <c r="H5370" t="s" s="56">
        <v>195</v>
      </c>
      <c r="I5370" t="s" s="56">
        <v>196</v>
      </c>
      <c r="J5370" t="s" s="56">
        <v>29</v>
      </c>
      <c r="M5370" t="s" s="55">
        <v>12819</v>
      </c>
      <c r="N5370" t="s" s="56">
        <v>1414</v>
      </c>
      <c r="Q5370" t="s" s="56">
        <v>3425</v>
      </c>
      <c r="S5370" t="s" s="54">
        <v>13566</v>
      </c>
      <c r="T5370" t="s" s="57">
        <v>13572</v>
      </c>
      <c r="AF5370" t="s" s="56">
        <v>584</v>
      </c>
      <c r="AG5370" s="14">
        <v>23</v>
      </c>
      <c r="AH5370" s="61">
        <f>MEDIAN(AG5370,AI5370)</f>
        <v>135.5</v>
      </c>
      <c r="AI5370" s="14">
        <v>248</v>
      </c>
      <c r="AJ5370" t="s" s="54">
        <v>13810</v>
      </c>
      <c r="AR5370" s="58">
        <v>-7.7</v>
      </c>
      <c r="AS5370" s="59">
        <f>AR5370</f>
        <v>-7.7</v>
      </c>
      <c r="AT5370" s="59">
        <f>AS5370-5</f>
        <v>-12.7</v>
      </c>
      <c r="AU5370" s="59">
        <v>-2.6</v>
      </c>
      <c r="AV5370" s="59">
        <f>AU5370</f>
        <v>-2.6</v>
      </c>
      <c r="AW5370" s="59">
        <f>AV5370-12</f>
        <v>-14.6</v>
      </c>
      <c r="BL5370" t="s" s="56">
        <v>13721</v>
      </c>
      <c r="BN5370" t="s" s="56">
        <v>13721</v>
      </c>
      <c r="BR5370" s="60">
        <v>5</v>
      </c>
      <c r="BT5370" s="14">
        <v>3.2</v>
      </c>
      <c r="BW5370" s="80">
        <v>25.5</v>
      </c>
    </row>
    <row r="5371" s="9" customFormat="1" ht="31" customHeight="1">
      <c r="A5371" t="s" s="6">
        <v>13811</v>
      </c>
      <c r="B5371" s="14">
        <v>1854</v>
      </c>
      <c r="C5371" t="s" s="56">
        <v>13812</v>
      </c>
      <c r="E5371" t="s" s="54">
        <v>13570</v>
      </c>
      <c r="F5371" t="s" s="55">
        <v>710</v>
      </c>
      <c r="G5371" t="s" s="56">
        <v>420</v>
      </c>
      <c r="H5371" t="s" s="56">
        <v>195</v>
      </c>
      <c r="I5371" t="s" s="56">
        <v>196</v>
      </c>
      <c r="J5371" t="s" s="56">
        <v>29</v>
      </c>
      <c r="M5371" t="s" s="55">
        <v>12819</v>
      </c>
      <c r="Q5371" t="s" s="56">
        <v>3425</v>
      </c>
      <c r="S5371" t="s" s="54">
        <v>13398</v>
      </c>
      <c r="T5371" t="s" s="57">
        <v>13572</v>
      </c>
      <c r="AF5371" t="s" s="56">
        <v>584</v>
      </c>
      <c r="AG5371" s="14">
        <v>-60</v>
      </c>
      <c r="AH5371" s="61">
        <f>MEDIAN(AG5371,AI5371)</f>
        <v>34</v>
      </c>
      <c r="AI5371" s="14">
        <v>128</v>
      </c>
      <c r="AJ5371" t="s" s="54">
        <v>13813</v>
      </c>
      <c r="AR5371" s="58">
        <v>-7.5</v>
      </c>
      <c r="AS5371" s="59">
        <f>AR5371</f>
        <v>-7.5</v>
      </c>
      <c r="AT5371" s="59">
        <f>AS5371-5</f>
        <v>-12.5</v>
      </c>
      <c r="AU5371" s="59">
        <v>-2.5</v>
      </c>
      <c r="AV5371" s="59">
        <f>AU5371</f>
        <v>-2.5</v>
      </c>
      <c r="AW5371" s="59">
        <f>AV5371-12</f>
        <v>-14.5</v>
      </c>
      <c r="BL5371" t="s" s="56">
        <v>13721</v>
      </c>
      <c r="BN5371" t="s" s="56">
        <v>13721</v>
      </c>
      <c r="BR5371" s="60">
        <v>4.8</v>
      </c>
      <c r="BT5371" s="14">
        <v>3.2</v>
      </c>
      <c r="BW5371" s="80">
        <v>23.2</v>
      </c>
    </row>
    <row r="5372" s="9" customFormat="1" ht="31" customHeight="1">
      <c r="A5372" t="s" s="6">
        <v>13814</v>
      </c>
      <c r="B5372" s="14">
        <v>1855</v>
      </c>
      <c r="C5372" t="s" s="56">
        <v>13815</v>
      </c>
      <c r="E5372" t="s" s="54">
        <v>13570</v>
      </c>
      <c r="F5372" t="s" s="55">
        <v>710</v>
      </c>
      <c r="G5372" t="s" s="56">
        <v>420</v>
      </c>
      <c r="H5372" t="s" s="56">
        <v>195</v>
      </c>
      <c r="I5372" t="s" s="56">
        <v>196</v>
      </c>
      <c r="J5372" t="s" s="56">
        <v>29</v>
      </c>
      <c r="M5372" t="s" s="55">
        <v>12819</v>
      </c>
      <c r="Q5372" t="s" s="56">
        <v>3425</v>
      </c>
      <c r="S5372" t="s" s="54">
        <v>13566</v>
      </c>
      <c r="T5372" t="s" s="57">
        <v>13572</v>
      </c>
      <c r="AF5372" t="s" s="56">
        <v>584</v>
      </c>
      <c r="AG5372" s="14">
        <v>-40</v>
      </c>
      <c r="AH5372" s="61">
        <f>MEDIAN(AG5372,AI5372)</f>
        <v>67.5</v>
      </c>
      <c r="AI5372" s="14">
        <v>175</v>
      </c>
      <c r="AJ5372" t="s" s="54">
        <v>13803</v>
      </c>
      <c r="AR5372" s="58">
        <v>-7.6</v>
      </c>
      <c r="AS5372" s="59">
        <f>AR5372</f>
        <v>-7.6</v>
      </c>
      <c r="AT5372" s="59">
        <f>AS5372-5</f>
        <v>-12.6</v>
      </c>
      <c r="AU5372" s="59">
        <v>-3.3</v>
      </c>
      <c r="AV5372" s="59">
        <f>AU5372</f>
        <v>-3.3</v>
      </c>
      <c r="AW5372" s="59">
        <f>AV5372-12</f>
        <v>-15.3</v>
      </c>
      <c r="BL5372" t="s" s="56">
        <v>13369</v>
      </c>
      <c r="BN5372" t="s" s="56">
        <v>13369</v>
      </c>
      <c r="BR5372" s="60">
        <v>6.1</v>
      </c>
      <c r="BT5372" s="14">
        <v>3.2</v>
      </c>
      <c r="BW5372" s="80">
        <v>21.7</v>
      </c>
    </row>
    <row r="5373" s="9" customFormat="1" ht="31" customHeight="1">
      <c r="A5373" t="s" s="6">
        <v>13816</v>
      </c>
      <c r="B5373" s="14">
        <v>1858</v>
      </c>
      <c r="C5373" t="s" s="56">
        <v>13817</v>
      </c>
      <c r="E5373" t="s" s="54">
        <v>13570</v>
      </c>
      <c r="F5373" t="s" s="55">
        <v>710</v>
      </c>
      <c r="G5373" t="s" s="56">
        <v>420</v>
      </c>
      <c r="H5373" t="s" s="56">
        <v>195</v>
      </c>
      <c r="I5373" t="s" s="56">
        <v>196</v>
      </c>
      <c r="J5373" t="s" s="56">
        <v>29</v>
      </c>
      <c r="M5373" t="s" s="55">
        <v>12819</v>
      </c>
      <c r="Q5373" t="s" s="56">
        <v>3425</v>
      </c>
      <c r="S5373" t="s" s="54">
        <v>13413</v>
      </c>
      <c r="T5373" t="s" s="57">
        <v>13572</v>
      </c>
      <c r="AF5373" t="s" s="56">
        <v>584</v>
      </c>
      <c r="AG5373" s="14">
        <v>57</v>
      </c>
      <c r="AH5373" s="61">
        <f>MEDIAN(AG5373,AI5373)</f>
        <v>151</v>
      </c>
      <c r="AI5373" s="14">
        <v>245</v>
      </c>
      <c r="AJ5373" t="s" s="54">
        <v>13818</v>
      </c>
      <c r="AR5373" s="58">
        <v>-7.6</v>
      </c>
      <c r="AS5373" s="59">
        <f>AR5373</f>
        <v>-7.6</v>
      </c>
      <c r="AT5373" s="59">
        <f>AS5373-5</f>
        <v>-12.6</v>
      </c>
      <c r="AU5373" s="59">
        <v>-2.7</v>
      </c>
      <c r="AV5373" s="59">
        <f>AU5373</f>
        <v>-2.7</v>
      </c>
      <c r="AW5373" s="59">
        <f>AV5373-12</f>
        <v>-14.7</v>
      </c>
      <c r="BL5373" t="s" s="56">
        <v>13721</v>
      </c>
      <c r="BN5373" t="s" s="56">
        <v>13721</v>
      </c>
      <c r="BR5373" s="60">
        <v>6.5</v>
      </c>
      <c r="BT5373" s="14">
        <v>3.2</v>
      </c>
      <c r="BW5373" s="80">
        <v>21.9</v>
      </c>
    </row>
    <row r="5374" s="9" customFormat="1" ht="31" customHeight="1">
      <c r="A5374" t="s" s="6">
        <v>13819</v>
      </c>
      <c r="B5374" s="14">
        <v>1859</v>
      </c>
      <c r="C5374" t="s" s="56">
        <v>13820</v>
      </c>
      <c r="E5374" t="s" s="54">
        <v>13570</v>
      </c>
      <c r="F5374" t="s" s="55">
        <v>710</v>
      </c>
      <c r="G5374" t="s" s="56">
        <v>420</v>
      </c>
      <c r="H5374" t="s" s="56">
        <v>195</v>
      </c>
      <c r="I5374" t="s" s="56">
        <v>196</v>
      </c>
      <c r="J5374" t="s" s="56">
        <v>29</v>
      </c>
      <c r="M5374" t="s" s="55">
        <v>12819</v>
      </c>
      <c r="Q5374" t="s" s="56">
        <v>3425</v>
      </c>
      <c r="S5374" t="s" s="54">
        <v>13821</v>
      </c>
      <c r="T5374" t="s" s="57">
        <v>13572</v>
      </c>
      <c r="AF5374" t="s" s="56">
        <v>584</v>
      </c>
      <c r="AG5374" s="14">
        <v>75</v>
      </c>
      <c r="AH5374" s="61">
        <f>MEDIAN(AG5374,AI5374)</f>
        <v>199.5</v>
      </c>
      <c r="AI5374" s="14">
        <v>324</v>
      </c>
      <c r="AJ5374" t="s" s="54">
        <v>13822</v>
      </c>
      <c r="AR5374" s="58">
        <v>-8.5</v>
      </c>
      <c r="AS5374" s="59">
        <f>AR5374</f>
        <v>-8.5</v>
      </c>
      <c r="AT5374" s="59">
        <f>AS5374-5</f>
        <v>-13.5</v>
      </c>
      <c r="AU5374" s="59">
        <v>-3.4</v>
      </c>
      <c r="AV5374" s="59">
        <f>AU5374</f>
        <v>-3.4</v>
      </c>
      <c r="AW5374" s="59">
        <f>AV5374-12</f>
        <v>-15.4</v>
      </c>
      <c r="BL5374" t="s" s="56">
        <v>897</v>
      </c>
      <c r="BN5374" t="s" s="56">
        <v>897</v>
      </c>
      <c r="BR5374" s="60">
        <v>7.1</v>
      </c>
      <c r="BT5374" s="14">
        <v>3.2</v>
      </c>
      <c r="BW5374" s="80">
        <v>19.9</v>
      </c>
    </row>
    <row r="5375" s="9" customFormat="1" ht="31" customHeight="1">
      <c r="A5375" t="s" s="6">
        <v>13823</v>
      </c>
      <c r="B5375" s="14">
        <v>1860</v>
      </c>
      <c r="C5375" t="s" s="56">
        <v>13824</v>
      </c>
      <c r="E5375" t="s" s="54">
        <v>13570</v>
      </c>
      <c r="F5375" t="s" s="55">
        <v>710</v>
      </c>
      <c r="G5375" t="s" s="56">
        <v>420</v>
      </c>
      <c r="H5375" t="s" s="56">
        <v>195</v>
      </c>
      <c r="I5375" t="s" s="56">
        <v>196</v>
      </c>
      <c r="J5375" t="s" s="56">
        <v>29</v>
      </c>
      <c r="M5375" t="s" s="55">
        <v>12819</v>
      </c>
      <c r="Q5375" t="s" s="56">
        <v>3425</v>
      </c>
      <c r="S5375" t="s" s="54">
        <v>13529</v>
      </c>
      <c r="T5375" t="s" s="57">
        <v>13572</v>
      </c>
      <c r="AF5375" t="s" s="56">
        <v>584</v>
      </c>
      <c r="AG5375" s="14">
        <v>-205</v>
      </c>
      <c r="AH5375" s="61">
        <f>MEDIAN(AG5375,AI5375)</f>
        <v>-92.5</v>
      </c>
      <c r="AI5375" s="14">
        <v>20</v>
      </c>
      <c r="AJ5375" t="s" s="54">
        <v>13825</v>
      </c>
      <c r="AR5375" s="58">
        <v>-9.199999999999999</v>
      </c>
      <c r="AS5375" s="59">
        <f>AR5375</f>
        <v>-9.199999999999999</v>
      </c>
      <c r="AT5375" s="59">
        <f>AS5375-5</f>
        <v>-14.2</v>
      </c>
      <c r="AU5375" s="59">
        <v>-3.7</v>
      </c>
      <c r="AV5375" s="59">
        <f>AU5375</f>
        <v>-3.7</v>
      </c>
      <c r="AW5375" s="59">
        <f>AV5375-12</f>
        <v>-15.7</v>
      </c>
      <c r="BL5375" t="s" s="56">
        <v>897</v>
      </c>
      <c r="BN5375" t="s" s="56">
        <v>897</v>
      </c>
      <c r="BR5375" s="60">
        <v>8.199999999999999</v>
      </c>
      <c r="BT5375" s="14">
        <v>3.2</v>
      </c>
      <c r="BW5375" s="80">
        <v>22.4</v>
      </c>
    </row>
    <row r="5376" s="9" customFormat="1" ht="31" customHeight="1">
      <c r="A5376" t="s" s="6">
        <v>13826</v>
      </c>
      <c r="B5376" s="14">
        <v>1861</v>
      </c>
      <c r="C5376" t="s" s="56">
        <v>13827</v>
      </c>
      <c r="E5376" t="s" s="54">
        <v>13570</v>
      </c>
      <c r="F5376" t="s" s="55">
        <v>710</v>
      </c>
      <c r="G5376" t="s" s="56">
        <v>420</v>
      </c>
      <c r="H5376" t="s" s="56">
        <v>195</v>
      </c>
      <c r="I5376" t="s" s="56">
        <v>196</v>
      </c>
      <c r="J5376" t="s" s="56">
        <v>29</v>
      </c>
      <c r="M5376" t="s" s="55">
        <v>12819</v>
      </c>
      <c r="Q5376" t="s" s="56">
        <v>3425</v>
      </c>
      <c r="S5376" t="s" s="54">
        <v>13413</v>
      </c>
      <c r="T5376" t="s" s="57">
        <v>13572</v>
      </c>
      <c r="AF5376" t="s" s="56">
        <v>584</v>
      </c>
      <c r="AG5376" s="14">
        <v>122</v>
      </c>
      <c r="AH5376" s="61">
        <f>MEDIAN(AG5376,AI5376)</f>
        <v>229</v>
      </c>
      <c r="AI5376" s="14">
        <v>336</v>
      </c>
      <c r="AJ5376" t="s" s="54">
        <v>13828</v>
      </c>
      <c r="AR5376" s="58">
        <v>-7.1</v>
      </c>
      <c r="AS5376" s="59">
        <f>AR5376</f>
        <v>-7.1</v>
      </c>
      <c r="AT5376" s="59">
        <f>AS5376-5</f>
        <v>-12.1</v>
      </c>
      <c r="AU5376" s="59">
        <v>-2.1</v>
      </c>
      <c r="AV5376" s="59">
        <f>AU5376</f>
        <v>-2.1</v>
      </c>
      <c r="AW5376" s="59">
        <f>AV5376-12</f>
        <v>-14.1</v>
      </c>
      <c r="BL5376" t="s" s="56">
        <v>779</v>
      </c>
      <c r="BN5376" t="s" s="56">
        <v>779</v>
      </c>
      <c r="BR5376" s="60">
        <v>6.6</v>
      </c>
      <c r="BT5376" s="14">
        <v>3.2</v>
      </c>
      <c r="BW5376" s="80">
        <v>22.1</v>
      </c>
    </row>
    <row r="5377" s="9" customFormat="1" ht="31" customHeight="1">
      <c r="A5377" t="s" s="6">
        <v>13829</v>
      </c>
      <c r="B5377" s="14">
        <v>1862</v>
      </c>
      <c r="C5377" t="s" s="56">
        <v>13830</v>
      </c>
      <c r="E5377" t="s" s="54">
        <v>13570</v>
      </c>
      <c r="F5377" t="s" s="55">
        <v>710</v>
      </c>
      <c r="G5377" t="s" s="56">
        <v>420</v>
      </c>
      <c r="H5377" t="s" s="56">
        <v>195</v>
      </c>
      <c r="I5377" t="s" s="56">
        <v>196</v>
      </c>
      <c r="J5377" t="s" s="56">
        <v>29</v>
      </c>
      <c r="M5377" t="s" s="55">
        <v>12819</v>
      </c>
      <c r="Q5377" t="s" s="56">
        <v>3425</v>
      </c>
      <c r="S5377" t="s" s="54">
        <v>13372</v>
      </c>
      <c r="T5377" t="s" s="57">
        <v>13572</v>
      </c>
      <c r="AF5377" t="s" s="56">
        <v>584</v>
      </c>
      <c r="AG5377" s="14">
        <v>-2</v>
      </c>
      <c r="AH5377" s="61">
        <f>MEDIAN(AG5377,AI5377)</f>
        <v>107</v>
      </c>
      <c r="AI5377" s="14">
        <v>216</v>
      </c>
      <c r="AJ5377" t="s" s="54">
        <v>13831</v>
      </c>
      <c r="AR5377" s="58">
        <v>-7.6</v>
      </c>
      <c r="AS5377" s="59">
        <f>AR5377</f>
        <v>-7.6</v>
      </c>
      <c r="AT5377" s="59">
        <f>AS5377-5</f>
        <v>-12.6</v>
      </c>
      <c r="AU5377" s="59">
        <v>-4.6</v>
      </c>
      <c r="AV5377" s="59">
        <f>AU5377</f>
        <v>-4.6</v>
      </c>
      <c r="AW5377" s="59">
        <f>AV5377-12</f>
        <v>-16.6</v>
      </c>
      <c r="BL5377" t="s" s="56">
        <v>1677</v>
      </c>
      <c r="BN5377" t="s" s="56">
        <v>1677</v>
      </c>
      <c r="BR5377" s="60">
        <v>11</v>
      </c>
      <c r="BT5377" s="14">
        <v>3.2</v>
      </c>
      <c r="BW5377" s="80">
        <v>22.2</v>
      </c>
    </row>
    <row r="5378" s="9" customFormat="1" ht="31" customHeight="1">
      <c r="A5378" t="s" s="6">
        <v>13832</v>
      </c>
      <c r="B5378" s="14">
        <v>1863</v>
      </c>
      <c r="C5378" t="s" s="56">
        <v>13833</v>
      </c>
      <c r="E5378" t="s" s="54">
        <v>13570</v>
      </c>
      <c r="F5378" t="s" s="55">
        <v>710</v>
      </c>
      <c r="G5378" t="s" s="56">
        <v>420</v>
      </c>
      <c r="H5378" t="s" s="56">
        <v>195</v>
      </c>
      <c r="I5378" t="s" s="56">
        <v>196</v>
      </c>
      <c r="J5378" t="s" s="56">
        <v>29</v>
      </c>
      <c r="M5378" t="s" s="55">
        <v>12819</v>
      </c>
      <c r="N5378" t="s" s="56">
        <v>3434</v>
      </c>
      <c r="Q5378" t="s" s="56">
        <v>3425</v>
      </c>
      <c r="S5378" t="s" s="54">
        <v>13834</v>
      </c>
      <c r="T5378" t="s" s="57">
        <v>13572</v>
      </c>
      <c r="AF5378" t="s" s="56">
        <v>584</v>
      </c>
      <c r="AG5378" s="14">
        <v>57</v>
      </c>
      <c r="AH5378" s="61">
        <f>MEDIAN(AG5378,AI5378)</f>
        <v>158</v>
      </c>
      <c r="AI5378" s="14">
        <v>259</v>
      </c>
      <c r="AJ5378" t="s" s="54">
        <v>13835</v>
      </c>
      <c r="AR5378" s="58">
        <v>-7.3</v>
      </c>
      <c r="AS5378" s="59">
        <f>AR5378</f>
        <v>-7.3</v>
      </c>
      <c r="AT5378" s="59">
        <f>AS5378-5</f>
        <v>-12.3</v>
      </c>
      <c r="AU5378" s="59">
        <v>-4.3</v>
      </c>
      <c r="AV5378" s="59">
        <f>AU5378</f>
        <v>-4.3</v>
      </c>
      <c r="AW5378" s="59">
        <f>AV5378-12</f>
        <v>-16.3</v>
      </c>
      <c r="BL5378" t="s" s="56">
        <v>3428</v>
      </c>
      <c r="BN5378" t="s" s="56">
        <v>3428</v>
      </c>
      <c r="BR5378" s="60">
        <v>8.4</v>
      </c>
      <c r="BT5378" s="14">
        <v>3.2</v>
      </c>
      <c r="BW5378" s="80">
        <v>24.1</v>
      </c>
    </row>
    <row r="5379" s="9" customFormat="1" ht="31" customHeight="1">
      <c r="A5379" t="s" s="6">
        <v>13836</v>
      </c>
      <c r="B5379" s="14">
        <v>1864</v>
      </c>
      <c r="C5379" t="s" s="56">
        <v>13837</v>
      </c>
      <c r="E5379" t="s" s="54">
        <v>13570</v>
      </c>
      <c r="F5379" t="s" s="55">
        <v>710</v>
      </c>
      <c r="G5379" t="s" s="56">
        <v>420</v>
      </c>
      <c r="H5379" t="s" s="56">
        <v>195</v>
      </c>
      <c r="I5379" t="s" s="56">
        <v>196</v>
      </c>
      <c r="J5379" t="s" s="56">
        <v>29</v>
      </c>
      <c r="M5379" t="s" s="55">
        <v>12819</v>
      </c>
      <c r="Q5379" t="s" s="56">
        <v>3425</v>
      </c>
      <c r="S5379" t="s" s="54">
        <v>13838</v>
      </c>
      <c r="T5379" t="s" s="57">
        <v>13572</v>
      </c>
      <c r="AF5379" t="s" s="56">
        <v>584</v>
      </c>
      <c r="AG5379" s="14">
        <v>55</v>
      </c>
      <c r="AH5379" s="61">
        <f>MEDIAN(AG5379,AI5379)</f>
        <v>149</v>
      </c>
      <c r="AI5379" s="14">
        <v>243</v>
      </c>
      <c r="AJ5379" t="s" s="54">
        <v>13839</v>
      </c>
      <c r="AR5379" s="58">
        <v>-6.9</v>
      </c>
      <c r="AS5379" s="59">
        <f>AR5379</f>
        <v>-6.9</v>
      </c>
      <c r="AT5379" s="59">
        <f>AS5379-5</f>
        <v>-11.9</v>
      </c>
      <c r="AU5379" s="59">
        <v>-2.1</v>
      </c>
      <c r="AV5379" s="59">
        <f>AU5379</f>
        <v>-2.1</v>
      </c>
      <c r="AW5379" s="59">
        <f>AV5379-12</f>
        <v>-14.1</v>
      </c>
      <c r="BL5379" t="s" s="56">
        <v>4582</v>
      </c>
      <c r="BN5379" t="s" s="56">
        <v>4582</v>
      </c>
      <c r="BR5379" s="60">
        <v>6.4</v>
      </c>
      <c r="BT5379" s="14">
        <v>3.3</v>
      </c>
      <c r="BW5379" s="80">
        <v>17.1</v>
      </c>
    </row>
    <row r="5380" s="9" customFormat="1" ht="31" customHeight="1">
      <c r="A5380" t="s" s="6">
        <v>13840</v>
      </c>
      <c r="B5380" s="14">
        <v>1865</v>
      </c>
      <c r="C5380" t="s" s="56">
        <v>13841</v>
      </c>
      <c r="E5380" t="s" s="54">
        <v>13570</v>
      </c>
      <c r="F5380" t="s" s="55">
        <v>710</v>
      </c>
      <c r="G5380" t="s" s="56">
        <v>420</v>
      </c>
      <c r="H5380" t="s" s="56">
        <v>195</v>
      </c>
      <c r="I5380" t="s" s="56">
        <v>196</v>
      </c>
      <c r="J5380" t="s" s="56">
        <v>29</v>
      </c>
      <c r="M5380" t="s" s="55">
        <v>12819</v>
      </c>
      <c r="Q5380" t="s" s="56">
        <v>3425</v>
      </c>
      <c r="S5380" t="s" s="54">
        <v>13529</v>
      </c>
      <c r="T5380" t="s" s="57">
        <v>13572</v>
      </c>
      <c r="AF5380" t="s" s="56">
        <v>584</v>
      </c>
      <c r="AG5380" s="14">
        <v>23</v>
      </c>
      <c r="AH5380" s="61">
        <f>MEDIAN(AG5380,AI5380)</f>
        <v>135</v>
      </c>
      <c r="AI5380" s="14">
        <v>247</v>
      </c>
      <c r="AJ5380" t="s" s="54">
        <v>13842</v>
      </c>
      <c r="AR5380" s="58">
        <v>-7.4</v>
      </c>
      <c r="AS5380" s="59">
        <f>AR5380</f>
        <v>-7.4</v>
      </c>
      <c r="AT5380" s="59">
        <f>AS5380-5</f>
        <v>-12.4</v>
      </c>
      <c r="AU5380" s="59">
        <v>-3.8</v>
      </c>
      <c r="AV5380" s="59">
        <f>AU5380</f>
        <v>-3.8</v>
      </c>
      <c r="AW5380" s="59">
        <f>AV5380-12</f>
        <v>-15.8</v>
      </c>
      <c r="BL5380" t="s" s="56">
        <v>3428</v>
      </c>
      <c r="BN5380" t="s" s="56">
        <v>3428</v>
      </c>
      <c r="BR5380" s="60">
        <v>8</v>
      </c>
      <c r="BT5380" s="14">
        <v>3.3</v>
      </c>
      <c r="BW5380" s="80">
        <v>20.7</v>
      </c>
    </row>
    <row r="5381" s="9" customFormat="1" ht="31" customHeight="1">
      <c r="A5381" t="s" s="6">
        <v>13843</v>
      </c>
      <c r="B5381" s="14">
        <v>1866</v>
      </c>
      <c r="C5381" t="s" s="56">
        <v>13844</v>
      </c>
      <c r="E5381" t="s" s="54">
        <v>13570</v>
      </c>
      <c r="F5381" t="s" s="55">
        <v>710</v>
      </c>
      <c r="G5381" t="s" s="56">
        <v>420</v>
      </c>
      <c r="H5381" t="s" s="56">
        <v>195</v>
      </c>
      <c r="I5381" t="s" s="56">
        <v>196</v>
      </c>
      <c r="J5381" t="s" s="56">
        <v>29</v>
      </c>
      <c r="M5381" t="s" s="55">
        <v>12819</v>
      </c>
      <c r="Q5381" t="s" s="56">
        <v>3425</v>
      </c>
      <c r="S5381" t="s" s="54">
        <v>13845</v>
      </c>
      <c r="T5381" t="s" s="57">
        <v>13572</v>
      </c>
      <c r="AF5381" t="s" s="56">
        <v>584</v>
      </c>
      <c r="AG5381" s="14">
        <v>-43</v>
      </c>
      <c r="AH5381" s="61">
        <f>MEDIAN(AG5381,AI5381)</f>
        <v>65.5</v>
      </c>
      <c r="AI5381" s="14">
        <v>174</v>
      </c>
      <c r="AJ5381" t="s" s="54">
        <v>13846</v>
      </c>
      <c r="AR5381" s="58">
        <v>-8.6</v>
      </c>
      <c r="AS5381" s="59">
        <f>AR5381</f>
        <v>-8.6</v>
      </c>
      <c r="AT5381" s="59">
        <f>AS5381-5</f>
        <v>-13.6</v>
      </c>
      <c r="AU5381" s="59">
        <v>-3.7</v>
      </c>
      <c r="AV5381" s="59">
        <f>AU5381</f>
        <v>-3.7</v>
      </c>
      <c r="AW5381" s="59">
        <f>AV5381-12</f>
        <v>-15.7</v>
      </c>
      <c r="BL5381" t="s" s="56">
        <v>13410</v>
      </c>
      <c r="BN5381" t="s" s="56">
        <v>13410</v>
      </c>
      <c r="BR5381" s="60">
        <v>6.6</v>
      </c>
      <c r="BT5381" s="14">
        <v>3.2</v>
      </c>
      <c r="BW5381" s="80">
        <v>22.7</v>
      </c>
    </row>
    <row r="5382" s="9" customFormat="1" ht="31" customHeight="1">
      <c r="A5382" t="s" s="6">
        <v>13847</v>
      </c>
      <c r="B5382" s="14">
        <v>1867</v>
      </c>
      <c r="C5382" t="s" s="56">
        <v>13848</v>
      </c>
      <c r="E5382" t="s" s="54">
        <v>13570</v>
      </c>
      <c r="F5382" t="s" s="55">
        <v>710</v>
      </c>
      <c r="G5382" t="s" s="56">
        <v>420</v>
      </c>
      <c r="H5382" t="s" s="56">
        <v>195</v>
      </c>
      <c r="I5382" t="s" s="56">
        <v>196</v>
      </c>
      <c r="J5382" t="s" s="56">
        <v>29</v>
      </c>
      <c r="M5382" t="s" s="55">
        <v>12819</v>
      </c>
      <c r="Q5382" t="s" s="56">
        <v>3425</v>
      </c>
      <c r="S5382" t="s" s="54">
        <v>13849</v>
      </c>
      <c r="T5382" t="s" s="57">
        <v>13572</v>
      </c>
      <c r="AF5382" t="s" s="56">
        <v>584</v>
      </c>
      <c r="AG5382" s="14">
        <v>125</v>
      </c>
      <c r="AH5382" s="61">
        <f>MEDIAN(AG5382,AI5382)</f>
        <v>235.5</v>
      </c>
      <c r="AI5382" s="14">
        <v>346</v>
      </c>
      <c r="AJ5382" t="s" s="54">
        <v>13850</v>
      </c>
      <c r="AR5382" s="58">
        <v>-6.1</v>
      </c>
      <c r="AS5382" s="59">
        <f>AR5382</f>
        <v>-6.1</v>
      </c>
      <c r="AT5382" s="59">
        <f>AS5382-5</f>
        <v>-11.1</v>
      </c>
      <c r="AU5382" s="59">
        <v>-2</v>
      </c>
      <c r="AV5382" s="59">
        <f>AU5382</f>
        <v>-2</v>
      </c>
      <c r="AW5382" s="59">
        <f>AV5382-12</f>
        <v>-14</v>
      </c>
      <c r="BL5382" t="s" s="56">
        <v>779</v>
      </c>
      <c r="BN5382" t="s" s="56">
        <v>779</v>
      </c>
      <c r="BR5382" s="60">
        <v>6.9</v>
      </c>
      <c r="BT5382" s="14">
        <v>3.3</v>
      </c>
      <c r="BW5382" s="80">
        <v>20.6</v>
      </c>
    </row>
    <row r="5383" s="9" customFormat="1" ht="31" customHeight="1">
      <c r="A5383" t="s" s="6">
        <v>13851</v>
      </c>
      <c r="B5383" s="14">
        <v>1868</v>
      </c>
      <c r="C5383" t="s" s="56">
        <v>13852</v>
      </c>
      <c r="E5383" t="s" s="54">
        <v>13570</v>
      </c>
      <c r="F5383" t="s" s="55">
        <v>710</v>
      </c>
      <c r="G5383" t="s" s="56">
        <v>420</v>
      </c>
      <c r="H5383" t="s" s="56">
        <v>195</v>
      </c>
      <c r="I5383" t="s" s="56">
        <v>196</v>
      </c>
      <c r="J5383" t="s" s="56">
        <v>29</v>
      </c>
      <c r="M5383" t="s" s="55">
        <v>12819</v>
      </c>
      <c r="Q5383" t="s" s="56">
        <v>3425</v>
      </c>
      <c r="S5383" t="s" s="54">
        <v>13853</v>
      </c>
      <c r="T5383" t="s" s="57">
        <v>13572</v>
      </c>
      <c r="AF5383" t="s" s="56">
        <v>584</v>
      </c>
      <c r="AG5383" s="14">
        <v>69</v>
      </c>
      <c r="AH5383" s="61">
        <f>MEDIAN(AG5383,AI5383)</f>
        <v>164</v>
      </c>
      <c r="AI5383" s="14">
        <v>259</v>
      </c>
      <c r="AJ5383" t="s" s="54">
        <v>13854</v>
      </c>
      <c r="AR5383" s="58">
        <v>-5.8</v>
      </c>
      <c r="AS5383" s="59">
        <f>AR5383</f>
        <v>-5.8</v>
      </c>
      <c r="AT5383" s="59">
        <f>AS5383-5</f>
        <v>-10.8</v>
      </c>
      <c r="AU5383" s="59">
        <v>-2.6</v>
      </c>
      <c r="AV5383" s="59">
        <f>AU5383</f>
        <v>-2.6</v>
      </c>
      <c r="AW5383" s="59">
        <f>AV5383-12</f>
        <v>-14.6</v>
      </c>
      <c r="BL5383" t="s" s="56">
        <v>13526</v>
      </c>
      <c r="BN5383" t="s" s="56">
        <v>13526</v>
      </c>
      <c r="BR5383" s="60">
        <v>7</v>
      </c>
      <c r="BT5383" s="14">
        <v>3.3</v>
      </c>
      <c r="BW5383" s="80">
        <v>22.9</v>
      </c>
    </row>
    <row r="5384" s="9" customFormat="1" ht="31" customHeight="1">
      <c r="A5384" t="s" s="6">
        <v>13855</v>
      </c>
      <c r="B5384" s="14">
        <v>1871</v>
      </c>
      <c r="C5384" t="s" s="56">
        <v>13856</v>
      </c>
      <c r="E5384" t="s" s="54">
        <v>13570</v>
      </c>
      <c r="F5384" t="s" s="55">
        <v>710</v>
      </c>
      <c r="G5384" t="s" s="56">
        <v>420</v>
      </c>
      <c r="H5384" t="s" s="56">
        <v>195</v>
      </c>
      <c r="I5384" t="s" s="56">
        <v>196</v>
      </c>
      <c r="J5384" t="s" s="56">
        <v>29</v>
      </c>
      <c r="M5384" t="s" s="55">
        <v>12819</v>
      </c>
      <c r="Q5384" t="s" s="56">
        <v>3425</v>
      </c>
      <c r="S5384" t="s" s="54">
        <v>13849</v>
      </c>
      <c r="T5384" t="s" s="57">
        <v>13572</v>
      </c>
      <c r="AF5384" t="s" s="56">
        <v>584</v>
      </c>
      <c r="AG5384" s="14">
        <v>50</v>
      </c>
      <c r="AH5384" s="61">
        <f>MEDIAN(AG5384,AI5384)</f>
        <v>147.5</v>
      </c>
      <c r="AI5384" s="14">
        <v>245</v>
      </c>
      <c r="AJ5384" t="s" s="54">
        <v>13857</v>
      </c>
      <c r="AR5384" s="58">
        <v>-7.6</v>
      </c>
      <c r="AS5384" s="59">
        <f>AR5384</f>
        <v>-7.6</v>
      </c>
      <c r="AT5384" s="59">
        <f>AS5384-5</f>
        <v>-12.6</v>
      </c>
      <c r="AU5384" s="59">
        <v>-4.4</v>
      </c>
      <c r="AV5384" s="59">
        <f>AU5384</f>
        <v>-4.4</v>
      </c>
      <c r="AW5384" s="59">
        <f>AV5384-12</f>
        <v>-16.4</v>
      </c>
      <c r="BL5384" t="s" s="56">
        <v>3428</v>
      </c>
      <c r="BN5384" t="s" s="56">
        <v>3428</v>
      </c>
      <c r="BR5384" s="60">
        <v>8</v>
      </c>
      <c r="BT5384" s="14">
        <v>3.3</v>
      </c>
      <c r="BW5384" s="80">
        <v>20.2</v>
      </c>
    </row>
    <row r="5385" s="9" customFormat="1" ht="31" customHeight="1">
      <c r="A5385" t="s" s="6">
        <v>13858</v>
      </c>
      <c r="B5385" s="14">
        <v>1872</v>
      </c>
      <c r="C5385" t="s" s="56">
        <v>13859</v>
      </c>
      <c r="E5385" t="s" s="54">
        <v>13570</v>
      </c>
      <c r="F5385" t="s" s="55">
        <v>710</v>
      </c>
      <c r="G5385" t="s" s="56">
        <v>420</v>
      </c>
      <c r="H5385" t="s" s="56">
        <v>195</v>
      </c>
      <c r="I5385" t="s" s="56">
        <v>196</v>
      </c>
      <c r="J5385" t="s" s="56">
        <v>29</v>
      </c>
      <c r="M5385" t="s" s="55">
        <v>12819</v>
      </c>
      <c r="Q5385" t="s" s="56">
        <v>3425</v>
      </c>
      <c r="S5385" t="s" s="54">
        <v>13860</v>
      </c>
      <c r="T5385" t="s" s="57">
        <v>13572</v>
      </c>
      <c r="AF5385" t="s" s="56">
        <v>584</v>
      </c>
      <c r="AG5385" s="14">
        <v>-44</v>
      </c>
      <c r="AH5385" s="61">
        <f>MEDIAN(AG5385,AI5385)</f>
        <v>41.5</v>
      </c>
      <c r="AI5385" s="14">
        <v>127</v>
      </c>
      <c r="AJ5385" t="s" s="54">
        <v>13861</v>
      </c>
      <c r="AR5385" s="58">
        <v>-8.699999999999999</v>
      </c>
      <c r="AS5385" s="59">
        <f>AR5385</f>
        <v>-8.699999999999999</v>
      </c>
      <c r="AT5385" s="59">
        <f>AS5385-5</f>
        <v>-13.7</v>
      </c>
      <c r="AU5385" s="59">
        <v>-3.1</v>
      </c>
      <c r="AV5385" s="59">
        <f>AU5385</f>
        <v>-3.1</v>
      </c>
      <c r="AW5385" s="59">
        <f>AV5385-12</f>
        <v>-15.1</v>
      </c>
      <c r="BL5385" t="s" s="56">
        <v>13415</v>
      </c>
      <c r="BN5385" t="s" s="56">
        <v>13415</v>
      </c>
      <c r="BR5385" s="60">
        <v>8.4</v>
      </c>
      <c r="BT5385" s="14">
        <v>3.5</v>
      </c>
      <c r="BW5385" s="80">
        <v>15.8</v>
      </c>
    </row>
    <row r="5386" s="9" customFormat="1" ht="31" customHeight="1">
      <c r="A5386" t="s" s="6">
        <v>13862</v>
      </c>
      <c r="B5386" s="14">
        <v>1873</v>
      </c>
      <c r="C5386" t="s" s="56">
        <v>13863</v>
      </c>
      <c r="E5386" t="s" s="54">
        <v>13570</v>
      </c>
      <c r="F5386" t="s" s="55">
        <v>710</v>
      </c>
      <c r="G5386" t="s" s="56">
        <v>420</v>
      </c>
      <c r="H5386" t="s" s="56">
        <v>195</v>
      </c>
      <c r="I5386" t="s" s="56">
        <v>196</v>
      </c>
      <c r="J5386" t="s" s="56">
        <v>29</v>
      </c>
      <c r="M5386" t="s" s="55">
        <v>12819</v>
      </c>
      <c r="Q5386" t="s" s="56">
        <v>3425</v>
      </c>
      <c r="S5386" t="s" s="54">
        <v>13413</v>
      </c>
      <c r="T5386" t="s" s="57">
        <v>13572</v>
      </c>
      <c r="AF5386" t="s" s="56">
        <v>584</v>
      </c>
      <c r="AG5386" s="14">
        <v>51</v>
      </c>
      <c r="AH5386" s="61">
        <f>MEDIAN(AG5386,AI5386)</f>
        <v>149.5</v>
      </c>
      <c r="AI5386" s="14">
        <v>248</v>
      </c>
      <c r="AJ5386" t="s" s="54">
        <v>13864</v>
      </c>
      <c r="AR5386" s="58">
        <v>-7.9</v>
      </c>
      <c r="AS5386" s="59">
        <f>AR5386</f>
        <v>-7.9</v>
      </c>
      <c r="AT5386" s="59">
        <f>AS5386-5</f>
        <v>-12.9</v>
      </c>
      <c r="AU5386" s="59">
        <v>-3.5</v>
      </c>
      <c r="AV5386" s="59">
        <f>AU5386</f>
        <v>-3.5</v>
      </c>
      <c r="AW5386" s="59">
        <f>AV5386-12</f>
        <v>-15.5</v>
      </c>
      <c r="BL5386" t="s" s="56">
        <v>13410</v>
      </c>
      <c r="BN5386" t="s" s="56">
        <v>13410</v>
      </c>
      <c r="BR5386" s="60">
        <v>7.8</v>
      </c>
      <c r="BT5386" s="14">
        <v>3.3</v>
      </c>
      <c r="BW5386" s="80">
        <v>15.5</v>
      </c>
    </row>
    <row r="5387" s="9" customFormat="1" ht="31" customHeight="1">
      <c r="A5387" t="s" s="6">
        <v>13865</v>
      </c>
      <c r="B5387" s="14">
        <v>1874</v>
      </c>
      <c r="C5387" t="s" s="56">
        <v>13866</v>
      </c>
      <c r="E5387" t="s" s="54">
        <v>13570</v>
      </c>
      <c r="F5387" t="s" s="55">
        <v>710</v>
      </c>
      <c r="G5387" t="s" s="56">
        <v>420</v>
      </c>
      <c r="H5387" t="s" s="56">
        <v>195</v>
      </c>
      <c r="I5387" t="s" s="56">
        <v>196</v>
      </c>
      <c r="J5387" t="s" s="56">
        <v>29</v>
      </c>
      <c r="M5387" t="s" s="55">
        <v>12819</v>
      </c>
      <c r="Q5387" t="s" s="56">
        <v>3425</v>
      </c>
      <c r="S5387" t="s" s="54">
        <v>13867</v>
      </c>
      <c r="T5387" t="s" s="57">
        <v>13572</v>
      </c>
      <c r="AF5387" t="s" s="56">
        <v>584</v>
      </c>
      <c r="AG5387" s="14">
        <v>72</v>
      </c>
      <c r="AH5387" s="61">
        <f>MEDIAN(AG5387,AI5387)</f>
        <v>203</v>
      </c>
      <c r="AI5387" s="14">
        <v>334</v>
      </c>
      <c r="AJ5387" t="s" s="54">
        <v>13868</v>
      </c>
      <c r="AR5387" s="58">
        <v>-6.8</v>
      </c>
      <c r="AS5387" s="59">
        <f>AR5387</f>
        <v>-6.8</v>
      </c>
      <c r="AT5387" s="59">
        <f>AS5387-5</f>
        <v>-11.8</v>
      </c>
      <c r="AU5387" s="59">
        <v>-2.1</v>
      </c>
      <c r="AV5387" s="59">
        <f>AU5387</f>
        <v>-2.1</v>
      </c>
      <c r="AW5387" s="59">
        <f>AV5387-12</f>
        <v>-14.1</v>
      </c>
      <c r="BL5387" t="s" s="56">
        <v>4527</v>
      </c>
      <c r="BN5387" t="s" s="56">
        <v>4527</v>
      </c>
      <c r="BR5387" s="60">
        <v>6.2</v>
      </c>
      <c r="BT5387" s="14">
        <v>3.3</v>
      </c>
      <c r="BW5387" s="80">
        <v>19.8</v>
      </c>
    </row>
    <row r="5388" s="9" customFormat="1" ht="31" customHeight="1">
      <c r="A5388" t="s" s="6">
        <v>13869</v>
      </c>
      <c r="B5388" s="14">
        <v>1875</v>
      </c>
      <c r="C5388" t="s" s="56">
        <v>13870</v>
      </c>
      <c r="E5388" t="s" s="54">
        <v>13570</v>
      </c>
      <c r="F5388" t="s" s="55">
        <v>710</v>
      </c>
      <c r="G5388" t="s" s="56">
        <v>420</v>
      </c>
      <c r="H5388" t="s" s="56">
        <v>195</v>
      </c>
      <c r="I5388" t="s" s="56">
        <v>196</v>
      </c>
      <c r="J5388" t="s" s="56">
        <v>29</v>
      </c>
      <c r="M5388" t="s" s="55">
        <v>12819</v>
      </c>
      <c r="Q5388" t="s" s="56">
        <v>3425</v>
      </c>
      <c r="S5388" t="s" s="54">
        <v>13867</v>
      </c>
      <c r="T5388" t="s" s="57">
        <v>13572</v>
      </c>
      <c r="AF5388" t="s" s="56">
        <v>584</v>
      </c>
      <c r="AG5388" s="14">
        <v>2</v>
      </c>
      <c r="AH5388" s="61">
        <f>MEDIAN(AG5388,AI5388)</f>
        <v>110</v>
      </c>
      <c r="AI5388" s="14">
        <v>218</v>
      </c>
      <c r="AJ5388" t="s" s="54">
        <v>13871</v>
      </c>
      <c r="AR5388" s="58">
        <v>-5.9</v>
      </c>
      <c r="AS5388" s="59">
        <f>AR5388</f>
        <v>-5.9</v>
      </c>
      <c r="AT5388" s="59">
        <f>AS5388-5</f>
        <v>-10.9</v>
      </c>
      <c r="AU5388" s="59">
        <v>-1.8</v>
      </c>
      <c r="AV5388" s="59">
        <f>AU5388</f>
        <v>-1.8</v>
      </c>
      <c r="AW5388" s="59">
        <f>AV5388-12</f>
        <v>-13.8</v>
      </c>
      <c r="BL5388" t="s" s="56">
        <v>1107</v>
      </c>
      <c r="BN5388" t="s" s="56">
        <v>1107</v>
      </c>
      <c r="BR5388" s="60">
        <v>6.7</v>
      </c>
      <c r="BT5388" s="14">
        <v>3.2</v>
      </c>
      <c r="BW5388" s="80">
        <v>20.2</v>
      </c>
    </row>
    <row r="5389" s="9" customFormat="1" ht="31" customHeight="1">
      <c r="A5389" t="s" s="6">
        <v>13872</v>
      </c>
      <c r="B5389" s="14">
        <v>1876</v>
      </c>
      <c r="C5389" t="s" s="56">
        <v>13873</v>
      </c>
      <c r="E5389" t="s" s="54">
        <v>13570</v>
      </c>
      <c r="F5389" t="s" s="55">
        <v>710</v>
      </c>
      <c r="G5389" t="s" s="56">
        <v>420</v>
      </c>
      <c r="H5389" t="s" s="56">
        <v>195</v>
      </c>
      <c r="I5389" t="s" s="56">
        <v>196</v>
      </c>
      <c r="J5389" t="s" s="56">
        <v>29</v>
      </c>
      <c r="M5389" t="s" s="55">
        <v>12819</v>
      </c>
      <c r="Q5389" t="s" s="56">
        <v>3425</v>
      </c>
      <c r="S5389" t="s" s="54">
        <v>13867</v>
      </c>
      <c r="T5389" t="s" s="57">
        <v>13572</v>
      </c>
      <c r="AF5389" t="s" s="56">
        <v>584</v>
      </c>
      <c r="AG5389" s="14">
        <v>61</v>
      </c>
      <c r="AH5389" s="61">
        <f>MEDIAN(AG5389,AI5389)</f>
        <v>158.5</v>
      </c>
      <c r="AI5389" s="14">
        <v>256</v>
      </c>
      <c r="AJ5389" t="s" s="54">
        <v>13874</v>
      </c>
      <c r="AR5389" s="58">
        <v>-4.8</v>
      </c>
      <c r="AS5389" s="59">
        <f>AR5389</f>
        <v>-4.8</v>
      </c>
      <c r="AT5389" s="59">
        <f>AS5389-5</f>
        <v>-9.800000000000001</v>
      </c>
      <c r="AU5389" s="59">
        <v>-2.6</v>
      </c>
      <c r="AV5389" s="59">
        <f>AU5389</f>
        <v>-2.6</v>
      </c>
      <c r="AW5389" s="59">
        <f>AV5389-12</f>
        <v>-14.6</v>
      </c>
      <c r="BL5389" t="s" s="56">
        <v>13405</v>
      </c>
      <c r="BN5389" t="s" s="56">
        <v>13405</v>
      </c>
      <c r="BR5389" s="60">
        <v>8.6</v>
      </c>
      <c r="BT5389" s="14">
        <v>3.2</v>
      </c>
      <c r="BW5389" s="80">
        <v>18.8</v>
      </c>
    </row>
    <row r="5390" s="9" customFormat="1" ht="31" customHeight="1">
      <c r="A5390" t="s" s="6">
        <v>13875</v>
      </c>
      <c r="B5390" s="14">
        <v>1877</v>
      </c>
      <c r="C5390" t="s" s="56">
        <v>13876</v>
      </c>
      <c r="E5390" t="s" s="54">
        <v>13570</v>
      </c>
      <c r="F5390" t="s" s="55">
        <v>710</v>
      </c>
      <c r="G5390" t="s" s="56">
        <v>420</v>
      </c>
      <c r="H5390" t="s" s="56">
        <v>195</v>
      </c>
      <c r="I5390" t="s" s="56">
        <v>196</v>
      </c>
      <c r="J5390" t="s" s="56">
        <v>29</v>
      </c>
      <c r="M5390" t="s" s="55">
        <v>12819</v>
      </c>
      <c r="Q5390" t="s" s="56">
        <v>3425</v>
      </c>
      <c r="S5390" t="s" s="54">
        <v>13867</v>
      </c>
      <c r="T5390" t="s" s="57">
        <v>13572</v>
      </c>
      <c r="AF5390" t="s" s="56">
        <v>584</v>
      </c>
      <c r="AG5390" s="14">
        <v>50</v>
      </c>
      <c r="AH5390" s="61">
        <f>MEDIAN(AG5390,AI5390)</f>
        <v>154.5</v>
      </c>
      <c r="AI5390" s="14">
        <v>259</v>
      </c>
      <c r="AJ5390" t="s" s="54">
        <v>13877</v>
      </c>
      <c r="AR5390" s="58">
        <v>-5.1</v>
      </c>
      <c r="AS5390" s="59">
        <f>AR5390</f>
        <v>-5.1</v>
      </c>
      <c r="AT5390" s="59">
        <f>AS5390-5</f>
        <v>-10.1</v>
      </c>
      <c r="AU5390" s="59">
        <v>-2.3</v>
      </c>
      <c r="AV5390" s="59">
        <f>AU5390</f>
        <v>-2.3</v>
      </c>
      <c r="AW5390" s="59">
        <f>AV5390-12</f>
        <v>-14.3</v>
      </c>
      <c r="BL5390" t="s" s="56">
        <v>1668</v>
      </c>
      <c r="BN5390" t="s" s="56">
        <v>1668</v>
      </c>
      <c r="BR5390" s="60">
        <v>9.5</v>
      </c>
      <c r="BT5390" s="14">
        <v>3.2</v>
      </c>
      <c r="BW5390" s="80">
        <v>20.6</v>
      </c>
    </row>
    <row r="5391" s="9" customFormat="1" ht="31" customHeight="1">
      <c r="A5391" t="s" s="6">
        <v>13878</v>
      </c>
      <c r="B5391" s="14">
        <v>1878</v>
      </c>
      <c r="C5391" t="s" s="56">
        <v>13879</v>
      </c>
      <c r="E5391" t="s" s="54">
        <v>13570</v>
      </c>
      <c r="F5391" t="s" s="55">
        <v>710</v>
      </c>
      <c r="G5391" t="s" s="56">
        <v>420</v>
      </c>
      <c r="H5391" t="s" s="56">
        <v>195</v>
      </c>
      <c r="I5391" t="s" s="56">
        <v>196</v>
      </c>
      <c r="J5391" t="s" s="56">
        <v>29</v>
      </c>
      <c r="M5391" t="s" s="55">
        <v>12819</v>
      </c>
      <c r="N5391" t="s" s="56">
        <v>13880</v>
      </c>
      <c r="Q5391" t="s" s="56">
        <v>3425</v>
      </c>
      <c r="S5391" t="s" s="54">
        <v>13867</v>
      </c>
      <c r="T5391" t="s" s="57">
        <v>13572</v>
      </c>
      <c r="AF5391" t="s" s="56">
        <v>584</v>
      </c>
      <c r="AG5391" s="14">
        <v>55</v>
      </c>
      <c r="AH5391" s="61">
        <f>MEDIAN(AG5391,AI5391)</f>
        <v>149</v>
      </c>
      <c r="AI5391" s="14">
        <v>243</v>
      </c>
      <c r="AJ5391" t="s" s="54">
        <v>13881</v>
      </c>
      <c r="AR5391" s="58">
        <v>-9.4</v>
      </c>
      <c r="AS5391" s="59">
        <f>AR5391</f>
        <v>-9.4</v>
      </c>
      <c r="AT5391" s="59">
        <f>AS5391-5</f>
        <v>-14.4</v>
      </c>
      <c r="AU5391" s="59">
        <v>-6</v>
      </c>
      <c r="AV5391" s="59">
        <f>AU5391</f>
        <v>-6</v>
      </c>
      <c r="AW5391" s="59">
        <f>AV5391-12</f>
        <v>-18</v>
      </c>
      <c r="BL5391" t="s" s="56">
        <v>13446</v>
      </c>
      <c r="BN5391" t="s" s="56">
        <v>13446</v>
      </c>
      <c r="BR5391" s="60">
        <v>10.3</v>
      </c>
      <c r="BT5391" s="14">
        <v>3.4</v>
      </c>
      <c r="BW5391" s="80">
        <v>23.9</v>
      </c>
    </row>
    <row r="5392" s="9" customFormat="1" ht="31" customHeight="1">
      <c r="A5392" t="s" s="6">
        <v>13882</v>
      </c>
      <c r="B5392" s="14">
        <v>1879</v>
      </c>
      <c r="C5392" t="s" s="56">
        <v>13883</v>
      </c>
      <c r="E5392" t="s" s="54">
        <v>13570</v>
      </c>
      <c r="F5392" t="s" s="55">
        <v>710</v>
      </c>
      <c r="G5392" t="s" s="56">
        <v>420</v>
      </c>
      <c r="H5392" t="s" s="56">
        <v>195</v>
      </c>
      <c r="I5392" t="s" s="56">
        <v>196</v>
      </c>
      <c r="J5392" t="s" s="56">
        <v>29</v>
      </c>
      <c r="M5392" t="s" s="55">
        <v>12819</v>
      </c>
      <c r="Q5392" t="s" s="56">
        <v>3425</v>
      </c>
      <c r="S5392" t="s" s="54">
        <v>13867</v>
      </c>
      <c r="T5392" t="s" s="57">
        <v>13572</v>
      </c>
      <c r="AF5392" t="s" s="56">
        <v>584</v>
      </c>
      <c r="AG5392" s="14">
        <v>49</v>
      </c>
      <c r="AH5392" s="61">
        <f>MEDIAN(AG5392,AI5392)</f>
        <v>145</v>
      </c>
      <c r="AI5392" s="14">
        <v>241</v>
      </c>
      <c r="AJ5392" t="s" s="54">
        <v>13884</v>
      </c>
      <c r="AR5392" s="58">
        <v>-7.1</v>
      </c>
      <c r="AS5392" s="59">
        <f>AR5392</f>
        <v>-7.1</v>
      </c>
      <c r="AT5392" s="59">
        <f>AS5392-5</f>
        <v>-12.1</v>
      </c>
      <c r="AU5392" s="59">
        <v>-2.9</v>
      </c>
      <c r="AV5392" s="59">
        <f>AU5392</f>
        <v>-2.9</v>
      </c>
      <c r="AW5392" s="59">
        <f>AV5392-12</f>
        <v>-14.9</v>
      </c>
      <c r="BL5392" t="s" s="56">
        <v>897</v>
      </c>
      <c r="BN5392" t="s" s="56">
        <v>897</v>
      </c>
      <c r="BR5392" s="60">
        <v>8</v>
      </c>
      <c r="BT5392" s="14">
        <v>3.2</v>
      </c>
      <c r="BW5392" s="80">
        <v>22.6</v>
      </c>
    </row>
    <row r="5393" s="9" customFormat="1" ht="31" customHeight="1">
      <c r="A5393" t="s" s="6">
        <v>13885</v>
      </c>
      <c r="B5393" s="14">
        <v>1880</v>
      </c>
      <c r="C5393" t="s" s="56">
        <v>13886</v>
      </c>
      <c r="E5393" t="s" s="54">
        <v>13570</v>
      </c>
      <c r="F5393" t="s" s="55">
        <v>710</v>
      </c>
      <c r="G5393" t="s" s="56">
        <v>420</v>
      </c>
      <c r="H5393" t="s" s="56">
        <v>195</v>
      </c>
      <c r="I5393" t="s" s="56">
        <v>196</v>
      </c>
      <c r="J5393" t="s" s="56">
        <v>29</v>
      </c>
      <c r="M5393" t="s" s="55">
        <v>12819</v>
      </c>
      <c r="Q5393" t="s" s="56">
        <v>3425</v>
      </c>
      <c r="S5393" t="s" s="54">
        <v>13606</v>
      </c>
      <c r="T5393" t="s" s="57">
        <v>13572</v>
      </c>
      <c r="AF5393" t="s" s="56">
        <v>584</v>
      </c>
      <c r="AG5393" s="14">
        <v>25</v>
      </c>
      <c r="AH5393" s="61">
        <f>MEDIAN(AG5393,AI5393)</f>
        <v>131.5</v>
      </c>
      <c r="AI5393" s="14">
        <v>238</v>
      </c>
      <c r="AJ5393" t="s" s="54">
        <v>13887</v>
      </c>
      <c r="AR5393" s="58">
        <v>-6.8</v>
      </c>
      <c r="AS5393" s="59">
        <f>AR5393</f>
        <v>-6.8</v>
      </c>
      <c r="AT5393" s="59">
        <f>AS5393-5</f>
        <v>-11.8</v>
      </c>
      <c r="AU5393" s="59">
        <v>-2.3</v>
      </c>
      <c r="AV5393" s="59">
        <f>AU5393</f>
        <v>-2.3</v>
      </c>
      <c r="AW5393" s="59">
        <f>AV5393-12</f>
        <v>-14.3</v>
      </c>
      <c r="BL5393" t="s" s="56">
        <v>13410</v>
      </c>
      <c r="BN5393" t="s" s="56">
        <v>13410</v>
      </c>
      <c r="BR5393" s="60">
        <v>5.9</v>
      </c>
      <c r="BT5393" s="14">
        <v>3.2</v>
      </c>
      <c r="BW5393" s="80">
        <v>22.2</v>
      </c>
    </row>
    <row r="5394" s="9" customFormat="1" ht="31" customHeight="1">
      <c r="A5394" t="s" s="6">
        <v>13888</v>
      </c>
      <c r="B5394" s="14">
        <v>1906</v>
      </c>
      <c r="C5394" t="s" s="56">
        <v>13889</v>
      </c>
      <c r="E5394" t="s" s="54">
        <v>13570</v>
      </c>
      <c r="F5394" t="s" s="55">
        <v>710</v>
      </c>
      <c r="G5394" t="s" s="56">
        <v>420</v>
      </c>
      <c r="H5394" t="s" s="56">
        <v>195</v>
      </c>
      <c r="I5394" t="s" s="56">
        <v>196</v>
      </c>
      <c r="J5394" t="s" s="56">
        <v>29</v>
      </c>
      <c r="M5394" t="s" s="55">
        <v>12819</v>
      </c>
      <c r="Q5394" t="s" s="56">
        <v>3425</v>
      </c>
      <c r="S5394" t="s" s="54">
        <v>13890</v>
      </c>
      <c r="T5394" t="s" s="57">
        <v>13572</v>
      </c>
      <c r="AF5394" t="s" s="56">
        <v>584</v>
      </c>
      <c r="AG5394" s="14">
        <v>-46</v>
      </c>
      <c r="AH5394" s="61">
        <f>MEDIAN(AG5394,AI5394)</f>
        <v>101</v>
      </c>
      <c r="AI5394" s="14">
        <v>248</v>
      </c>
      <c r="AJ5394" t="s" s="54">
        <v>13891</v>
      </c>
      <c r="AR5394" s="58">
        <v>-7.7</v>
      </c>
      <c r="AS5394" s="59">
        <f>AR5394</f>
        <v>-7.7</v>
      </c>
      <c r="AT5394" s="59">
        <f>AS5394-5</f>
        <v>-12.7</v>
      </c>
      <c r="AU5394" s="59">
        <v>-2.7</v>
      </c>
      <c r="AV5394" s="59">
        <f>AU5394</f>
        <v>-2.7</v>
      </c>
      <c r="AW5394" s="59">
        <f>AV5394-12</f>
        <v>-14.7</v>
      </c>
      <c r="BL5394" t="s" s="56">
        <v>13405</v>
      </c>
      <c r="BN5394" t="s" s="56">
        <v>13405</v>
      </c>
      <c r="BR5394" s="60">
        <v>6.4</v>
      </c>
      <c r="BT5394" s="14">
        <v>3.3</v>
      </c>
      <c r="BW5394" s="80">
        <v>17</v>
      </c>
    </row>
    <row r="5395" s="9" customFormat="1" ht="31" customHeight="1">
      <c r="A5395" t="s" s="6">
        <v>13892</v>
      </c>
      <c r="B5395" s="14">
        <v>1760</v>
      </c>
      <c r="C5395" t="s" s="56">
        <v>13893</v>
      </c>
      <c r="E5395" t="s" s="54">
        <v>13894</v>
      </c>
      <c r="F5395" t="s" s="55">
        <v>193</v>
      </c>
      <c r="G5395" t="s" s="56">
        <v>420</v>
      </c>
      <c r="H5395" t="s" s="56">
        <v>13061</v>
      </c>
      <c r="I5395" t="s" s="56">
        <v>403</v>
      </c>
      <c r="M5395" t="s" s="55">
        <v>12819</v>
      </c>
      <c r="S5395" t="s" s="54">
        <v>13394</v>
      </c>
      <c r="T5395" t="s" s="57">
        <v>13354</v>
      </c>
      <c r="AE5395" t="s" s="55">
        <v>13895</v>
      </c>
      <c r="AF5395" t="s" s="56">
        <v>521</v>
      </c>
      <c r="AG5395" s="14">
        <v>989</v>
      </c>
      <c r="AH5395" s="61">
        <f>MEDIAN(AG5395,AI5395)</f>
        <v>1080.5</v>
      </c>
      <c r="AI5395" s="14">
        <v>1172</v>
      </c>
      <c r="AJ5395" t="s" s="54">
        <v>13896</v>
      </c>
      <c r="AR5395" s="58">
        <v>-7.7</v>
      </c>
      <c r="AS5395" s="59">
        <f>AR5395</f>
        <v>-7.7</v>
      </c>
      <c r="AT5395" s="59">
        <f>AS5395-5</f>
        <v>-12.7</v>
      </c>
      <c r="BR5395" s="60">
        <v>8.800000000000001</v>
      </c>
      <c r="BT5395" s="14">
        <v>3.3</v>
      </c>
      <c r="BW5395" s="80">
        <v>21.6</v>
      </c>
    </row>
    <row r="5396" s="9" customFormat="1" ht="31" customHeight="1">
      <c r="A5396" t="s" s="6">
        <v>13897</v>
      </c>
      <c r="B5396" s="14">
        <v>1761</v>
      </c>
      <c r="C5396" t="s" s="56">
        <v>13898</v>
      </c>
      <c r="E5396" t="s" s="54">
        <v>13894</v>
      </c>
      <c r="F5396" t="s" s="55">
        <v>710</v>
      </c>
      <c r="G5396" t="s" s="56">
        <v>420</v>
      </c>
      <c r="H5396" t="s" s="56">
        <v>195</v>
      </c>
      <c r="I5396" t="s" s="56">
        <v>196</v>
      </c>
      <c r="J5396" t="s" s="56">
        <v>29</v>
      </c>
      <c r="M5396" t="s" s="55">
        <v>12819</v>
      </c>
      <c r="Q5396" t="s" s="56">
        <v>3425</v>
      </c>
      <c r="S5396" t="s" s="54">
        <v>13899</v>
      </c>
      <c r="T5396" t="s" s="57">
        <v>13900</v>
      </c>
      <c r="AE5396" t="s" s="55">
        <v>13901</v>
      </c>
      <c r="AF5396" t="s" s="56">
        <v>723</v>
      </c>
      <c r="AG5396" s="14">
        <v>1155</v>
      </c>
      <c r="AH5396" s="61">
        <f>MEDIAN(AG5396,AI5396)</f>
        <v>1218.5</v>
      </c>
      <c r="AI5396" s="14">
        <v>1282</v>
      </c>
      <c r="AJ5396" t="s" s="54">
        <v>13902</v>
      </c>
      <c r="AR5396" s="58">
        <v>-7.2</v>
      </c>
      <c r="AS5396" s="59">
        <f>AR5396</f>
        <v>-7.2</v>
      </c>
      <c r="AT5396" s="59">
        <f>AS5396-5</f>
        <v>-12.2</v>
      </c>
      <c r="AU5396" s="59">
        <v>-2.2</v>
      </c>
      <c r="AV5396" s="59">
        <f>AU5396</f>
        <v>-2.2</v>
      </c>
      <c r="AW5396" s="59">
        <f>AV5396-12</f>
        <v>-14.2</v>
      </c>
      <c r="BL5396" t="s" s="56">
        <v>4533</v>
      </c>
      <c r="BN5396" t="s" s="56">
        <v>4533</v>
      </c>
      <c r="BR5396" s="60">
        <v>6.9</v>
      </c>
      <c r="BT5396" s="14">
        <v>3.3</v>
      </c>
      <c r="BW5396" s="80">
        <v>19.8</v>
      </c>
    </row>
    <row r="5397" s="9" customFormat="1" ht="31" customHeight="1">
      <c r="A5397" t="s" s="6">
        <v>13903</v>
      </c>
      <c r="B5397" s="14">
        <v>1775</v>
      </c>
      <c r="C5397" t="s" s="56">
        <v>13904</v>
      </c>
      <c r="E5397" t="s" s="54">
        <v>13894</v>
      </c>
      <c r="F5397" t="s" s="55">
        <v>710</v>
      </c>
      <c r="G5397" t="s" s="56">
        <v>420</v>
      </c>
      <c r="H5397" t="s" s="56">
        <v>195</v>
      </c>
      <c r="I5397" t="s" s="56">
        <v>196</v>
      </c>
      <c r="J5397" t="s" s="56">
        <v>29</v>
      </c>
      <c r="M5397" t="s" s="55">
        <v>12819</v>
      </c>
      <c r="Q5397" t="s" s="56">
        <v>3425</v>
      </c>
      <c r="S5397" t="s" s="54">
        <v>13394</v>
      </c>
      <c r="T5397" t="s" s="57">
        <v>13905</v>
      </c>
      <c r="AE5397" t="s" s="55">
        <v>13906</v>
      </c>
      <c r="AF5397" t="s" s="56">
        <v>693</v>
      </c>
      <c r="AG5397" s="14">
        <v>536</v>
      </c>
      <c r="AH5397" s="61">
        <f>MEDIAN(AG5397,AI5397)</f>
        <v>597</v>
      </c>
      <c r="AI5397" s="14">
        <v>658</v>
      </c>
      <c r="AJ5397" t="s" s="54">
        <v>13907</v>
      </c>
      <c r="AR5397" s="58">
        <v>-6.3</v>
      </c>
      <c r="AS5397" s="59">
        <f>AR5397</f>
        <v>-6.3</v>
      </c>
      <c r="AT5397" s="59">
        <f>AS5397-5</f>
        <v>-11.3</v>
      </c>
      <c r="AU5397" s="59">
        <v>-3</v>
      </c>
      <c r="AV5397" s="59">
        <f>AU5397</f>
        <v>-3</v>
      </c>
      <c r="AW5397" s="59">
        <f>AV5397-12</f>
        <v>-15</v>
      </c>
      <c r="BL5397" t="s" s="56">
        <v>13387</v>
      </c>
      <c r="BN5397" t="s" s="56">
        <v>13387</v>
      </c>
      <c r="BR5397" s="60">
        <v>11.8</v>
      </c>
      <c r="BT5397" s="14">
        <v>3.3</v>
      </c>
      <c r="BW5397" s="80">
        <v>23.5</v>
      </c>
    </row>
    <row r="5398" s="9" customFormat="1" ht="31" customHeight="1">
      <c r="A5398" t="s" s="6">
        <v>13908</v>
      </c>
      <c r="B5398" s="14">
        <v>1796</v>
      </c>
      <c r="C5398" t="s" s="56">
        <v>13909</v>
      </c>
      <c r="E5398" t="s" s="54">
        <v>13894</v>
      </c>
      <c r="F5398" t="s" s="55">
        <v>710</v>
      </c>
      <c r="G5398" t="s" s="56">
        <v>420</v>
      </c>
      <c r="H5398" t="s" s="56">
        <v>195</v>
      </c>
      <c r="I5398" t="s" s="56">
        <v>196</v>
      </c>
      <c r="J5398" t="s" s="56">
        <v>29</v>
      </c>
      <c r="M5398" t="s" s="55">
        <v>12819</v>
      </c>
      <c r="Q5398" t="s" s="56">
        <v>3425</v>
      </c>
      <c r="S5398" t="s" s="54">
        <v>13910</v>
      </c>
      <c r="T5398" t="s" s="57">
        <v>13572</v>
      </c>
      <c r="AE5398" t="s" s="55">
        <v>13911</v>
      </c>
      <c r="AF5398" t="s" s="56">
        <v>2791</v>
      </c>
      <c r="AG5398" s="14">
        <v>612</v>
      </c>
      <c r="AH5398" s="61">
        <f>MEDIAN(AG5398,AI5398)</f>
        <v>692</v>
      </c>
      <c r="AI5398" s="14">
        <v>772</v>
      </c>
      <c r="AJ5398" t="s" s="54">
        <v>13912</v>
      </c>
      <c r="AR5398" s="58">
        <v>-6.9</v>
      </c>
      <c r="AS5398" s="59">
        <f>AR5398</f>
        <v>-6.9</v>
      </c>
      <c r="AT5398" s="59">
        <f>AS5398-5</f>
        <v>-11.9</v>
      </c>
      <c r="AU5398" s="59">
        <v>-2.9</v>
      </c>
      <c r="AV5398" s="59">
        <f>AU5398</f>
        <v>-2.9</v>
      </c>
      <c r="AW5398" s="59">
        <f>AV5398-12</f>
        <v>-14.9</v>
      </c>
      <c r="BL5398" t="s" s="56">
        <v>13446</v>
      </c>
      <c r="BN5398" t="s" s="56">
        <v>13446</v>
      </c>
      <c r="BR5398" s="60">
        <v>9.4</v>
      </c>
      <c r="BT5398" s="14">
        <v>3.3</v>
      </c>
      <c r="BW5398" s="80">
        <v>22.9</v>
      </c>
    </row>
    <row r="5399" s="9" customFormat="1" ht="31" customHeight="1">
      <c r="A5399" t="s" s="6">
        <v>13913</v>
      </c>
      <c r="B5399" s="14">
        <v>1801</v>
      </c>
      <c r="C5399" t="s" s="56">
        <v>13914</v>
      </c>
      <c r="E5399" t="s" s="54">
        <v>13894</v>
      </c>
      <c r="F5399" t="s" s="55">
        <v>710</v>
      </c>
      <c r="G5399" t="s" s="56">
        <v>420</v>
      </c>
      <c r="H5399" t="s" s="56">
        <v>195</v>
      </c>
      <c r="I5399" t="s" s="56">
        <v>196</v>
      </c>
      <c r="J5399" t="s" s="56">
        <v>29</v>
      </c>
      <c r="M5399" t="s" s="55">
        <v>12819</v>
      </c>
      <c r="Q5399" t="s" s="56">
        <v>3425</v>
      </c>
      <c r="S5399" t="s" s="54">
        <v>13915</v>
      </c>
      <c r="T5399" t="s" s="57">
        <v>13572</v>
      </c>
      <c r="AE5399" t="s" s="55">
        <v>13916</v>
      </c>
      <c r="AF5399" t="s" s="56">
        <v>521</v>
      </c>
      <c r="AG5399" s="14">
        <v>889</v>
      </c>
      <c r="AH5399" s="61">
        <f>MEDIAN(AG5399,AI5399)</f>
        <v>955</v>
      </c>
      <c r="AI5399" s="14">
        <v>1021</v>
      </c>
      <c r="AJ5399" t="s" s="54">
        <v>13917</v>
      </c>
      <c r="AR5399" s="58">
        <v>-8</v>
      </c>
      <c r="AS5399" s="59">
        <f>AR5399</f>
        <v>-8</v>
      </c>
      <c r="AT5399" s="59">
        <f>AS5399-5</f>
        <v>-13</v>
      </c>
      <c r="AU5399" s="59">
        <v>-3.4</v>
      </c>
      <c r="AV5399" s="59">
        <f>AU5399</f>
        <v>-3.4</v>
      </c>
      <c r="AW5399" s="59">
        <f>AV5399-12</f>
        <v>-15.4</v>
      </c>
      <c r="BL5399" t="s" s="56">
        <v>13415</v>
      </c>
      <c r="BN5399" t="s" s="56">
        <v>13415</v>
      </c>
      <c r="BR5399" s="60">
        <v>6.1</v>
      </c>
      <c r="BT5399" s="14">
        <v>3.2</v>
      </c>
      <c r="BW5399" s="80">
        <v>23.7</v>
      </c>
    </row>
    <row r="5400" s="9" customFormat="1" ht="31" customHeight="1">
      <c r="A5400" t="s" s="6">
        <v>13918</v>
      </c>
      <c r="B5400" s="14">
        <v>1885</v>
      </c>
      <c r="C5400" t="s" s="56">
        <v>13919</v>
      </c>
      <c r="E5400" t="s" s="54">
        <v>13894</v>
      </c>
      <c r="F5400" t="s" s="55">
        <v>710</v>
      </c>
      <c r="G5400" t="s" s="56">
        <v>420</v>
      </c>
      <c r="H5400" t="s" s="56">
        <v>195</v>
      </c>
      <c r="I5400" t="s" s="56">
        <v>196</v>
      </c>
      <c r="J5400" t="s" s="56">
        <v>29</v>
      </c>
      <c r="M5400" t="s" s="55">
        <v>12819</v>
      </c>
      <c r="Q5400" t="s" s="56">
        <v>3425</v>
      </c>
      <c r="S5400" t="s" s="54">
        <v>13438</v>
      </c>
      <c r="T5400" t="s" s="57">
        <v>13535</v>
      </c>
      <c r="AE5400" t="s" s="55">
        <v>13920</v>
      </c>
      <c r="AF5400" t="s" s="56">
        <v>6518</v>
      </c>
      <c r="AG5400" s="14">
        <v>433</v>
      </c>
      <c r="AH5400" s="61">
        <f>MEDIAN(AG5400,AI5400)</f>
        <v>537</v>
      </c>
      <c r="AI5400" s="14">
        <v>641</v>
      </c>
      <c r="AJ5400" t="s" s="54">
        <v>13921</v>
      </c>
      <c r="AR5400" s="58">
        <v>-6</v>
      </c>
      <c r="AS5400" s="59">
        <f>AR5400</f>
        <v>-6</v>
      </c>
      <c r="AT5400" s="59">
        <f>AS5400-5</f>
        <v>-11</v>
      </c>
      <c r="AU5400" s="59">
        <v>-1.7</v>
      </c>
      <c r="AV5400" s="59">
        <f>AU5400</f>
        <v>-1.7</v>
      </c>
      <c r="AW5400" s="59">
        <f>AV5400-12</f>
        <v>-13.7</v>
      </c>
      <c r="BL5400" t="s" s="56">
        <v>13387</v>
      </c>
      <c r="BN5400" t="s" s="56">
        <v>13387</v>
      </c>
      <c r="BR5400" s="60">
        <v>7</v>
      </c>
      <c r="BT5400" s="14">
        <v>3.2</v>
      </c>
      <c r="BW5400" s="80">
        <v>21.4</v>
      </c>
    </row>
    <row r="5401" s="9" customFormat="1" ht="31" customHeight="1">
      <c r="A5401" t="s" s="6">
        <v>13922</v>
      </c>
      <c r="B5401" s="14">
        <v>1894</v>
      </c>
      <c r="C5401" t="s" s="56">
        <v>13923</v>
      </c>
      <c r="E5401" t="s" s="54">
        <v>13894</v>
      </c>
      <c r="F5401" t="s" s="55">
        <v>710</v>
      </c>
      <c r="G5401" t="s" s="56">
        <v>420</v>
      </c>
      <c r="H5401" t="s" s="56">
        <v>195</v>
      </c>
      <c r="I5401" t="s" s="56">
        <v>196</v>
      </c>
      <c r="J5401" t="s" s="56">
        <v>29</v>
      </c>
      <c r="M5401" t="s" s="55">
        <v>12819</v>
      </c>
      <c r="Q5401" t="s" s="56">
        <v>3425</v>
      </c>
      <c r="S5401" t="s" s="54">
        <v>13524</v>
      </c>
      <c r="T5401" t="s" s="57">
        <v>13465</v>
      </c>
      <c r="U5401" t="s" s="6">
        <v>1263</v>
      </c>
      <c r="AE5401" t="s" s="55">
        <v>13924</v>
      </c>
      <c r="AF5401" t="s" s="56">
        <v>6518</v>
      </c>
      <c r="AG5401" s="14">
        <v>382</v>
      </c>
      <c r="AH5401" s="61">
        <f>MEDIAN(AG5401,AI5401)</f>
        <v>490</v>
      </c>
      <c r="AI5401" s="14">
        <v>598</v>
      </c>
      <c r="AJ5401" t="s" s="54">
        <v>13925</v>
      </c>
      <c r="AR5401" s="58">
        <v>-6.4</v>
      </c>
      <c r="AS5401" s="59">
        <f>AR5401</f>
        <v>-6.4</v>
      </c>
      <c r="AT5401" s="59">
        <f>AS5401-5</f>
        <v>-11.4</v>
      </c>
      <c r="AU5401" s="59">
        <v>-1.8</v>
      </c>
      <c r="AV5401" s="59">
        <f>AU5401</f>
        <v>-1.8</v>
      </c>
      <c r="AW5401" s="59">
        <f>AV5401-12</f>
        <v>-13.8</v>
      </c>
      <c r="BL5401" t="s" s="56">
        <v>13415</v>
      </c>
      <c r="BN5401" t="s" s="56">
        <v>13415</v>
      </c>
      <c r="BR5401" s="60">
        <v>7</v>
      </c>
      <c r="BT5401" s="14">
        <v>3.2</v>
      </c>
      <c r="BW5401" s="80">
        <v>21.8</v>
      </c>
    </row>
    <row r="5402" s="9" customFormat="1" ht="31" customHeight="1">
      <c r="A5402" t="s" s="6">
        <v>13926</v>
      </c>
      <c r="B5402" s="14">
        <v>1895</v>
      </c>
      <c r="C5402" t="s" s="56">
        <v>13927</v>
      </c>
      <c r="E5402" t="s" s="54">
        <v>13894</v>
      </c>
      <c r="F5402" t="s" s="55">
        <v>710</v>
      </c>
      <c r="G5402" t="s" s="56">
        <v>420</v>
      </c>
      <c r="H5402" t="s" s="56">
        <v>195</v>
      </c>
      <c r="I5402" t="s" s="56">
        <v>196</v>
      </c>
      <c r="J5402" t="s" s="56">
        <v>29</v>
      </c>
      <c r="M5402" t="s" s="55">
        <v>12819</v>
      </c>
      <c r="Q5402" t="s" s="56">
        <v>3425</v>
      </c>
      <c r="S5402" t="s" s="54">
        <v>13821</v>
      </c>
      <c r="T5402" t="s" s="57">
        <v>13465</v>
      </c>
      <c r="U5402" t="s" s="6">
        <v>1263</v>
      </c>
      <c r="AE5402" t="s" s="55">
        <v>13928</v>
      </c>
      <c r="AF5402" t="s" s="56">
        <v>6518</v>
      </c>
      <c r="AG5402" s="14">
        <v>416</v>
      </c>
      <c r="AH5402" s="61">
        <f>MEDIAN(AG5402,AI5402)</f>
        <v>513.5</v>
      </c>
      <c r="AI5402" s="14">
        <v>611</v>
      </c>
      <c r="AJ5402" t="s" s="54">
        <v>13929</v>
      </c>
      <c r="AR5402" s="58">
        <v>-8</v>
      </c>
      <c r="AS5402" s="59">
        <f>AR5402</f>
        <v>-8</v>
      </c>
      <c r="AT5402" s="59">
        <f>AS5402-5</f>
        <v>-13</v>
      </c>
      <c r="AU5402" s="59">
        <v>-3.3</v>
      </c>
      <c r="AV5402" s="59">
        <f>AU5402</f>
        <v>-3.3</v>
      </c>
      <c r="AW5402" s="59">
        <f>AV5402-12</f>
        <v>-15.3</v>
      </c>
      <c r="BL5402" t="s" s="56">
        <v>13405</v>
      </c>
      <c r="BN5402" t="s" s="56">
        <v>13405</v>
      </c>
      <c r="BR5402" s="60">
        <v>6.4</v>
      </c>
      <c r="BT5402" s="14">
        <v>3.2</v>
      </c>
      <c r="BW5402" s="80">
        <v>19.9</v>
      </c>
    </row>
    <row r="5403" s="9" customFormat="1" ht="31" customHeight="1">
      <c r="A5403" t="s" s="6">
        <v>13930</v>
      </c>
      <c r="B5403" s="14">
        <v>1923</v>
      </c>
      <c r="C5403" t="s" s="56">
        <v>13931</v>
      </c>
      <c r="E5403" t="s" s="54">
        <v>13894</v>
      </c>
      <c r="F5403" t="s" s="55">
        <v>710</v>
      </c>
      <c r="G5403" t="s" s="56">
        <v>420</v>
      </c>
      <c r="H5403" t="s" s="56">
        <v>195</v>
      </c>
      <c r="I5403" t="s" s="56">
        <v>196</v>
      </c>
      <c r="J5403" t="s" s="56">
        <v>29</v>
      </c>
      <c r="M5403" t="s" s="55">
        <v>12819</v>
      </c>
      <c r="N5403" t="s" s="56">
        <v>1414</v>
      </c>
      <c r="Q5403" t="s" s="56">
        <v>3425</v>
      </c>
      <c r="S5403" t="s" s="54">
        <v>13353</v>
      </c>
      <c r="T5403" t="s" s="57">
        <v>1136</v>
      </c>
      <c r="AE5403" t="s" s="55">
        <v>13932</v>
      </c>
      <c r="AF5403" t="s" s="56">
        <v>521</v>
      </c>
      <c r="AG5403" s="14">
        <v>894</v>
      </c>
      <c r="AH5403" s="61">
        <f>MEDIAN(AG5403,AI5403)</f>
        <v>1009.5</v>
      </c>
      <c r="AI5403" s="14">
        <v>1125</v>
      </c>
      <c r="AJ5403" t="s" s="54">
        <v>13933</v>
      </c>
      <c r="AR5403" s="58">
        <v>-8</v>
      </c>
      <c r="AS5403" s="59">
        <f>AR5403</f>
        <v>-8</v>
      </c>
      <c r="AT5403" s="59">
        <f>AS5403-5</f>
        <v>-13</v>
      </c>
      <c r="AU5403" s="59">
        <v>-4.4</v>
      </c>
      <c r="AV5403" s="59">
        <f>AU5403</f>
        <v>-4.4</v>
      </c>
      <c r="AW5403" s="59">
        <f>AV5403-12</f>
        <v>-16.4</v>
      </c>
      <c r="BL5403" t="s" s="56">
        <v>3484</v>
      </c>
      <c r="BN5403" t="s" s="56">
        <v>3484</v>
      </c>
      <c r="BR5403" s="60">
        <v>6.1</v>
      </c>
      <c r="BT5403" s="14">
        <v>3.2</v>
      </c>
      <c r="BW5403" s="80">
        <v>25.1</v>
      </c>
    </row>
    <row r="5404" s="9" customFormat="1" ht="31" customHeight="1">
      <c r="A5404" t="s" s="6">
        <v>13934</v>
      </c>
      <c r="B5404" t="s" s="56">
        <v>13935</v>
      </c>
      <c r="C5404" t="s" s="56">
        <v>13936</v>
      </c>
      <c r="E5404" t="s" s="54">
        <v>13937</v>
      </c>
      <c r="F5404" t="s" s="55">
        <v>419</v>
      </c>
      <c r="G5404" t="s" s="56">
        <v>1135</v>
      </c>
      <c r="H5404" t="s" s="56">
        <v>13938</v>
      </c>
      <c r="M5404" t="s" s="55">
        <v>12819</v>
      </c>
      <c r="S5404" t="s" s="54">
        <v>13939</v>
      </c>
      <c r="T5404" t="s" s="57">
        <v>13940</v>
      </c>
      <c r="U5404" t="s" s="6">
        <v>3905</v>
      </c>
      <c r="W5404" t="s" s="6">
        <v>13941</v>
      </c>
      <c r="AK5404" t="s" s="55">
        <v>831</v>
      </c>
      <c r="AL5404" s="63">
        <v>0.70947123925327</v>
      </c>
      <c r="AN5404" t="s" s="56">
        <v>831</v>
      </c>
      <c r="AQ5404" t="s" s="76">
        <v>831</v>
      </c>
      <c r="AX5404" s="77"/>
    </row>
    <row r="5405" s="9" customFormat="1" ht="31" customHeight="1">
      <c r="A5405" t="s" s="6">
        <v>13942</v>
      </c>
      <c r="B5405" t="s" s="56">
        <v>13943</v>
      </c>
      <c r="C5405" t="s" s="56">
        <v>13944</v>
      </c>
      <c r="E5405" t="s" s="54">
        <v>13945</v>
      </c>
      <c r="F5405" t="s" s="55">
        <v>419</v>
      </c>
      <c r="G5405" t="s" s="56">
        <v>1135</v>
      </c>
      <c r="H5405" t="s" s="56">
        <v>13938</v>
      </c>
      <c r="M5405" t="s" s="55">
        <v>12819</v>
      </c>
      <c r="S5405" t="s" s="54">
        <v>13939</v>
      </c>
      <c r="T5405" t="s" s="57">
        <v>13940</v>
      </c>
      <c r="U5405" t="s" s="6">
        <v>302</v>
      </c>
      <c r="W5405" t="s" s="6">
        <v>13946</v>
      </c>
      <c r="AK5405" t="s" s="55">
        <v>831</v>
      </c>
      <c r="AL5405" s="63">
        <v>0.7092422507953841</v>
      </c>
      <c r="AN5405" t="s" s="56">
        <v>831</v>
      </c>
      <c r="AX5405" s="77"/>
    </row>
    <row r="5406" s="9" customFormat="1" ht="31" customHeight="1">
      <c r="A5406" t="s" s="6">
        <v>13947</v>
      </c>
      <c r="B5406" t="s" s="56">
        <v>13948</v>
      </c>
      <c r="C5406" t="s" s="56">
        <v>13949</v>
      </c>
      <c r="E5406" t="s" s="54">
        <v>13945</v>
      </c>
      <c r="F5406" t="s" s="55">
        <v>419</v>
      </c>
      <c r="G5406" t="s" s="56">
        <v>1135</v>
      </c>
      <c r="H5406" t="s" s="56">
        <v>13938</v>
      </c>
      <c r="M5406" t="s" s="55">
        <v>12819</v>
      </c>
      <c r="S5406" t="s" s="54">
        <v>13939</v>
      </c>
      <c r="T5406" t="s" s="57">
        <v>13940</v>
      </c>
      <c r="U5406" t="s" s="6">
        <v>302</v>
      </c>
      <c r="W5406" t="s" s="6">
        <v>13950</v>
      </c>
      <c r="AK5406" t="s" s="55">
        <v>831</v>
      </c>
      <c r="AL5406" s="63">
        <v>0.709509237337984</v>
      </c>
      <c r="AN5406" t="s" s="56">
        <v>831</v>
      </c>
      <c r="AX5406" s="77"/>
    </row>
    <row r="5407" s="9" customFormat="1" ht="31" customHeight="1">
      <c r="A5407" t="s" s="6">
        <v>13951</v>
      </c>
      <c r="B5407" t="s" s="56">
        <v>13952</v>
      </c>
      <c r="C5407" t="s" s="56">
        <v>13953</v>
      </c>
      <c r="E5407" t="s" s="54">
        <v>13945</v>
      </c>
      <c r="F5407" t="s" s="55">
        <v>419</v>
      </c>
      <c r="G5407" t="s" s="56">
        <v>1135</v>
      </c>
      <c r="H5407" t="s" s="56">
        <v>13938</v>
      </c>
      <c r="M5407" t="s" s="55">
        <v>12819</v>
      </c>
      <c r="S5407" t="s" s="54">
        <v>13939</v>
      </c>
      <c r="T5407" t="s" s="57">
        <v>13940</v>
      </c>
      <c r="U5407" t="s" s="6">
        <v>302</v>
      </c>
      <c r="W5407" t="s" s="6">
        <v>13954</v>
      </c>
      <c r="AK5407" t="s" s="55">
        <v>831</v>
      </c>
      <c r="AL5407" s="63">
        <v>0.7095022376908</v>
      </c>
      <c r="AN5407" t="s" s="56">
        <v>831</v>
      </c>
      <c r="AX5407" s="77"/>
    </row>
    <row r="5408" s="9" customFormat="1" ht="31" customHeight="1">
      <c r="A5408" t="s" s="6">
        <v>13955</v>
      </c>
      <c r="B5408" t="s" s="56">
        <v>13956</v>
      </c>
      <c r="C5408" t="s" s="56">
        <v>13957</v>
      </c>
      <c r="E5408" t="s" s="54">
        <v>13945</v>
      </c>
      <c r="F5408" t="s" s="55">
        <v>419</v>
      </c>
      <c r="G5408" t="s" s="56">
        <v>1135</v>
      </c>
      <c r="H5408" t="s" s="56">
        <v>13938</v>
      </c>
      <c r="M5408" t="s" s="55">
        <v>12819</v>
      </c>
      <c r="S5408" t="s" s="54">
        <v>13939</v>
      </c>
      <c r="T5408" t="s" s="57">
        <v>13940</v>
      </c>
      <c r="U5408" t="s" s="6">
        <v>302</v>
      </c>
      <c r="W5408" t="s" s="6">
        <v>13958</v>
      </c>
      <c r="AK5408" t="s" s="55">
        <v>831</v>
      </c>
      <c r="AL5408" s="63">
        <v>0.709233</v>
      </c>
      <c r="AN5408" t="s" s="56">
        <v>831</v>
      </c>
      <c r="AX5408" s="77"/>
    </row>
    <row r="5409" s="9" customFormat="1" ht="31" customHeight="1">
      <c r="A5409" t="s" s="6">
        <v>13959</v>
      </c>
      <c r="B5409" t="s" s="56">
        <v>13960</v>
      </c>
      <c r="C5409" t="s" s="56">
        <v>13961</v>
      </c>
      <c r="E5409" t="s" s="54">
        <v>13945</v>
      </c>
      <c r="F5409" t="s" s="55">
        <v>419</v>
      </c>
      <c r="G5409" t="s" s="56">
        <v>1135</v>
      </c>
      <c r="H5409" t="s" s="56">
        <v>13938</v>
      </c>
      <c r="M5409" t="s" s="55">
        <v>12819</v>
      </c>
      <c r="S5409" t="s" s="54">
        <v>13939</v>
      </c>
      <c r="T5409" t="s" s="57">
        <v>13940</v>
      </c>
      <c r="U5409" t="s" s="6">
        <v>302</v>
      </c>
      <c r="W5409" t="s" s="6">
        <v>13962</v>
      </c>
      <c r="AK5409" t="s" s="55">
        <v>831</v>
      </c>
      <c r="AL5409" s="63">
        <v>0.7095482353722971</v>
      </c>
      <c r="AN5409" t="s" s="56">
        <v>831</v>
      </c>
      <c r="AX5409" s="77"/>
    </row>
    <row r="5410" s="9" customFormat="1" ht="31" customHeight="1">
      <c r="A5410" t="s" s="6">
        <v>13963</v>
      </c>
      <c r="B5410" t="s" s="56">
        <v>13964</v>
      </c>
      <c r="C5410" t="s" s="56">
        <v>13965</v>
      </c>
      <c r="E5410" t="s" s="54">
        <v>13945</v>
      </c>
      <c r="F5410" t="s" s="55">
        <v>419</v>
      </c>
      <c r="G5410" t="s" s="56">
        <v>1135</v>
      </c>
      <c r="H5410" t="s" s="56">
        <v>13938</v>
      </c>
      <c r="M5410" t="s" s="55">
        <v>12819</v>
      </c>
      <c r="S5410" t="s" s="54">
        <v>13939</v>
      </c>
      <c r="T5410" t="s" s="57">
        <v>13940</v>
      </c>
      <c r="U5410" t="s" s="6">
        <v>302</v>
      </c>
      <c r="W5410" t="s" s="6">
        <v>13966</v>
      </c>
      <c r="AK5410" t="s" s="55">
        <v>831</v>
      </c>
      <c r="AL5410" s="63">
        <v>0.709255250140155</v>
      </c>
      <c r="AN5410" t="s" s="56">
        <v>831</v>
      </c>
      <c r="AX5410" s="77"/>
    </row>
    <row r="5411" s="9" customFormat="1" ht="31" customHeight="1">
      <c r="A5411" t="s" s="6">
        <v>13967</v>
      </c>
      <c r="B5411" t="s" s="56">
        <v>13968</v>
      </c>
      <c r="C5411" t="s" s="56">
        <v>13969</v>
      </c>
      <c r="E5411" t="s" s="54">
        <v>13945</v>
      </c>
      <c r="F5411" t="s" s="55">
        <v>419</v>
      </c>
      <c r="G5411" t="s" s="56">
        <v>1135</v>
      </c>
      <c r="H5411" t="s" s="56">
        <v>13938</v>
      </c>
      <c r="M5411" t="s" s="55">
        <v>12819</v>
      </c>
      <c r="S5411" t="s" s="54">
        <v>13939</v>
      </c>
      <c r="T5411" t="s" s="57">
        <v>13940</v>
      </c>
      <c r="U5411" t="s" s="6">
        <v>302</v>
      </c>
      <c r="W5411" t="s" s="6">
        <v>13970</v>
      </c>
      <c r="AK5411" t="s" s="55">
        <v>831</v>
      </c>
      <c r="AL5411" s="63">
        <v>0.709607232398564</v>
      </c>
      <c r="AN5411" t="s" s="56">
        <v>831</v>
      </c>
      <c r="AX5411" s="77"/>
    </row>
    <row r="5412" s="9" customFormat="1" ht="31" customHeight="1">
      <c r="A5412" t="s" s="6">
        <v>13971</v>
      </c>
      <c r="B5412" t="s" s="56">
        <v>13972</v>
      </c>
      <c r="C5412" t="s" s="56">
        <v>13973</v>
      </c>
      <c r="E5412" t="s" s="54">
        <v>13945</v>
      </c>
      <c r="F5412" t="s" s="55">
        <v>419</v>
      </c>
      <c r="G5412" t="s" s="56">
        <v>1136</v>
      </c>
      <c r="H5412" t="s" s="56">
        <v>13061</v>
      </c>
      <c r="M5412" t="s" s="55">
        <v>197</v>
      </c>
      <c r="N5412" t="s" s="56">
        <v>13974</v>
      </c>
      <c r="S5412" t="s" s="54">
        <v>13975</v>
      </c>
      <c r="T5412" t="s" s="57">
        <v>13940</v>
      </c>
      <c r="U5412" t="s" s="6">
        <v>302</v>
      </c>
      <c r="W5412" t="s" s="6">
        <v>13976</v>
      </c>
      <c r="AK5412" t="s" s="55">
        <v>831</v>
      </c>
      <c r="AL5412" s="63">
        <v>0.707276349886201</v>
      </c>
      <c r="AN5412" t="s" s="56">
        <v>831</v>
      </c>
      <c r="AX5412" s="77"/>
    </row>
    <row r="5413" s="9" customFormat="1" ht="31" customHeight="1">
      <c r="A5413" t="s" s="6">
        <v>13977</v>
      </c>
      <c r="B5413" t="s" s="56">
        <v>13978</v>
      </c>
      <c r="C5413" t="s" s="56">
        <v>13979</v>
      </c>
      <c r="E5413" t="s" s="54">
        <v>13945</v>
      </c>
      <c r="F5413" t="s" s="55">
        <v>419</v>
      </c>
      <c r="G5413" t="s" s="56">
        <v>1135</v>
      </c>
      <c r="H5413" t="s" s="56">
        <v>13980</v>
      </c>
      <c r="M5413" t="s" s="55">
        <v>13981</v>
      </c>
      <c r="S5413" t="s" s="54">
        <v>13980</v>
      </c>
      <c r="T5413" t="s" s="57">
        <v>13982</v>
      </c>
      <c r="U5413" t="s" s="6">
        <v>302</v>
      </c>
      <c r="W5413" t="s" s="6">
        <v>13983</v>
      </c>
      <c r="AK5413" t="s" s="55">
        <v>831</v>
      </c>
      <c r="AL5413" s="14">
        <v>0.709861</v>
      </c>
      <c r="AN5413" t="s" s="56">
        <v>831</v>
      </c>
      <c r="AX5413" s="77"/>
    </row>
    <row r="5414" s="9" customFormat="1" ht="31" customHeight="1">
      <c r="A5414" t="s" s="6">
        <v>13984</v>
      </c>
      <c r="B5414" t="s" s="56">
        <v>13985</v>
      </c>
      <c r="C5414" t="s" s="56">
        <v>13986</v>
      </c>
      <c r="E5414" t="s" s="54">
        <v>13945</v>
      </c>
      <c r="F5414" t="s" s="55">
        <v>419</v>
      </c>
      <c r="G5414" t="s" s="56">
        <v>1135</v>
      </c>
      <c r="H5414" t="s" s="56">
        <v>13980</v>
      </c>
      <c r="M5414" t="s" s="55">
        <v>13981</v>
      </c>
      <c r="S5414" t="s" s="54">
        <v>13980</v>
      </c>
      <c r="T5414" t="s" s="57">
        <v>13982</v>
      </c>
      <c r="U5414" t="s" s="6">
        <v>302</v>
      </c>
      <c r="W5414" t="s" s="6">
        <v>13987</v>
      </c>
      <c r="AK5414" t="s" s="55">
        <v>831</v>
      </c>
      <c r="AL5414" t="s" s="56">
        <v>13988</v>
      </c>
      <c r="AN5414" t="s" s="56">
        <v>831</v>
      </c>
      <c r="AX5414" s="77"/>
    </row>
    <row r="5415" s="9" customFormat="1" ht="31" customHeight="1">
      <c r="A5415" t="s" s="6">
        <v>13989</v>
      </c>
      <c r="B5415" t="s" s="56">
        <v>13990</v>
      </c>
      <c r="C5415" t="s" s="56">
        <v>13991</v>
      </c>
      <c r="E5415" t="s" s="54">
        <v>13945</v>
      </c>
      <c r="F5415" t="s" s="55">
        <v>419</v>
      </c>
      <c r="G5415" t="s" s="56">
        <v>1135</v>
      </c>
      <c r="H5415" t="s" s="56">
        <v>13980</v>
      </c>
      <c r="M5415" t="s" s="55">
        <v>13981</v>
      </c>
      <c r="S5415" t="s" s="54">
        <v>13980</v>
      </c>
      <c r="T5415" t="s" s="57">
        <v>13982</v>
      </c>
      <c r="U5415" t="s" s="6">
        <v>302</v>
      </c>
      <c r="W5415" t="s" s="6">
        <v>13992</v>
      </c>
      <c r="AK5415" t="s" s="55">
        <v>831</v>
      </c>
      <c r="AL5415" s="14">
        <v>0.709867</v>
      </c>
      <c r="AN5415" t="s" s="56">
        <v>831</v>
      </c>
      <c r="AX5415" s="77"/>
    </row>
    <row r="5416" s="9" customFormat="1" ht="31" customHeight="1">
      <c r="A5416" t="s" s="6">
        <v>13993</v>
      </c>
      <c r="B5416" t="s" s="56">
        <v>13994</v>
      </c>
      <c r="C5416" t="s" s="56">
        <v>13995</v>
      </c>
      <c r="E5416" t="s" s="54">
        <v>13945</v>
      </c>
      <c r="F5416" t="s" s="55">
        <v>419</v>
      </c>
      <c r="G5416" t="s" s="56">
        <v>1135</v>
      </c>
      <c r="H5416" t="s" s="56">
        <v>13980</v>
      </c>
      <c r="M5416" t="s" s="55">
        <v>13981</v>
      </c>
      <c r="S5416" t="s" s="54">
        <v>13980</v>
      </c>
      <c r="T5416" t="s" s="57">
        <v>13982</v>
      </c>
      <c r="U5416" t="s" s="6">
        <v>302</v>
      </c>
      <c r="W5416" t="s" s="6">
        <v>13996</v>
      </c>
      <c r="AK5416" t="s" s="55">
        <v>831</v>
      </c>
      <c r="AL5416" s="14">
        <v>0.709867</v>
      </c>
      <c r="AN5416" t="s" s="56">
        <v>831</v>
      </c>
      <c r="AX5416" s="77"/>
    </row>
    <row r="5417" s="9" customFormat="1" ht="31" customHeight="1">
      <c r="A5417" t="s" s="6">
        <v>13997</v>
      </c>
      <c r="B5417" t="s" s="56">
        <v>13998</v>
      </c>
      <c r="C5417" t="s" s="56">
        <v>13999</v>
      </c>
      <c r="E5417" t="s" s="54">
        <v>13945</v>
      </c>
      <c r="F5417" t="s" s="55">
        <v>419</v>
      </c>
      <c r="G5417" t="s" s="56">
        <v>194</v>
      </c>
      <c r="H5417" t="s" s="56">
        <v>293</v>
      </c>
      <c r="I5417" t="s" s="56">
        <v>294</v>
      </c>
      <c r="M5417" t="s" s="55">
        <v>13981</v>
      </c>
      <c r="N5417" t="s" s="56">
        <v>14000</v>
      </c>
      <c r="O5417" t="s" s="56">
        <v>14001</v>
      </c>
      <c r="Q5417" t="s" s="56">
        <v>464</v>
      </c>
      <c r="R5417" t="s" s="56">
        <v>5538</v>
      </c>
      <c r="S5417" t="s" s="54">
        <v>1882</v>
      </c>
      <c r="T5417" t="s" s="57">
        <v>13982</v>
      </c>
      <c r="U5417" t="s" s="6">
        <v>302</v>
      </c>
      <c r="W5417" t="s" s="6">
        <v>14002</v>
      </c>
      <c r="AK5417" t="s" s="55">
        <v>831</v>
      </c>
      <c r="AN5417" s="63"/>
      <c r="AO5417" s="63">
        <v>0.70960578287979</v>
      </c>
      <c r="AQ5417" t="s" s="76">
        <v>831</v>
      </c>
      <c r="AX5417" s="77"/>
    </row>
    <row r="5418" s="9" customFormat="1" ht="31" customHeight="1">
      <c r="A5418" t="s" s="6">
        <v>14003</v>
      </c>
      <c r="B5418" t="s" s="56">
        <v>14004</v>
      </c>
      <c r="C5418" t="s" s="56">
        <v>14005</v>
      </c>
      <c r="E5418" t="s" s="54">
        <v>13945</v>
      </c>
      <c r="F5418" t="s" s="55">
        <v>419</v>
      </c>
      <c r="G5418" t="s" s="56">
        <v>194</v>
      </c>
      <c r="H5418" t="s" s="56">
        <v>293</v>
      </c>
      <c r="I5418" t="s" s="56">
        <v>294</v>
      </c>
      <c r="M5418" t="s" s="55">
        <v>13981</v>
      </c>
      <c r="N5418" t="s" s="56">
        <v>14000</v>
      </c>
      <c r="O5418" t="s" s="56">
        <v>14006</v>
      </c>
      <c r="Q5418" t="s" s="56">
        <v>1814</v>
      </c>
      <c r="R5418" t="s" s="56">
        <v>14007</v>
      </c>
      <c r="S5418" t="s" s="54">
        <v>1882</v>
      </c>
      <c r="T5418" t="s" s="57">
        <v>13982</v>
      </c>
      <c r="U5418" t="s" s="6">
        <v>302</v>
      </c>
      <c r="W5418" t="s" s="6">
        <v>14008</v>
      </c>
      <c r="AK5418" t="s" s="55">
        <v>831</v>
      </c>
      <c r="AN5418" s="63"/>
      <c r="AO5418" s="63">
        <v>0.709661780021787</v>
      </c>
      <c r="AQ5418" t="s" s="76">
        <v>831</v>
      </c>
      <c r="AX5418" s="77"/>
    </row>
    <row r="5419" s="9" customFormat="1" ht="31" customHeight="1">
      <c r="A5419" t="s" s="6">
        <v>14009</v>
      </c>
      <c r="B5419" t="s" s="56">
        <v>14010</v>
      </c>
      <c r="C5419" t="s" s="56">
        <v>14011</v>
      </c>
      <c r="E5419" t="s" s="54">
        <v>13945</v>
      </c>
      <c r="F5419" t="s" s="55">
        <v>419</v>
      </c>
      <c r="G5419" t="s" s="56">
        <v>194</v>
      </c>
      <c r="H5419" t="s" s="56">
        <v>293</v>
      </c>
      <c r="I5419" t="s" s="56">
        <v>294</v>
      </c>
      <c r="M5419" t="s" s="55">
        <v>13981</v>
      </c>
      <c r="N5419" t="s" s="56">
        <v>14000</v>
      </c>
      <c r="O5419" t="s" s="56">
        <v>14012</v>
      </c>
      <c r="Q5419" t="s" s="56">
        <v>464</v>
      </c>
      <c r="R5419" t="s" s="56">
        <v>14013</v>
      </c>
      <c r="S5419" t="s" s="54">
        <v>1882</v>
      </c>
      <c r="T5419" t="s" s="57">
        <v>13982</v>
      </c>
      <c r="U5419" t="s" s="6">
        <v>302</v>
      </c>
      <c r="W5419" t="s" s="6">
        <v>14014</v>
      </c>
      <c r="AK5419" t="s" s="55">
        <v>831</v>
      </c>
      <c r="AN5419" s="63"/>
      <c r="AO5419" s="63">
        <v>0.709104808448706</v>
      </c>
      <c r="AQ5419" t="s" s="76">
        <v>831</v>
      </c>
      <c r="AX5419" s="77"/>
    </row>
    <row r="5420" s="9" customFormat="1" ht="31" customHeight="1">
      <c r="A5420" t="s" s="6">
        <v>14015</v>
      </c>
      <c r="B5420" t="s" s="56">
        <v>14016</v>
      </c>
      <c r="C5420" t="s" s="56">
        <v>14017</v>
      </c>
      <c r="E5420" t="s" s="54">
        <v>13945</v>
      </c>
      <c r="F5420" t="s" s="55">
        <v>419</v>
      </c>
      <c r="G5420" t="s" s="56">
        <v>194</v>
      </c>
      <c r="H5420" t="s" s="56">
        <v>293</v>
      </c>
      <c r="I5420" t="s" s="56">
        <v>294</v>
      </c>
      <c r="M5420" t="s" s="55">
        <v>13981</v>
      </c>
      <c r="N5420" t="s" s="56">
        <v>14000</v>
      </c>
      <c r="O5420" t="s" s="56">
        <v>14001</v>
      </c>
      <c r="Q5420" t="s" s="56">
        <v>464</v>
      </c>
      <c r="R5420" t="s" s="56">
        <v>5538</v>
      </c>
      <c r="S5420" t="s" s="54">
        <v>14018</v>
      </c>
      <c r="T5420" t="s" s="57">
        <v>13982</v>
      </c>
      <c r="U5420" t="s" s="6">
        <v>302</v>
      </c>
      <c r="W5420" t="s" s="6">
        <v>14019</v>
      </c>
      <c r="AK5420" t="s" s="55">
        <v>831</v>
      </c>
      <c r="AN5420" s="63"/>
      <c r="AO5420" s="63">
        <v>0.710082758535731</v>
      </c>
      <c r="AQ5420" t="s" s="76">
        <v>831</v>
      </c>
      <c r="AX5420" s="77"/>
    </row>
    <row r="5421" s="9" customFormat="1" ht="46" customHeight="1">
      <c r="A5421" t="s" s="6">
        <v>14020</v>
      </c>
      <c r="B5421" t="s" s="56">
        <v>14021</v>
      </c>
      <c r="C5421" t="s" s="56">
        <v>14022</v>
      </c>
      <c r="E5421" t="s" s="54">
        <v>13945</v>
      </c>
      <c r="F5421" t="s" s="55">
        <v>419</v>
      </c>
      <c r="G5421" t="s" s="56">
        <v>194</v>
      </c>
      <c r="H5421" t="s" s="56">
        <v>293</v>
      </c>
      <c r="I5421" t="s" s="56">
        <v>294</v>
      </c>
      <c r="M5421" t="s" s="55">
        <v>13981</v>
      </c>
      <c r="N5421" t="s" s="56">
        <v>14023</v>
      </c>
      <c r="O5421" t="s" s="56">
        <v>14024</v>
      </c>
      <c r="Q5421" t="s" s="56">
        <v>822</v>
      </c>
      <c r="R5421" t="s" s="56">
        <v>823</v>
      </c>
      <c r="S5421" t="s" s="54">
        <v>14025</v>
      </c>
      <c r="T5421" t="s" s="57">
        <v>13982</v>
      </c>
      <c r="U5421" t="s" s="6">
        <v>302</v>
      </c>
      <c r="W5421" t="s" s="6">
        <v>14026</v>
      </c>
      <c r="AK5421" t="s" s="55">
        <v>831</v>
      </c>
      <c r="AN5421" s="63"/>
      <c r="AO5421" s="63">
        <v>0.709633413542765</v>
      </c>
      <c r="AQ5421" t="s" s="76">
        <v>831</v>
      </c>
      <c r="AX5421" s="77"/>
    </row>
    <row r="5422" s="9" customFormat="1" ht="31" customHeight="1">
      <c r="A5422" t="s" s="6">
        <v>14027</v>
      </c>
      <c r="B5422" t="s" s="56">
        <v>14028</v>
      </c>
      <c r="C5422" t="s" s="56">
        <v>14029</v>
      </c>
      <c r="E5422" t="s" s="54">
        <v>13945</v>
      </c>
      <c r="F5422" t="s" s="55">
        <v>419</v>
      </c>
      <c r="G5422" t="s" s="56">
        <v>194</v>
      </c>
      <c r="H5422" t="s" s="56">
        <v>293</v>
      </c>
      <c r="I5422" t="s" s="56">
        <v>294</v>
      </c>
      <c r="M5422" t="s" s="55">
        <v>13981</v>
      </c>
      <c r="N5422" t="s" s="56">
        <v>14000</v>
      </c>
      <c r="O5422" t="s" s="56">
        <v>14030</v>
      </c>
      <c r="Q5422" t="s" s="56">
        <v>822</v>
      </c>
      <c r="R5422" t="s" s="56">
        <v>14031</v>
      </c>
      <c r="S5422" t="s" s="54">
        <v>1882</v>
      </c>
      <c r="T5422" t="s" s="57">
        <v>13982</v>
      </c>
      <c r="U5422" t="s" s="6">
        <v>302</v>
      </c>
      <c r="W5422" t="s" s="6">
        <v>14032</v>
      </c>
      <c r="AK5422" t="s" s="55">
        <v>831</v>
      </c>
      <c r="AN5422" s="63"/>
      <c r="AO5422" s="63">
        <v>0.70957278456397</v>
      </c>
      <c r="AQ5422" t="s" s="76">
        <v>831</v>
      </c>
      <c r="AX5422" s="77"/>
    </row>
    <row r="5423" s="9" customFormat="1" ht="31" customHeight="1">
      <c r="A5423" t="s" s="6">
        <v>14033</v>
      </c>
      <c r="B5423" t="s" s="56">
        <v>14034</v>
      </c>
      <c r="C5423" t="s" s="56">
        <v>14035</v>
      </c>
      <c r="E5423" t="s" s="54">
        <v>13945</v>
      </c>
      <c r="F5423" t="s" s="55">
        <v>419</v>
      </c>
      <c r="G5423" t="s" s="56">
        <v>194</v>
      </c>
      <c r="H5423" t="s" s="56">
        <v>293</v>
      </c>
      <c r="I5423" t="s" s="56">
        <v>294</v>
      </c>
      <c r="M5423" t="s" s="55">
        <v>13981</v>
      </c>
      <c r="N5423" t="s" s="56">
        <v>14000</v>
      </c>
      <c r="O5423" t="s" s="56">
        <v>14001</v>
      </c>
      <c r="Q5423" t="s" s="56">
        <v>464</v>
      </c>
      <c r="R5423" t="s" s="56">
        <v>5538</v>
      </c>
      <c r="S5423" t="s" s="54">
        <v>1882</v>
      </c>
      <c r="T5423" t="s" s="57">
        <v>13982</v>
      </c>
      <c r="U5423" t="s" s="6">
        <v>302</v>
      </c>
      <c r="W5423" t="s" s="6">
        <v>14036</v>
      </c>
      <c r="AK5423" t="s" s="55">
        <v>831</v>
      </c>
      <c r="AN5423" s="63"/>
      <c r="AO5423" s="63">
        <v>0.709559415168072</v>
      </c>
      <c r="AQ5423" t="s" s="76">
        <v>831</v>
      </c>
      <c r="AX5423" s="77"/>
    </row>
    <row r="5424" s="9" customFormat="1" ht="31" customHeight="1">
      <c r="A5424" t="s" s="6">
        <v>14037</v>
      </c>
      <c r="B5424" t="s" s="56">
        <v>14038</v>
      </c>
      <c r="C5424" t="s" s="56">
        <v>14039</v>
      </c>
      <c r="E5424" t="s" s="54">
        <v>13945</v>
      </c>
      <c r="F5424" t="s" s="55">
        <v>419</v>
      </c>
      <c r="G5424" t="s" s="56">
        <v>194</v>
      </c>
      <c r="H5424" t="s" s="56">
        <v>293</v>
      </c>
      <c r="I5424" t="s" s="56">
        <v>294</v>
      </c>
      <c r="M5424" t="s" s="55">
        <v>13981</v>
      </c>
      <c r="N5424" t="s" s="56">
        <v>14000</v>
      </c>
      <c r="O5424" t="s" s="56">
        <v>14001</v>
      </c>
      <c r="Q5424" t="s" s="56">
        <v>464</v>
      </c>
      <c r="R5424" t="s" s="56">
        <v>5538</v>
      </c>
      <c r="S5424" t="s" s="54">
        <v>1882</v>
      </c>
      <c r="T5424" t="s" s="57">
        <v>13982</v>
      </c>
      <c r="U5424" t="s" s="6">
        <v>302</v>
      </c>
      <c r="W5424" t="s" s="6">
        <v>14040</v>
      </c>
      <c r="AK5424" t="s" s="55">
        <v>831</v>
      </c>
      <c r="AN5424" s="63"/>
      <c r="AO5424" s="63">
        <v>0.7096177822673611</v>
      </c>
      <c r="AQ5424" t="s" s="76">
        <v>831</v>
      </c>
      <c r="AX5424" s="77"/>
    </row>
    <row r="5425" s="9" customFormat="1" ht="31" customHeight="1">
      <c r="A5425" t="s" s="6">
        <v>14041</v>
      </c>
      <c r="B5425" t="s" s="56">
        <v>14042</v>
      </c>
      <c r="C5425" t="s" s="56">
        <v>14043</v>
      </c>
      <c r="E5425" t="s" s="54">
        <v>13945</v>
      </c>
      <c r="F5425" t="s" s="55">
        <v>419</v>
      </c>
      <c r="G5425" t="s" s="56">
        <v>194</v>
      </c>
      <c r="H5425" t="s" s="56">
        <v>195</v>
      </c>
      <c r="I5425" t="s" s="56">
        <v>421</v>
      </c>
      <c r="M5425" t="s" s="55">
        <v>1138</v>
      </c>
      <c r="N5425" t="s" s="56">
        <v>13974</v>
      </c>
      <c r="O5425" t="s" s="56">
        <v>14044</v>
      </c>
      <c r="Q5425" t="s" s="56">
        <v>1285</v>
      </c>
      <c r="R5425" t="s" s="56">
        <v>14045</v>
      </c>
      <c r="S5425" t="s" s="54">
        <v>14046</v>
      </c>
      <c r="T5425" t="s" s="57">
        <v>13982</v>
      </c>
      <c r="U5425" t="s" s="6">
        <v>302</v>
      </c>
      <c r="W5425" t="s" s="6">
        <v>14047</v>
      </c>
      <c r="AK5425" t="s" s="55">
        <v>831</v>
      </c>
      <c r="AL5425" s="63">
        <v>0.709668779664537</v>
      </c>
      <c r="AN5425" t="s" s="56">
        <v>831</v>
      </c>
      <c r="AX5425" s="77"/>
    </row>
    <row r="5426" s="9" customFormat="1" ht="31" customHeight="1">
      <c r="A5426" t="s" s="6">
        <v>14048</v>
      </c>
      <c r="B5426" t="s" s="56">
        <v>14049</v>
      </c>
      <c r="C5426" t="s" s="56">
        <v>14050</v>
      </c>
      <c r="E5426" t="s" s="54">
        <v>13945</v>
      </c>
      <c r="F5426" t="s" s="55">
        <v>419</v>
      </c>
      <c r="G5426" t="s" s="56">
        <v>194</v>
      </c>
      <c r="H5426" t="s" s="56">
        <v>293</v>
      </c>
      <c r="I5426" t="s" s="56">
        <v>294</v>
      </c>
      <c r="M5426" t="s" s="55">
        <v>13981</v>
      </c>
      <c r="N5426" t="s" s="56">
        <v>14000</v>
      </c>
      <c r="O5426" t="s" s="56">
        <v>14001</v>
      </c>
      <c r="Q5426" t="s" s="56">
        <v>464</v>
      </c>
      <c r="R5426" t="s" s="56">
        <v>5538</v>
      </c>
      <c r="S5426" t="s" s="54">
        <v>1882</v>
      </c>
      <c r="T5426" t="s" s="57">
        <v>13982</v>
      </c>
      <c r="U5426" t="s" s="6">
        <v>302</v>
      </c>
      <c r="W5426" t="s" s="6">
        <v>14051</v>
      </c>
      <c r="AK5426" t="s" s="55">
        <v>831</v>
      </c>
      <c r="AN5426" s="63"/>
      <c r="AO5426" s="63">
        <v>0.709670779562465</v>
      </c>
      <c r="AQ5426" t="s" s="76">
        <v>831</v>
      </c>
      <c r="AX5426" s="77"/>
    </row>
    <row r="5427" s="9" customFormat="1" ht="31" customHeight="1">
      <c r="A5427" t="s" s="6">
        <v>14052</v>
      </c>
      <c r="B5427" t="s" s="56">
        <v>14053</v>
      </c>
      <c r="C5427" t="s" s="56">
        <v>14054</v>
      </c>
      <c r="E5427" t="s" s="54">
        <v>13945</v>
      </c>
      <c r="F5427" t="s" s="55">
        <v>419</v>
      </c>
      <c r="G5427" t="s" s="56">
        <v>194</v>
      </c>
      <c r="H5427" t="s" s="56">
        <v>293</v>
      </c>
      <c r="I5427" t="s" s="56">
        <v>294</v>
      </c>
      <c r="M5427" t="s" s="55">
        <v>13981</v>
      </c>
      <c r="N5427" t="s" s="56">
        <v>293</v>
      </c>
      <c r="O5427" t="s" s="56">
        <v>14044</v>
      </c>
      <c r="Q5427" t="s" s="56">
        <v>1285</v>
      </c>
      <c r="R5427" t="s" s="56">
        <v>14045</v>
      </c>
      <c r="S5427" t="s" s="54">
        <v>14055</v>
      </c>
      <c r="T5427" t="s" s="57">
        <v>13982</v>
      </c>
      <c r="U5427" t="s" s="6">
        <v>302</v>
      </c>
      <c r="W5427" t="s" s="6">
        <v>14056</v>
      </c>
      <c r="AK5427" t="s" s="55">
        <v>831</v>
      </c>
      <c r="AN5427" s="63"/>
      <c r="AO5427" s="63">
        <v>0.709274799772627</v>
      </c>
      <c r="AQ5427" t="s" s="76">
        <v>831</v>
      </c>
      <c r="AX5427" s="77"/>
    </row>
    <row r="5428" s="9" customFormat="1" ht="31" customHeight="1">
      <c r="A5428" t="s" s="6">
        <v>14057</v>
      </c>
      <c r="B5428" t="s" s="56">
        <v>14058</v>
      </c>
      <c r="C5428" t="s" s="56">
        <v>14059</v>
      </c>
      <c r="E5428" t="s" s="54">
        <v>13945</v>
      </c>
      <c r="F5428" t="s" s="55">
        <v>419</v>
      </c>
      <c r="G5428" t="s" s="56">
        <v>194</v>
      </c>
      <c r="H5428" t="s" s="56">
        <v>293</v>
      </c>
      <c r="I5428" t="s" s="56">
        <v>294</v>
      </c>
      <c r="M5428" t="s" s="55">
        <v>13981</v>
      </c>
      <c r="N5428" t="s" s="56">
        <v>14000</v>
      </c>
      <c r="O5428" t="s" s="56">
        <v>14060</v>
      </c>
      <c r="Q5428" t="s" s="56">
        <v>1814</v>
      </c>
      <c r="R5428" t="s" s="56">
        <v>14061</v>
      </c>
      <c r="S5428" t="s" s="54">
        <v>1882</v>
      </c>
      <c r="T5428" t="s" s="57">
        <v>13982</v>
      </c>
      <c r="U5428" t="s" s="6">
        <v>302</v>
      </c>
      <c r="W5428" t="s" s="6">
        <v>14062</v>
      </c>
      <c r="AK5428" t="s" s="55">
        <v>831</v>
      </c>
      <c r="AN5428" s="63"/>
      <c r="AO5428" s="63">
        <v>0.709315797680161</v>
      </c>
      <c r="AQ5428" t="s" s="76">
        <v>831</v>
      </c>
      <c r="AX5428" s="77"/>
    </row>
    <row r="5429" s="9" customFormat="1" ht="31" customHeight="1">
      <c r="A5429" t="s" s="6">
        <v>14063</v>
      </c>
      <c r="B5429" t="s" s="56">
        <v>14064</v>
      </c>
      <c r="C5429" t="s" s="56">
        <v>14065</v>
      </c>
      <c r="E5429" t="s" s="54">
        <v>13945</v>
      </c>
      <c r="F5429" t="s" s="55">
        <v>419</v>
      </c>
      <c r="G5429" t="s" s="56">
        <v>194</v>
      </c>
      <c r="H5429" t="s" s="56">
        <v>293</v>
      </c>
      <c r="I5429" t="s" s="56">
        <v>294</v>
      </c>
      <c r="M5429" t="s" s="55">
        <v>13981</v>
      </c>
      <c r="N5429" t="s" s="56">
        <v>14000</v>
      </c>
      <c r="O5429" t="s" s="56">
        <v>14012</v>
      </c>
      <c r="Q5429" t="s" s="56">
        <v>464</v>
      </c>
      <c r="R5429" t="s" s="56">
        <v>14013</v>
      </c>
      <c r="S5429" t="s" s="54">
        <v>1882</v>
      </c>
      <c r="T5429" t="s" s="57">
        <v>13982</v>
      </c>
      <c r="U5429" t="s" s="6">
        <v>302</v>
      </c>
      <c r="W5429" t="s" s="6">
        <v>14066</v>
      </c>
      <c r="AK5429" t="s" s="55">
        <v>831</v>
      </c>
      <c r="AN5429" s="63"/>
      <c r="AO5429" s="63">
        <v>0.709300798445697</v>
      </c>
      <c r="AQ5429" t="s" s="76">
        <v>831</v>
      </c>
      <c r="AX5429" s="77"/>
    </row>
    <row r="5430" s="9" customFormat="1" ht="31" customHeight="1">
      <c r="A5430" t="s" s="6">
        <v>14067</v>
      </c>
      <c r="B5430" t="s" s="56">
        <v>14068</v>
      </c>
      <c r="C5430" t="s" s="56">
        <v>14069</v>
      </c>
      <c r="E5430" t="s" s="54">
        <v>13945</v>
      </c>
      <c r="F5430" t="s" s="55">
        <v>419</v>
      </c>
      <c r="G5430" t="s" s="56">
        <v>194</v>
      </c>
      <c r="H5430" t="s" s="56">
        <v>293</v>
      </c>
      <c r="I5430" t="s" s="56">
        <v>294</v>
      </c>
      <c r="M5430" t="s" s="55">
        <v>13981</v>
      </c>
      <c r="N5430" t="s" s="56">
        <v>14000</v>
      </c>
      <c r="O5430" t="s" s="56">
        <v>14001</v>
      </c>
      <c r="Q5430" t="s" s="56">
        <v>464</v>
      </c>
      <c r="R5430" t="s" s="56">
        <v>5538</v>
      </c>
      <c r="S5430" t="s" s="54">
        <v>1882</v>
      </c>
      <c r="T5430" t="s" s="57">
        <v>13982</v>
      </c>
      <c r="U5430" t="s" s="6">
        <v>302</v>
      </c>
      <c r="W5430" t="s" s="6">
        <v>14070</v>
      </c>
      <c r="AK5430" t="s" s="55">
        <v>831</v>
      </c>
      <c r="AN5430" s="63"/>
      <c r="AO5430" s="63">
        <v>0.709811772366423</v>
      </c>
      <c r="AQ5430" t="s" s="76">
        <v>831</v>
      </c>
      <c r="AX5430" s="77"/>
    </row>
    <row r="5431" s="9" customFormat="1" ht="31" customHeight="1">
      <c r="A5431" t="s" s="6">
        <v>14071</v>
      </c>
      <c r="B5431" t="s" s="56">
        <v>14072</v>
      </c>
      <c r="C5431" t="s" s="56">
        <v>14073</v>
      </c>
      <c r="E5431" t="s" s="54">
        <v>13945</v>
      </c>
      <c r="F5431" t="s" s="55">
        <v>419</v>
      </c>
      <c r="G5431" t="s" s="56">
        <v>194</v>
      </c>
      <c r="H5431" t="s" s="56">
        <v>293</v>
      </c>
      <c r="I5431" t="s" s="56">
        <v>294</v>
      </c>
      <c r="M5431" t="s" s="55">
        <v>13981</v>
      </c>
      <c r="N5431" t="s" s="56">
        <v>14000</v>
      </c>
      <c r="O5431" t="s" s="56">
        <v>14006</v>
      </c>
      <c r="Q5431" t="s" s="56">
        <v>1814</v>
      </c>
      <c r="R5431" t="s" s="56">
        <v>14007</v>
      </c>
      <c r="S5431" t="s" s="54">
        <v>1882</v>
      </c>
      <c r="T5431" t="s" s="57">
        <v>13982</v>
      </c>
      <c r="U5431" t="s" s="6">
        <v>302</v>
      </c>
      <c r="W5431" t="s" s="6">
        <v>14074</v>
      </c>
      <c r="AK5431" t="s" s="55">
        <v>831</v>
      </c>
      <c r="AN5431" s="63"/>
      <c r="AO5431" s="63">
        <v>0.709575784410863</v>
      </c>
      <c r="AQ5431" t="s" s="76">
        <v>831</v>
      </c>
      <c r="AX5431" s="77"/>
    </row>
    <row r="5432" s="9" customFormat="1" ht="31" customHeight="1">
      <c r="A5432" t="s" s="6">
        <v>14075</v>
      </c>
      <c r="B5432" t="s" s="56">
        <v>14076</v>
      </c>
      <c r="C5432" t="s" s="56">
        <v>14077</v>
      </c>
      <c r="E5432" t="s" s="54">
        <v>13945</v>
      </c>
      <c r="F5432" t="s" s="55">
        <v>419</v>
      </c>
      <c r="G5432" t="s" s="56">
        <v>194</v>
      </c>
      <c r="H5432" t="s" s="56">
        <v>293</v>
      </c>
      <c r="I5432" t="s" s="56">
        <v>294</v>
      </c>
      <c r="M5432" t="s" s="55">
        <v>13981</v>
      </c>
      <c r="N5432" t="s" s="56">
        <v>14000</v>
      </c>
      <c r="O5432" t="s" s="56">
        <v>14078</v>
      </c>
      <c r="Q5432" t="s" s="56">
        <v>822</v>
      </c>
      <c r="R5432" t="s" s="56">
        <v>14079</v>
      </c>
      <c r="S5432" t="s" s="54">
        <v>1882</v>
      </c>
      <c r="T5432" t="s" s="57">
        <v>13982</v>
      </c>
      <c r="U5432" t="s" s="6">
        <v>302</v>
      </c>
      <c r="W5432" t="s" s="6">
        <v>14080</v>
      </c>
      <c r="AK5432" t="s" s="55">
        <v>831</v>
      </c>
      <c r="AN5432" s="63"/>
      <c r="AO5432" s="63">
        <v>0.70996676445588</v>
      </c>
      <c r="AQ5432" t="s" s="76">
        <v>831</v>
      </c>
      <c r="AX5432" s="77"/>
    </row>
    <row r="5433" s="9" customFormat="1" ht="31" customHeight="1">
      <c r="A5433" t="s" s="6">
        <v>14081</v>
      </c>
      <c r="B5433" s="14">
        <v>1</v>
      </c>
      <c r="E5433" t="s" s="54">
        <v>14082</v>
      </c>
      <c r="F5433" t="s" s="55">
        <v>710</v>
      </c>
      <c r="G5433" t="s" s="56">
        <v>194</v>
      </c>
      <c r="H5433" t="s" s="56">
        <v>195</v>
      </c>
      <c r="I5433" t="s" s="56">
        <v>14083</v>
      </c>
      <c r="J5433" t="s" s="56">
        <v>46</v>
      </c>
      <c r="M5433" t="s" s="55">
        <v>1138</v>
      </c>
      <c r="O5433" t="s" s="56">
        <v>464</v>
      </c>
      <c r="P5433" t="s" s="56">
        <v>1889</v>
      </c>
      <c r="Q5433" t="s" s="56">
        <v>464</v>
      </c>
      <c r="R5433" t="s" s="56">
        <v>836</v>
      </c>
      <c r="AR5433" s="60">
        <v>-21.2</v>
      </c>
      <c r="AS5433" s="59">
        <f>AR5433-2</f>
        <v>-23.2</v>
      </c>
      <c r="AT5433" s="59">
        <f>AS5433-5</f>
        <v>-28.2</v>
      </c>
      <c r="AU5433" s="14">
        <v>-11.1510128205128</v>
      </c>
      <c r="AV5433" s="14">
        <f>AU5433-2</f>
        <v>-13.1510128205128</v>
      </c>
      <c r="AW5433" s="66">
        <f>AV5433-12.8</f>
        <v>-25.9510128205128</v>
      </c>
      <c r="AX5433" s="12">
        <v>-10.9036190476191</v>
      </c>
      <c r="AY5433" s="13">
        <f>AX5433-2</f>
        <v>-12.9036190476191</v>
      </c>
      <c r="AZ5433" s="66">
        <f>AY5433-12.8</f>
        <v>-25.7036190476191</v>
      </c>
      <c r="BI5433" t="s" s="55">
        <v>14084</v>
      </c>
      <c r="BK5433" t="s" s="56">
        <v>14084</v>
      </c>
      <c r="BL5433" s="14">
        <v>3.44404490518764</v>
      </c>
      <c r="BN5433" s="14">
        <v>3.44404490518764</v>
      </c>
      <c r="BR5433" s="60">
        <v>9.4</v>
      </c>
    </row>
    <row r="5434" s="9" customFormat="1" ht="31" customHeight="1">
      <c r="A5434" t="s" s="6">
        <v>14085</v>
      </c>
      <c r="B5434" s="14">
        <v>2</v>
      </c>
      <c r="E5434" t="s" s="54">
        <v>14082</v>
      </c>
      <c r="F5434" t="s" s="55">
        <v>710</v>
      </c>
      <c r="G5434" t="s" s="56">
        <v>194</v>
      </c>
      <c r="H5434" t="s" s="56">
        <v>195</v>
      </c>
      <c r="I5434" t="s" s="56">
        <v>14083</v>
      </c>
      <c r="J5434" t="s" s="56">
        <v>46</v>
      </c>
      <c r="L5434" t="s" s="54">
        <v>14086</v>
      </c>
      <c r="M5434" t="s" s="55">
        <v>1138</v>
      </c>
      <c r="O5434" t="s" s="56">
        <v>464</v>
      </c>
      <c r="P5434" t="s" s="56">
        <v>1889</v>
      </c>
      <c r="Q5434" t="s" s="56">
        <v>464</v>
      </c>
      <c r="R5434" t="s" s="56">
        <v>836</v>
      </c>
      <c r="AR5434" s="60">
        <v>-16.4</v>
      </c>
      <c r="AS5434" s="59">
        <f>AR5434-2</f>
        <v>-18.4</v>
      </c>
      <c r="AT5434" s="59">
        <f>AS5434-5</f>
        <v>-23.4</v>
      </c>
      <c r="AU5434" s="14">
        <v>-8.963315934065941</v>
      </c>
      <c r="AV5434" s="14">
        <f>AU5434-2</f>
        <v>-10.9633159340659</v>
      </c>
      <c r="AW5434" s="66">
        <f>AV5434-12.8</f>
        <v>-23.7633159340659</v>
      </c>
      <c r="AX5434" s="12">
        <v>-7.77045238095238</v>
      </c>
      <c r="AY5434" s="13">
        <f>AX5434-2</f>
        <v>-9.77045238095238</v>
      </c>
      <c r="AZ5434" s="66">
        <f>AY5434-12.8</f>
        <v>-22.5704523809524</v>
      </c>
      <c r="BI5434" t="s" s="55">
        <v>14087</v>
      </c>
      <c r="BK5434" t="s" s="56">
        <v>14087</v>
      </c>
      <c r="BL5434" s="14">
        <v>-4.11079307785053</v>
      </c>
      <c r="BN5434" s="14">
        <v>-4.11079307785053</v>
      </c>
      <c r="BR5434" s="60">
        <v>3.7</v>
      </c>
    </row>
    <row r="5435" s="9" customFormat="1" ht="31" customHeight="1">
      <c r="A5435" t="s" s="6">
        <v>14088</v>
      </c>
      <c r="B5435" s="14">
        <v>3</v>
      </c>
      <c r="E5435" t="s" s="54">
        <v>14082</v>
      </c>
      <c r="F5435" t="s" s="55">
        <v>710</v>
      </c>
      <c r="G5435" t="s" s="56">
        <v>194</v>
      </c>
      <c r="H5435" t="s" s="56">
        <v>195</v>
      </c>
      <c r="I5435" t="s" s="56">
        <v>14083</v>
      </c>
      <c r="J5435" t="s" s="56">
        <v>46</v>
      </c>
      <c r="M5435" t="s" s="55">
        <v>1138</v>
      </c>
      <c r="O5435" t="s" s="56">
        <v>464</v>
      </c>
      <c r="P5435" t="s" s="56">
        <v>1889</v>
      </c>
      <c r="Q5435" t="s" s="56">
        <v>464</v>
      </c>
      <c r="R5435" t="s" s="56">
        <v>836</v>
      </c>
      <c r="AR5435" s="60">
        <v>-17</v>
      </c>
      <c r="AS5435" s="59">
        <f>AR5435-2</f>
        <v>-19</v>
      </c>
      <c r="AT5435" s="59">
        <f>AS5435-5</f>
        <v>-24</v>
      </c>
      <c r="AU5435" s="14">
        <v>-10.3156794871795</v>
      </c>
      <c r="AV5435" s="14">
        <f>AU5435-2</f>
        <v>-12.3156794871795</v>
      </c>
      <c r="AW5435" s="66">
        <f>AV5435-12.8</f>
        <v>-25.1156794871795</v>
      </c>
      <c r="AX5435" s="12">
        <v>-9.63595238095238</v>
      </c>
      <c r="AY5435" s="13">
        <f>AX5435-2</f>
        <v>-11.6359523809524</v>
      </c>
      <c r="AZ5435" s="66">
        <f>AY5435-12.8</f>
        <v>-24.4359523809524</v>
      </c>
      <c r="BI5435" t="s" s="55">
        <v>14089</v>
      </c>
      <c r="BK5435" t="s" s="56">
        <v>14089</v>
      </c>
      <c r="BL5435" s="14">
        <v>0.645609561990341</v>
      </c>
      <c r="BN5435" s="14">
        <v>0.645609561990341</v>
      </c>
      <c r="BR5435" s="60">
        <v>6.5</v>
      </c>
    </row>
    <row r="5436" s="9" customFormat="1" ht="31" customHeight="1">
      <c r="A5436" t="s" s="6">
        <v>14090</v>
      </c>
      <c r="B5436" s="14">
        <v>4</v>
      </c>
      <c r="E5436" t="s" s="54">
        <v>14082</v>
      </c>
      <c r="F5436" t="s" s="55">
        <v>710</v>
      </c>
      <c r="G5436" t="s" s="56">
        <v>194</v>
      </c>
      <c r="H5436" t="s" s="56">
        <v>195</v>
      </c>
      <c r="I5436" t="s" s="56">
        <v>14083</v>
      </c>
      <c r="J5436" t="s" s="56">
        <v>46</v>
      </c>
      <c r="M5436" t="s" s="55">
        <v>1138</v>
      </c>
      <c r="O5436" t="s" s="56">
        <v>1347</v>
      </c>
      <c r="P5436" t="s" s="56">
        <v>5502</v>
      </c>
      <c r="Q5436" t="s" s="56">
        <v>298</v>
      </c>
      <c r="R5436" t="s" s="56">
        <v>14091</v>
      </c>
      <c r="AR5436" s="60">
        <v>-20.1</v>
      </c>
      <c r="AS5436" s="59">
        <f>AR5436-2</f>
        <v>-22.1</v>
      </c>
      <c r="AT5436" s="59">
        <f>AS5436-5</f>
        <v>-27.1</v>
      </c>
      <c r="AU5436" s="14">
        <v>-13.2996794871795</v>
      </c>
      <c r="AV5436" s="14">
        <f>AU5436-2</f>
        <v>-15.2996794871795</v>
      </c>
      <c r="AW5436" s="59">
        <f>AV5436-14.1</f>
        <v>-29.3996794871795</v>
      </c>
      <c r="AX5436" s="12">
        <v>-10.824119047619</v>
      </c>
      <c r="AY5436" s="13">
        <f>AX5436-2</f>
        <v>-12.824119047619</v>
      </c>
      <c r="AZ5436" s="59">
        <f>AY5436-14.1</f>
        <v>-26.924119047619</v>
      </c>
      <c r="BI5436" t="s" s="55">
        <v>14092</v>
      </c>
      <c r="BK5436" t="s" s="56">
        <v>14092</v>
      </c>
      <c r="BL5436" s="14">
        <v>-1.45101295567997</v>
      </c>
      <c r="BN5436" s="14">
        <v>-1.45101295567997</v>
      </c>
      <c r="BR5436" s="60">
        <v>7.3</v>
      </c>
    </row>
    <row r="5437" s="9" customFormat="1" ht="31" customHeight="1">
      <c r="A5437" t="s" s="6">
        <v>14093</v>
      </c>
      <c r="B5437" s="14">
        <v>5</v>
      </c>
      <c r="E5437" t="s" s="54">
        <v>14082</v>
      </c>
      <c r="F5437" t="s" s="55">
        <v>710</v>
      </c>
      <c r="G5437" t="s" s="56">
        <v>194</v>
      </c>
      <c r="H5437" t="s" s="56">
        <v>195</v>
      </c>
      <c r="I5437" t="s" s="56">
        <v>14083</v>
      </c>
      <c r="J5437" t="s" s="56">
        <v>46</v>
      </c>
      <c r="M5437" t="s" s="55">
        <v>1138</v>
      </c>
      <c r="O5437" t="s" s="56">
        <v>1347</v>
      </c>
      <c r="P5437" t="s" s="56">
        <v>5502</v>
      </c>
      <c r="Q5437" t="s" s="56">
        <v>298</v>
      </c>
      <c r="R5437" t="s" s="56">
        <v>14091</v>
      </c>
      <c r="AR5437" s="60">
        <v>-19.8</v>
      </c>
      <c r="AS5437" s="59">
        <f>AR5437-2</f>
        <v>-21.8</v>
      </c>
      <c r="AT5437" s="59">
        <f>AS5437-5</f>
        <v>-26.8</v>
      </c>
      <c r="AU5437" s="14">
        <v>-12.8421794871795</v>
      </c>
      <c r="AV5437" s="14">
        <f>AU5437-2</f>
        <v>-14.8421794871795</v>
      </c>
      <c r="AW5437" s="59">
        <f>AV5437-14.1</f>
        <v>-28.9421794871795</v>
      </c>
      <c r="AX5437" s="12">
        <v>-11.9490128205128</v>
      </c>
      <c r="AY5437" s="13">
        <f>AX5437-2</f>
        <v>-13.9490128205128</v>
      </c>
      <c r="AZ5437" s="59">
        <f>AY5437-14.1</f>
        <v>-28.0490128205128</v>
      </c>
      <c r="BI5437" t="s" s="55">
        <v>14094</v>
      </c>
      <c r="BK5437" t="s" s="56">
        <v>14094</v>
      </c>
      <c r="BL5437" s="14">
        <v>-2.02010414545793</v>
      </c>
      <c r="BN5437" s="14">
        <v>-2.02010414545793</v>
      </c>
      <c r="BR5437" s="60">
        <v>9.199999999999999</v>
      </c>
    </row>
    <row r="5438" s="9" customFormat="1" ht="31" customHeight="1">
      <c r="A5438" t="s" s="6">
        <v>14095</v>
      </c>
      <c r="B5438" s="14">
        <v>6</v>
      </c>
      <c r="E5438" t="s" s="54">
        <v>14082</v>
      </c>
      <c r="F5438" t="s" s="55">
        <v>710</v>
      </c>
      <c r="G5438" t="s" s="56">
        <v>194</v>
      </c>
      <c r="H5438" t="s" s="56">
        <v>195</v>
      </c>
      <c r="I5438" t="s" s="56">
        <v>14083</v>
      </c>
      <c r="J5438" t="s" s="56">
        <v>46</v>
      </c>
      <c r="L5438" t="s" s="54">
        <v>14096</v>
      </c>
      <c r="M5438" t="s" s="55">
        <v>1138</v>
      </c>
      <c r="O5438" t="s" s="56">
        <v>822</v>
      </c>
      <c r="P5438" t="s" s="56">
        <v>14097</v>
      </c>
      <c r="Q5438" t="s" s="56">
        <v>822</v>
      </c>
      <c r="R5438" t="s" s="56">
        <v>3593</v>
      </c>
      <c r="AR5438" s="60">
        <v>-17.5</v>
      </c>
      <c r="AS5438" s="59">
        <f>AR5438-2</f>
        <v>-19.5</v>
      </c>
      <c r="AT5438" s="59">
        <f>AS5438-5</f>
        <v>-24.5</v>
      </c>
      <c r="AU5438" s="14">
        <v>-7.24595238095238</v>
      </c>
      <c r="AV5438" s="14">
        <f>AU5438-2</f>
        <v>-9.24595238095238</v>
      </c>
      <c r="AW5438" s="66">
        <f>AV5438-10.3</f>
        <v>-19.5459523809524</v>
      </c>
      <c r="AX5438" s="12">
        <v>-6.48761904761905</v>
      </c>
      <c r="AY5438" s="13">
        <f>AX5438-2</f>
        <v>-8.487619047619051</v>
      </c>
      <c r="AZ5438" s="66">
        <f>AY5438-10.3</f>
        <v>-18.7876190476191</v>
      </c>
      <c r="BI5438" t="s" s="55">
        <v>14098</v>
      </c>
      <c r="BK5438" t="s" s="56">
        <v>14098</v>
      </c>
      <c r="BL5438" s="14">
        <v>-6.74168531052874</v>
      </c>
      <c r="BN5438" s="14">
        <v>-6.74168531052874</v>
      </c>
      <c r="BR5438" s="60">
        <v>15.7</v>
      </c>
    </row>
    <row r="5439" s="9" customFormat="1" ht="31" customHeight="1">
      <c r="A5439" t="s" s="6">
        <v>14099</v>
      </c>
      <c r="B5439" s="14">
        <v>7</v>
      </c>
      <c r="E5439" t="s" s="54">
        <v>14082</v>
      </c>
      <c r="F5439" t="s" s="55">
        <v>710</v>
      </c>
      <c r="G5439" t="s" s="56">
        <v>194</v>
      </c>
      <c r="H5439" t="s" s="56">
        <v>195</v>
      </c>
      <c r="I5439" t="s" s="56">
        <v>14083</v>
      </c>
      <c r="J5439" t="s" s="56">
        <v>46</v>
      </c>
      <c r="M5439" t="s" s="55">
        <v>1138</v>
      </c>
      <c r="O5439" t="s" s="56">
        <v>14100</v>
      </c>
      <c r="P5439" t="s" s="56">
        <v>14101</v>
      </c>
      <c r="Q5439" t="s" s="56">
        <v>1285</v>
      </c>
      <c r="R5439" t="s" s="56">
        <v>14045</v>
      </c>
      <c r="AR5439" s="60">
        <v>-15.5</v>
      </c>
      <c r="AS5439" s="59">
        <f>AR5439-2</f>
        <v>-17.5</v>
      </c>
      <c r="AT5439" s="59">
        <f>AS5439-5</f>
        <v>-22.5</v>
      </c>
      <c r="AU5439" s="14">
        <v>-11.5568690476191</v>
      </c>
      <c r="AV5439" s="14">
        <f>AU5439-2</f>
        <v>-13.5568690476191</v>
      </c>
      <c r="AW5439" s="14">
        <f>AV5439-12</f>
        <v>-25.5568690476191</v>
      </c>
      <c r="AX5439" s="12">
        <v>-14.7857857142857</v>
      </c>
      <c r="AY5439" s="13">
        <f>AX5439-2</f>
        <v>-16.7857857142857</v>
      </c>
      <c r="AZ5439" s="14">
        <f>AY5439-12</f>
        <v>-28.7857857142857</v>
      </c>
      <c r="BI5439" t="s" s="55">
        <v>14102</v>
      </c>
      <c r="BK5439" t="s" s="56">
        <v>14102</v>
      </c>
      <c r="BL5439" s="14">
        <v>-4.51496423783328</v>
      </c>
      <c r="BN5439" s="14">
        <v>-4.51496423783328</v>
      </c>
      <c r="BR5439" s="60">
        <v>13.2</v>
      </c>
    </row>
    <row r="5440" s="9" customFormat="1" ht="31" customHeight="1">
      <c r="A5440" t="s" s="6">
        <v>14103</v>
      </c>
      <c r="B5440" s="14">
        <v>8</v>
      </c>
      <c r="E5440" t="s" s="54">
        <v>14082</v>
      </c>
      <c r="F5440" t="s" s="55">
        <v>710</v>
      </c>
      <c r="G5440" t="s" s="56">
        <v>194</v>
      </c>
      <c r="H5440" t="s" s="56">
        <v>195</v>
      </c>
      <c r="I5440" t="s" s="56">
        <v>14083</v>
      </c>
      <c r="J5440" t="s" s="56">
        <v>46</v>
      </c>
      <c r="M5440" t="s" s="55">
        <v>1138</v>
      </c>
      <c r="O5440" t="s" s="56">
        <v>1347</v>
      </c>
      <c r="P5440" t="s" s="56">
        <v>5509</v>
      </c>
      <c r="Q5440" t="s" s="56">
        <v>298</v>
      </c>
      <c r="R5440" t="s" s="56">
        <v>14104</v>
      </c>
      <c r="AR5440" s="60">
        <v>-21.1</v>
      </c>
      <c r="AS5440" s="59">
        <f>AR5440-2</f>
        <v>-23.1</v>
      </c>
      <c r="AT5440" s="59">
        <f>AS5440-5</f>
        <v>-28.1</v>
      </c>
      <c r="AU5440" s="14">
        <v>-12.7739523809524</v>
      </c>
      <c r="AV5440" s="14">
        <f>AU5440-2</f>
        <v>-14.7739523809524</v>
      </c>
      <c r="AW5440" s="59">
        <f>AV5440-14.1</f>
        <v>-28.8739523809524</v>
      </c>
      <c r="AX5440" s="12">
        <v>-13.0420128205128</v>
      </c>
      <c r="AY5440" s="13">
        <f>AX5440-2</f>
        <v>-15.0420128205128</v>
      </c>
      <c r="AZ5440" s="59">
        <f>AY5440-14.1</f>
        <v>-29.1420128205128</v>
      </c>
      <c r="BI5440" t="s" s="55">
        <v>14105</v>
      </c>
      <c r="BK5440" t="s" s="56">
        <v>14105</v>
      </c>
      <c r="BL5440" s="14">
        <v>-6.31357111799969</v>
      </c>
      <c r="BN5440" s="14">
        <v>-6.31357111799969</v>
      </c>
      <c r="BR5440" s="60">
        <v>4.1</v>
      </c>
    </row>
    <row r="5441" s="9" customFormat="1" ht="31" customHeight="1">
      <c r="A5441" t="s" s="6">
        <v>14106</v>
      </c>
      <c r="B5441" s="14">
        <v>9</v>
      </c>
      <c r="E5441" t="s" s="54">
        <v>14082</v>
      </c>
      <c r="F5441" t="s" s="55">
        <v>710</v>
      </c>
      <c r="G5441" t="s" s="56">
        <v>194</v>
      </c>
      <c r="H5441" t="s" s="56">
        <v>195</v>
      </c>
      <c r="I5441" t="s" s="56">
        <v>14083</v>
      </c>
      <c r="J5441" t="s" s="56">
        <v>46</v>
      </c>
      <c r="M5441" t="s" s="55">
        <v>1138</v>
      </c>
      <c r="O5441" t="s" s="56">
        <v>1347</v>
      </c>
      <c r="P5441" t="s" s="56">
        <v>5502</v>
      </c>
      <c r="Q5441" t="s" s="56">
        <v>298</v>
      </c>
      <c r="R5441" t="s" s="56">
        <v>14091</v>
      </c>
      <c r="AR5441" s="60">
        <v>-19</v>
      </c>
      <c r="AS5441" s="59">
        <f>AR5441-2</f>
        <v>-21</v>
      </c>
      <c r="AT5441" s="59">
        <f>AS5441-5</f>
        <v>-26</v>
      </c>
      <c r="AU5441" s="14">
        <v>-13.2529523809524</v>
      </c>
      <c r="AV5441" s="14">
        <f>AU5441-2</f>
        <v>-15.2529523809524</v>
      </c>
      <c r="AW5441" s="59">
        <f>AV5441-14.1</f>
        <v>-29.3529523809524</v>
      </c>
      <c r="AX5441" s="12">
        <v>-10.6400128205128</v>
      </c>
      <c r="AY5441" s="13">
        <f>AX5441-2</f>
        <v>-12.6400128205128</v>
      </c>
      <c r="AZ5441" s="59">
        <f>AY5441-14.1</f>
        <v>-26.7400128205128</v>
      </c>
      <c r="BI5441" t="s" s="55">
        <v>14107</v>
      </c>
      <c r="BK5441" t="s" s="56">
        <v>14107</v>
      </c>
      <c r="BL5441" s="14">
        <v>0.431834228447769</v>
      </c>
      <c r="BN5441" s="14">
        <v>0.431834228447769</v>
      </c>
      <c r="BR5441" s="60">
        <v>6</v>
      </c>
    </row>
    <row r="5442" s="9" customFormat="1" ht="31" customHeight="1">
      <c r="A5442" t="s" s="6">
        <v>14108</v>
      </c>
      <c r="B5442" s="14">
        <v>10</v>
      </c>
      <c r="E5442" t="s" s="54">
        <v>14082</v>
      </c>
      <c r="F5442" t="s" s="55">
        <v>710</v>
      </c>
      <c r="G5442" t="s" s="56">
        <v>194</v>
      </c>
      <c r="H5442" t="s" s="56">
        <v>195</v>
      </c>
      <c r="I5442" t="s" s="56">
        <v>14083</v>
      </c>
      <c r="J5442" t="s" s="56">
        <v>46</v>
      </c>
      <c r="M5442" t="s" s="55">
        <v>1138</v>
      </c>
      <c r="O5442" t="s" s="56">
        <v>1347</v>
      </c>
      <c r="P5442" t="s" s="56">
        <v>14109</v>
      </c>
      <c r="Q5442" t="s" s="56">
        <v>1814</v>
      </c>
      <c r="R5442" t="s" s="56">
        <v>14110</v>
      </c>
      <c r="AR5442" s="60">
        <v>-14</v>
      </c>
      <c r="AS5442" s="59">
        <f>AR5442-2</f>
        <v>-16</v>
      </c>
      <c r="AT5442" s="59">
        <f>AS5442-5</f>
        <v>-21</v>
      </c>
      <c r="AU5442" s="14">
        <v>-6.84367948717949</v>
      </c>
      <c r="AV5442" s="14">
        <f>AU5442-2</f>
        <v>-8.843679487179489</v>
      </c>
      <c r="AW5442" s="59">
        <f>AV5442-14.1</f>
        <v>-22.9436794871795</v>
      </c>
      <c r="AX5442" s="12">
        <v>-6.25651282051282</v>
      </c>
      <c r="AY5442" s="13">
        <f>AX5442-2</f>
        <v>-8.256512820512819</v>
      </c>
      <c r="AZ5442" s="59">
        <f>AY5442-14.1</f>
        <v>-22.3565128205128</v>
      </c>
      <c r="BI5442" t="s" s="55">
        <v>14111</v>
      </c>
      <c r="BK5442" t="s" s="56">
        <v>14111</v>
      </c>
      <c r="BL5442" s="14">
        <v>-3.36313198170569</v>
      </c>
      <c r="BN5442" s="14">
        <v>-3.36313198170569</v>
      </c>
      <c r="BR5442" s="60">
        <v>6.5</v>
      </c>
    </row>
    <row r="5443" s="9" customFormat="1" ht="31" customHeight="1">
      <c r="A5443" t="s" s="6">
        <v>14112</v>
      </c>
      <c r="B5443" s="14">
        <v>11</v>
      </c>
      <c r="E5443" t="s" s="54">
        <v>14082</v>
      </c>
      <c r="F5443" t="s" s="55">
        <v>710</v>
      </c>
      <c r="G5443" t="s" s="56">
        <v>194</v>
      </c>
      <c r="H5443" t="s" s="56">
        <v>195</v>
      </c>
      <c r="I5443" t="s" s="56">
        <v>14083</v>
      </c>
      <c r="J5443" t="s" s="56">
        <v>46</v>
      </c>
      <c r="M5443" t="s" s="55">
        <v>1138</v>
      </c>
      <c r="O5443" t="s" s="56">
        <v>1347</v>
      </c>
      <c r="P5443" t="s" s="56">
        <v>14109</v>
      </c>
      <c r="Q5443" t="s" s="56">
        <v>1814</v>
      </c>
      <c r="R5443" t="s" s="56">
        <v>14110</v>
      </c>
      <c r="AR5443" s="60">
        <v>-12.9</v>
      </c>
      <c r="AS5443" s="59">
        <f>AR5443-2</f>
        <v>-14.9</v>
      </c>
      <c r="AT5443" s="59">
        <f>AS5443-5</f>
        <v>-19.9</v>
      </c>
      <c r="AU5443" s="14">
        <v>-3.26051282051282</v>
      </c>
      <c r="AV5443" s="14">
        <f>AU5443-2</f>
        <v>-5.26051282051282</v>
      </c>
      <c r="AW5443" s="59">
        <f>AV5443-14.1</f>
        <v>-19.3605128205128</v>
      </c>
      <c r="AX5443" s="12">
        <v>-4.98617948717949</v>
      </c>
      <c r="AY5443" s="13">
        <f>AX5443-2</f>
        <v>-6.98617948717949</v>
      </c>
      <c r="AZ5443" s="59">
        <f>AY5443-14.1</f>
        <v>-21.0861794871795</v>
      </c>
      <c r="BI5443" t="s" s="55">
        <v>14113</v>
      </c>
      <c r="BK5443" t="s" s="56">
        <v>14113</v>
      </c>
      <c r="BL5443" s="14">
        <v>-3.61801405049471</v>
      </c>
      <c r="BN5443" s="14">
        <v>-3.61801405049471</v>
      </c>
      <c r="BR5443" s="60">
        <v>6.4</v>
      </c>
    </row>
    <row r="5444" s="9" customFormat="1" ht="31" customHeight="1">
      <c r="A5444" t="s" s="6">
        <v>14114</v>
      </c>
      <c r="B5444" s="14">
        <v>12</v>
      </c>
      <c r="E5444" t="s" s="54">
        <v>14082</v>
      </c>
      <c r="F5444" t="s" s="55">
        <v>710</v>
      </c>
      <c r="G5444" t="s" s="56">
        <v>194</v>
      </c>
      <c r="H5444" t="s" s="56">
        <v>195</v>
      </c>
      <c r="I5444" t="s" s="56">
        <v>14115</v>
      </c>
      <c r="J5444" t="s" s="56">
        <v>46</v>
      </c>
      <c r="M5444" t="s" s="55">
        <v>1138</v>
      </c>
      <c r="O5444" t="s" s="56">
        <v>1347</v>
      </c>
      <c r="P5444" t="s" s="56">
        <v>14116</v>
      </c>
      <c r="Q5444" t="s" s="56">
        <v>1814</v>
      </c>
      <c r="R5444" t="s" s="56">
        <v>14061</v>
      </c>
      <c r="AR5444" s="60">
        <v>-16.3</v>
      </c>
      <c r="AS5444" s="59">
        <f>AR5444-2</f>
        <v>-18.3</v>
      </c>
      <c r="AT5444" s="59">
        <f>AS5444-5</f>
        <v>-23.3</v>
      </c>
      <c r="AX5444" s="12">
        <v>-10.7565128205128</v>
      </c>
      <c r="AY5444" s="13">
        <f>AX5444-2</f>
        <v>-12.7565128205128</v>
      </c>
      <c r="AZ5444" s="59">
        <f>AY5444-14.1</f>
        <v>-26.8565128205128</v>
      </c>
      <c r="BL5444" s="14">
        <v>-5.47368503344535</v>
      </c>
      <c r="BN5444" s="14">
        <v>-5.47368503344535</v>
      </c>
      <c r="BR5444" s="60">
        <v>8.4</v>
      </c>
    </row>
    <row r="5445" s="9" customFormat="1" ht="31" customHeight="1">
      <c r="A5445" t="s" s="6">
        <v>14117</v>
      </c>
      <c r="B5445" s="14">
        <v>13</v>
      </c>
      <c r="E5445" t="s" s="54">
        <v>14082</v>
      </c>
      <c r="F5445" t="s" s="55">
        <v>710</v>
      </c>
      <c r="G5445" t="s" s="56">
        <v>194</v>
      </c>
      <c r="H5445" t="s" s="56">
        <v>195</v>
      </c>
      <c r="I5445" t="s" s="56">
        <v>14083</v>
      </c>
      <c r="J5445" t="s" s="56">
        <v>46</v>
      </c>
      <c r="M5445" t="s" s="55">
        <v>1138</v>
      </c>
      <c r="O5445" t="s" s="56">
        <v>14100</v>
      </c>
      <c r="P5445" t="s" s="56">
        <v>6400</v>
      </c>
      <c r="Q5445" t="s" s="56">
        <v>1285</v>
      </c>
      <c r="R5445" t="s" s="56">
        <v>6399</v>
      </c>
      <c r="AR5445" s="60">
        <v>-14.6</v>
      </c>
      <c r="AS5445" s="59">
        <f>AR5445-2</f>
        <v>-16.6</v>
      </c>
      <c r="AT5445" s="59">
        <f>AS5445-5</f>
        <v>-21.6</v>
      </c>
      <c r="AU5445" s="14">
        <v>-11.4866794871795</v>
      </c>
      <c r="AV5445" s="14">
        <f>AU5445-2</f>
        <v>-13.4866794871795</v>
      </c>
      <c r="AW5445" s="14">
        <f>AV5445-12</f>
        <v>-25.4866794871795</v>
      </c>
      <c r="AX5445" s="12">
        <v>-7.61967948717949</v>
      </c>
      <c r="AY5445" s="13">
        <f>AX5445-2</f>
        <v>-9.619679487179489</v>
      </c>
      <c r="AZ5445" s="14">
        <f>AY5445-12</f>
        <v>-21.6196794871795</v>
      </c>
      <c r="BI5445" t="s" s="55">
        <v>14118</v>
      </c>
      <c r="BK5445" t="s" s="56">
        <v>14118</v>
      </c>
      <c r="BL5445" s="14">
        <v>-10.292760667224</v>
      </c>
      <c r="BN5445" s="14">
        <v>-10.292760667224</v>
      </c>
      <c r="BR5445" s="60">
        <v>7.3</v>
      </c>
    </row>
    <row r="5446" s="9" customFormat="1" ht="31" customHeight="1">
      <c r="A5446" t="s" s="6">
        <v>14119</v>
      </c>
      <c r="B5446" s="14">
        <v>15</v>
      </c>
      <c r="E5446" t="s" s="54">
        <v>14082</v>
      </c>
      <c r="F5446" t="s" s="55">
        <v>710</v>
      </c>
      <c r="G5446" t="s" s="56">
        <v>194</v>
      </c>
      <c r="H5446" t="s" s="56">
        <v>195</v>
      </c>
      <c r="I5446" t="s" s="56">
        <v>14115</v>
      </c>
      <c r="J5446" t="s" s="56">
        <v>46</v>
      </c>
      <c r="M5446" t="s" s="55">
        <v>1138</v>
      </c>
      <c r="O5446" t="s" s="56">
        <v>1347</v>
      </c>
      <c r="P5446" t="s" s="56">
        <v>5502</v>
      </c>
      <c r="Q5446" t="s" s="56">
        <v>298</v>
      </c>
      <c r="R5446" t="s" s="56">
        <v>14091</v>
      </c>
      <c r="AR5446" s="60">
        <v>-19.9</v>
      </c>
      <c r="AS5446" s="59">
        <f>AR5446-2</f>
        <v>-21.9</v>
      </c>
      <c r="AT5446" s="59">
        <f>AS5446-5</f>
        <v>-26.9</v>
      </c>
      <c r="AU5446" s="14">
        <v>-15.2416794871795</v>
      </c>
      <c r="AV5446" s="14">
        <f>AU5446-2</f>
        <v>-17.2416794871795</v>
      </c>
      <c r="AW5446" s="59">
        <f>AV5446-14.1</f>
        <v>-31.3416794871795</v>
      </c>
      <c r="AX5446" s="12">
        <v>-10.5918461538462</v>
      </c>
      <c r="AY5446" s="13">
        <f>AX5446-2</f>
        <v>-12.5918461538462</v>
      </c>
      <c r="AZ5446" s="59">
        <f>AY5446-14.1</f>
        <v>-26.6918461538462</v>
      </c>
      <c r="BI5446" t="s" s="55">
        <v>14120</v>
      </c>
      <c r="BK5446" t="s" s="56">
        <v>14120</v>
      </c>
      <c r="BL5446" s="14">
        <v>-7.2392556638589</v>
      </c>
      <c r="BN5446" s="14">
        <v>-7.2392556638589</v>
      </c>
      <c r="BR5446" s="60">
        <v>8.5</v>
      </c>
    </row>
    <row r="5447" s="9" customFormat="1" ht="31" customHeight="1">
      <c r="A5447" t="s" s="6">
        <v>14121</v>
      </c>
      <c r="B5447" s="14">
        <v>16</v>
      </c>
      <c r="E5447" t="s" s="54">
        <v>14082</v>
      </c>
      <c r="F5447" t="s" s="55">
        <v>710</v>
      </c>
      <c r="G5447" t="s" s="56">
        <v>194</v>
      </c>
      <c r="H5447" t="s" s="56">
        <v>195</v>
      </c>
      <c r="I5447" t="s" s="56">
        <v>14115</v>
      </c>
      <c r="J5447" t="s" s="56">
        <v>46</v>
      </c>
      <c r="M5447" t="s" s="55">
        <v>1138</v>
      </c>
      <c r="O5447" t="s" s="56">
        <v>1347</v>
      </c>
      <c r="P5447" t="s" s="56">
        <v>5502</v>
      </c>
      <c r="Q5447" t="s" s="56">
        <v>298</v>
      </c>
      <c r="R5447" t="s" s="56">
        <v>14091</v>
      </c>
      <c r="AR5447" s="60">
        <v>-19.9</v>
      </c>
      <c r="AS5447" s="59">
        <f>AR5447-2</f>
        <v>-21.9</v>
      </c>
      <c r="AT5447" s="59">
        <f>AS5447-5</f>
        <v>-26.9</v>
      </c>
      <c r="AX5447" s="12">
        <v>-12.7258461538462</v>
      </c>
      <c r="AY5447" s="13">
        <f>AX5447-2</f>
        <v>-14.7258461538462</v>
      </c>
      <c r="AZ5447" s="59">
        <f>AY5447-14.1</f>
        <v>-28.8258461538462</v>
      </c>
      <c r="BL5447" s="14">
        <v>-4.9886218632995</v>
      </c>
      <c r="BN5447" s="14">
        <v>-4.9886218632995</v>
      </c>
      <c r="BR5447" s="60">
        <v>7.1</v>
      </c>
    </row>
    <row r="5448" s="9" customFormat="1" ht="31" customHeight="1">
      <c r="A5448" t="s" s="6">
        <v>14122</v>
      </c>
      <c r="B5448" s="14">
        <v>17</v>
      </c>
      <c r="E5448" t="s" s="54">
        <v>14082</v>
      </c>
      <c r="F5448" t="s" s="55">
        <v>710</v>
      </c>
      <c r="G5448" t="s" s="56">
        <v>194</v>
      </c>
      <c r="H5448" t="s" s="56">
        <v>195</v>
      </c>
      <c r="I5448" t="s" s="56">
        <v>196</v>
      </c>
      <c r="J5448" t="s" s="56">
        <v>46</v>
      </c>
      <c r="M5448" t="s" s="55">
        <v>1138</v>
      </c>
      <c r="O5448" t="s" s="56">
        <v>1347</v>
      </c>
      <c r="P5448" t="s" s="56">
        <v>5502</v>
      </c>
      <c r="Q5448" t="s" s="56">
        <v>298</v>
      </c>
      <c r="R5448" t="s" s="56">
        <v>14091</v>
      </c>
      <c r="AR5448" s="60">
        <v>-19.734</v>
      </c>
      <c r="AS5448" s="59">
        <f>AR5448-2</f>
        <v>-21.734</v>
      </c>
      <c r="AT5448" s="59">
        <f>AS5448-5</f>
        <v>-26.734</v>
      </c>
      <c r="AU5448" s="14">
        <v>-10.5421794871795</v>
      </c>
      <c r="AV5448" s="14">
        <f>AU5448-2</f>
        <v>-12.5421794871795</v>
      </c>
      <c r="AW5448" s="59">
        <f>AV5448-14.1</f>
        <v>-26.6421794871795</v>
      </c>
      <c r="AX5448" s="77"/>
      <c r="BI5448" t="s" s="55">
        <v>14123</v>
      </c>
      <c r="BK5448" t="s" s="56">
        <v>14123</v>
      </c>
      <c r="BL5448" t="s" s="56">
        <v>5779</v>
      </c>
      <c r="BN5448" t="s" s="56">
        <v>5779</v>
      </c>
      <c r="BR5448" s="60">
        <v>5.86766666666667</v>
      </c>
    </row>
    <row r="5449" s="9" customFormat="1" ht="31" customHeight="1">
      <c r="A5449" t="s" s="6">
        <v>14124</v>
      </c>
      <c r="B5449" s="14">
        <v>18</v>
      </c>
      <c r="E5449" t="s" s="54">
        <v>14082</v>
      </c>
      <c r="F5449" t="s" s="55">
        <v>710</v>
      </c>
      <c r="G5449" t="s" s="56">
        <v>194</v>
      </c>
      <c r="H5449" t="s" s="56">
        <v>195</v>
      </c>
      <c r="I5449" t="s" s="56">
        <v>14083</v>
      </c>
      <c r="J5449" t="s" s="56">
        <v>46</v>
      </c>
      <c r="M5449" t="s" s="55">
        <v>1138</v>
      </c>
      <c r="O5449" t="s" s="56">
        <v>1347</v>
      </c>
      <c r="P5449" t="s" s="56">
        <v>5502</v>
      </c>
      <c r="Q5449" t="s" s="56">
        <v>298</v>
      </c>
      <c r="R5449" t="s" s="56">
        <v>14091</v>
      </c>
      <c r="AR5449" s="60">
        <v>-19.8</v>
      </c>
      <c r="AS5449" s="59">
        <f>AR5449-2</f>
        <v>-21.8</v>
      </c>
      <c r="AT5449" s="59">
        <f>AS5449-5</f>
        <v>-26.8</v>
      </c>
      <c r="AU5449" s="14">
        <v>-11.5158461538461</v>
      </c>
      <c r="AV5449" s="14">
        <f>AU5449-2</f>
        <v>-13.5158461538461</v>
      </c>
      <c r="AW5449" s="59">
        <f>AV5449-14.1</f>
        <v>-27.6158461538461</v>
      </c>
      <c r="AX5449" s="12">
        <v>-11.2843461538461</v>
      </c>
      <c r="AY5449" s="13">
        <f>AX5449-2</f>
        <v>-13.2843461538461</v>
      </c>
      <c r="AZ5449" s="59">
        <f>AY5449-14.1</f>
        <v>-27.3843461538461</v>
      </c>
      <c r="BI5449" t="s" s="55">
        <v>14125</v>
      </c>
      <c r="BK5449" t="s" s="56">
        <v>14125</v>
      </c>
      <c r="BL5449" s="14">
        <v>-0.863606844969922</v>
      </c>
      <c r="BN5449" s="14">
        <v>-0.863606844969922</v>
      </c>
      <c r="BR5449" s="60">
        <v>4.7</v>
      </c>
    </row>
    <row r="5450" s="9" customFormat="1" ht="31" customHeight="1">
      <c r="A5450" t="s" s="6">
        <v>14126</v>
      </c>
      <c r="B5450" s="14">
        <v>19</v>
      </c>
      <c r="E5450" t="s" s="54">
        <v>14082</v>
      </c>
      <c r="F5450" t="s" s="55">
        <v>710</v>
      </c>
      <c r="G5450" t="s" s="56">
        <v>194</v>
      </c>
      <c r="H5450" t="s" s="56">
        <v>195</v>
      </c>
      <c r="I5450" t="s" s="56">
        <v>14115</v>
      </c>
      <c r="J5450" t="s" s="56">
        <v>46</v>
      </c>
      <c r="M5450" t="s" s="55">
        <v>1138</v>
      </c>
      <c r="O5450" t="s" s="56">
        <v>1347</v>
      </c>
      <c r="P5450" t="s" s="56">
        <v>5502</v>
      </c>
      <c r="Q5450" t="s" s="56">
        <v>298</v>
      </c>
      <c r="R5450" t="s" s="56">
        <v>14091</v>
      </c>
      <c r="AR5450" s="60">
        <v>-19.8</v>
      </c>
      <c r="AS5450" s="59">
        <f>AR5450-2</f>
        <v>-21.8</v>
      </c>
      <c r="AT5450" s="59">
        <f>AS5450-5</f>
        <v>-26.8</v>
      </c>
      <c r="AU5450" s="14">
        <v>-14.3172857142857</v>
      </c>
      <c r="AV5450" s="14">
        <f>AU5450-2</f>
        <v>-16.3172857142857</v>
      </c>
      <c r="AW5450" s="59">
        <f>AV5450-14.1</f>
        <v>-30.4172857142857</v>
      </c>
      <c r="AX5450" s="12">
        <v>-11.3510128205128</v>
      </c>
      <c r="AY5450" s="13">
        <f>AX5450-2</f>
        <v>-13.3510128205128</v>
      </c>
      <c r="AZ5450" s="59">
        <f>AY5450-14.1</f>
        <v>-27.4510128205128</v>
      </c>
      <c r="BI5450" t="s" s="55">
        <v>14127</v>
      </c>
      <c r="BK5450" t="s" s="56">
        <v>14127</v>
      </c>
      <c r="BL5450" s="14">
        <v>-6.13097677947292</v>
      </c>
      <c r="BN5450" s="14">
        <v>-6.13097677947292</v>
      </c>
      <c r="BR5450" s="60">
        <v>6.7</v>
      </c>
    </row>
    <row r="5451" s="9" customFormat="1" ht="31" customHeight="1">
      <c r="A5451" t="s" s="6">
        <v>14128</v>
      </c>
      <c r="B5451" s="14">
        <v>20</v>
      </c>
      <c r="E5451" t="s" s="54">
        <v>14082</v>
      </c>
      <c r="F5451" t="s" s="55">
        <v>710</v>
      </c>
      <c r="G5451" t="s" s="56">
        <v>194</v>
      </c>
      <c r="H5451" t="s" s="56">
        <v>195</v>
      </c>
      <c r="I5451" t="s" s="56">
        <v>14115</v>
      </c>
      <c r="J5451" t="s" s="56">
        <v>46</v>
      </c>
      <c r="M5451" t="s" s="55">
        <v>1138</v>
      </c>
      <c r="O5451" t="s" s="56">
        <v>1347</v>
      </c>
      <c r="P5451" t="s" s="56">
        <v>5502</v>
      </c>
      <c r="Q5451" t="s" s="56">
        <v>298</v>
      </c>
      <c r="R5451" t="s" s="56">
        <v>14091</v>
      </c>
      <c r="AR5451" s="60">
        <v>-14.9</v>
      </c>
      <c r="AS5451" s="59">
        <f>AR5451-2</f>
        <v>-16.9</v>
      </c>
      <c r="AT5451" s="59">
        <f>AS5451-5</f>
        <v>-21.9</v>
      </c>
      <c r="AX5451" s="12">
        <v>-6.37651282051282</v>
      </c>
      <c r="AY5451" s="13">
        <f>AX5451-2</f>
        <v>-8.37651282051282</v>
      </c>
      <c r="AZ5451" s="59">
        <f>AY5451-14.1</f>
        <v>-22.4765128205128</v>
      </c>
      <c r="BL5451" s="14">
        <v>-7.86223201475354</v>
      </c>
      <c r="BN5451" s="14">
        <v>-7.86223201475354</v>
      </c>
      <c r="BR5451" s="60">
        <v>7.2</v>
      </c>
    </row>
    <row r="5452" s="9" customFormat="1" ht="31" customHeight="1">
      <c r="A5452" t="s" s="6">
        <v>14129</v>
      </c>
      <c r="B5452" s="14">
        <v>21</v>
      </c>
      <c r="E5452" t="s" s="54">
        <v>14082</v>
      </c>
      <c r="F5452" t="s" s="55">
        <v>710</v>
      </c>
      <c r="G5452" t="s" s="56">
        <v>194</v>
      </c>
      <c r="H5452" t="s" s="56">
        <v>195</v>
      </c>
      <c r="I5452" t="s" s="56">
        <v>14083</v>
      </c>
      <c r="J5452" t="s" s="56">
        <v>46</v>
      </c>
      <c r="M5452" t="s" s="55">
        <v>1138</v>
      </c>
      <c r="O5452" t="s" s="56">
        <v>1347</v>
      </c>
      <c r="P5452" t="s" s="56">
        <v>14130</v>
      </c>
      <c r="Q5452" t="s" s="56">
        <v>298</v>
      </c>
      <c r="R5452" t="s" s="56">
        <v>14091</v>
      </c>
      <c r="AR5452" s="60">
        <v>-18.985</v>
      </c>
      <c r="AS5452" s="59">
        <f>AR5452-2</f>
        <v>-20.985</v>
      </c>
      <c r="AT5452" s="59">
        <f>AS5452-5</f>
        <v>-25.985</v>
      </c>
      <c r="AU5452" s="14">
        <v>-13.6605128205128</v>
      </c>
      <c r="AV5452" s="14">
        <f>AU5452-2</f>
        <v>-15.6605128205128</v>
      </c>
      <c r="AW5452" s="59">
        <f>AV5452-14.1</f>
        <v>-29.7605128205128</v>
      </c>
      <c r="AX5452" s="12">
        <v>-12.8271794871795</v>
      </c>
      <c r="AY5452" s="13">
        <f>AX5452-2</f>
        <v>-14.8271794871795</v>
      </c>
      <c r="AZ5452" s="59">
        <f>AY5452-14.1</f>
        <v>-28.9271794871795</v>
      </c>
      <c r="BI5452" t="s" s="55">
        <v>14131</v>
      </c>
      <c r="BK5452" t="s" s="56">
        <v>14131</v>
      </c>
      <c r="BL5452" s="14">
        <v>0.028945824518928</v>
      </c>
      <c r="BN5452" s="14">
        <v>0.028945824518928</v>
      </c>
      <c r="BR5452" s="60">
        <v>6.26666666666667</v>
      </c>
    </row>
    <row r="5453" s="9" customFormat="1" ht="31" customHeight="1">
      <c r="A5453" t="s" s="6">
        <v>14132</v>
      </c>
      <c r="B5453" s="14">
        <v>22</v>
      </c>
      <c r="E5453" t="s" s="54">
        <v>14082</v>
      </c>
      <c r="F5453" t="s" s="55">
        <v>710</v>
      </c>
      <c r="G5453" t="s" s="56">
        <v>194</v>
      </c>
      <c r="H5453" t="s" s="56">
        <v>195</v>
      </c>
      <c r="I5453" t="s" s="56">
        <v>14083</v>
      </c>
      <c r="J5453" t="s" s="56">
        <v>46</v>
      </c>
      <c r="M5453" t="s" s="55">
        <v>1138</v>
      </c>
      <c r="O5453" t="s" s="56">
        <v>14100</v>
      </c>
      <c r="P5453" t="s" s="56">
        <v>14133</v>
      </c>
      <c r="Q5453" t="s" s="56">
        <v>1285</v>
      </c>
      <c r="R5453" t="s" s="56">
        <v>14134</v>
      </c>
      <c r="AR5453" s="60">
        <v>-13.844</v>
      </c>
      <c r="AS5453" s="59">
        <f>AR5453-2</f>
        <v>-15.844</v>
      </c>
      <c r="AT5453" s="59">
        <f>AS5453-5</f>
        <v>-20.844</v>
      </c>
      <c r="AU5453" s="14">
        <v>-9.28717948717949</v>
      </c>
      <c r="AV5453" s="14">
        <f>AU5453-2</f>
        <v>-11.2871794871795</v>
      </c>
      <c r="AW5453" s="14">
        <f>AV5453-12</f>
        <v>-23.2871794871795</v>
      </c>
      <c r="AX5453" s="12">
        <v>-9.978679487179489</v>
      </c>
      <c r="AY5453" s="13">
        <f>AX5453-2</f>
        <v>-11.9786794871795</v>
      </c>
      <c r="AZ5453" s="14">
        <f>AY5453-12</f>
        <v>-23.9786794871795</v>
      </c>
      <c r="BI5453" t="s" s="55">
        <v>14135</v>
      </c>
      <c r="BK5453" t="s" s="56">
        <v>14135</v>
      </c>
      <c r="BL5453" s="14">
        <v>-0.576231202064491</v>
      </c>
      <c r="BN5453" s="14">
        <v>-0.576231202064491</v>
      </c>
      <c r="BR5453" s="60">
        <v>9.40266666666666</v>
      </c>
    </row>
    <row r="5454" s="9" customFormat="1" ht="31" customHeight="1">
      <c r="A5454" t="s" s="6">
        <v>14136</v>
      </c>
      <c r="B5454" s="14">
        <v>23</v>
      </c>
      <c r="E5454" t="s" s="54">
        <v>14082</v>
      </c>
      <c r="F5454" t="s" s="55">
        <v>710</v>
      </c>
      <c r="G5454" t="s" s="56">
        <v>194</v>
      </c>
      <c r="H5454" t="s" s="56">
        <v>195</v>
      </c>
      <c r="I5454" t="s" s="56">
        <v>14083</v>
      </c>
      <c r="J5454" t="s" s="56">
        <v>46</v>
      </c>
      <c r="M5454" t="s" s="55">
        <v>1138</v>
      </c>
      <c r="O5454" t="s" s="56">
        <v>464</v>
      </c>
      <c r="P5454" t="s" s="56">
        <v>1889</v>
      </c>
      <c r="Q5454" t="s" s="56">
        <v>464</v>
      </c>
      <c r="R5454" t="s" s="56">
        <v>836</v>
      </c>
      <c r="AR5454" s="60">
        <v>-18.847</v>
      </c>
      <c r="AS5454" s="59">
        <f>AR5454-2</f>
        <v>-20.847</v>
      </c>
      <c r="AT5454" s="59">
        <f>AS5454-5</f>
        <v>-25.847</v>
      </c>
      <c r="AU5454" s="14">
        <v>-12.3838461538462</v>
      </c>
      <c r="AV5454" s="14">
        <f>AU5454-2</f>
        <v>-14.3838461538462</v>
      </c>
      <c r="AW5454" s="66">
        <f>AV5454-12.8</f>
        <v>-27.1838461538462</v>
      </c>
      <c r="AX5454" s="12">
        <v>-12.0861794871795</v>
      </c>
      <c r="AY5454" s="13">
        <f>AX5454-2</f>
        <v>-14.0861794871795</v>
      </c>
      <c r="AZ5454" s="66">
        <f>AY5454-12.8</f>
        <v>-26.8861794871795</v>
      </c>
      <c r="BI5454" t="s" s="55">
        <v>14137</v>
      </c>
      <c r="BK5454" t="s" s="56">
        <v>14137</v>
      </c>
      <c r="BL5454" s="14">
        <v>-3.07794385381635</v>
      </c>
      <c r="BN5454" s="14">
        <v>-3.07794385381635</v>
      </c>
      <c r="BR5454" s="60">
        <v>5.76066666666667</v>
      </c>
    </row>
    <row r="5455" s="9" customFormat="1" ht="31" customHeight="1">
      <c r="A5455" t="s" s="6">
        <v>14138</v>
      </c>
      <c r="B5455" s="14">
        <v>24</v>
      </c>
      <c r="E5455" t="s" s="54">
        <v>14082</v>
      </c>
      <c r="F5455" t="s" s="55">
        <v>710</v>
      </c>
      <c r="G5455" t="s" s="56">
        <v>194</v>
      </c>
      <c r="H5455" t="s" s="56">
        <v>195</v>
      </c>
      <c r="I5455" t="s" s="56">
        <v>14083</v>
      </c>
      <c r="J5455" t="s" s="56">
        <v>46</v>
      </c>
      <c r="M5455" t="s" s="55">
        <v>1138</v>
      </c>
      <c r="O5455" t="s" s="56">
        <v>464</v>
      </c>
      <c r="P5455" t="s" s="56">
        <v>1889</v>
      </c>
      <c r="Q5455" t="s" s="56">
        <v>464</v>
      </c>
      <c r="R5455" t="s" s="56">
        <v>836</v>
      </c>
      <c r="AR5455" s="60">
        <v>-16.4</v>
      </c>
      <c r="AS5455" s="59">
        <f>AR5455-2</f>
        <v>-18.4</v>
      </c>
      <c r="AT5455" s="59">
        <f>AS5455-5</f>
        <v>-23.4</v>
      </c>
      <c r="AU5455" s="14">
        <v>-4.68584615384615</v>
      </c>
      <c r="AV5455" s="14">
        <f>AU5455-2</f>
        <v>-6.68584615384615</v>
      </c>
      <c r="AW5455" s="66">
        <f>AV5455-12.8</f>
        <v>-19.4858461538462</v>
      </c>
      <c r="AX5455" s="12">
        <v>-4.02801282051282</v>
      </c>
      <c r="AY5455" s="13">
        <f>AX5455-2</f>
        <v>-6.02801282051282</v>
      </c>
      <c r="AZ5455" s="66">
        <f>AY5455-12.8</f>
        <v>-18.8280128205128</v>
      </c>
      <c r="BI5455" t="s" s="55">
        <v>14139</v>
      </c>
      <c r="BK5455" t="s" s="56">
        <v>14139</v>
      </c>
      <c r="BL5455" s="14">
        <v>-4.42568581816897</v>
      </c>
      <c r="BN5455" s="14">
        <v>-4.42568581816897</v>
      </c>
      <c r="BR5455" s="60">
        <v>11.7</v>
      </c>
    </row>
    <row r="5456" s="9" customFormat="1" ht="31" customHeight="1">
      <c r="A5456" t="s" s="6">
        <v>14140</v>
      </c>
      <c r="B5456" s="14">
        <v>25</v>
      </c>
      <c r="E5456" t="s" s="54">
        <v>14082</v>
      </c>
      <c r="F5456" t="s" s="55">
        <v>710</v>
      </c>
      <c r="G5456" t="s" s="56">
        <v>194</v>
      </c>
      <c r="H5456" t="s" s="56">
        <v>195</v>
      </c>
      <c r="I5456" t="s" s="56">
        <v>14083</v>
      </c>
      <c r="J5456" t="s" s="56">
        <v>46</v>
      </c>
      <c r="M5456" t="s" s="55">
        <v>1138</v>
      </c>
      <c r="O5456" t="s" s="56">
        <v>822</v>
      </c>
      <c r="P5456" t="s" s="56">
        <v>14141</v>
      </c>
      <c r="Q5456" t="s" s="56">
        <v>822</v>
      </c>
      <c r="R5456" t="s" s="56">
        <v>823</v>
      </c>
      <c r="AR5456" s="60">
        <v>-11.4</v>
      </c>
      <c r="AS5456" s="59">
        <f>AR5456-2</f>
        <v>-13.4</v>
      </c>
      <c r="AT5456" s="59">
        <f>AS5456-5</f>
        <v>-18.4</v>
      </c>
      <c r="AU5456" s="14">
        <v>-5.23061904761905</v>
      </c>
      <c r="AV5456" s="14">
        <f>AU5456-2</f>
        <v>-7.23061904761905</v>
      </c>
      <c r="AW5456" s="66">
        <f>AV5456-10.3</f>
        <v>-17.5306190476191</v>
      </c>
      <c r="AX5456" s="12">
        <v>-3.47834615384615</v>
      </c>
      <c r="AY5456" s="13">
        <f>AX5456-2</f>
        <v>-5.47834615384615</v>
      </c>
      <c r="AZ5456" s="66">
        <f>AY5456-10.3</f>
        <v>-15.7783461538462</v>
      </c>
      <c r="BI5456" t="s" s="55">
        <v>14142</v>
      </c>
      <c r="BK5456" t="s" s="56">
        <v>14142</v>
      </c>
      <c r="BL5456" s="14">
        <v>-0.222904308563898</v>
      </c>
      <c r="BN5456" s="14">
        <v>-0.222904308563898</v>
      </c>
      <c r="BR5456" s="60">
        <v>4.5</v>
      </c>
    </row>
    <row r="5457" s="9" customFormat="1" ht="31" customHeight="1">
      <c r="A5457" t="s" s="6">
        <v>14143</v>
      </c>
      <c r="B5457" s="14">
        <v>26</v>
      </c>
      <c r="E5457" t="s" s="54">
        <v>14082</v>
      </c>
      <c r="F5457" t="s" s="55">
        <v>727</v>
      </c>
      <c r="G5457" t="s" s="56">
        <v>194</v>
      </c>
      <c r="H5457" t="s" s="56">
        <v>1240</v>
      </c>
      <c r="I5457" t="s" s="56">
        <v>1241</v>
      </c>
      <c r="J5457" t="s" s="56">
        <v>46</v>
      </c>
      <c r="L5457" t="s" s="54">
        <v>14144</v>
      </c>
      <c r="M5457" t="s" s="55">
        <v>1138</v>
      </c>
      <c r="O5457" t="s" s="56">
        <v>464</v>
      </c>
      <c r="P5457" t="s" s="56">
        <v>1889</v>
      </c>
      <c r="Q5457" t="s" s="56">
        <v>464</v>
      </c>
      <c r="R5457" t="s" s="56">
        <v>836</v>
      </c>
      <c r="AU5457" s="14">
        <v>-6.85011904761905</v>
      </c>
      <c r="AV5457" s="14">
        <f>AU5457-2</f>
        <v>-8.850119047619049</v>
      </c>
      <c r="AW5457" s="66">
        <f>AV5457-12.8</f>
        <v>-21.6501190476191</v>
      </c>
      <c r="AX5457" s="12">
        <v>-6.48609615384615</v>
      </c>
      <c r="AY5457" s="13">
        <f>AX5457-2</f>
        <v>-8.48609615384615</v>
      </c>
      <c r="AZ5457" s="66">
        <f>AY5457-12.8</f>
        <v>-21.2860961538462</v>
      </c>
      <c r="BI5457" t="s" s="55">
        <v>14145</v>
      </c>
      <c r="BK5457" t="s" s="56">
        <v>14145</v>
      </c>
      <c r="BL5457" s="14">
        <v>0.638052399353342</v>
      </c>
      <c r="BN5457" s="14">
        <v>0.638052399353342</v>
      </c>
    </row>
    <row r="5458" s="9" customFormat="1" ht="31" customHeight="1">
      <c r="A5458" t="s" s="6">
        <v>14146</v>
      </c>
      <c r="B5458" s="14">
        <v>27</v>
      </c>
      <c r="E5458" t="s" s="54">
        <v>14082</v>
      </c>
      <c r="F5458" t="s" s="55">
        <v>710</v>
      </c>
      <c r="G5458" t="s" s="56">
        <v>194</v>
      </c>
      <c r="H5458" t="s" s="56">
        <v>195</v>
      </c>
      <c r="I5458" t="s" s="56">
        <v>14083</v>
      </c>
      <c r="J5458" t="s" s="56">
        <v>46</v>
      </c>
      <c r="M5458" t="s" s="55">
        <v>1138</v>
      </c>
      <c r="O5458" t="s" s="56">
        <v>464</v>
      </c>
      <c r="P5458" t="s" s="56">
        <v>1889</v>
      </c>
      <c r="Q5458" t="s" s="56">
        <v>464</v>
      </c>
      <c r="R5458" t="s" s="56">
        <v>836</v>
      </c>
      <c r="AR5458" s="60">
        <v>-17.993</v>
      </c>
      <c r="AS5458" s="59">
        <f>AR5458-2</f>
        <v>-19.993</v>
      </c>
      <c r="AT5458" s="59">
        <f>AS5458-5</f>
        <v>-24.993</v>
      </c>
      <c r="AU5458" s="14">
        <v>-12.6181190476191</v>
      </c>
      <c r="AV5458" s="14">
        <f>AU5458-2</f>
        <v>-14.6181190476191</v>
      </c>
      <c r="AW5458" s="66">
        <f>AV5458-12.8</f>
        <v>-27.4181190476191</v>
      </c>
      <c r="AX5458" s="12">
        <v>-11.4790128205128</v>
      </c>
      <c r="AY5458" s="13">
        <f>AX5458-2</f>
        <v>-13.4790128205128</v>
      </c>
      <c r="AZ5458" s="66">
        <f>AY5458-12.8</f>
        <v>-26.2790128205128</v>
      </c>
      <c r="BI5458" t="s" s="55">
        <v>14147</v>
      </c>
      <c r="BK5458" t="s" s="56">
        <v>14147</v>
      </c>
      <c r="BL5458" s="14">
        <v>0.7913845689246271</v>
      </c>
      <c r="BN5458" s="14">
        <v>0.7913845689246271</v>
      </c>
      <c r="BR5458" s="60">
        <v>5.50266666666667</v>
      </c>
    </row>
    <row r="5459" s="9" customFormat="1" ht="31" customHeight="1">
      <c r="A5459" t="s" s="6">
        <v>14148</v>
      </c>
      <c r="B5459" s="14">
        <v>28</v>
      </c>
      <c r="E5459" t="s" s="54">
        <v>14082</v>
      </c>
      <c r="F5459" t="s" s="55">
        <v>710</v>
      </c>
      <c r="G5459" t="s" s="56">
        <v>194</v>
      </c>
      <c r="H5459" t="s" s="56">
        <v>195</v>
      </c>
      <c r="I5459" t="s" s="56">
        <v>14083</v>
      </c>
      <c r="J5459" t="s" s="56">
        <v>46</v>
      </c>
      <c r="M5459" t="s" s="55">
        <v>1138</v>
      </c>
      <c r="O5459" t="s" s="56">
        <v>822</v>
      </c>
      <c r="P5459" t="s" s="56">
        <v>14141</v>
      </c>
      <c r="Q5459" t="s" s="56">
        <v>822</v>
      </c>
      <c r="R5459" t="s" s="56">
        <v>823</v>
      </c>
      <c r="AR5459" s="60">
        <v>-10.044</v>
      </c>
      <c r="AS5459" s="59">
        <f>AR5459-2</f>
        <v>-12.044</v>
      </c>
      <c r="AT5459" s="59">
        <f>AS5459-5</f>
        <v>-17.044</v>
      </c>
      <c r="AU5459" s="14">
        <v>-3.32567948717949</v>
      </c>
      <c r="AV5459" s="14">
        <f>AU5459-2</f>
        <v>-5.32567948717949</v>
      </c>
      <c r="AW5459" s="66">
        <f>AV5459-10.3</f>
        <v>-15.6256794871795</v>
      </c>
      <c r="AX5459" s="12">
        <v>-4.49601282051282</v>
      </c>
      <c r="AY5459" s="13">
        <f>AX5459-2</f>
        <v>-6.49601282051282</v>
      </c>
      <c r="AZ5459" s="66">
        <f>AY5459-10.3</f>
        <v>-16.7960128205128</v>
      </c>
      <c r="BI5459" t="s" s="55">
        <v>14149</v>
      </c>
      <c r="BK5459" t="s" s="56">
        <v>14149</v>
      </c>
      <c r="BL5459" s="14">
        <v>0.538197990497679</v>
      </c>
      <c r="BN5459" s="14">
        <v>0.538197990497679</v>
      </c>
      <c r="BR5459" s="60">
        <v>5.63266666666667</v>
      </c>
    </row>
    <row r="5460" s="9" customFormat="1" ht="31" customHeight="1">
      <c r="A5460" t="s" s="6">
        <v>14150</v>
      </c>
      <c r="B5460" s="14">
        <v>29</v>
      </c>
      <c r="E5460" t="s" s="54">
        <v>14082</v>
      </c>
      <c r="F5460" t="s" s="55">
        <v>710</v>
      </c>
      <c r="G5460" t="s" s="56">
        <v>194</v>
      </c>
      <c r="H5460" t="s" s="56">
        <v>195</v>
      </c>
      <c r="I5460" t="s" s="56">
        <v>14083</v>
      </c>
      <c r="J5460" t="s" s="56">
        <v>46</v>
      </c>
      <c r="M5460" t="s" s="55">
        <v>1138</v>
      </c>
      <c r="O5460" t="s" s="56">
        <v>822</v>
      </c>
      <c r="P5460" t="s" s="56">
        <v>14141</v>
      </c>
      <c r="Q5460" t="s" s="56">
        <v>822</v>
      </c>
      <c r="R5460" t="s" s="56">
        <v>823</v>
      </c>
      <c r="AR5460" s="60">
        <v>-9.864000000000001</v>
      </c>
      <c r="AS5460" s="59">
        <f>AR5460-2</f>
        <v>-11.864</v>
      </c>
      <c r="AT5460" s="59">
        <f>AS5460-5</f>
        <v>-16.864</v>
      </c>
      <c r="AU5460" s="14">
        <v>-5.33701282051282</v>
      </c>
      <c r="AV5460" s="14">
        <f>AU5460-2</f>
        <v>-7.33701282051282</v>
      </c>
      <c r="AW5460" s="66">
        <f>AV5460-10.3</f>
        <v>-17.6370128205128</v>
      </c>
      <c r="AX5460" s="12">
        <v>-4.89867948717949</v>
      </c>
      <c r="AY5460" s="13">
        <f>AX5460-2</f>
        <v>-6.89867948717949</v>
      </c>
      <c r="AZ5460" s="66">
        <f>AY5460-10.3</f>
        <v>-17.1986794871795</v>
      </c>
      <c r="BI5460" t="s" s="55">
        <v>14151</v>
      </c>
      <c r="BK5460" t="s" s="56">
        <v>14151</v>
      </c>
      <c r="BL5460" s="14">
        <v>-0.00359429247009757</v>
      </c>
      <c r="BN5460" s="14">
        <v>-0.00359429247009757</v>
      </c>
      <c r="BR5460" s="60">
        <v>5.80166666666667</v>
      </c>
    </row>
    <row r="5461" s="9" customFormat="1" ht="31" customHeight="1">
      <c r="A5461" t="s" s="6">
        <v>14152</v>
      </c>
      <c r="B5461" s="14">
        <v>30</v>
      </c>
      <c r="E5461" t="s" s="54">
        <v>14082</v>
      </c>
      <c r="F5461" t="s" s="55">
        <v>710</v>
      </c>
      <c r="G5461" t="s" s="56">
        <v>194</v>
      </c>
      <c r="H5461" t="s" s="56">
        <v>195</v>
      </c>
      <c r="I5461" t="s" s="56">
        <v>14083</v>
      </c>
      <c r="J5461" t="s" s="56">
        <v>46</v>
      </c>
      <c r="M5461" t="s" s="55">
        <v>1138</v>
      </c>
      <c r="O5461" t="s" s="56">
        <v>464</v>
      </c>
      <c r="P5461" t="s" s="56">
        <v>1889</v>
      </c>
      <c r="Q5461" t="s" s="56">
        <v>464</v>
      </c>
      <c r="R5461" t="s" s="56">
        <v>836</v>
      </c>
      <c r="AR5461" s="60">
        <v>-17.699</v>
      </c>
      <c r="AS5461" s="59">
        <f>AR5461-2</f>
        <v>-19.699</v>
      </c>
      <c r="AT5461" s="59">
        <f>AS5461-5</f>
        <v>-24.699</v>
      </c>
      <c r="AU5461" s="14">
        <v>-10.8095128205128</v>
      </c>
      <c r="AV5461" s="14">
        <f>AU5461-2</f>
        <v>-12.8095128205128</v>
      </c>
      <c r="AW5461" s="66">
        <f>AV5461-12.8</f>
        <v>-25.6095128205128</v>
      </c>
      <c r="AX5461" s="12">
        <v>-10.3241794871795</v>
      </c>
      <c r="AY5461" s="13">
        <f>AX5461-2</f>
        <v>-12.3241794871795</v>
      </c>
      <c r="AZ5461" s="66">
        <f>AY5461-12.8</f>
        <v>-25.1241794871795</v>
      </c>
      <c r="BI5461" t="s" s="55">
        <v>14153</v>
      </c>
      <c r="BK5461" t="s" s="56">
        <v>14153</v>
      </c>
      <c r="BL5461" s="14">
        <v>2.71010784640055</v>
      </c>
      <c r="BN5461" s="14">
        <v>2.71010784640055</v>
      </c>
      <c r="BR5461" s="60">
        <v>12.5886666666667</v>
      </c>
    </row>
    <row r="5462" s="9" customFormat="1" ht="31" customHeight="1">
      <c r="A5462" t="s" s="6">
        <v>14154</v>
      </c>
      <c r="B5462" s="14">
        <v>31</v>
      </c>
      <c r="E5462" t="s" s="54">
        <v>14082</v>
      </c>
      <c r="F5462" t="s" s="55">
        <v>710</v>
      </c>
      <c r="G5462" t="s" s="56">
        <v>194</v>
      </c>
      <c r="H5462" t="s" s="56">
        <v>195</v>
      </c>
      <c r="I5462" t="s" s="56">
        <v>14083</v>
      </c>
      <c r="J5462" t="s" s="56">
        <v>46</v>
      </c>
      <c r="M5462" t="s" s="55">
        <v>1138</v>
      </c>
      <c r="O5462" t="s" s="56">
        <v>464</v>
      </c>
      <c r="P5462" t="s" s="56">
        <v>1889</v>
      </c>
      <c r="Q5462" t="s" s="56">
        <v>464</v>
      </c>
      <c r="R5462" t="s" s="56">
        <v>836</v>
      </c>
      <c r="AR5462" s="60">
        <v>-16.854</v>
      </c>
      <c r="AS5462" s="59">
        <f>AR5462-2</f>
        <v>-18.854</v>
      </c>
      <c r="AT5462" s="59">
        <f>AS5462-5</f>
        <v>-23.854</v>
      </c>
      <c r="AU5462" s="14">
        <v>-12.2041794871795</v>
      </c>
      <c r="AV5462" s="14">
        <f>AU5462-2</f>
        <v>-14.2041794871795</v>
      </c>
      <c r="AW5462" s="66">
        <f>AV5462-12.8</f>
        <v>-27.0041794871795</v>
      </c>
      <c r="AX5462" s="12">
        <v>-10.2321794871795</v>
      </c>
      <c r="AY5462" s="13">
        <f>AX5462-2</f>
        <v>-12.2321794871795</v>
      </c>
      <c r="AZ5462" s="66">
        <f>AY5462-12.8</f>
        <v>-25.0321794871795</v>
      </c>
      <c r="BI5462" t="s" s="55">
        <v>14155</v>
      </c>
      <c r="BK5462" t="s" s="56">
        <v>14155</v>
      </c>
      <c r="BL5462" s="14">
        <v>-5.95527743508535</v>
      </c>
      <c r="BN5462" s="14">
        <v>-5.95527743508535</v>
      </c>
      <c r="BR5462" s="60">
        <v>3.88866666666667</v>
      </c>
    </row>
    <row r="5463" s="9" customFormat="1" ht="31" customHeight="1">
      <c r="A5463" t="s" s="6">
        <v>14156</v>
      </c>
      <c r="B5463" s="14">
        <v>32</v>
      </c>
      <c r="E5463" t="s" s="54">
        <v>14082</v>
      </c>
      <c r="F5463" t="s" s="55">
        <v>710</v>
      </c>
      <c r="G5463" t="s" s="56">
        <v>194</v>
      </c>
      <c r="H5463" t="s" s="56">
        <v>195</v>
      </c>
      <c r="I5463" t="s" s="56">
        <v>196</v>
      </c>
      <c r="J5463" t="s" s="56">
        <v>46</v>
      </c>
      <c r="M5463" t="s" s="55">
        <v>1138</v>
      </c>
      <c r="O5463" t="s" s="56">
        <v>464</v>
      </c>
      <c r="P5463" t="s" s="56">
        <v>1889</v>
      </c>
      <c r="Q5463" t="s" s="56">
        <v>464</v>
      </c>
      <c r="R5463" t="s" s="56">
        <v>836</v>
      </c>
      <c r="AR5463" s="60">
        <v>-17.6</v>
      </c>
      <c r="AS5463" s="59">
        <f>AR5463-2</f>
        <v>-19.6</v>
      </c>
      <c r="AT5463" s="59">
        <f>AS5463-5</f>
        <v>-24.6</v>
      </c>
      <c r="AU5463" s="14">
        <v>-11.3473461538462</v>
      </c>
      <c r="AV5463" s="14">
        <f>AU5463-2</f>
        <v>-13.3473461538462</v>
      </c>
      <c r="AW5463" s="66">
        <f>AV5463-12.8</f>
        <v>-26.1473461538462</v>
      </c>
      <c r="AX5463" s="77"/>
      <c r="BI5463" t="s" s="55">
        <v>14157</v>
      </c>
      <c r="BK5463" t="s" s="56">
        <v>14157</v>
      </c>
      <c r="BR5463" s="60">
        <v>4.89766666666667</v>
      </c>
    </row>
    <row r="5464" s="9" customFormat="1" ht="31" customHeight="1">
      <c r="A5464" t="s" s="6">
        <v>14158</v>
      </c>
      <c r="B5464" s="14">
        <v>33</v>
      </c>
      <c r="E5464" t="s" s="54">
        <v>14082</v>
      </c>
      <c r="F5464" t="s" s="55">
        <v>710</v>
      </c>
      <c r="G5464" t="s" s="56">
        <v>194</v>
      </c>
      <c r="H5464" t="s" s="56">
        <v>195</v>
      </c>
      <c r="I5464" t="s" s="56">
        <v>14083</v>
      </c>
      <c r="J5464" t="s" s="56">
        <v>46</v>
      </c>
      <c r="M5464" t="s" s="55">
        <v>1138</v>
      </c>
      <c r="O5464" t="s" s="56">
        <v>464</v>
      </c>
      <c r="P5464" t="s" s="56">
        <v>1889</v>
      </c>
      <c r="Q5464" t="s" s="56">
        <v>464</v>
      </c>
      <c r="R5464" t="s" s="56">
        <v>836</v>
      </c>
      <c r="AR5464" s="60">
        <v>-17.541</v>
      </c>
      <c r="AS5464" s="59">
        <f>AR5464-2</f>
        <v>-19.541</v>
      </c>
      <c r="AT5464" s="59">
        <f>AS5464-5</f>
        <v>-24.541</v>
      </c>
      <c r="AU5464" s="14">
        <v>-9.09378571428571</v>
      </c>
      <c r="AV5464" s="14">
        <f>AU5464-2</f>
        <v>-11.0937857142857</v>
      </c>
      <c r="AW5464" s="66">
        <f>AV5464-12.8</f>
        <v>-23.8937857142857</v>
      </c>
      <c r="AX5464" s="12">
        <v>-9.24434615384615</v>
      </c>
      <c r="AY5464" s="13">
        <f>AX5464-2</f>
        <v>-11.2443461538462</v>
      </c>
      <c r="AZ5464" s="66">
        <f>AY5464-12.8</f>
        <v>-24.0443461538462</v>
      </c>
      <c r="BI5464" t="s" s="55">
        <v>14159</v>
      </c>
      <c r="BK5464" t="s" s="56">
        <v>14159</v>
      </c>
      <c r="BL5464" s="14">
        <v>4.75923760415913</v>
      </c>
      <c r="BN5464" s="14">
        <v>4.75923760415913</v>
      </c>
      <c r="BR5464" s="60">
        <v>2.86366666666667</v>
      </c>
    </row>
    <row r="5465" s="9" customFormat="1" ht="31" customHeight="1">
      <c r="A5465" t="s" s="6">
        <v>14160</v>
      </c>
      <c r="B5465" s="14">
        <v>34</v>
      </c>
      <c r="E5465" t="s" s="54">
        <v>14082</v>
      </c>
      <c r="F5465" t="s" s="55">
        <v>727</v>
      </c>
      <c r="G5465" t="s" s="56">
        <v>194</v>
      </c>
      <c r="H5465" t="s" s="56">
        <v>1240</v>
      </c>
      <c r="I5465" t="s" s="56">
        <v>1241</v>
      </c>
      <c r="J5465" t="s" s="56">
        <v>46</v>
      </c>
      <c r="M5465" t="s" s="55">
        <v>1138</v>
      </c>
      <c r="O5465" t="s" s="56">
        <v>464</v>
      </c>
      <c r="P5465" t="s" s="56">
        <v>1893</v>
      </c>
      <c r="Q5465" t="s" s="56">
        <v>464</v>
      </c>
      <c r="R5465" t="s" s="56">
        <v>14013</v>
      </c>
      <c r="AU5465" s="14">
        <v>-5.70834615384615</v>
      </c>
      <c r="AV5465" s="14">
        <f>AU5465-2</f>
        <v>-7.70834615384615</v>
      </c>
      <c r="AW5465" s="66">
        <f>AV5465-12.8</f>
        <v>-20.5083461538462</v>
      </c>
      <c r="AX5465" s="12">
        <v>-6.25617948717949</v>
      </c>
      <c r="AY5465" s="13">
        <f>AX5465-2</f>
        <v>-8.256179487179489</v>
      </c>
      <c r="AZ5465" s="66">
        <f>AY5465-12.8</f>
        <v>-21.0561794871795</v>
      </c>
      <c r="BI5465" t="s" s="55">
        <v>14161</v>
      </c>
      <c r="BK5465" t="s" s="56">
        <v>14161</v>
      </c>
      <c r="BL5465" s="14">
        <v>0.648265235416943</v>
      </c>
      <c r="BN5465" s="14">
        <v>0.648265235416943</v>
      </c>
    </row>
    <row r="5466" s="9" customFormat="1" ht="31" customHeight="1">
      <c r="A5466" t="s" s="6">
        <v>14162</v>
      </c>
      <c r="B5466" s="14">
        <v>35</v>
      </c>
      <c r="E5466" t="s" s="54">
        <v>14082</v>
      </c>
      <c r="F5466" t="s" s="55">
        <v>710</v>
      </c>
      <c r="G5466" t="s" s="56">
        <v>194</v>
      </c>
      <c r="H5466" t="s" s="56">
        <v>195</v>
      </c>
      <c r="I5466" t="s" s="56">
        <v>14083</v>
      </c>
      <c r="J5466" t="s" s="56">
        <v>46</v>
      </c>
      <c r="M5466" t="s" s="55">
        <v>1138</v>
      </c>
      <c r="O5466" t="s" s="56">
        <v>464</v>
      </c>
      <c r="P5466" t="s" s="56">
        <v>1893</v>
      </c>
      <c r="Q5466" t="s" s="56">
        <v>464</v>
      </c>
      <c r="R5466" t="s" s="56">
        <v>14013</v>
      </c>
      <c r="AR5466" s="60">
        <v>-16.627</v>
      </c>
      <c r="AS5466" s="59">
        <f>AR5466-2</f>
        <v>-18.627</v>
      </c>
      <c r="AT5466" s="59">
        <f>AS5466-5</f>
        <v>-23.627</v>
      </c>
      <c r="AU5466" s="14">
        <v>-9.226119047619051</v>
      </c>
      <c r="AV5466" s="14">
        <f>AU5466-2</f>
        <v>-11.2261190476191</v>
      </c>
      <c r="AW5466" s="66">
        <f>AV5466-12.8</f>
        <v>-24.0261190476191</v>
      </c>
      <c r="AX5466" s="12">
        <v>-7.38784615384615</v>
      </c>
      <c r="AY5466" s="13">
        <f>AX5466-2</f>
        <v>-9.38784615384615</v>
      </c>
      <c r="AZ5466" s="66">
        <f>AY5466-12.8</f>
        <v>-22.1878461538462</v>
      </c>
      <c r="BI5466" t="s" s="55">
        <v>14163</v>
      </c>
      <c r="BK5466" t="s" s="56">
        <v>14163</v>
      </c>
      <c r="BL5466" s="14">
        <v>-2.73786173208566</v>
      </c>
      <c r="BN5466" s="14">
        <v>-2.73786173208566</v>
      </c>
      <c r="BR5466" s="60">
        <v>6.66566666666667</v>
      </c>
    </row>
    <row r="5467" s="9" customFormat="1" ht="31" customHeight="1">
      <c r="A5467" t="s" s="6">
        <v>14164</v>
      </c>
      <c r="B5467" s="14">
        <v>36</v>
      </c>
      <c r="E5467" t="s" s="54">
        <v>14082</v>
      </c>
      <c r="F5467" t="s" s="55">
        <v>710</v>
      </c>
      <c r="G5467" t="s" s="56">
        <v>194</v>
      </c>
      <c r="H5467" t="s" s="56">
        <v>195</v>
      </c>
      <c r="I5467" t="s" s="56">
        <v>14083</v>
      </c>
      <c r="J5467" t="s" s="56">
        <v>46</v>
      </c>
      <c r="M5467" t="s" s="55">
        <v>1138</v>
      </c>
      <c r="O5467" t="s" s="56">
        <v>464</v>
      </c>
      <c r="P5467" t="s" s="56">
        <v>1889</v>
      </c>
      <c r="Q5467" t="s" s="56">
        <v>464</v>
      </c>
      <c r="R5467" t="s" s="56">
        <v>836</v>
      </c>
      <c r="AR5467" s="60">
        <v>-16.781</v>
      </c>
      <c r="AS5467" s="59">
        <f>AR5467-2</f>
        <v>-18.781</v>
      </c>
      <c r="AT5467" s="59">
        <f>AS5467-5</f>
        <v>-23.781</v>
      </c>
      <c r="AU5467" s="14">
        <v>-9.78678571428571</v>
      </c>
      <c r="AV5467" s="14">
        <f>AU5467-2</f>
        <v>-11.7867857142857</v>
      </c>
      <c r="AW5467" s="66">
        <f>AV5467-12.8</f>
        <v>-24.5867857142857</v>
      </c>
      <c r="AX5467" s="12">
        <v>-11.1170128205128</v>
      </c>
      <c r="AY5467" s="13">
        <f>AX5467-2</f>
        <v>-13.1170128205128</v>
      </c>
      <c r="AZ5467" s="66">
        <f>AY5467-12.8</f>
        <v>-25.9170128205128</v>
      </c>
      <c r="BI5467" t="s" s="55">
        <v>14165</v>
      </c>
      <c r="BK5467" t="s" s="56">
        <v>14165</v>
      </c>
      <c r="BL5467" s="14">
        <v>-1.38055188290536</v>
      </c>
      <c r="BN5467" s="14">
        <v>-1.38055188290536</v>
      </c>
      <c r="BR5467" s="60">
        <v>13.7506666666667</v>
      </c>
    </row>
    <row r="5468" s="9" customFormat="1" ht="31" customHeight="1">
      <c r="A5468" t="s" s="6">
        <v>14166</v>
      </c>
      <c r="B5468" s="14">
        <v>37</v>
      </c>
      <c r="E5468" t="s" s="54">
        <v>14082</v>
      </c>
      <c r="F5468" t="s" s="55">
        <v>710</v>
      </c>
      <c r="G5468" t="s" s="56">
        <v>194</v>
      </c>
      <c r="H5468" t="s" s="56">
        <v>195</v>
      </c>
      <c r="I5468" t="s" s="56">
        <v>14083</v>
      </c>
      <c r="J5468" t="s" s="56">
        <v>46</v>
      </c>
      <c r="M5468" t="s" s="55">
        <v>1138</v>
      </c>
      <c r="O5468" t="s" s="56">
        <v>1347</v>
      </c>
      <c r="P5468" t="s" s="56">
        <v>14167</v>
      </c>
      <c r="Q5468" t="s" s="56">
        <v>1814</v>
      </c>
      <c r="R5468" t="s" s="56">
        <v>5321</v>
      </c>
      <c r="AR5468" s="60">
        <v>-20.3</v>
      </c>
      <c r="AS5468" s="59">
        <f>AR5468-2</f>
        <v>-22.3</v>
      </c>
      <c r="AT5468" s="59">
        <f>AS5468-5</f>
        <v>-27.3</v>
      </c>
      <c r="AU5468" s="14">
        <v>-10.1276794871795</v>
      </c>
      <c r="AV5468" s="14">
        <f>AU5468-2</f>
        <v>-12.1276794871795</v>
      </c>
      <c r="AW5468" s="59">
        <f>AV5468-14.1</f>
        <v>-26.2276794871795</v>
      </c>
      <c r="AX5468" s="12">
        <v>-5.12617948717949</v>
      </c>
      <c r="AY5468" s="13">
        <f>AX5468-2</f>
        <v>-7.12617948717949</v>
      </c>
      <c r="AZ5468" s="59">
        <f>AY5468-14.1</f>
        <v>-21.2261794871795</v>
      </c>
      <c r="BI5468" t="s" s="55">
        <v>14168</v>
      </c>
      <c r="BK5468" t="s" s="56">
        <v>14168</v>
      </c>
      <c r="BL5468" s="14">
        <v>-6.91828271585632</v>
      </c>
      <c r="BN5468" s="14">
        <v>-6.91828271585632</v>
      </c>
      <c r="BR5468" s="60">
        <v>5</v>
      </c>
    </row>
    <row r="5469" s="9" customFormat="1" ht="31" customHeight="1">
      <c r="A5469" t="s" s="6">
        <v>14169</v>
      </c>
      <c r="B5469" s="14">
        <v>38</v>
      </c>
      <c r="E5469" t="s" s="54">
        <v>14082</v>
      </c>
      <c r="F5469" t="s" s="55">
        <v>710</v>
      </c>
      <c r="G5469" t="s" s="56">
        <v>194</v>
      </c>
      <c r="H5469" t="s" s="56">
        <v>195</v>
      </c>
      <c r="I5469" t="s" s="56">
        <v>14083</v>
      </c>
      <c r="J5469" t="s" s="56">
        <v>46</v>
      </c>
      <c r="M5469" t="s" s="55">
        <v>1138</v>
      </c>
      <c r="O5469" t="s" s="56">
        <v>1347</v>
      </c>
      <c r="P5469" t="s" s="56">
        <v>1347</v>
      </c>
      <c r="Q5469" t="s" s="56">
        <v>1814</v>
      </c>
      <c r="R5469" t="s" s="56">
        <v>14170</v>
      </c>
      <c r="AR5469" s="60">
        <v>-14.194</v>
      </c>
      <c r="AS5469" s="59">
        <f>AR5469-2</f>
        <v>-16.194</v>
      </c>
      <c r="AT5469" s="59">
        <f>AS5469-5</f>
        <v>-21.194</v>
      </c>
      <c r="AU5469" s="14">
        <v>-5.27384615384615</v>
      </c>
      <c r="AV5469" s="14">
        <f>AU5469-2</f>
        <v>-7.27384615384615</v>
      </c>
      <c r="AW5469" s="59">
        <f>AV5469-14.1</f>
        <v>-21.3738461538461</v>
      </c>
      <c r="AX5469" s="12">
        <v>-5.42845238095238</v>
      </c>
      <c r="AY5469" s="13">
        <f>AX5469-2</f>
        <v>-7.42845238095238</v>
      </c>
      <c r="AZ5469" s="59">
        <f>AY5469-14.1</f>
        <v>-21.5284523809524</v>
      </c>
      <c r="BI5469" t="s" s="55">
        <v>14171</v>
      </c>
      <c r="BK5469" t="s" s="56">
        <v>14171</v>
      </c>
      <c r="BL5469" s="14">
        <v>-0.24772764388274</v>
      </c>
      <c r="BN5469" s="14">
        <v>-0.24772764388274</v>
      </c>
      <c r="BR5469" s="60">
        <v>8.25566666666667</v>
      </c>
    </row>
    <row r="5470" s="9" customFormat="1" ht="31" customHeight="1">
      <c r="A5470" t="s" s="6">
        <v>14172</v>
      </c>
      <c r="B5470" s="14">
        <v>39</v>
      </c>
      <c r="E5470" t="s" s="54">
        <v>14082</v>
      </c>
      <c r="F5470" t="s" s="55">
        <v>710</v>
      </c>
      <c r="G5470" t="s" s="56">
        <v>194</v>
      </c>
      <c r="H5470" t="s" s="56">
        <v>195</v>
      </c>
      <c r="I5470" t="s" s="56">
        <v>14115</v>
      </c>
      <c r="J5470" t="s" s="56">
        <v>46</v>
      </c>
      <c r="M5470" t="s" s="55">
        <v>1138</v>
      </c>
      <c r="O5470" t="s" s="56">
        <v>464</v>
      </c>
      <c r="P5470" t="s" s="56">
        <v>1893</v>
      </c>
      <c r="Q5470" t="s" s="56">
        <v>464</v>
      </c>
      <c r="R5470" t="s" s="56">
        <v>14013</v>
      </c>
      <c r="AR5470" s="60">
        <v>-20.655</v>
      </c>
      <c r="AS5470" s="59">
        <f>AR5470-2</f>
        <v>-22.655</v>
      </c>
      <c r="AT5470" s="59">
        <f>AS5470-5</f>
        <v>-27.655</v>
      </c>
      <c r="AX5470" s="12">
        <v>-10.2506794871795</v>
      </c>
      <c r="AY5470" s="13">
        <f>AX5470-2</f>
        <v>-12.2506794871795</v>
      </c>
      <c r="AZ5470" s="66">
        <f>AY5470-12.8</f>
        <v>-25.0506794871795</v>
      </c>
      <c r="BL5470" s="14">
        <v>4.04124065418614</v>
      </c>
      <c r="BN5470" s="14">
        <v>4.04124065418614</v>
      </c>
      <c r="BR5470" s="60">
        <v>11.3576666666667</v>
      </c>
    </row>
    <row r="5471" s="9" customFormat="1" ht="31" customHeight="1">
      <c r="A5471" t="s" s="6">
        <v>14173</v>
      </c>
      <c r="B5471" s="14">
        <v>40</v>
      </c>
      <c r="E5471" t="s" s="54">
        <v>14082</v>
      </c>
      <c r="F5471" t="s" s="55">
        <v>710</v>
      </c>
      <c r="G5471" t="s" s="56">
        <v>194</v>
      </c>
      <c r="H5471" t="s" s="56">
        <v>195</v>
      </c>
      <c r="I5471" t="s" s="56">
        <v>14115</v>
      </c>
      <c r="J5471" t="s" s="56">
        <v>46</v>
      </c>
      <c r="M5471" t="s" s="55">
        <v>1138</v>
      </c>
      <c r="O5471" t="s" s="56">
        <v>464</v>
      </c>
      <c r="P5471" t="s" s="56">
        <v>5537</v>
      </c>
      <c r="Q5471" t="s" s="56">
        <v>464</v>
      </c>
      <c r="R5471" t="s" s="56">
        <v>14013</v>
      </c>
      <c r="AR5471" s="60">
        <v>-15.976</v>
      </c>
      <c r="AS5471" s="59">
        <f>AR5471-2</f>
        <v>-17.976</v>
      </c>
      <c r="AT5471" s="59">
        <f>AS5471-5</f>
        <v>-22.976</v>
      </c>
      <c r="AX5471" s="12">
        <v>-13.7313461538462</v>
      </c>
      <c r="AY5471" s="13">
        <f>AX5471-2</f>
        <v>-15.7313461538462</v>
      </c>
      <c r="AZ5471" s="66">
        <f>AY5471-12.8</f>
        <v>-28.5313461538462</v>
      </c>
      <c r="BL5471" s="14">
        <v>-5.3904065362475</v>
      </c>
      <c r="BN5471" s="14">
        <v>-5.3904065362475</v>
      </c>
      <c r="BR5471" s="60">
        <v>2.87466666666667</v>
      </c>
    </row>
    <row r="5472" s="9" customFormat="1" ht="31" customHeight="1">
      <c r="A5472" t="s" s="6">
        <v>14174</v>
      </c>
      <c r="B5472" s="14">
        <v>41</v>
      </c>
      <c r="E5472" t="s" s="54">
        <v>14082</v>
      </c>
      <c r="F5472" t="s" s="55">
        <v>710</v>
      </c>
      <c r="G5472" t="s" s="56">
        <v>194</v>
      </c>
      <c r="H5472" t="s" s="56">
        <v>195</v>
      </c>
      <c r="I5472" t="s" s="56">
        <v>196</v>
      </c>
      <c r="J5472" t="s" s="56">
        <v>46</v>
      </c>
      <c r="M5472" t="s" s="55">
        <v>1138</v>
      </c>
      <c r="O5472" t="s" s="56">
        <v>822</v>
      </c>
      <c r="P5472" t="s" s="56">
        <v>14141</v>
      </c>
      <c r="Q5472" t="s" s="56">
        <v>822</v>
      </c>
      <c r="R5472" t="s" s="56">
        <v>823</v>
      </c>
      <c r="AR5472" s="60">
        <v>-12.9</v>
      </c>
      <c r="AS5472" s="59">
        <f>AR5472-2</f>
        <v>-14.9</v>
      </c>
      <c r="AT5472" s="59">
        <f>AS5472-5</f>
        <v>-19.9</v>
      </c>
      <c r="AU5472" s="14">
        <v>-7.19467948717949</v>
      </c>
      <c r="AV5472" s="14">
        <f>AU5472-2</f>
        <v>-9.19467948717949</v>
      </c>
      <c r="AW5472" s="66">
        <f>AV5472-10.3</f>
        <v>-19.4946794871795</v>
      </c>
      <c r="AX5472" s="77"/>
      <c r="BI5472" t="s" s="55">
        <v>14175</v>
      </c>
      <c r="BK5472" t="s" s="56">
        <v>14175</v>
      </c>
      <c r="BL5472" t="s" s="56">
        <v>5779</v>
      </c>
      <c r="BN5472" t="s" s="56">
        <v>5779</v>
      </c>
      <c r="BR5472" s="60">
        <v>5.3</v>
      </c>
    </row>
    <row r="5473" s="9" customFormat="1" ht="31" customHeight="1">
      <c r="A5473" t="s" s="6">
        <v>14176</v>
      </c>
      <c r="B5473" s="14">
        <v>42</v>
      </c>
      <c r="E5473" t="s" s="54">
        <v>14082</v>
      </c>
      <c r="F5473" t="s" s="55">
        <v>710</v>
      </c>
      <c r="G5473" t="s" s="56">
        <v>194</v>
      </c>
      <c r="H5473" t="s" s="56">
        <v>195</v>
      </c>
      <c r="I5473" t="s" s="56">
        <v>403</v>
      </c>
      <c r="J5473" t="s" s="56">
        <v>46</v>
      </c>
      <c r="M5473" t="s" s="55">
        <v>1138</v>
      </c>
      <c r="O5473" t="s" s="56">
        <v>14177</v>
      </c>
      <c r="P5473" t="s" s="56">
        <v>14178</v>
      </c>
      <c r="Q5473" t="s" s="56">
        <v>14179</v>
      </c>
      <c r="R5473" t="s" s="56">
        <v>14177</v>
      </c>
      <c r="AR5473" s="60">
        <v>-16.59</v>
      </c>
      <c r="AS5473" s="59">
        <f>AR5473-2</f>
        <v>-18.59</v>
      </c>
      <c r="AT5473" s="59">
        <f>AS5473-5</f>
        <v>-23.59</v>
      </c>
      <c r="AX5473" s="77"/>
      <c r="BL5473" t="s" s="56">
        <v>5779</v>
      </c>
      <c r="BN5473" t="s" s="56">
        <v>5779</v>
      </c>
      <c r="BR5473" s="60">
        <v>19.3346666666667</v>
      </c>
    </row>
    <row r="5474" s="9" customFormat="1" ht="31" customHeight="1">
      <c r="A5474" t="s" s="6">
        <v>14180</v>
      </c>
      <c r="B5474" s="14">
        <v>43</v>
      </c>
      <c r="E5474" t="s" s="54">
        <v>14082</v>
      </c>
      <c r="F5474" t="s" s="55">
        <v>710</v>
      </c>
      <c r="G5474" t="s" s="56">
        <v>194</v>
      </c>
      <c r="H5474" t="s" s="56">
        <v>195</v>
      </c>
      <c r="I5474" t="s" s="56">
        <v>14083</v>
      </c>
      <c r="J5474" t="s" s="56">
        <v>46</v>
      </c>
      <c r="M5474" t="s" s="55">
        <v>1138</v>
      </c>
      <c r="O5474" t="s" s="56">
        <v>464</v>
      </c>
      <c r="P5474" t="s" s="56">
        <v>1893</v>
      </c>
      <c r="Q5474" t="s" s="56">
        <v>464</v>
      </c>
      <c r="R5474" t="s" s="56">
        <v>14013</v>
      </c>
      <c r="AR5474" s="60">
        <v>-12.6</v>
      </c>
      <c r="AS5474" s="59">
        <f>AR5474-2</f>
        <v>-14.6</v>
      </c>
      <c r="AT5474" s="59">
        <f>AS5474-5</f>
        <v>-19.6</v>
      </c>
      <c r="AU5474" s="14">
        <v>-5.92717948717949</v>
      </c>
      <c r="AV5474" s="14">
        <f>AU5474-2</f>
        <v>-7.92717948717949</v>
      </c>
      <c r="AW5474" s="66">
        <f>AV5474-12.8</f>
        <v>-20.7271794871795</v>
      </c>
      <c r="AX5474" s="12">
        <v>-3.50534615384615</v>
      </c>
      <c r="AY5474" s="13">
        <f>AX5474-2</f>
        <v>-5.50534615384615</v>
      </c>
      <c r="AZ5474" s="66">
        <f>AY5474-12.8</f>
        <v>-18.3053461538462</v>
      </c>
      <c r="BI5474" t="s" s="55">
        <v>14181</v>
      </c>
      <c r="BK5474" t="s" s="56">
        <v>14181</v>
      </c>
      <c r="BL5474" s="14">
        <v>2.19723863431591</v>
      </c>
      <c r="BN5474" s="14">
        <v>2.19723863431591</v>
      </c>
      <c r="BR5474" s="60">
        <v>12.2</v>
      </c>
    </row>
    <row r="5475" s="9" customFormat="1" ht="31" customHeight="1">
      <c r="A5475" t="s" s="6">
        <v>14182</v>
      </c>
      <c r="B5475" s="14">
        <v>44</v>
      </c>
      <c r="E5475" t="s" s="54">
        <v>14082</v>
      </c>
      <c r="F5475" t="s" s="55">
        <v>710</v>
      </c>
      <c r="G5475" t="s" s="56">
        <v>194</v>
      </c>
      <c r="H5475" t="s" s="56">
        <v>195</v>
      </c>
      <c r="I5475" t="s" s="56">
        <v>14083</v>
      </c>
      <c r="J5475" t="s" s="56">
        <v>46</v>
      </c>
      <c r="M5475" t="s" s="55">
        <v>1138</v>
      </c>
      <c r="O5475" t="s" s="56">
        <v>1347</v>
      </c>
      <c r="P5475" t="s" s="56">
        <v>5502</v>
      </c>
      <c r="Q5475" t="s" s="56">
        <v>298</v>
      </c>
      <c r="R5475" t="s" s="56">
        <v>14091</v>
      </c>
      <c r="AR5475" s="60">
        <v>-15.9</v>
      </c>
      <c r="AS5475" s="59">
        <f>AR5475-2</f>
        <v>-17.9</v>
      </c>
      <c r="AT5475" s="59">
        <f>AS5475-5</f>
        <v>-22.9</v>
      </c>
      <c r="AU5475" s="14">
        <v>-7.94851282051282</v>
      </c>
      <c r="AV5475" s="14">
        <f>AU5475-2</f>
        <v>-9.948512820512819</v>
      </c>
      <c r="AW5475" s="59">
        <f>AV5475-14.1</f>
        <v>-24.0485128205128</v>
      </c>
      <c r="AX5475" s="12">
        <v>-9.898679487179489</v>
      </c>
      <c r="AY5475" s="13">
        <f>AX5475-2</f>
        <v>-11.8986794871795</v>
      </c>
      <c r="AZ5475" s="59">
        <f>AY5475-14.1</f>
        <v>-25.9986794871795</v>
      </c>
      <c r="BI5475" t="s" s="55">
        <v>14183</v>
      </c>
      <c r="BK5475" t="s" s="56">
        <v>14183</v>
      </c>
      <c r="BL5475" s="14">
        <v>0.0240721208505192</v>
      </c>
      <c r="BN5475" s="14">
        <v>0.0240721208505192</v>
      </c>
      <c r="BR5475" s="60">
        <v>10.1</v>
      </c>
    </row>
    <row r="5476" s="9" customFormat="1" ht="31" customHeight="1">
      <c r="A5476" t="s" s="6">
        <v>14184</v>
      </c>
      <c r="B5476" t="s" s="56">
        <v>14185</v>
      </c>
      <c r="E5476" t="s" s="54">
        <v>14186</v>
      </c>
      <c r="F5476" t="s" s="55">
        <v>193</v>
      </c>
      <c r="G5476" t="s" s="56">
        <v>194</v>
      </c>
      <c r="H5476" t="s" s="56">
        <v>195</v>
      </c>
      <c r="I5476" t="s" s="56">
        <v>403</v>
      </c>
      <c r="M5476" t="s" s="55">
        <v>1138</v>
      </c>
      <c r="O5476" t="s" s="56">
        <v>822</v>
      </c>
      <c r="P5476" t="s" s="56">
        <v>14141</v>
      </c>
      <c r="Q5476" t="s" s="56">
        <v>822</v>
      </c>
      <c r="R5476" t="s" s="56">
        <v>823</v>
      </c>
      <c r="AR5476" s="60">
        <v>-14.7893333333333</v>
      </c>
      <c r="AS5476" s="59">
        <f>AR5476-2</f>
        <v>-16.7893333333333</v>
      </c>
      <c r="AT5476" s="59">
        <f>AS5476-5</f>
        <v>-21.7893333333333</v>
      </c>
      <c r="AX5476" s="77"/>
      <c r="BR5476" s="60">
        <v>8.369</v>
      </c>
    </row>
    <row r="5477" s="9" customFormat="1" ht="31" customHeight="1">
      <c r="A5477" t="s" s="6">
        <v>14187</v>
      </c>
      <c r="B5477" t="s" s="56">
        <v>14188</v>
      </c>
      <c r="E5477" t="s" s="54">
        <v>14186</v>
      </c>
      <c r="F5477" t="s" s="55">
        <v>193</v>
      </c>
      <c r="G5477" t="s" s="56">
        <v>194</v>
      </c>
      <c r="H5477" t="s" s="56">
        <v>195</v>
      </c>
      <c r="I5477" t="s" s="56">
        <v>403</v>
      </c>
      <c r="M5477" t="s" s="55">
        <v>1138</v>
      </c>
      <c r="O5477" t="s" s="56">
        <v>822</v>
      </c>
      <c r="P5477" t="s" s="56">
        <v>14141</v>
      </c>
      <c r="Q5477" t="s" s="56">
        <v>822</v>
      </c>
      <c r="R5477" t="s" s="56">
        <v>823</v>
      </c>
      <c r="AR5477" s="60">
        <v>-20.7963333333333</v>
      </c>
      <c r="AS5477" s="59">
        <f>AR5477-2</f>
        <v>-22.7963333333333</v>
      </c>
      <c r="AT5477" s="59">
        <f>AS5477-5</f>
        <v>-27.7963333333333</v>
      </c>
      <c r="AX5477" s="77"/>
      <c r="BR5477" s="60">
        <v>3.366</v>
      </c>
    </row>
    <row r="5478" s="9" customFormat="1" ht="16" customHeight="1">
      <c r="A5478" t="s" s="6">
        <v>14189</v>
      </c>
      <c r="B5478" s="14">
        <v>6</v>
      </c>
      <c r="F5478" t="s" s="55">
        <v>193</v>
      </c>
      <c r="G5478" t="s" s="56">
        <v>1135</v>
      </c>
      <c r="H5478" t="s" s="56">
        <v>14190</v>
      </c>
      <c r="M5478" t="s" s="55">
        <v>1138</v>
      </c>
      <c r="O5478" t="s" s="56">
        <v>14191</v>
      </c>
      <c r="AR5478" s="60">
        <v>-26.0261666666667</v>
      </c>
      <c r="AX5478" s="77"/>
      <c r="BR5478" s="60">
        <v>4.19526666666667</v>
      </c>
    </row>
    <row r="5479" s="9" customFormat="1" ht="16" customHeight="1">
      <c r="A5479" t="s" s="6">
        <v>14192</v>
      </c>
      <c r="B5479" s="14">
        <v>4</v>
      </c>
      <c r="F5479" t="s" s="55">
        <v>193</v>
      </c>
      <c r="G5479" t="s" s="56">
        <v>1135</v>
      </c>
      <c r="H5479" t="s" s="56">
        <v>14190</v>
      </c>
      <c r="M5479" t="s" s="55">
        <v>1138</v>
      </c>
      <c r="O5479" t="s" s="56">
        <v>14191</v>
      </c>
      <c r="AR5479" s="60">
        <v>-28.4021666666667</v>
      </c>
      <c r="AX5479" s="77"/>
      <c r="BR5479" s="60">
        <v>1.37506666666667</v>
      </c>
    </row>
    <row r="5480" s="9" customFormat="1" ht="16" customHeight="1">
      <c r="A5480" t="s" s="6">
        <v>14193</v>
      </c>
      <c r="B5480" s="14">
        <v>3</v>
      </c>
      <c r="F5480" t="s" s="55">
        <v>193</v>
      </c>
      <c r="G5480" t="s" s="56">
        <v>1135</v>
      </c>
      <c r="H5480" t="s" s="56">
        <v>14190</v>
      </c>
      <c r="M5480" t="s" s="55">
        <v>1138</v>
      </c>
      <c r="O5480" t="s" s="56">
        <v>14191</v>
      </c>
      <c r="AR5480" s="60">
        <v>-25.7131666666667</v>
      </c>
      <c r="AX5480" s="77"/>
      <c r="BR5480" s="60">
        <v>5.33566666666667</v>
      </c>
    </row>
    <row r="5481" s="9" customFormat="1" ht="16" customHeight="1">
      <c r="A5481" t="s" s="6">
        <v>14194</v>
      </c>
      <c r="B5481" s="14">
        <v>5</v>
      </c>
      <c r="F5481" t="s" s="55">
        <v>193</v>
      </c>
      <c r="G5481" t="s" s="56">
        <v>1135</v>
      </c>
      <c r="H5481" t="s" s="56">
        <v>14190</v>
      </c>
      <c r="M5481" t="s" s="55">
        <v>1138</v>
      </c>
      <c r="O5481" t="s" s="56">
        <v>14191</v>
      </c>
      <c r="AR5481" s="60">
        <v>-28.0621666666667</v>
      </c>
      <c r="AX5481" s="77"/>
      <c r="BR5481" s="60">
        <v>4.36486666666667</v>
      </c>
    </row>
    <row r="5482" s="9" customFormat="1" ht="16" customHeight="1">
      <c r="A5482" t="s" s="6">
        <v>14195</v>
      </c>
      <c r="B5482" s="14">
        <v>26</v>
      </c>
      <c r="F5482" t="s" s="55">
        <v>193</v>
      </c>
      <c r="G5482" t="s" s="56">
        <v>1135</v>
      </c>
      <c r="H5482" t="s" s="56">
        <v>14190</v>
      </c>
      <c r="M5482" t="s" s="55">
        <v>1138</v>
      </c>
      <c r="O5482" t="s" s="56">
        <v>14191</v>
      </c>
      <c r="AR5482" s="60">
        <v>-24.8161666666667</v>
      </c>
      <c r="AX5482" s="77"/>
      <c r="BR5482" s="60">
        <v>5.43786666666667</v>
      </c>
    </row>
    <row r="5483" s="9" customFormat="1" ht="16" customHeight="1">
      <c r="A5483" t="s" s="6">
        <v>14196</v>
      </c>
      <c r="B5483" s="14">
        <v>13</v>
      </c>
      <c r="F5483" t="s" s="55">
        <v>193</v>
      </c>
      <c r="G5483" t="s" s="56">
        <v>1135</v>
      </c>
      <c r="H5483" t="s" s="56">
        <v>14190</v>
      </c>
      <c r="M5483" t="s" s="55">
        <v>1138</v>
      </c>
      <c r="O5483" t="s" s="56">
        <v>14191</v>
      </c>
      <c r="AR5483" s="60">
        <v>-14.5841666666667</v>
      </c>
      <c r="AX5483" s="77"/>
      <c r="BR5483" s="60">
        <v>2.22886666666667</v>
      </c>
    </row>
    <row r="5484" s="9" customFormat="1" ht="16" customHeight="1">
      <c r="A5484" t="s" s="6">
        <v>14197</v>
      </c>
      <c r="B5484" s="14">
        <v>15</v>
      </c>
      <c r="F5484" t="s" s="55">
        <v>193</v>
      </c>
      <c r="G5484" t="s" s="56">
        <v>1135</v>
      </c>
      <c r="H5484" t="s" s="56">
        <v>14190</v>
      </c>
      <c r="M5484" t="s" s="55">
        <v>1138</v>
      </c>
      <c r="O5484" t="s" s="56">
        <v>14191</v>
      </c>
      <c r="AR5484" s="60">
        <v>-13.8101666666667</v>
      </c>
      <c r="AX5484" s="77"/>
      <c r="BR5484" s="60">
        <v>2.95696666666667</v>
      </c>
    </row>
    <row r="5485" s="9" customFormat="1" ht="16" customHeight="1">
      <c r="A5485" t="s" s="6">
        <v>14198</v>
      </c>
      <c r="B5485" s="14">
        <v>19</v>
      </c>
      <c r="F5485" t="s" s="55">
        <v>193</v>
      </c>
      <c r="G5485" t="s" s="56">
        <v>1135</v>
      </c>
      <c r="H5485" t="s" s="56">
        <v>14190</v>
      </c>
      <c r="M5485" t="s" s="55">
        <v>1138</v>
      </c>
      <c r="O5485" t="s" s="56">
        <v>14191</v>
      </c>
      <c r="AR5485" s="60">
        <v>-18.9121666666667</v>
      </c>
      <c r="AX5485" s="77"/>
      <c r="BR5485" s="60">
        <v>-0.6577333333333329</v>
      </c>
    </row>
    <row r="5486" s="9" customFormat="1" ht="16" customHeight="1">
      <c r="A5486" t="s" s="6">
        <v>14199</v>
      </c>
      <c r="B5486" s="14">
        <v>24</v>
      </c>
      <c r="F5486" t="s" s="55">
        <v>193</v>
      </c>
      <c r="G5486" t="s" s="56">
        <v>1135</v>
      </c>
      <c r="H5486" t="s" s="56">
        <v>14190</v>
      </c>
      <c r="M5486" t="s" s="55">
        <v>1138</v>
      </c>
      <c r="O5486" t="s" s="56">
        <v>14191</v>
      </c>
      <c r="AR5486" s="60">
        <v>-15.1951666666667</v>
      </c>
      <c r="AX5486" s="77"/>
      <c r="BR5486" s="60">
        <v>0.823866666666667</v>
      </c>
    </row>
    <row r="5487" s="9" customFormat="1" ht="16" customHeight="1">
      <c r="A5487" t="s" s="6">
        <v>14200</v>
      </c>
      <c r="B5487" s="14">
        <v>1</v>
      </c>
      <c r="F5487" t="s" s="55">
        <v>193</v>
      </c>
      <c r="G5487" t="s" s="56">
        <v>1135</v>
      </c>
      <c r="H5487" t="s" s="56">
        <v>14190</v>
      </c>
      <c r="M5487" t="s" s="55">
        <v>1138</v>
      </c>
      <c r="O5487" t="s" s="56">
        <v>14191</v>
      </c>
      <c r="AR5487" s="60">
        <v>-24.1381666666667</v>
      </c>
      <c r="AX5487" s="77"/>
      <c r="BR5487" s="60">
        <v>7.62606666666667</v>
      </c>
    </row>
    <row r="5488" s="9" customFormat="1" ht="16" customHeight="1">
      <c r="A5488" t="s" s="6">
        <v>14201</v>
      </c>
      <c r="B5488" s="14">
        <v>9</v>
      </c>
      <c r="F5488" t="s" s="55">
        <v>193</v>
      </c>
      <c r="G5488" t="s" s="56">
        <v>1135</v>
      </c>
      <c r="H5488" t="s" s="56">
        <v>14190</v>
      </c>
      <c r="M5488" t="s" s="55">
        <v>1138</v>
      </c>
      <c r="O5488" t="s" s="56">
        <v>14191</v>
      </c>
      <c r="AR5488" s="60">
        <v>-28.0761666666667</v>
      </c>
      <c r="AX5488" s="77"/>
      <c r="BR5488" s="60">
        <v>2.91426666666667</v>
      </c>
    </row>
    <row r="5489" s="9" customFormat="1" ht="31" customHeight="1">
      <c r="A5489" t="s" s="6">
        <v>14202</v>
      </c>
      <c r="B5489" s="14">
        <v>94</v>
      </c>
      <c r="E5489" t="s" s="54">
        <v>14082</v>
      </c>
      <c r="F5489" t="s" s="55">
        <v>710</v>
      </c>
      <c r="G5489" t="s" s="56">
        <v>194</v>
      </c>
      <c r="H5489" t="s" s="56">
        <v>195</v>
      </c>
      <c r="I5489" t="s" s="56">
        <v>14083</v>
      </c>
      <c r="J5489" t="s" s="56">
        <v>46</v>
      </c>
      <c r="L5489" t="s" s="54">
        <v>14203</v>
      </c>
      <c r="M5489" t="s" s="55">
        <v>1138</v>
      </c>
      <c r="O5489" t="s" s="56">
        <v>464</v>
      </c>
      <c r="P5489" t="s" s="56">
        <v>835</v>
      </c>
      <c r="Q5489" t="s" s="56">
        <v>464</v>
      </c>
      <c r="R5489" t="s" s="56">
        <v>836</v>
      </c>
      <c r="S5489" t="s" s="54">
        <v>14204</v>
      </c>
      <c r="U5489" t="s" s="6">
        <v>302</v>
      </c>
      <c r="AR5489" s="60">
        <v>-19.1</v>
      </c>
      <c r="AS5489" s="59">
        <f>AR5489-2</f>
        <v>-21.1</v>
      </c>
      <c r="AT5489" s="59">
        <f>AS5489-5</f>
        <v>-26.1</v>
      </c>
      <c r="AU5489" s="14">
        <v>-12</v>
      </c>
      <c r="AV5489" s="14">
        <f>AU5489-2</f>
        <v>-14</v>
      </c>
      <c r="AW5489" s="66">
        <f>AV5489-12.8</f>
        <v>-26.8</v>
      </c>
      <c r="AX5489" s="12">
        <v>-12.02</v>
      </c>
      <c r="AY5489" s="13">
        <f>AX5489-2</f>
        <v>-14.02</v>
      </c>
      <c r="AZ5489" s="66">
        <f>AY5489-12.8</f>
        <v>-26.82</v>
      </c>
      <c r="BI5489" t="s" s="146">
        <v>1464</v>
      </c>
      <c r="BJ5489" s="133"/>
      <c r="BK5489" t="s" s="147">
        <v>1464</v>
      </c>
      <c r="BL5489" s="148">
        <v>-2</v>
      </c>
      <c r="BN5489" s="148">
        <v>-2</v>
      </c>
      <c r="BR5489" s="60">
        <v>14.7</v>
      </c>
    </row>
    <row r="5490" s="9" customFormat="1" ht="31" customHeight="1">
      <c r="A5490" t="s" s="6">
        <v>14205</v>
      </c>
      <c r="B5490" s="14">
        <v>190</v>
      </c>
      <c r="E5490" t="s" s="54">
        <v>14082</v>
      </c>
      <c r="F5490" t="s" s="55">
        <v>710</v>
      </c>
      <c r="G5490" t="s" s="56">
        <v>194</v>
      </c>
      <c r="H5490" t="s" s="56">
        <v>195</v>
      </c>
      <c r="I5490" t="s" s="56">
        <v>14083</v>
      </c>
      <c r="J5490" t="s" s="56">
        <v>46</v>
      </c>
      <c r="L5490" t="s" s="54">
        <v>14206</v>
      </c>
      <c r="M5490" t="s" s="55">
        <v>1138</v>
      </c>
      <c r="O5490" t="s" s="56">
        <v>464</v>
      </c>
      <c r="P5490" t="s" s="56">
        <v>835</v>
      </c>
      <c r="Q5490" t="s" s="56">
        <v>464</v>
      </c>
      <c r="R5490" t="s" s="56">
        <v>836</v>
      </c>
      <c r="S5490" t="s" s="54">
        <v>14204</v>
      </c>
      <c r="U5490" t="s" s="6">
        <v>302</v>
      </c>
      <c r="AR5490" s="60">
        <v>-14.7</v>
      </c>
      <c r="AS5490" s="59">
        <f>AR5490-2</f>
        <v>-16.7</v>
      </c>
      <c r="AT5490" s="59">
        <f>AS5490-5</f>
        <v>-21.7</v>
      </c>
      <c r="AU5490" s="14">
        <v>-5.7</v>
      </c>
      <c r="AV5490" s="14">
        <f>AU5490-2</f>
        <v>-7.7</v>
      </c>
      <c r="AW5490" s="66">
        <f>AV5490-12.8</f>
        <v>-20.5</v>
      </c>
      <c r="AX5490" s="12">
        <v>-5.72</v>
      </c>
      <c r="AY5490" s="13">
        <f>AX5490-2</f>
        <v>-7.72</v>
      </c>
      <c r="AZ5490" s="66">
        <f>AY5490-12.8</f>
        <v>-20.52</v>
      </c>
      <c r="BI5490" t="s" s="146">
        <v>740</v>
      </c>
      <c r="BJ5490" s="133"/>
      <c r="BK5490" t="s" s="147">
        <v>740</v>
      </c>
      <c r="BL5490" s="148">
        <v>-5.8</v>
      </c>
      <c r="BN5490" s="148">
        <v>-5.8</v>
      </c>
      <c r="BR5490" s="60">
        <v>6.9</v>
      </c>
    </row>
    <row r="5491" s="9" customFormat="1" ht="31" customHeight="1">
      <c r="A5491" t="s" s="6">
        <v>14207</v>
      </c>
      <c r="B5491" s="14">
        <v>80</v>
      </c>
      <c r="E5491" t="s" s="54">
        <v>14082</v>
      </c>
      <c r="F5491" t="s" s="55">
        <v>710</v>
      </c>
      <c r="G5491" t="s" s="56">
        <v>194</v>
      </c>
      <c r="H5491" t="s" s="56">
        <v>195</v>
      </c>
      <c r="I5491" t="s" s="56">
        <v>14083</v>
      </c>
      <c r="J5491" t="s" s="56">
        <v>46</v>
      </c>
      <c r="L5491" t="s" s="54">
        <v>14208</v>
      </c>
      <c r="M5491" t="s" s="55">
        <v>1138</v>
      </c>
      <c r="O5491" t="s" s="56">
        <v>464</v>
      </c>
      <c r="P5491" t="s" s="56">
        <v>835</v>
      </c>
      <c r="Q5491" t="s" s="56">
        <v>464</v>
      </c>
      <c r="R5491" t="s" s="56">
        <v>836</v>
      </c>
      <c r="S5491" t="s" s="54">
        <v>14204</v>
      </c>
      <c r="U5491" t="s" s="6">
        <v>302</v>
      </c>
      <c r="AR5491" s="60">
        <v>-17</v>
      </c>
      <c r="AS5491" s="59">
        <f>AR5491-2</f>
        <v>-19</v>
      </c>
      <c r="AT5491" s="59">
        <f>AS5491-5</f>
        <v>-24</v>
      </c>
      <c r="AU5491" s="14">
        <v>-4.6</v>
      </c>
      <c r="AV5491" s="14">
        <f>AU5491-2</f>
        <v>-6.6</v>
      </c>
      <c r="AW5491" s="66">
        <f>AV5491-12.8</f>
        <v>-19.4</v>
      </c>
      <c r="AX5491" s="12">
        <v>-4.61</v>
      </c>
      <c r="AY5491" s="13">
        <f>AX5491-2</f>
        <v>-6.61</v>
      </c>
      <c r="AZ5491" s="66">
        <f>AY5491-12.8</f>
        <v>-19.41</v>
      </c>
      <c r="BI5491" t="s" s="146">
        <v>3484</v>
      </c>
      <c r="BJ5491" s="133"/>
      <c r="BK5491" t="s" s="147">
        <v>3484</v>
      </c>
      <c r="BL5491" s="148">
        <v>-7.3</v>
      </c>
      <c r="BN5491" s="148">
        <v>-7.3</v>
      </c>
      <c r="BR5491" s="60">
        <v>14.8</v>
      </c>
    </row>
    <row r="5492" s="9" customFormat="1" ht="31" customHeight="1">
      <c r="A5492" t="s" s="6">
        <v>14209</v>
      </c>
      <c r="B5492" s="14">
        <v>305</v>
      </c>
      <c r="E5492" t="s" s="54">
        <v>14082</v>
      </c>
      <c r="F5492" t="s" s="55">
        <v>710</v>
      </c>
      <c r="G5492" t="s" s="56">
        <v>194</v>
      </c>
      <c r="H5492" t="s" s="56">
        <v>195</v>
      </c>
      <c r="I5492" t="s" s="56">
        <v>14083</v>
      </c>
      <c r="J5492" t="s" s="56">
        <v>46</v>
      </c>
      <c r="L5492" t="s" s="54">
        <v>14210</v>
      </c>
      <c r="M5492" t="s" s="55">
        <v>197</v>
      </c>
      <c r="O5492" t="s" s="56">
        <v>464</v>
      </c>
      <c r="P5492" t="s" s="56">
        <v>835</v>
      </c>
      <c r="Q5492" t="s" s="56">
        <v>464</v>
      </c>
      <c r="R5492" t="s" s="56">
        <v>836</v>
      </c>
      <c r="S5492" t="s" s="54">
        <v>14211</v>
      </c>
      <c r="U5492" t="s" s="6">
        <v>302</v>
      </c>
      <c r="AR5492" s="60">
        <v>-19.6</v>
      </c>
      <c r="AS5492" s="59">
        <f>AR5492</f>
        <v>-19.6</v>
      </c>
      <c r="AT5492" s="59">
        <f>AS5492-5</f>
        <v>-24.6</v>
      </c>
      <c r="AU5492" s="14">
        <v>-8.300000000000001</v>
      </c>
      <c r="AV5492" s="59">
        <f>AU5492</f>
        <v>-8.300000000000001</v>
      </c>
      <c r="AW5492" s="66">
        <f>AV5492-12.8</f>
        <v>-21.1</v>
      </c>
      <c r="AX5492" s="14">
        <v>-8.27</v>
      </c>
      <c r="AY5492" s="65">
        <f>AX5492</f>
        <v>-8.27</v>
      </c>
      <c r="AZ5492" s="66">
        <f>AY5492-12.8</f>
        <v>-21.07</v>
      </c>
      <c r="BI5492" t="s" s="146">
        <v>757</v>
      </c>
      <c r="BJ5492" s="133"/>
      <c r="BK5492" t="s" s="147">
        <v>757</v>
      </c>
      <c r="BL5492" s="148">
        <v>-2.9</v>
      </c>
      <c r="BN5492" s="148">
        <v>-2.9</v>
      </c>
      <c r="BR5492" s="60">
        <v>3.5</v>
      </c>
    </row>
    <row r="5493" s="9" customFormat="1" ht="31" customHeight="1">
      <c r="A5493" t="s" s="6">
        <v>14212</v>
      </c>
      <c r="B5493" s="14">
        <v>209</v>
      </c>
      <c r="E5493" t="s" s="54">
        <v>14082</v>
      </c>
      <c r="F5493" t="s" s="55">
        <v>710</v>
      </c>
      <c r="G5493" t="s" s="56">
        <v>194</v>
      </c>
      <c r="H5493" t="s" s="56">
        <v>195</v>
      </c>
      <c r="I5493" t="s" s="56">
        <v>14083</v>
      </c>
      <c r="J5493" t="s" s="56">
        <v>46</v>
      </c>
      <c r="L5493" t="s" s="54">
        <v>14213</v>
      </c>
      <c r="M5493" t="s" s="55">
        <v>1138</v>
      </c>
      <c r="O5493" t="s" s="56">
        <v>464</v>
      </c>
      <c r="P5493" t="s" s="56">
        <v>835</v>
      </c>
      <c r="Q5493" t="s" s="56">
        <v>464</v>
      </c>
      <c r="R5493" t="s" s="56">
        <v>836</v>
      </c>
      <c r="S5493" t="s" s="54">
        <v>14204</v>
      </c>
      <c r="U5493" t="s" s="6">
        <v>302</v>
      </c>
      <c r="AR5493" s="60">
        <v>-14.3</v>
      </c>
      <c r="AS5493" s="59">
        <f>AR5493-2</f>
        <v>-16.3</v>
      </c>
      <c r="AT5493" s="59">
        <f>AS5493-5</f>
        <v>-21.3</v>
      </c>
      <c r="AU5493" s="14">
        <v>-4.4</v>
      </c>
      <c r="AV5493" s="14">
        <f>AU5493-2</f>
        <v>-6.4</v>
      </c>
      <c r="AW5493" s="66">
        <f>AV5493-12.8</f>
        <v>-19.2</v>
      </c>
      <c r="AX5493" s="12">
        <v>-4.4</v>
      </c>
      <c r="AY5493" s="13">
        <f>AX5493-2</f>
        <v>-6.4</v>
      </c>
      <c r="AZ5493" s="66">
        <f>AY5493-12.8</f>
        <v>-19.2</v>
      </c>
      <c r="BI5493" t="s" s="146">
        <v>1556</v>
      </c>
      <c r="BJ5493" s="133"/>
      <c r="BK5493" t="s" s="147">
        <v>1556</v>
      </c>
      <c r="BL5493" s="148">
        <v>-2.3</v>
      </c>
      <c r="BN5493" s="148">
        <v>-2.3</v>
      </c>
      <c r="BR5493" s="60">
        <v>16.3</v>
      </c>
    </row>
    <row r="5494" s="9" customFormat="1" ht="31" customHeight="1">
      <c r="A5494" t="s" s="6">
        <v>14214</v>
      </c>
      <c r="B5494" s="14">
        <v>170</v>
      </c>
      <c r="E5494" t="s" s="54">
        <v>14082</v>
      </c>
      <c r="F5494" t="s" s="55">
        <v>710</v>
      </c>
      <c r="G5494" t="s" s="56">
        <v>194</v>
      </c>
      <c r="H5494" t="s" s="56">
        <v>195</v>
      </c>
      <c r="I5494" t="s" s="56">
        <v>14083</v>
      </c>
      <c r="J5494" t="s" s="56">
        <v>46</v>
      </c>
      <c r="L5494" t="s" s="54">
        <v>14215</v>
      </c>
      <c r="M5494" t="s" s="55">
        <v>1138</v>
      </c>
      <c r="O5494" t="s" s="56">
        <v>464</v>
      </c>
      <c r="P5494" t="s" s="56">
        <v>835</v>
      </c>
      <c r="Q5494" t="s" s="56">
        <v>464</v>
      </c>
      <c r="R5494" t="s" s="56">
        <v>836</v>
      </c>
      <c r="S5494" t="s" s="54">
        <v>14204</v>
      </c>
      <c r="U5494" t="s" s="6">
        <v>302</v>
      </c>
      <c r="AR5494" s="60">
        <v>-14.4</v>
      </c>
      <c r="AS5494" s="59">
        <f>AR5494-2</f>
        <v>-16.4</v>
      </c>
      <c r="AT5494" s="59">
        <f>AS5494-5</f>
        <v>-21.4</v>
      </c>
      <c r="AU5494" s="14">
        <v>-8.800000000000001</v>
      </c>
      <c r="AV5494" s="14">
        <f>AU5494-2</f>
        <v>-10.8</v>
      </c>
      <c r="AW5494" s="66">
        <f>AV5494-12.8</f>
        <v>-23.6</v>
      </c>
      <c r="AX5494" s="12">
        <v>-8.84</v>
      </c>
      <c r="AY5494" s="13">
        <f>AX5494-2</f>
        <v>-10.84</v>
      </c>
      <c r="AZ5494" s="66">
        <f>AY5494-12.8</f>
        <v>-23.64</v>
      </c>
      <c r="BI5494" t="s" s="146">
        <v>5640</v>
      </c>
      <c r="BJ5494" s="133"/>
      <c r="BK5494" t="s" s="147">
        <v>5640</v>
      </c>
      <c r="BL5494" s="148">
        <v>3.6</v>
      </c>
      <c r="BN5494" s="148">
        <v>3.6</v>
      </c>
      <c r="BR5494" s="60">
        <v>12.4</v>
      </c>
    </row>
    <row r="5495" s="9" customFormat="1" ht="31" customHeight="1">
      <c r="A5495" t="s" s="6">
        <v>14216</v>
      </c>
      <c r="B5495" s="14">
        <v>124</v>
      </c>
      <c r="E5495" t="s" s="54">
        <v>14082</v>
      </c>
      <c r="F5495" t="s" s="55">
        <v>710</v>
      </c>
      <c r="G5495" t="s" s="56">
        <v>194</v>
      </c>
      <c r="H5495" t="s" s="56">
        <v>195</v>
      </c>
      <c r="I5495" t="s" s="56">
        <v>14083</v>
      </c>
      <c r="J5495" t="s" s="56">
        <v>46</v>
      </c>
      <c r="L5495" t="s" s="54">
        <v>14217</v>
      </c>
      <c r="M5495" t="s" s="55">
        <v>1138</v>
      </c>
      <c r="O5495" t="s" s="56">
        <v>464</v>
      </c>
      <c r="P5495" t="s" s="56">
        <v>835</v>
      </c>
      <c r="Q5495" t="s" s="56">
        <v>464</v>
      </c>
      <c r="R5495" t="s" s="56">
        <v>836</v>
      </c>
      <c r="S5495" t="s" s="54">
        <v>14204</v>
      </c>
      <c r="U5495" t="s" s="6">
        <v>302</v>
      </c>
      <c r="AR5495" s="60">
        <v>-13.7</v>
      </c>
      <c r="AS5495" s="59">
        <f>AR5495-2</f>
        <v>-15.7</v>
      </c>
      <c r="AT5495" s="59">
        <f>AS5495-5</f>
        <v>-20.7</v>
      </c>
      <c r="AU5495" s="14">
        <v>-6.3</v>
      </c>
      <c r="AV5495" s="14">
        <f>AU5495-2</f>
        <v>-8.300000000000001</v>
      </c>
      <c r="AW5495" s="66">
        <f>AV5495-12.8</f>
        <v>-21.1</v>
      </c>
      <c r="AX5495" s="12">
        <v>-6.29</v>
      </c>
      <c r="AY5495" s="13">
        <f>AX5495-2</f>
        <v>-8.289999999999999</v>
      </c>
      <c r="AZ5495" s="66">
        <f>AY5495-12.8</f>
        <v>-21.09</v>
      </c>
      <c r="BI5495" t="s" s="146">
        <v>5642</v>
      </c>
      <c r="BJ5495" s="133"/>
      <c r="BK5495" t="s" s="147">
        <v>5642</v>
      </c>
      <c r="BL5495" s="148">
        <v>2.9</v>
      </c>
      <c r="BN5495" s="148">
        <v>2.9</v>
      </c>
      <c r="BR5495" s="60">
        <v>7.1</v>
      </c>
    </row>
    <row r="5496" s="9" customFormat="1" ht="31" customHeight="1">
      <c r="A5496" t="s" s="6">
        <v>14218</v>
      </c>
      <c r="B5496" s="14">
        <v>70</v>
      </c>
      <c r="E5496" t="s" s="54">
        <v>14082</v>
      </c>
      <c r="F5496" t="s" s="55">
        <v>710</v>
      </c>
      <c r="G5496" t="s" s="56">
        <v>194</v>
      </c>
      <c r="H5496" t="s" s="56">
        <v>195</v>
      </c>
      <c r="I5496" t="s" s="56">
        <v>14083</v>
      </c>
      <c r="J5496" t="s" s="56">
        <v>46</v>
      </c>
      <c r="L5496" t="s" s="54">
        <v>14219</v>
      </c>
      <c r="M5496" t="s" s="55">
        <v>1138</v>
      </c>
      <c r="O5496" t="s" s="56">
        <v>464</v>
      </c>
      <c r="P5496" t="s" s="56">
        <v>835</v>
      </c>
      <c r="Q5496" t="s" s="56">
        <v>464</v>
      </c>
      <c r="R5496" t="s" s="56">
        <v>836</v>
      </c>
      <c r="S5496" t="s" s="54">
        <v>14204</v>
      </c>
      <c r="U5496" t="s" s="6">
        <v>302</v>
      </c>
      <c r="AR5496" s="60">
        <v>-14.5</v>
      </c>
      <c r="AS5496" s="59">
        <f>AR5496-2</f>
        <v>-16.5</v>
      </c>
      <c r="AT5496" s="59">
        <f>AS5496-5</f>
        <v>-21.5</v>
      </c>
      <c r="AU5496" s="14">
        <v>-6.9</v>
      </c>
      <c r="AV5496" s="14">
        <f>AU5496-2</f>
        <v>-8.9</v>
      </c>
      <c r="AW5496" s="66">
        <f>AV5496-12.8</f>
        <v>-21.7</v>
      </c>
      <c r="AX5496" s="12">
        <v>-6.93</v>
      </c>
      <c r="AY5496" s="13">
        <f>AX5496-2</f>
        <v>-8.93</v>
      </c>
      <c r="AZ5496" s="66">
        <f>AY5496-12.8</f>
        <v>-21.73</v>
      </c>
      <c r="BI5496" t="s" s="146">
        <v>1267</v>
      </c>
      <c r="BJ5496" s="133"/>
      <c r="BK5496" t="s" s="147">
        <v>1267</v>
      </c>
      <c r="BL5496" s="148">
        <v>-3.9</v>
      </c>
      <c r="BN5496" s="148">
        <v>-3.9</v>
      </c>
      <c r="BR5496" s="60">
        <v>5.6</v>
      </c>
    </row>
    <row r="5497" s="9" customFormat="1" ht="31" customHeight="1">
      <c r="A5497" t="s" s="6">
        <v>14220</v>
      </c>
      <c r="B5497" s="14">
        <v>133</v>
      </c>
      <c r="E5497" t="s" s="54">
        <v>14082</v>
      </c>
      <c r="F5497" t="s" s="55">
        <v>710</v>
      </c>
      <c r="G5497" t="s" s="56">
        <v>194</v>
      </c>
      <c r="H5497" t="s" s="56">
        <v>195</v>
      </c>
      <c r="I5497" t="s" s="56">
        <v>14083</v>
      </c>
      <c r="J5497" t="s" s="56">
        <v>46</v>
      </c>
      <c r="L5497" t="s" s="54">
        <v>14221</v>
      </c>
      <c r="M5497" t="s" s="55">
        <v>1138</v>
      </c>
      <c r="O5497" t="s" s="56">
        <v>464</v>
      </c>
      <c r="P5497" t="s" s="56">
        <v>835</v>
      </c>
      <c r="Q5497" t="s" s="56">
        <v>464</v>
      </c>
      <c r="R5497" t="s" s="56">
        <v>836</v>
      </c>
      <c r="S5497" t="s" s="54">
        <v>14204</v>
      </c>
      <c r="U5497" t="s" s="6">
        <v>302</v>
      </c>
      <c r="AR5497" s="60">
        <v>-16.6</v>
      </c>
      <c r="AS5497" s="59">
        <f>AR5497-2</f>
        <v>-18.6</v>
      </c>
      <c r="AT5497" s="59">
        <f>AS5497-5</f>
        <v>-23.6</v>
      </c>
      <c r="AU5497" s="14">
        <v>-8.199999999999999</v>
      </c>
      <c r="AV5497" s="14">
        <f>AU5497-2</f>
        <v>-10.2</v>
      </c>
      <c r="AW5497" s="66">
        <f>AV5497-12.8</f>
        <v>-23</v>
      </c>
      <c r="AX5497" s="12">
        <v>-8.18</v>
      </c>
      <c r="AY5497" s="13">
        <f>AX5497-2</f>
        <v>-10.18</v>
      </c>
      <c r="AZ5497" s="66">
        <f>AY5497-12.8</f>
        <v>-22.98</v>
      </c>
      <c r="BI5497" t="s" s="146">
        <v>1662</v>
      </c>
      <c r="BJ5497" s="133"/>
      <c r="BK5497" t="s" s="147">
        <v>1662</v>
      </c>
      <c r="BL5497" s="148">
        <v>-6.5</v>
      </c>
      <c r="BN5497" s="148">
        <v>-6.5</v>
      </c>
      <c r="BR5497" s="60">
        <v>4.4</v>
      </c>
    </row>
    <row r="5498" s="9" customFormat="1" ht="31" customHeight="1">
      <c r="A5498" t="s" s="6">
        <v>14222</v>
      </c>
      <c r="B5498" s="14">
        <v>226</v>
      </c>
      <c r="E5498" t="s" s="54">
        <v>14082</v>
      </c>
      <c r="F5498" t="s" s="55">
        <v>710</v>
      </c>
      <c r="G5498" t="s" s="56">
        <v>194</v>
      </c>
      <c r="H5498" t="s" s="56">
        <v>195</v>
      </c>
      <c r="I5498" t="s" s="56">
        <v>14083</v>
      </c>
      <c r="J5498" t="s" s="56">
        <v>46</v>
      </c>
      <c r="L5498" t="s" s="54">
        <v>14223</v>
      </c>
      <c r="M5498" t="s" s="55">
        <v>197</v>
      </c>
      <c r="O5498" t="s" s="56">
        <v>464</v>
      </c>
      <c r="P5498" t="s" s="56">
        <v>835</v>
      </c>
      <c r="Q5498" t="s" s="56">
        <v>464</v>
      </c>
      <c r="R5498" t="s" s="56">
        <v>836</v>
      </c>
      <c r="S5498" t="s" s="54">
        <v>14211</v>
      </c>
      <c r="U5498" t="s" s="6">
        <v>302</v>
      </c>
      <c r="AR5498" s="60">
        <v>-13.7</v>
      </c>
      <c r="AS5498" s="59">
        <f>AR5498</f>
        <v>-13.7</v>
      </c>
      <c r="AT5498" s="59">
        <f>AS5498-5</f>
        <v>-18.7</v>
      </c>
      <c r="AU5498" s="14">
        <v>-4.1</v>
      </c>
      <c r="AV5498" s="59">
        <f>AU5498</f>
        <v>-4.1</v>
      </c>
      <c r="AW5498" s="66">
        <f>AV5498-12.8</f>
        <v>-16.9</v>
      </c>
      <c r="AX5498" s="14">
        <v>-4.1</v>
      </c>
      <c r="AY5498" s="65">
        <f>AX5498</f>
        <v>-4.1</v>
      </c>
      <c r="AZ5498" s="66">
        <f>AY5498-12.8</f>
        <v>-16.9</v>
      </c>
      <c r="BI5498" t="s" s="146">
        <v>1272</v>
      </c>
      <c r="BJ5498" s="133"/>
      <c r="BK5498" t="s" s="147">
        <v>1272</v>
      </c>
      <c r="BL5498" s="148">
        <v>-1.2</v>
      </c>
      <c r="BN5498" s="148">
        <v>-1.2</v>
      </c>
      <c r="BR5498" s="60">
        <v>16.4</v>
      </c>
    </row>
    <row r="5499" s="9" customFormat="1" ht="31" customHeight="1">
      <c r="A5499" t="s" s="6">
        <v>14224</v>
      </c>
      <c r="B5499" t="s" s="56">
        <v>14225</v>
      </c>
      <c r="E5499" t="s" s="54">
        <v>14186</v>
      </c>
      <c r="F5499" t="s" s="55">
        <v>193</v>
      </c>
      <c r="G5499" t="s" s="56">
        <v>194</v>
      </c>
      <c r="H5499" t="s" s="56">
        <v>195</v>
      </c>
      <c r="I5499" t="s" s="56">
        <v>403</v>
      </c>
      <c r="L5499" t="s" s="54">
        <v>14226</v>
      </c>
      <c r="M5499" t="s" s="55">
        <v>1138</v>
      </c>
      <c r="O5499" t="s" s="56">
        <v>464</v>
      </c>
      <c r="P5499" t="s" s="56">
        <v>835</v>
      </c>
      <c r="Q5499" t="s" s="56">
        <v>464</v>
      </c>
      <c r="R5499" t="s" s="56">
        <v>836</v>
      </c>
      <c r="S5499" t="s" s="54">
        <v>14204</v>
      </c>
      <c r="U5499" t="s" s="6">
        <v>302</v>
      </c>
      <c r="AR5499" s="60">
        <v>-13.5</v>
      </c>
      <c r="AS5499" s="59">
        <f>AR5499-2</f>
        <v>-15.5</v>
      </c>
      <c r="AT5499" s="59">
        <f>AS5499-5</f>
        <v>-20.5</v>
      </c>
      <c r="AX5499" s="77"/>
      <c r="BR5499" s="60">
        <v>11.3</v>
      </c>
    </row>
    <row r="5500" s="9" customFormat="1" ht="31" customHeight="1">
      <c r="A5500" t="s" s="6">
        <v>14227</v>
      </c>
      <c r="B5500" t="s" s="56">
        <v>14228</v>
      </c>
      <c r="E5500" t="s" s="54">
        <v>14186</v>
      </c>
      <c r="F5500" t="s" s="55">
        <v>193</v>
      </c>
      <c r="G5500" t="s" s="56">
        <v>194</v>
      </c>
      <c r="H5500" t="s" s="56">
        <v>195</v>
      </c>
      <c r="I5500" t="s" s="56">
        <v>403</v>
      </c>
      <c r="L5500" t="s" s="54">
        <v>14229</v>
      </c>
      <c r="M5500" t="s" s="55">
        <v>1138</v>
      </c>
      <c r="O5500" t="s" s="56">
        <v>464</v>
      </c>
      <c r="P5500" t="s" s="56">
        <v>835</v>
      </c>
      <c r="Q5500" t="s" s="56">
        <v>464</v>
      </c>
      <c r="R5500" t="s" s="56">
        <v>836</v>
      </c>
      <c r="S5500" t="s" s="54">
        <v>14204</v>
      </c>
      <c r="U5500" t="s" s="6">
        <v>302</v>
      </c>
      <c r="AR5500" s="60">
        <v>-16.9</v>
      </c>
      <c r="AS5500" s="59">
        <f>AR5500-2</f>
        <v>-18.9</v>
      </c>
      <c r="AT5500" s="59">
        <f>AS5500-5</f>
        <v>-23.9</v>
      </c>
      <c r="AX5500" s="77"/>
      <c r="BR5500" s="60">
        <v>18.6</v>
      </c>
    </row>
    <row r="5501" s="9" customFormat="1" ht="31" customHeight="1">
      <c r="A5501" t="s" s="6">
        <v>14230</v>
      </c>
      <c r="B5501" t="s" s="56">
        <v>14231</v>
      </c>
      <c r="E5501" t="s" s="54">
        <v>14186</v>
      </c>
      <c r="F5501" t="s" s="55">
        <v>193</v>
      </c>
      <c r="G5501" t="s" s="56">
        <v>194</v>
      </c>
      <c r="H5501" t="s" s="56">
        <v>195</v>
      </c>
      <c r="I5501" t="s" s="56">
        <v>403</v>
      </c>
      <c r="L5501" t="s" s="54">
        <v>14232</v>
      </c>
      <c r="M5501" t="s" s="55">
        <v>197</v>
      </c>
      <c r="O5501" t="s" s="56">
        <v>464</v>
      </c>
      <c r="P5501" t="s" s="56">
        <v>835</v>
      </c>
      <c r="Q5501" t="s" s="56">
        <v>464</v>
      </c>
      <c r="R5501" t="s" s="56">
        <v>836</v>
      </c>
      <c r="S5501" t="s" s="54">
        <v>14211</v>
      </c>
      <c r="U5501" t="s" s="6">
        <v>302</v>
      </c>
      <c r="AR5501" s="60">
        <v>-15</v>
      </c>
      <c r="AS5501" s="59">
        <f>AR5501</f>
        <v>-15</v>
      </c>
      <c r="AT5501" s="59">
        <f>AS5501-5</f>
        <v>-20</v>
      </c>
      <c r="BR5501" s="60">
        <v>14.7</v>
      </c>
    </row>
    <row r="5502" s="9" customFormat="1" ht="31" customHeight="1">
      <c r="A5502" t="s" s="6">
        <v>14233</v>
      </c>
      <c r="B5502" t="s" s="56">
        <v>14234</v>
      </c>
      <c r="E5502" t="s" s="54">
        <v>14186</v>
      </c>
      <c r="F5502" t="s" s="55">
        <v>193</v>
      </c>
      <c r="G5502" t="s" s="56">
        <v>194</v>
      </c>
      <c r="H5502" t="s" s="56">
        <v>195</v>
      </c>
      <c r="I5502" t="s" s="56">
        <v>403</v>
      </c>
      <c r="L5502" t="s" s="54">
        <v>14235</v>
      </c>
      <c r="M5502" t="s" s="55">
        <v>197</v>
      </c>
      <c r="O5502" t="s" s="56">
        <v>464</v>
      </c>
      <c r="P5502" t="s" s="56">
        <v>835</v>
      </c>
      <c r="Q5502" t="s" s="56">
        <v>464</v>
      </c>
      <c r="R5502" t="s" s="56">
        <v>836</v>
      </c>
      <c r="S5502" t="s" s="54">
        <v>14211</v>
      </c>
      <c r="U5502" t="s" s="6">
        <v>302</v>
      </c>
      <c r="AR5502" s="60">
        <v>-20.2</v>
      </c>
      <c r="AS5502" s="59">
        <f>AR5502</f>
        <v>-20.2</v>
      </c>
      <c r="AT5502" s="59">
        <f>AS5502-5</f>
        <v>-25.2</v>
      </c>
      <c r="BR5502" s="60">
        <v>14.9</v>
      </c>
    </row>
    <row r="5503" s="9" customFormat="1" ht="31" customHeight="1">
      <c r="A5503" t="s" s="6">
        <v>14236</v>
      </c>
      <c r="B5503" t="s" s="56">
        <v>14237</v>
      </c>
      <c r="E5503" t="s" s="54">
        <v>14186</v>
      </c>
      <c r="F5503" t="s" s="55">
        <v>193</v>
      </c>
      <c r="G5503" t="s" s="56">
        <v>194</v>
      </c>
      <c r="H5503" t="s" s="56">
        <v>195</v>
      </c>
      <c r="I5503" t="s" s="56">
        <v>403</v>
      </c>
      <c r="L5503" t="s" s="54">
        <v>14238</v>
      </c>
      <c r="M5503" t="s" s="55">
        <v>197</v>
      </c>
      <c r="O5503" t="s" s="56">
        <v>464</v>
      </c>
      <c r="P5503" t="s" s="56">
        <v>835</v>
      </c>
      <c r="Q5503" t="s" s="56">
        <v>464</v>
      </c>
      <c r="R5503" t="s" s="56">
        <v>836</v>
      </c>
      <c r="S5503" t="s" s="54">
        <v>14211</v>
      </c>
      <c r="U5503" t="s" s="6">
        <v>302</v>
      </c>
      <c r="AR5503" s="60">
        <v>-16.4</v>
      </c>
      <c r="AS5503" s="59">
        <f>AR5503</f>
        <v>-16.4</v>
      </c>
      <c r="AT5503" s="59">
        <f>AS5503-5</f>
        <v>-21.4</v>
      </c>
      <c r="BR5503" s="60">
        <v>8.199999999999999</v>
      </c>
    </row>
    <row r="5504" s="9" customFormat="1" ht="31" customHeight="1">
      <c r="A5504" t="s" s="6">
        <v>14239</v>
      </c>
      <c r="B5504" t="s" s="56">
        <v>14240</v>
      </c>
      <c r="E5504" t="s" s="54">
        <v>14186</v>
      </c>
      <c r="F5504" t="s" s="55">
        <v>193</v>
      </c>
      <c r="G5504" t="s" s="56">
        <v>194</v>
      </c>
      <c r="H5504" t="s" s="56">
        <v>195</v>
      </c>
      <c r="I5504" t="s" s="56">
        <v>403</v>
      </c>
      <c r="L5504" t="s" s="54">
        <v>14241</v>
      </c>
      <c r="M5504" t="s" s="55">
        <v>197</v>
      </c>
      <c r="O5504" t="s" s="56">
        <v>464</v>
      </c>
      <c r="P5504" t="s" s="56">
        <v>835</v>
      </c>
      <c r="Q5504" t="s" s="56">
        <v>464</v>
      </c>
      <c r="R5504" t="s" s="56">
        <v>836</v>
      </c>
      <c r="S5504" t="s" s="54">
        <v>14211</v>
      </c>
      <c r="U5504" t="s" s="6">
        <v>302</v>
      </c>
      <c r="AR5504" s="60">
        <v>-14.2</v>
      </c>
      <c r="AS5504" s="59">
        <f>AR5504</f>
        <v>-14.2</v>
      </c>
      <c r="AT5504" s="59">
        <f>AS5504-5</f>
        <v>-19.2</v>
      </c>
      <c r="BR5504" s="60">
        <v>8</v>
      </c>
    </row>
    <row r="5505" s="9" customFormat="1" ht="31" customHeight="1">
      <c r="A5505" t="s" s="6">
        <v>14242</v>
      </c>
      <c r="B5505" t="s" s="56">
        <v>14243</v>
      </c>
      <c r="E5505" t="s" s="54">
        <v>14186</v>
      </c>
      <c r="F5505" t="s" s="55">
        <v>193</v>
      </c>
      <c r="G5505" t="s" s="56">
        <v>194</v>
      </c>
      <c r="H5505" t="s" s="56">
        <v>195</v>
      </c>
      <c r="I5505" t="s" s="56">
        <v>403</v>
      </c>
      <c r="L5505" t="s" s="54">
        <v>14244</v>
      </c>
      <c r="M5505" t="s" s="55">
        <v>197</v>
      </c>
      <c r="O5505" t="s" s="56">
        <v>464</v>
      </c>
      <c r="P5505" t="s" s="56">
        <v>835</v>
      </c>
      <c r="Q5505" t="s" s="56">
        <v>464</v>
      </c>
      <c r="R5505" t="s" s="56">
        <v>836</v>
      </c>
      <c r="S5505" t="s" s="54">
        <v>14211</v>
      </c>
      <c r="U5505" t="s" s="6">
        <v>302</v>
      </c>
      <c r="AR5505" s="60">
        <v>-16.6</v>
      </c>
      <c r="AS5505" s="59">
        <f>AR5505</f>
        <v>-16.6</v>
      </c>
      <c r="AT5505" s="59">
        <f>AS5505-5</f>
        <v>-21.6</v>
      </c>
      <c r="BR5505" s="60">
        <v>5.8</v>
      </c>
    </row>
    <row r="5506" s="9" customFormat="1" ht="31" customHeight="1">
      <c r="A5506" t="s" s="6">
        <v>14245</v>
      </c>
      <c r="B5506" t="s" s="56">
        <v>14246</v>
      </c>
      <c r="E5506" t="s" s="54">
        <v>14186</v>
      </c>
      <c r="F5506" t="s" s="55">
        <v>193</v>
      </c>
      <c r="G5506" t="s" s="56">
        <v>194</v>
      </c>
      <c r="H5506" t="s" s="56">
        <v>195</v>
      </c>
      <c r="I5506" t="s" s="56">
        <v>403</v>
      </c>
      <c r="M5506" t="s" s="55">
        <v>197</v>
      </c>
      <c r="O5506" t="s" s="56">
        <v>464</v>
      </c>
      <c r="P5506" t="s" s="56">
        <v>835</v>
      </c>
      <c r="Q5506" t="s" s="56">
        <v>464</v>
      </c>
      <c r="R5506" t="s" s="56">
        <v>836</v>
      </c>
      <c r="S5506" t="s" s="54">
        <v>14247</v>
      </c>
      <c r="U5506" t="s" s="6">
        <v>302</v>
      </c>
      <c r="AR5506" s="60">
        <v>-11.8213333333333</v>
      </c>
      <c r="AS5506" s="59">
        <f>AR5506</f>
        <v>-11.8213333333333</v>
      </c>
      <c r="AT5506" s="59">
        <f>AS5506-5</f>
        <v>-16.8213333333333</v>
      </c>
      <c r="BR5506" s="60">
        <v>6.879</v>
      </c>
    </row>
    <row r="5507" s="9" customFormat="1" ht="31" customHeight="1">
      <c r="A5507" t="s" s="6">
        <v>14248</v>
      </c>
      <c r="B5507" t="s" s="56">
        <v>14249</v>
      </c>
      <c r="E5507" t="s" s="54">
        <v>14186</v>
      </c>
      <c r="F5507" t="s" s="55">
        <v>193</v>
      </c>
      <c r="G5507" t="s" s="56">
        <v>194</v>
      </c>
      <c r="H5507" t="s" s="56">
        <v>195</v>
      </c>
      <c r="I5507" t="s" s="56">
        <v>403</v>
      </c>
      <c r="M5507" t="s" s="55">
        <v>197</v>
      </c>
      <c r="O5507" t="s" s="56">
        <v>464</v>
      </c>
      <c r="P5507" t="s" s="56">
        <v>835</v>
      </c>
      <c r="Q5507" t="s" s="56">
        <v>464</v>
      </c>
      <c r="R5507" t="s" s="56">
        <v>836</v>
      </c>
      <c r="S5507" t="s" s="54">
        <v>14247</v>
      </c>
      <c r="U5507" t="s" s="6">
        <v>302</v>
      </c>
      <c r="AR5507" s="60">
        <v>-17.9953333333333</v>
      </c>
      <c r="AS5507" s="59">
        <f>AR5507</f>
        <v>-17.9953333333333</v>
      </c>
      <c r="AT5507" s="59">
        <f>AS5507-5</f>
        <v>-22.9953333333333</v>
      </c>
      <c r="BR5507" s="60">
        <v>10.238</v>
      </c>
    </row>
    <row r="5508" s="9" customFormat="1" ht="31" customHeight="1">
      <c r="A5508" t="s" s="6">
        <v>14250</v>
      </c>
      <c r="B5508" t="s" s="56">
        <v>14251</v>
      </c>
      <c r="E5508" t="s" s="54">
        <v>14186</v>
      </c>
      <c r="F5508" t="s" s="55">
        <v>193</v>
      </c>
      <c r="G5508" t="s" s="56">
        <v>194</v>
      </c>
      <c r="H5508" t="s" s="56">
        <v>195</v>
      </c>
      <c r="I5508" t="s" s="56">
        <v>403</v>
      </c>
      <c r="M5508" t="s" s="55">
        <v>197</v>
      </c>
      <c r="O5508" t="s" s="56">
        <v>464</v>
      </c>
      <c r="P5508" t="s" s="56">
        <v>835</v>
      </c>
      <c r="Q5508" t="s" s="56">
        <v>464</v>
      </c>
      <c r="R5508" t="s" s="56">
        <v>836</v>
      </c>
      <c r="S5508" t="s" s="54">
        <v>14247</v>
      </c>
      <c r="U5508" t="s" s="6">
        <v>302</v>
      </c>
      <c r="AR5508" s="60">
        <v>-18.9323333333333</v>
      </c>
      <c r="AS5508" s="59">
        <f>AR5508</f>
        <v>-18.9323333333333</v>
      </c>
      <c r="AT5508" s="59">
        <f>AS5508-5</f>
        <v>-23.9323333333333</v>
      </c>
      <c r="BR5508" s="60">
        <v>7.497</v>
      </c>
    </row>
    <row r="5509" s="9" customFormat="1" ht="31" customHeight="1">
      <c r="A5509" t="s" s="6">
        <v>14252</v>
      </c>
      <c r="B5509" t="s" s="56">
        <v>14253</v>
      </c>
      <c r="E5509" t="s" s="54">
        <v>14186</v>
      </c>
      <c r="F5509" t="s" s="55">
        <v>193</v>
      </c>
      <c r="G5509" t="s" s="56">
        <v>194</v>
      </c>
      <c r="H5509" t="s" s="56">
        <v>195</v>
      </c>
      <c r="I5509" t="s" s="56">
        <v>403</v>
      </c>
      <c r="M5509" t="s" s="55">
        <v>197</v>
      </c>
      <c r="O5509" t="s" s="56">
        <v>464</v>
      </c>
      <c r="P5509" t="s" s="56">
        <v>835</v>
      </c>
      <c r="Q5509" t="s" s="56">
        <v>464</v>
      </c>
      <c r="R5509" t="s" s="56">
        <v>836</v>
      </c>
      <c r="S5509" t="s" s="54">
        <v>14247</v>
      </c>
      <c r="U5509" t="s" s="6">
        <v>302</v>
      </c>
      <c r="AR5509" s="60">
        <v>-11.8013333333333</v>
      </c>
      <c r="AS5509" s="59">
        <f>AR5509</f>
        <v>-11.8013333333333</v>
      </c>
      <c r="AT5509" s="59">
        <f>AS5509-5</f>
        <v>-16.8013333333333</v>
      </c>
      <c r="BR5509" s="60">
        <v>9.17</v>
      </c>
    </row>
    <row r="5510" s="9" customFormat="1" ht="31" customHeight="1">
      <c r="A5510" t="s" s="6">
        <v>14254</v>
      </c>
      <c r="B5510" t="s" s="56">
        <v>14255</v>
      </c>
      <c r="E5510" t="s" s="54">
        <v>14186</v>
      </c>
      <c r="F5510" t="s" s="55">
        <v>193</v>
      </c>
      <c r="G5510" t="s" s="56">
        <v>194</v>
      </c>
      <c r="H5510" t="s" s="56">
        <v>195</v>
      </c>
      <c r="I5510" t="s" s="56">
        <v>403</v>
      </c>
      <c r="M5510" t="s" s="55">
        <v>197</v>
      </c>
      <c r="O5510" t="s" s="56">
        <v>464</v>
      </c>
      <c r="P5510" t="s" s="56">
        <v>835</v>
      </c>
      <c r="Q5510" t="s" s="56">
        <v>464</v>
      </c>
      <c r="R5510" t="s" s="56">
        <v>836</v>
      </c>
      <c r="S5510" t="s" s="54">
        <v>14247</v>
      </c>
      <c r="U5510" t="s" s="6">
        <v>302</v>
      </c>
      <c r="AR5510" s="60">
        <v>-15.6103333333333</v>
      </c>
      <c r="AS5510" s="59">
        <f>AR5510</f>
        <v>-15.6103333333333</v>
      </c>
      <c r="AT5510" s="59">
        <f>AS5510-5</f>
        <v>-20.6103333333333</v>
      </c>
      <c r="BR5510" s="60">
        <v>7.032</v>
      </c>
    </row>
    <row r="5511" s="9" customFormat="1" ht="31" customHeight="1">
      <c r="A5511" t="s" s="6">
        <v>14256</v>
      </c>
      <c r="B5511" t="s" s="56">
        <v>14257</v>
      </c>
      <c r="E5511" t="s" s="54">
        <v>14186</v>
      </c>
      <c r="F5511" t="s" s="55">
        <v>193</v>
      </c>
      <c r="G5511" t="s" s="56">
        <v>194</v>
      </c>
      <c r="H5511" t="s" s="56">
        <v>195</v>
      </c>
      <c r="I5511" t="s" s="56">
        <v>403</v>
      </c>
      <c r="M5511" t="s" s="55">
        <v>197</v>
      </c>
      <c r="O5511" t="s" s="56">
        <v>464</v>
      </c>
      <c r="P5511" t="s" s="56">
        <v>835</v>
      </c>
      <c r="Q5511" t="s" s="56">
        <v>464</v>
      </c>
      <c r="R5511" t="s" s="56">
        <v>836</v>
      </c>
      <c r="S5511" t="s" s="54">
        <v>14247</v>
      </c>
      <c r="U5511" t="s" s="6">
        <v>302</v>
      </c>
      <c r="AR5511" s="60">
        <v>-10.5633333333333</v>
      </c>
      <c r="AS5511" s="59">
        <f>AR5511</f>
        <v>-10.5633333333333</v>
      </c>
      <c r="AT5511" s="59">
        <f>AS5511-5</f>
        <v>-15.5633333333333</v>
      </c>
      <c r="BR5511" s="60">
        <v>7.993</v>
      </c>
    </row>
    <row r="5512" s="9" customFormat="1" ht="31" customHeight="1">
      <c r="A5512" t="s" s="6">
        <v>14258</v>
      </c>
      <c r="B5512" t="s" s="56">
        <v>14259</v>
      </c>
      <c r="E5512" t="s" s="54">
        <v>14186</v>
      </c>
      <c r="F5512" t="s" s="55">
        <v>193</v>
      </c>
      <c r="G5512" t="s" s="56">
        <v>194</v>
      </c>
      <c r="H5512" t="s" s="56">
        <v>195</v>
      </c>
      <c r="I5512" t="s" s="56">
        <v>403</v>
      </c>
      <c r="M5512" t="s" s="55">
        <v>197</v>
      </c>
      <c r="O5512" t="s" s="56">
        <v>464</v>
      </c>
      <c r="P5512" t="s" s="56">
        <v>463</v>
      </c>
      <c r="Q5512" t="s" s="56">
        <v>464</v>
      </c>
      <c r="R5512" t="s" s="56">
        <v>14013</v>
      </c>
      <c r="S5512" t="s" s="54">
        <v>14247</v>
      </c>
      <c r="U5512" t="s" s="6">
        <v>302</v>
      </c>
      <c r="AR5512" s="60">
        <v>-15.0593333333333</v>
      </c>
      <c r="AS5512" s="59">
        <f>AR5512</f>
        <v>-15.0593333333333</v>
      </c>
      <c r="AT5512" s="59">
        <f>AS5512-5</f>
        <v>-20.0593333333333</v>
      </c>
      <c r="BR5512" s="60">
        <v>10.832</v>
      </c>
    </row>
    <row r="5513" s="9" customFormat="1" ht="31" customHeight="1">
      <c r="A5513" t="s" s="6">
        <v>14260</v>
      </c>
      <c r="B5513" t="s" s="56">
        <v>14261</v>
      </c>
      <c r="E5513" t="s" s="54">
        <v>14186</v>
      </c>
      <c r="F5513" t="s" s="55">
        <v>193</v>
      </c>
      <c r="G5513" t="s" s="56">
        <v>194</v>
      </c>
      <c r="H5513" t="s" s="56">
        <v>195</v>
      </c>
      <c r="I5513" t="s" s="56">
        <v>403</v>
      </c>
      <c r="M5513" t="s" s="55">
        <v>197</v>
      </c>
      <c r="O5513" t="s" s="56">
        <v>464</v>
      </c>
      <c r="P5513" t="s" s="56">
        <v>463</v>
      </c>
      <c r="Q5513" t="s" s="56">
        <v>464</v>
      </c>
      <c r="R5513" t="s" s="56">
        <v>14013</v>
      </c>
      <c r="S5513" t="s" s="54">
        <v>14247</v>
      </c>
      <c r="U5513" t="s" s="6">
        <v>302</v>
      </c>
      <c r="AR5513" s="60">
        <v>-15.0583333333333</v>
      </c>
      <c r="AS5513" s="59">
        <f>AR5513</f>
        <v>-15.0583333333333</v>
      </c>
      <c r="AT5513" s="59">
        <f>AS5513-5</f>
        <v>-20.0583333333333</v>
      </c>
      <c r="BR5513" s="60">
        <v>10.37</v>
      </c>
    </row>
    <row r="5514" s="9" customFormat="1" ht="31" customHeight="1">
      <c r="A5514" t="s" s="6">
        <v>14262</v>
      </c>
      <c r="B5514" t="s" s="56">
        <v>14263</v>
      </c>
      <c r="E5514" t="s" s="54">
        <v>14186</v>
      </c>
      <c r="F5514" t="s" s="55">
        <v>193</v>
      </c>
      <c r="G5514" t="s" s="56">
        <v>194</v>
      </c>
      <c r="H5514" t="s" s="56">
        <v>195</v>
      </c>
      <c r="I5514" t="s" s="56">
        <v>403</v>
      </c>
      <c r="M5514" t="s" s="55">
        <v>197</v>
      </c>
      <c r="O5514" t="s" s="56">
        <v>464</v>
      </c>
      <c r="P5514" t="s" s="56">
        <v>463</v>
      </c>
      <c r="Q5514" t="s" s="56">
        <v>464</v>
      </c>
      <c r="R5514" t="s" s="56">
        <v>14013</v>
      </c>
      <c r="S5514" t="s" s="54">
        <v>14247</v>
      </c>
      <c r="U5514" t="s" s="6">
        <v>302</v>
      </c>
      <c r="AR5514" s="60">
        <v>-13.8703333333333</v>
      </c>
      <c r="AS5514" s="59">
        <f>AR5514</f>
        <v>-13.8703333333333</v>
      </c>
      <c r="AT5514" s="59">
        <f>AS5514-5</f>
        <v>-18.8703333333333</v>
      </c>
      <c r="BR5514" s="60">
        <v>10.09</v>
      </c>
    </row>
    <row r="5515" s="9" customFormat="1" ht="31" customHeight="1">
      <c r="A5515" t="s" s="6">
        <v>14264</v>
      </c>
      <c r="B5515" t="s" s="56">
        <v>14265</v>
      </c>
      <c r="E5515" t="s" s="54">
        <v>14186</v>
      </c>
      <c r="F5515" t="s" s="55">
        <v>193</v>
      </c>
      <c r="G5515" t="s" s="56">
        <v>194</v>
      </c>
      <c r="H5515" t="s" s="56">
        <v>195</v>
      </c>
      <c r="I5515" t="s" s="56">
        <v>403</v>
      </c>
      <c r="M5515" t="s" s="55">
        <v>197</v>
      </c>
      <c r="O5515" t="s" s="56">
        <v>822</v>
      </c>
      <c r="P5515" t="s" s="56">
        <v>821</v>
      </c>
      <c r="Q5515" t="s" s="56">
        <v>822</v>
      </c>
      <c r="R5515" t="s" s="56">
        <v>823</v>
      </c>
      <c r="S5515" t="s" s="54">
        <v>14247</v>
      </c>
      <c r="U5515" t="s" s="6">
        <v>302</v>
      </c>
      <c r="AR5515" s="60">
        <v>-9.14533333333334</v>
      </c>
      <c r="AS5515" s="59">
        <f>AR5515</f>
        <v>-9.14533333333334</v>
      </c>
      <c r="AT5515" s="59">
        <f>AS5515-5</f>
        <v>-14.1453333333333</v>
      </c>
      <c r="BR5515" s="60">
        <v>9.91</v>
      </c>
    </row>
    <row r="5516" s="9" customFormat="1" ht="31" customHeight="1">
      <c r="A5516" t="s" s="6">
        <v>14266</v>
      </c>
      <c r="B5516" t="s" s="56">
        <v>14267</v>
      </c>
      <c r="E5516" t="s" s="54">
        <v>14186</v>
      </c>
      <c r="F5516" t="s" s="55">
        <v>193</v>
      </c>
      <c r="G5516" t="s" s="56">
        <v>194</v>
      </c>
      <c r="H5516" t="s" s="56">
        <v>195</v>
      </c>
      <c r="I5516" t="s" s="56">
        <v>403</v>
      </c>
      <c r="M5516" t="s" s="55">
        <v>197</v>
      </c>
      <c r="O5516" t="s" s="56">
        <v>822</v>
      </c>
      <c r="P5516" t="s" s="56">
        <v>821</v>
      </c>
      <c r="Q5516" t="s" s="56">
        <v>822</v>
      </c>
      <c r="R5516" t="s" s="56">
        <v>823</v>
      </c>
      <c r="S5516" t="s" s="54">
        <v>14247</v>
      </c>
      <c r="U5516" t="s" s="6">
        <v>302</v>
      </c>
      <c r="AR5516" s="60">
        <v>-9.65833333333333</v>
      </c>
      <c r="AS5516" s="59">
        <f>AR5516</f>
        <v>-9.65833333333333</v>
      </c>
      <c r="AT5516" s="59">
        <f>AS5516-5</f>
        <v>-14.6583333333333</v>
      </c>
      <c r="BR5516" s="60">
        <v>7.972</v>
      </c>
    </row>
    <row r="5517" s="9" customFormat="1" ht="31" customHeight="1">
      <c r="A5517" t="s" s="6">
        <v>14268</v>
      </c>
      <c r="B5517" t="s" s="56">
        <v>14269</v>
      </c>
      <c r="E5517" t="s" s="54">
        <v>14186</v>
      </c>
      <c r="F5517" t="s" s="55">
        <v>193</v>
      </c>
      <c r="G5517" t="s" s="56">
        <v>194</v>
      </c>
      <c r="H5517" t="s" s="56">
        <v>195</v>
      </c>
      <c r="I5517" t="s" s="56">
        <v>403</v>
      </c>
      <c r="M5517" t="s" s="55">
        <v>197</v>
      </c>
      <c r="O5517" t="s" s="56">
        <v>822</v>
      </c>
      <c r="P5517" t="s" s="56">
        <v>821</v>
      </c>
      <c r="Q5517" t="s" s="56">
        <v>822</v>
      </c>
      <c r="R5517" t="s" s="56">
        <v>823</v>
      </c>
      <c r="S5517" t="s" s="54">
        <v>14247</v>
      </c>
      <c r="U5517" t="s" s="6">
        <v>302</v>
      </c>
      <c r="AR5517" s="60">
        <v>-9.462333333333341</v>
      </c>
      <c r="AS5517" s="59">
        <f>AR5517</f>
        <v>-9.462333333333341</v>
      </c>
      <c r="AT5517" s="59">
        <f>AS5517-5</f>
        <v>-14.4623333333333</v>
      </c>
      <c r="BR5517" s="60">
        <v>6.866</v>
      </c>
    </row>
    <row r="5518" s="9" customFormat="1" ht="31" customHeight="1">
      <c r="A5518" t="s" s="6">
        <v>14270</v>
      </c>
      <c r="B5518" t="s" s="56">
        <v>14271</v>
      </c>
      <c r="E5518" t="s" s="54">
        <v>14186</v>
      </c>
      <c r="F5518" t="s" s="55">
        <v>193</v>
      </c>
      <c r="G5518" t="s" s="56">
        <v>194</v>
      </c>
      <c r="H5518" t="s" s="56">
        <v>195</v>
      </c>
      <c r="I5518" t="s" s="56">
        <v>403</v>
      </c>
      <c r="M5518" t="s" s="55">
        <v>197</v>
      </c>
      <c r="O5518" t="s" s="56">
        <v>822</v>
      </c>
      <c r="P5518" t="s" s="56">
        <v>821</v>
      </c>
      <c r="Q5518" t="s" s="56">
        <v>822</v>
      </c>
      <c r="R5518" t="s" s="56">
        <v>823</v>
      </c>
      <c r="S5518" t="s" s="54">
        <v>14247</v>
      </c>
      <c r="U5518" t="s" s="6">
        <v>302</v>
      </c>
      <c r="AR5518" s="60">
        <v>-13.1883333333333</v>
      </c>
      <c r="AS5518" s="59">
        <f>AR5518</f>
        <v>-13.1883333333333</v>
      </c>
      <c r="AT5518" s="59">
        <f>AS5518-5</f>
        <v>-18.1883333333333</v>
      </c>
      <c r="BR5518" s="60">
        <v>10.328</v>
      </c>
    </row>
    <row r="5519" s="9" customFormat="1" ht="31" customHeight="1">
      <c r="A5519" t="s" s="6">
        <v>14272</v>
      </c>
      <c r="B5519" t="s" s="56">
        <v>14273</v>
      </c>
      <c r="E5519" t="s" s="54">
        <v>14186</v>
      </c>
      <c r="F5519" t="s" s="55">
        <v>193</v>
      </c>
      <c r="G5519" t="s" s="56">
        <v>194</v>
      </c>
      <c r="H5519" t="s" s="56">
        <v>195</v>
      </c>
      <c r="I5519" t="s" s="56">
        <v>403</v>
      </c>
      <c r="M5519" t="s" s="55">
        <v>197</v>
      </c>
      <c r="O5519" t="s" s="56">
        <v>822</v>
      </c>
      <c r="P5519" t="s" s="56">
        <v>821</v>
      </c>
      <c r="Q5519" t="s" s="56">
        <v>822</v>
      </c>
      <c r="R5519" t="s" s="56">
        <v>823</v>
      </c>
      <c r="S5519" t="s" s="54">
        <v>14247</v>
      </c>
      <c r="U5519" t="s" s="6">
        <v>302</v>
      </c>
      <c r="AR5519" s="60">
        <v>-9.242333333333329</v>
      </c>
      <c r="AS5519" s="59">
        <f>AR5519</f>
        <v>-9.242333333333329</v>
      </c>
      <c r="AT5519" s="59">
        <f>AS5519-5</f>
        <v>-14.2423333333333</v>
      </c>
      <c r="BR5519" s="60">
        <v>5.69</v>
      </c>
    </row>
    <row r="5520" s="9" customFormat="1" ht="31" customHeight="1">
      <c r="A5520" t="s" s="6">
        <v>14274</v>
      </c>
      <c r="B5520" t="s" s="56">
        <v>14275</v>
      </c>
      <c r="E5520" t="s" s="54">
        <v>14186</v>
      </c>
      <c r="F5520" t="s" s="55">
        <v>193</v>
      </c>
      <c r="G5520" t="s" s="56">
        <v>194</v>
      </c>
      <c r="H5520" t="s" s="56">
        <v>195</v>
      </c>
      <c r="I5520" t="s" s="56">
        <v>403</v>
      </c>
      <c r="M5520" t="s" s="55">
        <v>197</v>
      </c>
      <c r="O5520" t="s" s="56">
        <v>822</v>
      </c>
      <c r="P5520" t="s" s="56">
        <v>821</v>
      </c>
      <c r="Q5520" t="s" s="56">
        <v>822</v>
      </c>
      <c r="R5520" t="s" s="56">
        <v>823</v>
      </c>
      <c r="S5520" t="s" s="54">
        <v>14247</v>
      </c>
      <c r="U5520" t="s" s="6">
        <v>302</v>
      </c>
      <c r="AR5520" s="60">
        <v>-10.1103333333333</v>
      </c>
      <c r="AS5520" s="59">
        <f>AR5520</f>
        <v>-10.1103333333333</v>
      </c>
      <c r="AT5520" s="59">
        <f>AS5520-5</f>
        <v>-15.1103333333333</v>
      </c>
      <c r="BR5520" s="60">
        <v>7.905</v>
      </c>
    </row>
    <row r="5521" s="9" customFormat="1" ht="31" customHeight="1">
      <c r="A5521" t="s" s="6">
        <v>14276</v>
      </c>
      <c r="B5521" t="s" s="56">
        <v>14277</v>
      </c>
      <c r="E5521" t="s" s="54">
        <v>14186</v>
      </c>
      <c r="F5521" t="s" s="55">
        <v>193</v>
      </c>
      <c r="G5521" t="s" s="56">
        <v>194</v>
      </c>
      <c r="H5521" t="s" s="56">
        <v>195</v>
      </c>
      <c r="I5521" t="s" s="56">
        <v>403</v>
      </c>
      <c r="M5521" t="s" s="55">
        <v>197</v>
      </c>
      <c r="O5521" t="s" s="56">
        <v>822</v>
      </c>
      <c r="P5521" t="s" s="56">
        <v>821</v>
      </c>
      <c r="Q5521" t="s" s="56">
        <v>822</v>
      </c>
      <c r="R5521" t="s" s="56">
        <v>823</v>
      </c>
      <c r="S5521" t="s" s="54">
        <v>14247</v>
      </c>
      <c r="U5521" t="s" s="6">
        <v>302</v>
      </c>
      <c r="AR5521" s="60">
        <v>-9.744333333333341</v>
      </c>
      <c r="AS5521" s="59">
        <f>AR5521</f>
        <v>-9.744333333333341</v>
      </c>
      <c r="AT5521" s="59">
        <f>AS5521-5</f>
        <v>-14.7443333333333</v>
      </c>
      <c r="BR5521" s="60">
        <v>8.946999999999999</v>
      </c>
    </row>
  </sheetData>
  <hyperlinks>
    <hyperlink ref="AD604" r:id="rId1" location="" tooltip="" display="97 to 102"/>
    <hyperlink ref="AD1342" r:id="rId2" location="" tooltip="" display="45 to 50"/>
    <hyperlink ref="AD1343" r:id="rId3" location="" tooltip="" display="50 to 55"/>
    <hyperlink ref="AD2585" r:id="rId4" location="" tooltip="" display="50 to 55"/>
    <hyperlink ref="AD2589" r:id="rId5" location="" tooltip="" display="22 to 27"/>
    <hyperlink ref="B2595" r:id="rId6" location="" tooltip="" display="AZR#7"/>
    <hyperlink ref="B2606" r:id="rId7" location="" tooltip="" display="CR06-1"/>
    <hyperlink ref="B2610" r:id="rId8" location="" tooltip="" display="CTW#2A"/>
    <hyperlink ref="B2611" r:id="rId9" location="" tooltip="" display="CTW#2C"/>
    <hyperlink ref="B2612" r:id="rId10" location="" tooltip="" display="CTW#3B"/>
    <hyperlink ref="AD2613" r:id="rId11" location="" tooltip="" display="85 to 95"/>
    <hyperlink ref="B2627" r:id="rId12" location="" tooltip="" display="HO06-3"/>
    <hyperlink ref="B2678" r:id="rId13" location="" tooltip="" display="SPO6-1"/>
    <hyperlink ref="B2679" r:id="rId14" location="" tooltip="" display="SPO6-2"/>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68"/>
  <sheetViews>
    <sheetView workbookViewId="0" showGridLines="0" defaultGridColor="1"/>
  </sheetViews>
  <sheetFormatPr defaultColWidth="8.83333" defaultRowHeight="15" customHeight="1" outlineLevelRow="0" outlineLevelCol="0"/>
  <cols>
    <col min="1" max="1" width="80.5" style="149" customWidth="1"/>
    <col min="2" max="2" width="58.8516" style="149" customWidth="1"/>
    <col min="3" max="3" width="8.85156" style="149" customWidth="1"/>
    <col min="4" max="4" width="50.1719" style="149" customWidth="1"/>
    <col min="5" max="5" width="8.85156" style="149" customWidth="1"/>
    <col min="6" max="6" width="45.1719" style="149" customWidth="1"/>
    <col min="7" max="16384" width="8.85156" style="149" customWidth="1"/>
  </cols>
  <sheetData>
    <row r="1" ht="16" customHeight="1">
      <c r="A1" t="s" s="6">
        <v>14278</v>
      </c>
      <c r="B1" t="s" s="6">
        <v>14279</v>
      </c>
      <c r="C1" s="150"/>
      <c r="D1" t="s" s="151">
        <v>14280</v>
      </c>
      <c r="E1" s="152"/>
      <c r="F1" t="s" s="153">
        <v>14281</v>
      </c>
    </row>
    <row r="2" ht="32" customHeight="1">
      <c r="A2" t="s" s="6">
        <v>14282</v>
      </c>
      <c r="B2" t="s" s="6">
        <v>14283</v>
      </c>
      <c r="C2" s="150"/>
      <c r="D2" t="s" s="154">
        <v>14284</v>
      </c>
      <c r="E2" s="152"/>
      <c r="F2" t="s" s="155">
        <v>14285</v>
      </c>
    </row>
    <row r="3" ht="16" customHeight="1">
      <c r="A3" t="s" s="6">
        <v>14286</v>
      </c>
      <c r="B3" t="s" s="6">
        <v>14287</v>
      </c>
      <c r="C3" s="150"/>
      <c r="D3" t="s" s="156">
        <v>14288</v>
      </c>
      <c r="E3" s="152"/>
      <c r="F3" t="s" s="157">
        <v>14289</v>
      </c>
    </row>
    <row r="4" ht="16" customHeight="1">
      <c r="A4" t="s" s="6">
        <v>14290</v>
      </c>
      <c r="B4" t="s" s="6">
        <v>14291</v>
      </c>
      <c r="C4" s="150"/>
      <c r="D4" t="s" s="156">
        <v>14292</v>
      </c>
      <c r="E4" s="152"/>
      <c r="F4" t="s" s="158">
        <v>14293</v>
      </c>
    </row>
    <row r="5" ht="16" customHeight="1">
      <c r="A5" t="s" s="6">
        <v>14294</v>
      </c>
      <c r="B5" t="s" s="6">
        <v>14295</v>
      </c>
      <c r="C5" s="150"/>
      <c r="D5" s="152"/>
      <c r="E5" s="152"/>
      <c r="F5" t="s" s="159">
        <v>14296</v>
      </c>
    </row>
    <row r="6" ht="32" customHeight="1">
      <c r="A6" t="s" s="6">
        <v>14297</v>
      </c>
      <c r="B6" t="s" s="6">
        <v>14298</v>
      </c>
      <c r="C6" s="150"/>
      <c r="D6" t="s" s="154">
        <v>14299</v>
      </c>
      <c r="E6" s="152"/>
      <c r="F6" t="s" s="160">
        <v>14300</v>
      </c>
    </row>
    <row r="7" ht="49" customHeight="1">
      <c r="A7" t="s" s="6">
        <v>14301</v>
      </c>
      <c r="B7" t="s" s="6">
        <v>14302</v>
      </c>
      <c r="C7" s="150"/>
      <c r="D7" t="s" s="156">
        <v>14303</v>
      </c>
      <c r="E7" s="152"/>
      <c r="F7" t="s" s="161">
        <v>14304</v>
      </c>
    </row>
    <row r="8" ht="16" customHeight="1">
      <c r="A8" t="s" s="6">
        <v>14305</v>
      </c>
      <c r="B8" s="7"/>
      <c r="C8" s="150"/>
      <c r="D8" t="s" s="156">
        <v>14306</v>
      </c>
      <c r="E8" s="162"/>
      <c r="F8" s="163"/>
    </row>
    <row r="9" ht="32" customHeight="1">
      <c r="A9" t="s" s="6">
        <v>14307</v>
      </c>
      <c r="B9" t="s" s="6">
        <v>14308</v>
      </c>
      <c r="C9" s="150"/>
      <c r="D9" s="152"/>
      <c r="E9" s="162"/>
      <c r="F9" s="5"/>
    </row>
    <row r="10" ht="32" customHeight="1">
      <c r="A10" t="s" s="6">
        <v>14309</v>
      </c>
      <c r="B10" t="s" s="6">
        <v>14310</v>
      </c>
      <c r="C10" s="150"/>
      <c r="D10" t="s" s="154">
        <v>14311</v>
      </c>
      <c r="E10" s="162"/>
      <c r="F10" s="5"/>
    </row>
    <row r="11" ht="48" customHeight="1">
      <c r="A11" t="s" s="6">
        <v>14312</v>
      </c>
      <c r="B11" t="s" s="6">
        <v>14313</v>
      </c>
      <c r="C11" s="150"/>
      <c r="D11" t="s" s="156">
        <v>14314</v>
      </c>
      <c r="E11" s="162"/>
      <c r="F11" s="5"/>
    </row>
    <row r="12" ht="48" customHeight="1">
      <c r="A12" t="s" s="6">
        <v>14315</v>
      </c>
      <c r="B12" t="s" s="6">
        <v>14316</v>
      </c>
      <c r="C12" s="150"/>
      <c r="D12" t="s" s="156">
        <v>14317</v>
      </c>
      <c r="E12" s="162"/>
      <c r="F12" s="5"/>
    </row>
    <row r="13" ht="48" customHeight="1">
      <c r="A13" t="s" s="6">
        <v>14318</v>
      </c>
      <c r="B13" t="s" s="6">
        <v>14319</v>
      </c>
      <c r="C13" s="150"/>
      <c r="D13" t="s" s="156">
        <v>14320</v>
      </c>
      <c r="E13" s="162"/>
      <c r="F13" s="5"/>
    </row>
    <row r="14" ht="48" customHeight="1">
      <c r="A14" t="s" s="6">
        <v>14321</v>
      </c>
      <c r="B14" t="s" s="6">
        <v>14322</v>
      </c>
      <c r="C14" s="150"/>
      <c r="D14" t="s" s="156">
        <v>14323</v>
      </c>
      <c r="E14" s="162"/>
      <c r="F14" s="5"/>
    </row>
    <row r="15" ht="16" customHeight="1">
      <c r="A15" t="s" s="6">
        <v>14324</v>
      </c>
      <c r="B15" t="s" s="6">
        <v>14325</v>
      </c>
      <c r="C15" s="150"/>
      <c r="D15" t="s" s="156">
        <v>14326</v>
      </c>
      <c r="E15" s="162"/>
      <c r="F15" s="5"/>
    </row>
    <row r="16" ht="16" customHeight="1">
      <c r="A16" t="s" s="6">
        <v>14327</v>
      </c>
      <c r="B16" t="s" s="6">
        <v>14328</v>
      </c>
      <c r="C16" s="150"/>
      <c r="D16" t="s" s="156">
        <v>14329</v>
      </c>
      <c r="E16" s="162"/>
      <c r="F16" s="5"/>
    </row>
    <row r="17" ht="16" customHeight="1">
      <c r="A17" t="s" s="6">
        <v>14330</v>
      </c>
      <c r="B17" t="s" s="6">
        <v>14328</v>
      </c>
      <c r="C17" s="150"/>
      <c r="D17" t="s" s="156">
        <v>14331</v>
      </c>
      <c r="E17" s="162"/>
      <c r="F17" s="5"/>
    </row>
    <row r="18" ht="13.55" customHeight="1">
      <c r="A18" s="7"/>
      <c r="B18" s="7"/>
      <c r="C18" s="150"/>
      <c r="D18" t="s" s="156">
        <v>14332</v>
      </c>
      <c r="E18" s="162"/>
      <c r="F18" s="5"/>
    </row>
    <row r="19" ht="13.55" customHeight="1">
      <c r="A19" s="7"/>
      <c r="B19" s="7"/>
      <c r="C19" s="150"/>
      <c r="D19" t="s" s="156">
        <v>14333</v>
      </c>
      <c r="E19" s="162"/>
      <c r="F19" s="5"/>
    </row>
    <row r="20" ht="13.55" customHeight="1">
      <c r="A20" s="7"/>
      <c r="B20" s="7"/>
      <c r="C20" s="150"/>
      <c r="D20" s="152"/>
      <c r="E20" s="162"/>
      <c r="F20" s="5"/>
    </row>
    <row r="21" ht="16" customHeight="1">
      <c r="A21" s="7"/>
      <c r="B21" s="7"/>
      <c r="C21" s="150"/>
      <c r="D21" t="s" s="164">
        <v>14334</v>
      </c>
      <c r="E21" s="162"/>
      <c r="F21" s="5"/>
    </row>
    <row r="22" ht="14.05" customHeight="1">
      <c r="A22" s="7"/>
      <c r="B22" s="7"/>
      <c r="C22" s="5"/>
      <c r="D22" s="163"/>
      <c r="E22" s="5"/>
      <c r="F22" s="5"/>
    </row>
    <row r="23" ht="16" customHeight="1">
      <c r="A23" t="s" s="3">
        <v>14335</v>
      </c>
      <c r="B23" s="7"/>
      <c r="C23" s="5"/>
      <c r="D23" s="5"/>
      <c r="E23" s="5"/>
      <c r="F23" s="5"/>
    </row>
    <row r="24" ht="16" customHeight="1">
      <c r="A24" t="s" s="3">
        <v>14336</v>
      </c>
      <c r="B24" s="7"/>
      <c r="C24" s="5"/>
      <c r="D24" s="5"/>
      <c r="E24" s="5"/>
      <c r="F24" s="5"/>
    </row>
    <row r="25" ht="16" customHeight="1">
      <c r="A25" t="s" s="3">
        <v>14337</v>
      </c>
      <c r="B25" s="7"/>
      <c r="C25" s="5"/>
      <c r="D25" s="5"/>
      <c r="E25" s="5"/>
      <c r="F25" t="s" s="165">
        <v>14338</v>
      </c>
    </row>
    <row r="26" ht="31" customHeight="1">
      <c r="A26" t="s" s="166">
        <v>14339</v>
      </c>
      <c r="B26" s="7"/>
      <c r="C26" s="5"/>
      <c r="D26" s="5"/>
      <c r="E26" s="150"/>
      <c r="F26" t="s" s="155">
        <v>14340</v>
      </c>
    </row>
    <row r="27" ht="16" customHeight="1">
      <c r="A27" t="s" s="166">
        <v>14341</v>
      </c>
      <c r="B27" s="7"/>
      <c r="C27" s="5"/>
      <c r="D27" s="5"/>
      <c r="E27" s="150"/>
      <c r="F27" t="s" s="160">
        <v>14342</v>
      </c>
    </row>
    <row r="28" ht="16" customHeight="1">
      <c r="A28" t="s" s="166">
        <v>14343</v>
      </c>
      <c r="B28" s="7"/>
      <c r="C28" s="5"/>
      <c r="D28" s="5"/>
      <c r="E28" s="150"/>
      <c r="F28" t="s" s="158">
        <v>14344</v>
      </c>
    </row>
    <row r="29" ht="31" customHeight="1">
      <c r="A29" t="s" s="166">
        <v>14345</v>
      </c>
      <c r="B29" s="7"/>
      <c r="C29" s="5"/>
      <c r="D29" s="5"/>
      <c r="E29" s="167"/>
      <c r="F29" t="s" s="168">
        <v>14346</v>
      </c>
    </row>
    <row r="30" ht="16" customHeight="1">
      <c r="A30" t="s" s="166">
        <v>14347</v>
      </c>
      <c r="B30" s="7"/>
      <c r="C30" s="5"/>
      <c r="D30" s="5"/>
      <c r="E30" s="5"/>
      <c r="F30" s="169"/>
    </row>
    <row r="31" ht="16" customHeight="1">
      <c r="A31" t="s" s="166">
        <v>14348</v>
      </c>
      <c r="B31" s="7"/>
      <c r="C31" s="5"/>
      <c r="D31" s="5"/>
      <c r="E31" s="5"/>
      <c r="F31" s="170"/>
    </row>
    <row r="32" ht="31" customHeight="1">
      <c r="A32" t="s" s="166">
        <v>14349</v>
      </c>
      <c r="B32" s="7"/>
      <c r="C32" s="5"/>
      <c r="D32" s="5"/>
      <c r="E32" s="150"/>
      <c r="F32" t="s" s="159">
        <v>14350</v>
      </c>
    </row>
    <row r="33" ht="16" customHeight="1">
      <c r="A33" t="s" s="166">
        <v>14351</v>
      </c>
      <c r="B33" s="7"/>
      <c r="C33" s="5"/>
      <c r="D33" s="5"/>
      <c r="E33" s="5"/>
      <c r="F33" s="169"/>
    </row>
    <row r="34" ht="16" customHeight="1">
      <c r="A34" t="s" s="166">
        <v>14352</v>
      </c>
      <c r="B34" s="7"/>
      <c r="C34" s="5"/>
      <c r="D34" s="5"/>
      <c r="E34" s="5"/>
      <c r="F34" s="5"/>
    </row>
    <row r="35" ht="16" customHeight="1">
      <c r="A35" t="s" s="166">
        <v>14353</v>
      </c>
      <c r="B35" s="7"/>
      <c r="C35" s="5"/>
      <c r="D35" s="5"/>
      <c r="E35" s="5"/>
      <c r="F35" s="5"/>
    </row>
    <row r="36" ht="16" customHeight="1">
      <c r="A36" t="s" s="166">
        <v>14354</v>
      </c>
      <c r="B36" s="7"/>
      <c r="C36" s="5"/>
      <c r="D36" s="5"/>
      <c r="E36" s="5"/>
      <c r="F36" s="5"/>
    </row>
    <row r="37" ht="16" customHeight="1">
      <c r="A37" t="s" s="166">
        <v>14355</v>
      </c>
      <c r="B37" s="7"/>
      <c r="C37" s="5"/>
      <c r="D37" s="5"/>
      <c r="E37" s="5"/>
      <c r="F37" s="5"/>
    </row>
    <row r="38" ht="16" customHeight="1">
      <c r="A38" t="s" s="166">
        <v>14356</v>
      </c>
      <c r="B38" s="7"/>
      <c r="C38" s="5"/>
      <c r="D38" s="5"/>
      <c r="E38" s="5"/>
      <c r="F38" s="5"/>
    </row>
    <row r="39" ht="16" customHeight="1">
      <c r="A39" t="s" s="166">
        <v>14357</v>
      </c>
      <c r="B39" s="7"/>
      <c r="C39" s="5"/>
      <c r="D39" s="5"/>
      <c r="E39" s="5"/>
      <c r="F39" s="5"/>
    </row>
    <row r="40" ht="13.55" customHeight="1">
      <c r="A40" s="7"/>
      <c r="B40" s="7"/>
      <c r="C40" s="5"/>
      <c r="D40" s="5"/>
      <c r="E40" s="5"/>
      <c r="F40" s="5"/>
    </row>
    <row r="41" ht="16" customHeight="1">
      <c r="A41" t="s" s="6">
        <v>14358</v>
      </c>
      <c r="B41" s="7"/>
      <c r="C41" s="5"/>
      <c r="D41" s="5"/>
      <c r="E41" s="5"/>
      <c r="F41" s="5"/>
    </row>
    <row r="42" ht="16" customHeight="1">
      <c r="A42" t="s" s="6">
        <v>14359</v>
      </c>
      <c r="B42" s="7"/>
      <c r="C42" s="5"/>
      <c r="D42" s="5"/>
      <c r="E42" s="5"/>
      <c r="F42" s="5"/>
    </row>
    <row r="43" ht="13.55" customHeight="1">
      <c r="A43" s="171"/>
      <c r="B43" s="7"/>
      <c r="C43" s="5"/>
      <c r="D43" s="5"/>
      <c r="E43" s="5"/>
      <c r="F43" s="5"/>
    </row>
    <row r="44" ht="16" customHeight="1">
      <c r="A44" t="s" s="172">
        <v>14360</v>
      </c>
      <c r="B44" s="173"/>
      <c r="C44" s="5"/>
      <c r="D44" s="5"/>
      <c r="E44" s="5"/>
      <c r="F44" s="5"/>
    </row>
    <row r="45" ht="16" customHeight="1">
      <c r="A45" t="s" s="174">
        <v>14361</v>
      </c>
      <c r="B45" s="173"/>
      <c r="C45" s="5"/>
      <c r="D45" s="5"/>
      <c r="E45" s="5"/>
      <c r="F45" s="5"/>
    </row>
    <row r="46" ht="13.55" customHeight="1">
      <c r="A46" s="175"/>
      <c r="B46" s="7"/>
      <c r="C46" s="5"/>
      <c r="D46" s="5"/>
      <c r="E46" s="5"/>
      <c r="F46" s="5"/>
    </row>
    <row r="47" ht="14.65" customHeight="1">
      <c r="A47" t="s" s="176">
        <v>14362</v>
      </c>
      <c r="B47" s="7"/>
      <c r="C47" s="5"/>
      <c r="D47" s="5"/>
      <c r="E47" s="5"/>
      <c r="F47" s="5"/>
    </row>
    <row r="48" ht="14.65" customHeight="1">
      <c r="A48" t="s" s="176">
        <v>14363</v>
      </c>
      <c r="B48" s="7"/>
      <c r="C48" s="5"/>
      <c r="D48" s="5"/>
      <c r="E48" s="5"/>
      <c r="F48" s="5"/>
    </row>
    <row r="49" ht="13.55" customHeight="1">
      <c r="A49" s="7"/>
      <c r="B49" s="7"/>
      <c r="C49" s="5"/>
      <c r="D49" s="5"/>
      <c r="E49" s="5"/>
      <c r="F49" s="5"/>
    </row>
    <row r="50" ht="16" customHeight="1">
      <c r="A50" t="s" s="6">
        <v>14364</v>
      </c>
      <c r="B50" s="7"/>
      <c r="C50" s="5"/>
      <c r="D50" s="5"/>
      <c r="E50" s="5"/>
      <c r="F50" s="5"/>
    </row>
    <row r="51" ht="13.55" customHeight="1">
      <c r="A51" s="7"/>
      <c r="B51" s="7"/>
      <c r="C51" s="5"/>
      <c r="D51" s="5"/>
      <c r="E51" s="5"/>
      <c r="F51" s="5"/>
    </row>
    <row r="52" ht="16" customHeight="1">
      <c r="A52" t="s" s="3">
        <v>14365</v>
      </c>
      <c r="B52" s="7"/>
      <c r="C52" s="5"/>
      <c r="D52" s="5"/>
      <c r="E52" s="5"/>
      <c r="F52" s="5"/>
    </row>
    <row r="53" ht="16" customHeight="1">
      <c r="A53" t="s" s="6">
        <v>14366</v>
      </c>
      <c r="B53" s="7"/>
      <c r="C53" s="5"/>
      <c r="D53" s="5"/>
      <c r="E53" s="5"/>
      <c r="F53" s="5"/>
    </row>
    <row r="54" ht="13.55" customHeight="1">
      <c r="A54" s="7"/>
      <c r="B54" s="7"/>
      <c r="C54" s="5"/>
      <c r="D54" s="5"/>
      <c r="E54" s="5"/>
      <c r="F54" s="5"/>
    </row>
    <row r="55" ht="16" customHeight="1">
      <c r="A55" t="s" s="3">
        <v>14367</v>
      </c>
      <c r="B55" s="7"/>
      <c r="C55" s="5"/>
      <c r="D55" s="5"/>
      <c r="E55" s="5"/>
      <c r="F55" s="5"/>
    </row>
    <row r="56" ht="16" customHeight="1">
      <c r="A56" t="s" s="6">
        <v>14368</v>
      </c>
      <c r="B56" s="7"/>
      <c r="C56" s="5"/>
      <c r="D56" s="5"/>
      <c r="E56" s="5"/>
      <c r="F56" s="5"/>
    </row>
    <row r="57" ht="16" customHeight="1">
      <c r="A57" t="s" s="6">
        <v>14369</v>
      </c>
      <c r="B57" s="7"/>
      <c r="C57" s="5"/>
      <c r="D57" s="5"/>
      <c r="E57" s="5"/>
      <c r="F57" s="5"/>
    </row>
    <row r="58" ht="16" customHeight="1">
      <c r="A58" t="s" s="6">
        <v>14370</v>
      </c>
      <c r="B58" s="7"/>
      <c r="C58" s="5"/>
      <c r="D58" s="5"/>
      <c r="E58" s="5"/>
      <c r="F58" s="5"/>
    </row>
    <row r="59" ht="16" customHeight="1">
      <c r="A59" t="s" s="6">
        <v>14371</v>
      </c>
      <c r="B59" s="7"/>
      <c r="C59" s="5"/>
      <c r="D59" s="5"/>
      <c r="E59" s="5"/>
      <c r="F59" s="5"/>
    </row>
    <row r="60" ht="16" customHeight="1">
      <c r="A60" t="s" s="6">
        <v>14372</v>
      </c>
      <c r="B60" s="7"/>
      <c r="C60" s="5"/>
      <c r="D60" s="5"/>
      <c r="E60" s="5"/>
      <c r="F60" s="5"/>
    </row>
    <row r="61" ht="13.55" customHeight="1">
      <c r="A61" s="7"/>
      <c r="B61" s="7"/>
      <c r="C61" s="5"/>
      <c r="D61" s="5"/>
      <c r="E61" s="5"/>
      <c r="F61" s="5"/>
    </row>
    <row r="62" ht="32" customHeight="1">
      <c r="A62" t="s" s="6">
        <v>14373</v>
      </c>
      <c r="B62" s="7"/>
      <c r="C62" s="5"/>
      <c r="D62" s="5"/>
      <c r="E62" s="5"/>
      <c r="F62" s="5"/>
    </row>
    <row r="63" ht="16" customHeight="1">
      <c r="A63" t="s" s="6">
        <v>14374</v>
      </c>
      <c r="B63" s="7"/>
      <c r="C63" s="5"/>
      <c r="D63" s="5"/>
      <c r="E63" s="5"/>
      <c r="F63" s="5"/>
    </row>
    <row r="64" ht="13.55" customHeight="1">
      <c r="A64" s="7"/>
      <c r="B64" s="7"/>
      <c r="C64" s="5"/>
      <c r="D64" s="5"/>
      <c r="E64" s="5"/>
      <c r="F64" s="5"/>
    </row>
    <row r="65" ht="13.55" customHeight="1">
      <c r="A65" s="7"/>
      <c r="B65" s="7"/>
      <c r="C65" s="5"/>
      <c r="D65" s="5"/>
      <c r="E65" s="5"/>
      <c r="F65" s="5"/>
    </row>
    <row r="66" ht="13.55" customHeight="1">
      <c r="A66" s="7"/>
      <c r="B66" s="7"/>
      <c r="C66" s="5"/>
      <c r="D66" s="5"/>
      <c r="E66" s="5"/>
      <c r="F66" s="5"/>
    </row>
    <row r="67" ht="16" customHeight="1">
      <c r="A67" t="s" s="3">
        <v>14375</v>
      </c>
      <c r="B67" s="7"/>
      <c r="C67" s="5"/>
      <c r="D67" s="5"/>
      <c r="E67" s="5"/>
      <c r="F67" s="5"/>
    </row>
    <row r="68" ht="48" customHeight="1">
      <c r="A68" t="s" s="3">
        <v>14376</v>
      </c>
      <c r="B68" s="7"/>
      <c r="C68" s="5"/>
      <c r="D68" s="5"/>
      <c r="E68" s="5"/>
      <c r="F68"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AY200"/>
  <sheetViews>
    <sheetView workbookViewId="0" showGridLines="0" defaultGridColor="1"/>
  </sheetViews>
  <sheetFormatPr defaultColWidth="8.83333" defaultRowHeight="15" customHeight="1" outlineLevelRow="0" outlineLevelCol="0"/>
  <cols>
    <col min="1" max="1" width="9" style="177" customWidth="1"/>
    <col min="2" max="2" width="10.8516" style="177" customWidth="1"/>
    <col min="3" max="3" width="11.8516" style="177" customWidth="1"/>
    <col min="4" max="4" width="13.8516" style="177" customWidth="1"/>
    <col min="5" max="5" width="10.8516" style="177" customWidth="1"/>
    <col min="6" max="6" width="13.8516" style="177" customWidth="1"/>
    <col min="7" max="7" width="11.8516" style="177" customWidth="1"/>
    <col min="8" max="8" width="15.8516" style="177" customWidth="1"/>
    <col min="9" max="9" width="14" style="177" customWidth="1"/>
    <col min="10" max="11" width="8.85156" style="177" customWidth="1"/>
    <col min="12" max="12" width="11.1719" style="177" customWidth="1"/>
    <col min="13" max="13" width="11.3516" style="177" customWidth="1"/>
    <col min="14" max="14" width="13.5" style="177" customWidth="1"/>
    <col min="15" max="15" width="13.1719" style="177" customWidth="1"/>
    <col min="16" max="16" width="13.5" style="177" customWidth="1"/>
    <col min="17" max="18" width="8.85156" style="177" customWidth="1"/>
    <col min="19" max="19" width="13" style="177" customWidth="1"/>
    <col min="20" max="20" width="10.5" style="177" customWidth="1"/>
    <col min="21" max="21" width="8.85156" style="177" customWidth="1"/>
    <col min="22" max="22" width="11.5" style="177" customWidth="1"/>
    <col min="23" max="24" width="8.85156" style="177" customWidth="1"/>
    <col min="25" max="26" width="10.8516" style="177" customWidth="1"/>
    <col min="27" max="28" width="10.1719" style="177" customWidth="1"/>
    <col min="29" max="30" width="10.8516" style="177" customWidth="1"/>
    <col min="31" max="32" width="10.5" style="177" customWidth="1"/>
    <col min="33" max="36" width="10.3516" style="177" customWidth="1"/>
    <col min="37" max="38" width="11.6719" style="177" customWidth="1"/>
    <col min="39" max="40" width="10.5" style="177" customWidth="1"/>
    <col min="41" max="42" width="10" style="177" customWidth="1"/>
    <col min="43" max="43" width="10.5" style="177" customWidth="1"/>
    <col min="44" max="51" width="8.85156" style="177" customWidth="1"/>
    <col min="52" max="16384" width="8.85156" style="177" customWidth="1"/>
  </cols>
  <sheetData>
    <row r="1" ht="61" customHeight="1">
      <c r="A1" t="s" s="178">
        <v>14377</v>
      </c>
      <c r="B1" t="s" s="179">
        <v>14378</v>
      </c>
      <c r="C1" t="s" s="179">
        <v>14379</v>
      </c>
      <c r="D1" t="s" s="179">
        <v>14380</v>
      </c>
      <c r="E1" t="s" s="179">
        <v>14381</v>
      </c>
      <c r="F1" t="s" s="179">
        <v>14382</v>
      </c>
      <c r="G1" t="s" s="179">
        <v>14383</v>
      </c>
      <c r="H1" t="s" s="179">
        <v>111</v>
      </c>
      <c r="I1" t="s" s="179">
        <v>14384</v>
      </c>
      <c r="J1" t="s" s="179">
        <v>14385</v>
      </c>
      <c r="K1" t="s" s="179">
        <v>112</v>
      </c>
      <c r="L1" t="s" s="179">
        <v>113</v>
      </c>
      <c r="M1" t="s" s="179">
        <v>114</v>
      </c>
      <c r="N1" t="s" s="179">
        <v>115</v>
      </c>
      <c r="O1" t="s" s="179">
        <v>116</v>
      </c>
      <c r="P1" t="s" s="179">
        <v>117</v>
      </c>
      <c r="Q1" t="s" s="179">
        <v>118</v>
      </c>
      <c r="R1" t="s" s="179">
        <v>14386</v>
      </c>
      <c r="S1" t="s" s="179">
        <v>14387</v>
      </c>
      <c r="T1" t="s" s="179">
        <v>14388</v>
      </c>
      <c r="U1" t="s" s="179">
        <v>14389</v>
      </c>
      <c r="V1" t="s" s="179">
        <v>14390</v>
      </c>
      <c r="W1" t="s" s="179">
        <v>14391</v>
      </c>
      <c r="X1" t="s" s="179">
        <v>14392</v>
      </c>
      <c r="Y1" t="s" s="179">
        <v>14393</v>
      </c>
      <c r="Z1" t="s" s="179">
        <v>14394</v>
      </c>
      <c r="AA1" t="s" s="179">
        <v>14395</v>
      </c>
      <c r="AB1" t="s" s="179">
        <v>14396</v>
      </c>
      <c r="AC1" t="s" s="179">
        <v>14397</v>
      </c>
      <c r="AD1" t="s" s="179">
        <v>14398</v>
      </c>
      <c r="AE1" t="s" s="179">
        <v>14399</v>
      </c>
      <c r="AF1" t="s" s="179">
        <v>14400</v>
      </c>
      <c r="AG1" t="s" s="179">
        <v>14401</v>
      </c>
      <c r="AH1" t="s" s="179">
        <v>14402</v>
      </c>
      <c r="AI1" t="s" s="179">
        <v>14403</v>
      </c>
      <c r="AJ1" t="s" s="179">
        <v>14404</v>
      </c>
      <c r="AK1" t="s" s="179">
        <v>14405</v>
      </c>
      <c r="AL1" t="s" s="179">
        <v>14406</v>
      </c>
      <c r="AM1" t="s" s="179">
        <v>14407</v>
      </c>
      <c r="AN1" t="s" s="179">
        <v>14408</v>
      </c>
      <c r="AO1" t="s" s="179">
        <v>14409</v>
      </c>
      <c r="AP1" t="s" s="179">
        <v>14410</v>
      </c>
      <c r="AQ1" t="s" s="179">
        <v>14411</v>
      </c>
      <c r="AR1" t="s" s="179">
        <v>14412</v>
      </c>
      <c r="AS1" t="s" s="179">
        <v>14413</v>
      </c>
      <c r="AT1" t="s" s="179">
        <v>14414</v>
      </c>
      <c r="AU1" t="s" s="179">
        <v>14415</v>
      </c>
      <c r="AV1" t="s" s="179">
        <v>14416</v>
      </c>
      <c r="AW1" t="s" s="179">
        <v>14417</v>
      </c>
      <c r="AX1" t="s" s="179">
        <v>14418</v>
      </c>
      <c r="AY1" t="s" s="180">
        <v>14419</v>
      </c>
    </row>
    <row r="2" ht="13.55" customHeight="1">
      <c r="A2" s="181">
        <v>1</v>
      </c>
      <c r="B2" t="s" s="182">
        <v>1181</v>
      </c>
      <c r="C2" s="183">
        <v>27978</v>
      </c>
      <c r="D2" s="169"/>
      <c r="E2" t="s" s="182">
        <v>1138</v>
      </c>
      <c r="F2" t="s" s="182">
        <v>14420</v>
      </c>
      <c r="G2" s="169"/>
      <c r="H2" s="169"/>
      <c r="I2" s="169"/>
      <c r="J2" s="183">
        <v>27978</v>
      </c>
      <c r="K2" s="169"/>
      <c r="L2" s="169"/>
      <c r="M2" s="169"/>
      <c r="N2" s="169"/>
      <c r="O2" s="169"/>
      <c r="P2" s="169"/>
      <c r="Q2" s="169"/>
      <c r="R2" s="169"/>
      <c r="S2" s="183">
        <v>27978</v>
      </c>
      <c r="T2" t="s" s="182">
        <v>14421</v>
      </c>
      <c r="U2" t="s" s="182">
        <v>14422</v>
      </c>
      <c r="V2" s="169"/>
      <c r="W2" s="181">
        <v>0.24</v>
      </c>
      <c r="X2" s="181">
        <v>7.9</v>
      </c>
      <c r="Y2" s="181">
        <v>3.26</v>
      </c>
      <c r="Z2" s="181">
        <v>199</v>
      </c>
      <c r="AA2" s="181">
        <v>0.15</v>
      </c>
      <c r="AB2" s="181">
        <v>2.1</v>
      </c>
      <c r="AC2" s="181">
        <v>0.0032</v>
      </c>
      <c r="AD2" s="181">
        <v>0.1</v>
      </c>
      <c r="AE2" s="181">
        <v>0.35</v>
      </c>
      <c r="AF2" s="181">
        <v>14</v>
      </c>
      <c r="AG2" s="181">
        <v>0.045</v>
      </c>
      <c r="AH2" s="181">
        <v>1.1</v>
      </c>
      <c r="AI2" s="181">
        <v>3.78</v>
      </c>
      <c r="AJ2" s="181">
        <v>87</v>
      </c>
      <c r="AK2" s="181">
        <v>0.064</v>
      </c>
      <c r="AL2" s="181">
        <v>2.5</v>
      </c>
      <c r="AM2" s="181">
        <v>0.118</v>
      </c>
      <c r="AN2" s="181">
        <v>4.2</v>
      </c>
      <c r="AO2" s="181">
        <v>0.48</v>
      </c>
      <c r="AP2" s="181">
        <v>46</v>
      </c>
      <c r="AQ2" s="181">
        <v>276</v>
      </c>
      <c r="AR2" s="181">
        <v>0.445</v>
      </c>
      <c r="AS2" s="181">
        <v>85</v>
      </c>
      <c r="AT2" s="181">
        <v>80</v>
      </c>
      <c r="AU2" s="169"/>
      <c r="AV2" s="169"/>
      <c r="AW2" s="169"/>
      <c r="AX2" s="169"/>
      <c r="AY2" s="169"/>
    </row>
    <row r="3" ht="13.55" customHeight="1">
      <c r="A3" s="9">
        <v>2</v>
      </c>
      <c r="B3" t="s" s="4">
        <v>1181</v>
      </c>
      <c r="C3" s="184">
        <v>28530</v>
      </c>
      <c r="D3" s="5"/>
      <c r="E3" t="s" s="4">
        <v>1138</v>
      </c>
      <c r="F3" t="s" s="4">
        <v>14420</v>
      </c>
      <c r="G3" s="5"/>
      <c r="H3" s="5"/>
      <c r="I3" s="5"/>
      <c r="J3" s="184">
        <v>28530</v>
      </c>
      <c r="K3" s="5"/>
      <c r="L3" s="5"/>
      <c r="M3" s="5"/>
      <c r="N3" s="5"/>
      <c r="O3" s="5"/>
      <c r="P3" s="5"/>
      <c r="Q3" s="5"/>
      <c r="R3" s="5"/>
      <c r="S3" s="184">
        <v>28530</v>
      </c>
      <c r="T3" t="s" s="4">
        <v>14421</v>
      </c>
      <c r="U3" t="s" s="4">
        <v>14422</v>
      </c>
      <c r="V3" s="5"/>
      <c r="W3" s="9">
        <v>7.9</v>
      </c>
      <c r="X3" s="9">
        <v>8</v>
      </c>
      <c r="Y3" s="9">
        <v>3.11</v>
      </c>
      <c r="Z3" s="9">
        <v>190</v>
      </c>
      <c r="AA3" s="9">
        <v>0.18</v>
      </c>
      <c r="AB3" s="9">
        <v>2.5</v>
      </c>
      <c r="AC3" s="9">
        <v>0.0023</v>
      </c>
      <c r="AD3" s="9">
        <v>0.07000000000000001</v>
      </c>
      <c r="AE3" s="9">
        <v>0.27</v>
      </c>
      <c r="AF3" s="9">
        <v>11</v>
      </c>
      <c r="AG3" s="9">
        <v>0.033</v>
      </c>
      <c r="AH3" s="9">
        <v>0.8</v>
      </c>
      <c r="AI3" s="9">
        <v>4.18</v>
      </c>
      <c r="AJ3" s="9">
        <v>96</v>
      </c>
      <c r="AK3" s="9">
        <v>0.077</v>
      </c>
      <c r="AL3" s="9">
        <v>3</v>
      </c>
      <c r="AM3" s="9">
        <v>0.099</v>
      </c>
      <c r="AN3" s="9">
        <v>3.5</v>
      </c>
      <c r="AO3" s="9">
        <v>0.8100000000000001</v>
      </c>
      <c r="AP3" s="9">
        <v>78</v>
      </c>
      <c r="AQ3" s="9">
        <v>311</v>
      </c>
      <c r="AR3" s="9">
        <v>0.43</v>
      </c>
      <c r="AS3" s="9">
        <v>77</v>
      </c>
      <c r="AT3" s="9">
        <v>70</v>
      </c>
      <c r="AU3" s="5"/>
      <c r="AV3" s="5"/>
      <c r="AW3" s="5"/>
      <c r="AX3" s="5"/>
      <c r="AY3" s="5"/>
    </row>
    <row r="4" ht="13.55" customHeight="1">
      <c r="A4" s="9">
        <v>3</v>
      </c>
      <c r="B4" t="s" s="4">
        <v>1181</v>
      </c>
      <c r="C4" s="184">
        <v>28351</v>
      </c>
      <c r="D4" s="5"/>
      <c r="E4" t="s" s="4">
        <v>1138</v>
      </c>
      <c r="F4" t="s" s="4">
        <v>14420</v>
      </c>
      <c r="G4" s="5"/>
      <c r="H4" s="5"/>
      <c r="I4" s="5"/>
      <c r="J4" s="184">
        <v>28351</v>
      </c>
      <c r="K4" s="5"/>
      <c r="L4" s="5"/>
      <c r="M4" s="5"/>
      <c r="N4" s="5"/>
      <c r="O4" s="5"/>
      <c r="P4" s="5"/>
      <c r="Q4" s="5"/>
      <c r="R4" s="5"/>
      <c r="S4" s="184">
        <v>28351</v>
      </c>
      <c r="T4" t="s" s="4">
        <v>14421</v>
      </c>
      <c r="U4" t="s" s="4">
        <v>14422</v>
      </c>
      <c r="V4" s="5"/>
      <c r="W4" s="9">
        <v>150</v>
      </c>
      <c r="X4" s="9">
        <v>7.5</v>
      </c>
      <c r="Y4" s="9">
        <v>3.77</v>
      </c>
      <c r="Z4" s="9">
        <v>230</v>
      </c>
      <c r="AA4" s="9">
        <v>0.04</v>
      </c>
      <c r="AB4" s="9">
        <v>0.49</v>
      </c>
      <c r="AC4" s="9">
        <v>0.0019</v>
      </c>
      <c r="AD4" s="9">
        <v>0.06</v>
      </c>
      <c r="AE4" s="9">
        <v>0.52</v>
      </c>
      <c r="AF4" s="9">
        <v>21</v>
      </c>
      <c r="AG4" s="9">
        <v>0.074</v>
      </c>
      <c r="AH4" s="9">
        <v>1.8</v>
      </c>
      <c r="AI4" s="9">
        <v>3.74</v>
      </c>
      <c r="AJ4" s="9">
        <v>86</v>
      </c>
      <c r="AK4" s="9">
        <v>0.077</v>
      </c>
      <c r="AL4" s="9">
        <v>3</v>
      </c>
      <c r="AM4" s="185">
        <v>0.09</v>
      </c>
      <c r="AN4" s="9">
        <v>3.2</v>
      </c>
      <c r="AO4" s="9">
        <v>0.59</v>
      </c>
      <c r="AP4" s="9">
        <v>57</v>
      </c>
      <c r="AQ4" s="9">
        <v>301</v>
      </c>
      <c r="AR4" s="9">
        <v>0.49</v>
      </c>
      <c r="AS4" s="9">
        <v>85</v>
      </c>
      <c r="AT4" s="9">
        <v>79</v>
      </c>
      <c r="AU4" s="5"/>
      <c r="AV4" s="5"/>
      <c r="AW4" s="5"/>
      <c r="AX4" s="5"/>
      <c r="AY4" s="5"/>
    </row>
    <row r="5" ht="13.55" customHeight="1">
      <c r="A5" s="9">
        <v>4</v>
      </c>
      <c r="B5" t="s" s="4">
        <v>1181</v>
      </c>
      <c r="C5" s="184">
        <v>28898</v>
      </c>
      <c r="D5" s="5"/>
      <c r="E5" t="s" s="4">
        <v>1138</v>
      </c>
      <c r="F5" t="s" s="4">
        <v>3175</v>
      </c>
      <c r="G5" s="5"/>
      <c r="H5" s="5"/>
      <c r="I5" s="5"/>
      <c r="J5" s="184">
        <v>28898</v>
      </c>
      <c r="K5" s="5"/>
      <c r="L5" s="5"/>
      <c r="M5" s="5"/>
      <c r="N5" s="5"/>
      <c r="O5" s="5"/>
      <c r="P5" s="5"/>
      <c r="Q5" s="5"/>
      <c r="R5" s="5"/>
      <c r="S5" s="184">
        <v>28898</v>
      </c>
      <c r="T5" t="s" s="4">
        <v>14421</v>
      </c>
      <c r="U5" t="s" s="4">
        <v>14422</v>
      </c>
      <c r="V5" s="5"/>
      <c r="W5" s="9">
        <v>12</v>
      </c>
      <c r="X5" s="9">
        <v>8.300000000000001</v>
      </c>
      <c r="Y5" s="9">
        <v>1.51</v>
      </c>
      <c r="Z5" s="9">
        <v>92</v>
      </c>
      <c r="AA5" t="s" s="4">
        <v>14423</v>
      </c>
      <c r="AB5" t="s" s="4">
        <v>14423</v>
      </c>
      <c r="AC5" t="s" s="4">
        <v>14423</v>
      </c>
      <c r="AD5" t="s" s="4">
        <v>14423</v>
      </c>
      <c r="AE5" s="9">
        <v>0.4</v>
      </c>
      <c r="AF5" s="9">
        <v>16</v>
      </c>
      <c r="AG5" s="9">
        <v>0.07000000000000001</v>
      </c>
      <c r="AH5" s="9">
        <v>1.7</v>
      </c>
      <c r="AI5" s="9">
        <v>1.87</v>
      </c>
      <c r="AJ5" s="9">
        <v>43</v>
      </c>
      <c r="AK5" s="9">
        <v>0.169</v>
      </c>
      <c r="AL5" s="9">
        <v>6.6</v>
      </c>
      <c r="AM5" s="185">
        <v>0.22</v>
      </c>
      <c r="AN5" s="9">
        <v>7.8</v>
      </c>
      <c r="AO5" s="9">
        <v>0.58</v>
      </c>
      <c r="AP5" s="9">
        <v>56</v>
      </c>
      <c r="AQ5" s="9">
        <v>185</v>
      </c>
      <c r="AR5" t="s" s="4">
        <v>14423</v>
      </c>
      <c r="AS5" s="9">
        <v>65</v>
      </c>
      <c r="AT5" s="9">
        <v>59</v>
      </c>
      <c r="AU5" s="5"/>
      <c r="AV5" s="5"/>
      <c r="AW5" s="5"/>
      <c r="AX5" s="5"/>
      <c r="AY5" s="5"/>
    </row>
    <row r="6" ht="13.55" customHeight="1">
      <c r="A6" s="9">
        <v>5</v>
      </c>
      <c r="B6" t="s" s="4">
        <v>1171</v>
      </c>
      <c r="C6" t="s" s="4">
        <v>14424</v>
      </c>
      <c r="D6" s="5"/>
      <c r="E6" t="s" s="4">
        <v>1138</v>
      </c>
      <c r="F6" t="s" s="4">
        <v>2902</v>
      </c>
      <c r="G6" s="5"/>
      <c r="H6" s="5"/>
      <c r="I6" t="s" s="4">
        <v>14425</v>
      </c>
      <c r="J6" s="5"/>
      <c r="K6" t="s" s="4">
        <v>207</v>
      </c>
      <c r="L6" s="9">
        <v>231081</v>
      </c>
      <c r="M6" s="9">
        <v>3996239</v>
      </c>
      <c r="N6" s="5"/>
      <c r="O6" s="5"/>
      <c r="P6" s="5"/>
      <c r="Q6" t="s" s="4">
        <v>14426</v>
      </c>
      <c r="R6" s="5"/>
      <c r="S6" s="5"/>
      <c r="T6" t="s" s="4">
        <v>14427</v>
      </c>
      <c r="U6" t="s" s="4">
        <v>14428</v>
      </c>
      <c r="V6" s="5"/>
      <c r="W6" s="5"/>
      <c r="X6" s="9">
        <v>8.44</v>
      </c>
      <c r="Y6" s="5"/>
      <c r="Z6" s="5"/>
      <c r="AA6" s="5"/>
      <c r="AB6" s="5"/>
      <c r="AC6" s="5"/>
      <c r="AD6" s="5"/>
      <c r="AE6" s="5"/>
      <c r="AF6" s="5"/>
      <c r="AG6" s="5"/>
      <c r="AH6" s="5"/>
      <c r="AI6" s="5"/>
      <c r="AJ6" s="5"/>
      <c r="AK6" s="5"/>
      <c r="AL6" s="5"/>
      <c r="AM6" s="5"/>
      <c r="AN6" s="5"/>
      <c r="AO6" s="5"/>
      <c r="AP6" s="5"/>
      <c r="AQ6" s="5"/>
      <c r="AR6" s="9">
        <v>0.5</v>
      </c>
      <c r="AS6" s="5"/>
      <c r="AT6" s="5"/>
      <c r="AU6" s="9">
        <v>2.51</v>
      </c>
      <c r="AV6" s="9">
        <v>0.095</v>
      </c>
      <c r="AW6" s="9">
        <v>0.61</v>
      </c>
      <c r="AX6" s="9">
        <v>3.35</v>
      </c>
      <c r="AY6" s="9">
        <v>0.036</v>
      </c>
    </row>
    <row r="7" ht="13.55" customHeight="1">
      <c r="A7" s="9">
        <v>6</v>
      </c>
      <c r="B7" t="s" s="4">
        <v>1171</v>
      </c>
      <c r="C7" t="s" s="4">
        <v>14424</v>
      </c>
      <c r="D7" s="5"/>
      <c r="E7" t="s" s="4">
        <v>1138</v>
      </c>
      <c r="F7" t="s" s="4">
        <v>2902</v>
      </c>
      <c r="G7" s="5"/>
      <c r="H7" s="5"/>
      <c r="I7" t="s" s="4">
        <v>14425</v>
      </c>
      <c r="J7" s="5"/>
      <c r="K7" t="s" s="4">
        <v>207</v>
      </c>
      <c r="L7" s="9">
        <v>231081</v>
      </c>
      <c r="M7" s="9">
        <v>3996239</v>
      </c>
      <c r="N7" s="5"/>
      <c r="O7" s="5"/>
      <c r="P7" s="5"/>
      <c r="Q7" t="s" s="4">
        <v>14429</v>
      </c>
      <c r="R7" s="5"/>
      <c r="S7" s="5"/>
      <c r="T7" t="s" s="4">
        <v>14427</v>
      </c>
      <c r="U7" t="s" s="4">
        <v>14428</v>
      </c>
      <c r="V7" s="5"/>
      <c r="W7" s="5"/>
      <c r="X7" s="9">
        <v>9.210000000000001</v>
      </c>
      <c r="Y7" s="5"/>
      <c r="Z7" s="5"/>
      <c r="AA7" s="5"/>
      <c r="AB7" s="5"/>
      <c r="AC7" s="5"/>
      <c r="AD7" s="5"/>
      <c r="AE7" s="5"/>
      <c r="AF7" s="5"/>
      <c r="AG7" s="5"/>
      <c r="AH7" s="5"/>
      <c r="AI7" s="5"/>
      <c r="AJ7" s="5"/>
      <c r="AK7" s="5"/>
      <c r="AL7" s="5"/>
      <c r="AM7" s="5"/>
      <c r="AN7" s="5"/>
      <c r="AO7" s="5"/>
      <c r="AP7" s="5"/>
      <c r="AQ7" s="5"/>
      <c r="AR7" s="9">
        <v>0.73</v>
      </c>
      <c r="AS7" s="5"/>
      <c r="AT7" s="5"/>
      <c r="AU7" s="9">
        <v>3.65</v>
      </c>
      <c r="AV7" s="9">
        <v>0.097</v>
      </c>
      <c r="AW7" s="9">
        <v>0.53</v>
      </c>
      <c r="AX7" s="9">
        <v>0.63</v>
      </c>
      <c r="AY7" s="9">
        <v>0.021</v>
      </c>
    </row>
    <row r="8" ht="13.55" customHeight="1">
      <c r="A8" s="9">
        <v>7</v>
      </c>
      <c r="B8" t="s" s="4">
        <v>1171</v>
      </c>
      <c r="C8" t="s" s="4">
        <v>14424</v>
      </c>
      <c r="D8" s="5"/>
      <c r="E8" t="s" s="4">
        <v>1138</v>
      </c>
      <c r="F8" t="s" s="4">
        <v>2902</v>
      </c>
      <c r="G8" s="5"/>
      <c r="H8" s="5"/>
      <c r="I8" t="s" s="4">
        <v>14425</v>
      </c>
      <c r="J8" s="5"/>
      <c r="K8" t="s" s="4">
        <v>207</v>
      </c>
      <c r="L8" s="9">
        <v>231081</v>
      </c>
      <c r="M8" s="9">
        <v>3996239</v>
      </c>
      <c r="N8" s="5"/>
      <c r="O8" s="5"/>
      <c r="P8" s="5"/>
      <c r="Q8" t="s" s="4">
        <v>14430</v>
      </c>
      <c r="R8" s="5"/>
      <c r="S8" s="5"/>
      <c r="T8" t="s" s="4">
        <v>14427</v>
      </c>
      <c r="U8" t="s" s="4">
        <v>14428</v>
      </c>
      <c r="V8" s="5"/>
      <c r="W8" s="5"/>
      <c r="X8" s="9">
        <v>8.85</v>
      </c>
      <c r="Y8" s="5"/>
      <c r="Z8" s="5"/>
      <c r="AA8" s="5"/>
      <c r="AB8" s="5"/>
      <c r="AC8" s="5"/>
      <c r="AD8" s="5"/>
      <c r="AE8" s="5"/>
      <c r="AF8" s="5"/>
      <c r="AG8" s="5"/>
      <c r="AH8" s="5"/>
      <c r="AI8" s="5"/>
      <c r="AJ8" s="5"/>
      <c r="AK8" s="5"/>
      <c r="AL8" s="5"/>
      <c r="AM8" s="5"/>
      <c r="AN8" s="5"/>
      <c r="AO8" s="5"/>
      <c r="AP8" s="5"/>
      <c r="AQ8" s="5"/>
      <c r="AR8" s="9">
        <v>1.34</v>
      </c>
      <c r="AS8" s="5"/>
      <c r="AT8" s="5"/>
      <c r="AU8" s="9">
        <v>6.71</v>
      </c>
      <c r="AV8" s="9">
        <v>0.109</v>
      </c>
      <c r="AW8" s="9">
        <v>0.48</v>
      </c>
      <c r="AX8" s="9">
        <v>1.59</v>
      </c>
      <c r="AY8" s="9">
        <v>0.022</v>
      </c>
    </row>
    <row r="9" ht="13.55" customHeight="1">
      <c r="A9" s="9">
        <v>8</v>
      </c>
      <c r="B9" t="s" s="4">
        <v>1171</v>
      </c>
      <c r="C9" t="s" s="4">
        <v>14424</v>
      </c>
      <c r="D9" s="5"/>
      <c r="E9" t="s" s="4">
        <v>1138</v>
      </c>
      <c r="F9" t="s" s="4">
        <v>2902</v>
      </c>
      <c r="G9" s="5"/>
      <c r="H9" s="5"/>
      <c r="I9" t="s" s="4">
        <v>14425</v>
      </c>
      <c r="J9" s="5"/>
      <c r="K9" t="s" s="4">
        <v>207</v>
      </c>
      <c r="L9" s="9">
        <v>231081</v>
      </c>
      <c r="M9" s="9">
        <v>3996239</v>
      </c>
      <c r="N9" s="5"/>
      <c r="O9" s="5"/>
      <c r="P9" s="5"/>
      <c r="Q9" t="s" s="4">
        <v>14431</v>
      </c>
      <c r="R9" s="5"/>
      <c r="S9" s="5"/>
      <c r="T9" t="s" s="4">
        <v>14427</v>
      </c>
      <c r="U9" t="s" s="4">
        <v>14428</v>
      </c>
      <c r="V9" s="5"/>
      <c r="W9" s="5"/>
      <c r="X9" s="9">
        <v>9</v>
      </c>
      <c r="Y9" s="5"/>
      <c r="Z9" s="5"/>
      <c r="AA9" s="5"/>
      <c r="AB9" s="5"/>
      <c r="AC9" s="5"/>
      <c r="AD9" s="5"/>
      <c r="AE9" s="5"/>
      <c r="AF9" s="5"/>
      <c r="AG9" s="5"/>
      <c r="AH9" s="5"/>
      <c r="AI9" s="5"/>
      <c r="AJ9" s="5"/>
      <c r="AK9" s="5"/>
      <c r="AL9" s="5"/>
      <c r="AM9" s="5"/>
      <c r="AN9" s="5"/>
      <c r="AO9" s="5"/>
      <c r="AP9" s="5"/>
      <c r="AQ9" s="5"/>
      <c r="AR9" s="9">
        <v>0.74</v>
      </c>
      <c r="AS9" s="5"/>
      <c r="AT9" s="5"/>
      <c r="AU9" s="9">
        <v>3.71</v>
      </c>
      <c r="AV9" s="9">
        <v>0.161</v>
      </c>
      <c r="AW9" s="9">
        <v>0.45</v>
      </c>
      <c r="AX9" s="9">
        <v>4.35</v>
      </c>
      <c r="AY9" s="9">
        <v>0.022</v>
      </c>
    </row>
    <row r="10" ht="13.55" customHeight="1">
      <c r="A10" s="9">
        <v>9</v>
      </c>
      <c r="B10" t="s" s="4">
        <v>1171</v>
      </c>
      <c r="C10" t="s" s="4">
        <v>14432</v>
      </c>
      <c r="D10" s="5"/>
      <c r="E10" t="s" s="4">
        <v>1138</v>
      </c>
      <c r="F10" t="s" s="4">
        <v>2902</v>
      </c>
      <c r="G10" s="5"/>
      <c r="H10" s="5"/>
      <c r="I10" t="s" s="4">
        <v>14425</v>
      </c>
      <c r="J10" s="5"/>
      <c r="K10" t="s" s="4">
        <v>207</v>
      </c>
      <c r="L10" s="9">
        <v>231191</v>
      </c>
      <c r="M10" s="9">
        <v>3996043</v>
      </c>
      <c r="N10" s="5"/>
      <c r="O10" s="5"/>
      <c r="P10" s="5"/>
      <c r="Q10" t="s" s="4">
        <v>14426</v>
      </c>
      <c r="R10" s="5"/>
      <c r="S10" s="5"/>
      <c r="T10" t="s" s="4">
        <v>14427</v>
      </c>
      <c r="U10" t="s" s="4">
        <v>14428</v>
      </c>
      <c r="V10" s="5"/>
      <c r="W10" s="5"/>
      <c r="X10" s="9">
        <v>9.380000000000001</v>
      </c>
      <c r="Y10" s="5"/>
      <c r="Z10" s="5"/>
      <c r="AA10" s="5"/>
      <c r="AB10" s="5"/>
      <c r="AC10" s="5"/>
      <c r="AD10" s="5"/>
      <c r="AE10" s="5"/>
      <c r="AF10" s="5"/>
      <c r="AG10" s="5"/>
      <c r="AH10" s="5"/>
      <c r="AI10" s="5"/>
      <c r="AJ10" s="5"/>
      <c r="AK10" s="5"/>
      <c r="AL10" s="5"/>
      <c r="AM10" s="5"/>
      <c r="AN10" s="5"/>
      <c r="AO10" s="5"/>
      <c r="AP10" s="5"/>
      <c r="AQ10" s="5"/>
      <c r="AR10" s="9">
        <v>0.98</v>
      </c>
      <c r="AS10" s="5"/>
      <c r="AT10" s="5"/>
      <c r="AU10" s="9">
        <v>4.91</v>
      </c>
      <c r="AV10" s="9">
        <v>0.07099999999999999</v>
      </c>
      <c r="AW10" s="9">
        <v>0.6899999999999999</v>
      </c>
      <c r="AX10" s="9">
        <v>9.83</v>
      </c>
      <c r="AY10" s="9">
        <v>0.055</v>
      </c>
    </row>
    <row r="11" ht="13.55" customHeight="1">
      <c r="A11" s="9">
        <v>10</v>
      </c>
      <c r="B11" t="s" s="4">
        <v>1171</v>
      </c>
      <c r="C11" t="s" s="4">
        <v>14432</v>
      </c>
      <c r="D11" s="5"/>
      <c r="E11" t="s" s="4">
        <v>1138</v>
      </c>
      <c r="F11" t="s" s="4">
        <v>2902</v>
      </c>
      <c r="G11" s="5"/>
      <c r="H11" s="5"/>
      <c r="I11" t="s" s="4">
        <v>14425</v>
      </c>
      <c r="J11" s="5"/>
      <c r="K11" t="s" s="4">
        <v>207</v>
      </c>
      <c r="L11" s="9">
        <v>231191</v>
      </c>
      <c r="M11" s="9">
        <v>3996043</v>
      </c>
      <c r="N11" s="5"/>
      <c r="O11" s="5"/>
      <c r="P11" s="5"/>
      <c r="Q11" t="s" s="4">
        <v>14429</v>
      </c>
      <c r="R11" s="5"/>
      <c r="S11" s="5"/>
      <c r="T11" t="s" s="4">
        <v>14427</v>
      </c>
      <c r="U11" t="s" s="4">
        <v>14428</v>
      </c>
      <c r="V11" s="5"/>
      <c r="W11" s="5"/>
      <c r="X11" s="9">
        <v>8.210000000000001</v>
      </c>
      <c r="Y11" s="5"/>
      <c r="Z11" s="5"/>
      <c r="AA11" s="5"/>
      <c r="AB11" s="5"/>
      <c r="AC11" s="5"/>
      <c r="AD11" s="5"/>
      <c r="AE11" s="5"/>
      <c r="AF11" s="5"/>
      <c r="AG11" s="5"/>
      <c r="AH11" s="5"/>
      <c r="AI11" s="5"/>
      <c r="AJ11" s="5"/>
      <c r="AK11" s="5"/>
      <c r="AL11" s="5"/>
      <c r="AM11" s="5"/>
      <c r="AN11" s="5"/>
      <c r="AO11" s="5"/>
      <c r="AP11" s="5"/>
      <c r="AQ11" s="5"/>
      <c r="AR11" s="9">
        <v>12.27</v>
      </c>
      <c r="AS11" s="5"/>
      <c r="AT11" s="5"/>
      <c r="AU11" s="9">
        <v>61.33</v>
      </c>
      <c r="AV11" s="9">
        <v>0</v>
      </c>
      <c r="AW11" s="9">
        <v>0.6899999999999999</v>
      </c>
      <c r="AX11" s="9">
        <v>17.8</v>
      </c>
      <c r="AY11" s="9">
        <v>0.053</v>
      </c>
    </row>
    <row r="12" ht="13.55" customHeight="1">
      <c r="A12" s="9">
        <v>11</v>
      </c>
      <c r="B12" t="s" s="4">
        <v>1171</v>
      </c>
      <c r="C12" t="s" s="4">
        <v>14432</v>
      </c>
      <c r="D12" s="5"/>
      <c r="E12" t="s" s="4">
        <v>1138</v>
      </c>
      <c r="F12" t="s" s="4">
        <v>2902</v>
      </c>
      <c r="G12" s="5"/>
      <c r="H12" s="5"/>
      <c r="I12" t="s" s="4">
        <v>14425</v>
      </c>
      <c r="J12" s="5"/>
      <c r="K12" t="s" s="4">
        <v>207</v>
      </c>
      <c r="L12" s="9">
        <v>231191</v>
      </c>
      <c r="M12" s="9">
        <v>3996043</v>
      </c>
      <c r="N12" s="5"/>
      <c r="O12" s="5"/>
      <c r="P12" s="5"/>
      <c r="Q12" t="s" s="4">
        <v>14430</v>
      </c>
      <c r="R12" s="5"/>
      <c r="S12" s="5"/>
      <c r="T12" t="s" s="4">
        <v>14427</v>
      </c>
      <c r="U12" t="s" s="4">
        <v>14428</v>
      </c>
      <c r="V12" s="5"/>
      <c r="W12" s="5"/>
      <c r="X12" s="9">
        <v>8.289999999999999</v>
      </c>
      <c r="Y12" s="5"/>
      <c r="Z12" s="5"/>
      <c r="AA12" s="5"/>
      <c r="AB12" s="5"/>
      <c r="AC12" s="5"/>
      <c r="AD12" s="5"/>
      <c r="AE12" s="5"/>
      <c r="AF12" s="5"/>
      <c r="AG12" s="5"/>
      <c r="AH12" s="5"/>
      <c r="AI12" s="5"/>
      <c r="AJ12" s="5"/>
      <c r="AK12" s="5"/>
      <c r="AL12" s="5"/>
      <c r="AM12" s="5"/>
      <c r="AN12" s="5"/>
      <c r="AO12" s="5"/>
      <c r="AP12" s="5"/>
      <c r="AQ12" s="5"/>
      <c r="AR12" s="9">
        <v>6.23</v>
      </c>
      <c r="AS12" s="5"/>
      <c r="AT12" s="5"/>
      <c r="AU12" s="9">
        <v>31.17</v>
      </c>
      <c r="AV12" s="9">
        <v>0</v>
      </c>
      <c r="AW12" s="9">
        <v>0.62</v>
      </c>
      <c r="AX12" s="9">
        <v>29.3</v>
      </c>
      <c r="AY12" s="9">
        <v>0.046</v>
      </c>
    </row>
    <row r="13" ht="13.55" customHeight="1">
      <c r="A13" s="9">
        <v>12</v>
      </c>
      <c r="B13" t="s" s="4">
        <v>1171</v>
      </c>
      <c r="C13" t="s" s="4">
        <v>14432</v>
      </c>
      <c r="D13" s="5"/>
      <c r="E13" t="s" s="4">
        <v>1138</v>
      </c>
      <c r="F13" t="s" s="4">
        <v>2902</v>
      </c>
      <c r="G13" s="5"/>
      <c r="H13" s="5"/>
      <c r="I13" t="s" s="4">
        <v>14425</v>
      </c>
      <c r="J13" s="5"/>
      <c r="K13" t="s" s="4">
        <v>207</v>
      </c>
      <c r="L13" s="9">
        <v>231191</v>
      </c>
      <c r="M13" s="9">
        <v>3996043</v>
      </c>
      <c r="N13" s="5"/>
      <c r="O13" s="5"/>
      <c r="P13" s="5"/>
      <c r="Q13" t="s" s="4">
        <v>14431</v>
      </c>
      <c r="R13" s="5"/>
      <c r="S13" s="5"/>
      <c r="T13" t="s" s="4">
        <v>14427</v>
      </c>
      <c r="U13" t="s" s="4">
        <v>14428</v>
      </c>
      <c r="V13" s="5"/>
      <c r="W13" s="5"/>
      <c r="X13" s="9">
        <v>8.050000000000001</v>
      </c>
      <c r="Y13" s="5"/>
      <c r="Z13" s="5"/>
      <c r="AA13" s="5"/>
      <c r="AB13" s="5"/>
      <c r="AC13" s="5"/>
      <c r="AD13" s="5"/>
      <c r="AE13" s="5"/>
      <c r="AF13" s="5"/>
      <c r="AG13" s="5"/>
      <c r="AH13" s="5"/>
      <c r="AI13" s="5"/>
      <c r="AJ13" s="5"/>
      <c r="AK13" s="5"/>
      <c r="AL13" s="5"/>
      <c r="AM13" s="5"/>
      <c r="AN13" s="5"/>
      <c r="AO13" s="5"/>
      <c r="AP13" s="5"/>
      <c r="AQ13" s="5"/>
      <c r="AR13" s="9">
        <v>4.26</v>
      </c>
      <c r="AS13" s="5"/>
      <c r="AT13" s="5"/>
      <c r="AU13" s="9">
        <v>21.28</v>
      </c>
      <c r="AV13" s="9">
        <v>0</v>
      </c>
      <c r="AW13" s="9">
        <v>0.59</v>
      </c>
      <c r="AX13" s="9">
        <v>15.1</v>
      </c>
      <c r="AY13" s="9">
        <v>0.027</v>
      </c>
    </row>
    <row r="14" ht="13.55" customHeight="1">
      <c r="A14" s="9">
        <v>13</v>
      </c>
      <c r="B14" t="s" s="4">
        <v>1171</v>
      </c>
      <c r="C14" t="s" s="4">
        <v>14433</v>
      </c>
      <c r="D14" s="5"/>
      <c r="E14" t="s" s="4">
        <v>1138</v>
      </c>
      <c r="F14" t="s" s="4">
        <v>14434</v>
      </c>
      <c r="G14" s="5"/>
      <c r="H14" s="5"/>
      <c r="I14" t="s" s="4">
        <v>14425</v>
      </c>
      <c r="J14" s="5"/>
      <c r="K14" t="s" s="4">
        <v>207</v>
      </c>
      <c r="L14" s="9">
        <v>231454</v>
      </c>
      <c r="M14" s="9">
        <v>3995909</v>
      </c>
      <c r="N14" s="5"/>
      <c r="O14" s="5"/>
      <c r="P14" s="5"/>
      <c r="Q14" t="s" s="4">
        <v>14426</v>
      </c>
      <c r="R14" s="5"/>
      <c r="S14" s="5"/>
      <c r="T14" t="s" s="4">
        <v>14427</v>
      </c>
      <c r="U14" t="s" s="4">
        <v>14428</v>
      </c>
      <c r="V14" s="5"/>
      <c r="W14" s="5"/>
      <c r="X14" s="9">
        <v>8.9</v>
      </c>
      <c r="Y14" s="5"/>
      <c r="Z14" s="5"/>
      <c r="AA14" s="5"/>
      <c r="AB14" s="5"/>
      <c r="AC14" s="5"/>
      <c r="AD14" s="5"/>
      <c r="AE14" s="5"/>
      <c r="AF14" s="5"/>
      <c r="AG14" s="5"/>
      <c r="AH14" s="5"/>
      <c r="AI14" s="5"/>
      <c r="AJ14" s="5"/>
      <c r="AK14" s="5"/>
      <c r="AL14" s="5"/>
      <c r="AM14" s="5"/>
      <c r="AN14" s="5"/>
      <c r="AO14" s="5"/>
      <c r="AP14" s="5"/>
      <c r="AQ14" s="5"/>
      <c r="AR14" s="9">
        <v>0.96</v>
      </c>
      <c r="AS14" s="5"/>
      <c r="AT14" s="5"/>
      <c r="AU14" s="9">
        <v>4.82</v>
      </c>
      <c r="AV14" s="9">
        <v>0.156</v>
      </c>
      <c r="AW14" s="9">
        <v>0.64</v>
      </c>
      <c r="AX14" s="9">
        <v>4.68</v>
      </c>
      <c r="AY14" s="9">
        <v>0.047</v>
      </c>
    </row>
    <row r="15" ht="13.55" customHeight="1">
      <c r="A15" s="9">
        <v>14</v>
      </c>
      <c r="B15" t="s" s="4">
        <v>1171</v>
      </c>
      <c r="C15" t="s" s="4">
        <v>14433</v>
      </c>
      <c r="D15" s="5"/>
      <c r="E15" t="s" s="4">
        <v>1138</v>
      </c>
      <c r="F15" t="s" s="4">
        <v>14434</v>
      </c>
      <c r="G15" s="5"/>
      <c r="H15" s="5"/>
      <c r="I15" t="s" s="4">
        <v>14425</v>
      </c>
      <c r="J15" s="5"/>
      <c r="K15" t="s" s="4">
        <v>207</v>
      </c>
      <c r="L15" s="9">
        <v>231454</v>
      </c>
      <c r="M15" s="9">
        <v>3995909</v>
      </c>
      <c r="N15" s="5"/>
      <c r="O15" s="5"/>
      <c r="P15" s="5"/>
      <c r="Q15" t="s" s="4">
        <v>14429</v>
      </c>
      <c r="R15" s="5"/>
      <c r="S15" s="5"/>
      <c r="T15" t="s" s="4">
        <v>14427</v>
      </c>
      <c r="U15" t="s" s="4">
        <v>14428</v>
      </c>
      <c r="V15" s="5"/>
      <c r="W15" s="5"/>
      <c r="X15" s="9">
        <v>8.779999999999999</v>
      </c>
      <c r="Y15" s="5"/>
      <c r="Z15" s="5"/>
      <c r="AA15" s="5"/>
      <c r="AB15" s="5"/>
      <c r="AC15" s="5"/>
      <c r="AD15" s="5"/>
      <c r="AE15" s="5"/>
      <c r="AF15" s="5"/>
      <c r="AG15" s="5"/>
      <c r="AH15" s="5"/>
      <c r="AI15" s="5"/>
      <c r="AJ15" s="5"/>
      <c r="AK15" s="5"/>
      <c r="AL15" s="5"/>
      <c r="AM15" s="5"/>
      <c r="AN15" s="5"/>
      <c r="AO15" s="5"/>
      <c r="AP15" s="5"/>
      <c r="AQ15" s="5"/>
      <c r="AR15" s="9">
        <v>1.78</v>
      </c>
      <c r="AS15" s="5"/>
      <c r="AT15" s="5"/>
      <c r="AU15" s="9">
        <v>8.91</v>
      </c>
      <c r="AV15" s="9">
        <v>0.177</v>
      </c>
      <c r="AW15" s="9">
        <v>0.5</v>
      </c>
      <c r="AX15" s="9">
        <v>2.71</v>
      </c>
      <c r="AY15" s="9">
        <v>0.041</v>
      </c>
    </row>
    <row r="16" ht="13.55" customHeight="1">
      <c r="A16" s="9">
        <v>15</v>
      </c>
      <c r="B16" t="s" s="4">
        <v>1171</v>
      </c>
      <c r="C16" t="s" s="4">
        <v>14433</v>
      </c>
      <c r="D16" s="5"/>
      <c r="E16" t="s" s="4">
        <v>1138</v>
      </c>
      <c r="F16" t="s" s="4">
        <v>14434</v>
      </c>
      <c r="G16" s="5"/>
      <c r="H16" s="5"/>
      <c r="I16" t="s" s="4">
        <v>14425</v>
      </c>
      <c r="J16" s="5"/>
      <c r="K16" t="s" s="4">
        <v>207</v>
      </c>
      <c r="L16" s="9">
        <v>231454</v>
      </c>
      <c r="M16" s="9">
        <v>3995909</v>
      </c>
      <c r="N16" s="5"/>
      <c r="O16" s="5"/>
      <c r="P16" s="5"/>
      <c r="Q16" t="s" s="4">
        <v>14430</v>
      </c>
      <c r="R16" s="5"/>
      <c r="S16" s="5"/>
      <c r="T16" t="s" s="4">
        <v>14427</v>
      </c>
      <c r="U16" t="s" s="4">
        <v>14428</v>
      </c>
      <c r="V16" s="5"/>
      <c r="W16" s="5"/>
      <c r="X16" s="9">
        <v>8.119999999999999</v>
      </c>
      <c r="Y16" s="5"/>
      <c r="Z16" s="5"/>
      <c r="AA16" s="5"/>
      <c r="AB16" s="5"/>
      <c r="AC16" s="5"/>
      <c r="AD16" s="5"/>
      <c r="AE16" s="5"/>
      <c r="AF16" s="5"/>
      <c r="AG16" s="5"/>
      <c r="AH16" s="5"/>
      <c r="AI16" s="5"/>
      <c r="AJ16" s="5"/>
      <c r="AK16" s="5"/>
      <c r="AL16" s="5"/>
      <c r="AM16" s="5"/>
      <c r="AN16" s="5"/>
      <c r="AO16" s="5"/>
      <c r="AP16" s="5"/>
      <c r="AQ16" s="5"/>
      <c r="AR16" s="9">
        <v>3.89</v>
      </c>
      <c r="AS16" s="5"/>
      <c r="AT16" s="5"/>
      <c r="AU16" s="9">
        <v>19.43</v>
      </c>
      <c r="AV16" s="9">
        <v>0</v>
      </c>
      <c r="AW16" s="9">
        <v>0.49</v>
      </c>
      <c r="AX16" s="9">
        <v>3.68</v>
      </c>
      <c r="AY16" s="9">
        <v>0.037</v>
      </c>
    </row>
    <row r="17" ht="13.55" customHeight="1">
      <c r="A17" s="9">
        <v>16</v>
      </c>
      <c r="B17" t="s" s="4">
        <v>1171</v>
      </c>
      <c r="C17" t="s" s="4">
        <v>14435</v>
      </c>
      <c r="D17" s="5"/>
      <c r="E17" t="s" s="4">
        <v>1138</v>
      </c>
      <c r="F17" t="s" s="4">
        <v>3108</v>
      </c>
      <c r="G17" s="5"/>
      <c r="H17" s="5"/>
      <c r="I17" t="s" s="4">
        <v>14425</v>
      </c>
      <c r="J17" s="5"/>
      <c r="K17" t="s" s="4">
        <v>207</v>
      </c>
      <c r="L17" s="9">
        <v>237470</v>
      </c>
      <c r="M17" s="9">
        <v>3990851</v>
      </c>
      <c r="N17" s="5"/>
      <c r="O17" s="5"/>
      <c r="P17" s="5"/>
      <c r="Q17" t="s" s="4">
        <v>14426</v>
      </c>
      <c r="R17" s="5"/>
      <c r="S17" s="5"/>
      <c r="T17" t="s" s="4">
        <v>14427</v>
      </c>
      <c r="U17" t="s" s="4">
        <v>14428</v>
      </c>
      <c r="V17" s="5"/>
      <c r="W17" s="5"/>
      <c r="X17" s="9">
        <v>8.470000000000001</v>
      </c>
      <c r="Y17" s="5"/>
      <c r="Z17" s="5"/>
      <c r="AA17" s="5"/>
      <c r="AB17" s="5"/>
      <c r="AC17" s="5"/>
      <c r="AD17" s="5"/>
      <c r="AE17" s="5"/>
      <c r="AF17" s="5"/>
      <c r="AG17" s="5"/>
      <c r="AH17" s="5"/>
      <c r="AI17" s="5"/>
      <c r="AJ17" s="5"/>
      <c r="AK17" s="5"/>
      <c r="AL17" s="5"/>
      <c r="AM17" s="5"/>
      <c r="AN17" s="5"/>
      <c r="AO17" s="5"/>
      <c r="AP17" s="5"/>
      <c r="AQ17" s="5"/>
      <c r="AR17" s="9">
        <v>0.17</v>
      </c>
      <c r="AS17" s="5"/>
      <c r="AT17" s="5"/>
      <c r="AU17" s="9">
        <v>0.84</v>
      </c>
      <c r="AV17" s="9">
        <v>0.078</v>
      </c>
      <c r="AW17" s="9">
        <v>0.13</v>
      </c>
      <c r="AX17" s="9">
        <v>2.33</v>
      </c>
      <c r="AY17" s="9">
        <v>0.012</v>
      </c>
    </row>
    <row r="18" ht="13.55" customHeight="1">
      <c r="A18" s="9">
        <v>17</v>
      </c>
      <c r="B18" t="s" s="4">
        <v>1171</v>
      </c>
      <c r="C18" t="s" s="4">
        <v>14435</v>
      </c>
      <c r="D18" s="5"/>
      <c r="E18" t="s" s="4">
        <v>1138</v>
      </c>
      <c r="F18" t="s" s="4">
        <v>3108</v>
      </c>
      <c r="G18" s="5"/>
      <c r="H18" s="5"/>
      <c r="I18" t="s" s="4">
        <v>14425</v>
      </c>
      <c r="J18" s="5"/>
      <c r="K18" t="s" s="4">
        <v>207</v>
      </c>
      <c r="L18" s="9">
        <v>237470</v>
      </c>
      <c r="M18" s="9">
        <v>3990851</v>
      </c>
      <c r="N18" s="5"/>
      <c r="O18" s="5"/>
      <c r="P18" s="5"/>
      <c r="Q18" t="s" s="4">
        <v>14429</v>
      </c>
      <c r="R18" s="5"/>
      <c r="S18" s="5"/>
      <c r="T18" t="s" s="4">
        <v>14427</v>
      </c>
      <c r="U18" t="s" s="4">
        <v>14428</v>
      </c>
      <c r="V18" s="5"/>
      <c r="W18" s="5"/>
      <c r="X18" s="9">
        <v>8.99</v>
      </c>
      <c r="Y18" s="5"/>
      <c r="Z18" s="5"/>
      <c r="AA18" s="5"/>
      <c r="AB18" s="5"/>
      <c r="AC18" s="5"/>
      <c r="AD18" s="5"/>
      <c r="AE18" s="5"/>
      <c r="AF18" s="5"/>
      <c r="AG18" s="5"/>
      <c r="AH18" s="5"/>
      <c r="AI18" s="5"/>
      <c r="AJ18" s="5"/>
      <c r="AK18" s="5"/>
      <c r="AL18" s="5"/>
      <c r="AM18" s="5"/>
      <c r="AN18" s="5"/>
      <c r="AO18" s="5"/>
      <c r="AP18" s="5"/>
      <c r="AQ18" s="5"/>
      <c r="AR18" s="9">
        <v>0.31</v>
      </c>
      <c r="AS18" s="5"/>
      <c r="AT18" s="5"/>
      <c r="AU18" s="9">
        <v>1.53</v>
      </c>
      <c r="AV18" s="9">
        <v>0.083</v>
      </c>
      <c r="AW18" s="9">
        <v>0.34</v>
      </c>
      <c r="AX18" s="9">
        <v>1.08</v>
      </c>
      <c r="AY18" s="9">
        <v>0.019</v>
      </c>
    </row>
    <row r="19" ht="13.55" customHeight="1">
      <c r="A19" s="9">
        <v>18</v>
      </c>
      <c r="B19" t="s" s="4">
        <v>1171</v>
      </c>
      <c r="C19" t="s" s="4">
        <v>14435</v>
      </c>
      <c r="D19" s="5"/>
      <c r="E19" t="s" s="4">
        <v>1138</v>
      </c>
      <c r="F19" t="s" s="4">
        <v>3108</v>
      </c>
      <c r="G19" s="5"/>
      <c r="H19" s="5"/>
      <c r="I19" t="s" s="4">
        <v>14425</v>
      </c>
      <c r="J19" s="5"/>
      <c r="K19" t="s" s="4">
        <v>207</v>
      </c>
      <c r="L19" s="9">
        <v>237470</v>
      </c>
      <c r="M19" s="9">
        <v>3990851</v>
      </c>
      <c r="N19" s="5"/>
      <c r="O19" s="5"/>
      <c r="P19" s="5"/>
      <c r="Q19" t="s" s="4">
        <v>14430</v>
      </c>
      <c r="R19" s="5"/>
      <c r="S19" s="5"/>
      <c r="T19" t="s" s="4">
        <v>14427</v>
      </c>
      <c r="U19" t="s" s="4">
        <v>14428</v>
      </c>
      <c r="V19" s="5"/>
      <c r="W19" s="5"/>
      <c r="X19" s="9">
        <v>9.43</v>
      </c>
      <c r="Y19" s="5"/>
      <c r="Z19" s="5"/>
      <c r="AA19" s="5"/>
      <c r="AB19" s="5"/>
      <c r="AC19" s="5"/>
      <c r="AD19" s="5"/>
      <c r="AE19" s="5"/>
      <c r="AF19" s="5"/>
      <c r="AG19" s="5"/>
      <c r="AH19" s="5"/>
      <c r="AI19" s="5"/>
      <c r="AJ19" s="5"/>
      <c r="AK19" s="5"/>
      <c r="AL19" s="5"/>
      <c r="AM19" s="5"/>
      <c r="AN19" s="5"/>
      <c r="AO19" s="5"/>
      <c r="AP19" s="5"/>
      <c r="AQ19" s="5"/>
      <c r="AR19" s="9">
        <v>0.68</v>
      </c>
      <c r="AS19" s="5"/>
      <c r="AT19" s="5"/>
      <c r="AU19" s="9">
        <v>3.38</v>
      </c>
      <c r="AV19" s="9">
        <v>0.105</v>
      </c>
      <c r="AW19" s="9">
        <v>0.49</v>
      </c>
      <c r="AX19" s="9">
        <v>0.85</v>
      </c>
      <c r="AY19" s="9">
        <v>0.036</v>
      </c>
    </row>
    <row r="20" ht="13.55" customHeight="1">
      <c r="A20" s="9">
        <v>19</v>
      </c>
      <c r="B20" t="s" s="4">
        <v>1171</v>
      </c>
      <c r="C20" t="s" s="4">
        <v>14435</v>
      </c>
      <c r="D20" s="5"/>
      <c r="E20" t="s" s="4">
        <v>1138</v>
      </c>
      <c r="F20" t="s" s="4">
        <v>3108</v>
      </c>
      <c r="G20" s="5"/>
      <c r="H20" s="5"/>
      <c r="I20" t="s" s="4">
        <v>14425</v>
      </c>
      <c r="J20" s="5"/>
      <c r="K20" t="s" s="4">
        <v>207</v>
      </c>
      <c r="L20" s="9">
        <v>237470</v>
      </c>
      <c r="M20" s="9">
        <v>3990851</v>
      </c>
      <c r="N20" s="5"/>
      <c r="O20" s="5"/>
      <c r="P20" s="5"/>
      <c r="Q20" t="s" s="4">
        <v>14436</v>
      </c>
      <c r="R20" s="5"/>
      <c r="S20" s="5"/>
      <c r="T20" t="s" s="4">
        <v>14427</v>
      </c>
      <c r="U20" t="s" s="4">
        <v>14428</v>
      </c>
      <c r="V20" s="5"/>
      <c r="W20" s="5"/>
      <c r="X20" s="9">
        <v>8.970000000000001</v>
      </c>
      <c r="Y20" s="5"/>
      <c r="Z20" s="5"/>
      <c r="AA20" s="5"/>
      <c r="AB20" s="5"/>
      <c r="AC20" s="5"/>
      <c r="AD20" s="5"/>
      <c r="AE20" s="5"/>
      <c r="AF20" s="5"/>
      <c r="AG20" s="5"/>
      <c r="AH20" s="5"/>
      <c r="AI20" s="5"/>
      <c r="AJ20" s="5"/>
      <c r="AK20" s="5"/>
      <c r="AL20" s="5"/>
      <c r="AM20" s="5"/>
      <c r="AN20" s="5"/>
      <c r="AO20" s="5"/>
      <c r="AP20" s="5"/>
      <c r="AQ20" s="5"/>
      <c r="AR20" s="9">
        <v>1.54</v>
      </c>
      <c r="AS20" s="5"/>
      <c r="AT20" s="5"/>
      <c r="AU20" s="9">
        <v>7.68</v>
      </c>
      <c r="AV20" s="9">
        <v>0.05</v>
      </c>
      <c r="AW20" s="9">
        <v>0.37</v>
      </c>
      <c r="AX20" s="9">
        <v>0.9399999999999999</v>
      </c>
      <c r="AY20" s="9">
        <v>0.035</v>
      </c>
    </row>
    <row r="21" ht="13.55" customHeight="1">
      <c r="A21" s="9">
        <v>20</v>
      </c>
      <c r="B21" t="s" s="4">
        <v>1171</v>
      </c>
      <c r="C21" t="s" s="4">
        <v>14437</v>
      </c>
      <c r="D21" s="5"/>
      <c r="E21" t="s" s="4">
        <v>1138</v>
      </c>
      <c r="F21" t="s" s="4">
        <v>3108</v>
      </c>
      <c r="G21" s="5"/>
      <c r="H21" s="5"/>
      <c r="I21" t="s" s="4">
        <v>14425</v>
      </c>
      <c r="J21" s="5"/>
      <c r="K21" t="s" s="4">
        <v>207</v>
      </c>
      <c r="L21" s="9">
        <v>237235</v>
      </c>
      <c r="M21" s="9">
        <v>3990990</v>
      </c>
      <c r="N21" s="5"/>
      <c r="O21" s="5"/>
      <c r="P21" s="5"/>
      <c r="Q21" t="s" s="4">
        <v>14426</v>
      </c>
      <c r="R21" s="5"/>
      <c r="S21" s="5"/>
      <c r="T21" t="s" s="4">
        <v>14427</v>
      </c>
      <c r="U21" t="s" s="4">
        <v>14428</v>
      </c>
      <c r="V21" s="5"/>
      <c r="W21" s="5"/>
      <c r="X21" s="9">
        <v>9.41</v>
      </c>
      <c r="Y21" s="5"/>
      <c r="Z21" s="5"/>
      <c r="AA21" s="5"/>
      <c r="AB21" s="5"/>
      <c r="AC21" s="5"/>
      <c r="AD21" s="5"/>
      <c r="AE21" s="5"/>
      <c r="AF21" s="5"/>
      <c r="AG21" s="5"/>
      <c r="AH21" s="5"/>
      <c r="AI21" s="5"/>
      <c r="AJ21" s="5"/>
      <c r="AK21" s="5"/>
      <c r="AL21" s="5"/>
      <c r="AM21" s="5"/>
      <c r="AN21" s="5"/>
      <c r="AO21" s="5"/>
      <c r="AP21" s="5"/>
      <c r="AQ21" s="5"/>
      <c r="AR21" s="9">
        <v>1.01</v>
      </c>
      <c r="AS21" s="5"/>
      <c r="AT21" s="5"/>
      <c r="AU21" s="9">
        <v>5.06</v>
      </c>
      <c r="AV21" s="9">
        <v>0.117</v>
      </c>
      <c r="AW21" s="9">
        <v>0.46</v>
      </c>
      <c r="AX21" s="9">
        <v>6.59</v>
      </c>
      <c r="AY21" s="9">
        <v>0.048</v>
      </c>
    </row>
    <row r="22" ht="13.55" customHeight="1">
      <c r="A22" s="9">
        <v>21</v>
      </c>
      <c r="B22" t="s" s="4">
        <v>1171</v>
      </c>
      <c r="C22" t="s" s="4">
        <v>14437</v>
      </c>
      <c r="D22" s="5"/>
      <c r="E22" t="s" s="4">
        <v>1138</v>
      </c>
      <c r="F22" t="s" s="4">
        <v>3108</v>
      </c>
      <c r="G22" s="5"/>
      <c r="H22" s="5"/>
      <c r="I22" t="s" s="4">
        <v>14425</v>
      </c>
      <c r="J22" s="5"/>
      <c r="K22" t="s" s="4">
        <v>207</v>
      </c>
      <c r="L22" s="9">
        <v>237235</v>
      </c>
      <c r="M22" s="9">
        <v>3990990</v>
      </c>
      <c r="N22" s="5"/>
      <c r="O22" s="5"/>
      <c r="P22" s="5"/>
      <c r="Q22" t="s" s="4">
        <v>14429</v>
      </c>
      <c r="R22" s="5"/>
      <c r="S22" s="5"/>
      <c r="T22" t="s" s="4">
        <v>14427</v>
      </c>
      <c r="U22" t="s" s="4">
        <v>14428</v>
      </c>
      <c r="V22" s="5"/>
      <c r="W22" s="5"/>
      <c r="X22" s="9">
        <v>8.92</v>
      </c>
      <c r="Y22" s="5"/>
      <c r="Z22" s="5"/>
      <c r="AA22" s="5"/>
      <c r="AB22" s="5"/>
      <c r="AC22" s="5"/>
      <c r="AD22" s="5"/>
      <c r="AE22" s="5"/>
      <c r="AF22" s="5"/>
      <c r="AG22" s="5"/>
      <c r="AH22" s="5"/>
      <c r="AI22" s="5"/>
      <c r="AJ22" s="5"/>
      <c r="AK22" s="5"/>
      <c r="AL22" s="5"/>
      <c r="AM22" s="5"/>
      <c r="AN22" s="5"/>
      <c r="AO22" s="5"/>
      <c r="AP22" s="5"/>
      <c r="AQ22" s="5"/>
      <c r="AR22" s="9">
        <v>2.54</v>
      </c>
      <c r="AS22" s="5"/>
      <c r="AT22" s="5"/>
      <c r="AU22" s="9">
        <v>12.69</v>
      </c>
      <c r="AV22" s="9">
        <v>0.076</v>
      </c>
      <c r="AW22" s="9">
        <v>0.48</v>
      </c>
      <c r="AX22" s="9">
        <v>7.24</v>
      </c>
      <c r="AY22" s="9">
        <v>0.047</v>
      </c>
    </row>
    <row r="23" ht="13.55" customHeight="1">
      <c r="A23" s="9">
        <v>22</v>
      </c>
      <c r="B23" t="s" s="4">
        <v>1171</v>
      </c>
      <c r="C23" t="s" s="4">
        <v>14438</v>
      </c>
      <c r="D23" s="5"/>
      <c r="E23" t="s" s="4">
        <v>1138</v>
      </c>
      <c r="F23" t="s" s="4">
        <v>3337</v>
      </c>
      <c r="G23" s="5"/>
      <c r="H23" s="5"/>
      <c r="I23" t="s" s="4">
        <v>14425</v>
      </c>
      <c r="J23" s="5"/>
      <c r="K23" t="s" s="4">
        <v>207</v>
      </c>
      <c r="L23" s="9">
        <v>234490</v>
      </c>
      <c r="M23" s="9">
        <v>3994323</v>
      </c>
      <c r="N23" s="5"/>
      <c r="O23" s="5"/>
      <c r="P23" s="5"/>
      <c r="Q23" t="s" s="4">
        <v>14426</v>
      </c>
      <c r="R23" s="5"/>
      <c r="S23" s="5"/>
      <c r="T23" t="s" s="4">
        <v>14427</v>
      </c>
      <c r="U23" t="s" s="4">
        <v>14428</v>
      </c>
      <c r="V23" s="5"/>
      <c r="W23" s="5"/>
      <c r="X23" s="9">
        <v>8.789999999999999</v>
      </c>
      <c r="Y23" s="5"/>
      <c r="Z23" s="5"/>
      <c r="AA23" s="5"/>
      <c r="AB23" s="5"/>
      <c r="AC23" s="5"/>
      <c r="AD23" s="5"/>
      <c r="AE23" s="5"/>
      <c r="AF23" s="5"/>
      <c r="AG23" s="5"/>
      <c r="AH23" s="5"/>
      <c r="AI23" s="5"/>
      <c r="AJ23" s="5"/>
      <c r="AK23" s="5"/>
      <c r="AL23" s="5"/>
      <c r="AM23" s="5"/>
      <c r="AN23" s="5"/>
      <c r="AO23" s="5"/>
      <c r="AP23" s="5"/>
      <c r="AQ23" s="5"/>
      <c r="AR23" s="9">
        <v>0.3</v>
      </c>
      <c r="AS23" s="5"/>
      <c r="AT23" s="5"/>
      <c r="AU23" s="9">
        <v>1.52</v>
      </c>
      <c r="AV23" s="9">
        <v>0.272</v>
      </c>
      <c r="AW23" s="9">
        <v>0.53</v>
      </c>
      <c r="AX23" s="9">
        <v>1.83</v>
      </c>
      <c r="AY23" s="9">
        <v>0.044</v>
      </c>
    </row>
    <row r="24" ht="13.55" customHeight="1">
      <c r="A24" s="9">
        <v>23</v>
      </c>
      <c r="B24" t="s" s="4">
        <v>1171</v>
      </c>
      <c r="C24" t="s" s="4">
        <v>14438</v>
      </c>
      <c r="D24" s="5"/>
      <c r="E24" t="s" s="4">
        <v>1138</v>
      </c>
      <c r="F24" t="s" s="4">
        <v>3337</v>
      </c>
      <c r="G24" s="5"/>
      <c r="H24" s="5"/>
      <c r="I24" t="s" s="4">
        <v>14425</v>
      </c>
      <c r="J24" s="5"/>
      <c r="K24" t="s" s="4">
        <v>207</v>
      </c>
      <c r="L24" s="9">
        <v>234490</v>
      </c>
      <c r="M24" s="9">
        <v>3994323</v>
      </c>
      <c r="N24" s="5"/>
      <c r="O24" s="5"/>
      <c r="P24" s="5"/>
      <c r="Q24" t="s" s="4">
        <v>14429</v>
      </c>
      <c r="R24" s="5"/>
      <c r="S24" s="5"/>
      <c r="T24" t="s" s="4">
        <v>14427</v>
      </c>
      <c r="U24" t="s" s="4">
        <v>14428</v>
      </c>
      <c r="V24" s="5"/>
      <c r="W24" s="5"/>
      <c r="X24" s="9">
        <v>9.26</v>
      </c>
      <c r="Y24" s="5"/>
      <c r="Z24" s="5"/>
      <c r="AA24" s="5"/>
      <c r="AB24" s="5"/>
      <c r="AC24" s="5"/>
      <c r="AD24" s="5"/>
      <c r="AE24" s="5"/>
      <c r="AF24" s="5"/>
      <c r="AG24" s="5"/>
      <c r="AH24" s="5"/>
      <c r="AI24" s="5"/>
      <c r="AJ24" s="5"/>
      <c r="AK24" s="5"/>
      <c r="AL24" s="5"/>
      <c r="AM24" s="5"/>
      <c r="AN24" s="5"/>
      <c r="AO24" s="5"/>
      <c r="AP24" s="5"/>
      <c r="AQ24" s="5"/>
      <c r="AR24" s="9">
        <v>0.33</v>
      </c>
      <c r="AS24" s="5"/>
      <c r="AT24" s="5"/>
      <c r="AU24" s="9">
        <v>1.63</v>
      </c>
      <c r="AV24" s="9">
        <v>0.391</v>
      </c>
      <c r="AW24" s="9">
        <v>0.47</v>
      </c>
      <c r="AX24" s="9">
        <v>6.21</v>
      </c>
      <c r="AY24" s="9">
        <v>0.042</v>
      </c>
    </row>
    <row r="25" ht="13.55" customHeight="1">
      <c r="A25" s="9">
        <v>24</v>
      </c>
      <c r="B25" t="s" s="4">
        <v>1171</v>
      </c>
      <c r="C25" t="s" s="4">
        <v>14438</v>
      </c>
      <c r="D25" s="5"/>
      <c r="E25" t="s" s="4">
        <v>1138</v>
      </c>
      <c r="F25" t="s" s="4">
        <v>3337</v>
      </c>
      <c r="G25" s="5"/>
      <c r="H25" s="5"/>
      <c r="I25" t="s" s="4">
        <v>14425</v>
      </c>
      <c r="J25" s="5"/>
      <c r="K25" t="s" s="4">
        <v>207</v>
      </c>
      <c r="L25" s="9">
        <v>234490</v>
      </c>
      <c r="M25" s="9">
        <v>3994323</v>
      </c>
      <c r="N25" s="5"/>
      <c r="O25" s="5"/>
      <c r="P25" s="5"/>
      <c r="Q25" t="s" s="4">
        <v>14430</v>
      </c>
      <c r="R25" s="5"/>
      <c r="S25" s="5"/>
      <c r="T25" t="s" s="4">
        <v>14427</v>
      </c>
      <c r="U25" t="s" s="4">
        <v>14428</v>
      </c>
      <c r="V25" s="5"/>
      <c r="W25" s="5"/>
      <c r="X25" s="9">
        <v>9.09</v>
      </c>
      <c r="Y25" s="5"/>
      <c r="Z25" s="5"/>
      <c r="AA25" s="5"/>
      <c r="AB25" s="5"/>
      <c r="AC25" s="5"/>
      <c r="AD25" s="5"/>
      <c r="AE25" s="5"/>
      <c r="AF25" s="5"/>
      <c r="AG25" s="5"/>
      <c r="AH25" s="5"/>
      <c r="AI25" s="5"/>
      <c r="AJ25" s="5"/>
      <c r="AK25" s="5"/>
      <c r="AL25" s="5"/>
      <c r="AM25" s="5"/>
      <c r="AN25" s="5"/>
      <c r="AO25" s="5"/>
      <c r="AP25" s="5"/>
      <c r="AQ25" s="5"/>
      <c r="AR25" s="9">
        <v>0.31</v>
      </c>
      <c r="AS25" s="5"/>
      <c r="AT25" s="5"/>
      <c r="AU25" s="9">
        <v>1.53</v>
      </c>
      <c r="AV25" s="9">
        <v>0.217</v>
      </c>
      <c r="AW25" s="9">
        <v>0.51</v>
      </c>
      <c r="AX25" s="9">
        <v>2.46</v>
      </c>
      <c r="AY25" s="9">
        <v>0.037</v>
      </c>
    </row>
    <row r="26" ht="13.55" customHeight="1">
      <c r="A26" s="9">
        <v>25</v>
      </c>
      <c r="B26" t="s" s="4">
        <v>1171</v>
      </c>
      <c r="C26" t="s" s="4">
        <v>14438</v>
      </c>
      <c r="D26" s="5"/>
      <c r="E26" t="s" s="4">
        <v>1138</v>
      </c>
      <c r="F26" t="s" s="4">
        <v>3337</v>
      </c>
      <c r="G26" s="5"/>
      <c r="H26" s="5"/>
      <c r="I26" t="s" s="4">
        <v>14425</v>
      </c>
      <c r="J26" s="5"/>
      <c r="K26" t="s" s="4">
        <v>207</v>
      </c>
      <c r="L26" s="9">
        <v>234490</v>
      </c>
      <c r="M26" s="9">
        <v>3994323</v>
      </c>
      <c r="N26" s="5"/>
      <c r="O26" s="5"/>
      <c r="P26" s="5"/>
      <c r="Q26" t="s" s="4">
        <v>14436</v>
      </c>
      <c r="R26" s="5"/>
      <c r="S26" s="5"/>
      <c r="T26" t="s" s="4">
        <v>14427</v>
      </c>
      <c r="U26" t="s" s="4">
        <v>14428</v>
      </c>
      <c r="V26" s="5"/>
      <c r="W26" s="5"/>
      <c r="X26" s="9">
        <v>8.81</v>
      </c>
      <c r="Y26" s="5"/>
      <c r="Z26" s="5"/>
      <c r="AA26" s="5"/>
      <c r="AB26" s="5"/>
      <c r="AC26" s="5"/>
      <c r="AD26" s="5"/>
      <c r="AE26" s="5"/>
      <c r="AF26" s="5"/>
      <c r="AG26" s="5"/>
      <c r="AH26" s="5"/>
      <c r="AI26" s="5"/>
      <c r="AJ26" s="5"/>
      <c r="AK26" s="5"/>
      <c r="AL26" s="5"/>
      <c r="AM26" s="5"/>
      <c r="AN26" s="5"/>
      <c r="AO26" s="5"/>
      <c r="AP26" s="5"/>
      <c r="AQ26" s="5"/>
      <c r="AR26" s="9">
        <v>0.73</v>
      </c>
      <c r="AS26" s="5"/>
      <c r="AT26" s="5"/>
      <c r="AU26" s="9">
        <v>3.65</v>
      </c>
      <c r="AV26" s="9">
        <v>0.225</v>
      </c>
      <c r="AW26" s="9">
        <v>0.55</v>
      </c>
      <c r="AX26" s="9">
        <v>4.21</v>
      </c>
      <c r="AY26" s="9">
        <v>0.055</v>
      </c>
    </row>
    <row r="27" ht="13.55" customHeight="1">
      <c r="A27" s="9">
        <v>26</v>
      </c>
      <c r="B27" t="s" s="4">
        <v>1171</v>
      </c>
      <c r="C27" t="s" s="4">
        <v>14439</v>
      </c>
      <c r="D27" s="5"/>
      <c r="E27" t="s" s="4">
        <v>1138</v>
      </c>
      <c r="F27" t="s" s="4">
        <v>4778</v>
      </c>
      <c r="G27" s="5"/>
      <c r="H27" s="5"/>
      <c r="I27" t="s" s="4">
        <v>14425</v>
      </c>
      <c r="J27" s="5"/>
      <c r="K27" t="s" s="4">
        <v>207</v>
      </c>
      <c r="L27" s="9">
        <v>235012</v>
      </c>
      <c r="M27" s="9">
        <v>3993138</v>
      </c>
      <c r="N27" s="5"/>
      <c r="O27" s="5"/>
      <c r="P27" s="5"/>
      <c r="Q27" t="s" s="4">
        <v>14426</v>
      </c>
      <c r="R27" s="5"/>
      <c r="S27" s="5"/>
      <c r="T27" t="s" s="4">
        <v>14427</v>
      </c>
      <c r="U27" t="s" s="4">
        <v>14428</v>
      </c>
      <c r="V27" s="5"/>
      <c r="W27" s="5"/>
      <c r="X27" s="9">
        <v>7.75</v>
      </c>
      <c r="Y27" s="5"/>
      <c r="Z27" s="5"/>
      <c r="AA27" s="5"/>
      <c r="AB27" s="5"/>
      <c r="AC27" s="5"/>
      <c r="AD27" s="5"/>
      <c r="AE27" s="5"/>
      <c r="AF27" s="5"/>
      <c r="AG27" s="5"/>
      <c r="AH27" s="5"/>
      <c r="AI27" s="5"/>
      <c r="AJ27" s="5"/>
      <c r="AK27" s="5"/>
      <c r="AL27" s="5"/>
      <c r="AM27" s="5"/>
      <c r="AN27" s="5"/>
      <c r="AO27" s="5"/>
      <c r="AP27" s="5"/>
      <c r="AQ27" s="5"/>
      <c r="AR27" s="9">
        <v>0.29</v>
      </c>
      <c r="AS27" s="5"/>
      <c r="AT27" s="5"/>
      <c r="AU27" s="9">
        <v>1.96</v>
      </c>
      <c r="AV27" s="9">
        <v>0.116</v>
      </c>
      <c r="AW27" s="9">
        <v>0.26</v>
      </c>
      <c r="AX27" s="9">
        <v>2.55</v>
      </c>
      <c r="AY27" s="9">
        <v>0.02</v>
      </c>
    </row>
    <row r="28" ht="13.55" customHeight="1">
      <c r="A28" s="9">
        <v>27</v>
      </c>
      <c r="B28" t="s" s="4">
        <v>1171</v>
      </c>
      <c r="C28" t="s" s="4">
        <v>14439</v>
      </c>
      <c r="D28" s="5"/>
      <c r="E28" t="s" s="4">
        <v>1138</v>
      </c>
      <c r="F28" t="s" s="4">
        <v>4778</v>
      </c>
      <c r="G28" s="5"/>
      <c r="H28" s="5"/>
      <c r="I28" t="s" s="4">
        <v>14425</v>
      </c>
      <c r="J28" s="5"/>
      <c r="K28" t="s" s="4">
        <v>207</v>
      </c>
      <c r="L28" s="9">
        <v>235012</v>
      </c>
      <c r="M28" s="9">
        <v>3993138</v>
      </c>
      <c r="N28" s="5"/>
      <c r="O28" s="5"/>
      <c r="P28" s="5"/>
      <c r="Q28" t="s" s="4">
        <v>14429</v>
      </c>
      <c r="R28" s="5"/>
      <c r="S28" s="5"/>
      <c r="T28" t="s" s="4">
        <v>14427</v>
      </c>
      <c r="U28" t="s" s="4">
        <v>14428</v>
      </c>
      <c r="V28" s="5"/>
      <c r="W28" s="5"/>
      <c r="X28" s="9">
        <v>8.5</v>
      </c>
      <c r="Y28" s="5"/>
      <c r="Z28" s="5"/>
      <c r="AA28" s="5"/>
      <c r="AB28" s="5"/>
      <c r="AC28" s="5"/>
      <c r="AD28" s="5"/>
      <c r="AE28" s="5"/>
      <c r="AF28" s="5"/>
      <c r="AG28" s="5"/>
      <c r="AH28" s="5"/>
      <c r="AI28" s="5"/>
      <c r="AJ28" s="5"/>
      <c r="AK28" s="5"/>
      <c r="AL28" s="5"/>
      <c r="AM28" s="5"/>
      <c r="AN28" s="5"/>
      <c r="AO28" s="5"/>
      <c r="AP28" s="5"/>
      <c r="AQ28" s="5"/>
      <c r="AR28" s="9">
        <v>0.33</v>
      </c>
      <c r="AS28" s="5"/>
      <c r="AT28" s="5"/>
      <c r="AU28" s="9">
        <v>2.22</v>
      </c>
      <c r="AV28" s="9">
        <v>0.08599999999999999</v>
      </c>
      <c r="AW28" s="9">
        <v>0.37</v>
      </c>
      <c r="AX28" s="9">
        <v>2.01</v>
      </c>
      <c r="AY28" s="9">
        <v>0.025</v>
      </c>
    </row>
    <row r="29" ht="13.55" customHeight="1">
      <c r="A29" s="9">
        <v>28</v>
      </c>
      <c r="B29" t="s" s="4">
        <v>1171</v>
      </c>
      <c r="C29" t="s" s="4">
        <v>14439</v>
      </c>
      <c r="D29" s="5"/>
      <c r="E29" t="s" s="4">
        <v>1138</v>
      </c>
      <c r="F29" t="s" s="4">
        <v>4778</v>
      </c>
      <c r="G29" s="5"/>
      <c r="H29" s="5"/>
      <c r="I29" t="s" s="4">
        <v>14425</v>
      </c>
      <c r="J29" s="5"/>
      <c r="K29" t="s" s="4">
        <v>207</v>
      </c>
      <c r="L29" s="9">
        <v>235012</v>
      </c>
      <c r="M29" s="9">
        <v>3993138</v>
      </c>
      <c r="N29" s="5"/>
      <c r="O29" s="5"/>
      <c r="P29" s="5"/>
      <c r="Q29" t="s" s="4">
        <v>14430</v>
      </c>
      <c r="R29" s="5"/>
      <c r="S29" s="5"/>
      <c r="T29" t="s" s="4">
        <v>14427</v>
      </c>
      <c r="U29" t="s" s="4">
        <v>14428</v>
      </c>
      <c r="V29" s="5"/>
      <c r="W29" s="5"/>
      <c r="X29" s="9">
        <v>7.94</v>
      </c>
      <c r="Y29" s="5"/>
      <c r="Z29" s="5"/>
      <c r="AA29" s="5"/>
      <c r="AB29" s="5"/>
      <c r="AC29" s="5"/>
      <c r="AD29" s="5"/>
      <c r="AE29" s="5"/>
      <c r="AF29" s="5"/>
      <c r="AG29" s="5"/>
      <c r="AH29" s="5"/>
      <c r="AI29" s="5"/>
      <c r="AJ29" s="5"/>
      <c r="AK29" s="5"/>
      <c r="AL29" s="5"/>
      <c r="AM29" s="5"/>
      <c r="AN29" s="5"/>
      <c r="AO29" s="5"/>
      <c r="AP29" s="5"/>
      <c r="AQ29" s="5"/>
      <c r="AR29" s="9">
        <v>0.38</v>
      </c>
      <c r="AS29" s="5"/>
      <c r="AT29" s="5"/>
      <c r="AU29" s="9">
        <v>2.55</v>
      </c>
      <c r="AV29" s="9">
        <v>0.047</v>
      </c>
      <c r="AW29" s="9">
        <v>0.4</v>
      </c>
      <c r="AX29" s="9">
        <v>0.92</v>
      </c>
      <c r="AY29" s="9">
        <v>0.032</v>
      </c>
    </row>
    <row r="30" ht="13.55" customHeight="1">
      <c r="A30" s="9">
        <v>29</v>
      </c>
      <c r="B30" t="s" s="4">
        <v>1171</v>
      </c>
      <c r="C30" t="s" s="4">
        <v>14439</v>
      </c>
      <c r="D30" s="5"/>
      <c r="E30" t="s" s="4">
        <v>1138</v>
      </c>
      <c r="F30" t="s" s="4">
        <v>4778</v>
      </c>
      <c r="G30" s="5"/>
      <c r="H30" s="5"/>
      <c r="I30" t="s" s="4">
        <v>14425</v>
      </c>
      <c r="J30" s="5"/>
      <c r="K30" t="s" s="4">
        <v>207</v>
      </c>
      <c r="L30" s="9">
        <v>235012</v>
      </c>
      <c r="M30" s="9">
        <v>3993138</v>
      </c>
      <c r="N30" s="5"/>
      <c r="O30" s="5"/>
      <c r="P30" s="5"/>
      <c r="Q30" t="s" s="4">
        <v>14436</v>
      </c>
      <c r="R30" s="5"/>
      <c r="S30" s="5"/>
      <c r="T30" t="s" s="4">
        <v>14427</v>
      </c>
      <c r="U30" t="s" s="4">
        <v>14428</v>
      </c>
      <c r="V30" s="5"/>
      <c r="W30" s="5"/>
      <c r="X30" s="9">
        <v>8.640000000000001</v>
      </c>
      <c r="Y30" s="5"/>
      <c r="Z30" s="5"/>
      <c r="AA30" s="5"/>
      <c r="AB30" s="5"/>
      <c r="AC30" s="5"/>
      <c r="AD30" s="5"/>
      <c r="AE30" s="5"/>
      <c r="AF30" s="5"/>
      <c r="AG30" s="5"/>
      <c r="AH30" s="5"/>
      <c r="AI30" s="5"/>
      <c r="AJ30" s="5"/>
      <c r="AK30" s="5"/>
      <c r="AL30" s="5"/>
      <c r="AM30" s="5"/>
      <c r="AN30" s="5"/>
      <c r="AO30" s="5"/>
      <c r="AP30" s="5"/>
      <c r="AQ30" s="5"/>
      <c r="AR30" s="9">
        <v>0.54</v>
      </c>
      <c r="AS30" s="5"/>
      <c r="AT30" s="5"/>
      <c r="AU30" s="9">
        <v>3.58</v>
      </c>
      <c r="AV30" s="9">
        <v>0.104</v>
      </c>
      <c r="AW30" s="9">
        <v>0.52</v>
      </c>
      <c r="AX30" s="9">
        <v>1</v>
      </c>
      <c r="AY30" s="9">
        <v>0.036</v>
      </c>
    </row>
    <row r="31" ht="13.55" customHeight="1">
      <c r="A31" s="9">
        <v>30</v>
      </c>
      <c r="B31" t="s" s="4">
        <v>1171</v>
      </c>
      <c r="C31" t="s" s="4">
        <v>14440</v>
      </c>
      <c r="D31" s="5"/>
      <c r="E31" t="s" s="4">
        <v>1138</v>
      </c>
      <c r="F31" t="s" s="4">
        <v>4778</v>
      </c>
      <c r="G31" s="5"/>
      <c r="H31" s="5"/>
      <c r="I31" t="s" s="4">
        <v>14425</v>
      </c>
      <c r="J31" s="5"/>
      <c r="K31" t="s" s="4">
        <v>207</v>
      </c>
      <c r="L31" s="9">
        <v>235120</v>
      </c>
      <c r="M31" s="9">
        <v>3993228</v>
      </c>
      <c r="N31" s="5"/>
      <c r="O31" s="5"/>
      <c r="P31" s="5"/>
      <c r="Q31" t="s" s="4">
        <v>14426</v>
      </c>
      <c r="R31" s="5"/>
      <c r="S31" s="5"/>
      <c r="T31" t="s" s="4">
        <v>14427</v>
      </c>
      <c r="U31" t="s" s="4">
        <v>14428</v>
      </c>
      <c r="V31" s="5"/>
      <c r="W31" s="5"/>
      <c r="X31" s="9">
        <v>8.710000000000001</v>
      </c>
      <c r="Y31" s="5"/>
      <c r="Z31" s="5"/>
      <c r="AA31" s="5"/>
      <c r="AB31" s="5"/>
      <c r="AC31" s="5"/>
      <c r="AD31" s="5"/>
      <c r="AE31" s="5"/>
      <c r="AF31" s="5"/>
      <c r="AG31" s="5"/>
      <c r="AH31" s="5"/>
      <c r="AI31" s="5"/>
      <c r="AJ31" s="5"/>
      <c r="AK31" s="5"/>
      <c r="AL31" s="5"/>
      <c r="AM31" s="5"/>
      <c r="AN31" s="5"/>
      <c r="AO31" s="5"/>
      <c r="AP31" s="5"/>
      <c r="AQ31" s="5"/>
      <c r="AR31" s="9">
        <v>0.44</v>
      </c>
      <c r="AS31" s="5"/>
      <c r="AT31" s="5"/>
      <c r="AU31" s="9">
        <v>2.91</v>
      </c>
      <c r="AV31" s="9">
        <v>0.075</v>
      </c>
      <c r="AW31" s="9">
        <v>0.29</v>
      </c>
      <c r="AX31" s="9">
        <v>5.01</v>
      </c>
      <c r="AY31" s="9">
        <v>0.027</v>
      </c>
    </row>
    <row r="32" ht="13.55" customHeight="1">
      <c r="A32" s="9">
        <v>31</v>
      </c>
      <c r="B32" t="s" s="4">
        <v>1171</v>
      </c>
      <c r="C32" t="s" s="4">
        <v>14440</v>
      </c>
      <c r="D32" s="5"/>
      <c r="E32" t="s" s="4">
        <v>1138</v>
      </c>
      <c r="F32" t="s" s="4">
        <v>4778</v>
      </c>
      <c r="G32" s="5"/>
      <c r="H32" s="5"/>
      <c r="I32" t="s" s="4">
        <v>14425</v>
      </c>
      <c r="J32" s="5"/>
      <c r="K32" t="s" s="4">
        <v>207</v>
      </c>
      <c r="L32" s="9">
        <v>235120</v>
      </c>
      <c r="M32" s="9">
        <v>3993228</v>
      </c>
      <c r="N32" s="5"/>
      <c r="O32" s="5"/>
      <c r="P32" s="5"/>
      <c r="Q32" t="s" s="4">
        <v>14429</v>
      </c>
      <c r="R32" s="5"/>
      <c r="S32" s="5"/>
      <c r="T32" t="s" s="4">
        <v>14427</v>
      </c>
      <c r="U32" t="s" s="4">
        <v>14428</v>
      </c>
      <c r="V32" s="5"/>
      <c r="W32" s="5"/>
      <c r="X32" s="9">
        <v>8.380000000000001</v>
      </c>
      <c r="Y32" s="5"/>
      <c r="Z32" s="5"/>
      <c r="AA32" s="5"/>
      <c r="AB32" s="5"/>
      <c r="AC32" s="5"/>
      <c r="AD32" s="5"/>
      <c r="AE32" s="5"/>
      <c r="AF32" s="5"/>
      <c r="AG32" s="5"/>
      <c r="AH32" s="5"/>
      <c r="AI32" s="5"/>
      <c r="AJ32" s="5"/>
      <c r="AK32" s="5"/>
      <c r="AL32" s="5"/>
      <c r="AM32" s="5"/>
      <c r="AN32" s="5"/>
      <c r="AO32" s="5"/>
      <c r="AP32" s="5"/>
      <c r="AQ32" s="5"/>
      <c r="AR32" s="9">
        <v>0.46</v>
      </c>
      <c r="AS32" s="5"/>
      <c r="AT32" s="5"/>
      <c r="AU32" s="9">
        <v>3.06</v>
      </c>
      <c r="AV32" s="9">
        <v>0.483</v>
      </c>
      <c r="AW32" s="9">
        <v>0</v>
      </c>
      <c r="AX32" s="9">
        <v>8.83</v>
      </c>
      <c r="AY32" s="9">
        <v>0.024</v>
      </c>
    </row>
    <row r="33" ht="13.55" customHeight="1">
      <c r="A33" s="9">
        <v>32</v>
      </c>
      <c r="B33" t="s" s="4">
        <v>1171</v>
      </c>
      <c r="C33" t="s" s="4">
        <v>14440</v>
      </c>
      <c r="D33" s="5"/>
      <c r="E33" t="s" s="4">
        <v>1138</v>
      </c>
      <c r="F33" t="s" s="4">
        <v>4778</v>
      </c>
      <c r="G33" s="5"/>
      <c r="H33" s="5"/>
      <c r="I33" t="s" s="4">
        <v>14425</v>
      </c>
      <c r="J33" s="5"/>
      <c r="K33" t="s" s="4">
        <v>207</v>
      </c>
      <c r="L33" s="9">
        <v>235120</v>
      </c>
      <c r="M33" s="9">
        <v>3993228</v>
      </c>
      <c r="N33" s="5"/>
      <c r="O33" s="5"/>
      <c r="P33" s="5"/>
      <c r="Q33" t="s" s="4">
        <v>14430</v>
      </c>
      <c r="R33" s="5"/>
      <c r="S33" s="5"/>
      <c r="T33" t="s" s="4">
        <v>14427</v>
      </c>
      <c r="U33" t="s" s="4">
        <v>14428</v>
      </c>
      <c r="V33" s="5"/>
      <c r="W33" s="5"/>
      <c r="X33" s="9">
        <v>8.35</v>
      </c>
      <c r="Y33" s="5"/>
      <c r="Z33" s="5"/>
      <c r="AA33" s="5"/>
      <c r="AB33" s="5"/>
      <c r="AC33" s="5"/>
      <c r="AD33" s="5"/>
      <c r="AE33" s="5"/>
      <c r="AF33" s="5"/>
      <c r="AG33" s="5"/>
      <c r="AH33" s="5"/>
      <c r="AI33" s="5"/>
      <c r="AJ33" s="5"/>
      <c r="AK33" s="5"/>
      <c r="AL33" s="5"/>
      <c r="AM33" s="5"/>
      <c r="AN33" s="5"/>
      <c r="AO33" s="5"/>
      <c r="AP33" s="5"/>
      <c r="AQ33" s="5"/>
      <c r="AR33" s="9">
        <v>0.31</v>
      </c>
      <c r="AS33" s="5"/>
      <c r="AT33" s="5"/>
      <c r="AU33" s="9">
        <v>2.04</v>
      </c>
      <c r="AV33" s="9">
        <v>0.105</v>
      </c>
      <c r="AW33" s="9">
        <v>0.2</v>
      </c>
      <c r="AX33" s="9">
        <v>2.53</v>
      </c>
      <c r="AY33" s="9">
        <v>0.016</v>
      </c>
    </row>
    <row r="34" ht="13.55" customHeight="1">
      <c r="A34" s="9">
        <v>33</v>
      </c>
      <c r="B34" t="s" s="4">
        <v>1171</v>
      </c>
      <c r="C34" t="s" s="4">
        <v>14440</v>
      </c>
      <c r="D34" s="5"/>
      <c r="E34" t="s" s="4">
        <v>1138</v>
      </c>
      <c r="F34" t="s" s="4">
        <v>4778</v>
      </c>
      <c r="G34" s="5"/>
      <c r="H34" s="5"/>
      <c r="I34" t="s" s="4">
        <v>14425</v>
      </c>
      <c r="J34" s="5"/>
      <c r="K34" t="s" s="4">
        <v>207</v>
      </c>
      <c r="L34" s="9">
        <v>235120</v>
      </c>
      <c r="M34" s="9">
        <v>3993228</v>
      </c>
      <c r="N34" s="5"/>
      <c r="O34" s="5"/>
      <c r="P34" s="5"/>
      <c r="Q34" t="s" s="4">
        <v>14436</v>
      </c>
      <c r="R34" s="5"/>
      <c r="S34" s="5"/>
      <c r="T34" t="s" s="4">
        <v>14427</v>
      </c>
      <c r="U34" t="s" s="4">
        <v>14428</v>
      </c>
      <c r="V34" s="5"/>
      <c r="W34" s="5"/>
      <c r="X34" s="9">
        <v>8.539999999999999</v>
      </c>
      <c r="Y34" s="5"/>
      <c r="Z34" s="5"/>
      <c r="AA34" s="5"/>
      <c r="AB34" s="5"/>
      <c r="AC34" s="5"/>
      <c r="AD34" s="5"/>
      <c r="AE34" s="5"/>
      <c r="AF34" s="5"/>
      <c r="AG34" s="5"/>
      <c r="AH34" s="5"/>
      <c r="AI34" s="5"/>
      <c r="AJ34" s="5"/>
      <c r="AK34" s="5"/>
      <c r="AL34" s="5"/>
      <c r="AM34" s="5"/>
      <c r="AN34" s="5"/>
      <c r="AO34" s="5"/>
      <c r="AP34" s="5"/>
      <c r="AQ34" s="5"/>
      <c r="AR34" s="9">
        <v>0.46</v>
      </c>
      <c r="AS34" s="5"/>
      <c r="AT34" s="5"/>
      <c r="AU34" s="9">
        <v>3.1</v>
      </c>
      <c r="AV34" s="9">
        <v>0.11</v>
      </c>
      <c r="AW34" s="9">
        <v>0.2</v>
      </c>
      <c r="AX34" s="9">
        <v>1.48</v>
      </c>
      <c r="AY34" s="9">
        <v>0.011</v>
      </c>
    </row>
    <row r="35" ht="13.55" customHeight="1">
      <c r="A35" s="9">
        <v>34</v>
      </c>
      <c r="B35" t="s" s="4">
        <v>1171</v>
      </c>
      <c r="C35" t="s" s="4">
        <v>14441</v>
      </c>
      <c r="D35" s="5"/>
      <c r="E35" t="s" s="4">
        <v>1138</v>
      </c>
      <c r="F35" t="s" s="4">
        <v>3293</v>
      </c>
      <c r="G35" s="5"/>
      <c r="H35" s="5"/>
      <c r="I35" t="s" s="4">
        <v>14425</v>
      </c>
      <c r="J35" s="5"/>
      <c r="K35" t="s" s="4">
        <v>425</v>
      </c>
      <c r="L35" s="9">
        <v>764242</v>
      </c>
      <c r="M35" s="9">
        <v>3991624</v>
      </c>
      <c r="N35" s="5"/>
      <c r="O35" s="5"/>
      <c r="P35" s="5"/>
      <c r="Q35" t="s" s="4">
        <v>14426</v>
      </c>
      <c r="R35" s="5"/>
      <c r="S35" s="5"/>
      <c r="T35" t="s" s="4">
        <v>14427</v>
      </c>
      <c r="U35" t="s" s="4">
        <v>14428</v>
      </c>
      <c r="V35" s="5"/>
      <c r="W35" s="5"/>
      <c r="X35" s="9">
        <v>8.59</v>
      </c>
      <c r="Y35" s="5"/>
      <c r="Z35" s="5"/>
      <c r="AA35" s="5"/>
      <c r="AB35" s="5"/>
      <c r="AC35" s="5"/>
      <c r="AD35" s="5"/>
      <c r="AE35" s="5"/>
      <c r="AF35" s="5"/>
      <c r="AG35" s="5"/>
      <c r="AH35" s="5"/>
      <c r="AI35" s="5"/>
      <c r="AJ35" s="5"/>
      <c r="AK35" s="5"/>
      <c r="AL35" s="5"/>
      <c r="AM35" s="5"/>
      <c r="AN35" s="5"/>
      <c r="AO35" s="5"/>
      <c r="AP35" s="5"/>
      <c r="AQ35" s="5"/>
      <c r="AR35" s="9">
        <v>0.83</v>
      </c>
      <c r="AS35" s="5"/>
      <c r="AT35" s="5"/>
      <c r="AU35" s="9">
        <v>4.13</v>
      </c>
      <c r="AV35" s="9">
        <v>0.104</v>
      </c>
      <c r="AW35" s="9">
        <v>0.45</v>
      </c>
      <c r="AX35" s="9">
        <v>55.5</v>
      </c>
      <c r="AY35" s="9">
        <v>0.046</v>
      </c>
    </row>
    <row r="36" ht="13.55" customHeight="1">
      <c r="A36" s="9">
        <v>35</v>
      </c>
      <c r="B36" t="s" s="4">
        <v>1171</v>
      </c>
      <c r="C36" t="s" s="4">
        <v>14441</v>
      </c>
      <c r="D36" s="5"/>
      <c r="E36" t="s" s="4">
        <v>1138</v>
      </c>
      <c r="F36" t="s" s="4">
        <v>3293</v>
      </c>
      <c r="G36" s="5"/>
      <c r="H36" s="5"/>
      <c r="I36" t="s" s="4">
        <v>14425</v>
      </c>
      <c r="J36" s="5"/>
      <c r="K36" t="s" s="4">
        <v>425</v>
      </c>
      <c r="L36" s="9">
        <v>764242</v>
      </c>
      <c r="M36" s="9">
        <v>3991624</v>
      </c>
      <c r="N36" s="5"/>
      <c r="O36" s="5"/>
      <c r="P36" s="5"/>
      <c r="Q36" t="s" s="4">
        <v>14429</v>
      </c>
      <c r="R36" s="5"/>
      <c r="S36" s="5"/>
      <c r="T36" t="s" s="4">
        <v>14427</v>
      </c>
      <c r="U36" t="s" s="4">
        <v>14428</v>
      </c>
      <c r="V36" s="5"/>
      <c r="W36" s="5"/>
      <c r="X36" s="9">
        <v>8.609999999999999</v>
      </c>
      <c r="Y36" s="5"/>
      <c r="Z36" s="5"/>
      <c r="AA36" s="5"/>
      <c r="AB36" s="5"/>
      <c r="AC36" s="5"/>
      <c r="AD36" s="5"/>
      <c r="AE36" s="5"/>
      <c r="AF36" s="5"/>
      <c r="AG36" s="5"/>
      <c r="AH36" s="5"/>
      <c r="AI36" s="5"/>
      <c r="AJ36" s="5"/>
      <c r="AK36" s="5"/>
      <c r="AL36" s="5"/>
      <c r="AM36" s="5"/>
      <c r="AN36" s="5"/>
      <c r="AO36" s="5"/>
      <c r="AP36" s="5"/>
      <c r="AQ36" s="5"/>
      <c r="AR36" s="9">
        <v>2.18</v>
      </c>
      <c r="AS36" s="5"/>
      <c r="AT36" s="5"/>
      <c r="AU36" s="9">
        <v>10.88</v>
      </c>
      <c r="AV36" s="9">
        <v>0.147</v>
      </c>
      <c r="AW36" s="9">
        <v>0.53</v>
      </c>
      <c r="AX36" s="9">
        <v>161</v>
      </c>
      <c r="AY36" s="9">
        <v>0.051</v>
      </c>
    </row>
    <row r="37" ht="13.55" customHeight="1">
      <c r="A37" s="9">
        <v>36</v>
      </c>
      <c r="B37" t="s" s="4">
        <v>1171</v>
      </c>
      <c r="C37" t="s" s="4">
        <v>14442</v>
      </c>
      <c r="D37" s="5"/>
      <c r="E37" t="s" s="4">
        <v>1138</v>
      </c>
      <c r="F37" t="s" s="4">
        <v>2032</v>
      </c>
      <c r="G37" s="5"/>
      <c r="H37" s="5"/>
      <c r="I37" t="s" s="4">
        <v>14425</v>
      </c>
      <c r="J37" s="5"/>
      <c r="K37" t="s" s="4">
        <v>425</v>
      </c>
      <c r="L37" s="9">
        <v>763065</v>
      </c>
      <c r="M37" s="9">
        <v>3997485</v>
      </c>
      <c r="N37" s="5"/>
      <c r="O37" s="5"/>
      <c r="P37" s="5"/>
      <c r="Q37" t="s" s="4">
        <v>14426</v>
      </c>
      <c r="R37" s="5"/>
      <c r="S37" s="5"/>
      <c r="T37" t="s" s="4">
        <v>14427</v>
      </c>
      <c r="U37" t="s" s="4">
        <v>14428</v>
      </c>
      <c r="V37" s="5"/>
      <c r="W37" s="5"/>
      <c r="X37" s="9">
        <v>8.279999999999999</v>
      </c>
      <c r="Y37" s="5"/>
      <c r="Z37" s="5"/>
      <c r="AA37" s="5"/>
      <c r="AB37" s="5"/>
      <c r="AC37" s="5"/>
      <c r="AD37" s="5"/>
      <c r="AE37" s="5"/>
      <c r="AF37" s="5"/>
      <c r="AG37" s="5"/>
      <c r="AH37" s="5"/>
      <c r="AI37" s="5"/>
      <c r="AJ37" s="5"/>
      <c r="AK37" s="5"/>
      <c r="AL37" s="5"/>
      <c r="AM37" s="5"/>
      <c r="AN37" s="5"/>
      <c r="AO37" s="5"/>
      <c r="AP37" s="5"/>
      <c r="AQ37" s="5"/>
      <c r="AR37" s="9">
        <v>0.27</v>
      </c>
      <c r="AS37" s="5"/>
      <c r="AT37" s="5"/>
      <c r="AU37" s="9">
        <v>1.34</v>
      </c>
      <c r="AV37" s="9">
        <v>0.054</v>
      </c>
      <c r="AW37" s="9">
        <v>0.15</v>
      </c>
      <c r="AX37" s="9">
        <v>1.44</v>
      </c>
      <c r="AY37" s="9">
        <v>0.012</v>
      </c>
    </row>
    <row r="38" ht="13.55" customHeight="1">
      <c r="A38" s="9">
        <v>37</v>
      </c>
      <c r="B38" t="s" s="4">
        <v>1171</v>
      </c>
      <c r="C38" t="s" s="4">
        <v>14442</v>
      </c>
      <c r="D38" s="5"/>
      <c r="E38" t="s" s="4">
        <v>1138</v>
      </c>
      <c r="F38" t="s" s="4">
        <v>2032</v>
      </c>
      <c r="G38" s="5"/>
      <c r="H38" s="5"/>
      <c r="I38" t="s" s="4">
        <v>14425</v>
      </c>
      <c r="J38" s="5"/>
      <c r="K38" t="s" s="4">
        <v>425</v>
      </c>
      <c r="L38" s="9">
        <v>763065</v>
      </c>
      <c r="M38" s="9">
        <v>3997485</v>
      </c>
      <c r="N38" s="5"/>
      <c r="O38" s="5"/>
      <c r="P38" s="5"/>
      <c r="Q38" t="s" s="4">
        <v>14429</v>
      </c>
      <c r="R38" s="5"/>
      <c r="S38" s="5"/>
      <c r="T38" t="s" s="4">
        <v>14427</v>
      </c>
      <c r="U38" t="s" s="4">
        <v>14428</v>
      </c>
      <c r="V38" s="5"/>
      <c r="W38" s="5"/>
      <c r="X38" s="9">
        <v>9.33</v>
      </c>
      <c r="Y38" s="5"/>
      <c r="Z38" s="5"/>
      <c r="AA38" s="5"/>
      <c r="AB38" s="5"/>
      <c r="AC38" s="5"/>
      <c r="AD38" s="5"/>
      <c r="AE38" s="5"/>
      <c r="AF38" s="5"/>
      <c r="AG38" s="5"/>
      <c r="AH38" s="5"/>
      <c r="AI38" s="5"/>
      <c r="AJ38" s="5"/>
      <c r="AK38" s="5"/>
      <c r="AL38" s="5"/>
      <c r="AM38" s="5"/>
      <c r="AN38" s="5"/>
      <c r="AO38" s="5"/>
      <c r="AP38" s="5"/>
      <c r="AQ38" s="5"/>
      <c r="AR38" s="9">
        <v>0.22</v>
      </c>
      <c r="AS38" s="5"/>
      <c r="AT38" s="5"/>
      <c r="AU38" s="9">
        <v>1.1</v>
      </c>
      <c r="AV38" s="9">
        <v>0.049</v>
      </c>
      <c r="AW38" s="9">
        <v>0.07000000000000001</v>
      </c>
      <c r="AX38" s="9">
        <v>0.55</v>
      </c>
      <c r="AY38" s="9">
        <v>0.005</v>
      </c>
    </row>
    <row r="39" ht="13.55" customHeight="1">
      <c r="A39" s="9">
        <v>38</v>
      </c>
      <c r="B39" t="s" s="4">
        <v>1171</v>
      </c>
      <c r="C39" t="s" s="4">
        <v>14442</v>
      </c>
      <c r="D39" s="5"/>
      <c r="E39" t="s" s="4">
        <v>1138</v>
      </c>
      <c r="F39" t="s" s="4">
        <v>2032</v>
      </c>
      <c r="G39" s="5"/>
      <c r="H39" s="5"/>
      <c r="I39" t="s" s="4">
        <v>14425</v>
      </c>
      <c r="J39" s="5"/>
      <c r="K39" t="s" s="4">
        <v>425</v>
      </c>
      <c r="L39" s="9">
        <v>763065</v>
      </c>
      <c r="M39" s="9">
        <v>3997485</v>
      </c>
      <c r="N39" s="5"/>
      <c r="O39" s="5"/>
      <c r="P39" s="5"/>
      <c r="Q39" t="s" s="4">
        <v>14430</v>
      </c>
      <c r="R39" s="5"/>
      <c r="S39" s="5"/>
      <c r="T39" t="s" s="4">
        <v>14427</v>
      </c>
      <c r="U39" t="s" s="4">
        <v>14428</v>
      </c>
      <c r="V39" s="5"/>
      <c r="W39" s="5"/>
      <c r="X39" s="9">
        <v>9.869999999999999</v>
      </c>
      <c r="Y39" s="5"/>
      <c r="Z39" s="5"/>
      <c r="AA39" s="5"/>
      <c r="AB39" s="5"/>
      <c r="AC39" s="5"/>
      <c r="AD39" s="5"/>
      <c r="AE39" s="5"/>
      <c r="AF39" s="5"/>
      <c r="AG39" s="5"/>
      <c r="AH39" s="5"/>
      <c r="AI39" s="5"/>
      <c r="AJ39" s="5"/>
      <c r="AK39" s="5"/>
      <c r="AL39" s="5"/>
      <c r="AM39" s="5"/>
      <c r="AN39" s="5"/>
      <c r="AO39" s="5"/>
      <c r="AP39" s="5"/>
      <c r="AQ39" s="5"/>
      <c r="AR39" s="9">
        <v>0.49</v>
      </c>
      <c r="AS39" s="5"/>
      <c r="AT39" s="5"/>
      <c r="AU39" s="9">
        <v>2.44</v>
      </c>
      <c r="AV39" s="9">
        <v>0.061</v>
      </c>
      <c r="AW39" s="9">
        <v>0.05</v>
      </c>
      <c r="AX39" s="9">
        <v>0.5600000000000001</v>
      </c>
      <c r="AY39" s="9">
        <v>0.006</v>
      </c>
    </row>
    <row r="40" ht="13.55" customHeight="1">
      <c r="A40" s="9">
        <v>39</v>
      </c>
      <c r="B40" t="s" s="4">
        <v>1171</v>
      </c>
      <c r="C40" t="s" s="4">
        <v>14443</v>
      </c>
      <c r="D40" s="5"/>
      <c r="E40" t="s" s="4">
        <v>1138</v>
      </c>
      <c r="F40" t="s" s="4">
        <v>2032</v>
      </c>
      <c r="G40" s="5"/>
      <c r="H40" s="5"/>
      <c r="I40" t="s" s="4">
        <v>14425</v>
      </c>
      <c r="J40" s="5"/>
      <c r="K40" t="s" s="4">
        <v>425</v>
      </c>
      <c r="L40" s="9">
        <v>763296</v>
      </c>
      <c r="M40" s="9">
        <v>3997816</v>
      </c>
      <c r="N40" s="5"/>
      <c r="O40" s="5"/>
      <c r="P40" s="5"/>
      <c r="Q40" t="s" s="4">
        <v>14426</v>
      </c>
      <c r="R40" s="5"/>
      <c r="S40" s="5"/>
      <c r="T40" t="s" s="4">
        <v>14427</v>
      </c>
      <c r="U40" t="s" s="4">
        <v>14428</v>
      </c>
      <c r="V40" s="5"/>
      <c r="W40" s="5"/>
      <c r="X40" s="9">
        <v>8.859999999999999</v>
      </c>
      <c r="Y40" s="5"/>
      <c r="Z40" s="5"/>
      <c r="AA40" s="5"/>
      <c r="AB40" s="5"/>
      <c r="AC40" s="5"/>
      <c r="AD40" s="5"/>
      <c r="AE40" s="5"/>
      <c r="AF40" s="5"/>
      <c r="AG40" s="5"/>
      <c r="AH40" s="5"/>
      <c r="AI40" s="5"/>
      <c r="AJ40" s="5"/>
      <c r="AK40" s="5"/>
      <c r="AL40" s="5"/>
      <c r="AM40" s="5"/>
      <c r="AN40" s="5"/>
      <c r="AO40" s="5"/>
      <c r="AP40" s="5"/>
      <c r="AQ40" s="5"/>
      <c r="AR40" s="9">
        <v>0.18</v>
      </c>
      <c r="AS40" s="5"/>
      <c r="AT40" s="5"/>
      <c r="AU40" s="9">
        <v>0.88</v>
      </c>
      <c r="AV40" s="9">
        <v>0.038</v>
      </c>
      <c r="AW40" s="9">
        <v>0.06</v>
      </c>
      <c r="AX40" s="9">
        <v>2.84</v>
      </c>
      <c r="AY40" s="9">
        <v>0.006</v>
      </c>
    </row>
    <row r="41" ht="13.55" customHeight="1">
      <c r="A41" s="9">
        <v>40</v>
      </c>
      <c r="B41" t="s" s="4">
        <v>1171</v>
      </c>
      <c r="C41" t="s" s="4">
        <v>14443</v>
      </c>
      <c r="D41" s="5"/>
      <c r="E41" t="s" s="4">
        <v>1138</v>
      </c>
      <c r="F41" t="s" s="4">
        <v>2032</v>
      </c>
      <c r="G41" s="5"/>
      <c r="H41" s="5"/>
      <c r="I41" t="s" s="4">
        <v>14425</v>
      </c>
      <c r="J41" s="5"/>
      <c r="K41" t="s" s="4">
        <v>425</v>
      </c>
      <c r="L41" s="9">
        <v>763296</v>
      </c>
      <c r="M41" s="9">
        <v>3997816</v>
      </c>
      <c r="N41" s="5"/>
      <c r="O41" s="5"/>
      <c r="P41" s="5"/>
      <c r="Q41" t="s" s="4">
        <v>14429</v>
      </c>
      <c r="R41" s="5"/>
      <c r="S41" s="5"/>
      <c r="T41" t="s" s="4">
        <v>14427</v>
      </c>
      <c r="U41" t="s" s="4">
        <v>14428</v>
      </c>
      <c r="V41" s="5"/>
      <c r="W41" s="5"/>
      <c r="X41" s="9">
        <v>8.800000000000001</v>
      </c>
      <c r="Y41" s="5"/>
      <c r="Z41" s="5"/>
      <c r="AA41" s="5"/>
      <c r="AB41" s="5"/>
      <c r="AC41" s="5"/>
      <c r="AD41" s="5"/>
      <c r="AE41" s="5"/>
      <c r="AF41" s="5"/>
      <c r="AG41" s="5"/>
      <c r="AH41" s="5"/>
      <c r="AI41" s="5"/>
      <c r="AJ41" s="5"/>
      <c r="AK41" s="5"/>
      <c r="AL41" s="5"/>
      <c r="AM41" s="5"/>
      <c r="AN41" s="5"/>
      <c r="AO41" s="5"/>
      <c r="AP41" s="5"/>
      <c r="AQ41" s="5"/>
      <c r="AR41" s="9">
        <v>0.15</v>
      </c>
      <c r="AS41" s="5"/>
      <c r="AT41" s="5"/>
      <c r="AU41" s="9">
        <v>0.75</v>
      </c>
      <c r="AV41" s="9">
        <v>0.03</v>
      </c>
      <c r="AW41" s="9">
        <v>0.04</v>
      </c>
      <c r="AX41" s="9">
        <v>1.95</v>
      </c>
      <c r="AY41" s="9">
        <v>0.004</v>
      </c>
    </row>
    <row r="42" ht="13.55" customHeight="1">
      <c r="A42" s="9">
        <v>41</v>
      </c>
      <c r="B42" t="s" s="4">
        <v>1171</v>
      </c>
      <c r="C42" t="s" s="4">
        <v>14443</v>
      </c>
      <c r="D42" s="5"/>
      <c r="E42" t="s" s="4">
        <v>1138</v>
      </c>
      <c r="F42" t="s" s="4">
        <v>2032</v>
      </c>
      <c r="G42" s="5"/>
      <c r="H42" s="5"/>
      <c r="I42" t="s" s="4">
        <v>14425</v>
      </c>
      <c r="J42" s="5"/>
      <c r="K42" t="s" s="4">
        <v>425</v>
      </c>
      <c r="L42" s="9">
        <v>763296</v>
      </c>
      <c r="M42" s="9">
        <v>3997816</v>
      </c>
      <c r="N42" s="5"/>
      <c r="O42" s="5"/>
      <c r="P42" s="5"/>
      <c r="Q42" t="s" s="4">
        <v>14430</v>
      </c>
      <c r="R42" s="5"/>
      <c r="S42" s="5"/>
      <c r="T42" t="s" s="4">
        <v>14427</v>
      </c>
      <c r="U42" t="s" s="4">
        <v>14428</v>
      </c>
      <c r="V42" s="5"/>
      <c r="W42" s="5"/>
      <c r="X42" s="9">
        <v>8.550000000000001</v>
      </c>
      <c r="Y42" s="5"/>
      <c r="Z42" s="5"/>
      <c r="AA42" s="5"/>
      <c r="AB42" s="5"/>
      <c r="AC42" s="5"/>
      <c r="AD42" s="5"/>
      <c r="AE42" s="5"/>
      <c r="AF42" s="5"/>
      <c r="AG42" s="5"/>
      <c r="AH42" s="5"/>
      <c r="AI42" s="5"/>
      <c r="AJ42" s="5"/>
      <c r="AK42" s="5"/>
      <c r="AL42" s="5"/>
      <c r="AM42" s="5"/>
      <c r="AN42" s="5"/>
      <c r="AO42" s="5"/>
      <c r="AP42" s="5"/>
      <c r="AQ42" s="5"/>
      <c r="AR42" s="9">
        <v>0.13</v>
      </c>
      <c r="AS42" s="5"/>
      <c r="AT42" s="5"/>
      <c r="AU42" s="9">
        <v>0.66</v>
      </c>
      <c r="AV42" s="9">
        <v>0.061</v>
      </c>
      <c r="AW42" s="9">
        <v>0.03</v>
      </c>
      <c r="AX42" s="9">
        <v>0.63</v>
      </c>
      <c r="AY42" s="9">
        <v>0.004</v>
      </c>
    </row>
    <row r="43" ht="13.55" customHeight="1">
      <c r="A43" s="9">
        <v>42</v>
      </c>
      <c r="B43" t="s" s="4">
        <v>1171</v>
      </c>
      <c r="C43" t="s" s="4">
        <v>14444</v>
      </c>
      <c r="D43" s="5"/>
      <c r="E43" t="s" s="4">
        <v>1138</v>
      </c>
      <c r="F43" t="s" s="4">
        <v>2032</v>
      </c>
      <c r="G43" s="5"/>
      <c r="H43" s="5"/>
      <c r="I43" t="s" s="4">
        <v>14425</v>
      </c>
      <c r="J43" s="5"/>
      <c r="K43" t="s" s="4">
        <v>425</v>
      </c>
      <c r="L43" s="9">
        <v>763367</v>
      </c>
      <c r="M43" s="9">
        <v>3998141</v>
      </c>
      <c r="N43" s="5"/>
      <c r="O43" s="5"/>
      <c r="P43" s="5"/>
      <c r="Q43" t="s" s="4">
        <v>14426</v>
      </c>
      <c r="R43" s="5"/>
      <c r="S43" s="5"/>
      <c r="T43" t="s" s="4">
        <v>14427</v>
      </c>
      <c r="U43" t="s" s="4">
        <v>14428</v>
      </c>
      <c r="V43" s="5"/>
      <c r="W43" s="5"/>
      <c r="X43" s="9">
        <v>8.15</v>
      </c>
      <c r="Y43" s="5"/>
      <c r="Z43" s="5"/>
      <c r="AA43" s="5"/>
      <c r="AB43" s="5"/>
      <c r="AC43" s="5"/>
      <c r="AD43" s="5"/>
      <c r="AE43" s="5"/>
      <c r="AF43" s="5"/>
      <c r="AG43" s="5"/>
      <c r="AH43" s="5"/>
      <c r="AI43" s="5"/>
      <c r="AJ43" s="5"/>
      <c r="AK43" s="5"/>
      <c r="AL43" s="5"/>
      <c r="AM43" s="5"/>
      <c r="AN43" s="5"/>
      <c r="AO43" s="5"/>
      <c r="AP43" s="5"/>
      <c r="AQ43" s="5"/>
      <c r="AR43" s="9">
        <v>0.35</v>
      </c>
      <c r="AS43" s="5"/>
      <c r="AT43" s="5"/>
      <c r="AU43" s="9">
        <v>1.73</v>
      </c>
      <c r="AV43" s="9">
        <v>0.068</v>
      </c>
      <c r="AW43" s="9">
        <v>0.47</v>
      </c>
      <c r="AX43" s="9">
        <v>5.84</v>
      </c>
      <c r="AY43" s="9">
        <v>0.03</v>
      </c>
    </row>
    <row r="44" ht="13.55" customHeight="1">
      <c r="A44" s="9">
        <v>43</v>
      </c>
      <c r="B44" t="s" s="4">
        <v>1171</v>
      </c>
      <c r="C44" t="s" s="4">
        <v>14444</v>
      </c>
      <c r="D44" s="5"/>
      <c r="E44" t="s" s="4">
        <v>1138</v>
      </c>
      <c r="F44" t="s" s="4">
        <v>2032</v>
      </c>
      <c r="G44" s="5"/>
      <c r="H44" s="5"/>
      <c r="I44" t="s" s="4">
        <v>14425</v>
      </c>
      <c r="J44" s="5"/>
      <c r="K44" t="s" s="4">
        <v>425</v>
      </c>
      <c r="L44" s="9">
        <v>763367</v>
      </c>
      <c r="M44" s="9">
        <v>3998141</v>
      </c>
      <c r="N44" s="5"/>
      <c r="O44" s="5"/>
      <c r="P44" s="5"/>
      <c r="Q44" t="s" s="4">
        <v>14429</v>
      </c>
      <c r="R44" s="5"/>
      <c r="S44" s="5"/>
      <c r="T44" t="s" s="4">
        <v>14427</v>
      </c>
      <c r="U44" t="s" s="4">
        <v>14428</v>
      </c>
      <c r="V44" s="5"/>
      <c r="W44" s="5"/>
      <c r="X44" s="9">
        <v>8.050000000000001</v>
      </c>
      <c r="Y44" s="5"/>
      <c r="Z44" s="5"/>
      <c r="AA44" s="5"/>
      <c r="AB44" s="5"/>
      <c r="AC44" s="5"/>
      <c r="AD44" s="5"/>
      <c r="AE44" s="5"/>
      <c r="AF44" s="5"/>
      <c r="AG44" s="5"/>
      <c r="AH44" s="5"/>
      <c r="AI44" s="5"/>
      <c r="AJ44" s="5"/>
      <c r="AK44" s="5"/>
      <c r="AL44" s="5"/>
      <c r="AM44" s="5"/>
      <c r="AN44" s="5"/>
      <c r="AO44" s="5"/>
      <c r="AP44" s="5"/>
      <c r="AQ44" s="5"/>
      <c r="AR44" s="9">
        <v>0.32</v>
      </c>
      <c r="AS44" s="5"/>
      <c r="AT44" s="5"/>
      <c r="AU44" s="9">
        <v>1.6</v>
      </c>
      <c r="AV44" s="9">
        <v>0.038</v>
      </c>
      <c r="AW44" s="9">
        <v>0.48</v>
      </c>
      <c r="AX44" s="9">
        <v>1.3</v>
      </c>
      <c r="AY44" s="9">
        <v>0.027</v>
      </c>
    </row>
    <row r="45" ht="13.55" customHeight="1">
      <c r="A45" s="9">
        <v>44</v>
      </c>
      <c r="B45" t="s" s="4">
        <v>1171</v>
      </c>
      <c r="C45" t="s" s="4">
        <v>14444</v>
      </c>
      <c r="D45" s="5"/>
      <c r="E45" t="s" s="4">
        <v>1138</v>
      </c>
      <c r="F45" t="s" s="4">
        <v>2032</v>
      </c>
      <c r="G45" s="5"/>
      <c r="H45" s="5"/>
      <c r="I45" t="s" s="4">
        <v>14425</v>
      </c>
      <c r="J45" s="5"/>
      <c r="K45" t="s" s="4">
        <v>425</v>
      </c>
      <c r="L45" s="9">
        <v>763367</v>
      </c>
      <c r="M45" s="9">
        <v>3998141</v>
      </c>
      <c r="N45" s="5"/>
      <c r="O45" s="5"/>
      <c r="P45" s="5"/>
      <c r="Q45" t="s" s="4">
        <v>14430</v>
      </c>
      <c r="R45" s="5"/>
      <c r="S45" s="5"/>
      <c r="T45" t="s" s="4">
        <v>14427</v>
      </c>
      <c r="U45" t="s" s="4">
        <v>14428</v>
      </c>
      <c r="V45" s="5"/>
      <c r="W45" s="5"/>
      <c r="X45" s="9">
        <v>7.99</v>
      </c>
      <c r="Y45" s="5"/>
      <c r="Z45" s="5"/>
      <c r="AA45" s="5"/>
      <c r="AB45" s="5"/>
      <c r="AC45" s="5"/>
      <c r="AD45" s="5"/>
      <c r="AE45" s="5"/>
      <c r="AF45" s="5"/>
      <c r="AG45" s="5"/>
      <c r="AH45" s="5"/>
      <c r="AI45" s="5"/>
      <c r="AJ45" s="5"/>
      <c r="AK45" s="5"/>
      <c r="AL45" s="5"/>
      <c r="AM45" s="5"/>
      <c r="AN45" s="5"/>
      <c r="AO45" s="5"/>
      <c r="AP45" s="5"/>
      <c r="AQ45" s="5"/>
      <c r="AR45" s="9">
        <v>0.77</v>
      </c>
      <c r="AS45" s="5"/>
      <c r="AT45" s="5"/>
      <c r="AU45" s="9">
        <v>3.85</v>
      </c>
      <c r="AV45" s="9">
        <v>0.079</v>
      </c>
      <c r="AW45" s="9">
        <v>1.14</v>
      </c>
      <c r="AX45" s="9">
        <v>6.31</v>
      </c>
      <c r="AY45" s="9">
        <v>0.059</v>
      </c>
    </row>
    <row r="46" ht="13.55" customHeight="1">
      <c r="A46" s="9">
        <v>45</v>
      </c>
      <c r="B46" t="s" s="4">
        <v>1171</v>
      </c>
      <c r="C46" t="s" s="4">
        <v>14445</v>
      </c>
      <c r="D46" s="5"/>
      <c r="E46" t="s" s="4">
        <v>1138</v>
      </c>
      <c r="F46" t="s" s="4">
        <v>2032</v>
      </c>
      <c r="G46" s="5"/>
      <c r="H46" s="5"/>
      <c r="I46" t="s" s="4">
        <v>14425</v>
      </c>
      <c r="J46" s="5"/>
      <c r="K46" t="s" s="4">
        <v>425</v>
      </c>
      <c r="L46" s="9">
        <v>763091</v>
      </c>
      <c r="M46" s="9">
        <v>3997770</v>
      </c>
      <c r="N46" s="5"/>
      <c r="O46" s="5"/>
      <c r="P46" s="5"/>
      <c r="Q46" t="s" s="4">
        <v>14426</v>
      </c>
      <c r="R46" s="5"/>
      <c r="S46" s="5"/>
      <c r="T46" t="s" s="4">
        <v>14427</v>
      </c>
      <c r="U46" t="s" s="4">
        <v>14428</v>
      </c>
      <c r="V46" s="5"/>
      <c r="W46" s="5"/>
      <c r="X46" s="9">
        <v>8.75</v>
      </c>
      <c r="Y46" s="5"/>
      <c r="Z46" s="5"/>
      <c r="AA46" s="5"/>
      <c r="AB46" s="5"/>
      <c r="AC46" s="5"/>
      <c r="AD46" s="5"/>
      <c r="AE46" s="5"/>
      <c r="AF46" s="5"/>
      <c r="AG46" s="5"/>
      <c r="AH46" s="5"/>
      <c r="AI46" s="5"/>
      <c r="AJ46" s="5"/>
      <c r="AK46" s="5"/>
      <c r="AL46" s="5"/>
      <c r="AM46" s="5"/>
      <c r="AN46" s="5"/>
      <c r="AO46" s="5"/>
      <c r="AP46" s="5"/>
      <c r="AQ46" s="5"/>
      <c r="AR46" s="9">
        <v>0.01</v>
      </c>
      <c r="AS46" s="5"/>
      <c r="AT46" s="5"/>
      <c r="AU46" s="9">
        <v>0.06</v>
      </c>
      <c r="AV46" s="9">
        <v>0.014</v>
      </c>
      <c r="AW46" s="9">
        <v>0.07000000000000001</v>
      </c>
      <c r="AX46" s="9">
        <v>0.5</v>
      </c>
      <c r="AY46" s="9">
        <v>0.005</v>
      </c>
    </row>
    <row r="47" ht="13.55" customHeight="1">
      <c r="A47" s="9">
        <v>46</v>
      </c>
      <c r="B47" t="s" s="4">
        <v>1171</v>
      </c>
      <c r="C47" t="s" s="4">
        <v>14445</v>
      </c>
      <c r="D47" s="5"/>
      <c r="E47" t="s" s="4">
        <v>1138</v>
      </c>
      <c r="F47" t="s" s="4">
        <v>2032</v>
      </c>
      <c r="G47" s="5"/>
      <c r="H47" s="5"/>
      <c r="I47" t="s" s="4">
        <v>14425</v>
      </c>
      <c r="J47" s="5"/>
      <c r="K47" t="s" s="4">
        <v>425</v>
      </c>
      <c r="L47" s="9">
        <v>763091</v>
      </c>
      <c r="M47" s="9">
        <v>3997770</v>
      </c>
      <c r="N47" s="5"/>
      <c r="O47" s="5"/>
      <c r="P47" s="5"/>
      <c r="Q47" t="s" s="4">
        <v>14429</v>
      </c>
      <c r="R47" s="5"/>
      <c r="S47" s="5"/>
      <c r="T47" t="s" s="4">
        <v>14427</v>
      </c>
      <c r="U47" t="s" s="4">
        <v>14428</v>
      </c>
      <c r="V47" s="5"/>
      <c r="W47" s="5"/>
      <c r="X47" s="9">
        <v>8.84</v>
      </c>
      <c r="Y47" s="5"/>
      <c r="Z47" s="5"/>
      <c r="AA47" s="5"/>
      <c r="AB47" s="5"/>
      <c r="AC47" s="5"/>
      <c r="AD47" s="5"/>
      <c r="AE47" s="5"/>
      <c r="AF47" s="5"/>
      <c r="AG47" s="5"/>
      <c r="AH47" s="5"/>
      <c r="AI47" s="5"/>
      <c r="AJ47" s="5"/>
      <c r="AK47" s="5"/>
      <c r="AL47" s="5"/>
      <c r="AM47" s="5"/>
      <c r="AN47" s="5"/>
      <c r="AO47" s="5"/>
      <c r="AP47" s="5"/>
      <c r="AQ47" s="5"/>
      <c r="AR47" s="9">
        <v>0.1</v>
      </c>
      <c r="AS47" s="5"/>
      <c r="AT47" s="5"/>
      <c r="AU47" s="9">
        <v>0.51</v>
      </c>
      <c r="AV47" s="9">
        <v>0.08599999999999999</v>
      </c>
      <c r="AW47" s="9">
        <v>0.02</v>
      </c>
      <c r="AX47" s="9">
        <v>0.48</v>
      </c>
      <c r="AY47" s="9">
        <v>0.007</v>
      </c>
    </row>
    <row r="48" ht="13.55" customHeight="1">
      <c r="A48" s="9">
        <v>47</v>
      </c>
      <c r="B48" t="s" s="4">
        <v>1171</v>
      </c>
      <c r="C48" t="s" s="4">
        <v>14445</v>
      </c>
      <c r="D48" s="5"/>
      <c r="E48" t="s" s="4">
        <v>1138</v>
      </c>
      <c r="F48" t="s" s="4">
        <v>2032</v>
      </c>
      <c r="G48" s="5"/>
      <c r="H48" s="5"/>
      <c r="I48" t="s" s="4">
        <v>14425</v>
      </c>
      <c r="J48" s="5"/>
      <c r="K48" t="s" s="4">
        <v>425</v>
      </c>
      <c r="L48" s="9">
        <v>763091</v>
      </c>
      <c r="M48" s="9">
        <v>3997770</v>
      </c>
      <c r="N48" s="5"/>
      <c r="O48" s="5"/>
      <c r="P48" s="5"/>
      <c r="Q48" t="s" s="4">
        <v>14430</v>
      </c>
      <c r="R48" s="5"/>
      <c r="S48" s="5"/>
      <c r="T48" t="s" s="4">
        <v>14427</v>
      </c>
      <c r="U48" t="s" s="4">
        <v>14428</v>
      </c>
      <c r="V48" s="5"/>
      <c r="W48" s="5"/>
      <c r="X48" s="9">
        <v>9.16</v>
      </c>
      <c r="Y48" s="5"/>
      <c r="Z48" s="5"/>
      <c r="AA48" s="5"/>
      <c r="AB48" s="5"/>
      <c r="AC48" s="5"/>
      <c r="AD48" s="5"/>
      <c r="AE48" s="5"/>
      <c r="AF48" s="5"/>
      <c r="AG48" s="5"/>
      <c r="AH48" s="5"/>
      <c r="AI48" s="5"/>
      <c r="AJ48" s="5"/>
      <c r="AK48" s="5"/>
      <c r="AL48" s="5"/>
      <c r="AM48" s="5"/>
      <c r="AN48" s="5"/>
      <c r="AO48" s="5"/>
      <c r="AP48" s="5"/>
      <c r="AQ48" s="5"/>
      <c r="AR48" s="9">
        <v>0.16</v>
      </c>
      <c r="AS48" s="5"/>
      <c r="AT48" s="5"/>
      <c r="AU48" s="9">
        <v>0.8100000000000001</v>
      </c>
      <c r="AV48" s="9">
        <v>0.033</v>
      </c>
      <c r="AW48" s="9">
        <v>0.01</v>
      </c>
      <c r="AX48" s="9">
        <v>0.37</v>
      </c>
      <c r="AY48" s="9">
        <v>0.002</v>
      </c>
    </row>
    <row r="49" ht="13.55" customHeight="1">
      <c r="A49" s="9">
        <v>48</v>
      </c>
      <c r="B49" t="s" s="4">
        <v>1171</v>
      </c>
      <c r="C49" t="s" s="4">
        <v>14446</v>
      </c>
      <c r="D49" s="5"/>
      <c r="E49" t="s" s="4">
        <v>1138</v>
      </c>
      <c r="F49" t="s" s="4">
        <v>3131</v>
      </c>
      <c r="G49" s="5"/>
      <c r="H49" s="5"/>
      <c r="I49" t="s" s="4">
        <v>14425</v>
      </c>
      <c r="J49" s="5"/>
      <c r="K49" t="s" s="4">
        <v>425</v>
      </c>
      <c r="L49" s="9">
        <v>724932</v>
      </c>
      <c r="M49" s="9">
        <v>4006002</v>
      </c>
      <c r="N49" s="5"/>
      <c r="O49" s="5"/>
      <c r="P49" s="5"/>
      <c r="Q49" t="s" s="4">
        <v>14426</v>
      </c>
      <c r="R49" s="5"/>
      <c r="S49" s="5"/>
      <c r="T49" t="s" s="4">
        <v>14427</v>
      </c>
      <c r="U49" t="s" s="4">
        <v>14428</v>
      </c>
      <c r="V49" s="5"/>
      <c r="W49" s="5"/>
      <c r="X49" s="9">
        <v>7.99</v>
      </c>
      <c r="Y49" s="5"/>
      <c r="Z49" s="5"/>
      <c r="AA49" s="5"/>
      <c r="AB49" s="5"/>
      <c r="AC49" s="5"/>
      <c r="AD49" s="5"/>
      <c r="AE49" s="5"/>
      <c r="AF49" s="5"/>
      <c r="AG49" s="5"/>
      <c r="AH49" s="5"/>
      <c r="AI49" s="5"/>
      <c r="AJ49" s="5"/>
      <c r="AK49" s="5"/>
      <c r="AL49" s="5"/>
      <c r="AM49" s="5"/>
      <c r="AN49" s="5"/>
      <c r="AO49" s="5"/>
      <c r="AP49" s="5"/>
      <c r="AQ49" s="5"/>
      <c r="AR49" s="9">
        <v>6.14</v>
      </c>
      <c r="AS49" s="5"/>
      <c r="AT49" s="5"/>
      <c r="AU49" s="9">
        <v>30.71</v>
      </c>
      <c r="AV49" s="9">
        <v>0.073</v>
      </c>
      <c r="AW49" s="9">
        <v>1.47</v>
      </c>
      <c r="AX49" s="9">
        <v>664</v>
      </c>
      <c r="AY49" s="9">
        <v>0.06</v>
      </c>
    </row>
    <row r="50" ht="13.55" customHeight="1">
      <c r="A50" s="9">
        <v>49</v>
      </c>
      <c r="B50" t="s" s="4">
        <v>1171</v>
      </c>
      <c r="C50" t="s" s="4">
        <v>14446</v>
      </c>
      <c r="D50" s="5"/>
      <c r="E50" t="s" s="4">
        <v>1138</v>
      </c>
      <c r="F50" t="s" s="4">
        <v>3131</v>
      </c>
      <c r="G50" s="5"/>
      <c r="H50" s="5"/>
      <c r="I50" t="s" s="4">
        <v>14425</v>
      </c>
      <c r="J50" s="5"/>
      <c r="K50" t="s" s="4">
        <v>425</v>
      </c>
      <c r="L50" s="9">
        <v>724932</v>
      </c>
      <c r="M50" s="9">
        <v>4006002</v>
      </c>
      <c r="N50" s="5"/>
      <c r="O50" s="5"/>
      <c r="P50" s="5"/>
      <c r="Q50" t="s" s="4">
        <v>14429</v>
      </c>
      <c r="R50" s="5"/>
      <c r="S50" s="5"/>
      <c r="T50" t="s" s="4">
        <v>14427</v>
      </c>
      <c r="U50" t="s" s="4">
        <v>14428</v>
      </c>
      <c r="V50" s="5"/>
      <c r="W50" s="5"/>
      <c r="X50" s="9">
        <v>7.77</v>
      </c>
      <c r="Y50" s="5"/>
      <c r="Z50" s="5"/>
      <c r="AA50" s="5"/>
      <c r="AB50" s="5"/>
      <c r="AC50" s="5"/>
      <c r="AD50" s="5"/>
      <c r="AE50" s="5"/>
      <c r="AF50" s="5"/>
      <c r="AG50" s="5"/>
      <c r="AH50" s="5"/>
      <c r="AI50" s="5"/>
      <c r="AJ50" s="5"/>
      <c r="AK50" s="5"/>
      <c r="AL50" s="5"/>
      <c r="AM50" s="5"/>
      <c r="AN50" s="5"/>
      <c r="AO50" s="5"/>
      <c r="AP50" s="5"/>
      <c r="AQ50" s="5"/>
      <c r="AR50" s="9">
        <v>6.83</v>
      </c>
      <c r="AS50" s="5"/>
      <c r="AT50" s="5"/>
      <c r="AU50" s="9">
        <v>29.14</v>
      </c>
      <c r="AV50" s="9">
        <v>0.041</v>
      </c>
      <c r="AW50" s="9">
        <v>1.51</v>
      </c>
      <c r="AX50" s="9">
        <v>488</v>
      </c>
      <c r="AY50" s="9">
        <v>0.06900000000000001</v>
      </c>
    </row>
    <row r="51" ht="13.55" customHeight="1">
      <c r="A51" s="9">
        <v>50</v>
      </c>
      <c r="B51" t="s" s="4">
        <v>1171</v>
      </c>
      <c r="C51" t="s" s="4">
        <v>14446</v>
      </c>
      <c r="D51" s="5"/>
      <c r="E51" t="s" s="4">
        <v>1138</v>
      </c>
      <c r="F51" t="s" s="4">
        <v>3131</v>
      </c>
      <c r="G51" s="5"/>
      <c r="H51" s="5"/>
      <c r="I51" t="s" s="4">
        <v>14425</v>
      </c>
      <c r="J51" s="5"/>
      <c r="K51" t="s" s="4">
        <v>425</v>
      </c>
      <c r="L51" s="9">
        <v>724932</v>
      </c>
      <c r="M51" s="9">
        <v>4006002</v>
      </c>
      <c r="N51" s="5"/>
      <c r="O51" s="5"/>
      <c r="P51" s="5"/>
      <c r="Q51" t="s" s="4">
        <v>14430</v>
      </c>
      <c r="R51" s="5"/>
      <c r="S51" s="5"/>
      <c r="T51" t="s" s="4">
        <v>14427</v>
      </c>
      <c r="U51" t="s" s="4">
        <v>14428</v>
      </c>
      <c r="V51" s="5"/>
      <c r="W51" s="5"/>
      <c r="X51" s="9">
        <v>8.050000000000001</v>
      </c>
      <c r="Y51" s="5"/>
      <c r="Z51" s="5"/>
      <c r="AA51" s="5"/>
      <c r="AB51" s="5"/>
      <c r="AC51" s="5"/>
      <c r="AD51" s="5"/>
      <c r="AE51" s="5"/>
      <c r="AF51" s="5"/>
      <c r="AG51" s="5"/>
      <c r="AH51" s="5"/>
      <c r="AI51" s="5"/>
      <c r="AJ51" s="5"/>
      <c r="AK51" s="5"/>
      <c r="AL51" s="5"/>
      <c r="AM51" s="5"/>
      <c r="AN51" s="5"/>
      <c r="AO51" s="5"/>
      <c r="AP51" s="5"/>
      <c r="AQ51" s="5"/>
      <c r="AR51" s="9">
        <v>4.38</v>
      </c>
      <c r="AS51" s="5"/>
      <c r="AT51" s="5"/>
      <c r="AU51" s="9">
        <v>21.92</v>
      </c>
      <c r="AV51" s="9">
        <v>0.052</v>
      </c>
      <c r="AW51" s="9">
        <v>1.73</v>
      </c>
      <c r="AX51" s="9">
        <v>239</v>
      </c>
      <c r="AY51" s="9">
        <v>0.08</v>
      </c>
    </row>
    <row r="52" ht="13.55" customHeight="1">
      <c r="A52" s="9">
        <v>51</v>
      </c>
      <c r="B52" t="s" s="4">
        <v>1171</v>
      </c>
      <c r="C52" t="s" s="4">
        <v>14447</v>
      </c>
      <c r="D52" s="5"/>
      <c r="E52" t="s" s="4">
        <v>1138</v>
      </c>
      <c r="F52" t="s" s="4">
        <v>3131</v>
      </c>
      <c r="G52" s="5"/>
      <c r="H52" s="5"/>
      <c r="I52" t="s" s="4">
        <v>14425</v>
      </c>
      <c r="J52" s="5"/>
      <c r="K52" t="s" s="4">
        <v>425</v>
      </c>
      <c r="L52" s="9">
        <v>725452</v>
      </c>
      <c r="M52" s="9">
        <v>4005509</v>
      </c>
      <c r="N52" s="5"/>
      <c r="O52" s="5"/>
      <c r="P52" s="5"/>
      <c r="Q52" t="s" s="4">
        <v>14426</v>
      </c>
      <c r="R52" s="5"/>
      <c r="S52" s="5"/>
      <c r="T52" t="s" s="4">
        <v>14427</v>
      </c>
      <c r="U52" t="s" s="4">
        <v>14428</v>
      </c>
      <c r="V52" s="5"/>
      <c r="W52" s="5"/>
      <c r="X52" s="9">
        <v>8.279999999999999</v>
      </c>
      <c r="Y52" s="5"/>
      <c r="Z52" s="5"/>
      <c r="AA52" s="5"/>
      <c r="AB52" s="5"/>
      <c r="AC52" s="5"/>
      <c r="AD52" s="5"/>
      <c r="AE52" s="5"/>
      <c r="AF52" s="5"/>
      <c r="AG52" s="5"/>
      <c r="AH52" s="5"/>
      <c r="AI52" s="5"/>
      <c r="AJ52" s="5"/>
      <c r="AK52" s="5"/>
      <c r="AL52" s="5"/>
      <c r="AM52" s="5"/>
      <c r="AN52" s="5"/>
      <c r="AO52" s="5"/>
      <c r="AP52" s="5"/>
      <c r="AQ52" s="5"/>
      <c r="AR52" s="9">
        <v>1.55</v>
      </c>
      <c r="AS52" s="5"/>
      <c r="AT52" s="5"/>
      <c r="AU52" s="9">
        <v>7.74</v>
      </c>
      <c r="AV52" s="9">
        <v>0.07000000000000001</v>
      </c>
      <c r="AW52" s="9">
        <v>1.48</v>
      </c>
      <c r="AX52" s="9">
        <v>39</v>
      </c>
      <c r="AY52" s="9">
        <v>0.068</v>
      </c>
    </row>
    <row r="53" ht="13.55" customHeight="1">
      <c r="A53" s="9">
        <v>52</v>
      </c>
      <c r="B53" t="s" s="4">
        <v>1171</v>
      </c>
      <c r="C53" t="s" s="4">
        <v>14447</v>
      </c>
      <c r="D53" s="5"/>
      <c r="E53" t="s" s="4">
        <v>1138</v>
      </c>
      <c r="F53" t="s" s="4">
        <v>3131</v>
      </c>
      <c r="G53" s="5"/>
      <c r="H53" s="5"/>
      <c r="I53" t="s" s="4">
        <v>14425</v>
      </c>
      <c r="J53" s="5"/>
      <c r="K53" t="s" s="4">
        <v>425</v>
      </c>
      <c r="L53" s="9">
        <v>725452</v>
      </c>
      <c r="M53" s="9">
        <v>4005509</v>
      </c>
      <c r="N53" s="5"/>
      <c r="O53" s="5"/>
      <c r="P53" s="5"/>
      <c r="Q53" t="s" s="4">
        <v>14429</v>
      </c>
      <c r="R53" s="5"/>
      <c r="S53" s="5"/>
      <c r="T53" t="s" s="4">
        <v>14427</v>
      </c>
      <c r="U53" t="s" s="4">
        <v>14428</v>
      </c>
      <c r="V53" s="5"/>
      <c r="W53" s="5"/>
      <c r="X53" s="9">
        <v>7.59</v>
      </c>
      <c r="Y53" s="5"/>
      <c r="Z53" s="5"/>
      <c r="AA53" s="5"/>
      <c r="AB53" s="5"/>
      <c r="AC53" s="5"/>
      <c r="AD53" s="5"/>
      <c r="AE53" s="5"/>
      <c r="AF53" s="5"/>
      <c r="AG53" s="5"/>
      <c r="AH53" s="5"/>
      <c r="AI53" s="5"/>
      <c r="AJ53" s="5"/>
      <c r="AK53" s="5"/>
      <c r="AL53" s="5"/>
      <c r="AM53" s="5"/>
      <c r="AN53" s="5"/>
      <c r="AO53" s="5"/>
      <c r="AP53" s="5"/>
      <c r="AQ53" s="5"/>
      <c r="AR53" s="9">
        <v>5.72</v>
      </c>
      <c r="AS53" s="5"/>
      <c r="AT53" s="5"/>
      <c r="AU53" s="9">
        <v>28.58</v>
      </c>
      <c r="AV53" s="9">
        <v>0.026</v>
      </c>
      <c r="AW53" s="9">
        <v>2.82</v>
      </c>
      <c r="AX53" s="9">
        <v>250</v>
      </c>
      <c r="AY53" s="9">
        <v>0.103</v>
      </c>
    </row>
    <row r="54" ht="13.55" customHeight="1">
      <c r="A54" s="9">
        <v>53</v>
      </c>
      <c r="B54" t="s" s="4">
        <v>1171</v>
      </c>
      <c r="C54" t="s" s="4">
        <v>14447</v>
      </c>
      <c r="D54" s="5"/>
      <c r="E54" t="s" s="4">
        <v>1138</v>
      </c>
      <c r="F54" t="s" s="4">
        <v>3131</v>
      </c>
      <c r="G54" s="5"/>
      <c r="H54" s="5"/>
      <c r="I54" t="s" s="4">
        <v>14425</v>
      </c>
      <c r="J54" s="5"/>
      <c r="K54" t="s" s="4">
        <v>425</v>
      </c>
      <c r="L54" s="9">
        <v>725452</v>
      </c>
      <c r="M54" s="9">
        <v>4005509</v>
      </c>
      <c r="N54" s="5"/>
      <c r="O54" s="5"/>
      <c r="P54" s="5"/>
      <c r="Q54" t="s" s="4">
        <v>14430</v>
      </c>
      <c r="R54" s="5"/>
      <c r="S54" s="5"/>
      <c r="T54" t="s" s="4">
        <v>14427</v>
      </c>
      <c r="U54" t="s" s="4">
        <v>14428</v>
      </c>
      <c r="V54" s="5"/>
      <c r="W54" s="5"/>
      <c r="X54" s="9">
        <v>7.79</v>
      </c>
      <c r="Y54" s="5"/>
      <c r="Z54" s="5"/>
      <c r="AA54" s="5"/>
      <c r="AB54" s="5"/>
      <c r="AC54" s="5"/>
      <c r="AD54" s="5"/>
      <c r="AE54" s="5"/>
      <c r="AF54" s="5"/>
      <c r="AG54" s="5"/>
      <c r="AH54" s="5"/>
      <c r="AI54" s="5"/>
      <c r="AJ54" s="5"/>
      <c r="AK54" s="5"/>
      <c r="AL54" s="5"/>
      <c r="AM54" s="5"/>
      <c r="AN54" s="5"/>
      <c r="AO54" s="5"/>
      <c r="AP54" s="5"/>
      <c r="AQ54" s="5"/>
      <c r="AR54" s="9">
        <v>3.58</v>
      </c>
      <c r="AS54" s="5"/>
      <c r="AT54" s="5"/>
      <c r="AU54" s="9">
        <v>17.91</v>
      </c>
      <c r="AV54" s="9">
        <v>0.08500000000000001</v>
      </c>
      <c r="AW54" s="9">
        <v>1.81</v>
      </c>
      <c r="AX54" s="9">
        <v>168</v>
      </c>
      <c r="AY54" s="9">
        <v>0.076</v>
      </c>
    </row>
    <row r="55" ht="13.55" customHeight="1">
      <c r="A55" s="9">
        <v>54</v>
      </c>
      <c r="B55" t="s" s="4">
        <v>1171</v>
      </c>
      <c r="C55" t="s" s="4">
        <v>14448</v>
      </c>
      <c r="D55" s="5"/>
      <c r="E55" t="s" s="4">
        <v>1138</v>
      </c>
      <c r="F55" t="s" s="4">
        <v>3131</v>
      </c>
      <c r="G55" s="5"/>
      <c r="H55" s="5"/>
      <c r="I55" t="s" s="4">
        <v>14425</v>
      </c>
      <c r="J55" s="5"/>
      <c r="K55" t="s" s="4">
        <v>425</v>
      </c>
      <c r="L55" s="9">
        <v>726350</v>
      </c>
      <c r="M55" s="9">
        <v>4005066</v>
      </c>
      <c r="N55" s="5"/>
      <c r="O55" s="5"/>
      <c r="P55" s="5"/>
      <c r="Q55" t="s" s="4">
        <v>14426</v>
      </c>
      <c r="R55" s="5"/>
      <c r="S55" s="5"/>
      <c r="T55" t="s" s="4">
        <v>14427</v>
      </c>
      <c r="U55" t="s" s="4">
        <v>14428</v>
      </c>
      <c r="V55" s="5"/>
      <c r="W55" s="5"/>
      <c r="X55" s="9">
        <v>8.69</v>
      </c>
      <c r="Y55" s="5"/>
      <c r="Z55" s="5"/>
      <c r="AA55" s="5"/>
      <c r="AB55" s="5"/>
      <c r="AC55" s="5"/>
      <c r="AD55" s="5"/>
      <c r="AE55" s="5"/>
      <c r="AF55" s="5"/>
      <c r="AG55" s="5"/>
      <c r="AH55" s="5"/>
      <c r="AI55" s="5"/>
      <c r="AJ55" s="5"/>
      <c r="AK55" s="5"/>
      <c r="AL55" s="5"/>
      <c r="AM55" s="5"/>
      <c r="AN55" s="5"/>
      <c r="AO55" s="5"/>
      <c r="AP55" s="5"/>
      <c r="AQ55" s="5"/>
      <c r="AR55" s="9">
        <v>13.67</v>
      </c>
      <c r="AS55" s="5"/>
      <c r="AT55" s="5"/>
      <c r="AU55" s="9">
        <v>68.36</v>
      </c>
      <c r="AV55" s="9">
        <v>0.115</v>
      </c>
      <c r="AW55" s="9">
        <v>0.64</v>
      </c>
      <c r="AX55" s="9">
        <v>5.48</v>
      </c>
      <c r="AY55" s="9">
        <v>0.061</v>
      </c>
    </row>
    <row r="56" ht="13.55" customHeight="1">
      <c r="A56" s="9">
        <v>55</v>
      </c>
      <c r="B56" t="s" s="4">
        <v>1171</v>
      </c>
      <c r="C56" t="s" s="4">
        <v>14448</v>
      </c>
      <c r="D56" s="5"/>
      <c r="E56" t="s" s="4">
        <v>1138</v>
      </c>
      <c r="F56" t="s" s="4">
        <v>3131</v>
      </c>
      <c r="G56" s="5"/>
      <c r="H56" s="5"/>
      <c r="I56" t="s" s="4">
        <v>14425</v>
      </c>
      <c r="J56" s="5"/>
      <c r="K56" t="s" s="4">
        <v>425</v>
      </c>
      <c r="L56" s="9">
        <v>726350</v>
      </c>
      <c r="M56" s="9">
        <v>4005066</v>
      </c>
      <c r="N56" s="5"/>
      <c r="O56" s="5"/>
      <c r="P56" s="5"/>
      <c r="Q56" t="s" s="4">
        <v>14429</v>
      </c>
      <c r="R56" s="5"/>
      <c r="S56" s="5"/>
      <c r="T56" t="s" s="4">
        <v>14427</v>
      </c>
      <c r="U56" t="s" s="4">
        <v>14428</v>
      </c>
      <c r="V56" s="5"/>
      <c r="W56" s="5"/>
      <c r="X56" s="9">
        <v>8.67</v>
      </c>
      <c r="Y56" s="5"/>
      <c r="Z56" s="5"/>
      <c r="AA56" s="5"/>
      <c r="AB56" s="5"/>
      <c r="AC56" s="5"/>
      <c r="AD56" s="5"/>
      <c r="AE56" s="5"/>
      <c r="AF56" s="5"/>
      <c r="AG56" s="5"/>
      <c r="AH56" s="5"/>
      <c r="AI56" s="5"/>
      <c r="AJ56" s="5"/>
      <c r="AK56" s="5"/>
      <c r="AL56" s="5"/>
      <c r="AM56" s="5"/>
      <c r="AN56" s="5"/>
      <c r="AO56" s="5"/>
      <c r="AP56" s="5"/>
      <c r="AQ56" s="5"/>
      <c r="AR56" s="9">
        <v>16.24</v>
      </c>
      <c r="AS56" s="5"/>
      <c r="AT56" s="5"/>
      <c r="AU56" s="9">
        <v>81.22</v>
      </c>
      <c r="AV56" s="9">
        <v>0.079</v>
      </c>
      <c r="AW56" s="9">
        <v>0.52</v>
      </c>
      <c r="AX56" s="9">
        <v>4.18</v>
      </c>
      <c r="AY56" s="9">
        <v>0.054</v>
      </c>
    </row>
    <row r="57" ht="13.55" customHeight="1">
      <c r="A57" s="9">
        <v>56</v>
      </c>
      <c r="B57" t="s" s="4">
        <v>1171</v>
      </c>
      <c r="C57" t="s" s="4">
        <v>14448</v>
      </c>
      <c r="D57" s="5"/>
      <c r="E57" t="s" s="4">
        <v>1138</v>
      </c>
      <c r="F57" t="s" s="4">
        <v>3131</v>
      </c>
      <c r="G57" s="5"/>
      <c r="H57" s="5"/>
      <c r="I57" t="s" s="4">
        <v>14425</v>
      </c>
      <c r="J57" s="5"/>
      <c r="K57" t="s" s="4">
        <v>425</v>
      </c>
      <c r="L57" s="9">
        <v>726350</v>
      </c>
      <c r="M57" s="9">
        <v>4005066</v>
      </c>
      <c r="N57" s="5"/>
      <c r="O57" s="5"/>
      <c r="P57" s="5"/>
      <c r="Q57" t="s" s="4">
        <v>14430</v>
      </c>
      <c r="R57" s="5"/>
      <c r="S57" s="5"/>
      <c r="T57" t="s" s="4">
        <v>14427</v>
      </c>
      <c r="U57" t="s" s="4">
        <v>14428</v>
      </c>
      <c r="V57" s="5"/>
      <c r="W57" s="5"/>
      <c r="X57" s="9">
        <v>8.67</v>
      </c>
      <c r="Y57" s="5"/>
      <c r="Z57" s="5"/>
      <c r="AA57" s="5"/>
      <c r="AB57" s="5"/>
      <c r="AC57" s="5"/>
      <c r="AD57" s="5"/>
      <c r="AE57" s="5"/>
      <c r="AF57" s="5"/>
      <c r="AG57" s="5"/>
      <c r="AH57" s="5"/>
      <c r="AI57" s="5"/>
      <c r="AJ57" s="5"/>
      <c r="AK57" s="5"/>
      <c r="AL57" s="5"/>
      <c r="AM57" s="5"/>
      <c r="AN57" s="5"/>
      <c r="AO57" s="5"/>
      <c r="AP57" s="5"/>
      <c r="AQ57" s="5"/>
      <c r="AR57" s="9">
        <v>16.56</v>
      </c>
      <c r="AS57" s="5"/>
      <c r="AT57" s="5"/>
      <c r="AU57" s="9">
        <v>82.79000000000001</v>
      </c>
      <c r="AV57" s="9">
        <v>0.044</v>
      </c>
      <c r="AW57" s="9">
        <v>0.48</v>
      </c>
      <c r="AX57" s="9">
        <v>5.06</v>
      </c>
      <c r="AY57" s="9">
        <v>0.044</v>
      </c>
    </row>
    <row r="58" ht="13.55" customHeight="1">
      <c r="A58" s="9">
        <v>57</v>
      </c>
      <c r="B58" t="s" s="4">
        <v>1171</v>
      </c>
      <c r="C58" t="s" s="4">
        <v>14449</v>
      </c>
      <c r="D58" s="5"/>
      <c r="E58" t="s" s="4">
        <v>1138</v>
      </c>
      <c r="F58" t="s" s="4">
        <v>14450</v>
      </c>
      <c r="G58" s="5"/>
      <c r="H58" s="5"/>
      <c r="I58" t="s" s="4">
        <v>14425</v>
      </c>
      <c r="J58" s="5"/>
      <c r="K58" t="s" s="4">
        <v>425</v>
      </c>
      <c r="L58" s="9">
        <v>729968</v>
      </c>
      <c r="M58" s="9">
        <v>4005484</v>
      </c>
      <c r="N58" s="5"/>
      <c r="O58" s="5"/>
      <c r="P58" s="5"/>
      <c r="Q58" t="s" s="4">
        <v>14426</v>
      </c>
      <c r="R58" s="5"/>
      <c r="S58" s="5"/>
      <c r="T58" t="s" s="4">
        <v>14427</v>
      </c>
      <c r="U58" t="s" s="4">
        <v>14428</v>
      </c>
      <c r="V58" s="5"/>
      <c r="W58" s="5"/>
      <c r="X58" s="9">
        <v>8.01</v>
      </c>
      <c r="Y58" s="5"/>
      <c r="Z58" s="5"/>
      <c r="AA58" s="5"/>
      <c r="AB58" s="5"/>
      <c r="AC58" s="5"/>
      <c r="AD58" s="5"/>
      <c r="AE58" s="5"/>
      <c r="AF58" s="5"/>
      <c r="AG58" s="5"/>
      <c r="AH58" s="5"/>
      <c r="AI58" s="5"/>
      <c r="AJ58" s="5"/>
      <c r="AK58" s="5"/>
      <c r="AL58" s="5"/>
      <c r="AM58" s="5"/>
      <c r="AN58" s="5"/>
      <c r="AO58" s="5"/>
      <c r="AP58" s="5"/>
      <c r="AQ58" s="5"/>
      <c r="AR58" s="9">
        <v>2.81</v>
      </c>
      <c r="AS58" s="5"/>
      <c r="AT58" s="5"/>
      <c r="AU58" s="9">
        <v>14.07</v>
      </c>
      <c r="AV58" s="9">
        <v>0.061</v>
      </c>
      <c r="AW58" s="9">
        <v>1.05</v>
      </c>
      <c r="AX58" s="9">
        <v>108</v>
      </c>
      <c r="AY58" s="9">
        <v>0.07199999999999999</v>
      </c>
    </row>
    <row r="59" ht="13.55" customHeight="1">
      <c r="A59" s="9">
        <v>58</v>
      </c>
      <c r="B59" t="s" s="4">
        <v>1171</v>
      </c>
      <c r="C59" t="s" s="4">
        <v>14449</v>
      </c>
      <c r="D59" s="5"/>
      <c r="E59" t="s" s="4">
        <v>1138</v>
      </c>
      <c r="F59" t="s" s="4">
        <v>14450</v>
      </c>
      <c r="G59" s="5"/>
      <c r="H59" s="5"/>
      <c r="I59" t="s" s="4">
        <v>14425</v>
      </c>
      <c r="J59" s="5"/>
      <c r="K59" t="s" s="4">
        <v>425</v>
      </c>
      <c r="L59" s="9">
        <v>729968</v>
      </c>
      <c r="M59" s="9">
        <v>4005484</v>
      </c>
      <c r="N59" s="5"/>
      <c r="O59" s="5"/>
      <c r="P59" s="5"/>
      <c r="Q59" t="s" s="4">
        <v>14429</v>
      </c>
      <c r="R59" s="5"/>
      <c r="S59" s="5"/>
      <c r="T59" t="s" s="4">
        <v>14427</v>
      </c>
      <c r="U59" t="s" s="4">
        <v>14428</v>
      </c>
      <c r="V59" s="5"/>
      <c r="W59" s="5"/>
      <c r="X59" s="9">
        <v>7.81</v>
      </c>
      <c r="Y59" s="5"/>
      <c r="Z59" s="5"/>
      <c r="AA59" s="5"/>
      <c r="AB59" s="5"/>
      <c r="AC59" s="5"/>
      <c r="AD59" s="5"/>
      <c r="AE59" s="5"/>
      <c r="AF59" s="5"/>
      <c r="AG59" s="5"/>
      <c r="AH59" s="5"/>
      <c r="AI59" s="5"/>
      <c r="AJ59" s="5"/>
      <c r="AK59" s="5"/>
      <c r="AL59" s="5"/>
      <c r="AM59" s="5"/>
      <c r="AN59" s="5"/>
      <c r="AO59" s="5"/>
      <c r="AP59" s="5"/>
      <c r="AQ59" s="5"/>
      <c r="AR59" s="9">
        <v>2.51</v>
      </c>
      <c r="AS59" s="5"/>
      <c r="AT59" s="5"/>
      <c r="AU59" s="9">
        <v>12.55</v>
      </c>
      <c r="AV59" s="9">
        <v>0.077</v>
      </c>
      <c r="AW59" s="9">
        <v>1.06</v>
      </c>
      <c r="AX59" s="9">
        <v>244</v>
      </c>
      <c r="AY59" s="9">
        <v>0.068</v>
      </c>
    </row>
    <row r="60" ht="13.55" customHeight="1">
      <c r="A60" s="9">
        <v>59</v>
      </c>
      <c r="B60" t="s" s="4">
        <v>1171</v>
      </c>
      <c r="C60" t="s" s="4">
        <v>14449</v>
      </c>
      <c r="D60" s="5"/>
      <c r="E60" t="s" s="4">
        <v>1138</v>
      </c>
      <c r="F60" t="s" s="4">
        <v>14450</v>
      </c>
      <c r="G60" s="5"/>
      <c r="H60" s="5"/>
      <c r="I60" t="s" s="4">
        <v>14425</v>
      </c>
      <c r="J60" s="5"/>
      <c r="K60" t="s" s="4">
        <v>425</v>
      </c>
      <c r="L60" s="9">
        <v>729968</v>
      </c>
      <c r="M60" s="9">
        <v>4005484</v>
      </c>
      <c r="N60" s="5"/>
      <c r="O60" s="5"/>
      <c r="P60" s="5"/>
      <c r="Q60" t="s" s="4">
        <v>14430</v>
      </c>
      <c r="R60" s="5"/>
      <c r="S60" s="5"/>
      <c r="T60" t="s" s="4">
        <v>14427</v>
      </c>
      <c r="U60" t="s" s="4">
        <v>14428</v>
      </c>
      <c r="V60" s="5"/>
      <c r="W60" s="5"/>
      <c r="X60" s="9">
        <v>8.33</v>
      </c>
      <c r="Y60" s="5"/>
      <c r="Z60" s="5"/>
      <c r="AA60" s="5"/>
      <c r="AB60" s="5"/>
      <c r="AC60" s="5"/>
      <c r="AD60" s="5"/>
      <c r="AE60" s="5"/>
      <c r="AF60" s="5"/>
      <c r="AG60" s="5"/>
      <c r="AH60" s="5"/>
      <c r="AI60" s="5"/>
      <c r="AJ60" s="5"/>
      <c r="AK60" s="5"/>
      <c r="AL60" s="5"/>
      <c r="AM60" s="5"/>
      <c r="AN60" s="5"/>
      <c r="AO60" s="5"/>
      <c r="AP60" s="5"/>
      <c r="AQ60" s="5"/>
      <c r="AR60" s="9">
        <v>2.19</v>
      </c>
      <c r="AS60" s="5"/>
      <c r="AT60" s="5"/>
      <c r="AU60" s="9">
        <v>10.97</v>
      </c>
      <c r="AV60" s="9">
        <v>0.117</v>
      </c>
      <c r="AW60" s="9">
        <v>1.75</v>
      </c>
      <c r="AX60" s="9">
        <v>100</v>
      </c>
      <c r="AY60" s="9">
        <v>0.079</v>
      </c>
    </row>
    <row r="61" ht="13.55" customHeight="1">
      <c r="A61" s="9">
        <v>60</v>
      </c>
      <c r="B61" t="s" s="4">
        <v>1171</v>
      </c>
      <c r="C61" t="s" s="4">
        <v>14451</v>
      </c>
      <c r="D61" s="5"/>
      <c r="E61" t="s" s="4">
        <v>1138</v>
      </c>
      <c r="F61" t="s" s="4">
        <v>14450</v>
      </c>
      <c r="G61" s="5"/>
      <c r="H61" s="5"/>
      <c r="I61" t="s" s="4">
        <v>14425</v>
      </c>
      <c r="J61" s="5"/>
      <c r="K61" t="s" s="4">
        <v>425</v>
      </c>
      <c r="L61" s="9">
        <v>731080</v>
      </c>
      <c r="M61" s="9">
        <v>4004740</v>
      </c>
      <c r="N61" s="5"/>
      <c r="O61" s="5"/>
      <c r="P61" s="5"/>
      <c r="Q61" t="s" s="4">
        <v>14426</v>
      </c>
      <c r="R61" s="5"/>
      <c r="S61" s="5"/>
      <c r="T61" t="s" s="4">
        <v>14427</v>
      </c>
      <c r="U61" t="s" s="4">
        <v>14428</v>
      </c>
      <c r="V61" s="5"/>
      <c r="W61" s="5"/>
      <c r="X61" s="9">
        <v>8.1</v>
      </c>
      <c r="Y61" s="5"/>
      <c r="Z61" s="5"/>
      <c r="AA61" s="5"/>
      <c r="AB61" s="5"/>
      <c r="AC61" s="5"/>
      <c r="AD61" s="5"/>
      <c r="AE61" s="5"/>
      <c r="AF61" s="5"/>
      <c r="AG61" s="5"/>
      <c r="AH61" s="5"/>
      <c r="AI61" s="5"/>
      <c r="AJ61" s="5"/>
      <c r="AK61" s="5"/>
      <c r="AL61" s="5"/>
      <c r="AM61" s="5"/>
      <c r="AN61" s="5"/>
      <c r="AO61" s="5"/>
      <c r="AP61" s="5"/>
      <c r="AQ61" s="5"/>
      <c r="AR61" s="9">
        <v>0.92</v>
      </c>
      <c r="AS61" s="5"/>
      <c r="AT61" s="5"/>
      <c r="AU61" s="9">
        <v>4.6</v>
      </c>
      <c r="AV61" s="9">
        <v>0.064</v>
      </c>
      <c r="AW61" s="9">
        <v>0.99</v>
      </c>
      <c r="AX61" s="9">
        <v>4.54</v>
      </c>
      <c r="AY61" s="9">
        <v>0.059</v>
      </c>
    </row>
    <row r="62" ht="13.55" customHeight="1">
      <c r="A62" s="9">
        <v>61</v>
      </c>
      <c r="B62" t="s" s="4">
        <v>1171</v>
      </c>
      <c r="C62" t="s" s="4">
        <v>14451</v>
      </c>
      <c r="D62" s="5"/>
      <c r="E62" t="s" s="4">
        <v>1138</v>
      </c>
      <c r="F62" t="s" s="4">
        <v>14450</v>
      </c>
      <c r="G62" s="5"/>
      <c r="H62" s="5"/>
      <c r="I62" t="s" s="4">
        <v>14425</v>
      </c>
      <c r="J62" s="5"/>
      <c r="K62" t="s" s="4">
        <v>425</v>
      </c>
      <c r="L62" s="9">
        <v>731080</v>
      </c>
      <c r="M62" s="9">
        <v>4004740</v>
      </c>
      <c r="N62" s="5"/>
      <c r="O62" s="5"/>
      <c r="P62" s="5"/>
      <c r="Q62" t="s" s="4">
        <v>14429</v>
      </c>
      <c r="R62" s="5"/>
      <c r="S62" s="5"/>
      <c r="T62" t="s" s="4">
        <v>14427</v>
      </c>
      <c r="U62" t="s" s="4">
        <v>14428</v>
      </c>
      <c r="V62" s="5"/>
      <c r="W62" s="5"/>
      <c r="X62" s="9">
        <v>8.119999999999999</v>
      </c>
      <c r="Y62" s="5"/>
      <c r="Z62" s="5"/>
      <c r="AA62" s="5"/>
      <c r="AB62" s="5"/>
      <c r="AC62" s="5"/>
      <c r="AD62" s="5"/>
      <c r="AE62" s="5"/>
      <c r="AF62" s="5"/>
      <c r="AG62" s="5"/>
      <c r="AH62" s="5"/>
      <c r="AI62" s="5"/>
      <c r="AJ62" s="5"/>
      <c r="AK62" s="5"/>
      <c r="AL62" s="5"/>
      <c r="AM62" s="5"/>
      <c r="AN62" s="5"/>
      <c r="AO62" s="5"/>
      <c r="AP62" s="5"/>
      <c r="AQ62" s="5"/>
      <c r="AR62" s="9">
        <v>1.27</v>
      </c>
      <c r="AS62" s="5"/>
      <c r="AT62" s="5"/>
      <c r="AU62" s="9">
        <v>6.33</v>
      </c>
      <c r="AV62" s="9">
        <v>0.137</v>
      </c>
      <c r="AW62" s="9">
        <v>1.04</v>
      </c>
      <c r="AX62" s="9">
        <v>20.7</v>
      </c>
      <c r="AY62" s="9">
        <v>0.059</v>
      </c>
    </row>
    <row r="63" ht="13.55" customHeight="1">
      <c r="A63" s="9">
        <v>62</v>
      </c>
      <c r="B63" t="s" s="4">
        <v>1171</v>
      </c>
      <c r="C63" t="s" s="4">
        <v>14451</v>
      </c>
      <c r="D63" s="5"/>
      <c r="E63" t="s" s="4">
        <v>1138</v>
      </c>
      <c r="F63" t="s" s="4">
        <v>14450</v>
      </c>
      <c r="G63" s="5"/>
      <c r="H63" s="5"/>
      <c r="I63" t="s" s="4">
        <v>14425</v>
      </c>
      <c r="J63" s="5"/>
      <c r="K63" t="s" s="4">
        <v>425</v>
      </c>
      <c r="L63" s="9">
        <v>731080</v>
      </c>
      <c r="M63" s="9">
        <v>4004740</v>
      </c>
      <c r="N63" s="5"/>
      <c r="O63" s="5"/>
      <c r="P63" s="5"/>
      <c r="Q63" t="s" s="4">
        <v>14430</v>
      </c>
      <c r="R63" s="5"/>
      <c r="S63" s="5"/>
      <c r="T63" t="s" s="4">
        <v>14427</v>
      </c>
      <c r="U63" t="s" s="4">
        <v>14428</v>
      </c>
      <c r="V63" s="5"/>
      <c r="W63" s="5"/>
      <c r="X63" s="9">
        <v>7.87</v>
      </c>
      <c r="Y63" s="5"/>
      <c r="Z63" s="5"/>
      <c r="AA63" s="5"/>
      <c r="AB63" s="5"/>
      <c r="AC63" s="5"/>
      <c r="AD63" s="5"/>
      <c r="AE63" s="5"/>
      <c r="AF63" s="5"/>
      <c r="AG63" s="5"/>
      <c r="AH63" s="5"/>
      <c r="AI63" s="5"/>
      <c r="AJ63" s="5"/>
      <c r="AK63" s="5"/>
      <c r="AL63" s="5"/>
      <c r="AM63" s="5"/>
      <c r="AN63" s="5"/>
      <c r="AO63" s="5"/>
      <c r="AP63" s="5"/>
      <c r="AQ63" s="5"/>
      <c r="AR63" s="9">
        <v>3.22</v>
      </c>
      <c r="AS63" s="5"/>
      <c r="AT63" s="5"/>
      <c r="AU63" s="9">
        <v>16.1</v>
      </c>
      <c r="AV63" s="9">
        <v>0.078</v>
      </c>
      <c r="AW63" s="9">
        <v>1.34</v>
      </c>
      <c r="AX63" s="9">
        <v>29</v>
      </c>
      <c r="AY63" s="9">
        <v>0.08799999999999999</v>
      </c>
    </row>
    <row r="64" ht="13.55" customHeight="1">
      <c r="A64" s="9">
        <v>63</v>
      </c>
      <c r="B64" t="s" s="4">
        <v>1171</v>
      </c>
      <c r="C64" t="s" s="4">
        <v>14452</v>
      </c>
      <c r="D64" s="5"/>
      <c r="E64" t="s" s="4">
        <v>1138</v>
      </c>
      <c r="F64" t="s" s="4">
        <v>14450</v>
      </c>
      <c r="G64" s="5"/>
      <c r="H64" s="5"/>
      <c r="I64" t="s" s="4">
        <v>14425</v>
      </c>
      <c r="J64" s="5"/>
      <c r="K64" t="s" s="4">
        <v>425</v>
      </c>
      <c r="L64" s="9">
        <v>731911</v>
      </c>
      <c r="M64" s="9">
        <v>4003966</v>
      </c>
      <c r="N64" s="5"/>
      <c r="O64" s="5"/>
      <c r="P64" s="5"/>
      <c r="Q64" t="s" s="4">
        <v>14426</v>
      </c>
      <c r="R64" s="5"/>
      <c r="S64" s="5"/>
      <c r="T64" t="s" s="4">
        <v>14427</v>
      </c>
      <c r="U64" t="s" s="4">
        <v>14428</v>
      </c>
      <c r="V64" s="5"/>
      <c r="W64" s="5"/>
      <c r="X64" s="9">
        <v>8.119999999999999</v>
      </c>
      <c r="Y64" s="5"/>
      <c r="Z64" s="5"/>
      <c r="AA64" s="5"/>
      <c r="AB64" s="5"/>
      <c r="AC64" s="5"/>
      <c r="AD64" s="5"/>
      <c r="AE64" s="5"/>
      <c r="AF64" s="5"/>
      <c r="AG64" s="5"/>
      <c r="AH64" s="5"/>
      <c r="AI64" s="5"/>
      <c r="AJ64" s="5"/>
      <c r="AK64" s="5"/>
      <c r="AL64" s="5"/>
      <c r="AM64" s="5"/>
      <c r="AN64" s="5"/>
      <c r="AO64" s="5"/>
      <c r="AP64" s="5"/>
      <c r="AQ64" s="5"/>
      <c r="AR64" s="9">
        <v>0.55</v>
      </c>
      <c r="AS64" s="5"/>
      <c r="AT64" s="5"/>
      <c r="AU64" s="9">
        <v>2.74</v>
      </c>
      <c r="AV64" s="9">
        <v>0.128</v>
      </c>
      <c r="AW64" s="9">
        <v>1.78</v>
      </c>
      <c r="AX64" s="9">
        <v>90</v>
      </c>
      <c r="AY64" s="9">
        <v>0.08</v>
      </c>
    </row>
    <row r="65" ht="13.55" customHeight="1">
      <c r="A65" s="9">
        <v>64</v>
      </c>
      <c r="B65" t="s" s="4">
        <v>1171</v>
      </c>
      <c r="C65" t="s" s="4">
        <v>14452</v>
      </c>
      <c r="D65" s="5"/>
      <c r="E65" t="s" s="4">
        <v>1138</v>
      </c>
      <c r="F65" t="s" s="4">
        <v>14450</v>
      </c>
      <c r="G65" s="5"/>
      <c r="H65" s="5"/>
      <c r="I65" t="s" s="4">
        <v>14425</v>
      </c>
      <c r="J65" s="5"/>
      <c r="K65" t="s" s="4">
        <v>425</v>
      </c>
      <c r="L65" s="9">
        <v>731911</v>
      </c>
      <c r="M65" s="9">
        <v>4003966</v>
      </c>
      <c r="N65" s="5"/>
      <c r="O65" s="5"/>
      <c r="P65" s="5"/>
      <c r="Q65" t="s" s="4">
        <v>14429</v>
      </c>
      <c r="R65" s="5"/>
      <c r="S65" s="5"/>
      <c r="T65" t="s" s="4">
        <v>14427</v>
      </c>
      <c r="U65" t="s" s="4">
        <v>14428</v>
      </c>
      <c r="V65" s="5"/>
      <c r="W65" s="5"/>
      <c r="X65" s="9">
        <v>8.32</v>
      </c>
      <c r="Y65" s="5"/>
      <c r="Z65" s="5"/>
      <c r="AA65" s="5"/>
      <c r="AB65" s="5"/>
      <c r="AC65" s="5"/>
      <c r="AD65" s="5"/>
      <c r="AE65" s="5"/>
      <c r="AF65" s="5"/>
      <c r="AG65" s="5"/>
      <c r="AH65" s="5"/>
      <c r="AI65" s="5"/>
      <c r="AJ65" s="5"/>
      <c r="AK65" s="5"/>
      <c r="AL65" s="5"/>
      <c r="AM65" s="5"/>
      <c r="AN65" s="5"/>
      <c r="AO65" s="5"/>
      <c r="AP65" s="5"/>
      <c r="AQ65" s="5"/>
      <c r="AR65" s="9">
        <v>3.48</v>
      </c>
      <c r="AS65" s="5"/>
      <c r="AT65" s="5"/>
      <c r="AU65" s="9">
        <v>17.39</v>
      </c>
      <c r="AV65" s="9">
        <v>0.093</v>
      </c>
      <c r="AW65" s="9">
        <v>1.15</v>
      </c>
      <c r="AX65" s="9">
        <v>252</v>
      </c>
      <c r="AY65" s="9">
        <v>0.061</v>
      </c>
    </row>
    <row r="66" ht="13.55" customHeight="1">
      <c r="A66" s="9">
        <v>65</v>
      </c>
      <c r="B66" t="s" s="4">
        <v>1171</v>
      </c>
      <c r="C66" t="s" s="4">
        <v>14452</v>
      </c>
      <c r="D66" s="5"/>
      <c r="E66" t="s" s="4">
        <v>1138</v>
      </c>
      <c r="F66" t="s" s="4">
        <v>14450</v>
      </c>
      <c r="G66" s="5"/>
      <c r="H66" s="5"/>
      <c r="I66" t="s" s="4">
        <v>14453</v>
      </c>
      <c r="J66" s="5"/>
      <c r="K66" t="s" s="4">
        <v>425</v>
      </c>
      <c r="L66" s="9">
        <v>731911</v>
      </c>
      <c r="M66" s="9">
        <v>4003966</v>
      </c>
      <c r="N66" s="5"/>
      <c r="O66" s="5"/>
      <c r="P66" s="5"/>
      <c r="Q66" t="s" s="4">
        <v>14430</v>
      </c>
      <c r="R66" s="5"/>
      <c r="S66" s="5"/>
      <c r="T66" t="s" s="4">
        <v>14427</v>
      </c>
      <c r="U66" t="s" s="4">
        <v>14428</v>
      </c>
      <c r="V66" s="5"/>
      <c r="W66" s="5"/>
      <c r="X66" s="9">
        <v>7.97</v>
      </c>
      <c r="Y66" s="5"/>
      <c r="Z66" s="5"/>
      <c r="AA66" s="5"/>
      <c r="AB66" s="5"/>
      <c r="AC66" s="5"/>
      <c r="AD66" s="5"/>
      <c r="AE66" s="5"/>
      <c r="AF66" s="5"/>
      <c r="AG66" s="5"/>
      <c r="AH66" s="5"/>
      <c r="AI66" s="5"/>
      <c r="AJ66" s="5"/>
      <c r="AK66" s="5"/>
      <c r="AL66" s="5"/>
      <c r="AM66" s="5"/>
      <c r="AN66" s="5"/>
      <c r="AO66" s="5"/>
      <c r="AP66" s="5"/>
      <c r="AQ66" s="5"/>
      <c r="AR66" s="9">
        <v>4.14</v>
      </c>
      <c r="AS66" s="5"/>
      <c r="AT66" s="5"/>
      <c r="AU66" s="9">
        <v>20.72</v>
      </c>
      <c r="AV66" s="9">
        <v>0.095</v>
      </c>
      <c r="AW66" s="9">
        <v>1.54</v>
      </c>
      <c r="AX66" s="9">
        <v>145</v>
      </c>
      <c r="AY66" s="9">
        <v>0.065</v>
      </c>
    </row>
    <row r="67" ht="13.55" customHeight="1">
      <c r="A67" s="9">
        <v>66</v>
      </c>
      <c r="B67" t="s" s="4">
        <v>1171</v>
      </c>
      <c r="C67" t="s" s="4">
        <v>14454</v>
      </c>
      <c r="D67" s="5"/>
      <c r="E67" t="s" s="4">
        <v>1138</v>
      </c>
      <c r="F67" t="s" s="4">
        <v>4214</v>
      </c>
      <c r="G67" s="5"/>
      <c r="H67" s="5"/>
      <c r="I67" t="s" s="4">
        <v>14455</v>
      </c>
      <c r="J67" s="5"/>
      <c r="K67" t="s" s="4">
        <v>207</v>
      </c>
      <c r="L67" s="9">
        <v>232270</v>
      </c>
      <c r="M67" s="9">
        <v>3993416</v>
      </c>
      <c r="N67" s="5"/>
      <c r="O67" s="5"/>
      <c r="P67" s="5"/>
      <c r="Q67" t="s" s="4">
        <v>14426</v>
      </c>
      <c r="R67" s="5"/>
      <c r="S67" s="5"/>
      <c r="T67" t="s" s="4">
        <v>14456</v>
      </c>
      <c r="U67" t="s" s="4">
        <v>14428</v>
      </c>
      <c r="V67" s="5"/>
      <c r="W67" s="5"/>
      <c r="X67" s="9">
        <v>8.01</v>
      </c>
      <c r="Y67" s="5"/>
      <c r="Z67" s="5"/>
      <c r="AA67" s="5"/>
      <c r="AB67" s="5"/>
      <c r="AC67" s="5"/>
      <c r="AD67" s="5"/>
      <c r="AE67" s="5"/>
      <c r="AF67" s="5"/>
      <c r="AG67" s="5"/>
      <c r="AH67" s="5"/>
      <c r="AI67" s="5"/>
      <c r="AJ67" s="5"/>
      <c r="AK67" s="5"/>
      <c r="AL67" s="5"/>
      <c r="AM67" s="5"/>
      <c r="AN67" s="5"/>
      <c r="AO67" s="5"/>
      <c r="AP67" s="5"/>
      <c r="AQ67" s="5"/>
      <c r="AR67" s="9">
        <v>0.398</v>
      </c>
      <c r="AS67" s="5"/>
      <c r="AT67" s="5"/>
      <c r="AU67" s="9">
        <v>1.99</v>
      </c>
      <c r="AV67" s="9">
        <v>0.033</v>
      </c>
      <c r="AW67" s="9">
        <v>0.59</v>
      </c>
      <c r="AX67" s="9">
        <v>3.21</v>
      </c>
      <c r="AY67" s="9">
        <v>0.067</v>
      </c>
    </row>
    <row r="68" ht="13.55" customHeight="1">
      <c r="A68" s="9">
        <v>67</v>
      </c>
      <c r="B68" t="s" s="4">
        <v>1171</v>
      </c>
      <c r="C68" t="s" s="4">
        <v>14454</v>
      </c>
      <c r="D68" s="5"/>
      <c r="E68" t="s" s="4">
        <v>1138</v>
      </c>
      <c r="F68" t="s" s="4">
        <v>4214</v>
      </c>
      <c r="G68" s="5"/>
      <c r="H68" s="5"/>
      <c r="I68" t="s" s="4">
        <v>14455</v>
      </c>
      <c r="J68" s="5"/>
      <c r="K68" t="s" s="4">
        <v>207</v>
      </c>
      <c r="L68" s="9">
        <v>232270</v>
      </c>
      <c r="M68" s="9">
        <v>3993416</v>
      </c>
      <c r="N68" s="5"/>
      <c r="O68" s="5"/>
      <c r="P68" s="5"/>
      <c r="Q68" t="s" s="4">
        <v>14429</v>
      </c>
      <c r="R68" s="5"/>
      <c r="S68" s="5"/>
      <c r="T68" t="s" s="4">
        <v>14456</v>
      </c>
      <c r="U68" t="s" s="4">
        <v>14428</v>
      </c>
      <c r="V68" s="5"/>
      <c r="W68" s="5"/>
      <c r="X68" s="9">
        <v>8.41</v>
      </c>
      <c r="Y68" s="5"/>
      <c r="Z68" s="5"/>
      <c r="AA68" s="5"/>
      <c r="AB68" s="5"/>
      <c r="AC68" s="5"/>
      <c r="AD68" s="5"/>
      <c r="AE68" s="5"/>
      <c r="AF68" s="5"/>
      <c r="AG68" s="5"/>
      <c r="AH68" s="5"/>
      <c r="AI68" s="5"/>
      <c r="AJ68" s="5"/>
      <c r="AK68" s="5"/>
      <c r="AL68" s="5"/>
      <c r="AM68" s="5"/>
      <c r="AN68" s="5"/>
      <c r="AO68" s="5"/>
      <c r="AP68" s="5"/>
      <c r="AQ68" s="5"/>
      <c r="AR68" s="9">
        <v>0.361</v>
      </c>
      <c r="AS68" s="5"/>
      <c r="AT68" s="5"/>
      <c r="AU68" s="9">
        <v>1.81</v>
      </c>
      <c r="AV68" s="9">
        <v>0.057</v>
      </c>
      <c r="AW68" s="9">
        <v>0.45</v>
      </c>
      <c r="AX68" s="9">
        <v>2.77</v>
      </c>
      <c r="AY68" s="9">
        <v>0.057</v>
      </c>
    </row>
    <row r="69" ht="13.55" customHeight="1">
      <c r="A69" s="9">
        <v>68</v>
      </c>
      <c r="B69" t="s" s="4">
        <v>1171</v>
      </c>
      <c r="C69" t="s" s="4">
        <v>14454</v>
      </c>
      <c r="D69" s="5"/>
      <c r="E69" t="s" s="4">
        <v>1138</v>
      </c>
      <c r="F69" t="s" s="4">
        <v>4214</v>
      </c>
      <c r="G69" s="5"/>
      <c r="H69" s="5"/>
      <c r="I69" t="s" s="4">
        <v>14455</v>
      </c>
      <c r="J69" s="5"/>
      <c r="K69" t="s" s="4">
        <v>207</v>
      </c>
      <c r="L69" s="9">
        <v>232270</v>
      </c>
      <c r="M69" s="9">
        <v>3993416</v>
      </c>
      <c r="N69" s="5"/>
      <c r="O69" s="5"/>
      <c r="P69" s="5"/>
      <c r="Q69" t="s" s="4">
        <v>14430</v>
      </c>
      <c r="R69" s="5"/>
      <c r="S69" s="5"/>
      <c r="T69" t="s" s="4">
        <v>14456</v>
      </c>
      <c r="U69" t="s" s="4">
        <v>14428</v>
      </c>
      <c r="V69" s="5"/>
      <c r="W69" s="5"/>
      <c r="X69" s="9">
        <v>8.449999999999999</v>
      </c>
      <c r="Y69" s="5"/>
      <c r="Z69" s="5"/>
      <c r="AA69" s="5"/>
      <c r="AB69" s="5"/>
      <c r="AC69" s="5"/>
      <c r="AD69" s="5"/>
      <c r="AE69" s="5"/>
      <c r="AF69" s="5"/>
      <c r="AG69" s="5"/>
      <c r="AH69" s="5"/>
      <c r="AI69" s="5"/>
      <c r="AJ69" s="5"/>
      <c r="AK69" s="5"/>
      <c r="AL69" s="5"/>
      <c r="AM69" s="5"/>
      <c r="AN69" s="5"/>
      <c r="AO69" s="5"/>
      <c r="AP69" s="5"/>
      <c r="AQ69" s="5"/>
      <c r="AR69" s="9">
        <v>0.372</v>
      </c>
      <c r="AS69" s="5"/>
      <c r="AT69" s="5"/>
      <c r="AU69" s="9">
        <v>1.86</v>
      </c>
      <c r="AV69" s="9">
        <v>0.037</v>
      </c>
      <c r="AW69" s="9">
        <v>0.44</v>
      </c>
      <c r="AX69" s="9">
        <v>1.53</v>
      </c>
      <c r="AY69" s="9">
        <v>0.061</v>
      </c>
    </row>
    <row r="70" ht="13.55" customHeight="1">
      <c r="A70" s="9">
        <v>69</v>
      </c>
      <c r="B70" t="s" s="4">
        <v>1171</v>
      </c>
      <c r="C70" t="s" s="4">
        <v>14454</v>
      </c>
      <c r="D70" s="5"/>
      <c r="E70" t="s" s="4">
        <v>1138</v>
      </c>
      <c r="F70" t="s" s="4">
        <v>4214</v>
      </c>
      <c r="G70" s="5"/>
      <c r="H70" s="5"/>
      <c r="I70" t="s" s="4">
        <v>14455</v>
      </c>
      <c r="J70" s="5"/>
      <c r="K70" t="s" s="4">
        <v>207</v>
      </c>
      <c r="L70" s="9">
        <v>232270</v>
      </c>
      <c r="M70" s="9">
        <v>3993416</v>
      </c>
      <c r="N70" s="5"/>
      <c r="O70" s="5"/>
      <c r="P70" s="5"/>
      <c r="Q70" t="s" s="4">
        <v>14436</v>
      </c>
      <c r="R70" s="5"/>
      <c r="S70" s="5"/>
      <c r="T70" t="s" s="4">
        <v>14456</v>
      </c>
      <c r="U70" t="s" s="4">
        <v>14428</v>
      </c>
      <c r="V70" s="5"/>
      <c r="W70" s="5"/>
      <c r="X70" s="9">
        <v>8.369999999999999</v>
      </c>
      <c r="Y70" s="5"/>
      <c r="Z70" s="5"/>
      <c r="AA70" s="5"/>
      <c r="AB70" s="5"/>
      <c r="AC70" s="5"/>
      <c r="AD70" s="5"/>
      <c r="AE70" s="5"/>
      <c r="AF70" s="5"/>
      <c r="AG70" s="5"/>
      <c r="AH70" s="5"/>
      <c r="AI70" s="5"/>
      <c r="AJ70" s="5"/>
      <c r="AK70" s="5"/>
      <c r="AL70" s="5"/>
      <c r="AM70" s="5"/>
      <c r="AN70" s="5"/>
      <c r="AO70" s="5"/>
      <c r="AP70" s="5"/>
      <c r="AQ70" s="5"/>
      <c r="AR70" s="9">
        <v>0.385</v>
      </c>
      <c r="AS70" s="5"/>
      <c r="AT70" s="5"/>
      <c r="AU70" s="9">
        <v>1.92</v>
      </c>
      <c r="AV70" s="9">
        <v>0.03</v>
      </c>
      <c r="AW70" s="9">
        <v>0.64</v>
      </c>
      <c r="AX70" s="9">
        <v>0.49</v>
      </c>
      <c r="AY70" s="9">
        <v>0.097</v>
      </c>
    </row>
    <row r="71" ht="13.55" customHeight="1">
      <c r="A71" s="9">
        <v>70</v>
      </c>
      <c r="B71" t="s" s="4">
        <v>1171</v>
      </c>
      <c r="C71" t="s" s="4">
        <v>14457</v>
      </c>
      <c r="D71" s="5"/>
      <c r="E71" t="s" s="4">
        <v>1138</v>
      </c>
      <c r="F71" t="s" s="4">
        <v>4214</v>
      </c>
      <c r="G71" s="5"/>
      <c r="H71" s="5"/>
      <c r="I71" t="s" s="4">
        <v>14455</v>
      </c>
      <c r="J71" s="5"/>
      <c r="K71" t="s" s="4">
        <v>207</v>
      </c>
      <c r="L71" s="9">
        <v>232419</v>
      </c>
      <c r="M71" s="9">
        <v>3993708</v>
      </c>
      <c r="N71" s="5"/>
      <c r="O71" s="5"/>
      <c r="P71" s="5"/>
      <c r="Q71" t="s" s="4">
        <v>14426</v>
      </c>
      <c r="R71" s="5"/>
      <c r="S71" s="5"/>
      <c r="T71" t="s" s="4">
        <v>14456</v>
      </c>
      <c r="U71" t="s" s="4">
        <v>14428</v>
      </c>
      <c r="V71" s="5"/>
      <c r="W71" s="5"/>
      <c r="X71" s="9">
        <v>7.54</v>
      </c>
      <c r="Y71" s="5"/>
      <c r="Z71" s="5"/>
      <c r="AA71" s="5"/>
      <c r="AB71" s="5"/>
      <c r="AC71" s="5"/>
      <c r="AD71" s="5"/>
      <c r="AE71" s="5"/>
      <c r="AF71" s="5"/>
      <c r="AG71" s="5"/>
      <c r="AH71" s="5"/>
      <c r="AI71" s="5"/>
      <c r="AJ71" s="5"/>
      <c r="AK71" s="5"/>
      <c r="AL71" s="5"/>
      <c r="AM71" s="5"/>
      <c r="AN71" s="5"/>
      <c r="AO71" s="5"/>
      <c r="AP71" s="5"/>
      <c r="AQ71" s="5"/>
      <c r="AR71" s="9">
        <v>0.622</v>
      </c>
      <c r="AS71" s="5"/>
      <c r="AT71" s="5"/>
      <c r="AU71" s="9">
        <v>3.11</v>
      </c>
      <c r="AV71" s="9">
        <v>0.012</v>
      </c>
      <c r="AW71" s="9">
        <v>0.84</v>
      </c>
      <c r="AX71" s="9">
        <v>9.039999999999999</v>
      </c>
      <c r="AY71" s="9">
        <v>0.15</v>
      </c>
    </row>
    <row r="72" ht="13.55" customHeight="1">
      <c r="A72" s="9">
        <v>71</v>
      </c>
      <c r="B72" t="s" s="4">
        <v>1171</v>
      </c>
      <c r="C72" t="s" s="4">
        <v>14457</v>
      </c>
      <c r="D72" s="5"/>
      <c r="E72" t="s" s="4">
        <v>1138</v>
      </c>
      <c r="F72" t="s" s="4">
        <v>4214</v>
      </c>
      <c r="G72" s="5"/>
      <c r="H72" s="5"/>
      <c r="I72" t="s" s="4">
        <v>14455</v>
      </c>
      <c r="J72" s="5"/>
      <c r="K72" t="s" s="4">
        <v>207</v>
      </c>
      <c r="L72" s="9">
        <v>232419</v>
      </c>
      <c r="M72" s="9">
        <v>3993708</v>
      </c>
      <c r="N72" s="5"/>
      <c r="O72" s="5"/>
      <c r="P72" s="5"/>
      <c r="Q72" t="s" s="4">
        <v>14429</v>
      </c>
      <c r="R72" s="5"/>
      <c r="S72" s="5"/>
      <c r="T72" t="s" s="4">
        <v>14456</v>
      </c>
      <c r="U72" t="s" s="4">
        <v>14428</v>
      </c>
      <c r="V72" s="5"/>
      <c r="W72" s="5"/>
      <c r="X72" s="9">
        <v>7.85</v>
      </c>
      <c r="Y72" s="5"/>
      <c r="Z72" s="5"/>
      <c r="AA72" s="5"/>
      <c r="AB72" s="5"/>
      <c r="AC72" s="5"/>
      <c r="AD72" s="5"/>
      <c r="AE72" s="5"/>
      <c r="AF72" s="5"/>
      <c r="AG72" s="5"/>
      <c r="AH72" s="5"/>
      <c r="AI72" s="5"/>
      <c r="AJ72" s="5"/>
      <c r="AK72" s="5"/>
      <c r="AL72" s="5"/>
      <c r="AM72" s="5"/>
      <c r="AN72" s="5"/>
      <c r="AO72" s="5"/>
      <c r="AP72" s="5"/>
      <c r="AQ72" s="5"/>
      <c r="AR72" s="9">
        <v>0.433</v>
      </c>
      <c r="AS72" s="5"/>
      <c r="AT72" s="5"/>
      <c r="AU72" s="9">
        <v>2.16</v>
      </c>
      <c r="AV72" s="9">
        <v>0.059</v>
      </c>
      <c r="AW72" s="9">
        <v>0.68</v>
      </c>
      <c r="AX72" s="9">
        <v>0.92</v>
      </c>
      <c r="AY72" s="9">
        <v>0.12</v>
      </c>
    </row>
    <row r="73" ht="13.55" customHeight="1">
      <c r="A73" s="9">
        <v>72</v>
      </c>
      <c r="B73" t="s" s="4">
        <v>1171</v>
      </c>
      <c r="C73" t="s" s="4">
        <v>14457</v>
      </c>
      <c r="D73" s="5"/>
      <c r="E73" t="s" s="4">
        <v>1138</v>
      </c>
      <c r="F73" t="s" s="4">
        <v>4214</v>
      </c>
      <c r="G73" s="5"/>
      <c r="H73" s="5"/>
      <c r="I73" t="s" s="4">
        <v>14455</v>
      </c>
      <c r="J73" s="5"/>
      <c r="K73" t="s" s="4">
        <v>207</v>
      </c>
      <c r="L73" s="9">
        <v>232419</v>
      </c>
      <c r="M73" s="9">
        <v>3993708</v>
      </c>
      <c r="N73" s="5"/>
      <c r="O73" s="5"/>
      <c r="P73" s="5"/>
      <c r="Q73" t="s" s="4">
        <v>14430</v>
      </c>
      <c r="R73" s="5"/>
      <c r="S73" s="5"/>
      <c r="T73" t="s" s="4">
        <v>14456</v>
      </c>
      <c r="U73" t="s" s="4">
        <v>14428</v>
      </c>
      <c r="V73" s="5"/>
      <c r="W73" s="5"/>
      <c r="X73" s="9">
        <v>8.09</v>
      </c>
      <c r="Y73" s="5"/>
      <c r="Z73" s="5"/>
      <c r="AA73" s="5"/>
      <c r="AB73" s="5"/>
      <c r="AC73" s="5"/>
      <c r="AD73" s="5"/>
      <c r="AE73" s="5"/>
      <c r="AF73" s="5"/>
      <c r="AG73" s="5"/>
      <c r="AH73" s="5"/>
      <c r="AI73" s="5"/>
      <c r="AJ73" s="5"/>
      <c r="AK73" s="5"/>
      <c r="AL73" s="5"/>
      <c r="AM73" s="5"/>
      <c r="AN73" s="5"/>
      <c r="AO73" s="5"/>
      <c r="AP73" s="5"/>
      <c r="AQ73" s="5"/>
      <c r="AR73" s="9">
        <v>0.5639999999999999</v>
      </c>
      <c r="AS73" s="5"/>
      <c r="AT73" s="5"/>
      <c r="AU73" s="9">
        <v>2.82</v>
      </c>
      <c r="AV73" s="9">
        <v>0.03</v>
      </c>
      <c r="AW73" s="9">
        <v>0.75</v>
      </c>
      <c r="AX73" s="9">
        <v>0.93</v>
      </c>
      <c r="AY73" s="9">
        <v>0.124</v>
      </c>
    </row>
    <row r="74" ht="13.55" customHeight="1">
      <c r="A74" s="9">
        <v>73</v>
      </c>
      <c r="B74" t="s" s="4">
        <v>1171</v>
      </c>
      <c r="C74" t="s" s="4">
        <v>14457</v>
      </c>
      <c r="D74" s="5"/>
      <c r="E74" t="s" s="4">
        <v>1138</v>
      </c>
      <c r="F74" t="s" s="4">
        <v>4214</v>
      </c>
      <c r="G74" s="5"/>
      <c r="H74" s="5"/>
      <c r="I74" t="s" s="4">
        <v>14455</v>
      </c>
      <c r="J74" s="5"/>
      <c r="K74" t="s" s="4">
        <v>207</v>
      </c>
      <c r="L74" s="9">
        <v>232419</v>
      </c>
      <c r="M74" s="9">
        <v>3993708</v>
      </c>
      <c r="N74" s="5"/>
      <c r="O74" s="5"/>
      <c r="P74" s="5"/>
      <c r="Q74" t="s" s="4">
        <v>14436</v>
      </c>
      <c r="R74" s="5"/>
      <c r="S74" s="5"/>
      <c r="T74" t="s" s="4">
        <v>14456</v>
      </c>
      <c r="U74" t="s" s="4">
        <v>14428</v>
      </c>
      <c r="V74" s="5"/>
      <c r="W74" s="5"/>
      <c r="X74" s="9">
        <v>8.199999999999999</v>
      </c>
      <c r="Y74" s="5"/>
      <c r="Z74" s="5"/>
      <c r="AA74" s="5"/>
      <c r="AB74" s="5"/>
      <c r="AC74" s="5"/>
      <c r="AD74" s="5"/>
      <c r="AE74" s="5"/>
      <c r="AF74" s="5"/>
      <c r="AG74" s="5"/>
      <c r="AH74" s="5"/>
      <c r="AI74" s="5"/>
      <c r="AJ74" s="5"/>
      <c r="AK74" s="5"/>
      <c r="AL74" s="5"/>
      <c r="AM74" s="5"/>
      <c r="AN74" s="5"/>
      <c r="AO74" s="5"/>
      <c r="AP74" s="5"/>
      <c r="AQ74" s="5"/>
      <c r="AR74" s="9">
        <v>0.5570000000000001</v>
      </c>
      <c r="AS74" s="5"/>
      <c r="AT74" s="5"/>
      <c r="AU74" s="9">
        <v>2.78</v>
      </c>
      <c r="AV74" s="9">
        <v>0.038</v>
      </c>
      <c r="AW74" s="9">
        <v>0.46</v>
      </c>
      <c r="AX74" s="9">
        <v>3.66</v>
      </c>
      <c r="AY74" s="9">
        <v>0.14</v>
      </c>
    </row>
    <row r="75" ht="13.55" customHeight="1">
      <c r="A75" s="9">
        <v>74</v>
      </c>
      <c r="B75" t="s" s="4">
        <v>1171</v>
      </c>
      <c r="C75" t="s" s="4">
        <v>14458</v>
      </c>
      <c r="D75" s="5"/>
      <c r="E75" t="s" s="4">
        <v>1138</v>
      </c>
      <c r="F75" t="s" s="4">
        <v>4214</v>
      </c>
      <c r="G75" s="5"/>
      <c r="H75" s="5"/>
      <c r="I75" t="s" s="4">
        <v>14455</v>
      </c>
      <c r="J75" s="5"/>
      <c r="K75" t="s" s="4">
        <v>207</v>
      </c>
      <c r="L75" s="9">
        <v>232633</v>
      </c>
      <c r="M75" s="9">
        <v>3994201</v>
      </c>
      <c r="N75" s="5"/>
      <c r="O75" s="5"/>
      <c r="P75" s="5"/>
      <c r="Q75" t="s" s="4">
        <v>14426</v>
      </c>
      <c r="R75" s="5"/>
      <c r="S75" s="5"/>
      <c r="T75" t="s" s="4">
        <v>14456</v>
      </c>
      <c r="U75" t="s" s="4">
        <v>14428</v>
      </c>
      <c r="V75" s="5"/>
      <c r="W75" s="5"/>
      <c r="X75" s="9">
        <v>7.4</v>
      </c>
      <c r="Y75" s="5"/>
      <c r="Z75" s="5"/>
      <c r="AA75" s="5"/>
      <c r="AB75" s="5"/>
      <c r="AC75" s="5"/>
      <c r="AD75" s="5"/>
      <c r="AE75" s="5"/>
      <c r="AF75" s="5"/>
      <c r="AG75" s="5"/>
      <c r="AH75" s="5"/>
      <c r="AI75" s="5"/>
      <c r="AJ75" s="5"/>
      <c r="AK75" s="5"/>
      <c r="AL75" s="5"/>
      <c r="AM75" s="5"/>
      <c r="AN75" s="5"/>
      <c r="AO75" s="5"/>
      <c r="AP75" s="5"/>
      <c r="AQ75" s="5"/>
      <c r="AR75" s="9">
        <v>1.933</v>
      </c>
      <c r="AS75" s="5"/>
      <c r="AT75" s="5"/>
      <c r="AU75" s="9">
        <v>9.67</v>
      </c>
      <c r="AV75" s="9">
        <v>0.028</v>
      </c>
      <c r="AW75" s="9">
        <v>1.59</v>
      </c>
      <c r="AX75" s="9">
        <v>150</v>
      </c>
      <c r="AY75" s="9">
        <v>0.109</v>
      </c>
    </row>
    <row r="76" ht="13.55" customHeight="1">
      <c r="A76" s="9">
        <v>75</v>
      </c>
      <c r="B76" t="s" s="4">
        <v>1171</v>
      </c>
      <c r="C76" t="s" s="4">
        <v>14458</v>
      </c>
      <c r="D76" s="5"/>
      <c r="E76" t="s" s="4">
        <v>1138</v>
      </c>
      <c r="F76" t="s" s="4">
        <v>4214</v>
      </c>
      <c r="G76" s="5"/>
      <c r="H76" s="5"/>
      <c r="I76" t="s" s="4">
        <v>14455</v>
      </c>
      <c r="J76" s="5"/>
      <c r="K76" t="s" s="4">
        <v>207</v>
      </c>
      <c r="L76" s="9">
        <v>232633</v>
      </c>
      <c r="M76" s="9">
        <v>3994201</v>
      </c>
      <c r="N76" s="5"/>
      <c r="O76" s="5"/>
      <c r="P76" s="5"/>
      <c r="Q76" t="s" s="4">
        <v>14429</v>
      </c>
      <c r="R76" s="5"/>
      <c r="S76" s="5"/>
      <c r="T76" t="s" s="4">
        <v>14456</v>
      </c>
      <c r="U76" t="s" s="4">
        <v>14428</v>
      </c>
      <c r="V76" s="5"/>
      <c r="W76" s="5"/>
      <c r="X76" s="9">
        <v>7.19</v>
      </c>
      <c r="Y76" s="5"/>
      <c r="Z76" s="5"/>
      <c r="AA76" s="5"/>
      <c r="AB76" s="5"/>
      <c r="AC76" s="5"/>
      <c r="AD76" s="5"/>
      <c r="AE76" s="5"/>
      <c r="AF76" s="5"/>
      <c r="AG76" s="5"/>
      <c r="AH76" s="5"/>
      <c r="AI76" s="5"/>
      <c r="AJ76" s="5"/>
      <c r="AK76" s="5"/>
      <c r="AL76" s="5"/>
      <c r="AM76" s="5"/>
      <c r="AN76" s="5"/>
      <c r="AO76" s="5"/>
      <c r="AP76" s="5"/>
      <c r="AQ76" s="5"/>
      <c r="AR76" s="9">
        <v>1.521</v>
      </c>
      <c r="AS76" s="5"/>
      <c r="AT76" s="5"/>
      <c r="AU76" s="9">
        <v>7.6</v>
      </c>
      <c r="AV76" s="9">
        <v>0.089</v>
      </c>
      <c r="AW76" s="9">
        <v>2.47</v>
      </c>
      <c r="AX76" s="9">
        <v>79.40000000000001</v>
      </c>
      <c r="AY76" s="9">
        <v>0.114</v>
      </c>
    </row>
    <row r="77" ht="13.55" customHeight="1">
      <c r="A77" s="9">
        <v>76</v>
      </c>
      <c r="B77" t="s" s="4">
        <v>1171</v>
      </c>
      <c r="C77" t="s" s="4">
        <v>14458</v>
      </c>
      <c r="D77" s="5"/>
      <c r="E77" t="s" s="4">
        <v>1138</v>
      </c>
      <c r="F77" t="s" s="4">
        <v>4214</v>
      </c>
      <c r="G77" s="5"/>
      <c r="H77" s="5"/>
      <c r="I77" t="s" s="4">
        <v>14455</v>
      </c>
      <c r="J77" s="5"/>
      <c r="K77" t="s" s="4">
        <v>207</v>
      </c>
      <c r="L77" s="9">
        <v>232633</v>
      </c>
      <c r="M77" s="9">
        <v>3994201</v>
      </c>
      <c r="N77" s="5"/>
      <c r="O77" s="5"/>
      <c r="P77" s="5"/>
      <c r="Q77" t="s" s="4">
        <v>14430</v>
      </c>
      <c r="R77" s="5"/>
      <c r="S77" s="5"/>
      <c r="T77" t="s" s="4">
        <v>14456</v>
      </c>
      <c r="U77" t="s" s="4">
        <v>14428</v>
      </c>
      <c r="V77" s="5"/>
      <c r="W77" s="5"/>
      <c r="X77" s="9">
        <v>7.49</v>
      </c>
      <c r="Y77" s="5"/>
      <c r="Z77" s="5"/>
      <c r="AA77" s="5"/>
      <c r="AB77" s="5"/>
      <c r="AC77" s="5"/>
      <c r="AD77" s="5"/>
      <c r="AE77" s="5"/>
      <c r="AF77" s="5"/>
      <c r="AG77" s="5"/>
      <c r="AH77" s="5"/>
      <c r="AI77" s="5"/>
      <c r="AJ77" s="5"/>
      <c r="AK77" s="5"/>
      <c r="AL77" s="5"/>
      <c r="AM77" s="5"/>
      <c r="AN77" s="5"/>
      <c r="AO77" s="5"/>
      <c r="AP77" s="5"/>
      <c r="AQ77" s="5"/>
      <c r="AR77" s="9">
        <v>0.886</v>
      </c>
      <c r="AS77" s="5"/>
      <c r="AT77" s="5"/>
      <c r="AU77" s="9">
        <v>4.43</v>
      </c>
      <c r="AV77" s="9">
        <v>0.108</v>
      </c>
      <c r="AW77" s="9">
        <v>1.48</v>
      </c>
      <c r="AX77" s="9">
        <v>26.8</v>
      </c>
      <c r="AY77" s="9">
        <v>0.11</v>
      </c>
    </row>
    <row r="78" ht="13.55" customHeight="1">
      <c r="A78" s="9">
        <v>77</v>
      </c>
      <c r="B78" t="s" s="4">
        <v>1171</v>
      </c>
      <c r="C78" t="s" s="4">
        <v>14458</v>
      </c>
      <c r="D78" s="5"/>
      <c r="E78" t="s" s="4">
        <v>1138</v>
      </c>
      <c r="F78" t="s" s="4">
        <v>4214</v>
      </c>
      <c r="G78" s="5"/>
      <c r="H78" s="5"/>
      <c r="I78" t="s" s="4">
        <v>14455</v>
      </c>
      <c r="J78" s="5"/>
      <c r="K78" t="s" s="4">
        <v>207</v>
      </c>
      <c r="L78" s="9">
        <v>232633</v>
      </c>
      <c r="M78" s="9">
        <v>3994201</v>
      </c>
      <c r="N78" s="5"/>
      <c r="O78" s="5"/>
      <c r="P78" s="5"/>
      <c r="Q78" t="s" s="4">
        <v>14436</v>
      </c>
      <c r="R78" s="5"/>
      <c r="S78" s="5"/>
      <c r="T78" t="s" s="4">
        <v>14456</v>
      </c>
      <c r="U78" t="s" s="4">
        <v>14428</v>
      </c>
      <c r="V78" s="5"/>
      <c r="W78" s="5"/>
      <c r="X78" s="9">
        <v>7.6</v>
      </c>
      <c r="Y78" s="5"/>
      <c r="Z78" s="5"/>
      <c r="AA78" s="5"/>
      <c r="AB78" s="5"/>
      <c r="AC78" s="5"/>
      <c r="AD78" s="5"/>
      <c r="AE78" s="5"/>
      <c r="AF78" s="5"/>
      <c r="AG78" s="5"/>
      <c r="AH78" s="5"/>
      <c r="AI78" s="5"/>
      <c r="AJ78" s="5"/>
      <c r="AK78" s="5"/>
      <c r="AL78" s="5"/>
      <c r="AM78" s="5"/>
      <c r="AN78" s="5"/>
      <c r="AO78" s="5"/>
      <c r="AP78" s="5"/>
      <c r="AQ78" s="5"/>
      <c r="AR78" s="9">
        <v>0.612</v>
      </c>
      <c r="AS78" s="5"/>
      <c r="AT78" s="5"/>
      <c r="AU78" s="9">
        <v>3.06</v>
      </c>
      <c r="AV78" s="9">
        <v>0.043</v>
      </c>
      <c r="AW78" s="9">
        <v>0.76</v>
      </c>
      <c r="AX78" s="9">
        <v>21.6</v>
      </c>
      <c r="AY78" s="9">
        <v>0.257</v>
      </c>
    </row>
    <row r="79" ht="13.55" customHeight="1">
      <c r="A79" s="9">
        <v>78</v>
      </c>
      <c r="B79" t="s" s="4">
        <v>1171</v>
      </c>
      <c r="C79" t="s" s="4">
        <v>14459</v>
      </c>
      <c r="D79" s="5"/>
      <c r="E79" t="s" s="4">
        <v>1138</v>
      </c>
      <c r="F79" t="s" s="4">
        <v>3414</v>
      </c>
      <c r="G79" s="5"/>
      <c r="H79" s="5"/>
      <c r="I79" t="s" s="4">
        <v>14455</v>
      </c>
      <c r="J79" s="5"/>
      <c r="K79" t="s" s="4">
        <v>207</v>
      </c>
      <c r="L79" s="9">
        <v>236558</v>
      </c>
      <c r="M79" s="9">
        <v>3993668</v>
      </c>
      <c r="N79" s="5"/>
      <c r="O79" s="5"/>
      <c r="P79" s="5"/>
      <c r="Q79" t="s" s="4">
        <v>14426</v>
      </c>
      <c r="R79" s="5"/>
      <c r="S79" s="5"/>
      <c r="T79" t="s" s="4">
        <v>14456</v>
      </c>
      <c r="U79" t="s" s="4">
        <v>14428</v>
      </c>
      <c r="V79" s="5"/>
      <c r="W79" s="5"/>
      <c r="X79" s="9">
        <v>8.08</v>
      </c>
      <c r="Y79" s="5"/>
      <c r="Z79" s="5"/>
      <c r="AA79" s="5"/>
      <c r="AB79" s="5"/>
      <c r="AC79" s="5"/>
      <c r="AD79" s="5"/>
      <c r="AE79" s="5"/>
      <c r="AF79" s="5"/>
      <c r="AG79" s="5"/>
      <c r="AH79" s="5"/>
      <c r="AI79" s="5"/>
      <c r="AJ79" s="5"/>
      <c r="AK79" s="5"/>
      <c r="AL79" s="5"/>
      <c r="AM79" s="5"/>
      <c r="AN79" s="5"/>
      <c r="AO79" s="5"/>
      <c r="AP79" s="5"/>
      <c r="AQ79" s="5"/>
      <c r="AR79" s="9">
        <v>0.701</v>
      </c>
      <c r="AS79" s="5"/>
      <c r="AT79" s="5"/>
      <c r="AU79" s="9">
        <v>3.51</v>
      </c>
      <c r="AV79" s="9">
        <v>0.274</v>
      </c>
      <c r="AW79" s="9">
        <v>0.41</v>
      </c>
      <c r="AX79" s="9">
        <v>20.6</v>
      </c>
      <c r="AY79" s="9">
        <v>0.041</v>
      </c>
    </row>
    <row r="80" ht="13.55" customHeight="1">
      <c r="A80" s="9">
        <v>79</v>
      </c>
      <c r="B80" t="s" s="4">
        <v>1171</v>
      </c>
      <c r="C80" t="s" s="4">
        <v>14459</v>
      </c>
      <c r="D80" s="5"/>
      <c r="E80" t="s" s="4">
        <v>1138</v>
      </c>
      <c r="F80" t="s" s="4">
        <v>3414</v>
      </c>
      <c r="G80" s="5"/>
      <c r="H80" s="5"/>
      <c r="I80" t="s" s="4">
        <v>14455</v>
      </c>
      <c r="J80" s="5"/>
      <c r="K80" t="s" s="4">
        <v>207</v>
      </c>
      <c r="L80" s="9">
        <v>236558</v>
      </c>
      <c r="M80" s="9">
        <v>3993668</v>
      </c>
      <c r="N80" s="5"/>
      <c r="O80" s="5"/>
      <c r="P80" s="5"/>
      <c r="Q80" t="s" s="4">
        <v>14429</v>
      </c>
      <c r="R80" s="5"/>
      <c r="S80" s="5"/>
      <c r="T80" t="s" s="4">
        <v>14456</v>
      </c>
      <c r="U80" t="s" s="4">
        <v>14428</v>
      </c>
      <c r="V80" s="5"/>
      <c r="W80" s="5"/>
      <c r="X80" s="9">
        <v>8.65</v>
      </c>
      <c r="Y80" s="5"/>
      <c r="Z80" s="5"/>
      <c r="AA80" s="5"/>
      <c r="AB80" s="5"/>
      <c r="AC80" s="5"/>
      <c r="AD80" s="5"/>
      <c r="AE80" s="5"/>
      <c r="AF80" s="5"/>
      <c r="AG80" s="5"/>
      <c r="AH80" s="5"/>
      <c r="AI80" s="5"/>
      <c r="AJ80" s="5"/>
      <c r="AK80" s="5"/>
      <c r="AL80" s="5"/>
      <c r="AM80" s="5"/>
      <c r="AN80" s="5"/>
      <c r="AO80" s="5"/>
      <c r="AP80" s="5"/>
      <c r="AQ80" s="5"/>
      <c r="AR80" s="9">
        <v>0.881</v>
      </c>
      <c r="AS80" s="5"/>
      <c r="AT80" s="5"/>
      <c r="AU80" s="9">
        <v>4.4</v>
      </c>
      <c r="AV80" s="9">
        <v>0.379</v>
      </c>
      <c r="AW80" s="9">
        <v>0.67</v>
      </c>
      <c r="AX80" s="9">
        <v>27.4</v>
      </c>
      <c r="AY80" s="9">
        <v>0.07000000000000001</v>
      </c>
    </row>
    <row r="81" ht="13.55" customHeight="1">
      <c r="A81" s="9">
        <v>80</v>
      </c>
      <c r="B81" t="s" s="4">
        <v>1171</v>
      </c>
      <c r="C81" t="s" s="4">
        <v>14459</v>
      </c>
      <c r="D81" s="5"/>
      <c r="E81" t="s" s="4">
        <v>1138</v>
      </c>
      <c r="F81" t="s" s="4">
        <v>3414</v>
      </c>
      <c r="G81" s="5"/>
      <c r="H81" s="5"/>
      <c r="I81" t="s" s="4">
        <v>14455</v>
      </c>
      <c r="J81" s="5"/>
      <c r="K81" t="s" s="4">
        <v>207</v>
      </c>
      <c r="L81" s="9">
        <v>236558</v>
      </c>
      <c r="M81" s="9">
        <v>3993668</v>
      </c>
      <c r="N81" s="5"/>
      <c r="O81" s="5"/>
      <c r="P81" s="5"/>
      <c r="Q81" t="s" s="4">
        <v>14430</v>
      </c>
      <c r="R81" s="5"/>
      <c r="S81" s="5"/>
      <c r="T81" t="s" s="4">
        <v>14456</v>
      </c>
      <c r="U81" t="s" s="4">
        <v>14428</v>
      </c>
      <c r="V81" s="5"/>
      <c r="W81" s="5"/>
      <c r="X81" s="9">
        <v>7.93</v>
      </c>
      <c r="Y81" s="5"/>
      <c r="Z81" s="5"/>
      <c r="AA81" s="5"/>
      <c r="AB81" s="5"/>
      <c r="AC81" s="5"/>
      <c r="AD81" s="5"/>
      <c r="AE81" s="5"/>
      <c r="AF81" s="5"/>
      <c r="AG81" s="5"/>
      <c r="AH81" s="5"/>
      <c r="AI81" s="5"/>
      <c r="AJ81" s="5"/>
      <c r="AK81" s="5"/>
      <c r="AL81" s="5"/>
      <c r="AM81" s="5"/>
      <c r="AN81" s="5"/>
      <c r="AO81" s="5"/>
      <c r="AP81" s="5"/>
      <c r="AQ81" s="5"/>
      <c r="AR81" s="9">
        <v>1.021</v>
      </c>
      <c r="AS81" s="5"/>
      <c r="AT81" s="5"/>
      <c r="AU81" s="9">
        <v>5.11</v>
      </c>
      <c r="AV81" s="9">
        <v>0.391</v>
      </c>
      <c r="AW81" s="9">
        <v>0.95</v>
      </c>
      <c r="AX81" s="9">
        <v>33</v>
      </c>
      <c r="AY81" s="9">
        <v>0.112</v>
      </c>
    </row>
    <row r="82" ht="13.55" customHeight="1">
      <c r="A82" s="9">
        <v>81</v>
      </c>
      <c r="B82" t="s" s="4">
        <v>1171</v>
      </c>
      <c r="C82" t="s" s="4">
        <v>14459</v>
      </c>
      <c r="D82" s="5"/>
      <c r="E82" t="s" s="4">
        <v>1138</v>
      </c>
      <c r="F82" t="s" s="4">
        <v>3414</v>
      </c>
      <c r="G82" s="5"/>
      <c r="H82" s="5"/>
      <c r="I82" t="s" s="4">
        <v>14455</v>
      </c>
      <c r="J82" s="5"/>
      <c r="K82" t="s" s="4">
        <v>207</v>
      </c>
      <c r="L82" s="9">
        <v>236558</v>
      </c>
      <c r="M82" s="9">
        <v>3993668</v>
      </c>
      <c r="N82" s="5"/>
      <c r="O82" s="5"/>
      <c r="P82" s="5"/>
      <c r="Q82" t="s" s="4">
        <v>14436</v>
      </c>
      <c r="R82" s="5"/>
      <c r="S82" s="5"/>
      <c r="T82" t="s" s="4">
        <v>14456</v>
      </c>
      <c r="U82" t="s" s="4">
        <v>14428</v>
      </c>
      <c r="V82" s="5"/>
      <c r="W82" s="5"/>
      <c r="X82" s="9">
        <v>8.41</v>
      </c>
      <c r="Y82" s="5"/>
      <c r="Z82" s="5"/>
      <c r="AA82" s="5"/>
      <c r="AB82" s="5"/>
      <c r="AC82" s="5"/>
      <c r="AD82" s="5"/>
      <c r="AE82" s="5"/>
      <c r="AF82" s="5"/>
      <c r="AG82" s="5"/>
      <c r="AH82" s="5"/>
      <c r="AI82" s="5"/>
      <c r="AJ82" s="5"/>
      <c r="AK82" s="5"/>
      <c r="AL82" s="5"/>
      <c r="AM82" s="5"/>
      <c r="AN82" s="5"/>
      <c r="AO82" s="5"/>
      <c r="AP82" s="5"/>
      <c r="AQ82" s="5"/>
      <c r="AR82" s="9">
        <v>0.966</v>
      </c>
      <c r="AS82" s="5"/>
      <c r="AT82" s="5"/>
      <c r="AU82" s="9">
        <v>4.83</v>
      </c>
      <c r="AV82" s="9">
        <v>0.413</v>
      </c>
      <c r="AW82" s="9">
        <v>0.75</v>
      </c>
      <c r="AX82" s="9">
        <v>23.9</v>
      </c>
      <c r="AY82" s="9">
        <v>0.091</v>
      </c>
    </row>
    <row r="83" ht="13.55" customHeight="1">
      <c r="A83" s="9">
        <v>82</v>
      </c>
      <c r="B83" t="s" s="4">
        <v>1171</v>
      </c>
      <c r="C83" t="s" s="4">
        <v>14460</v>
      </c>
      <c r="D83" s="5"/>
      <c r="E83" t="s" s="4">
        <v>1138</v>
      </c>
      <c r="F83" t="s" s="4">
        <v>3414</v>
      </c>
      <c r="G83" s="5"/>
      <c r="H83" s="5"/>
      <c r="I83" t="s" s="4">
        <v>14455</v>
      </c>
      <c r="J83" s="5"/>
      <c r="K83" t="s" s="4">
        <v>207</v>
      </c>
      <c r="L83" s="9">
        <v>236428</v>
      </c>
      <c r="M83" s="9">
        <v>3993593</v>
      </c>
      <c r="N83" s="5"/>
      <c r="O83" s="5"/>
      <c r="P83" s="5"/>
      <c r="Q83" t="s" s="4">
        <v>14426</v>
      </c>
      <c r="R83" s="5"/>
      <c r="S83" s="5"/>
      <c r="T83" t="s" s="4">
        <v>14456</v>
      </c>
      <c r="U83" t="s" s="4">
        <v>14428</v>
      </c>
      <c r="V83" s="5"/>
      <c r="W83" s="5"/>
      <c r="X83" s="9">
        <v>8.32</v>
      </c>
      <c r="Y83" s="5"/>
      <c r="Z83" s="5"/>
      <c r="AA83" s="5"/>
      <c r="AB83" s="5"/>
      <c r="AC83" s="5"/>
      <c r="AD83" s="5"/>
      <c r="AE83" s="5"/>
      <c r="AF83" s="5"/>
      <c r="AG83" s="5"/>
      <c r="AH83" s="5"/>
      <c r="AI83" s="5"/>
      <c r="AJ83" s="5"/>
      <c r="AK83" s="5"/>
      <c r="AL83" s="5"/>
      <c r="AM83" s="5"/>
      <c r="AN83" s="5"/>
      <c r="AO83" s="5"/>
      <c r="AP83" s="5"/>
      <c r="AQ83" s="5"/>
      <c r="AR83" s="9">
        <v>0.383</v>
      </c>
      <c r="AS83" s="5"/>
      <c r="AT83" s="5"/>
      <c r="AU83" s="9">
        <v>1.91</v>
      </c>
      <c r="AV83" s="9">
        <v>0.251</v>
      </c>
      <c r="AW83" s="9">
        <v>0.49</v>
      </c>
      <c r="AX83" s="9">
        <v>1.38</v>
      </c>
      <c r="AY83" s="9">
        <v>0.034</v>
      </c>
    </row>
    <row r="84" ht="13.55" customHeight="1">
      <c r="A84" s="9">
        <v>83</v>
      </c>
      <c r="B84" t="s" s="4">
        <v>1171</v>
      </c>
      <c r="C84" t="s" s="4">
        <v>14460</v>
      </c>
      <c r="D84" s="5"/>
      <c r="E84" t="s" s="4">
        <v>1138</v>
      </c>
      <c r="F84" t="s" s="4">
        <v>3414</v>
      </c>
      <c r="G84" s="5"/>
      <c r="H84" s="5"/>
      <c r="I84" t="s" s="4">
        <v>14455</v>
      </c>
      <c r="J84" s="5"/>
      <c r="K84" t="s" s="4">
        <v>207</v>
      </c>
      <c r="L84" s="9">
        <v>236428</v>
      </c>
      <c r="M84" s="9">
        <v>3993593</v>
      </c>
      <c r="N84" s="5"/>
      <c r="O84" s="5"/>
      <c r="P84" s="5"/>
      <c r="Q84" t="s" s="4">
        <v>14429</v>
      </c>
      <c r="R84" s="5"/>
      <c r="S84" s="5"/>
      <c r="T84" t="s" s="4">
        <v>14456</v>
      </c>
      <c r="U84" t="s" s="4">
        <v>14428</v>
      </c>
      <c r="V84" s="5"/>
      <c r="W84" s="5"/>
      <c r="X84" s="9">
        <v>7.94</v>
      </c>
      <c r="Y84" s="5"/>
      <c r="Z84" s="5"/>
      <c r="AA84" s="5"/>
      <c r="AB84" s="5"/>
      <c r="AC84" s="5"/>
      <c r="AD84" s="5"/>
      <c r="AE84" s="5"/>
      <c r="AF84" s="5"/>
      <c r="AG84" s="5"/>
      <c r="AH84" s="5"/>
      <c r="AI84" s="5"/>
      <c r="AJ84" s="5"/>
      <c r="AK84" s="5"/>
      <c r="AL84" s="5"/>
      <c r="AM84" s="5"/>
      <c r="AN84" s="5"/>
      <c r="AO84" s="5"/>
      <c r="AP84" s="5"/>
      <c r="AQ84" s="5"/>
      <c r="AR84" s="9">
        <v>0.821</v>
      </c>
      <c r="AS84" s="5"/>
      <c r="AT84" s="5"/>
      <c r="AU84" s="9">
        <v>4.11</v>
      </c>
      <c r="AV84" s="9">
        <v>0.459</v>
      </c>
      <c r="AW84" s="9">
        <v>1.03</v>
      </c>
      <c r="AX84" s="9">
        <v>13.4</v>
      </c>
      <c r="AY84" s="9">
        <v>0.117</v>
      </c>
    </row>
    <row r="85" ht="13.55" customHeight="1">
      <c r="A85" s="9">
        <v>84</v>
      </c>
      <c r="B85" t="s" s="4">
        <v>1171</v>
      </c>
      <c r="C85" t="s" s="4">
        <v>14460</v>
      </c>
      <c r="D85" s="5"/>
      <c r="E85" t="s" s="4">
        <v>1138</v>
      </c>
      <c r="F85" t="s" s="4">
        <v>3414</v>
      </c>
      <c r="G85" s="5"/>
      <c r="H85" s="5"/>
      <c r="I85" t="s" s="4">
        <v>14455</v>
      </c>
      <c r="J85" s="5"/>
      <c r="K85" t="s" s="4">
        <v>207</v>
      </c>
      <c r="L85" s="9">
        <v>236428</v>
      </c>
      <c r="M85" s="9">
        <v>3993593</v>
      </c>
      <c r="N85" s="5"/>
      <c r="O85" s="5"/>
      <c r="P85" s="5"/>
      <c r="Q85" t="s" s="4">
        <v>14430</v>
      </c>
      <c r="R85" s="5"/>
      <c r="S85" s="5"/>
      <c r="T85" t="s" s="4">
        <v>14456</v>
      </c>
      <c r="U85" t="s" s="4">
        <v>14428</v>
      </c>
      <c r="V85" s="5"/>
      <c r="W85" s="5"/>
      <c r="X85" s="9">
        <v>8.35</v>
      </c>
      <c r="Y85" s="5"/>
      <c r="Z85" s="5"/>
      <c r="AA85" s="5"/>
      <c r="AB85" s="5"/>
      <c r="AC85" s="5"/>
      <c r="AD85" s="5"/>
      <c r="AE85" s="5"/>
      <c r="AF85" s="5"/>
      <c r="AG85" s="5"/>
      <c r="AH85" s="5"/>
      <c r="AI85" s="5"/>
      <c r="AJ85" s="5"/>
      <c r="AK85" s="5"/>
      <c r="AL85" s="5"/>
      <c r="AM85" s="5"/>
      <c r="AN85" s="5"/>
      <c r="AO85" s="5"/>
      <c r="AP85" s="5"/>
      <c r="AQ85" s="5"/>
      <c r="AR85" s="9">
        <v>0.694</v>
      </c>
      <c r="AS85" s="5"/>
      <c r="AT85" s="5"/>
      <c r="AU85" s="9">
        <v>3.47</v>
      </c>
      <c r="AV85" s="9">
        <v>0.499</v>
      </c>
      <c r="AW85" s="9">
        <v>0.53</v>
      </c>
      <c r="AX85" s="9">
        <v>3.48</v>
      </c>
      <c r="AY85" s="9">
        <v>0.049</v>
      </c>
    </row>
    <row r="86" ht="13.55" customHeight="1">
      <c r="A86" s="9">
        <v>85</v>
      </c>
      <c r="B86" t="s" s="4">
        <v>1171</v>
      </c>
      <c r="C86" t="s" s="4">
        <v>14460</v>
      </c>
      <c r="D86" s="5"/>
      <c r="E86" t="s" s="4">
        <v>1138</v>
      </c>
      <c r="F86" t="s" s="4">
        <v>3414</v>
      </c>
      <c r="G86" s="5"/>
      <c r="H86" s="5"/>
      <c r="I86" t="s" s="4">
        <v>14455</v>
      </c>
      <c r="J86" s="5"/>
      <c r="K86" t="s" s="4">
        <v>207</v>
      </c>
      <c r="L86" s="9">
        <v>236428</v>
      </c>
      <c r="M86" s="9">
        <v>3993593</v>
      </c>
      <c r="N86" s="5"/>
      <c r="O86" s="5"/>
      <c r="P86" s="5"/>
      <c r="Q86" t="s" s="4">
        <v>14436</v>
      </c>
      <c r="R86" s="5"/>
      <c r="S86" s="5"/>
      <c r="T86" t="s" s="4">
        <v>14456</v>
      </c>
      <c r="U86" t="s" s="4">
        <v>14428</v>
      </c>
      <c r="V86" s="5"/>
      <c r="W86" s="5"/>
      <c r="X86" s="9">
        <v>8.57</v>
      </c>
      <c r="Y86" s="5"/>
      <c r="Z86" s="5"/>
      <c r="AA86" s="5"/>
      <c r="AB86" s="5"/>
      <c r="AC86" s="5"/>
      <c r="AD86" s="5"/>
      <c r="AE86" s="5"/>
      <c r="AF86" s="5"/>
      <c r="AG86" s="5"/>
      <c r="AH86" s="5"/>
      <c r="AI86" s="5"/>
      <c r="AJ86" s="5"/>
      <c r="AK86" s="5"/>
      <c r="AL86" s="5"/>
      <c r="AM86" s="5"/>
      <c r="AN86" s="5"/>
      <c r="AO86" s="5"/>
      <c r="AP86" s="5"/>
      <c r="AQ86" s="5"/>
      <c r="AR86" s="9">
        <v>0.594</v>
      </c>
      <c r="AS86" s="5"/>
      <c r="AT86" s="5"/>
      <c r="AU86" s="9">
        <v>2.97</v>
      </c>
      <c r="AV86" s="9">
        <v>0.336</v>
      </c>
      <c r="AW86" s="9">
        <v>0.2</v>
      </c>
      <c r="AX86" s="9">
        <v>7.92</v>
      </c>
      <c r="AY86" s="9">
        <v>0.017</v>
      </c>
    </row>
    <row r="87" ht="13.55" customHeight="1">
      <c r="A87" s="9">
        <v>86</v>
      </c>
      <c r="B87" t="s" s="4">
        <v>1171</v>
      </c>
      <c r="C87" t="s" s="4">
        <v>14461</v>
      </c>
      <c r="D87" s="5"/>
      <c r="E87" t="s" s="4">
        <v>1138</v>
      </c>
      <c r="F87" t="s" s="4">
        <v>3414</v>
      </c>
      <c r="G87" s="5"/>
      <c r="H87" s="5"/>
      <c r="I87" t="s" s="4">
        <v>14455</v>
      </c>
      <c r="J87" s="5"/>
      <c r="K87" t="s" s="4">
        <v>207</v>
      </c>
      <c r="L87" s="9">
        <v>236228</v>
      </c>
      <c r="M87" s="9">
        <v>3993440</v>
      </c>
      <c r="N87" s="5"/>
      <c r="O87" s="5"/>
      <c r="P87" s="5"/>
      <c r="Q87" t="s" s="4">
        <v>14426</v>
      </c>
      <c r="R87" s="5"/>
      <c r="S87" s="5"/>
      <c r="T87" t="s" s="4">
        <v>14456</v>
      </c>
      <c r="U87" t="s" s="4">
        <v>14428</v>
      </c>
      <c r="V87" s="5"/>
      <c r="W87" s="5"/>
      <c r="X87" s="9">
        <v>8.9</v>
      </c>
      <c r="Y87" s="5"/>
      <c r="Z87" s="5"/>
      <c r="AA87" s="5"/>
      <c r="AB87" s="5"/>
      <c r="AC87" s="5"/>
      <c r="AD87" s="5"/>
      <c r="AE87" s="5"/>
      <c r="AF87" s="5"/>
      <c r="AG87" s="5"/>
      <c r="AH87" s="5"/>
      <c r="AI87" s="5"/>
      <c r="AJ87" s="5"/>
      <c r="AK87" s="5"/>
      <c r="AL87" s="5"/>
      <c r="AM87" s="5"/>
      <c r="AN87" s="5"/>
      <c r="AO87" s="5"/>
      <c r="AP87" s="5"/>
      <c r="AQ87" s="5"/>
      <c r="AR87" s="9">
        <v>0.335</v>
      </c>
      <c r="AS87" s="5"/>
      <c r="AT87" s="5"/>
      <c r="AU87" s="9">
        <v>1.67</v>
      </c>
      <c r="AV87" s="9">
        <v>0.247</v>
      </c>
      <c r="AW87" s="9">
        <v>0.26</v>
      </c>
      <c r="AX87" s="9">
        <v>2.16</v>
      </c>
      <c r="AY87" s="9">
        <v>0.026</v>
      </c>
    </row>
    <row r="88" ht="13.55" customHeight="1">
      <c r="A88" s="9">
        <v>87</v>
      </c>
      <c r="B88" t="s" s="4">
        <v>1171</v>
      </c>
      <c r="C88" t="s" s="4">
        <v>14461</v>
      </c>
      <c r="D88" s="5"/>
      <c r="E88" t="s" s="4">
        <v>1138</v>
      </c>
      <c r="F88" t="s" s="4">
        <v>3414</v>
      </c>
      <c r="G88" s="5"/>
      <c r="H88" s="5"/>
      <c r="I88" t="s" s="4">
        <v>14455</v>
      </c>
      <c r="J88" s="5"/>
      <c r="K88" t="s" s="4">
        <v>207</v>
      </c>
      <c r="L88" s="9">
        <v>236228</v>
      </c>
      <c r="M88" s="9">
        <v>3993440</v>
      </c>
      <c r="N88" s="5"/>
      <c r="O88" s="5"/>
      <c r="P88" s="5"/>
      <c r="Q88" t="s" s="4">
        <v>14429</v>
      </c>
      <c r="R88" s="5"/>
      <c r="S88" s="5"/>
      <c r="T88" t="s" s="4">
        <v>14456</v>
      </c>
      <c r="U88" t="s" s="4">
        <v>14428</v>
      </c>
      <c r="V88" s="5"/>
      <c r="W88" s="5"/>
      <c r="X88" s="9">
        <v>8.57</v>
      </c>
      <c r="Y88" s="5"/>
      <c r="Z88" s="5"/>
      <c r="AA88" s="5"/>
      <c r="AB88" s="5"/>
      <c r="AC88" s="5"/>
      <c r="AD88" s="5"/>
      <c r="AE88" s="5"/>
      <c r="AF88" s="5"/>
      <c r="AG88" s="5"/>
      <c r="AH88" s="5"/>
      <c r="AI88" s="5"/>
      <c r="AJ88" s="5"/>
      <c r="AK88" s="5"/>
      <c r="AL88" s="5"/>
      <c r="AM88" s="5"/>
      <c r="AN88" s="5"/>
      <c r="AO88" s="5"/>
      <c r="AP88" s="5"/>
      <c r="AQ88" s="5"/>
      <c r="AR88" s="9">
        <v>0.318</v>
      </c>
      <c r="AS88" s="5"/>
      <c r="AT88" s="5"/>
      <c r="AU88" s="9">
        <v>1.59</v>
      </c>
      <c r="AV88" s="9">
        <v>0.281</v>
      </c>
      <c r="AW88" s="9">
        <v>0.33</v>
      </c>
      <c r="AX88" s="9">
        <v>2.3</v>
      </c>
      <c r="AY88" s="9">
        <v>0.028</v>
      </c>
    </row>
    <row r="89" ht="13.55" customHeight="1">
      <c r="A89" s="9">
        <v>88</v>
      </c>
      <c r="B89" t="s" s="4">
        <v>1171</v>
      </c>
      <c r="C89" t="s" s="4">
        <v>14461</v>
      </c>
      <c r="D89" s="5"/>
      <c r="E89" t="s" s="4">
        <v>1138</v>
      </c>
      <c r="F89" t="s" s="4">
        <v>3414</v>
      </c>
      <c r="G89" s="5"/>
      <c r="H89" s="5"/>
      <c r="I89" t="s" s="4">
        <v>14455</v>
      </c>
      <c r="J89" s="5"/>
      <c r="K89" t="s" s="4">
        <v>207</v>
      </c>
      <c r="L89" s="9">
        <v>236228</v>
      </c>
      <c r="M89" s="9">
        <v>3993440</v>
      </c>
      <c r="N89" s="5"/>
      <c r="O89" s="5"/>
      <c r="P89" s="5"/>
      <c r="Q89" t="s" s="4">
        <v>14430</v>
      </c>
      <c r="R89" s="5"/>
      <c r="S89" s="5"/>
      <c r="T89" t="s" s="4">
        <v>14456</v>
      </c>
      <c r="U89" t="s" s="4">
        <v>14428</v>
      </c>
      <c r="V89" s="5"/>
      <c r="W89" s="5"/>
      <c r="X89" s="9">
        <v>8.5</v>
      </c>
      <c r="Y89" s="5"/>
      <c r="Z89" s="5"/>
      <c r="AA89" s="5"/>
      <c r="AB89" s="5"/>
      <c r="AC89" s="5"/>
      <c r="AD89" s="5"/>
      <c r="AE89" s="5"/>
      <c r="AF89" s="5"/>
      <c r="AG89" s="5"/>
      <c r="AH89" s="5"/>
      <c r="AI89" s="5"/>
      <c r="AJ89" s="5"/>
      <c r="AK89" s="5"/>
      <c r="AL89" s="5"/>
      <c r="AM89" s="5"/>
      <c r="AN89" s="5"/>
      <c r="AO89" s="5"/>
      <c r="AP89" s="5"/>
      <c r="AQ89" s="5"/>
      <c r="AR89" s="9">
        <v>0.335</v>
      </c>
      <c r="AS89" s="5"/>
      <c r="AT89" s="5"/>
      <c r="AU89" s="9">
        <v>1.67</v>
      </c>
      <c r="AV89" s="9">
        <v>0.198</v>
      </c>
      <c r="AW89" s="9">
        <v>0.45</v>
      </c>
      <c r="AX89" s="9">
        <v>0.76</v>
      </c>
      <c r="AY89" s="9">
        <v>0.026</v>
      </c>
    </row>
    <row r="90" ht="13.55" customHeight="1">
      <c r="A90" s="9">
        <v>89</v>
      </c>
      <c r="B90" t="s" s="4">
        <v>1171</v>
      </c>
      <c r="C90" t="s" s="4">
        <v>14461</v>
      </c>
      <c r="D90" s="5"/>
      <c r="E90" t="s" s="4">
        <v>1138</v>
      </c>
      <c r="F90" t="s" s="4">
        <v>3414</v>
      </c>
      <c r="G90" s="5"/>
      <c r="H90" s="5"/>
      <c r="I90" t="s" s="4">
        <v>14455</v>
      </c>
      <c r="J90" s="5"/>
      <c r="K90" t="s" s="4">
        <v>207</v>
      </c>
      <c r="L90" s="9">
        <v>236228</v>
      </c>
      <c r="M90" s="9">
        <v>3993440</v>
      </c>
      <c r="N90" s="5"/>
      <c r="O90" s="5"/>
      <c r="P90" s="5"/>
      <c r="Q90" t="s" s="4">
        <v>14436</v>
      </c>
      <c r="R90" s="5"/>
      <c r="S90" s="5"/>
      <c r="T90" t="s" s="4">
        <v>14456</v>
      </c>
      <c r="U90" t="s" s="4">
        <v>14428</v>
      </c>
      <c r="V90" s="5"/>
      <c r="W90" s="5"/>
      <c r="X90" s="9">
        <v>8.609999999999999</v>
      </c>
      <c r="Y90" s="5"/>
      <c r="Z90" s="5"/>
      <c r="AA90" s="5"/>
      <c r="AB90" s="5"/>
      <c r="AC90" s="5"/>
      <c r="AD90" s="5"/>
      <c r="AE90" s="5"/>
      <c r="AF90" s="5"/>
      <c r="AG90" s="5"/>
      <c r="AH90" s="5"/>
      <c r="AI90" s="5"/>
      <c r="AJ90" s="5"/>
      <c r="AK90" s="5"/>
      <c r="AL90" s="5"/>
      <c r="AM90" s="5"/>
      <c r="AN90" s="5"/>
      <c r="AO90" s="5"/>
      <c r="AP90" s="5"/>
      <c r="AQ90" s="5"/>
      <c r="AR90" s="9">
        <v>0.477</v>
      </c>
      <c r="AS90" s="5"/>
      <c r="AT90" s="5"/>
      <c r="AU90" s="9">
        <v>2.39</v>
      </c>
      <c r="AV90" s="9">
        <v>0.162</v>
      </c>
      <c r="AW90" s="9">
        <v>0.29</v>
      </c>
      <c r="AX90" s="9">
        <v>0.96</v>
      </c>
      <c r="AY90" s="9">
        <v>0.02</v>
      </c>
    </row>
    <row r="91" ht="13.55" customHeight="1">
      <c r="A91" s="9">
        <v>90</v>
      </c>
      <c r="B91" t="s" s="4">
        <v>1171</v>
      </c>
      <c r="C91" t="s" s="4">
        <v>14462</v>
      </c>
      <c r="D91" s="5"/>
      <c r="E91" t="s" s="4">
        <v>1138</v>
      </c>
      <c r="F91" t="s" s="4">
        <v>3175</v>
      </c>
      <c r="G91" s="5"/>
      <c r="H91" s="5"/>
      <c r="I91" t="s" s="4">
        <v>14455</v>
      </c>
      <c r="J91" s="5"/>
      <c r="K91" t="s" s="4">
        <v>207</v>
      </c>
      <c r="L91" s="9">
        <v>242421</v>
      </c>
      <c r="M91" s="9">
        <v>3993387</v>
      </c>
      <c r="N91" s="5"/>
      <c r="O91" s="5"/>
      <c r="P91" s="5"/>
      <c r="Q91" t="s" s="4">
        <v>14426</v>
      </c>
      <c r="R91" s="5"/>
      <c r="S91" s="5"/>
      <c r="T91" t="s" s="4">
        <v>14456</v>
      </c>
      <c r="U91" t="s" s="4">
        <v>14428</v>
      </c>
      <c r="V91" s="5"/>
      <c r="W91" s="5"/>
      <c r="X91" s="9">
        <v>8.77</v>
      </c>
      <c r="Y91" s="5"/>
      <c r="Z91" s="5"/>
      <c r="AA91" s="5"/>
      <c r="AB91" s="5"/>
      <c r="AC91" s="5"/>
      <c r="AD91" s="5"/>
      <c r="AE91" s="5"/>
      <c r="AF91" s="5"/>
      <c r="AG91" s="5"/>
      <c r="AH91" s="5"/>
      <c r="AI91" s="5"/>
      <c r="AJ91" s="5"/>
      <c r="AK91" s="5"/>
      <c r="AL91" s="5"/>
      <c r="AM91" s="5"/>
      <c r="AN91" s="5"/>
      <c r="AO91" s="5"/>
      <c r="AP91" s="5"/>
      <c r="AQ91" s="5"/>
      <c r="AR91" s="9">
        <v>0.468</v>
      </c>
      <c r="AS91" s="5"/>
      <c r="AT91" s="5"/>
      <c r="AU91" s="9">
        <v>2.34</v>
      </c>
      <c r="AV91" s="9">
        <v>0.152</v>
      </c>
      <c r="AW91" s="9">
        <v>0.82</v>
      </c>
      <c r="AX91" s="9">
        <v>5.14</v>
      </c>
      <c r="AY91" s="9">
        <v>0.07199999999999999</v>
      </c>
    </row>
    <row r="92" ht="13.55" customHeight="1">
      <c r="A92" s="9">
        <v>91</v>
      </c>
      <c r="B92" t="s" s="4">
        <v>1171</v>
      </c>
      <c r="C92" t="s" s="4">
        <v>14462</v>
      </c>
      <c r="D92" s="5"/>
      <c r="E92" t="s" s="4">
        <v>1138</v>
      </c>
      <c r="F92" t="s" s="4">
        <v>3175</v>
      </c>
      <c r="G92" s="5"/>
      <c r="H92" s="5"/>
      <c r="I92" t="s" s="4">
        <v>14455</v>
      </c>
      <c r="J92" s="5"/>
      <c r="K92" t="s" s="4">
        <v>207</v>
      </c>
      <c r="L92" s="9">
        <v>242421</v>
      </c>
      <c r="M92" s="9">
        <v>3993387</v>
      </c>
      <c r="N92" s="5"/>
      <c r="O92" s="5"/>
      <c r="P92" s="5"/>
      <c r="Q92" t="s" s="4">
        <v>14429</v>
      </c>
      <c r="R92" s="5"/>
      <c r="S92" s="5"/>
      <c r="T92" t="s" s="4">
        <v>14456</v>
      </c>
      <c r="U92" t="s" s="4">
        <v>14428</v>
      </c>
      <c r="V92" s="5"/>
      <c r="W92" s="5"/>
      <c r="X92" s="9">
        <v>8.210000000000001</v>
      </c>
      <c r="Y92" s="5"/>
      <c r="Z92" s="5"/>
      <c r="AA92" s="5"/>
      <c r="AB92" s="5"/>
      <c r="AC92" s="5"/>
      <c r="AD92" s="5"/>
      <c r="AE92" s="5"/>
      <c r="AF92" s="5"/>
      <c r="AG92" s="5"/>
      <c r="AH92" s="5"/>
      <c r="AI92" s="5"/>
      <c r="AJ92" s="5"/>
      <c r="AK92" s="5"/>
      <c r="AL92" s="5"/>
      <c r="AM92" s="5"/>
      <c r="AN92" s="5"/>
      <c r="AO92" s="5"/>
      <c r="AP92" s="5"/>
      <c r="AQ92" s="5"/>
      <c r="AR92" s="9">
        <v>0.463</v>
      </c>
      <c r="AS92" s="5"/>
      <c r="AT92" s="5"/>
      <c r="AU92" s="9">
        <v>2.31</v>
      </c>
      <c r="AV92" s="9">
        <v>0.198</v>
      </c>
      <c r="AW92" s="9">
        <v>0.72</v>
      </c>
      <c r="AX92" s="9">
        <v>3.86</v>
      </c>
      <c r="AY92" s="9">
        <v>0.073</v>
      </c>
    </row>
    <row r="93" ht="13.55" customHeight="1">
      <c r="A93" s="9">
        <v>92</v>
      </c>
      <c r="B93" t="s" s="4">
        <v>1171</v>
      </c>
      <c r="C93" t="s" s="4">
        <v>14462</v>
      </c>
      <c r="D93" s="5"/>
      <c r="E93" t="s" s="4">
        <v>1138</v>
      </c>
      <c r="F93" t="s" s="4">
        <v>3175</v>
      </c>
      <c r="G93" s="5"/>
      <c r="H93" s="5"/>
      <c r="I93" t="s" s="4">
        <v>14455</v>
      </c>
      <c r="J93" s="5"/>
      <c r="K93" t="s" s="4">
        <v>207</v>
      </c>
      <c r="L93" s="9">
        <v>242421</v>
      </c>
      <c r="M93" s="9">
        <v>3993387</v>
      </c>
      <c r="N93" s="5"/>
      <c r="O93" s="5"/>
      <c r="P93" s="5"/>
      <c r="Q93" t="s" s="4">
        <v>14430</v>
      </c>
      <c r="R93" s="5"/>
      <c r="S93" s="5"/>
      <c r="T93" t="s" s="4">
        <v>14456</v>
      </c>
      <c r="U93" t="s" s="4">
        <v>14428</v>
      </c>
      <c r="V93" s="5"/>
      <c r="W93" s="5"/>
      <c r="X93" s="9">
        <v>8.630000000000001</v>
      </c>
      <c r="Y93" s="5"/>
      <c r="Z93" s="5"/>
      <c r="AA93" s="5"/>
      <c r="AB93" s="5"/>
      <c r="AC93" s="5"/>
      <c r="AD93" s="5"/>
      <c r="AE93" s="5"/>
      <c r="AF93" s="5"/>
      <c r="AG93" s="5"/>
      <c r="AH93" s="5"/>
      <c r="AI93" s="5"/>
      <c r="AJ93" s="5"/>
      <c r="AK93" s="5"/>
      <c r="AL93" s="5"/>
      <c r="AM93" s="5"/>
      <c r="AN93" s="5"/>
      <c r="AO93" s="5"/>
      <c r="AP93" s="5"/>
      <c r="AQ93" s="5"/>
      <c r="AR93" s="9">
        <v>0.379</v>
      </c>
      <c r="AS93" s="5"/>
      <c r="AT93" s="5"/>
      <c r="AU93" s="9">
        <v>1.9</v>
      </c>
      <c r="AV93" s="9">
        <v>0.155</v>
      </c>
      <c r="AW93" s="9">
        <v>0.6899999999999999</v>
      </c>
      <c r="AX93" s="9">
        <v>0.43</v>
      </c>
      <c r="AY93" s="9">
        <v>0.059</v>
      </c>
    </row>
    <row r="94" ht="13.55" customHeight="1">
      <c r="A94" s="9">
        <v>93</v>
      </c>
      <c r="B94" t="s" s="4">
        <v>1171</v>
      </c>
      <c r="C94" t="s" s="4">
        <v>14462</v>
      </c>
      <c r="D94" s="5"/>
      <c r="E94" t="s" s="4">
        <v>1138</v>
      </c>
      <c r="F94" t="s" s="4">
        <v>3175</v>
      </c>
      <c r="G94" s="5"/>
      <c r="H94" s="5"/>
      <c r="I94" t="s" s="4">
        <v>14455</v>
      </c>
      <c r="J94" s="5"/>
      <c r="K94" t="s" s="4">
        <v>207</v>
      </c>
      <c r="L94" s="9">
        <v>242421</v>
      </c>
      <c r="M94" s="9">
        <v>3993387</v>
      </c>
      <c r="N94" s="5"/>
      <c r="O94" s="5"/>
      <c r="P94" s="5"/>
      <c r="Q94" t="s" s="4">
        <v>14436</v>
      </c>
      <c r="R94" s="5"/>
      <c r="S94" s="5"/>
      <c r="T94" t="s" s="4">
        <v>14456</v>
      </c>
      <c r="U94" t="s" s="4">
        <v>14428</v>
      </c>
      <c r="V94" s="5"/>
      <c r="W94" s="5"/>
      <c r="X94" s="9">
        <v>8.67</v>
      </c>
      <c r="Y94" s="5"/>
      <c r="Z94" s="5"/>
      <c r="AA94" s="5"/>
      <c r="AB94" s="5"/>
      <c r="AC94" s="5"/>
      <c r="AD94" s="5"/>
      <c r="AE94" s="5"/>
      <c r="AF94" s="5"/>
      <c r="AG94" s="5"/>
      <c r="AH94" s="5"/>
      <c r="AI94" s="5"/>
      <c r="AJ94" s="5"/>
      <c r="AK94" s="5"/>
      <c r="AL94" s="5"/>
      <c r="AM94" s="5"/>
      <c r="AN94" s="5"/>
      <c r="AO94" s="5"/>
      <c r="AP94" s="5"/>
      <c r="AQ94" s="5"/>
      <c r="AR94" s="9">
        <v>0.387</v>
      </c>
      <c r="AS94" s="5"/>
      <c r="AT94" s="5"/>
      <c r="AU94" s="9">
        <v>1.93</v>
      </c>
      <c r="AV94" s="9">
        <v>0.117</v>
      </c>
      <c r="AW94" s="9">
        <v>0.43</v>
      </c>
      <c r="AX94" s="9">
        <v>0.9</v>
      </c>
      <c r="AY94" s="9">
        <v>0.039</v>
      </c>
    </row>
    <row r="95" ht="13.55" customHeight="1">
      <c r="A95" s="9">
        <v>94</v>
      </c>
      <c r="B95" t="s" s="4">
        <v>1171</v>
      </c>
      <c r="C95" t="s" s="4">
        <v>14463</v>
      </c>
      <c r="D95" s="5"/>
      <c r="E95" t="s" s="4">
        <v>1138</v>
      </c>
      <c r="F95" t="s" s="4">
        <v>3175</v>
      </c>
      <c r="G95" s="5"/>
      <c r="H95" s="5"/>
      <c r="I95" t="s" s="4">
        <v>14455</v>
      </c>
      <c r="J95" s="5"/>
      <c r="K95" t="s" s="4">
        <v>207</v>
      </c>
      <c r="L95" s="9">
        <v>241943</v>
      </c>
      <c r="M95" s="9">
        <v>3993347</v>
      </c>
      <c r="N95" s="5"/>
      <c r="O95" s="5"/>
      <c r="P95" s="5"/>
      <c r="Q95" t="s" s="4">
        <v>14426</v>
      </c>
      <c r="R95" s="5"/>
      <c r="S95" s="5"/>
      <c r="T95" t="s" s="4">
        <v>14456</v>
      </c>
      <c r="U95" t="s" s="4">
        <v>14428</v>
      </c>
      <c r="V95" s="5"/>
      <c r="W95" s="5"/>
      <c r="X95" s="9">
        <v>8.56</v>
      </c>
      <c r="Y95" s="5"/>
      <c r="Z95" s="5"/>
      <c r="AA95" s="5"/>
      <c r="AB95" s="5"/>
      <c r="AC95" s="5"/>
      <c r="AD95" s="5"/>
      <c r="AE95" s="5"/>
      <c r="AF95" s="5"/>
      <c r="AG95" s="5"/>
      <c r="AH95" s="5"/>
      <c r="AI95" s="5"/>
      <c r="AJ95" s="5"/>
      <c r="AK95" s="5"/>
      <c r="AL95" s="5"/>
      <c r="AM95" s="5"/>
      <c r="AN95" s="5"/>
      <c r="AO95" s="5"/>
      <c r="AP95" s="5"/>
      <c r="AQ95" s="5"/>
      <c r="AR95" s="9">
        <v>0.777</v>
      </c>
      <c r="AS95" s="5"/>
      <c r="AT95" s="5"/>
      <c r="AU95" s="9">
        <v>3.89</v>
      </c>
      <c r="AV95" s="9">
        <v>0.231</v>
      </c>
      <c r="AW95" s="9">
        <v>1.04</v>
      </c>
      <c r="AX95" s="9">
        <v>5.91</v>
      </c>
      <c r="AY95" s="9">
        <v>0.103</v>
      </c>
    </row>
    <row r="96" ht="13.55" customHeight="1">
      <c r="A96" s="9">
        <v>95</v>
      </c>
      <c r="B96" t="s" s="4">
        <v>1171</v>
      </c>
      <c r="C96" t="s" s="4">
        <v>14463</v>
      </c>
      <c r="D96" s="5"/>
      <c r="E96" t="s" s="4">
        <v>1138</v>
      </c>
      <c r="F96" t="s" s="4">
        <v>3175</v>
      </c>
      <c r="G96" s="5"/>
      <c r="H96" s="5"/>
      <c r="I96" t="s" s="4">
        <v>14455</v>
      </c>
      <c r="J96" s="5"/>
      <c r="K96" t="s" s="4">
        <v>207</v>
      </c>
      <c r="L96" s="9">
        <v>241943</v>
      </c>
      <c r="M96" s="9">
        <v>3993347</v>
      </c>
      <c r="N96" s="5"/>
      <c r="O96" s="5"/>
      <c r="P96" s="5"/>
      <c r="Q96" t="s" s="4">
        <v>14429</v>
      </c>
      <c r="R96" s="5"/>
      <c r="S96" s="5"/>
      <c r="T96" t="s" s="4">
        <v>14456</v>
      </c>
      <c r="U96" t="s" s="4">
        <v>14428</v>
      </c>
      <c r="V96" s="5"/>
      <c r="W96" s="5"/>
      <c r="X96" s="9">
        <v>9.33</v>
      </c>
      <c r="Y96" s="5"/>
      <c r="Z96" s="5"/>
      <c r="AA96" s="5"/>
      <c r="AB96" s="5"/>
      <c r="AC96" s="5"/>
      <c r="AD96" s="5"/>
      <c r="AE96" s="5"/>
      <c r="AF96" s="5"/>
      <c r="AG96" s="5"/>
      <c r="AH96" s="5"/>
      <c r="AI96" s="5"/>
      <c r="AJ96" s="5"/>
      <c r="AK96" s="5"/>
      <c r="AL96" s="5"/>
      <c r="AM96" s="5"/>
      <c r="AN96" s="5"/>
      <c r="AO96" s="5"/>
      <c r="AP96" s="5"/>
      <c r="AQ96" s="5"/>
      <c r="AR96" s="9">
        <v>0.742</v>
      </c>
      <c r="AS96" s="5"/>
      <c r="AT96" s="5"/>
      <c r="AU96" s="9">
        <v>3.71</v>
      </c>
      <c r="AV96" s="9">
        <v>0.184</v>
      </c>
      <c r="AW96" s="9">
        <v>0.66</v>
      </c>
      <c r="AX96" s="9">
        <v>1.74</v>
      </c>
      <c r="AY96" s="9">
        <v>0.065</v>
      </c>
    </row>
    <row r="97" ht="13.55" customHeight="1">
      <c r="A97" s="9">
        <v>96</v>
      </c>
      <c r="B97" t="s" s="4">
        <v>1171</v>
      </c>
      <c r="C97" t="s" s="4">
        <v>14464</v>
      </c>
      <c r="D97" s="5"/>
      <c r="E97" t="s" s="4">
        <v>1138</v>
      </c>
      <c r="F97" t="s" s="4">
        <v>3175</v>
      </c>
      <c r="G97" s="5"/>
      <c r="H97" s="5"/>
      <c r="I97" t="s" s="4">
        <v>14455</v>
      </c>
      <c r="J97" s="5"/>
      <c r="K97" t="s" s="4">
        <v>207</v>
      </c>
      <c r="L97" s="9">
        <v>240729</v>
      </c>
      <c r="M97" s="9">
        <v>3992502</v>
      </c>
      <c r="N97" s="5"/>
      <c r="O97" s="5"/>
      <c r="P97" s="5"/>
      <c r="Q97" t="s" s="4">
        <v>14426</v>
      </c>
      <c r="R97" s="5"/>
      <c r="S97" s="5"/>
      <c r="T97" t="s" s="4">
        <v>14456</v>
      </c>
      <c r="U97" t="s" s="4">
        <v>14428</v>
      </c>
      <c r="V97" s="5"/>
      <c r="W97" s="5"/>
      <c r="X97" s="9">
        <v>8.390000000000001</v>
      </c>
      <c r="Y97" s="5"/>
      <c r="Z97" s="5"/>
      <c r="AA97" s="5"/>
      <c r="AB97" s="5"/>
      <c r="AC97" s="5"/>
      <c r="AD97" s="5"/>
      <c r="AE97" s="5"/>
      <c r="AF97" s="5"/>
      <c r="AG97" s="5"/>
      <c r="AH97" s="5"/>
      <c r="AI97" s="5"/>
      <c r="AJ97" s="5"/>
      <c r="AK97" s="5"/>
      <c r="AL97" s="5"/>
      <c r="AM97" s="5"/>
      <c r="AN97" s="5"/>
      <c r="AO97" s="5"/>
      <c r="AP97" s="5"/>
      <c r="AQ97" s="5"/>
      <c r="AR97" s="9">
        <v>0.751</v>
      </c>
      <c r="AS97" s="5"/>
      <c r="AT97" s="5"/>
      <c r="AU97" s="9">
        <v>3.76</v>
      </c>
      <c r="AV97" s="9">
        <v>0.158</v>
      </c>
      <c r="AW97" s="9">
        <v>1.5</v>
      </c>
      <c r="AX97" s="9">
        <v>22.3</v>
      </c>
      <c r="AY97" s="9">
        <v>0.148</v>
      </c>
    </row>
    <row r="98" ht="13.55" customHeight="1">
      <c r="A98" s="9">
        <v>97</v>
      </c>
      <c r="B98" t="s" s="4">
        <v>1171</v>
      </c>
      <c r="C98" t="s" s="4">
        <v>14464</v>
      </c>
      <c r="D98" s="5"/>
      <c r="E98" t="s" s="4">
        <v>1138</v>
      </c>
      <c r="F98" t="s" s="4">
        <v>3175</v>
      </c>
      <c r="G98" s="5"/>
      <c r="H98" s="5"/>
      <c r="I98" t="s" s="4">
        <v>14455</v>
      </c>
      <c r="J98" s="5"/>
      <c r="K98" t="s" s="4">
        <v>207</v>
      </c>
      <c r="L98" s="9">
        <v>240729</v>
      </c>
      <c r="M98" s="9">
        <v>3992502</v>
      </c>
      <c r="N98" s="5"/>
      <c r="O98" s="5"/>
      <c r="P98" s="5"/>
      <c r="Q98" t="s" s="4">
        <v>14429</v>
      </c>
      <c r="R98" s="5"/>
      <c r="S98" s="5"/>
      <c r="T98" t="s" s="4">
        <v>14456</v>
      </c>
      <c r="U98" t="s" s="4">
        <v>14428</v>
      </c>
      <c r="V98" s="5"/>
      <c r="W98" s="5"/>
      <c r="X98" s="9">
        <v>8.68</v>
      </c>
      <c r="Y98" s="5"/>
      <c r="Z98" s="5"/>
      <c r="AA98" s="5"/>
      <c r="AB98" s="5"/>
      <c r="AC98" s="5"/>
      <c r="AD98" s="5"/>
      <c r="AE98" s="5"/>
      <c r="AF98" s="5"/>
      <c r="AG98" s="5"/>
      <c r="AH98" s="5"/>
      <c r="AI98" s="5"/>
      <c r="AJ98" s="5"/>
      <c r="AK98" s="5"/>
      <c r="AL98" s="5"/>
      <c r="AM98" s="5"/>
      <c r="AN98" s="5"/>
      <c r="AO98" s="5"/>
      <c r="AP98" s="5"/>
      <c r="AQ98" s="5"/>
      <c r="AR98" s="9">
        <v>0.361</v>
      </c>
      <c r="AS98" s="5"/>
      <c r="AT98" s="5"/>
      <c r="AU98" s="9">
        <v>1.8</v>
      </c>
      <c r="AV98" s="9">
        <v>0.144</v>
      </c>
      <c r="AW98" s="9">
        <v>0.43</v>
      </c>
      <c r="AX98" s="9">
        <v>4.87</v>
      </c>
      <c r="AY98" s="9">
        <v>0.045</v>
      </c>
    </row>
    <row r="99" ht="13.55" customHeight="1">
      <c r="A99" s="9">
        <v>98</v>
      </c>
      <c r="B99" t="s" s="4">
        <v>1171</v>
      </c>
      <c r="C99" t="s" s="4">
        <v>14464</v>
      </c>
      <c r="D99" s="5"/>
      <c r="E99" t="s" s="4">
        <v>1138</v>
      </c>
      <c r="F99" t="s" s="4">
        <v>3175</v>
      </c>
      <c r="G99" s="5"/>
      <c r="H99" s="5"/>
      <c r="I99" t="s" s="4">
        <v>14455</v>
      </c>
      <c r="J99" s="5"/>
      <c r="K99" t="s" s="4">
        <v>207</v>
      </c>
      <c r="L99" s="9">
        <v>240729</v>
      </c>
      <c r="M99" s="9">
        <v>3992502</v>
      </c>
      <c r="N99" s="5"/>
      <c r="O99" s="5"/>
      <c r="P99" s="5"/>
      <c r="Q99" t="s" s="4">
        <v>14430</v>
      </c>
      <c r="R99" s="5"/>
      <c r="S99" s="5"/>
      <c r="T99" t="s" s="4">
        <v>14456</v>
      </c>
      <c r="U99" t="s" s="4">
        <v>14428</v>
      </c>
      <c r="V99" s="5"/>
      <c r="W99" s="5"/>
      <c r="X99" s="9">
        <v>8.48</v>
      </c>
      <c r="Y99" s="5"/>
      <c r="Z99" s="5"/>
      <c r="AA99" s="5"/>
      <c r="AB99" s="5"/>
      <c r="AC99" s="5"/>
      <c r="AD99" s="5"/>
      <c r="AE99" s="5"/>
      <c r="AF99" s="5"/>
      <c r="AG99" s="5"/>
      <c r="AH99" s="5"/>
      <c r="AI99" s="5"/>
      <c r="AJ99" s="5"/>
      <c r="AK99" s="5"/>
      <c r="AL99" s="5"/>
      <c r="AM99" s="5"/>
      <c r="AN99" s="5"/>
      <c r="AO99" s="5"/>
      <c r="AP99" s="5"/>
      <c r="AQ99" s="5"/>
      <c r="AR99" s="9">
        <v>0.487</v>
      </c>
      <c r="AS99" s="5"/>
      <c r="AT99" s="5"/>
      <c r="AU99" s="9">
        <v>2.43</v>
      </c>
      <c r="AV99" s="9">
        <v>0.2</v>
      </c>
      <c r="AW99" s="9">
        <v>0.96</v>
      </c>
      <c r="AX99" s="9">
        <v>9.630000000000001</v>
      </c>
      <c r="AY99" s="9">
        <v>0.08599999999999999</v>
      </c>
    </row>
    <row r="100" ht="13.55" customHeight="1">
      <c r="A100" s="9">
        <v>99</v>
      </c>
      <c r="B100" t="s" s="4">
        <v>1171</v>
      </c>
      <c r="C100" t="s" s="4">
        <v>14464</v>
      </c>
      <c r="D100" s="5"/>
      <c r="E100" t="s" s="4">
        <v>1138</v>
      </c>
      <c r="F100" t="s" s="4">
        <v>3175</v>
      </c>
      <c r="G100" s="5"/>
      <c r="H100" s="5"/>
      <c r="I100" t="s" s="4">
        <v>14455</v>
      </c>
      <c r="J100" s="5"/>
      <c r="K100" t="s" s="4">
        <v>207</v>
      </c>
      <c r="L100" s="9">
        <v>240729</v>
      </c>
      <c r="M100" s="9">
        <v>3992502</v>
      </c>
      <c r="N100" s="5"/>
      <c r="O100" s="5"/>
      <c r="P100" s="5"/>
      <c r="Q100" t="s" s="4">
        <v>14436</v>
      </c>
      <c r="R100" s="5"/>
      <c r="S100" s="5"/>
      <c r="T100" t="s" s="4">
        <v>14456</v>
      </c>
      <c r="U100" t="s" s="4">
        <v>14428</v>
      </c>
      <c r="V100" s="5"/>
      <c r="W100" s="5"/>
      <c r="X100" s="9">
        <v>8.539999999999999</v>
      </c>
      <c r="Y100" s="5"/>
      <c r="Z100" s="5"/>
      <c r="AA100" s="5"/>
      <c r="AB100" s="5"/>
      <c r="AC100" s="5"/>
      <c r="AD100" s="5"/>
      <c r="AE100" s="5"/>
      <c r="AF100" s="5"/>
      <c r="AG100" s="5"/>
      <c r="AH100" s="5"/>
      <c r="AI100" s="5"/>
      <c r="AJ100" s="5"/>
      <c r="AK100" s="5"/>
      <c r="AL100" s="5"/>
      <c r="AM100" s="5"/>
      <c r="AN100" s="5"/>
      <c r="AO100" s="5"/>
      <c r="AP100" s="5"/>
      <c r="AQ100" s="5"/>
      <c r="AR100" s="9">
        <v>0.22</v>
      </c>
      <c r="AS100" s="5"/>
      <c r="AT100" s="5"/>
      <c r="AU100" s="9">
        <v>1.1</v>
      </c>
      <c r="AV100" s="9">
        <v>0.063</v>
      </c>
      <c r="AW100" s="9">
        <v>0.15</v>
      </c>
      <c r="AX100" s="9">
        <v>1.45</v>
      </c>
      <c r="AY100" s="9">
        <v>0.017</v>
      </c>
    </row>
    <row r="101" ht="13.55" customHeight="1">
      <c r="A101" s="9">
        <v>100</v>
      </c>
      <c r="B101" t="s" s="4">
        <v>1171</v>
      </c>
      <c r="C101" t="s" s="4">
        <v>14465</v>
      </c>
      <c r="D101" s="5"/>
      <c r="E101" t="s" s="4">
        <v>1138</v>
      </c>
      <c r="F101" t="s" s="4">
        <v>3293</v>
      </c>
      <c r="G101" s="5"/>
      <c r="H101" s="5"/>
      <c r="I101" t="s" s="4">
        <v>14455</v>
      </c>
      <c r="J101" s="5"/>
      <c r="K101" t="s" s="4">
        <v>425</v>
      </c>
      <c r="L101" s="9">
        <v>763573</v>
      </c>
      <c r="M101" s="9">
        <v>3991321</v>
      </c>
      <c r="N101" s="5"/>
      <c r="O101" s="5"/>
      <c r="P101" s="5"/>
      <c r="Q101" t="s" s="4">
        <v>14426</v>
      </c>
      <c r="R101" s="5"/>
      <c r="S101" s="5"/>
      <c r="T101" t="s" s="4">
        <v>14456</v>
      </c>
      <c r="U101" t="s" s="4">
        <v>14428</v>
      </c>
      <c r="V101" s="5"/>
      <c r="W101" s="5"/>
      <c r="X101" s="9">
        <v>9.449999999999999</v>
      </c>
      <c r="Y101" s="5"/>
      <c r="Z101" s="5"/>
      <c r="AA101" s="5"/>
      <c r="AB101" s="5"/>
      <c r="AC101" s="5"/>
      <c r="AD101" s="5"/>
      <c r="AE101" s="5"/>
      <c r="AF101" s="5"/>
      <c r="AG101" s="5"/>
      <c r="AH101" s="5"/>
      <c r="AI101" s="5"/>
      <c r="AJ101" s="5"/>
      <c r="AK101" s="5"/>
      <c r="AL101" s="5"/>
      <c r="AM101" s="5"/>
      <c r="AN101" s="5"/>
      <c r="AO101" s="5"/>
      <c r="AP101" s="5"/>
      <c r="AQ101" s="5"/>
      <c r="AR101" s="9">
        <v>0.91</v>
      </c>
      <c r="AS101" s="5"/>
      <c r="AT101" s="5"/>
      <c r="AU101" s="9">
        <v>4.53</v>
      </c>
      <c r="AV101" s="9">
        <v>0.17</v>
      </c>
      <c r="AW101" s="9">
        <v>0.32</v>
      </c>
      <c r="AX101" s="9">
        <v>10.1</v>
      </c>
      <c r="AY101" s="9">
        <v>0.035</v>
      </c>
    </row>
    <row r="102" ht="13.55" customHeight="1">
      <c r="A102" s="9">
        <v>101</v>
      </c>
      <c r="B102" t="s" s="4">
        <v>1171</v>
      </c>
      <c r="C102" t="s" s="4">
        <v>14465</v>
      </c>
      <c r="D102" s="5"/>
      <c r="E102" t="s" s="4">
        <v>1138</v>
      </c>
      <c r="F102" t="s" s="4">
        <v>3293</v>
      </c>
      <c r="G102" s="5"/>
      <c r="H102" s="5"/>
      <c r="I102" t="s" s="4">
        <v>14455</v>
      </c>
      <c r="J102" s="5"/>
      <c r="K102" t="s" s="4">
        <v>425</v>
      </c>
      <c r="L102" s="9">
        <v>763573</v>
      </c>
      <c r="M102" s="9">
        <v>3991321</v>
      </c>
      <c r="N102" s="5"/>
      <c r="O102" s="5"/>
      <c r="P102" s="5"/>
      <c r="Q102" t="s" s="4">
        <v>14429</v>
      </c>
      <c r="R102" s="5"/>
      <c r="S102" s="5"/>
      <c r="T102" t="s" s="4">
        <v>14456</v>
      </c>
      <c r="U102" t="s" s="4">
        <v>14428</v>
      </c>
      <c r="V102" s="5"/>
      <c r="W102" s="5"/>
      <c r="X102" s="9">
        <v>8.880000000000001</v>
      </c>
      <c r="Y102" s="5"/>
      <c r="Z102" s="5"/>
      <c r="AA102" s="5"/>
      <c r="AB102" s="5"/>
      <c r="AC102" s="5"/>
      <c r="AD102" s="5"/>
      <c r="AE102" s="5"/>
      <c r="AF102" s="5"/>
      <c r="AG102" s="5"/>
      <c r="AH102" s="5"/>
      <c r="AI102" s="5"/>
      <c r="AJ102" s="5"/>
      <c r="AK102" s="5"/>
      <c r="AL102" s="5"/>
      <c r="AM102" s="5"/>
      <c r="AN102" s="5"/>
      <c r="AO102" s="5"/>
      <c r="AP102" s="5"/>
      <c r="AQ102" s="5"/>
      <c r="AR102" s="9">
        <v>4.94</v>
      </c>
      <c r="AS102" s="5"/>
      <c r="AT102" s="5"/>
      <c r="AU102" s="9">
        <v>24.7</v>
      </c>
      <c r="AV102" s="9">
        <v>0.227</v>
      </c>
      <c r="AW102" s="9">
        <v>0.33</v>
      </c>
      <c r="AX102" s="9">
        <v>92.90000000000001</v>
      </c>
      <c r="AY102" s="9">
        <v>0.035</v>
      </c>
    </row>
    <row r="103" ht="13.55" customHeight="1">
      <c r="A103" s="9">
        <v>102</v>
      </c>
      <c r="B103" t="s" s="4">
        <v>1171</v>
      </c>
      <c r="C103" t="s" s="4">
        <v>14466</v>
      </c>
      <c r="D103" s="5"/>
      <c r="E103" t="s" s="4">
        <v>1138</v>
      </c>
      <c r="F103" t="s" s="4">
        <v>3293</v>
      </c>
      <c r="G103" s="5"/>
      <c r="H103" s="5"/>
      <c r="I103" t="s" s="4">
        <v>14455</v>
      </c>
      <c r="J103" s="5"/>
      <c r="K103" t="s" s="4">
        <v>425</v>
      </c>
      <c r="L103" s="9">
        <v>763910</v>
      </c>
      <c r="M103" s="9">
        <v>3991593</v>
      </c>
      <c r="N103" s="5"/>
      <c r="O103" s="5"/>
      <c r="P103" s="5"/>
      <c r="Q103" t="s" s="4">
        <v>14426</v>
      </c>
      <c r="R103" s="5"/>
      <c r="S103" s="5"/>
      <c r="T103" t="s" s="4">
        <v>14456</v>
      </c>
      <c r="U103" t="s" s="4">
        <v>14428</v>
      </c>
      <c r="V103" s="5"/>
      <c r="W103" s="5"/>
      <c r="X103" s="9">
        <v>9.44</v>
      </c>
      <c r="Y103" s="5"/>
      <c r="Z103" s="5"/>
      <c r="AA103" s="5"/>
      <c r="AB103" s="5"/>
      <c r="AC103" s="5"/>
      <c r="AD103" s="5"/>
      <c r="AE103" s="5"/>
      <c r="AF103" s="5"/>
      <c r="AG103" s="5"/>
      <c r="AH103" s="5"/>
      <c r="AI103" s="5"/>
      <c r="AJ103" s="5"/>
      <c r="AK103" s="5"/>
      <c r="AL103" s="5"/>
      <c r="AM103" s="5"/>
      <c r="AN103" s="5"/>
      <c r="AO103" s="5"/>
      <c r="AP103" s="5"/>
      <c r="AQ103" s="5"/>
      <c r="AR103" s="9">
        <v>0.5</v>
      </c>
      <c r="AS103" s="5"/>
      <c r="AT103" s="5"/>
      <c r="AU103" s="9">
        <v>2.5</v>
      </c>
      <c r="AV103" s="9">
        <v>0.171</v>
      </c>
      <c r="AW103" s="9">
        <v>0.46</v>
      </c>
      <c r="AX103" s="9">
        <v>1.95</v>
      </c>
      <c r="AY103" s="9">
        <v>0.049</v>
      </c>
    </row>
    <row r="104" ht="13.55" customHeight="1">
      <c r="A104" s="9">
        <v>103</v>
      </c>
      <c r="B104" t="s" s="4">
        <v>1171</v>
      </c>
      <c r="C104" t="s" s="4">
        <v>14466</v>
      </c>
      <c r="D104" s="5"/>
      <c r="E104" t="s" s="4">
        <v>1138</v>
      </c>
      <c r="F104" t="s" s="4">
        <v>3293</v>
      </c>
      <c r="G104" s="5"/>
      <c r="H104" s="5"/>
      <c r="I104" t="s" s="4">
        <v>14455</v>
      </c>
      <c r="J104" s="5"/>
      <c r="K104" t="s" s="4">
        <v>425</v>
      </c>
      <c r="L104" s="9">
        <v>763910</v>
      </c>
      <c r="M104" s="9">
        <v>3991593</v>
      </c>
      <c r="N104" s="5"/>
      <c r="O104" s="5"/>
      <c r="P104" s="5"/>
      <c r="Q104" t="s" s="4">
        <v>14429</v>
      </c>
      <c r="R104" s="5"/>
      <c r="S104" s="5"/>
      <c r="T104" t="s" s="4">
        <v>14456</v>
      </c>
      <c r="U104" t="s" s="4">
        <v>14428</v>
      </c>
      <c r="V104" s="5"/>
      <c r="W104" s="5"/>
      <c r="X104" s="9">
        <v>9.630000000000001</v>
      </c>
      <c r="Y104" s="5"/>
      <c r="Z104" s="5"/>
      <c r="AA104" s="5"/>
      <c r="AB104" s="5"/>
      <c r="AC104" s="5"/>
      <c r="AD104" s="5"/>
      <c r="AE104" s="5"/>
      <c r="AF104" s="5"/>
      <c r="AG104" s="5"/>
      <c r="AH104" s="5"/>
      <c r="AI104" s="5"/>
      <c r="AJ104" s="5"/>
      <c r="AK104" s="5"/>
      <c r="AL104" s="5"/>
      <c r="AM104" s="5"/>
      <c r="AN104" s="5"/>
      <c r="AO104" s="5"/>
      <c r="AP104" s="5"/>
      <c r="AQ104" s="5"/>
      <c r="AR104" s="9">
        <v>1.09</v>
      </c>
      <c r="AS104" s="5"/>
      <c r="AT104" s="5"/>
      <c r="AU104" s="9">
        <v>5.43</v>
      </c>
      <c r="AV104" s="9">
        <v>0.181</v>
      </c>
      <c r="AW104" s="9">
        <v>0.34</v>
      </c>
      <c r="AX104" s="9">
        <v>3.82</v>
      </c>
      <c r="AY104" s="9">
        <v>0.039</v>
      </c>
    </row>
    <row r="105" ht="13.55" customHeight="1">
      <c r="A105" s="9">
        <v>104</v>
      </c>
      <c r="B105" t="s" s="4">
        <v>1171</v>
      </c>
      <c r="C105" t="s" s="4">
        <v>14467</v>
      </c>
      <c r="D105" s="5"/>
      <c r="E105" t="s" s="4">
        <v>1138</v>
      </c>
      <c r="F105" t="s" s="4">
        <v>3293</v>
      </c>
      <c r="G105" s="5"/>
      <c r="H105" s="5"/>
      <c r="I105" t="s" s="4">
        <v>14455</v>
      </c>
      <c r="J105" s="5"/>
      <c r="K105" t="s" s="4">
        <v>425</v>
      </c>
      <c r="L105" s="9">
        <v>764261</v>
      </c>
      <c r="M105" s="9">
        <v>3991857</v>
      </c>
      <c r="N105" s="5"/>
      <c r="O105" s="5"/>
      <c r="P105" s="5"/>
      <c r="Q105" t="s" s="4">
        <v>14426</v>
      </c>
      <c r="R105" s="5"/>
      <c r="S105" s="5"/>
      <c r="T105" t="s" s="4">
        <v>14456</v>
      </c>
      <c r="U105" t="s" s="4">
        <v>14428</v>
      </c>
      <c r="V105" s="5"/>
      <c r="W105" s="5"/>
      <c r="X105" s="9">
        <v>8.789999999999999</v>
      </c>
      <c r="Y105" s="5"/>
      <c r="Z105" s="5"/>
      <c r="AA105" s="5"/>
      <c r="AB105" s="5"/>
      <c r="AC105" s="5"/>
      <c r="AD105" s="5"/>
      <c r="AE105" s="5"/>
      <c r="AF105" s="5"/>
      <c r="AG105" s="5"/>
      <c r="AH105" s="5"/>
      <c r="AI105" s="5"/>
      <c r="AJ105" s="5"/>
      <c r="AK105" s="5"/>
      <c r="AL105" s="5"/>
      <c r="AM105" s="5"/>
      <c r="AN105" s="5"/>
      <c r="AO105" s="5"/>
      <c r="AP105" s="5"/>
      <c r="AQ105" s="5"/>
      <c r="AR105" s="9">
        <v>0.6</v>
      </c>
      <c r="AS105" s="5"/>
      <c r="AT105" s="5"/>
      <c r="AU105" s="9">
        <v>2.99</v>
      </c>
      <c r="AV105" s="9">
        <v>0.113</v>
      </c>
      <c r="AW105" s="9">
        <v>0.42</v>
      </c>
      <c r="AX105" s="9">
        <v>14.5</v>
      </c>
      <c r="AY105" s="9">
        <v>0.044</v>
      </c>
    </row>
    <row r="106" ht="13.55" customHeight="1">
      <c r="A106" s="9">
        <v>105</v>
      </c>
      <c r="B106" t="s" s="4">
        <v>1171</v>
      </c>
      <c r="C106" t="s" s="4">
        <v>14467</v>
      </c>
      <c r="D106" s="5"/>
      <c r="E106" t="s" s="4">
        <v>1138</v>
      </c>
      <c r="F106" t="s" s="4">
        <v>3293</v>
      </c>
      <c r="G106" s="5"/>
      <c r="H106" s="5"/>
      <c r="I106" t="s" s="4">
        <v>14455</v>
      </c>
      <c r="J106" s="5"/>
      <c r="K106" t="s" s="4">
        <v>425</v>
      </c>
      <c r="L106" s="9">
        <v>764261</v>
      </c>
      <c r="M106" s="9">
        <v>3991857</v>
      </c>
      <c r="N106" s="5"/>
      <c r="O106" s="5"/>
      <c r="P106" s="5"/>
      <c r="Q106" t="s" s="4">
        <v>14429</v>
      </c>
      <c r="R106" s="5"/>
      <c r="S106" s="5"/>
      <c r="T106" t="s" s="4">
        <v>14456</v>
      </c>
      <c r="U106" t="s" s="4">
        <v>14428</v>
      </c>
      <c r="V106" s="5"/>
      <c r="W106" s="5"/>
      <c r="X106" s="9">
        <v>8.529999999999999</v>
      </c>
      <c r="Y106" s="5"/>
      <c r="Z106" s="5"/>
      <c r="AA106" s="5"/>
      <c r="AB106" s="5"/>
      <c r="AC106" s="5"/>
      <c r="AD106" s="5"/>
      <c r="AE106" s="5"/>
      <c r="AF106" s="5"/>
      <c r="AG106" s="5"/>
      <c r="AH106" s="5"/>
      <c r="AI106" s="5"/>
      <c r="AJ106" s="5"/>
      <c r="AK106" s="5"/>
      <c r="AL106" s="5"/>
      <c r="AM106" s="5"/>
      <c r="AN106" s="5"/>
      <c r="AO106" s="5"/>
      <c r="AP106" s="5"/>
      <c r="AQ106" s="5"/>
      <c r="AR106" s="9">
        <v>2.17</v>
      </c>
      <c r="AS106" s="5"/>
      <c r="AT106" s="5"/>
      <c r="AU106" s="9">
        <v>10.84</v>
      </c>
      <c r="AV106" s="9">
        <v>0.131</v>
      </c>
      <c r="AW106" s="9">
        <v>0.61</v>
      </c>
      <c r="AX106" s="9">
        <v>169</v>
      </c>
      <c r="AY106" s="9">
        <v>0.051</v>
      </c>
    </row>
    <row r="107" ht="13.55" customHeight="1">
      <c r="A107" s="9">
        <v>106</v>
      </c>
      <c r="B107" t="s" s="4">
        <v>1171</v>
      </c>
      <c r="C107" t="s" s="4">
        <v>14468</v>
      </c>
      <c r="D107" s="5"/>
      <c r="E107" t="s" s="4">
        <v>1138</v>
      </c>
      <c r="F107" t="s" s="4">
        <v>3293</v>
      </c>
      <c r="G107" s="5"/>
      <c r="H107" s="5"/>
      <c r="I107" t="s" s="4">
        <v>14455</v>
      </c>
      <c r="J107" s="5"/>
      <c r="K107" t="s" s="4">
        <v>425</v>
      </c>
      <c r="L107" s="9">
        <v>764239</v>
      </c>
      <c r="M107" s="9">
        <v>3992093</v>
      </c>
      <c r="N107" s="5"/>
      <c r="O107" s="5"/>
      <c r="P107" s="5"/>
      <c r="Q107" t="s" s="4">
        <v>14426</v>
      </c>
      <c r="R107" s="5"/>
      <c r="S107" s="5"/>
      <c r="T107" t="s" s="4">
        <v>14456</v>
      </c>
      <c r="U107" t="s" s="4">
        <v>14428</v>
      </c>
      <c r="V107" s="5"/>
      <c r="W107" s="5"/>
      <c r="X107" s="9">
        <v>9.09</v>
      </c>
      <c r="Y107" s="5"/>
      <c r="Z107" s="5"/>
      <c r="AA107" s="5"/>
      <c r="AB107" s="5"/>
      <c r="AC107" s="5"/>
      <c r="AD107" s="5"/>
      <c r="AE107" s="5"/>
      <c r="AF107" s="5"/>
      <c r="AG107" s="5"/>
      <c r="AH107" s="5"/>
      <c r="AI107" s="5"/>
      <c r="AJ107" s="5"/>
      <c r="AK107" s="5"/>
      <c r="AL107" s="5"/>
      <c r="AM107" s="5"/>
      <c r="AN107" s="5"/>
      <c r="AO107" s="5"/>
      <c r="AP107" s="5"/>
      <c r="AQ107" s="5"/>
      <c r="AR107" s="9">
        <v>0.4</v>
      </c>
      <c r="AS107" s="5"/>
      <c r="AT107" s="5"/>
      <c r="AU107" s="9">
        <v>2.02</v>
      </c>
      <c r="AV107" s="9">
        <v>0.267</v>
      </c>
      <c r="AW107" s="9">
        <v>0.51</v>
      </c>
      <c r="AX107" s="9">
        <v>5.72</v>
      </c>
      <c r="AY107" s="9">
        <v>0.048</v>
      </c>
    </row>
    <row r="108" ht="13.55" customHeight="1">
      <c r="A108" s="9">
        <v>107</v>
      </c>
      <c r="B108" t="s" s="4">
        <v>1171</v>
      </c>
      <c r="C108" t="s" s="4">
        <v>14468</v>
      </c>
      <c r="D108" s="5"/>
      <c r="E108" t="s" s="4">
        <v>1138</v>
      </c>
      <c r="F108" t="s" s="4">
        <v>3293</v>
      </c>
      <c r="G108" s="5"/>
      <c r="H108" s="5"/>
      <c r="I108" t="s" s="4">
        <v>14455</v>
      </c>
      <c r="J108" s="5"/>
      <c r="K108" t="s" s="4">
        <v>425</v>
      </c>
      <c r="L108" s="9">
        <v>764239</v>
      </c>
      <c r="M108" s="9">
        <v>3992093</v>
      </c>
      <c r="N108" s="5"/>
      <c r="O108" s="5"/>
      <c r="P108" s="5"/>
      <c r="Q108" t="s" s="4">
        <v>14429</v>
      </c>
      <c r="R108" s="5"/>
      <c r="S108" s="5"/>
      <c r="T108" t="s" s="4">
        <v>14456</v>
      </c>
      <c r="U108" t="s" s="4">
        <v>14428</v>
      </c>
      <c r="V108" s="5"/>
      <c r="W108" s="5"/>
      <c r="X108" s="9">
        <v>9.130000000000001</v>
      </c>
      <c r="Y108" s="5"/>
      <c r="Z108" s="5"/>
      <c r="AA108" s="5"/>
      <c r="AB108" s="5"/>
      <c r="AC108" s="5"/>
      <c r="AD108" s="5"/>
      <c r="AE108" s="5"/>
      <c r="AF108" s="5"/>
      <c r="AG108" s="5"/>
      <c r="AH108" s="5"/>
      <c r="AI108" s="5"/>
      <c r="AJ108" s="5"/>
      <c r="AK108" s="5"/>
      <c r="AL108" s="5"/>
      <c r="AM108" s="5"/>
      <c r="AN108" s="5"/>
      <c r="AO108" s="5"/>
      <c r="AP108" s="5"/>
      <c r="AQ108" s="5"/>
      <c r="AR108" s="9">
        <v>0.91</v>
      </c>
      <c r="AS108" s="5"/>
      <c r="AT108" s="5"/>
      <c r="AU108" s="9">
        <v>4.54</v>
      </c>
      <c r="AV108" s="9">
        <v>0.235</v>
      </c>
      <c r="AW108" s="9">
        <v>0.09</v>
      </c>
      <c r="AX108" s="9">
        <v>23.1</v>
      </c>
      <c r="AY108" s="9">
        <v>0.025</v>
      </c>
    </row>
    <row r="109" ht="13.55" customHeight="1">
      <c r="A109" s="9">
        <v>108</v>
      </c>
      <c r="B109" t="s" s="4">
        <v>1171</v>
      </c>
      <c r="C109" t="s" s="4">
        <v>14469</v>
      </c>
      <c r="D109" s="5"/>
      <c r="E109" t="s" s="4">
        <v>1138</v>
      </c>
      <c r="F109" t="s" s="4">
        <v>3131</v>
      </c>
      <c r="G109" s="5"/>
      <c r="H109" s="5"/>
      <c r="I109" t="s" s="4">
        <v>14455</v>
      </c>
      <c r="J109" s="5"/>
      <c r="K109" t="s" s="4">
        <v>425</v>
      </c>
      <c r="L109" s="9">
        <v>727643</v>
      </c>
      <c r="M109" s="9">
        <v>4004940</v>
      </c>
      <c r="N109" s="5"/>
      <c r="O109" s="5"/>
      <c r="P109" s="5"/>
      <c r="Q109" t="s" s="4">
        <v>14426</v>
      </c>
      <c r="R109" s="5"/>
      <c r="S109" s="5"/>
      <c r="T109" t="s" s="4">
        <v>14456</v>
      </c>
      <c r="U109" t="s" s="4">
        <v>14428</v>
      </c>
      <c r="V109" s="5"/>
      <c r="W109" s="5"/>
      <c r="X109" s="9">
        <v>8.220000000000001</v>
      </c>
      <c r="Y109" s="5"/>
      <c r="Z109" s="5"/>
      <c r="AA109" s="5"/>
      <c r="AB109" s="5"/>
      <c r="AC109" s="5"/>
      <c r="AD109" s="5"/>
      <c r="AE109" s="5"/>
      <c r="AF109" s="5"/>
      <c r="AG109" s="5"/>
      <c r="AH109" s="5"/>
      <c r="AI109" s="5"/>
      <c r="AJ109" s="5"/>
      <c r="AK109" s="5"/>
      <c r="AL109" s="5"/>
      <c r="AM109" s="5"/>
      <c r="AN109" s="5"/>
      <c r="AO109" s="5"/>
      <c r="AP109" s="5"/>
      <c r="AQ109" s="5"/>
      <c r="AR109" s="9">
        <v>0.96</v>
      </c>
      <c r="AS109" s="5"/>
      <c r="AT109" s="5"/>
      <c r="AU109" s="9">
        <v>4.81</v>
      </c>
      <c r="AV109" s="9">
        <v>0.048</v>
      </c>
      <c r="AW109" s="9">
        <v>1.25</v>
      </c>
      <c r="AX109" s="9">
        <v>3.79</v>
      </c>
      <c r="AY109" s="9">
        <v>0.073</v>
      </c>
    </row>
    <row r="110" ht="13.55" customHeight="1">
      <c r="A110" s="9">
        <v>109</v>
      </c>
      <c r="B110" t="s" s="4">
        <v>1171</v>
      </c>
      <c r="C110" t="s" s="4">
        <v>14469</v>
      </c>
      <c r="D110" s="5"/>
      <c r="E110" t="s" s="4">
        <v>1138</v>
      </c>
      <c r="F110" t="s" s="4">
        <v>3131</v>
      </c>
      <c r="G110" s="5"/>
      <c r="H110" s="5"/>
      <c r="I110" t="s" s="4">
        <v>14455</v>
      </c>
      <c r="J110" s="5"/>
      <c r="K110" t="s" s="4">
        <v>425</v>
      </c>
      <c r="L110" s="9">
        <v>727643</v>
      </c>
      <c r="M110" s="9">
        <v>4004940</v>
      </c>
      <c r="N110" s="5"/>
      <c r="O110" s="5"/>
      <c r="P110" s="5"/>
      <c r="Q110" t="s" s="4">
        <v>14429</v>
      </c>
      <c r="R110" s="5"/>
      <c r="S110" s="5"/>
      <c r="T110" t="s" s="4">
        <v>14456</v>
      </c>
      <c r="U110" t="s" s="4">
        <v>14428</v>
      </c>
      <c r="V110" s="5"/>
      <c r="W110" s="5"/>
      <c r="X110" s="9">
        <v>8.140000000000001</v>
      </c>
      <c r="Y110" s="5"/>
      <c r="Z110" s="5"/>
      <c r="AA110" s="5"/>
      <c r="AB110" s="5"/>
      <c r="AC110" s="5"/>
      <c r="AD110" s="5"/>
      <c r="AE110" s="5"/>
      <c r="AF110" s="5"/>
      <c r="AG110" s="5"/>
      <c r="AH110" s="5"/>
      <c r="AI110" s="5"/>
      <c r="AJ110" s="5"/>
      <c r="AK110" s="5"/>
      <c r="AL110" s="5"/>
      <c r="AM110" s="5"/>
      <c r="AN110" s="5"/>
      <c r="AO110" s="5"/>
      <c r="AP110" s="5"/>
      <c r="AQ110" s="5"/>
      <c r="AR110" s="9">
        <v>2.31</v>
      </c>
      <c r="AS110" s="5"/>
      <c r="AT110" s="5"/>
      <c r="AU110" s="9">
        <v>11.55</v>
      </c>
      <c r="AV110" s="9">
        <v>0.081</v>
      </c>
      <c r="AW110" s="9">
        <v>1.25</v>
      </c>
      <c r="AX110" s="9">
        <v>9.92</v>
      </c>
      <c r="AY110" s="9">
        <v>0.076</v>
      </c>
    </row>
    <row r="111" ht="13.55" customHeight="1">
      <c r="A111" s="9">
        <v>110</v>
      </c>
      <c r="B111" t="s" s="4">
        <v>1171</v>
      </c>
      <c r="C111" t="s" s="4">
        <v>14469</v>
      </c>
      <c r="D111" s="5"/>
      <c r="E111" t="s" s="4">
        <v>1138</v>
      </c>
      <c r="F111" t="s" s="4">
        <v>3131</v>
      </c>
      <c r="G111" s="5"/>
      <c r="H111" s="5"/>
      <c r="I111" t="s" s="4">
        <v>14455</v>
      </c>
      <c r="J111" s="5"/>
      <c r="K111" t="s" s="4">
        <v>425</v>
      </c>
      <c r="L111" s="9">
        <v>727643</v>
      </c>
      <c r="M111" s="9">
        <v>4004940</v>
      </c>
      <c r="N111" s="5"/>
      <c r="O111" s="5"/>
      <c r="P111" s="5"/>
      <c r="Q111" t="s" s="4">
        <v>14430</v>
      </c>
      <c r="R111" s="5"/>
      <c r="S111" s="5"/>
      <c r="T111" t="s" s="4">
        <v>14456</v>
      </c>
      <c r="U111" t="s" s="4">
        <v>14428</v>
      </c>
      <c r="V111" s="5"/>
      <c r="W111" s="5"/>
      <c r="X111" s="9">
        <v>7.95</v>
      </c>
      <c r="Y111" s="5"/>
      <c r="Z111" s="5"/>
      <c r="AA111" s="5"/>
      <c r="AB111" s="5"/>
      <c r="AC111" s="5"/>
      <c r="AD111" s="5"/>
      <c r="AE111" s="5"/>
      <c r="AF111" s="5"/>
      <c r="AG111" s="5"/>
      <c r="AH111" s="5"/>
      <c r="AI111" s="5"/>
      <c r="AJ111" s="5"/>
      <c r="AK111" s="5"/>
      <c r="AL111" s="5"/>
      <c r="AM111" s="5"/>
      <c r="AN111" s="5"/>
      <c r="AO111" s="5"/>
      <c r="AP111" s="5"/>
      <c r="AQ111" s="5"/>
      <c r="AR111" s="9">
        <v>6.53</v>
      </c>
      <c r="AS111" s="5"/>
      <c r="AT111" s="5"/>
      <c r="AU111" s="9">
        <v>32.65</v>
      </c>
      <c r="AV111" s="9">
        <v>0.05</v>
      </c>
      <c r="AW111" s="9">
        <v>1.29</v>
      </c>
      <c r="AX111" s="9">
        <v>92</v>
      </c>
      <c r="AY111" s="9">
        <v>0.075</v>
      </c>
    </row>
    <row r="112" ht="13.55" customHeight="1">
      <c r="A112" s="9">
        <v>111</v>
      </c>
      <c r="B112" t="s" s="4">
        <v>1171</v>
      </c>
      <c r="C112" t="s" s="4">
        <v>14470</v>
      </c>
      <c r="D112" s="5"/>
      <c r="E112" t="s" s="4">
        <v>1138</v>
      </c>
      <c r="F112" t="s" s="4">
        <v>3131</v>
      </c>
      <c r="G112" s="5"/>
      <c r="H112" s="5"/>
      <c r="I112" t="s" s="4">
        <v>14455</v>
      </c>
      <c r="J112" s="5"/>
      <c r="K112" t="s" s="4">
        <v>425</v>
      </c>
      <c r="L112" s="9">
        <v>728891</v>
      </c>
      <c r="M112" s="9">
        <v>4005084</v>
      </c>
      <c r="N112" s="5"/>
      <c r="O112" s="5"/>
      <c r="P112" s="5"/>
      <c r="Q112" t="s" s="4">
        <v>14426</v>
      </c>
      <c r="R112" s="5"/>
      <c r="S112" s="5"/>
      <c r="T112" t="s" s="4">
        <v>14456</v>
      </c>
      <c r="U112" t="s" s="4">
        <v>14428</v>
      </c>
      <c r="V112" s="5"/>
      <c r="W112" s="5"/>
      <c r="X112" s="9">
        <v>7.92</v>
      </c>
      <c r="Y112" s="5"/>
      <c r="Z112" s="5"/>
      <c r="AA112" s="5"/>
      <c r="AB112" s="5"/>
      <c r="AC112" s="5"/>
      <c r="AD112" s="5"/>
      <c r="AE112" s="5"/>
      <c r="AF112" s="5"/>
      <c r="AG112" s="5"/>
      <c r="AH112" s="5"/>
      <c r="AI112" s="5"/>
      <c r="AJ112" s="5"/>
      <c r="AK112" s="5"/>
      <c r="AL112" s="5"/>
      <c r="AM112" s="5"/>
      <c r="AN112" s="5"/>
      <c r="AO112" s="5"/>
      <c r="AP112" s="5"/>
      <c r="AQ112" s="5"/>
      <c r="AR112" s="9">
        <v>0.5600000000000001</v>
      </c>
      <c r="AS112" s="5"/>
      <c r="AT112" s="5"/>
      <c r="AU112" s="9">
        <v>2.79</v>
      </c>
      <c r="AV112" s="9">
        <v>0.075</v>
      </c>
      <c r="AW112" s="9">
        <v>1.31</v>
      </c>
      <c r="AX112" s="9">
        <v>3.38</v>
      </c>
      <c r="AY112" s="9">
        <v>0.074</v>
      </c>
    </row>
    <row r="113" ht="13.55" customHeight="1">
      <c r="A113" s="9">
        <v>112</v>
      </c>
      <c r="B113" t="s" s="4">
        <v>1171</v>
      </c>
      <c r="C113" t="s" s="4">
        <v>14470</v>
      </c>
      <c r="D113" s="5"/>
      <c r="E113" t="s" s="4">
        <v>1138</v>
      </c>
      <c r="F113" t="s" s="4">
        <v>3131</v>
      </c>
      <c r="G113" s="5"/>
      <c r="H113" s="5"/>
      <c r="I113" t="s" s="4">
        <v>14455</v>
      </c>
      <c r="J113" s="5"/>
      <c r="K113" t="s" s="4">
        <v>425</v>
      </c>
      <c r="L113" s="9">
        <v>728891</v>
      </c>
      <c r="M113" s="9">
        <v>4005084</v>
      </c>
      <c r="N113" s="5"/>
      <c r="O113" s="5"/>
      <c r="P113" s="5"/>
      <c r="Q113" t="s" s="4">
        <v>14429</v>
      </c>
      <c r="R113" s="5"/>
      <c r="S113" s="5"/>
      <c r="T113" t="s" s="4">
        <v>14456</v>
      </c>
      <c r="U113" t="s" s="4">
        <v>14428</v>
      </c>
      <c r="V113" s="5"/>
      <c r="W113" s="5"/>
      <c r="X113" s="9">
        <v>8.220000000000001</v>
      </c>
      <c r="Y113" s="5"/>
      <c r="Z113" s="5"/>
      <c r="AA113" s="5"/>
      <c r="AB113" s="5"/>
      <c r="AC113" s="5"/>
      <c r="AD113" s="5"/>
      <c r="AE113" s="5"/>
      <c r="AF113" s="5"/>
      <c r="AG113" s="5"/>
      <c r="AH113" s="5"/>
      <c r="AI113" s="5"/>
      <c r="AJ113" s="5"/>
      <c r="AK113" s="5"/>
      <c r="AL113" s="5"/>
      <c r="AM113" s="5"/>
      <c r="AN113" s="5"/>
      <c r="AO113" s="5"/>
      <c r="AP113" s="5"/>
      <c r="AQ113" s="5"/>
      <c r="AR113" s="9">
        <v>0.55</v>
      </c>
      <c r="AS113" s="5"/>
      <c r="AT113" s="5"/>
      <c r="AU113" s="9">
        <v>2.77</v>
      </c>
      <c r="AV113" s="9">
        <v>0.065</v>
      </c>
      <c r="AW113" s="9">
        <v>1.27</v>
      </c>
      <c r="AX113" s="9">
        <v>2.08</v>
      </c>
      <c r="AY113" s="9">
        <v>0.073</v>
      </c>
    </row>
    <row r="114" ht="13.55" customHeight="1">
      <c r="A114" s="9">
        <v>113</v>
      </c>
      <c r="B114" t="s" s="4">
        <v>1171</v>
      </c>
      <c r="C114" t="s" s="4">
        <v>14470</v>
      </c>
      <c r="D114" s="5"/>
      <c r="E114" t="s" s="4">
        <v>1138</v>
      </c>
      <c r="F114" t="s" s="4">
        <v>3131</v>
      </c>
      <c r="G114" s="5"/>
      <c r="H114" s="5"/>
      <c r="I114" t="s" s="4">
        <v>14455</v>
      </c>
      <c r="J114" s="5"/>
      <c r="K114" t="s" s="4">
        <v>425</v>
      </c>
      <c r="L114" s="9">
        <v>728891</v>
      </c>
      <c r="M114" s="9">
        <v>4005084</v>
      </c>
      <c r="N114" s="5"/>
      <c r="O114" s="5"/>
      <c r="P114" s="5"/>
      <c r="Q114" t="s" s="4">
        <v>14430</v>
      </c>
      <c r="R114" s="5"/>
      <c r="S114" s="5"/>
      <c r="T114" t="s" s="4">
        <v>14456</v>
      </c>
      <c r="U114" t="s" s="4">
        <v>14428</v>
      </c>
      <c r="V114" s="5"/>
      <c r="W114" s="5"/>
      <c r="X114" s="9">
        <v>7.95</v>
      </c>
      <c r="Y114" s="5"/>
      <c r="Z114" s="5"/>
      <c r="AA114" s="5"/>
      <c r="AB114" s="5"/>
      <c r="AC114" s="5"/>
      <c r="AD114" s="5"/>
      <c r="AE114" s="5"/>
      <c r="AF114" s="5"/>
      <c r="AG114" s="5"/>
      <c r="AH114" s="5"/>
      <c r="AI114" s="5"/>
      <c r="AJ114" s="5"/>
      <c r="AK114" s="5"/>
      <c r="AL114" s="5"/>
      <c r="AM114" s="5"/>
      <c r="AN114" s="5"/>
      <c r="AO114" s="5"/>
      <c r="AP114" s="5"/>
      <c r="AQ114" s="5"/>
      <c r="AR114" s="9">
        <v>6.03</v>
      </c>
      <c r="AS114" s="5"/>
      <c r="AT114" s="5"/>
      <c r="AU114" s="9">
        <v>30.16</v>
      </c>
      <c r="AV114" s="9">
        <v>0.075</v>
      </c>
      <c r="AW114" s="9">
        <v>1.4</v>
      </c>
      <c r="AX114" s="9">
        <v>161</v>
      </c>
      <c r="AY114" s="9">
        <v>0.08</v>
      </c>
    </row>
    <row r="115" ht="13.55" customHeight="1">
      <c r="A115" s="9">
        <v>114</v>
      </c>
      <c r="B115" t="s" s="4">
        <v>1171</v>
      </c>
      <c r="C115" t="s" s="4">
        <v>14471</v>
      </c>
      <c r="D115" s="5"/>
      <c r="E115" t="s" s="4">
        <v>1138</v>
      </c>
      <c r="F115" t="s" s="4">
        <v>14472</v>
      </c>
      <c r="G115" s="5"/>
      <c r="H115" s="5"/>
      <c r="I115" t="s" s="4">
        <v>14455</v>
      </c>
      <c r="J115" s="5"/>
      <c r="K115" t="s" s="4">
        <v>425</v>
      </c>
      <c r="L115" s="9">
        <v>737842</v>
      </c>
      <c r="M115" s="9">
        <v>4000000</v>
      </c>
      <c r="N115" s="5"/>
      <c r="O115" s="5"/>
      <c r="P115" s="5"/>
      <c r="Q115" t="s" s="4">
        <v>14426</v>
      </c>
      <c r="R115" s="5"/>
      <c r="S115" s="5"/>
      <c r="T115" t="s" s="4">
        <v>14456</v>
      </c>
      <c r="U115" t="s" s="4">
        <v>14428</v>
      </c>
      <c r="V115" s="5"/>
      <c r="W115" s="5"/>
      <c r="X115" s="9">
        <v>8.44</v>
      </c>
      <c r="Y115" s="5"/>
      <c r="Z115" s="5"/>
      <c r="AA115" s="5"/>
      <c r="AB115" s="5"/>
      <c r="AC115" s="5"/>
      <c r="AD115" s="5"/>
      <c r="AE115" s="5"/>
      <c r="AF115" s="5"/>
      <c r="AG115" s="5"/>
      <c r="AH115" s="5"/>
      <c r="AI115" s="5"/>
      <c r="AJ115" s="5"/>
      <c r="AK115" s="5"/>
      <c r="AL115" s="5"/>
      <c r="AM115" s="5"/>
      <c r="AN115" s="5"/>
      <c r="AO115" s="5"/>
      <c r="AP115" s="5"/>
      <c r="AQ115" s="5"/>
      <c r="AR115" s="9">
        <v>8.77</v>
      </c>
      <c r="AS115" s="5"/>
      <c r="AT115" s="5"/>
      <c r="AU115" s="9">
        <v>43.85</v>
      </c>
      <c r="AV115" s="9">
        <v>0.102</v>
      </c>
      <c r="AW115" s="9">
        <v>0.24</v>
      </c>
      <c r="AX115" s="9">
        <v>3.71</v>
      </c>
      <c r="AY115" s="9">
        <v>0.021</v>
      </c>
    </row>
    <row r="116" ht="13.55" customHeight="1">
      <c r="A116" s="9">
        <v>115</v>
      </c>
      <c r="B116" t="s" s="4">
        <v>1171</v>
      </c>
      <c r="C116" t="s" s="4">
        <v>14471</v>
      </c>
      <c r="D116" s="5"/>
      <c r="E116" t="s" s="4">
        <v>1138</v>
      </c>
      <c r="F116" t="s" s="4">
        <v>14472</v>
      </c>
      <c r="G116" s="5"/>
      <c r="H116" s="5"/>
      <c r="I116" t="s" s="4">
        <v>14455</v>
      </c>
      <c r="J116" s="5"/>
      <c r="K116" t="s" s="4">
        <v>425</v>
      </c>
      <c r="L116" s="9">
        <v>737842</v>
      </c>
      <c r="M116" s="9">
        <v>4000000</v>
      </c>
      <c r="N116" s="5"/>
      <c r="O116" s="5"/>
      <c r="P116" s="5"/>
      <c r="Q116" t="s" s="4">
        <v>14429</v>
      </c>
      <c r="R116" s="5"/>
      <c r="S116" s="5"/>
      <c r="T116" t="s" s="4">
        <v>14456</v>
      </c>
      <c r="U116" t="s" s="4">
        <v>14428</v>
      </c>
      <c r="V116" s="5"/>
      <c r="W116" s="5"/>
      <c r="X116" s="9">
        <v>8.31</v>
      </c>
      <c r="Y116" s="5"/>
      <c r="Z116" s="5"/>
      <c r="AA116" s="5"/>
      <c r="AB116" s="5"/>
      <c r="AC116" s="5"/>
      <c r="AD116" s="5"/>
      <c r="AE116" s="5"/>
      <c r="AF116" s="5"/>
      <c r="AG116" s="5"/>
      <c r="AH116" s="5"/>
      <c r="AI116" s="5"/>
      <c r="AJ116" s="5"/>
      <c r="AK116" s="5"/>
      <c r="AL116" s="5"/>
      <c r="AM116" s="5"/>
      <c r="AN116" s="5"/>
      <c r="AO116" s="5"/>
      <c r="AP116" s="5"/>
      <c r="AQ116" s="5"/>
      <c r="AR116" s="9">
        <v>0.48</v>
      </c>
      <c r="AS116" s="5"/>
      <c r="AT116" s="5"/>
      <c r="AU116" s="9">
        <v>2.42</v>
      </c>
      <c r="AV116" s="9">
        <v>0.179</v>
      </c>
      <c r="AW116" s="9">
        <v>0.13</v>
      </c>
      <c r="AX116" s="9">
        <v>4.26</v>
      </c>
      <c r="AY116" s="9">
        <v>0.022</v>
      </c>
    </row>
    <row r="117" ht="13.55" customHeight="1">
      <c r="A117" s="9">
        <v>116</v>
      </c>
      <c r="B117" t="s" s="4">
        <v>1171</v>
      </c>
      <c r="C117" t="s" s="4">
        <v>14471</v>
      </c>
      <c r="D117" s="5"/>
      <c r="E117" t="s" s="4">
        <v>1138</v>
      </c>
      <c r="F117" t="s" s="4">
        <v>14472</v>
      </c>
      <c r="G117" s="5"/>
      <c r="H117" s="5"/>
      <c r="I117" t="s" s="4">
        <v>14455</v>
      </c>
      <c r="J117" s="5"/>
      <c r="K117" t="s" s="4">
        <v>425</v>
      </c>
      <c r="L117" s="9">
        <v>737842</v>
      </c>
      <c r="M117" s="9">
        <v>4000000</v>
      </c>
      <c r="N117" s="5"/>
      <c r="O117" s="5"/>
      <c r="P117" s="5"/>
      <c r="Q117" t="s" s="4">
        <v>14430</v>
      </c>
      <c r="R117" s="5"/>
      <c r="S117" s="5"/>
      <c r="T117" t="s" s="4">
        <v>14456</v>
      </c>
      <c r="U117" t="s" s="4">
        <v>14428</v>
      </c>
      <c r="V117" s="5"/>
      <c r="W117" s="5"/>
      <c r="X117" s="9">
        <v>8.210000000000001</v>
      </c>
      <c r="Y117" s="5"/>
      <c r="Z117" s="5"/>
      <c r="AA117" s="5"/>
      <c r="AB117" s="5"/>
      <c r="AC117" s="5"/>
      <c r="AD117" s="5"/>
      <c r="AE117" s="5"/>
      <c r="AF117" s="5"/>
      <c r="AG117" s="5"/>
      <c r="AH117" s="5"/>
      <c r="AI117" s="5"/>
      <c r="AJ117" s="5"/>
      <c r="AK117" s="5"/>
      <c r="AL117" s="5"/>
      <c r="AM117" s="5"/>
      <c r="AN117" s="5"/>
      <c r="AO117" s="5"/>
      <c r="AP117" s="5"/>
      <c r="AQ117" s="5"/>
      <c r="AR117" s="9">
        <v>2.51</v>
      </c>
      <c r="AS117" s="5"/>
      <c r="AT117" s="5"/>
      <c r="AU117" s="9">
        <v>12.53</v>
      </c>
      <c r="AV117" s="9">
        <v>0.151</v>
      </c>
      <c r="AW117" s="9">
        <v>0.33</v>
      </c>
      <c r="AX117" s="9">
        <v>2.07</v>
      </c>
      <c r="AY117" s="9">
        <v>0.021</v>
      </c>
    </row>
    <row r="118" ht="13.55" customHeight="1">
      <c r="A118" s="9">
        <v>117</v>
      </c>
      <c r="B118" t="s" s="4">
        <v>1171</v>
      </c>
      <c r="C118" t="s" s="4">
        <v>2031</v>
      </c>
      <c r="D118" s="5"/>
      <c r="E118" t="s" s="4">
        <v>1138</v>
      </c>
      <c r="F118" t="s" s="4">
        <v>2032</v>
      </c>
      <c r="G118" s="5"/>
      <c r="H118" s="5"/>
      <c r="I118" t="s" s="4">
        <v>14453</v>
      </c>
      <c r="J118" s="5"/>
      <c r="K118" t="s" s="4">
        <v>425</v>
      </c>
      <c r="L118" s="9">
        <v>762573</v>
      </c>
      <c r="M118" s="9">
        <v>3998249</v>
      </c>
      <c r="N118" s="5"/>
      <c r="O118" s="5"/>
      <c r="P118" s="5"/>
      <c r="Q118" t="s" s="4">
        <v>2033</v>
      </c>
      <c r="R118" s="5"/>
      <c r="S118" s="5"/>
      <c r="T118" t="s" s="4">
        <v>14473</v>
      </c>
      <c r="U118" t="s" s="4">
        <v>14428</v>
      </c>
      <c r="V118" s="5"/>
      <c r="W118" s="5"/>
      <c r="X118" s="5"/>
      <c r="Y118" s="5"/>
      <c r="Z118" s="5"/>
      <c r="AA118" s="5"/>
      <c r="AB118" s="5"/>
      <c r="AC118" s="5"/>
      <c r="AD118" s="5"/>
      <c r="AE118" s="5"/>
      <c r="AF118" s="5"/>
      <c r="AG118" s="5"/>
      <c r="AH118" s="5"/>
      <c r="AI118" s="5"/>
      <c r="AJ118" s="5"/>
      <c r="AK118" s="5"/>
      <c r="AL118" s="5"/>
      <c r="AM118" s="5"/>
      <c r="AN118" s="5"/>
      <c r="AO118" s="5"/>
      <c r="AP118" s="5"/>
      <c r="AQ118" s="5"/>
      <c r="AR118" s="9">
        <v>1.2</v>
      </c>
      <c r="AS118" s="5"/>
      <c r="AT118" s="5"/>
      <c r="AU118" s="9">
        <v>6</v>
      </c>
      <c r="AV118" s="5"/>
      <c r="AW118" s="5"/>
      <c r="AX118" s="5"/>
      <c r="AY118" s="5"/>
    </row>
    <row r="119" ht="13.55" customHeight="1">
      <c r="A119" s="9">
        <v>118</v>
      </c>
      <c r="B119" t="s" s="4">
        <v>1171</v>
      </c>
      <c r="C119" t="s" s="4">
        <v>2035</v>
      </c>
      <c r="D119" s="5"/>
      <c r="E119" t="s" s="4">
        <v>1138</v>
      </c>
      <c r="F119" t="s" s="4">
        <v>2032</v>
      </c>
      <c r="G119" s="5"/>
      <c r="H119" s="5"/>
      <c r="I119" t="s" s="4">
        <v>14453</v>
      </c>
      <c r="J119" s="5"/>
      <c r="K119" t="s" s="4">
        <v>425</v>
      </c>
      <c r="L119" s="9">
        <v>762832</v>
      </c>
      <c r="M119" s="9">
        <v>3997950</v>
      </c>
      <c r="N119" s="5"/>
      <c r="O119" s="5"/>
      <c r="P119" s="5"/>
      <c r="Q119" t="s" s="4">
        <v>2033</v>
      </c>
      <c r="R119" s="5"/>
      <c r="S119" s="5"/>
      <c r="T119" t="s" s="4">
        <v>14473</v>
      </c>
      <c r="U119" t="s" s="4">
        <v>14428</v>
      </c>
      <c r="V119" s="5"/>
      <c r="W119" s="5"/>
      <c r="X119" s="5"/>
      <c r="Y119" s="5"/>
      <c r="Z119" s="5"/>
      <c r="AA119" s="5"/>
      <c r="AB119" s="5"/>
      <c r="AC119" s="5"/>
      <c r="AD119" s="5"/>
      <c r="AE119" s="5"/>
      <c r="AF119" s="5"/>
      <c r="AG119" s="5"/>
      <c r="AH119" s="5"/>
      <c r="AI119" s="5"/>
      <c r="AJ119" s="5"/>
      <c r="AK119" s="5"/>
      <c r="AL119" s="5"/>
      <c r="AM119" s="5"/>
      <c r="AN119" s="5"/>
      <c r="AO119" s="5"/>
      <c r="AP119" s="5"/>
      <c r="AQ119" s="5"/>
      <c r="AR119" s="9">
        <v>0.35</v>
      </c>
      <c r="AS119" s="5"/>
      <c r="AT119" s="5"/>
      <c r="AU119" s="9">
        <v>1.75</v>
      </c>
      <c r="AV119" s="5"/>
      <c r="AW119" s="5"/>
      <c r="AX119" s="5"/>
      <c r="AY119" s="5"/>
    </row>
    <row r="120" ht="13.55" customHeight="1">
      <c r="A120" s="9">
        <v>119</v>
      </c>
      <c r="B120" t="s" s="4">
        <v>1171</v>
      </c>
      <c r="C120" t="s" s="4">
        <v>2037</v>
      </c>
      <c r="D120" s="5"/>
      <c r="E120" t="s" s="4">
        <v>1138</v>
      </c>
      <c r="F120" t="s" s="4">
        <v>2032</v>
      </c>
      <c r="G120" s="5"/>
      <c r="H120" s="5"/>
      <c r="I120" t="s" s="4">
        <v>14453</v>
      </c>
      <c r="J120" s="5"/>
      <c r="K120" t="s" s="4">
        <v>425</v>
      </c>
      <c r="L120" s="9">
        <v>762772</v>
      </c>
      <c r="M120" s="9">
        <v>3997745</v>
      </c>
      <c r="N120" s="5"/>
      <c r="O120" s="5"/>
      <c r="P120" s="5"/>
      <c r="Q120" t="s" s="4">
        <v>2033</v>
      </c>
      <c r="R120" s="5"/>
      <c r="S120" s="5"/>
      <c r="T120" t="s" s="4">
        <v>14473</v>
      </c>
      <c r="U120" t="s" s="4">
        <v>14428</v>
      </c>
      <c r="V120" s="5"/>
      <c r="W120" s="5"/>
      <c r="X120" s="5"/>
      <c r="Y120" s="5"/>
      <c r="Z120" s="5"/>
      <c r="AA120" s="5"/>
      <c r="AB120" s="5"/>
      <c r="AC120" s="5"/>
      <c r="AD120" s="5"/>
      <c r="AE120" s="5"/>
      <c r="AF120" s="5"/>
      <c r="AG120" s="5"/>
      <c r="AH120" s="5"/>
      <c r="AI120" s="5"/>
      <c r="AJ120" s="5"/>
      <c r="AK120" s="5"/>
      <c r="AL120" s="5"/>
      <c r="AM120" s="5"/>
      <c r="AN120" s="5"/>
      <c r="AO120" s="5"/>
      <c r="AP120" s="5"/>
      <c r="AQ120" s="5"/>
      <c r="AR120" s="9">
        <v>3.83</v>
      </c>
      <c r="AS120" s="5"/>
      <c r="AT120" s="5"/>
      <c r="AU120" s="9">
        <v>19.15</v>
      </c>
      <c r="AV120" s="5"/>
      <c r="AW120" s="5"/>
      <c r="AX120" s="5"/>
      <c r="AY120" s="5"/>
    </row>
    <row r="121" ht="13.55" customHeight="1">
      <c r="A121" s="9">
        <v>120</v>
      </c>
      <c r="B121" t="s" s="4">
        <v>1171</v>
      </c>
      <c r="C121" t="s" s="4">
        <v>2039</v>
      </c>
      <c r="D121" s="5"/>
      <c r="E121" t="s" s="4">
        <v>1138</v>
      </c>
      <c r="F121" t="s" s="4">
        <v>2032</v>
      </c>
      <c r="G121" s="5"/>
      <c r="H121" s="5"/>
      <c r="I121" t="s" s="4">
        <v>14453</v>
      </c>
      <c r="J121" s="5"/>
      <c r="K121" t="s" s="4">
        <v>425</v>
      </c>
      <c r="L121" s="9">
        <v>764131</v>
      </c>
      <c r="M121" s="9">
        <v>3995670</v>
      </c>
      <c r="N121" s="5"/>
      <c r="O121" s="5"/>
      <c r="P121" s="5"/>
      <c r="Q121" t="s" s="4">
        <v>2033</v>
      </c>
      <c r="R121" s="5"/>
      <c r="S121" s="5"/>
      <c r="T121" t="s" s="4">
        <v>14473</v>
      </c>
      <c r="U121" t="s" s="4">
        <v>14428</v>
      </c>
      <c r="V121" s="5"/>
      <c r="W121" s="5"/>
      <c r="X121" s="5"/>
      <c r="Y121" s="5"/>
      <c r="Z121" s="5"/>
      <c r="AA121" s="5"/>
      <c r="AB121" s="5"/>
      <c r="AC121" s="5"/>
      <c r="AD121" s="5"/>
      <c r="AE121" s="5"/>
      <c r="AF121" s="5"/>
      <c r="AG121" s="5"/>
      <c r="AH121" s="5"/>
      <c r="AI121" s="5"/>
      <c r="AJ121" s="5"/>
      <c r="AK121" s="5"/>
      <c r="AL121" s="5"/>
      <c r="AM121" s="5"/>
      <c r="AN121" s="5"/>
      <c r="AO121" s="5"/>
      <c r="AP121" s="5"/>
      <c r="AQ121" s="5"/>
      <c r="AR121" s="9">
        <v>4.8</v>
      </c>
      <c r="AS121" s="5"/>
      <c r="AT121" s="5"/>
      <c r="AU121" s="9">
        <v>24</v>
      </c>
      <c r="AV121" s="5"/>
      <c r="AW121" s="5"/>
      <c r="AX121" s="5"/>
      <c r="AY121" s="5"/>
    </row>
    <row r="122" ht="13.55" customHeight="1">
      <c r="A122" s="9">
        <v>121</v>
      </c>
      <c r="B122" t="s" s="4">
        <v>1171</v>
      </c>
      <c r="C122" t="s" s="4">
        <v>2726</v>
      </c>
      <c r="D122" s="5"/>
      <c r="E122" t="s" s="4">
        <v>1138</v>
      </c>
      <c r="F122" t="s" s="4">
        <v>14420</v>
      </c>
      <c r="G122" s="5"/>
      <c r="H122" t="s" s="4">
        <v>14474</v>
      </c>
      <c r="I122" t="s" s="4">
        <v>14453</v>
      </c>
      <c r="J122" s="5"/>
      <c r="K122" t="s" s="4">
        <v>425</v>
      </c>
      <c r="L122" s="9">
        <v>752926</v>
      </c>
      <c r="M122" s="9">
        <v>3999894</v>
      </c>
      <c r="N122" s="5"/>
      <c r="O122" s="5"/>
      <c r="P122" s="5"/>
      <c r="Q122" t="s" s="4">
        <v>2017</v>
      </c>
      <c r="R122" s="5"/>
      <c r="S122" s="5"/>
      <c r="T122" t="s" s="4">
        <v>14473</v>
      </c>
      <c r="U122" t="s" s="4">
        <v>14428</v>
      </c>
      <c r="V122" s="5"/>
      <c r="W122" s="5"/>
      <c r="X122" s="5"/>
      <c r="Y122" s="5"/>
      <c r="Z122" s="5"/>
      <c r="AA122" s="5"/>
      <c r="AB122" s="5"/>
      <c r="AC122" s="5"/>
      <c r="AD122" s="5"/>
      <c r="AE122" s="5"/>
      <c r="AF122" s="5"/>
      <c r="AG122" s="5"/>
      <c r="AH122" s="5"/>
      <c r="AI122" s="5"/>
      <c r="AJ122" s="5"/>
      <c r="AK122" s="5"/>
      <c r="AL122" s="5"/>
      <c r="AM122" s="5"/>
      <c r="AN122" s="5"/>
      <c r="AO122" s="5"/>
      <c r="AP122" s="5"/>
      <c r="AQ122" s="5"/>
      <c r="AR122" s="9">
        <v>0.3</v>
      </c>
      <c r="AS122" s="5"/>
      <c r="AT122" s="5"/>
      <c r="AU122" s="9">
        <v>1.5</v>
      </c>
      <c r="AV122" s="5"/>
      <c r="AW122" s="5"/>
      <c r="AX122" s="5"/>
      <c r="AY122" s="5"/>
    </row>
    <row r="123" ht="13.55" customHeight="1">
      <c r="A123" s="9">
        <v>122</v>
      </c>
      <c r="B123" t="s" s="4">
        <v>1171</v>
      </c>
      <c r="C123" t="s" s="4">
        <v>3130</v>
      </c>
      <c r="D123" s="5"/>
      <c r="E123" t="s" s="4">
        <v>1138</v>
      </c>
      <c r="F123" t="s" s="4">
        <v>3131</v>
      </c>
      <c r="G123" s="5"/>
      <c r="H123" s="5"/>
      <c r="I123" t="s" s="4">
        <v>14453</v>
      </c>
      <c r="J123" s="5"/>
      <c r="K123" t="s" s="4">
        <v>425</v>
      </c>
      <c r="L123" s="9">
        <v>727046</v>
      </c>
      <c r="M123" s="9">
        <v>4004855</v>
      </c>
      <c r="N123" s="5"/>
      <c r="O123" s="5"/>
      <c r="P123" s="5"/>
      <c r="Q123" t="s" s="4">
        <v>2017</v>
      </c>
      <c r="R123" s="5"/>
      <c r="S123" s="5"/>
      <c r="T123" t="s" s="4">
        <v>14473</v>
      </c>
      <c r="U123" t="s" s="4">
        <v>14428</v>
      </c>
      <c r="V123" s="5"/>
      <c r="W123" s="5"/>
      <c r="X123" s="5"/>
      <c r="Y123" s="5"/>
      <c r="Z123" s="5"/>
      <c r="AA123" s="5"/>
      <c r="AB123" s="5"/>
      <c r="AC123" s="5"/>
      <c r="AD123" s="5"/>
      <c r="AE123" s="5"/>
      <c r="AF123" s="5"/>
      <c r="AG123" s="5"/>
      <c r="AH123" s="5"/>
      <c r="AI123" s="5"/>
      <c r="AJ123" s="5"/>
      <c r="AK123" s="5"/>
      <c r="AL123" s="5"/>
      <c r="AM123" s="5"/>
      <c r="AN123" s="5"/>
      <c r="AO123" s="5"/>
      <c r="AP123" s="5"/>
      <c r="AQ123" s="5"/>
      <c r="AR123" s="9">
        <v>2.44</v>
      </c>
      <c r="AS123" s="5"/>
      <c r="AT123" s="5"/>
      <c r="AU123" s="9">
        <v>12.2</v>
      </c>
      <c r="AV123" s="5"/>
      <c r="AW123" s="5"/>
      <c r="AX123" s="5"/>
      <c r="AY123" s="5"/>
    </row>
    <row r="124" ht="13.55" customHeight="1">
      <c r="A124" s="9">
        <v>123</v>
      </c>
      <c r="B124" t="s" s="4">
        <v>1171</v>
      </c>
      <c r="C124" t="s" s="4">
        <v>3133</v>
      </c>
      <c r="D124" s="5"/>
      <c r="E124" t="s" s="4">
        <v>1138</v>
      </c>
      <c r="F124" t="s" s="4">
        <v>3131</v>
      </c>
      <c r="G124" s="5"/>
      <c r="H124" s="5"/>
      <c r="I124" t="s" s="4">
        <v>14453</v>
      </c>
      <c r="J124" s="5"/>
      <c r="K124" t="s" s="4">
        <v>425</v>
      </c>
      <c r="L124" s="9">
        <v>725178</v>
      </c>
      <c r="M124" s="9">
        <v>4005576</v>
      </c>
      <c r="N124" s="5"/>
      <c r="O124" s="5"/>
      <c r="P124" s="5"/>
      <c r="Q124" t="s" s="4">
        <v>2017</v>
      </c>
      <c r="R124" s="5"/>
      <c r="S124" s="5"/>
      <c r="T124" t="s" s="4">
        <v>14473</v>
      </c>
      <c r="U124" t="s" s="4">
        <v>14428</v>
      </c>
      <c r="V124" s="5"/>
      <c r="W124" s="5"/>
      <c r="X124" s="5"/>
      <c r="Y124" s="5"/>
      <c r="Z124" s="5"/>
      <c r="AA124" s="5"/>
      <c r="AB124" s="5"/>
      <c r="AC124" s="5"/>
      <c r="AD124" s="5"/>
      <c r="AE124" s="5"/>
      <c r="AF124" s="5"/>
      <c r="AG124" s="5"/>
      <c r="AH124" s="5"/>
      <c r="AI124" s="5"/>
      <c r="AJ124" s="5"/>
      <c r="AK124" s="5"/>
      <c r="AL124" s="5"/>
      <c r="AM124" s="5"/>
      <c r="AN124" s="5"/>
      <c r="AO124" s="5"/>
      <c r="AP124" s="5"/>
      <c r="AQ124" s="5"/>
      <c r="AR124" s="9">
        <v>2.02</v>
      </c>
      <c r="AS124" s="5"/>
      <c r="AT124" s="5"/>
      <c r="AU124" s="9">
        <v>10.1</v>
      </c>
      <c r="AV124" s="5"/>
      <c r="AW124" s="5"/>
      <c r="AX124" s="5"/>
      <c r="AY124" s="5"/>
    </row>
    <row r="125" ht="13.55" customHeight="1">
      <c r="A125" s="9">
        <v>124</v>
      </c>
      <c r="B125" t="s" s="4">
        <v>1171</v>
      </c>
      <c r="C125" t="s" s="4">
        <v>2759</v>
      </c>
      <c r="D125" s="5"/>
      <c r="E125" t="s" s="4">
        <v>1138</v>
      </c>
      <c r="F125" t="s" s="4">
        <v>2760</v>
      </c>
      <c r="G125" s="5"/>
      <c r="H125" s="5"/>
      <c r="I125" t="s" s="4">
        <v>14455</v>
      </c>
      <c r="J125" s="5"/>
      <c r="K125" t="s" s="4">
        <v>425</v>
      </c>
      <c r="L125" s="9">
        <v>736928</v>
      </c>
      <c r="M125" s="9">
        <v>4000890</v>
      </c>
      <c r="N125" s="5"/>
      <c r="O125" s="5"/>
      <c r="P125" s="5"/>
      <c r="Q125" t="s" s="4">
        <v>2017</v>
      </c>
      <c r="R125" s="5"/>
      <c r="S125" s="5"/>
      <c r="T125" t="s" s="4">
        <v>14473</v>
      </c>
      <c r="U125" t="s" s="4">
        <v>14428</v>
      </c>
      <c r="V125" s="5"/>
      <c r="W125" s="5"/>
      <c r="X125" s="5"/>
      <c r="Y125" s="5"/>
      <c r="Z125" s="5"/>
      <c r="AA125" s="5"/>
      <c r="AB125" s="5"/>
      <c r="AC125" s="5"/>
      <c r="AD125" s="5"/>
      <c r="AE125" s="5"/>
      <c r="AF125" s="5"/>
      <c r="AG125" s="5"/>
      <c r="AH125" s="5"/>
      <c r="AI125" s="5"/>
      <c r="AJ125" s="5"/>
      <c r="AK125" s="5"/>
      <c r="AL125" s="5"/>
      <c r="AM125" s="5"/>
      <c r="AN125" s="5"/>
      <c r="AO125" s="5"/>
      <c r="AP125" s="5"/>
      <c r="AQ125" s="5"/>
      <c r="AR125" s="9">
        <v>8.109999999999999</v>
      </c>
      <c r="AS125" s="5"/>
      <c r="AT125" s="5"/>
      <c r="AU125" s="9">
        <v>40.55</v>
      </c>
      <c r="AV125" s="5"/>
      <c r="AW125" s="5"/>
      <c r="AX125" s="5"/>
      <c r="AY125" s="5"/>
    </row>
    <row r="126" ht="13.55" customHeight="1">
      <c r="A126" s="9">
        <v>125</v>
      </c>
      <c r="B126" t="s" s="4">
        <v>1171</v>
      </c>
      <c r="C126" t="s" s="4">
        <v>2762</v>
      </c>
      <c r="D126" s="5"/>
      <c r="E126" t="s" s="4">
        <v>1138</v>
      </c>
      <c r="F126" t="s" s="4">
        <v>2760</v>
      </c>
      <c r="G126" s="5"/>
      <c r="H126" s="5"/>
      <c r="I126" t="s" s="4">
        <v>14455</v>
      </c>
      <c r="J126" s="5"/>
      <c r="K126" t="s" s="4">
        <v>425</v>
      </c>
      <c r="L126" s="9">
        <v>737206</v>
      </c>
      <c r="M126" s="9">
        <v>4002189</v>
      </c>
      <c r="N126" s="5"/>
      <c r="O126" s="5"/>
      <c r="P126" s="5"/>
      <c r="Q126" t="s" s="4">
        <v>2017</v>
      </c>
      <c r="R126" s="5"/>
      <c r="S126" s="5"/>
      <c r="T126" t="s" s="4">
        <v>14473</v>
      </c>
      <c r="U126" t="s" s="4">
        <v>14428</v>
      </c>
      <c r="V126" s="5"/>
      <c r="W126" s="5"/>
      <c r="X126" s="5"/>
      <c r="Y126" s="5"/>
      <c r="Z126" s="5"/>
      <c r="AA126" s="5"/>
      <c r="AB126" s="5"/>
      <c r="AC126" s="5"/>
      <c r="AD126" s="5"/>
      <c r="AE126" s="5"/>
      <c r="AF126" s="5"/>
      <c r="AG126" s="5"/>
      <c r="AH126" s="5"/>
      <c r="AI126" s="5"/>
      <c r="AJ126" s="5"/>
      <c r="AK126" s="5"/>
      <c r="AL126" s="5"/>
      <c r="AM126" s="5"/>
      <c r="AN126" s="5"/>
      <c r="AO126" s="5"/>
      <c r="AP126" s="5"/>
      <c r="AQ126" s="5"/>
      <c r="AR126" s="9">
        <v>2.85</v>
      </c>
      <c r="AS126" s="5"/>
      <c r="AT126" s="5"/>
      <c r="AU126" s="9">
        <v>14.25</v>
      </c>
      <c r="AV126" s="5"/>
      <c r="AW126" s="5"/>
      <c r="AX126" s="5"/>
      <c r="AY126" s="5"/>
    </row>
    <row r="127" ht="13.55" customHeight="1">
      <c r="A127" s="9">
        <v>126</v>
      </c>
      <c r="B127" t="s" s="4">
        <v>1171</v>
      </c>
      <c r="C127" t="s" s="4">
        <v>3259</v>
      </c>
      <c r="D127" s="5"/>
      <c r="E127" t="s" s="4">
        <v>1138</v>
      </c>
      <c r="F127" t="s" s="4">
        <v>499</v>
      </c>
      <c r="G127" s="5"/>
      <c r="H127" s="5"/>
      <c r="I127" t="s" s="4">
        <v>14455</v>
      </c>
      <c r="J127" s="5"/>
      <c r="K127" t="s" s="4">
        <v>425</v>
      </c>
      <c r="L127" s="9">
        <v>757669</v>
      </c>
      <c r="M127" s="9">
        <v>3987748</v>
      </c>
      <c r="N127" s="5"/>
      <c r="O127" s="5"/>
      <c r="P127" s="5"/>
      <c r="Q127" t="s" s="4">
        <v>2017</v>
      </c>
      <c r="R127" s="5"/>
      <c r="S127" s="5"/>
      <c r="T127" t="s" s="4">
        <v>14473</v>
      </c>
      <c r="U127" t="s" s="4">
        <v>14428</v>
      </c>
      <c r="V127" s="5"/>
      <c r="W127" s="5"/>
      <c r="X127" s="5"/>
      <c r="Y127" s="5"/>
      <c r="Z127" s="5"/>
      <c r="AA127" s="5"/>
      <c r="AB127" s="5"/>
      <c r="AC127" s="5"/>
      <c r="AD127" s="5"/>
      <c r="AE127" s="5"/>
      <c r="AF127" s="5"/>
      <c r="AG127" s="5"/>
      <c r="AH127" s="5"/>
      <c r="AI127" s="5"/>
      <c r="AJ127" s="5"/>
      <c r="AK127" s="5"/>
      <c r="AL127" s="5"/>
      <c r="AM127" s="5"/>
      <c r="AN127" s="5"/>
      <c r="AO127" s="5"/>
      <c r="AP127" s="5"/>
      <c r="AQ127" s="5"/>
      <c r="AR127" s="9">
        <v>5.48</v>
      </c>
      <c r="AS127" s="5"/>
      <c r="AT127" s="5"/>
      <c r="AU127" s="9">
        <v>27.4</v>
      </c>
      <c r="AV127" s="5"/>
      <c r="AW127" s="5"/>
      <c r="AX127" s="5"/>
      <c r="AY127" s="5"/>
    </row>
    <row r="128" ht="13.55" customHeight="1">
      <c r="A128" s="9">
        <v>127</v>
      </c>
      <c r="B128" t="s" s="4">
        <v>1171</v>
      </c>
      <c r="C128" t="s" s="4">
        <v>3261</v>
      </c>
      <c r="D128" s="5"/>
      <c r="E128" t="s" s="4">
        <v>1138</v>
      </c>
      <c r="F128" t="s" s="4">
        <v>499</v>
      </c>
      <c r="G128" s="5"/>
      <c r="H128" s="5"/>
      <c r="I128" t="s" s="4">
        <v>14455</v>
      </c>
      <c r="J128" s="5"/>
      <c r="K128" t="s" s="4">
        <v>425</v>
      </c>
      <c r="L128" s="9">
        <v>757663</v>
      </c>
      <c r="M128" s="9">
        <v>3987602</v>
      </c>
      <c r="N128" s="5"/>
      <c r="O128" s="5"/>
      <c r="P128" s="5"/>
      <c r="Q128" t="s" s="4">
        <v>2017</v>
      </c>
      <c r="R128" s="5"/>
      <c r="S128" s="5"/>
      <c r="T128" t="s" s="4">
        <v>14473</v>
      </c>
      <c r="U128" t="s" s="4">
        <v>14428</v>
      </c>
      <c r="V128" s="5"/>
      <c r="W128" s="5"/>
      <c r="X128" s="5"/>
      <c r="Y128" s="5"/>
      <c r="Z128" s="5"/>
      <c r="AA128" s="5"/>
      <c r="AB128" s="5"/>
      <c r="AC128" s="5"/>
      <c r="AD128" s="5"/>
      <c r="AE128" s="5"/>
      <c r="AF128" s="5"/>
      <c r="AG128" s="5"/>
      <c r="AH128" s="5"/>
      <c r="AI128" s="5"/>
      <c r="AJ128" s="5"/>
      <c r="AK128" s="5"/>
      <c r="AL128" s="5"/>
      <c r="AM128" s="5"/>
      <c r="AN128" s="5"/>
      <c r="AO128" s="5"/>
      <c r="AP128" s="5"/>
      <c r="AQ128" s="5"/>
      <c r="AR128" s="9">
        <v>4.96</v>
      </c>
      <c r="AS128" s="5"/>
      <c r="AT128" s="5"/>
      <c r="AU128" s="9">
        <v>24.8</v>
      </c>
      <c r="AV128" s="5"/>
      <c r="AW128" s="5"/>
      <c r="AX128" s="5"/>
      <c r="AY128" s="5"/>
    </row>
    <row r="129" ht="13.55" customHeight="1">
      <c r="A129" s="9">
        <v>128</v>
      </c>
      <c r="B129" t="s" s="4">
        <v>1171</v>
      </c>
      <c r="C129" t="s" s="4">
        <v>3263</v>
      </c>
      <c r="D129" s="5"/>
      <c r="E129" t="s" s="4">
        <v>1138</v>
      </c>
      <c r="F129" t="s" s="4">
        <v>499</v>
      </c>
      <c r="G129" s="5"/>
      <c r="H129" s="5"/>
      <c r="I129" t="s" s="4">
        <v>14455</v>
      </c>
      <c r="J129" s="5"/>
      <c r="K129" t="s" s="4">
        <v>425</v>
      </c>
      <c r="L129" s="9">
        <v>757633</v>
      </c>
      <c r="M129" s="9">
        <v>3987480</v>
      </c>
      <c r="N129" s="5"/>
      <c r="O129" s="5"/>
      <c r="P129" s="5"/>
      <c r="Q129" t="s" s="4">
        <v>2017</v>
      </c>
      <c r="R129" s="5"/>
      <c r="S129" s="5"/>
      <c r="T129" t="s" s="4">
        <v>14473</v>
      </c>
      <c r="U129" t="s" s="4">
        <v>14428</v>
      </c>
      <c r="V129" s="5"/>
      <c r="W129" s="5"/>
      <c r="X129" s="5"/>
      <c r="Y129" s="5"/>
      <c r="Z129" s="5"/>
      <c r="AA129" s="5"/>
      <c r="AB129" s="5"/>
      <c r="AC129" s="5"/>
      <c r="AD129" s="5"/>
      <c r="AE129" s="5"/>
      <c r="AF129" s="5"/>
      <c r="AG129" s="5"/>
      <c r="AH129" s="5"/>
      <c r="AI129" s="5"/>
      <c r="AJ129" s="5"/>
      <c r="AK129" s="5"/>
      <c r="AL129" s="5"/>
      <c r="AM129" s="5"/>
      <c r="AN129" s="5"/>
      <c r="AO129" s="5"/>
      <c r="AP129" s="5"/>
      <c r="AQ129" s="5"/>
      <c r="AR129" s="9">
        <v>10.2</v>
      </c>
      <c r="AS129" s="5"/>
      <c r="AT129" s="5"/>
      <c r="AU129" s="9">
        <v>51</v>
      </c>
      <c r="AV129" s="5"/>
      <c r="AW129" s="5"/>
      <c r="AX129" s="5"/>
      <c r="AY129" s="5"/>
    </row>
    <row r="130" ht="13.55" customHeight="1">
      <c r="A130" s="9">
        <v>129</v>
      </c>
      <c r="B130" t="s" s="4">
        <v>1171</v>
      </c>
      <c r="C130" t="s" s="4">
        <v>3270</v>
      </c>
      <c r="D130" s="5"/>
      <c r="E130" t="s" s="4">
        <v>1138</v>
      </c>
      <c r="F130" t="s" s="4">
        <v>3271</v>
      </c>
      <c r="G130" s="5"/>
      <c r="H130" s="5"/>
      <c r="I130" t="s" s="4">
        <v>14455</v>
      </c>
      <c r="J130" s="5"/>
      <c r="K130" t="s" s="4">
        <v>425</v>
      </c>
      <c r="L130" s="9">
        <v>757222</v>
      </c>
      <c r="M130" s="9">
        <v>3990342</v>
      </c>
      <c r="N130" s="5"/>
      <c r="O130" s="5"/>
      <c r="P130" s="5"/>
      <c r="Q130" t="s" s="4">
        <v>2033</v>
      </c>
      <c r="R130" s="5"/>
      <c r="S130" s="5"/>
      <c r="T130" t="s" s="4">
        <v>14473</v>
      </c>
      <c r="U130" t="s" s="4">
        <v>14428</v>
      </c>
      <c r="V130" s="5"/>
      <c r="W130" s="5"/>
      <c r="X130" s="5"/>
      <c r="Y130" s="5"/>
      <c r="Z130" s="5"/>
      <c r="AA130" s="5"/>
      <c r="AB130" s="5"/>
      <c r="AC130" s="5"/>
      <c r="AD130" s="5"/>
      <c r="AE130" s="5"/>
      <c r="AF130" s="5"/>
      <c r="AG130" s="5"/>
      <c r="AH130" s="5"/>
      <c r="AI130" s="5"/>
      <c r="AJ130" s="5"/>
      <c r="AK130" s="5"/>
      <c r="AL130" s="5"/>
      <c r="AM130" s="5"/>
      <c r="AN130" s="5"/>
      <c r="AO130" s="5"/>
      <c r="AP130" s="5"/>
      <c r="AQ130" s="5"/>
      <c r="AR130" s="9">
        <v>0.61</v>
      </c>
      <c r="AS130" s="5"/>
      <c r="AT130" s="5"/>
      <c r="AU130" s="9">
        <v>3.05</v>
      </c>
      <c r="AV130" s="5"/>
      <c r="AW130" s="5"/>
      <c r="AX130" s="5"/>
      <c r="AY130" s="5"/>
    </row>
    <row r="131" ht="13.55" customHeight="1">
      <c r="A131" s="9">
        <v>130</v>
      </c>
      <c r="B131" t="s" s="4">
        <v>1171</v>
      </c>
      <c r="C131" t="s" s="4">
        <v>3292</v>
      </c>
      <c r="D131" s="5"/>
      <c r="E131" t="s" s="4">
        <v>1138</v>
      </c>
      <c r="F131" t="s" s="4">
        <v>3293</v>
      </c>
      <c r="G131" s="5"/>
      <c r="H131" s="5"/>
      <c r="I131" t="s" s="4">
        <v>14455</v>
      </c>
      <c r="J131" s="5"/>
      <c r="K131" t="s" s="4">
        <v>425</v>
      </c>
      <c r="L131" s="9">
        <v>763797</v>
      </c>
      <c r="M131" s="9">
        <v>3991159</v>
      </c>
      <c r="N131" s="5"/>
      <c r="O131" s="5"/>
      <c r="P131" s="5"/>
      <c r="Q131" t="s" s="4">
        <v>2017</v>
      </c>
      <c r="R131" s="5"/>
      <c r="S131" s="5"/>
      <c r="T131" t="s" s="4">
        <v>14473</v>
      </c>
      <c r="U131" t="s" s="4">
        <v>14428</v>
      </c>
      <c r="V131" s="5"/>
      <c r="W131" s="5"/>
      <c r="X131" s="5"/>
      <c r="Y131" s="5"/>
      <c r="Z131" s="5"/>
      <c r="AA131" s="5"/>
      <c r="AB131" s="5"/>
      <c r="AC131" s="5"/>
      <c r="AD131" s="5"/>
      <c r="AE131" s="5"/>
      <c r="AF131" s="5"/>
      <c r="AG131" s="5"/>
      <c r="AH131" s="5"/>
      <c r="AI131" s="5"/>
      <c r="AJ131" s="5"/>
      <c r="AK131" s="5"/>
      <c r="AL131" s="5"/>
      <c r="AM131" s="5"/>
      <c r="AN131" s="5"/>
      <c r="AO131" s="5"/>
      <c r="AP131" s="5"/>
      <c r="AQ131" s="5"/>
      <c r="AR131" s="9">
        <v>2.4</v>
      </c>
      <c r="AS131" s="5"/>
      <c r="AT131" s="5"/>
      <c r="AU131" s="9">
        <v>12</v>
      </c>
      <c r="AV131" s="5"/>
      <c r="AW131" s="5"/>
      <c r="AX131" s="5"/>
      <c r="AY131" s="5"/>
    </row>
    <row r="132" ht="13.55" customHeight="1">
      <c r="A132" s="9">
        <v>131</v>
      </c>
      <c r="B132" t="s" s="4">
        <v>1171</v>
      </c>
      <c r="C132" t="s" s="4">
        <v>3295</v>
      </c>
      <c r="D132" s="5"/>
      <c r="E132" t="s" s="4">
        <v>1138</v>
      </c>
      <c r="F132" t="s" s="4">
        <v>3293</v>
      </c>
      <c r="G132" s="5"/>
      <c r="H132" s="5"/>
      <c r="I132" t="s" s="4">
        <v>14455</v>
      </c>
      <c r="J132" s="5"/>
      <c r="K132" t="s" s="4">
        <v>425</v>
      </c>
      <c r="L132" s="9">
        <v>763995</v>
      </c>
      <c r="M132" s="9">
        <v>3991388</v>
      </c>
      <c r="N132" s="5"/>
      <c r="O132" s="5"/>
      <c r="P132" s="5"/>
      <c r="Q132" t="s" s="4">
        <v>2017</v>
      </c>
      <c r="R132" s="5"/>
      <c r="S132" s="5"/>
      <c r="T132" t="s" s="4">
        <v>14473</v>
      </c>
      <c r="U132" t="s" s="4">
        <v>14428</v>
      </c>
      <c r="V132" s="5"/>
      <c r="W132" s="5"/>
      <c r="X132" s="5"/>
      <c r="Y132" s="5"/>
      <c r="Z132" s="5"/>
      <c r="AA132" s="5"/>
      <c r="AB132" s="5"/>
      <c r="AC132" s="5"/>
      <c r="AD132" s="5"/>
      <c r="AE132" s="5"/>
      <c r="AF132" s="5"/>
      <c r="AG132" s="5"/>
      <c r="AH132" s="5"/>
      <c r="AI132" s="5"/>
      <c r="AJ132" s="5"/>
      <c r="AK132" s="5"/>
      <c r="AL132" s="5"/>
      <c r="AM132" s="5"/>
      <c r="AN132" s="5"/>
      <c r="AO132" s="5"/>
      <c r="AP132" s="5"/>
      <c r="AQ132" s="5"/>
      <c r="AR132" s="9">
        <v>0.2</v>
      </c>
      <c r="AS132" s="5"/>
      <c r="AT132" s="5"/>
      <c r="AU132" s="9">
        <v>1</v>
      </c>
      <c r="AV132" s="5"/>
      <c r="AW132" s="5"/>
      <c r="AX132" s="5"/>
      <c r="AY132" s="5"/>
    </row>
    <row r="133" ht="13.55" customHeight="1">
      <c r="A133" s="9">
        <v>132</v>
      </c>
      <c r="B133" t="s" s="4">
        <v>1171</v>
      </c>
      <c r="C133" t="s" s="4">
        <v>4770</v>
      </c>
      <c r="D133" s="5"/>
      <c r="E133" t="s" s="4">
        <v>1138</v>
      </c>
      <c r="F133" t="s" s="4">
        <v>4771</v>
      </c>
      <c r="G133" s="5"/>
      <c r="H133" s="5"/>
      <c r="I133" t="s" s="4">
        <v>14455</v>
      </c>
      <c r="J133" s="5"/>
      <c r="K133" t="s" s="4">
        <v>425</v>
      </c>
      <c r="L133" s="9">
        <v>732062</v>
      </c>
      <c r="M133" s="9">
        <v>4002278</v>
      </c>
      <c r="N133" s="5"/>
      <c r="O133" s="5"/>
      <c r="P133" s="5"/>
      <c r="Q133" t="s" s="4">
        <v>2017</v>
      </c>
      <c r="R133" s="5"/>
      <c r="S133" s="5"/>
      <c r="T133" t="s" s="4">
        <v>14473</v>
      </c>
      <c r="U133" t="s" s="4">
        <v>14428</v>
      </c>
      <c r="V133" s="5"/>
      <c r="W133" s="5"/>
      <c r="X133" s="5"/>
      <c r="Y133" s="5"/>
      <c r="Z133" s="5"/>
      <c r="AA133" s="5"/>
      <c r="AB133" s="5"/>
      <c r="AC133" s="5"/>
      <c r="AD133" s="5"/>
      <c r="AE133" s="5"/>
      <c r="AF133" s="5"/>
      <c r="AG133" s="5"/>
      <c r="AH133" s="5"/>
      <c r="AI133" s="5"/>
      <c r="AJ133" s="5"/>
      <c r="AK133" s="5"/>
      <c r="AL133" s="5"/>
      <c r="AM133" s="5"/>
      <c r="AN133" s="5"/>
      <c r="AO133" s="5"/>
      <c r="AP133" s="5"/>
      <c r="AQ133" s="5"/>
      <c r="AR133" s="9">
        <v>1.8</v>
      </c>
      <c r="AS133" s="5"/>
      <c r="AT133" s="5"/>
      <c r="AU133" s="9">
        <v>9</v>
      </c>
      <c r="AV133" s="5"/>
      <c r="AW133" s="5"/>
      <c r="AX133" s="5"/>
      <c r="AY133" s="5"/>
    </row>
    <row r="134" ht="13.55" customHeight="1">
      <c r="A134" s="9">
        <v>133</v>
      </c>
      <c r="B134" t="s" s="4">
        <v>1171</v>
      </c>
      <c r="C134" t="s" s="4">
        <v>4773</v>
      </c>
      <c r="D134" s="5"/>
      <c r="E134" t="s" s="4">
        <v>1138</v>
      </c>
      <c r="F134" t="s" s="4">
        <v>4771</v>
      </c>
      <c r="G134" s="5"/>
      <c r="H134" s="5"/>
      <c r="I134" t="s" s="4">
        <v>14455</v>
      </c>
      <c r="J134" s="5"/>
      <c r="K134" t="s" s="4">
        <v>425</v>
      </c>
      <c r="L134" s="9">
        <v>731985</v>
      </c>
      <c r="M134" s="9">
        <v>4002361</v>
      </c>
      <c r="N134" s="5"/>
      <c r="O134" s="5"/>
      <c r="P134" s="5"/>
      <c r="Q134" t="s" s="4">
        <v>2017</v>
      </c>
      <c r="R134" s="5"/>
      <c r="S134" s="5"/>
      <c r="T134" t="s" s="4">
        <v>14473</v>
      </c>
      <c r="U134" t="s" s="4">
        <v>14428</v>
      </c>
      <c r="V134" s="5"/>
      <c r="W134" s="5"/>
      <c r="X134" s="5"/>
      <c r="Y134" s="5"/>
      <c r="Z134" s="5"/>
      <c r="AA134" s="5"/>
      <c r="AB134" s="5"/>
      <c r="AC134" s="5"/>
      <c r="AD134" s="5"/>
      <c r="AE134" s="5"/>
      <c r="AF134" s="5"/>
      <c r="AG134" s="5"/>
      <c r="AH134" s="5"/>
      <c r="AI134" s="5"/>
      <c r="AJ134" s="5"/>
      <c r="AK134" s="5"/>
      <c r="AL134" s="5"/>
      <c r="AM134" s="5"/>
      <c r="AN134" s="5"/>
      <c r="AO134" s="5"/>
      <c r="AP134" s="5"/>
      <c r="AQ134" s="5"/>
      <c r="AR134" s="9">
        <v>1.71</v>
      </c>
      <c r="AS134" s="5"/>
      <c r="AT134" s="5"/>
      <c r="AU134" s="9">
        <v>8.550000000000001</v>
      </c>
      <c r="AV134" s="5"/>
      <c r="AW134" s="5"/>
      <c r="AX134" s="5"/>
      <c r="AY134" s="5"/>
    </row>
    <row r="135" ht="13.55" customHeight="1">
      <c r="A135" s="9">
        <v>134</v>
      </c>
      <c r="B135" t="s" s="4">
        <v>1171</v>
      </c>
      <c r="C135" t="s" s="4">
        <v>2001</v>
      </c>
      <c r="D135" s="5"/>
      <c r="E135" t="s" s="4">
        <v>1138</v>
      </c>
      <c r="F135" t="s" s="4">
        <v>14434</v>
      </c>
      <c r="G135" s="5"/>
      <c r="H135" s="5"/>
      <c r="I135" t="s" s="4">
        <v>14453</v>
      </c>
      <c r="J135" s="5"/>
      <c r="K135" t="s" s="4">
        <v>425</v>
      </c>
      <c r="L135" s="9">
        <v>772601</v>
      </c>
      <c r="M135" s="9">
        <v>3995237</v>
      </c>
      <c r="N135" s="5"/>
      <c r="O135" s="5"/>
      <c r="P135" s="5"/>
      <c r="Q135" t="s" s="4">
        <v>2005</v>
      </c>
      <c r="R135" s="5"/>
      <c r="S135" s="5"/>
      <c r="T135" t="s" s="4">
        <v>14473</v>
      </c>
      <c r="U135" t="s" s="4">
        <v>14428</v>
      </c>
      <c r="V135" s="5"/>
      <c r="W135" s="5"/>
      <c r="X135" s="5"/>
      <c r="Y135" s="5"/>
      <c r="Z135" s="5"/>
      <c r="AA135" s="5"/>
      <c r="AB135" s="5"/>
      <c r="AC135" s="5"/>
      <c r="AD135" s="5"/>
      <c r="AE135" s="5"/>
      <c r="AF135" s="5"/>
      <c r="AG135" s="5"/>
      <c r="AH135" s="5"/>
      <c r="AI135" s="5"/>
      <c r="AJ135" s="5"/>
      <c r="AK135" s="5"/>
      <c r="AL135" s="5"/>
      <c r="AM135" s="5"/>
      <c r="AN135" s="5"/>
      <c r="AO135" s="5"/>
      <c r="AP135" s="5"/>
      <c r="AQ135" s="5"/>
      <c r="AR135" s="9">
        <v>17.8</v>
      </c>
      <c r="AS135" s="5"/>
      <c r="AT135" s="5"/>
      <c r="AU135" s="9">
        <v>89</v>
      </c>
      <c r="AV135" s="5"/>
      <c r="AW135" s="5"/>
      <c r="AX135" s="5"/>
      <c r="AY135" s="5"/>
    </row>
    <row r="136" ht="13.55" customHeight="1">
      <c r="A136" s="9">
        <v>135</v>
      </c>
      <c r="B136" t="s" s="4">
        <v>1171</v>
      </c>
      <c r="C136" t="s" s="4">
        <v>2342</v>
      </c>
      <c r="D136" s="5"/>
      <c r="E136" t="s" s="4">
        <v>1138</v>
      </c>
      <c r="F136" t="s" s="4">
        <v>2344</v>
      </c>
      <c r="G136" s="5"/>
      <c r="H136" s="5"/>
      <c r="I136" t="s" s="4">
        <v>14453</v>
      </c>
      <c r="J136" s="5"/>
      <c r="K136" t="s" s="4">
        <v>425</v>
      </c>
      <c r="L136" s="9">
        <v>774673</v>
      </c>
      <c r="M136" s="9">
        <v>3994588</v>
      </c>
      <c r="N136" s="5"/>
      <c r="O136" s="5"/>
      <c r="P136" s="5"/>
      <c r="Q136" t="s" s="4">
        <v>6665</v>
      </c>
      <c r="R136" s="5"/>
      <c r="S136" s="5"/>
      <c r="T136" t="s" s="4">
        <v>14473</v>
      </c>
      <c r="U136" t="s" s="4">
        <v>14428</v>
      </c>
      <c r="V136" s="5"/>
      <c r="W136" s="5"/>
      <c r="X136" s="5"/>
      <c r="Y136" s="5"/>
      <c r="Z136" s="5"/>
      <c r="AA136" s="5"/>
      <c r="AB136" s="5"/>
      <c r="AC136" s="5"/>
      <c r="AD136" s="5"/>
      <c r="AE136" s="5"/>
      <c r="AF136" s="5"/>
      <c r="AG136" s="5"/>
      <c r="AH136" s="5"/>
      <c r="AI136" s="5"/>
      <c r="AJ136" s="5"/>
      <c r="AK136" s="5"/>
      <c r="AL136" s="5"/>
      <c r="AM136" s="5"/>
      <c r="AN136" s="5"/>
      <c r="AO136" s="5"/>
      <c r="AP136" s="5"/>
      <c r="AQ136" s="5"/>
      <c r="AR136" s="9">
        <v>0.9</v>
      </c>
      <c r="AS136" s="5"/>
      <c r="AT136" s="5"/>
      <c r="AU136" s="9">
        <v>4.5</v>
      </c>
      <c r="AV136" s="5"/>
      <c r="AW136" s="5"/>
      <c r="AX136" s="5"/>
      <c r="AY136" s="5"/>
    </row>
    <row r="137" ht="13.55" customHeight="1">
      <c r="A137" s="9">
        <v>136</v>
      </c>
      <c r="B137" t="s" s="4">
        <v>1171</v>
      </c>
      <c r="C137" t="s" s="4">
        <v>14475</v>
      </c>
      <c r="D137" s="5"/>
      <c r="E137" t="s" s="4">
        <v>1138</v>
      </c>
      <c r="F137" t="s" s="4">
        <v>2344</v>
      </c>
      <c r="G137" s="5"/>
      <c r="H137" s="5"/>
      <c r="I137" t="s" s="4">
        <v>14453</v>
      </c>
      <c r="J137" s="5"/>
      <c r="K137" t="s" s="4">
        <v>425</v>
      </c>
      <c r="L137" s="9">
        <v>234268</v>
      </c>
      <c r="M137" s="9">
        <v>3994198</v>
      </c>
      <c r="N137" s="5"/>
      <c r="O137" s="5"/>
      <c r="P137" s="5"/>
      <c r="Q137" t="s" s="4">
        <v>14476</v>
      </c>
      <c r="R137" s="5"/>
      <c r="S137" s="5"/>
      <c r="T137" t="s" s="4">
        <v>14473</v>
      </c>
      <c r="U137" t="s" s="4">
        <v>14428</v>
      </c>
      <c r="V137" s="5"/>
      <c r="W137" s="5"/>
      <c r="X137" s="5"/>
      <c r="Y137" s="5"/>
      <c r="Z137" s="5"/>
      <c r="AA137" s="5"/>
      <c r="AB137" s="5"/>
      <c r="AC137" s="5"/>
      <c r="AD137" s="5"/>
      <c r="AE137" s="5"/>
      <c r="AF137" s="5"/>
      <c r="AG137" s="5"/>
      <c r="AH137" s="5"/>
      <c r="AI137" s="5"/>
      <c r="AJ137" s="5"/>
      <c r="AK137" s="5"/>
      <c r="AL137" s="5"/>
      <c r="AM137" s="5"/>
      <c r="AN137" s="5"/>
      <c r="AO137" s="5"/>
      <c r="AP137" s="5"/>
      <c r="AQ137" s="5"/>
      <c r="AR137" s="9">
        <v>1</v>
      </c>
      <c r="AS137" s="5"/>
      <c r="AT137" s="5"/>
      <c r="AU137" s="9">
        <v>5</v>
      </c>
      <c r="AV137" s="5"/>
      <c r="AW137" s="5"/>
      <c r="AX137" s="5"/>
      <c r="AY137" s="5"/>
    </row>
    <row r="138" ht="13.55" customHeight="1">
      <c r="A138" s="9">
        <v>137</v>
      </c>
      <c r="B138" t="s" s="4">
        <v>1171</v>
      </c>
      <c r="C138" t="s" s="4">
        <v>2640</v>
      </c>
      <c r="D138" s="5"/>
      <c r="E138" t="s" s="4">
        <v>1138</v>
      </c>
      <c r="F138" t="s" s="4">
        <v>2641</v>
      </c>
      <c r="G138" s="5"/>
      <c r="H138" s="5"/>
      <c r="I138" t="s" s="4">
        <v>14453</v>
      </c>
      <c r="J138" s="5"/>
      <c r="K138" t="s" s="4">
        <v>425</v>
      </c>
      <c r="L138" s="9">
        <v>773816</v>
      </c>
      <c r="M138" s="9">
        <v>3994289</v>
      </c>
      <c r="N138" s="5"/>
      <c r="O138" s="5"/>
      <c r="P138" s="5"/>
      <c r="Q138" t="s" s="4">
        <v>2643</v>
      </c>
      <c r="R138" s="5"/>
      <c r="S138" s="5"/>
      <c r="T138" t="s" s="4">
        <v>14473</v>
      </c>
      <c r="U138" t="s" s="4">
        <v>14428</v>
      </c>
      <c r="V138" s="5"/>
      <c r="W138" s="5"/>
      <c r="X138" s="5"/>
      <c r="Y138" s="5"/>
      <c r="Z138" s="5"/>
      <c r="AA138" s="5"/>
      <c r="AB138" s="5"/>
      <c r="AC138" s="5"/>
      <c r="AD138" s="5"/>
      <c r="AE138" s="5"/>
      <c r="AF138" s="5"/>
      <c r="AG138" s="5"/>
      <c r="AH138" s="5"/>
      <c r="AI138" s="5"/>
      <c r="AJ138" s="5"/>
      <c r="AK138" s="5"/>
      <c r="AL138" s="5"/>
      <c r="AM138" s="5"/>
      <c r="AN138" s="5"/>
      <c r="AO138" s="5"/>
      <c r="AP138" s="5"/>
      <c r="AQ138" s="5"/>
      <c r="AR138" s="9">
        <v>5.3</v>
      </c>
      <c r="AS138" s="5"/>
      <c r="AT138" s="5"/>
      <c r="AU138" s="9">
        <v>26.5</v>
      </c>
      <c r="AV138" s="5"/>
      <c r="AW138" s="5"/>
      <c r="AX138" s="5"/>
      <c r="AY138" s="5"/>
    </row>
    <row r="139" ht="13.55" customHeight="1">
      <c r="A139" s="9">
        <v>138</v>
      </c>
      <c r="B139" t="s" s="4">
        <v>1171</v>
      </c>
      <c r="C139" t="s" s="4">
        <v>14477</v>
      </c>
      <c r="D139" s="5"/>
      <c r="E139" t="s" s="4">
        <v>1138</v>
      </c>
      <c r="F139" t="s" s="4">
        <v>2641</v>
      </c>
      <c r="G139" s="5"/>
      <c r="H139" s="5"/>
      <c r="I139" t="s" s="4">
        <v>14453</v>
      </c>
      <c r="J139" s="5"/>
      <c r="K139" t="s" s="4">
        <v>425</v>
      </c>
      <c r="L139" s="9">
        <v>773816</v>
      </c>
      <c r="M139" s="9">
        <v>3994289</v>
      </c>
      <c r="N139" s="5"/>
      <c r="O139" s="5"/>
      <c r="P139" s="5"/>
      <c r="Q139" t="s" s="4">
        <v>14476</v>
      </c>
      <c r="R139" s="5"/>
      <c r="S139" s="5"/>
      <c r="T139" t="s" s="4">
        <v>14473</v>
      </c>
      <c r="U139" t="s" s="4">
        <v>14428</v>
      </c>
      <c r="V139" s="5"/>
      <c r="W139" s="5"/>
      <c r="X139" s="5"/>
      <c r="Y139" s="5"/>
      <c r="Z139" s="5"/>
      <c r="AA139" s="5"/>
      <c r="AB139" s="5"/>
      <c r="AC139" s="5"/>
      <c r="AD139" s="5"/>
      <c r="AE139" s="5"/>
      <c r="AF139" s="5"/>
      <c r="AG139" s="5"/>
      <c r="AH139" s="5"/>
      <c r="AI139" s="5"/>
      <c r="AJ139" s="5"/>
      <c r="AK139" s="5"/>
      <c r="AL139" s="5"/>
      <c r="AM139" s="5"/>
      <c r="AN139" s="5"/>
      <c r="AO139" s="5"/>
      <c r="AP139" s="5"/>
      <c r="AQ139" s="5"/>
      <c r="AR139" s="9">
        <v>5.6</v>
      </c>
      <c r="AS139" s="5"/>
      <c r="AT139" s="5"/>
      <c r="AU139" s="9">
        <v>28</v>
      </c>
      <c r="AV139" s="5"/>
      <c r="AW139" s="5"/>
      <c r="AX139" s="5"/>
      <c r="AY139" s="5"/>
    </row>
    <row r="140" ht="13.55" customHeight="1">
      <c r="A140" s="9">
        <v>139</v>
      </c>
      <c r="B140" t="s" s="4">
        <v>1171</v>
      </c>
      <c r="C140" t="s" s="4">
        <v>3107</v>
      </c>
      <c r="D140" s="5"/>
      <c r="E140" t="s" s="4">
        <v>1138</v>
      </c>
      <c r="F140" t="s" s="4">
        <v>3108</v>
      </c>
      <c r="G140" s="5"/>
      <c r="H140" s="5"/>
      <c r="I140" t="s" s="4">
        <v>14453</v>
      </c>
      <c r="J140" s="5"/>
      <c r="K140" t="s" s="4">
        <v>425</v>
      </c>
      <c r="L140" s="9">
        <v>778168</v>
      </c>
      <c r="M140" s="9">
        <v>3990671</v>
      </c>
      <c r="N140" s="5"/>
      <c r="O140" s="5"/>
      <c r="P140" s="5"/>
      <c r="Q140" t="s" s="4">
        <v>2017</v>
      </c>
      <c r="R140" s="5"/>
      <c r="S140" s="5"/>
      <c r="T140" t="s" s="4">
        <v>14473</v>
      </c>
      <c r="U140" t="s" s="4">
        <v>14428</v>
      </c>
      <c r="V140" s="5"/>
      <c r="W140" s="5"/>
      <c r="X140" s="5"/>
      <c r="Y140" s="5"/>
      <c r="Z140" s="5"/>
      <c r="AA140" s="5"/>
      <c r="AB140" s="5"/>
      <c r="AC140" s="5"/>
      <c r="AD140" s="5"/>
      <c r="AE140" s="5"/>
      <c r="AF140" s="5"/>
      <c r="AG140" s="5"/>
      <c r="AH140" s="5"/>
      <c r="AI140" s="5"/>
      <c r="AJ140" s="5"/>
      <c r="AK140" s="5"/>
      <c r="AL140" s="5"/>
      <c r="AM140" s="5"/>
      <c r="AN140" s="5"/>
      <c r="AO140" s="5"/>
      <c r="AP140" s="5"/>
      <c r="AQ140" s="5"/>
      <c r="AR140" s="9">
        <v>1.08</v>
      </c>
      <c r="AS140" s="5"/>
      <c r="AT140" s="5"/>
      <c r="AU140" s="9">
        <v>5.4</v>
      </c>
      <c r="AV140" s="5"/>
      <c r="AW140" s="5"/>
      <c r="AX140" s="5"/>
      <c r="AY140" s="5"/>
    </row>
    <row r="141" ht="13.55" customHeight="1">
      <c r="A141" s="9">
        <v>140</v>
      </c>
      <c r="B141" t="s" s="4">
        <v>1171</v>
      </c>
      <c r="C141" t="s" s="4">
        <v>3111</v>
      </c>
      <c r="D141" s="5"/>
      <c r="E141" t="s" s="4">
        <v>1138</v>
      </c>
      <c r="F141" t="s" s="4">
        <v>3108</v>
      </c>
      <c r="G141" s="5"/>
      <c r="H141" s="5"/>
      <c r="I141" t="s" s="4">
        <v>14453</v>
      </c>
      <c r="J141" s="5"/>
      <c r="K141" t="s" s="4">
        <v>425</v>
      </c>
      <c r="L141" s="9">
        <v>778101</v>
      </c>
      <c r="M141" s="9">
        <v>3990753</v>
      </c>
      <c r="N141" s="5"/>
      <c r="O141" s="5"/>
      <c r="P141" s="5"/>
      <c r="Q141" t="s" s="4">
        <v>2017</v>
      </c>
      <c r="R141" s="5"/>
      <c r="S141" s="5"/>
      <c r="T141" t="s" s="4">
        <v>14473</v>
      </c>
      <c r="U141" t="s" s="4">
        <v>14428</v>
      </c>
      <c r="V141" s="5"/>
      <c r="W141" s="5"/>
      <c r="X141" s="5"/>
      <c r="Y141" s="5"/>
      <c r="Z141" s="5"/>
      <c r="AA141" s="5"/>
      <c r="AB141" s="5"/>
      <c r="AC141" s="5"/>
      <c r="AD141" s="5"/>
      <c r="AE141" s="5"/>
      <c r="AF141" s="5"/>
      <c r="AG141" s="5"/>
      <c r="AH141" s="5"/>
      <c r="AI141" s="5"/>
      <c r="AJ141" s="5"/>
      <c r="AK141" s="5"/>
      <c r="AL141" s="5"/>
      <c r="AM141" s="5"/>
      <c r="AN141" s="5"/>
      <c r="AO141" s="5"/>
      <c r="AP141" s="5"/>
      <c r="AQ141" s="5"/>
      <c r="AR141" s="9">
        <v>1.12</v>
      </c>
      <c r="AS141" s="5"/>
      <c r="AT141" s="5"/>
      <c r="AU141" s="9">
        <v>5.6</v>
      </c>
      <c r="AV141" s="5"/>
      <c r="AW141" s="5"/>
      <c r="AX141" s="5"/>
      <c r="AY141" s="5"/>
    </row>
    <row r="142" ht="13.55" customHeight="1">
      <c r="A142" s="9">
        <v>141</v>
      </c>
      <c r="B142" t="s" s="4">
        <v>1171</v>
      </c>
      <c r="C142" t="s" s="4">
        <v>3336</v>
      </c>
      <c r="D142" s="5"/>
      <c r="E142" t="s" s="4">
        <v>1138</v>
      </c>
      <c r="F142" t="s" s="4">
        <v>3337</v>
      </c>
      <c r="G142" s="5"/>
      <c r="H142" s="5"/>
      <c r="I142" t="s" s="4">
        <v>14453</v>
      </c>
      <c r="J142" s="5"/>
      <c r="K142" t="s" s="4">
        <v>425</v>
      </c>
      <c r="L142" s="9">
        <v>774970</v>
      </c>
      <c r="M142" s="9">
        <v>3994402</v>
      </c>
      <c r="N142" s="5"/>
      <c r="O142" s="5"/>
      <c r="P142" s="5"/>
      <c r="Q142" t="s" s="4">
        <v>3339</v>
      </c>
      <c r="R142" s="5"/>
      <c r="S142" s="5"/>
      <c r="T142" t="s" s="4">
        <v>14473</v>
      </c>
      <c r="U142" t="s" s="4">
        <v>14428</v>
      </c>
      <c r="V142" s="5"/>
      <c r="W142" s="5"/>
      <c r="X142" s="5"/>
      <c r="Y142" s="5"/>
      <c r="Z142" s="5"/>
      <c r="AA142" s="5"/>
      <c r="AB142" s="5"/>
      <c r="AC142" s="5"/>
      <c r="AD142" s="5"/>
      <c r="AE142" s="5"/>
      <c r="AF142" s="5"/>
      <c r="AG142" s="5"/>
      <c r="AH142" s="5"/>
      <c r="AI142" s="5"/>
      <c r="AJ142" s="5"/>
      <c r="AK142" s="5"/>
      <c r="AL142" s="5"/>
      <c r="AM142" s="5"/>
      <c r="AN142" s="5"/>
      <c r="AO142" s="5"/>
      <c r="AP142" s="5"/>
      <c r="AQ142" s="5"/>
      <c r="AR142" s="9">
        <v>3.29</v>
      </c>
      <c r="AS142" s="5"/>
      <c r="AT142" s="5"/>
      <c r="AU142" s="9">
        <v>16.45</v>
      </c>
      <c r="AV142" s="5"/>
      <c r="AW142" s="5"/>
      <c r="AX142" s="5"/>
      <c r="AY142" s="5"/>
    </row>
    <row r="143" ht="13.55" customHeight="1">
      <c r="A143" s="9">
        <v>142</v>
      </c>
      <c r="B143" t="s" s="4">
        <v>1171</v>
      </c>
      <c r="C143" t="s" s="4">
        <v>4109</v>
      </c>
      <c r="D143" s="5"/>
      <c r="E143" t="s" s="4">
        <v>1138</v>
      </c>
      <c r="F143" t="s" s="4">
        <v>2512</v>
      </c>
      <c r="G143" s="5"/>
      <c r="H143" s="5"/>
      <c r="I143" t="s" s="4">
        <v>14453</v>
      </c>
      <c r="J143" s="5"/>
      <c r="K143" t="s" s="4">
        <v>425</v>
      </c>
      <c r="L143" s="9">
        <v>773188</v>
      </c>
      <c r="M143" s="9">
        <v>3994969</v>
      </c>
      <c r="N143" s="5"/>
      <c r="O143" s="5"/>
      <c r="P143" s="5"/>
      <c r="Q143" t="s" s="4">
        <v>4110</v>
      </c>
      <c r="R143" s="5"/>
      <c r="S143" s="5"/>
      <c r="T143" t="s" s="4">
        <v>14473</v>
      </c>
      <c r="U143" t="s" s="4">
        <v>14428</v>
      </c>
      <c r="V143" s="5"/>
      <c r="W143" s="5"/>
      <c r="X143" s="5"/>
      <c r="Y143" s="5"/>
      <c r="Z143" s="5"/>
      <c r="AA143" s="5"/>
      <c r="AB143" s="5"/>
      <c r="AC143" s="5"/>
      <c r="AD143" s="5"/>
      <c r="AE143" s="5"/>
      <c r="AF143" s="5"/>
      <c r="AG143" s="5"/>
      <c r="AH143" s="5"/>
      <c r="AI143" s="5"/>
      <c r="AJ143" s="5"/>
      <c r="AK143" s="5"/>
      <c r="AL143" s="5"/>
      <c r="AM143" s="5"/>
      <c r="AN143" s="5"/>
      <c r="AO143" s="5"/>
      <c r="AP143" s="5"/>
      <c r="AQ143" s="5"/>
      <c r="AR143" s="9">
        <v>15</v>
      </c>
      <c r="AS143" s="5"/>
      <c r="AT143" s="5"/>
      <c r="AU143" s="9">
        <v>75</v>
      </c>
      <c r="AV143" s="5"/>
      <c r="AW143" s="5"/>
      <c r="AX143" s="5"/>
      <c r="AY143" s="5"/>
    </row>
    <row r="144" ht="13.55" customHeight="1">
      <c r="A144" s="9">
        <v>143</v>
      </c>
      <c r="B144" t="s" s="4">
        <v>1171</v>
      </c>
      <c r="C144" t="s" s="4">
        <v>4114</v>
      </c>
      <c r="D144" s="5"/>
      <c r="E144" t="s" s="4">
        <v>1138</v>
      </c>
      <c r="F144" t="s" s="4">
        <v>2512</v>
      </c>
      <c r="G144" s="5"/>
      <c r="H144" s="5"/>
      <c r="I144" t="s" s="4">
        <v>14453</v>
      </c>
      <c r="J144" s="5"/>
      <c r="K144" t="s" s="4">
        <v>425</v>
      </c>
      <c r="L144" s="9">
        <v>773158</v>
      </c>
      <c r="M144" s="9">
        <v>3994925</v>
      </c>
      <c r="N144" s="5"/>
      <c r="O144" s="5"/>
      <c r="P144" s="5"/>
      <c r="Q144" t="s" s="4">
        <v>4116</v>
      </c>
      <c r="R144" s="5"/>
      <c r="S144" s="5"/>
      <c r="T144" t="s" s="4">
        <v>14473</v>
      </c>
      <c r="U144" t="s" s="4">
        <v>14428</v>
      </c>
      <c r="V144" s="5"/>
      <c r="W144" s="5"/>
      <c r="X144" s="5"/>
      <c r="Y144" s="5"/>
      <c r="Z144" s="5"/>
      <c r="AA144" s="5"/>
      <c r="AB144" s="5"/>
      <c r="AC144" s="5"/>
      <c r="AD144" s="5"/>
      <c r="AE144" s="5"/>
      <c r="AF144" s="5"/>
      <c r="AG144" s="5"/>
      <c r="AH144" s="5"/>
      <c r="AI144" s="5"/>
      <c r="AJ144" s="5"/>
      <c r="AK144" s="5"/>
      <c r="AL144" s="5"/>
      <c r="AM144" s="5"/>
      <c r="AN144" s="5"/>
      <c r="AO144" s="5"/>
      <c r="AP144" s="5"/>
      <c r="AQ144" s="5"/>
      <c r="AR144" s="9">
        <v>0.5</v>
      </c>
      <c r="AS144" s="5"/>
      <c r="AT144" s="5"/>
      <c r="AU144" s="9">
        <v>2.5</v>
      </c>
      <c r="AV144" s="5"/>
      <c r="AW144" s="5"/>
      <c r="AX144" s="5"/>
      <c r="AY144" s="5"/>
    </row>
    <row r="145" ht="13.55" customHeight="1">
      <c r="A145" s="9">
        <v>144</v>
      </c>
      <c r="B145" t="s" s="4">
        <v>1171</v>
      </c>
      <c r="C145" t="s" s="4">
        <v>4172</v>
      </c>
      <c r="D145" s="5"/>
      <c r="E145" t="s" s="4">
        <v>1138</v>
      </c>
      <c r="F145" t="s" s="4">
        <v>4174</v>
      </c>
      <c r="G145" s="5"/>
      <c r="H145" s="5"/>
      <c r="I145" t="s" s="4">
        <v>14453</v>
      </c>
      <c r="J145" s="5"/>
      <c r="K145" t="s" s="4">
        <v>425</v>
      </c>
      <c r="L145" s="9">
        <v>771485</v>
      </c>
      <c r="M145" s="9">
        <v>3996044</v>
      </c>
      <c r="N145" s="5"/>
      <c r="O145" s="5"/>
      <c r="P145" s="5"/>
      <c r="Q145" t="s" s="4">
        <v>2643</v>
      </c>
      <c r="R145" s="5"/>
      <c r="S145" s="5"/>
      <c r="T145" t="s" s="4">
        <v>14473</v>
      </c>
      <c r="U145" t="s" s="4">
        <v>14428</v>
      </c>
      <c r="V145" s="5"/>
      <c r="W145" s="5"/>
      <c r="X145" s="5"/>
      <c r="Y145" s="5"/>
      <c r="Z145" s="5"/>
      <c r="AA145" s="5"/>
      <c r="AB145" s="5"/>
      <c r="AC145" s="5"/>
      <c r="AD145" s="5"/>
      <c r="AE145" s="5"/>
      <c r="AF145" s="5"/>
      <c r="AG145" s="5"/>
      <c r="AH145" s="5"/>
      <c r="AI145" s="5"/>
      <c r="AJ145" s="5"/>
      <c r="AK145" s="5"/>
      <c r="AL145" s="5"/>
      <c r="AM145" s="5"/>
      <c r="AN145" s="5"/>
      <c r="AO145" s="5"/>
      <c r="AP145" s="5"/>
      <c r="AQ145" s="5"/>
      <c r="AR145" s="9">
        <v>5.05</v>
      </c>
      <c r="AS145" s="5"/>
      <c r="AT145" s="5"/>
      <c r="AU145" s="9">
        <v>25.25</v>
      </c>
      <c r="AV145" s="5"/>
      <c r="AW145" s="5"/>
      <c r="AX145" s="5"/>
      <c r="AY145" s="5"/>
    </row>
    <row r="146" ht="13.55" customHeight="1">
      <c r="A146" s="9">
        <v>145</v>
      </c>
      <c r="B146" t="s" s="4">
        <v>1171</v>
      </c>
      <c r="C146" t="s" s="4">
        <v>4775</v>
      </c>
      <c r="D146" s="5"/>
      <c r="E146" t="s" s="4">
        <v>1138</v>
      </c>
      <c r="F146" t="s" s="4">
        <v>4778</v>
      </c>
      <c r="G146" s="5"/>
      <c r="H146" s="5"/>
      <c r="I146" t="s" s="4">
        <v>14453</v>
      </c>
      <c r="J146" s="5"/>
      <c r="K146" t="s" s="4">
        <v>425</v>
      </c>
      <c r="L146" s="9">
        <v>775694</v>
      </c>
      <c r="M146" s="9">
        <v>3993419</v>
      </c>
      <c r="N146" s="5"/>
      <c r="O146" s="5"/>
      <c r="P146" s="5"/>
      <c r="Q146" t="s" s="4">
        <v>2643</v>
      </c>
      <c r="R146" s="5"/>
      <c r="S146" s="5"/>
      <c r="T146" t="s" s="4">
        <v>14473</v>
      </c>
      <c r="U146" t="s" s="4">
        <v>14428</v>
      </c>
      <c r="V146" s="5"/>
      <c r="W146" s="5"/>
      <c r="X146" s="5"/>
      <c r="Y146" s="5"/>
      <c r="Z146" s="5"/>
      <c r="AA146" s="5"/>
      <c r="AB146" s="5"/>
      <c r="AC146" s="5"/>
      <c r="AD146" s="5"/>
      <c r="AE146" s="5"/>
      <c r="AF146" s="5"/>
      <c r="AG146" s="5"/>
      <c r="AH146" s="5"/>
      <c r="AI146" s="5"/>
      <c r="AJ146" s="5"/>
      <c r="AK146" s="5"/>
      <c r="AL146" s="5"/>
      <c r="AM146" s="5"/>
      <c r="AN146" s="5"/>
      <c r="AO146" s="5"/>
      <c r="AP146" s="5"/>
      <c r="AQ146" s="5"/>
      <c r="AR146" s="9">
        <v>0.5</v>
      </c>
      <c r="AS146" s="5"/>
      <c r="AT146" s="5"/>
      <c r="AU146" s="9">
        <v>3.33</v>
      </c>
      <c r="AV146" s="5"/>
      <c r="AW146" s="5"/>
      <c r="AX146" s="5"/>
      <c r="AY146" s="5"/>
    </row>
    <row r="147" ht="13.55" customHeight="1">
      <c r="A147" s="9">
        <v>146</v>
      </c>
      <c r="B147" t="s" s="4">
        <v>1171</v>
      </c>
      <c r="C147" t="s" s="4">
        <v>4780</v>
      </c>
      <c r="D147" s="5"/>
      <c r="E147" t="s" s="4">
        <v>1138</v>
      </c>
      <c r="F147" t="s" s="4">
        <v>4778</v>
      </c>
      <c r="G147" s="5"/>
      <c r="H147" s="5"/>
      <c r="I147" t="s" s="4">
        <v>14453</v>
      </c>
      <c r="J147" s="5"/>
      <c r="K147" t="s" s="4">
        <v>425</v>
      </c>
      <c r="L147" s="9">
        <v>775694</v>
      </c>
      <c r="M147" s="9">
        <v>3993419</v>
      </c>
      <c r="N147" s="5"/>
      <c r="O147" s="5"/>
      <c r="P147" s="5"/>
      <c r="Q147" t="s" s="4">
        <v>2646</v>
      </c>
      <c r="R147" s="5"/>
      <c r="S147" s="5"/>
      <c r="T147" t="s" s="4">
        <v>14473</v>
      </c>
      <c r="U147" t="s" s="4">
        <v>14428</v>
      </c>
      <c r="V147" s="5"/>
      <c r="W147" s="5"/>
      <c r="X147" s="5"/>
      <c r="Y147" s="5"/>
      <c r="Z147" s="5"/>
      <c r="AA147" s="5"/>
      <c r="AB147" s="5"/>
      <c r="AC147" s="5"/>
      <c r="AD147" s="5"/>
      <c r="AE147" s="5"/>
      <c r="AF147" s="5"/>
      <c r="AG147" s="5"/>
      <c r="AH147" s="5"/>
      <c r="AI147" s="5"/>
      <c r="AJ147" s="5"/>
      <c r="AK147" s="5"/>
      <c r="AL147" s="5"/>
      <c r="AM147" s="5"/>
      <c r="AN147" s="5"/>
      <c r="AO147" s="5"/>
      <c r="AP147" s="5"/>
      <c r="AQ147" s="5"/>
      <c r="AR147" s="9">
        <v>0.5</v>
      </c>
      <c r="AS147" s="5"/>
      <c r="AT147" s="5"/>
      <c r="AU147" s="9">
        <v>3.33</v>
      </c>
      <c r="AV147" s="5"/>
      <c r="AW147" s="5"/>
      <c r="AX147" s="5"/>
      <c r="AY147" s="5"/>
    </row>
    <row r="148" ht="13.55" customHeight="1">
      <c r="A148" s="9">
        <v>147</v>
      </c>
      <c r="B148" t="s" s="4">
        <v>1171</v>
      </c>
      <c r="C148" t="s" s="4">
        <v>4783</v>
      </c>
      <c r="D148" s="5"/>
      <c r="E148" t="s" s="4">
        <v>1138</v>
      </c>
      <c r="F148" t="s" s="4">
        <v>4778</v>
      </c>
      <c r="G148" s="5"/>
      <c r="H148" s="5"/>
      <c r="I148" t="s" s="4">
        <v>14453</v>
      </c>
      <c r="J148" s="5"/>
      <c r="K148" t="s" s="4">
        <v>425</v>
      </c>
      <c r="L148" s="9">
        <v>775694</v>
      </c>
      <c r="M148" s="9">
        <v>3993419</v>
      </c>
      <c r="N148" s="5"/>
      <c r="O148" s="5"/>
      <c r="P148" s="5"/>
      <c r="Q148" t="s" s="4">
        <v>2649</v>
      </c>
      <c r="R148" s="5"/>
      <c r="S148" s="5"/>
      <c r="T148" t="s" s="4">
        <v>14473</v>
      </c>
      <c r="U148" t="s" s="4">
        <v>14428</v>
      </c>
      <c r="V148" s="5"/>
      <c r="W148" s="5"/>
      <c r="X148" s="5"/>
      <c r="Y148" s="5"/>
      <c r="Z148" s="5"/>
      <c r="AA148" s="5"/>
      <c r="AB148" s="5"/>
      <c r="AC148" s="5"/>
      <c r="AD148" s="5"/>
      <c r="AE148" s="5"/>
      <c r="AF148" s="5"/>
      <c r="AG148" s="5"/>
      <c r="AH148" s="5"/>
      <c r="AI148" s="5"/>
      <c r="AJ148" s="5"/>
      <c r="AK148" s="5"/>
      <c r="AL148" s="5"/>
      <c r="AM148" s="5"/>
      <c r="AN148" s="5"/>
      <c r="AO148" s="5"/>
      <c r="AP148" s="5"/>
      <c r="AQ148" s="5"/>
      <c r="AR148" s="9">
        <v>0.7</v>
      </c>
      <c r="AS148" s="5"/>
      <c r="AT148" s="5"/>
      <c r="AU148" s="9">
        <v>4.67</v>
      </c>
      <c r="AV148" s="5"/>
      <c r="AW148" s="5"/>
      <c r="AX148" s="5"/>
      <c r="AY148" s="5"/>
    </row>
    <row r="149" ht="13.55" customHeight="1">
      <c r="A149" s="9">
        <v>148</v>
      </c>
      <c r="B149" t="s" s="4">
        <v>1171</v>
      </c>
      <c r="C149" t="s" s="4">
        <v>4792</v>
      </c>
      <c r="D149" s="5"/>
      <c r="E149" t="s" s="4">
        <v>1138</v>
      </c>
      <c r="F149" t="s" s="4">
        <v>4778</v>
      </c>
      <c r="G149" s="5"/>
      <c r="H149" s="5"/>
      <c r="I149" t="s" s="4">
        <v>14453</v>
      </c>
      <c r="J149" s="5"/>
      <c r="K149" t="s" s="4">
        <v>425</v>
      </c>
      <c r="L149" s="9">
        <v>775710</v>
      </c>
      <c r="M149" s="9">
        <v>3993536</v>
      </c>
      <c r="N149" s="5"/>
      <c r="O149" s="5"/>
      <c r="P149" s="5"/>
      <c r="Q149" t="s" s="4">
        <v>2673</v>
      </c>
      <c r="R149" s="5"/>
      <c r="S149" s="5"/>
      <c r="T149" t="s" s="4">
        <v>14473</v>
      </c>
      <c r="U149" t="s" s="4">
        <v>14428</v>
      </c>
      <c r="V149" s="5"/>
      <c r="W149" s="5"/>
      <c r="X149" s="5"/>
      <c r="Y149" s="5"/>
      <c r="Z149" s="5"/>
      <c r="AA149" s="5"/>
      <c r="AB149" s="5"/>
      <c r="AC149" s="5"/>
      <c r="AD149" s="5"/>
      <c r="AE149" s="5"/>
      <c r="AF149" s="5"/>
      <c r="AG149" s="5"/>
      <c r="AH149" s="5"/>
      <c r="AI149" s="5"/>
      <c r="AJ149" s="5"/>
      <c r="AK149" s="5"/>
      <c r="AL149" s="5"/>
      <c r="AM149" s="5"/>
      <c r="AN149" s="5"/>
      <c r="AO149" s="5"/>
      <c r="AP149" s="5"/>
      <c r="AQ149" s="5"/>
      <c r="AR149" s="9">
        <v>1.1</v>
      </c>
      <c r="AS149" s="5"/>
      <c r="AT149" s="5"/>
      <c r="AU149" s="9">
        <v>7.33</v>
      </c>
      <c r="AV149" s="5"/>
      <c r="AW149" s="5"/>
      <c r="AX149" s="5"/>
      <c r="AY149" s="5"/>
    </row>
    <row r="150" ht="13.55" customHeight="1">
      <c r="A150" s="9">
        <v>149</v>
      </c>
      <c r="B150" t="s" s="4">
        <v>1171</v>
      </c>
      <c r="C150" t="s" s="4">
        <v>4797</v>
      </c>
      <c r="D150" s="5"/>
      <c r="E150" t="s" s="4">
        <v>1138</v>
      </c>
      <c r="F150" t="s" s="4">
        <v>4778</v>
      </c>
      <c r="G150" s="5"/>
      <c r="H150" s="5"/>
      <c r="I150" t="s" s="4">
        <v>14453</v>
      </c>
      <c r="J150" s="5"/>
      <c r="K150" t="s" s="4">
        <v>425</v>
      </c>
      <c r="L150" s="9">
        <v>775651</v>
      </c>
      <c r="M150" s="9">
        <v>3993412</v>
      </c>
      <c r="N150" s="5"/>
      <c r="O150" s="5"/>
      <c r="P150" s="5"/>
      <c r="Q150" t="s" s="4">
        <v>2673</v>
      </c>
      <c r="R150" s="5"/>
      <c r="S150" s="5"/>
      <c r="T150" t="s" s="4">
        <v>14473</v>
      </c>
      <c r="U150" t="s" s="4">
        <v>14428</v>
      </c>
      <c r="V150" s="5"/>
      <c r="W150" s="5"/>
      <c r="X150" s="5"/>
      <c r="Y150" s="5"/>
      <c r="Z150" s="5"/>
      <c r="AA150" s="5"/>
      <c r="AB150" s="5"/>
      <c r="AC150" s="5"/>
      <c r="AD150" s="5"/>
      <c r="AE150" s="5"/>
      <c r="AF150" s="5"/>
      <c r="AG150" s="5"/>
      <c r="AH150" s="5"/>
      <c r="AI150" s="5"/>
      <c r="AJ150" s="5"/>
      <c r="AK150" s="5"/>
      <c r="AL150" s="5"/>
      <c r="AM150" s="5"/>
      <c r="AN150" s="5"/>
      <c r="AO150" s="5"/>
      <c r="AP150" s="5"/>
      <c r="AQ150" s="5"/>
      <c r="AR150" s="9">
        <v>0.6</v>
      </c>
      <c r="AS150" s="5"/>
      <c r="AT150" s="5"/>
      <c r="AU150" s="9">
        <v>4</v>
      </c>
      <c r="AV150" s="5"/>
      <c r="AW150" s="5"/>
      <c r="AX150" s="5"/>
      <c r="AY150" s="5"/>
    </row>
    <row r="151" ht="13.55" customHeight="1">
      <c r="A151" s="9">
        <v>150</v>
      </c>
      <c r="B151" t="s" s="4">
        <v>1171</v>
      </c>
      <c r="C151" t="s" s="4">
        <v>2014</v>
      </c>
      <c r="D151" s="5"/>
      <c r="E151" t="s" s="4">
        <v>1138</v>
      </c>
      <c r="F151" t="s" s="4">
        <v>2016</v>
      </c>
      <c r="G151" s="5"/>
      <c r="H151" s="5"/>
      <c r="I151" t="s" s="4">
        <v>14455</v>
      </c>
      <c r="J151" s="5"/>
      <c r="K151" t="s" s="4">
        <v>425</v>
      </c>
      <c r="L151" s="9">
        <v>772738</v>
      </c>
      <c r="M151" s="9">
        <v>3995822</v>
      </c>
      <c r="N151" s="5"/>
      <c r="O151" s="5"/>
      <c r="P151" s="5"/>
      <c r="Q151" t="s" s="4">
        <v>2017</v>
      </c>
      <c r="R151" s="5"/>
      <c r="S151" s="5"/>
      <c r="T151" t="s" s="4">
        <v>14473</v>
      </c>
      <c r="U151" t="s" s="4">
        <v>14428</v>
      </c>
      <c r="V151" s="5"/>
      <c r="W151" s="5"/>
      <c r="X151" s="5"/>
      <c r="Y151" s="5"/>
      <c r="Z151" s="5"/>
      <c r="AA151" s="5"/>
      <c r="AB151" s="5"/>
      <c r="AC151" s="5"/>
      <c r="AD151" s="5"/>
      <c r="AE151" s="5"/>
      <c r="AF151" s="5"/>
      <c r="AG151" s="5"/>
      <c r="AH151" s="5"/>
      <c r="AI151" s="5"/>
      <c r="AJ151" s="5"/>
      <c r="AK151" s="5"/>
      <c r="AL151" s="5"/>
      <c r="AM151" s="5"/>
      <c r="AN151" s="5"/>
      <c r="AO151" s="5"/>
      <c r="AP151" s="5"/>
      <c r="AQ151" s="5"/>
      <c r="AR151" s="9">
        <v>0.4</v>
      </c>
      <c r="AS151" s="5"/>
      <c r="AT151" s="5"/>
      <c r="AU151" s="9">
        <v>2</v>
      </c>
      <c r="AV151" s="5"/>
      <c r="AW151" s="5"/>
      <c r="AX151" s="5"/>
      <c r="AY151" s="5"/>
    </row>
    <row r="152" ht="13.55" customHeight="1">
      <c r="A152" s="9">
        <v>151</v>
      </c>
      <c r="B152" t="s" s="4">
        <v>1171</v>
      </c>
      <c r="C152" t="s" s="4">
        <v>3174</v>
      </c>
      <c r="D152" s="5"/>
      <c r="E152" t="s" s="4">
        <v>1138</v>
      </c>
      <c r="F152" t="s" s="4">
        <v>3175</v>
      </c>
      <c r="G152" s="5"/>
      <c r="H152" s="5"/>
      <c r="I152" t="s" s="4">
        <v>14455</v>
      </c>
      <c r="J152" s="5"/>
      <c r="K152" t="s" s="4">
        <v>425</v>
      </c>
      <c r="L152" s="9">
        <v>782121</v>
      </c>
      <c r="M152" s="9">
        <v>3993794</v>
      </c>
      <c r="N152" s="5"/>
      <c r="O152" s="5"/>
      <c r="P152" s="5"/>
      <c r="Q152" t="s" s="4">
        <v>2017</v>
      </c>
      <c r="R152" s="5"/>
      <c r="S152" s="5"/>
      <c r="T152" t="s" s="4">
        <v>14473</v>
      </c>
      <c r="U152" t="s" s="4">
        <v>14428</v>
      </c>
      <c r="V152" s="5"/>
      <c r="W152" s="5"/>
      <c r="X152" s="5"/>
      <c r="Y152" s="5"/>
      <c r="Z152" s="5"/>
      <c r="AA152" s="5"/>
      <c r="AB152" s="5"/>
      <c r="AC152" s="5"/>
      <c r="AD152" s="5"/>
      <c r="AE152" s="5"/>
      <c r="AF152" s="5"/>
      <c r="AG152" s="5"/>
      <c r="AH152" s="5"/>
      <c r="AI152" s="5"/>
      <c r="AJ152" s="5"/>
      <c r="AK152" s="5"/>
      <c r="AL152" s="5"/>
      <c r="AM152" s="5"/>
      <c r="AN152" s="5"/>
      <c r="AO152" s="5"/>
      <c r="AP152" s="5"/>
      <c r="AQ152" s="5"/>
      <c r="AR152" s="9">
        <v>0.9</v>
      </c>
      <c r="AS152" s="5"/>
      <c r="AT152" s="5"/>
      <c r="AU152" s="9">
        <v>4.5</v>
      </c>
      <c r="AV152" s="5"/>
      <c r="AW152" s="5"/>
      <c r="AX152" s="5"/>
      <c r="AY152" s="5"/>
    </row>
    <row r="153" ht="13.55" customHeight="1">
      <c r="A153" s="9">
        <v>152</v>
      </c>
      <c r="B153" t="s" s="4">
        <v>1171</v>
      </c>
      <c r="C153" t="s" s="4">
        <v>3177</v>
      </c>
      <c r="D153" s="5"/>
      <c r="E153" t="s" s="4">
        <v>1138</v>
      </c>
      <c r="F153" t="s" s="4">
        <v>3175</v>
      </c>
      <c r="G153" s="5"/>
      <c r="H153" s="5"/>
      <c r="I153" t="s" s="4">
        <v>14455</v>
      </c>
      <c r="J153" s="5"/>
      <c r="K153" t="s" s="4">
        <v>425</v>
      </c>
      <c r="L153" s="9">
        <v>781016</v>
      </c>
      <c r="M153" s="9">
        <v>3992867</v>
      </c>
      <c r="N153" s="5"/>
      <c r="O153" s="5"/>
      <c r="P153" s="5"/>
      <c r="Q153" t="s" s="4">
        <v>2017</v>
      </c>
      <c r="R153" s="5"/>
      <c r="S153" s="5"/>
      <c r="T153" t="s" s="4">
        <v>14473</v>
      </c>
      <c r="U153" t="s" s="4">
        <v>14428</v>
      </c>
      <c r="V153" s="5"/>
      <c r="W153" s="5"/>
      <c r="X153" s="5"/>
      <c r="Y153" s="5"/>
      <c r="Z153" s="5"/>
      <c r="AA153" s="5"/>
      <c r="AB153" s="5"/>
      <c r="AC153" s="5"/>
      <c r="AD153" s="5"/>
      <c r="AE153" s="5"/>
      <c r="AF153" s="5"/>
      <c r="AG153" s="5"/>
      <c r="AH153" s="5"/>
      <c r="AI153" s="5"/>
      <c r="AJ153" s="5"/>
      <c r="AK153" s="5"/>
      <c r="AL153" s="5"/>
      <c r="AM153" s="5"/>
      <c r="AN153" s="5"/>
      <c r="AO153" s="5"/>
      <c r="AP153" s="5"/>
      <c r="AQ153" s="5"/>
      <c r="AR153" s="9">
        <v>0.5</v>
      </c>
      <c r="AS153" s="5"/>
      <c r="AT153" s="5"/>
      <c r="AU153" s="9">
        <v>2.5</v>
      </c>
      <c r="AV153" s="5"/>
      <c r="AW153" s="5"/>
      <c r="AX153" s="5"/>
      <c r="AY153" s="5"/>
    </row>
    <row r="154" ht="13.55" customHeight="1">
      <c r="A154" s="9">
        <v>153</v>
      </c>
      <c r="B154" t="s" s="4">
        <v>1171</v>
      </c>
      <c r="C154" t="s" s="4">
        <v>3179</v>
      </c>
      <c r="D154" s="5"/>
      <c r="E154" t="s" s="4">
        <v>1138</v>
      </c>
      <c r="F154" t="s" s="4">
        <v>3175</v>
      </c>
      <c r="G154" s="5"/>
      <c r="H154" s="5"/>
      <c r="I154" t="s" s="4">
        <v>14455</v>
      </c>
      <c r="J154" s="5"/>
      <c r="K154" t="s" s="4">
        <v>425</v>
      </c>
      <c r="L154" s="9">
        <v>781056</v>
      </c>
      <c r="M154" s="9">
        <v>3992821</v>
      </c>
      <c r="N154" s="5"/>
      <c r="O154" s="5"/>
      <c r="P154" s="5"/>
      <c r="Q154" t="s" s="4">
        <v>2017</v>
      </c>
      <c r="R154" s="5"/>
      <c r="S154" s="5"/>
      <c r="T154" t="s" s="4">
        <v>14473</v>
      </c>
      <c r="U154" t="s" s="4">
        <v>14428</v>
      </c>
      <c r="V154" s="5"/>
      <c r="W154" s="5"/>
      <c r="X154" s="5"/>
      <c r="Y154" s="5"/>
      <c r="Z154" s="5"/>
      <c r="AA154" s="5"/>
      <c r="AB154" s="5"/>
      <c r="AC154" s="5"/>
      <c r="AD154" s="5"/>
      <c r="AE154" s="5"/>
      <c r="AF154" s="5"/>
      <c r="AG154" s="5"/>
      <c r="AH154" s="5"/>
      <c r="AI154" s="5"/>
      <c r="AJ154" s="5"/>
      <c r="AK154" s="5"/>
      <c r="AL154" s="5"/>
      <c r="AM154" s="5"/>
      <c r="AN154" s="5"/>
      <c r="AO154" s="5"/>
      <c r="AP154" s="5"/>
      <c r="AQ154" s="5"/>
      <c r="AR154" s="9">
        <v>0.52</v>
      </c>
      <c r="AS154" s="5"/>
      <c r="AT154" s="5"/>
      <c r="AU154" s="9">
        <v>2.6</v>
      </c>
      <c r="AV154" s="5"/>
      <c r="AW154" s="5"/>
      <c r="AX154" s="5"/>
      <c r="AY154" s="5"/>
    </row>
    <row r="155" ht="13.55" customHeight="1">
      <c r="A155" s="9">
        <v>154</v>
      </c>
      <c r="B155" t="s" s="4">
        <v>1171</v>
      </c>
      <c r="C155" t="s" s="4">
        <v>3413</v>
      </c>
      <c r="D155" s="5"/>
      <c r="E155" t="s" s="4">
        <v>1138</v>
      </c>
      <c r="F155" t="s" s="4">
        <v>3414</v>
      </c>
      <c r="G155" s="5"/>
      <c r="H155" s="5"/>
      <c r="I155" t="s" s="4">
        <v>14455</v>
      </c>
      <c r="J155" s="5"/>
      <c r="K155" t="s" s="4">
        <v>425</v>
      </c>
      <c r="L155" s="9">
        <v>777227</v>
      </c>
      <c r="M155" s="9">
        <v>3993962</v>
      </c>
      <c r="N155" s="5"/>
      <c r="O155" s="5"/>
      <c r="P155" s="5"/>
      <c r="Q155" t="s" s="4">
        <v>2017</v>
      </c>
      <c r="R155" s="5"/>
      <c r="S155" s="5"/>
      <c r="T155" t="s" s="4">
        <v>14473</v>
      </c>
      <c r="U155" t="s" s="4">
        <v>14428</v>
      </c>
      <c r="V155" s="5"/>
      <c r="W155" s="5"/>
      <c r="X155" s="5"/>
      <c r="Y155" s="5"/>
      <c r="Z155" s="5"/>
      <c r="AA155" s="5"/>
      <c r="AB155" s="5"/>
      <c r="AC155" s="5"/>
      <c r="AD155" s="5"/>
      <c r="AE155" s="5"/>
      <c r="AF155" s="5"/>
      <c r="AG155" s="5"/>
      <c r="AH155" s="5"/>
      <c r="AI155" s="5"/>
      <c r="AJ155" s="5"/>
      <c r="AK155" s="5"/>
      <c r="AL155" s="5"/>
      <c r="AM155" s="5"/>
      <c r="AN155" s="5"/>
      <c r="AO155" s="5"/>
      <c r="AP155" s="5"/>
      <c r="AQ155" s="5"/>
      <c r="AR155" s="9">
        <v>1.2</v>
      </c>
      <c r="AS155" s="5"/>
      <c r="AT155" s="5"/>
      <c r="AU155" s="9">
        <v>6</v>
      </c>
      <c r="AV155" s="5"/>
      <c r="AW155" s="5"/>
      <c r="AX155" s="5"/>
      <c r="AY155" s="5"/>
    </row>
    <row r="156" ht="13.55" customHeight="1">
      <c r="A156" s="9">
        <v>155</v>
      </c>
      <c r="B156" t="s" s="4">
        <v>1171</v>
      </c>
      <c r="C156" t="s" s="4">
        <v>3416</v>
      </c>
      <c r="D156" s="5"/>
      <c r="E156" t="s" s="4">
        <v>1138</v>
      </c>
      <c r="F156" t="s" s="4">
        <v>3414</v>
      </c>
      <c r="G156" s="5"/>
      <c r="H156" s="5"/>
      <c r="I156" t="s" s="4">
        <v>14455</v>
      </c>
      <c r="J156" s="5"/>
      <c r="K156" t="s" s="4">
        <v>425</v>
      </c>
      <c r="L156" s="9">
        <v>777075</v>
      </c>
      <c r="M156" s="9">
        <v>3993897</v>
      </c>
      <c r="N156" s="5"/>
      <c r="O156" s="5"/>
      <c r="P156" s="5"/>
      <c r="Q156" t="s" s="4">
        <v>2017</v>
      </c>
      <c r="R156" s="5"/>
      <c r="S156" s="5"/>
      <c r="T156" t="s" s="4">
        <v>14473</v>
      </c>
      <c r="U156" t="s" s="4">
        <v>14428</v>
      </c>
      <c r="V156" s="5"/>
      <c r="W156" s="5"/>
      <c r="X156" s="5"/>
      <c r="Y156" s="5"/>
      <c r="Z156" s="5"/>
      <c r="AA156" s="5"/>
      <c r="AB156" s="5"/>
      <c r="AC156" s="5"/>
      <c r="AD156" s="5"/>
      <c r="AE156" s="5"/>
      <c r="AF156" s="5"/>
      <c r="AG156" s="5"/>
      <c r="AH156" s="5"/>
      <c r="AI156" s="5"/>
      <c r="AJ156" s="5"/>
      <c r="AK156" s="5"/>
      <c r="AL156" s="5"/>
      <c r="AM156" s="5"/>
      <c r="AN156" s="5"/>
      <c r="AO156" s="5"/>
      <c r="AP156" s="5"/>
      <c r="AQ156" s="5"/>
      <c r="AR156" s="9">
        <v>4</v>
      </c>
      <c r="AS156" s="5"/>
      <c r="AT156" s="5"/>
      <c r="AU156" s="9">
        <v>20</v>
      </c>
      <c r="AV156" s="5"/>
      <c r="AW156" s="5"/>
      <c r="AX156" s="5"/>
      <c r="AY156" s="5"/>
    </row>
    <row r="157" ht="13.55" customHeight="1">
      <c r="A157" s="9">
        <v>156</v>
      </c>
      <c r="B157" t="s" s="4">
        <v>1171</v>
      </c>
      <c r="C157" t="s" s="4">
        <v>4213</v>
      </c>
      <c r="D157" s="5"/>
      <c r="E157" t="s" s="4">
        <v>1138</v>
      </c>
      <c r="F157" t="s" s="4">
        <v>4214</v>
      </c>
      <c r="G157" s="5"/>
      <c r="H157" s="5"/>
      <c r="I157" t="s" s="4">
        <v>14455</v>
      </c>
      <c r="J157" s="5"/>
      <c r="K157" t="s" s="4">
        <v>425</v>
      </c>
      <c r="L157" s="9">
        <v>772784</v>
      </c>
      <c r="M157" s="9">
        <v>3993144</v>
      </c>
      <c r="N157" s="5"/>
      <c r="O157" s="5"/>
      <c r="P157" s="5"/>
      <c r="Q157" t="s" s="4">
        <v>2017</v>
      </c>
      <c r="R157" s="5"/>
      <c r="S157" s="5"/>
      <c r="T157" t="s" s="4">
        <v>14473</v>
      </c>
      <c r="U157" t="s" s="4">
        <v>14428</v>
      </c>
      <c r="V157" s="5"/>
      <c r="W157" s="5"/>
      <c r="X157" s="5"/>
      <c r="Y157" s="5"/>
      <c r="Z157" s="5"/>
      <c r="AA157" s="5"/>
      <c r="AB157" s="5"/>
      <c r="AC157" s="5"/>
      <c r="AD157" s="5"/>
      <c r="AE157" s="5"/>
      <c r="AF157" s="5"/>
      <c r="AG157" s="5"/>
      <c r="AH157" s="5"/>
      <c r="AI157" s="5"/>
      <c r="AJ157" s="5"/>
      <c r="AK157" s="5"/>
      <c r="AL157" s="5"/>
      <c r="AM157" s="5"/>
      <c r="AN157" s="5"/>
      <c r="AO157" s="5"/>
      <c r="AP157" s="5"/>
      <c r="AQ157" s="5"/>
      <c r="AR157" s="9">
        <v>8.16</v>
      </c>
      <c r="AS157" s="5"/>
      <c r="AT157" s="5"/>
      <c r="AU157" s="9">
        <v>40.8</v>
      </c>
      <c r="AV157" s="5"/>
      <c r="AW157" s="5"/>
      <c r="AX157" s="5"/>
      <c r="AY157" s="5"/>
    </row>
    <row r="158" ht="13.55" customHeight="1">
      <c r="A158" s="9">
        <v>157</v>
      </c>
      <c r="B158" t="s" s="4">
        <v>1171</v>
      </c>
      <c r="C158" t="s" s="4">
        <v>4216</v>
      </c>
      <c r="D158" s="5"/>
      <c r="E158" t="s" s="4">
        <v>1138</v>
      </c>
      <c r="F158" t="s" s="4">
        <v>4214</v>
      </c>
      <c r="G158" s="5"/>
      <c r="H158" s="5"/>
      <c r="I158" t="s" s="4">
        <v>14455</v>
      </c>
      <c r="J158" s="5"/>
      <c r="K158" t="s" s="4">
        <v>425</v>
      </c>
      <c r="L158" s="9">
        <v>772898</v>
      </c>
      <c r="M158" s="9">
        <v>3993453</v>
      </c>
      <c r="N158" s="5"/>
      <c r="O158" s="5"/>
      <c r="P158" s="5"/>
      <c r="Q158" t="s" s="4">
        <v>2017</v>
      </c>
      <c r="R158" s="5"/>
      <c r="S158" s="5"/>
      <c r="T158" t="s" s="4">
        <v>14473</v>
      </c>
      <c r="U158" t="s" s="4">
        <v>14428</v>
      </c>
      <c r="V158" s="5"/>
      <c r="W158" s="5"/>
      <c r="X158" s="5"/>
      <c r="Y158" s="5"/>
      <c r="Z158" s="5"/>
      <c r="AA158" s="5"/>
      <c r="AB158" s="5"/>
      <c r="AC158" s="5"/>
      <c r="AD158" s="5"/>
      <c r="AE158" s="5"/>
      <c r="AF158" s="5"/>
      <c r="AG158" s="5"/>
      <c r="AH158" s="5"/>
      <c r="AI158" s="5"/>
      <c r="AJ158" s="5"/>
      <c r="AK158" s="5"/>
      <c r="AL158" s="5"/>
      <c r="AM158" s="5"/>
      <c r="AN158" s="5"/>
      <c r="AO158" s="5"/>
      <c r="AP158" s="5"/>
      <c r="AQ158" s="5"/>
      <c r="AR158" s="9">
        <v>0.5</v>
      </c>
      <c r="AS158" s="5"/>
      <c r="AT158" s="5"/>
      <c r="AU158" s="9">
        <v>2.5</v>
      </c>
      <c r="AV158" s="5"/>
      <c r="AW158" s="5"/>
      <c r="AX158" s="5"/>
      <c r="AY158" s="5"/>
    </row>
    <row r="159" ht="13.55" customHeight="1">
      <c r="A159" s="9">
        <v>158</v>
      </c>
      <c r="B159" t="s" s="4">
        <v>1171</v>
      </c>
      <c r="C159" t="s" s="4">
        <v>4218</v>
      </c>
      <c r="D159" s="5"/>
      <c r="E159" t="s" s="4">
        <v>1138</v>
      </c>
      <c r="F159" t="s" s="4">
        <v>4214</v>
      </c>
      <c r="G159" s="5"/>
      <c r="H159" s="5"/>
      <c r="I159" t="s" s="4">
        <v>14455</v>
      </c>
      <c r="J159" s="5"/>
      <c r="K159" t="s" s="4">
        <v>425</v>
      </c>
      <c r="L159" s="9">
        <v>773006</v>
      </c>
      <c r="M159" s="9">
        <v>3993777</v>
      </c>
      <c r="N159" s="5"/>
      <c r="O159" s="5"/>
      <c r="P159" s="5"/>
      <c r="Q159" t="s" s="4">
        <v>2017</v>
      </c>
      <c r="R159" s="5"/>
      <c r="S159" s="5"/>
      <c r="T159" t="s" s="4">
        <v>14473</v>
      </c>
      <c r="U159" t="s" s="4">
        <v>14428</v>
      </c>
      <c r="V159" s="5"/>
      <c r="W159" s="5"/>
      <c r="X159" s="5"/>
      <c r="Y159" s="5"/>
      <c r="Z159" s="5"/>
      <c r="AA159" s="5"/>
      <c r="AB159" s="5"/>
      <c r="AC159" s="5"/>
      <c r="AD159" s="5"/>
      <c r="AE159" s="5"/>
      <c r="AF159" s="5"/>
      <c r="AG159" s="5"/>
      <c r="AH159" s="5"/>
      <c r="AI159" s="5"/>
      <c r="AJ159" s="5"/>
      <c r="AK159" s="5"/>
      <c r="AL159" s="5"/>
      <c r="AM159" s="5"/>
      <c r="AN159" s="5"/>
      <c r="AO159" s="5"/>
      <c r="AP159" s="5"/>
      <c r="AQ159" s="5"/>
      <c r="AR159" s="9">
        <v>0.7</v>
      </c>
      <c r="AS159" s="5"/>
      <c r="AT159" s="5"/>
      <c r="AU159" s="9">
        <v>3.5</v>
      </c>
      <c r="AV159" s="5"/>
      <c r="AW159" s="5"/>
      <c r="AX159" s="5"/>
      <c r="AY159" s="5"/>
    </row>
    <row r="160" ht="13.55" customHeight="1">
      <c r="A160" s="9">
        <v>159</v>
      </c>
      <c r="B160" t="s" s="4">
        <v>1171</v>
      </c>
      <c r="C160" t="s" s="4">
        <v>14478</v>
      </c>
      <c r="D160" s="5"/>
      <c r="E160" t="s" s="4">
        <v>1138</v>
      </c>
      <c r="F160" t="s" s="4">
        <v>14479</v>
      </c>
      <c r="G160" s="5"/>
      <c r="H160" s="5"/>
      <c r="I160" t="s" s="4">
        <v>14480</v>
      </c>
      <c r="J160" s="5"/>
      <c r="K160" t="s" s="4">
        <v>425</v>
      </c>
      <c r="L160" s="9">
        <v>701983</v>
      </c>
      <c r="M160" s="9">
        <v>4012042</v>
      </c>
      <c r="N160" s="5"/>
      <c r="O160" s="5"/>
      <c r="P160" s="5"/>
      <c r="Q160" t="s" s="4">
        <v>14426</v>
      </c>
      <c r="R160" s="5"/>
      <c r="S160" s="5"/>
      <c r="T160" t="s" s="4">
        <v>14481</v>
      </c>
      <c r="U160" s="5"/>
      <c r="V160" s="5"/>
      <c r="W160" s="5"/>
      <c r="X160" s="9">
        <v>8.25</v>
      </c>
      <c r="Y160" s="5"/>
      <c r="Z160" s="5"/>
      <c r="AA160" s="5"/>
      <c r="AB160" s="5"/>
      <c r="AC160" s="5"/>
      <c r="AD160" s="5"/>
      <c r="AE160" s="5"/>
      <c r="AF160" s="5"/>
      <c r="AG160" s="5"/>
      <c r="AH160" s="5"/>
      <c r="AI160" s="5"/>
      <c r="AJ160" s="5"/>
      <c r="AK160" s="5"/>
      <c r="AL160" s="5"/>
      <c r="AM160" s="5"/>
      <c r="AN160" s="5"/>
      <c r="AO160" s="5"/>
      <c r="AP160" s="5"/>
      <c r="AQ160" s="5"/>
      <c r="AR160" s="9">
        <v>0.551</v>
      </c>
      <c r="AS160" s="5"/>
      <c r="AT160" s="5"/>
      <c r="AU160" s="9">
        <v>2.757</v>
      </c>
      <c r="AV160" s="5"/>
      <c r="AW160" s="5"/>
      <c r="AX160" s="9">
        <v>27</v>
      </c>
      <c r="AY160" s="5"/>
    </row>
    <row r="161" ht="13.55" customHeight="1">
      <c r="A161" s="9">
        <v>160</v>
      </c>
      <c r="B161" t="s" s="4">
        <v>1171</v>
      </c>
      <c r="C161" t="s" s="4">
        <v>14478</v>
      </c>
      <c r="D161" s="5"/>
      <c r="E161" t="s" s="4">
        <v>1138</v>
      </c>
      <c r="F161" t="s" s="4">
        <v>14479</v>
      </c>
      <c r="G161" s="5"/>
      <c r="H161" s="5"/>
      <c r="I161" t="s" s="4">
        <v>14480</v>
      </c>
      <c r="J161" s="5"/>
      <c r="K161" t="s" s="4">
        <v>425</v>
      </c>
      <c r="L161" s="9">
        <v>701983</v>
      </c>
      <c r="M161" s="9">
        <v>4012042</v>
      </c>
      <c r="N161" s="5"/>
      <c r="O161" s="5"/>
      <c r="P161" s="5"/>
      <c r="Q161" t="s" s="4">
        <v>14429</v>
      </c>
      <c r="R161" s="5"/>
      <c r="S161" s="5"/>
      <c r="T161" t="s" s="4">
        <v>14481</v>
      </c>
      <c r="U161" s="5"/>
      <c r="V161" s="5"/>
      <c r="W161" s="5"/>
      <c r="X161" s="9">
        <v>8.220000000000001</v>
      </c>
      <c r="Y161" s="5"/>
      <c r="Z161" s="5"/>
      <c r="AA161" s="5"/>
      <c r="AB161" s="5"/>
      <c r="AC161" s="5"/>
      <c r="AD161" s="5"/>
      <c r="AE161" s="5"/>
      <c r="AF161" s="5"/>
      <c r="AG161" s="5"/>
      <c r="AH161" s="5"/>
      <c r="AI161" s="5"/>
      <c r="AJ161" s="5"/>
      <c r="AK161" s="5"/>
      <c r="AL161" s="5"/>
      <c r="AM161" s="5"/>
      <c r="AN161" s="5"/>
      <c r="AO161" s="5"/>
      <c r="AP161" s="5"/>
      <c r="AQ161" s="5"/>
      <c r="AR161" s="9">
        <v>0.35</v>
      </c>
      <c r="AS161" s="5"/>
      <c r="AT161" s="5"/>
      <c r="AU161" s="9">
        <v>1.751</v>
      </c>
      <c r="AV161" s="5"/>
      <c r="AW161" s="5"/>
      <c r="AX161" s="9">
        <v>5.88</v>
      </c>
      <c r="AY161" s="5"/>
    </row>
    <row r="162" ht="13.55" customHeight="1">
      <c r="A162" s="9">
        <v>161</v>
      </c>
      <c r="B162" t="s" s="4">
        <v>1171</v>
      </c>
      <c r="C162" t="s" s="4">
        <v>14478</v>
      </c>
      <c r="D162" s="5"/>
      <c r="E162" t="s" s="4">
        <v>1138</v>
      </c>
      <c r="F162" t="s" s="4">
        <v>14479</v>
      </c>
      <c r="G162" s="5"/>
      <c r="H162" s="5"/>
      <c r="I162" t="s" s="4">
        <v>14480</v>
      </c>
      <c r="J162" s="5"/>
      <c r="K162" t="s" s="4">
        <v>425</v>
      </c>
      <c r="L162" s="9">
        <v>701983</v>
      </c>
      <c r="M162" s="9">
        <v>4012042</v>
      </c>
      <c r="N162" s="5"/>
      <c r="O162" s="5"/>
      <c r="P162" s="5"/>
      <c r="Q162" t="s" s="4">
        <v>14430</v>
      </c>
      <c r="R162" s="5"/>
      <c r="S162" s="5"/>
      <c r="T162" t="s" s="4">
        <v>14481</v>
      </c>
      <c r="U162" s="5"/>
      <c r="V162" s="5"/>
      <c r="W162" s="5"/>
      <c r="X162" s="9">
        <v>8.51</v>
      </c>
      <c r="Y162" s="5"/>
      <c r="Z162" s="5"/>
      <c r="AA162" s="5"/>
      <c r="AB162" s="5"/>
      <c r="AC162" s="5"/>
      <c r="AD162" s="5"/>
      <c r="AE162" s="5"/>
      <c r="AF162" s="5"/>
      <c r="AG162" s="5"/>
      <c r="AH162" s="5"/>
      <c r="AI162" s="5"/>
      <c r="AJ162" s="5"/>
      <c r="AK162" s="5"/>
      <c r="AL162" s="5"/>
      <c r="AM162" s="5"/>
      <c r="AN162" s="5"/>
      <c r="AO162" s="5"/>
      <c r="AP162" s="5"/>
      <c r="AQ162" s="5"/>
      <c r="AR162" s="9">
        <v>0.413</v>
      </c>
      <c r="AS162" s="5"/>
      <c r="AT162" s="5"/>
      <c r="AU162" s="9">
        <v>2.063</v>
      </c>
      <c r="AV162" s="5"/>
      <c r="AW162" s="5"/>
      <c r="AX162" s="9">
        <v>5.24</v>
      </c>
      <c r="AY162" s="5"/>
    </row>
    <row r="163" ht="13.55" customHeight="1">
      <c r="A163" s="9">
        <v>162</v>
      </c>
      <c r="B163" t="s" s="4">
        <v>1171</v>
      </c>
      <c r="C163" t="s" s="4">
        <v>14482</v>
      </c>
      <c r="D163" s="5"/>
      <c r="E163" t="s" s="4">
        <v>1138</v>
      </c>
      <c r="F163" t="s" s="4">
        <v>14479</v>
      </c>
      <c r="G163" s="5"/>
      <c r="H163" s="5"/>
      <c r="I163" t="s" s="4">
        <v>14480</v>
      </c>
      <c r="J163" s="5"/>
      <c r="K163" t="s" s="4">
        <v>425</v>
      </c>
      <c r="L163" s="9">
        <v>702664</v>
      </c>
      <c r="M163" s="9">
        <v>4012172</v>
      </c>
      <c r="N163" s="5"/>
      <c r="O163" s="5"/>
      <c r="P163" s="5"/>
      <c r="Q163" t="s" s="4">
        <v>14426</v>
      </c>
      <c r="R163" s="5"/>
      <c r="S163" s="5"/>
      <c r="T163" t="s" s="4">
        <v>14481</v>
      </c>
      <c r="U163" s="5"/>
      <c r="V163" s="5"/>
      <c r="W163" s="5"/>
      <c r="X163" s="9">
        <v>8.199999999999999</v>
      </c>
      <c r="Y163" s="5"/>
      <c r="Z163" s="5"/>
      <c r="AA163" s="5"/>
      <c r="AB163" s="5"/>
      <c r="AC163" s="5"/>
      <c r="AD163" s="5"/>
      <c r="AE163" s="5"/>
      <c r="AF163" s="5"/>
      <c r="AG163" s="5"/>
      <c r="AH163" s="5"/>
      <c r="AI163" s="5"/>
      <c r="AJ163" s="5"/>
      <c r="AK163" s="5"/>
      <c r="AL163" s="5"/>
      <c r="AM163" s="5"/>
      <c r="AN163" s="5"/>
      <c r="AO163" s="5"/>
      <c r="AP163" s="5"/>
      <c r="AQ163" s="5"/>
      <c r="AR163" s="9">
        <v>0.509</v>
      </c>
      <c r="AS163" s="5"/>
      <c r="AT163" s="5"/>
      <c r="AU163" s="9">
        <v>2.544</v>
      </c>
      <c r="AV163" s="5"/>
      <c r="AW163" s="5"/>
      <c r="AX163" s="9">
        <v>4.87</v>
      </c>
      <c r="AY163" s="5"/>
    </row>
    <row r="164" ht="13.55" customHeight="1">
      <c r="A164" s="9">
        <v>163</v>
      </c>
      <c r="B164" t="s" s="4">
        <v>1171</v>
      </c>
      <c r="C164" t="s" s="4">
        <v>14482</v>
      </c>
      <c r="D164" s="5"/>
      <c r="E164" t="s" s="4">
        <v>1138</v>
      </c>
      <c r="F164" t="s" s="4">
        <v>14479</v>
      </c>
      <c r="G164" s="5"/>
      <c r="H164" s="5"/>
      <c r="I164" t="s" s="4">
        <v>14480</v>
      </c>
      <c r="J164" s="5"/>
      <c r="K164" t="s" s="4">
        <v>425</v>
      </c>
      <c r="L164" s="9">
        <v>702664</v>
      </c>
      <c r="M164" s="9">
        <v>4012172</v>
      </c>
      <c r="N164" s="5"/>
      <c r="O164" s="5"/>
      <c r="P164" s="5"/>
      <c r="Q164" t="s" s="4">
        <v>14429</v>
      </c>
      <c r="R164" s="5"/>
      <c r="S164" s="5"/>
      <c r="T164" t="s" s="4">
        <v>14481</v>
      </c>
      <c r="U164" s="5"/>
      <c r="V164" s="5"/>
      <c r="W164" s="5"/>
      <c r="X164" s="9">
        <v>8.039999999999999</v>
      </c>
      <c r="Y164" s="5"/>
      <c r="Z164" s="5"/>
      <c r="AA164" s="5"/>
      <c r="AB164" s="5"/>
      <c r="AC164" s="5"/>
      <c r="AD164" s="5"/>
      <c r="AE164" s="5"/>
      <c r="AF164" s="5"/>
      <c r="AG164" s="5"/>
      <c r="AH164" s="5"/>
      <c r="AI164" s="5"/>
      <c r="AJ164" s="5"/>
      <c r="AK164" s="5"/>
      <c r="AL164" s="5"/>
      <c r="AM164" s="5"/>
      <c r="AN164" s="5"/>
      <c r="AO164" s="5"/>
      <c r="AP164" s="5"/>
      <c r="AQ164" s="5"/>
      <c r="AR164" s="9">
        <v>0.509</v>
      </c>
      <c r="AS164" s="5"/>
      <c r="AT164" s="5"/>
      <c r="AU164" s="9">
        <v>2.544</v>
      </c>
      <c r="AV164" s="5"/>
      <c r="AW164" s="5"/>
      <c r="AX164" s="9">
        <v>1.41</v>
      </c>
      <c r="AY164" s="5"/>
    </row>
    <row r="165" ht="13.55" customHeight="1">
      <c r="A165" s="9">
        <v>164</v>
      </c>
      <c r="B165" t="s" s="4">
        <v>1171</v>
      </c>
      <c r="C165" t="s" s="4">
        <v>14482</v>
      </c>
      <c r="D165" s="5"/>
      <c r="E165" t="s" s="4">
        <v>1138</v>
      </c>
      <c r="F165" t="s" s="4">
        <v>14479</v>
      </c>
      <c r="G165" s="5"/>
      <c r="H165" s="5"/>
      <c r="I165" t="s" s="4">
        <v>14480</v>
      </c>
      <c r="J165" s="5"/>
      <c r="K165" t="s" s="4">
        <v>425</v>
      </c>
      <c r="L165" s="9">
        <v>702664</v>
      </c>
      <c r="M165" s="9">
        <v>4012172</v>
      </c>
      <c r="N165" s="5"/>
      <c r="O165" s="5"/>
      <c r="P165" s="5"/>
      <c r="Q165" t="s" s="4">
        <v>14430</v>
      </c>
      <c r="R165" s="5"/>
      <c r="S165" s="5"/>
      <c r="T165" t="s" s="4">
        <v>14481</v>
      </c>
      <c r="U165" s="5"/>
      <c r="V165" s="5"/>
      <c r="W165" s="5"/>
      <c r="X165" s="9">
        <v>8.26</v>
      </c>
      <c r="Y165" s="5"/>
      <c r="Z165" s="5"/>
      <c r="AA165" s="5"/>
      <c r="AB165" s="5"/>
      <c r="AC165" s="5"/>
      <c r="AD165" s="5"/>
      <c r="AE165" s="5"/>
      <c r="AF165" s="5"/>
      <c r="AG165" s="5"/>
      <c r="AH165" s="5"/>
      <c r="AI165" s="5"/>
      <c r="AJ165" s="5"/>
      <c r="AK165" s="5"/>
      <c r="AL165" s="5"/>
      <c r="AM165" s="5"/>
      <c r="AN165" s="5"/>
      <c r="AO165" s="5"/>
      <c r="AP165" s="5"/>
      <c r="AQ165" s="5"/>
      <c r="AR165" s="9">
        <v>0.44</v>
      </c>
      <c r="AS165" s="5"/>
      <c r="AT165" s="5"/>
      <c r="AU165" s="9">
        <v>2.202</v>
      </c>
      <c r="AV165" s="5"/>
      <c r="AW165" s="5"/>
      <c r="AX165" s="9">
        <v>1.8</v>
      </c>
      <c r="AY165" s="5"/>
    </row>
    <row r="166" ht="13.55" customHeight="1">
      <c r="A166" s="9">
        <v>165</v>
      </c>
      <c r="B166" t="s" s="4">
        <v>1171</v>
      </c>
      <c r="C166" t="s" s="4">
        <v>14483</v>
      </c>
      <c r="D166" s="5"/>
      <c r="E166" t="s" s="4">
        <v>1138</v>
      </c>
      <c r="F166" t="s" s="4">
        <v>14484</v>
      </c>
      <c r="G166" s="5"/>
      <c r="H166" s="5"/>
      <c r="I166" t="s" s="4">
        <v>14480</v>
      </c>
      <c r="J166" s="5"/>
      <c r="K166" t="s" s="4">
        <v>425</v>
      </c>
      <c r="L166" s="9">
        <v>695085</v>
      </c>
      <c r="M166" s="9">
        <v>4010788</v>
      </c>
      <c r="N166" s="5"/>
      <c r="O166" s="5"/>
      <c r="P166" s="5"/>
      <c r="Q166" t="s" s="4">
        <v>14426</v>
      </c>
      <c r="R166" s="5"/>
      <c r="S166" s="5"/>
      <c r="T166" t="s" s="4">
        <v>14481</v>
      </c>
      <c r="U166" s="5"/>
      <c r="V166" s="5"/>
      <c r="W166" s="5"/>
      <c r="X166" s="9">
        <v>8.93</v>
      </c>
      <c r="Y166" s="5"/>
      <c r="Z166" s="5"/>
      <c r="AA166" s="5"/>
      <c r="AB166" s="5"/>
      <c r="AC166" s="5"/>
      <c r="AD166" s="5"/>
      <c r="AE166" s="5"/>
      <c r="AF166" s="5"/>
      <c r="AG166" s="5"/>
      <c r="AH166" s="5"/>
      <c r="AI166" s="5"/>
      <c r="AJ166" s="5"/>
      <c r="AK166" s="5"/>
      <c r="AL166" s="5"/>
      <c r="AM166" s="5"/>
      <c r="AN166" s="5"/>
      <c r="AO166" s="5"/>
      <c r="AP166" s="5"/>
      <c r="AQ166" s="5"/>
      <c r="AR166" s="9">
        <v>1.158</v>
      </c>
      <c r="AS166" s="5"/>
      <c r="AT166" s="5"/>
      <c r="AU166" s="9">
        <v>5.791</v>
      </c>
      <c r="AV166" s="5"/>
      <c r="AW166" s="5"/>
      <c r="AX166" s="9">
        <v>1.82</v>
      </c>
      <c r="AY166" s="5"/>
    </row>
    <row r="167" ht="13.55" customHeight="1">
      <c r="A167" s="9">
        <v>166</v>
      </c>
      <c r="B167" t="s" s="4">
        <v>1171</v>
      </c>
      <c r="C167" t="s" s="4">
        <v>14483</v>
      </c>
      <c r="D167" s="5"/>
      <c r="E167" t="s" s="4">
        <v>1138</v>
      </c>
      <c r="F167" t="s" s="4">
        <v>14484</v>
      </c>
      <c r="G167" s="5"/>
      <c r="H167" s="5"/>
      <c r="I167" t="s" s="4">
        <v>14480</v>
      </c>
      <c r="J167" s="5"/>
      <c r="K167" t="s" s="4">
        <v>425</v>
      </c>
      <c r="L167" s="9">
        <v>695085</v>
      </c>
      <c r="M167" s="9">
        <v>4010788</v>
      </c>
      <c r="N167" s="5"/>
      <c r="O167" s="5"/>
      <c r="P167" s="5"/>
      <c r="Q167" t="s" s="4">
        <v>14429</v>
      </c>
      <c r="R167" s="5"/>
      <c r="S167" s="5"/>
      <c r="T167" t="s" s="4">
        <v>14481</v>
      </c>
      <c r="U167" s="5"/>
      <c r="V167" s="5"/>
      <c r="W167" s="5"/>
      <c r="X167" s="9">
        <v>9.27</v>
      </c>
      <c r="Y167" s="5"/>
      <c r="Z167" s="5"/>
      <c r="AA167" s="5"/>
      <c r="AB167" s="5"/>
      <c r="AC167" s="5"/>
      <c r="AD167" s="5"/>
      <c r="AE167" s="5"/>
      <c r="AF167" s="5"/>
      <c r="AG167" s="5"/>
      <c r="AH167" s="5"/>
      <c r="AI167" s="5"/>
      <c r="AJ167" s="5"/>
      <c r="AK167" s="5"/>
      <c r="AL167" s="5"/>
      <c r="AM167" s="5"/>
      <c r="AN167" s="5"/>
      <c r="AO167" s="5"/>
      <c r="AP167" s="5"/>
      <c r="AQ167" s="5"/>
      <c r="AR167" s="9">
        <v>9.065</v>
      </c>
      <c r="AS167" s="5"/>
      <c r="AT167" s="5"/>
      <c r="AU167" s="9">
        <v>45.3</v>
      </c>
      <c r="AV167" s="5"/>
      <c r="AW167" s="5"/>
      <c r="AX167" s="9">
        <v>2.11</v>
      </c>
      <c r="AY167" s="5"/>
    </row>
    <row r="168" ht="13.55" customHeight="1">
      <c r="A168" s="9">
        <v>167</v>
      </c>
      <c r="B168" t="s" s="4">
        <v>1171</v>
      </c>
      <c r="C168" t="s" s="4">
        <v>14483</v>
      </c>
      <c r="D168" s="5"/>
      <c r="E168" t="s" s="4">
        <v>1138</v>
      </c>
      <c r="F168" t="s" s="4">
        <v>14484</v>
      </c>
      <c r="G168" s="5"/>
      <c r="H168" s="5"/>
      <c r="I168" t="s" s="4">
        <v>14480</v>
      </c>
      <c r="J168" s="5"/>
      <c r="K168" t="s" s="4">
        <v>425</v>
      </c>
      <c r="L168" s="9">
        <v>695085</v>
      </c>
      <c r="M168" s="9">
        <v>4010788</v>
      </c>
      <c r="N168" s="5"/>
      <c r="O168" s="5"/>
      <c r="P168" s="5"/>
      <c r="Q168" t="s" s="4">
        <v>14430</v>
      </c>
      <c r="R168" s="5"/>
      <c r="S168" s="5"/>
      <c r="T168" t="s" s="4">
        <v>14481</v>
      </c>
      <c r="U168" s="5"/>
      <c r="V168" s="5"/>
      <c r="W168" s="5"/>
      <c r="X168" s="9">
        <v>10.02</v>
      </c>
      <c r="Y168" s="5"/>
      <c r="Z168" s="5"/>
      <c r="AA168" s="5"/>
      <c r="AB168" s="5"/>
      <c r="AC168" s="5"/>
      <c r="AD168" s="5"/>
      <c r="AE168" s="5"/>
      <c r="AF168" s="5"/>
      <c r="AG168" s="5"/>
      <c r="AH168" s="5"/>
      <c r="AI168" s="5"/>
      <c r="AJ168" s="5"/>
      <c r="AK168" s="5"/>
      <c r="AL168" s="5"/>
      <c r="AM168" s="5"/>
      <c r="AN168" s="5"/>
      <c r="AO168" s="5"/>
      <c r="AP168" s="5"/>
      <c r="AQ168" s="5"/>
      <c r="AR168" s="9">
        <v>8.010999999999999</v>
      </c>
      <c r="AS168" s="5"/>
      <c r="AT168" s="5"/>
      <c r="AU168" s="9">
        <v>40.1</v>
      </c>
      <c r="AV168" s="5"/>
      <c r="AW168" s="5"/>
      <c r="AX168" s="9">
        <v>0.9</v>
      </c>
      <c r="AY168" s="5"/>
    </row>
    <row r="169" ht="13.55" customHeight="1">
      <c r="A169" s="9">
        <v>168</v>
      </c>
      <c r="B169" t="s" s="4">
        <v>1171</v>
      </c>
      <c r="C169" t="s" s="4">
        <v>14485</v>
      </c>
      <c r="D169" s="5"/>
      <c r="E169" t="s" s="4">
        <v>1138</v>
      </c>
      <c r="F169" t="s" s="4">
        <v>14484</v>
      </c>
      <c r="G169" s="5"/>
      <c r="H169" s="5"/>
      <c r="I169" t="s" s="4">
        <v>14480</v>
      </c>
      <c r="J169" s="5"/>
      <c r="K169" t="s" s="4">
        <v>425</v>
      </c>
      <c r="L169" s="9">
        <v>695578</v>
      </c>
      <c r="M169" s="9">
        <v>4011332</v>
      </c>
      <c r="N169" s="5"/>
      <c r="O169" s="5"/>
      <c r="P169" s="5"/>
      <c r="Q169" t="s" s="4">
        <v>14426</v>
      </c>
      <c r="R169" s="5"/>
      <c r="S169" s="5"/>
      <c r="T169" t="s" s="4">
        <v>14481</v>
      </c>
      <c r="U169" s="5"/>
      <c r="V169" s="5"/>
      <c r="W169" s="5"/>
      <c r="X169" s="9">
        <v>9.33</v>
      </c>
      <c r="Y169" s="5"/>
      <c r="Z169" s="5"/>
      <c r="AA169" s="5"/>
      <c r="AB169" s="5"/>
      <c r="AC169" s="5"/>
      <c r="AD169" s="5"/>
      <c r="AE169" s="5"/>
      <c r="AF169" s="5"/>
      <c r="AG169" s="5"/>
      <c r="AH169" s="5"/>
      <c r="AI169" s="5"/>
      <c r="AJ169" s="5"/>
      <c r="AK169" s="5"/>
      <c r="AL169" s="5"/>
      <c r="AM169" s="5"/>
      <c r="AN169" s="5"/>
      <c r="AO169" s="5"/>
      <c r="AP169" s="5"/>
      <c r="AQ169" s="5"/>
      <c r="AR169" s="9">
        <v>2.422</v>
      </c>
      <c r="AS169" s="5"/>
      <c r="AT169" s="5"/>
      <c r="AU169" s="9">
        <v>12.1</v>
      </c>
      <c r="AV169" s="5"/>
      <c r="AW169" s="5"/>
      <c r="AX169" s="9">
        <v>1.07</v>
      </c>
      <c r="AY169" s="5"/>
    </row>
    <row r="170" ht="13.55" customHeight="1">
      <c r="A170" s="9">
        <v>169</v>
      </c>
      <c r="B170" t="s" s="4">
        <v>1171</v>
      </c>
      <c r="C170" t="s" s="4">
        <v>14485</v>
      </c>
      <c r="D170" s="5"/>
      <c r="E170" t="s" s="4">
        <v>1138</v>
      </c>
      <c r="F170" t="s" s="4">
        <v>14484</v>
      </c>
      <c r="G170" s="5"/>
      <c r="H170" s="5"/>
      <c r="I170" t="s" s="4">
        <v>14480</v>
      </c>
      <c r="J170" s="5"/>
      <c r="K170" t="s" s="4">
        <v>425</v>
      </c>
      <c r="L170" s="9">
        <v>695578</v>
      </c>
      <c r="M170" s="9">
        <v>4011332</v>
      </c>
      <c r="N170" s="5"/>
      <c r="O170" s="5"/>
      <c r="P170" s="5"/>
      <c r="Q170" t="s" s="4">
        <v>14429</v>
      </c>
      <c r="R170" s="5"/>
      <c r="S170" s="5"/>
      <c r="T170" t="s" s="4">
        <v>14481</v>
      </c>
      <c r="U170" s="5"/>
      <c r="V170" s="5"/>
      <c r="W170" s="5"/>
      <c r="X170" s="9">
        <v>8.69</v>
      </c>
      <c r="Y170" s="5"/>
      <c r="Z170" s="5"/>
      <c r="AA170" s="5"/>
      <c r="AB170" s="5"/>
      <c r="AC170" s="5"/>
      <c r="AD170" s="5"/>
      <c r="AE170" s="5"/>
      <c r="AF170" s="5"/>
      <c r="AG170" s="5"/>
      <c r="AH170" s="5"/>
      <c r="AI170" s="5"/>
      <c r="AJ170" s="5"/>
      <c r="AK170" s="5"/>
      <c r="AL170" s="5"/>
      <c r="AM170" s="5"/>
      <c r="AN170" s="5"/>
      <c r="AO170" s="5"/>
      <c r="AP170" s="5"/>
      <c r="AQ170" s="5"/>
      <c r="AR170" s="9">
        <v>7.345</v>
      </c>
      <c r="AS170" s="5"/>
      <c r="AT170" s="5"/>
      <c r="AU170" s="9">
        <v>36.7</v>
      </c>
      <c r="AV170" s="5"/>
      <c r="AW170" s="5"/>
      <c r="AX170" s="9">
        <v>0.46</v>
      </c>
      <c r="AY170" s="5"/>
    </row>
    <row r="171" ht="13.55" customHeight="1">
      <c r="A171" s="9">
        <v>170</v>
      </c>
      <c r="B171" t="s" s="4">
        <v>1171</v>
      </c>
      <c r="C171" t="s" s="4">
        <v>14485</v>
      </c>
      <c r="D171" s="5"/>
      <c r="E171" t="s" s="4">
        <v>1138</v>
      </c>
      <c r="F171" t="s" s="4">
        <v>14484</v>
      </c>
      <c r="G171" s="5"/>
      <c r="H171" s="5"/>
      <c r="I171" t="s" s="4">
        <v>14480</v>
      </c>
      <c r="J171" s="5"/>
      <c r="K171" t="s" s="4">
        <v>425</v>
      </c>
      <c r="L171" s="9">
        <v>695578</v>
      </c>
      <c r="M171" s="9">
        <v>4011332</v>
      </c>
      <c r="N171" s="5"/>
      <c r="O171" s="5"/>
      <c r="P171" s="5"/>
      <c r="Q171" t="s" s="4">
        <v>14430</v>
      </c>
      <c r="R171" s="5"/>
      <c r="S171" s="5"/>
      <c r="T171" t="s" s="4">
        <v>14481</v>
      </c>
      <c r="U171" s="5"/>
      <c r="V171" s="5"/>
      <c r="W171" s="5"/>
      <c r="X171" s="9">
        <v>9.33</v>
      </c>
      <c r="Y171" s="5"/>
      <c r="Z171" s="5"/>
      <c r="AA171" s="5"/>
      <c r="AB171" s="5"/>
      <c r="AC171" s="5"/>
      <c r="AD171" s="5"/>
      <c r="AE171" s="5"/>
      <c r="AF171" s="5"/>
      <c r="AG171" s="5"/>
      <c r="AH171" s="5"/>
      <c r="AI171" s="5"/>
      <c r="AJ171" s="5"/>
      <c r="AK171" s="5"/>
      <c r="AL171" s="5"/>
      <c r="AM171" s="5"/>
      <c r="AN171" s="5"/>
      <c r="AO171" s="5"/>
      <c r="AP171" s="5"/>
      <c r="AQ171" s="5"/>
      <c r="AR171" s="9">
        <v>4.163</v>
      </c>
      <c r="AS171" s="5"/>
      <c r="AT171" s="5"/>
      <c r="AU171" s="9">
        <v>20.8</v>
      </c>
      <c r="AV171" s="5"/>
      <c r="AW171" s="5"/>
      <c r="AX171" s="9">
        <v>1.35</v>
      </c>
      <c r="AY171" s="5"/>
    </row>
    <row r="172" ht="13.55" customHeight="1">
      <c r="A172" s="9">
        <v>171</v>
      </c>
      <c r="B172" t="s" s="4">
        <v>1171</v>
      </c>
      <c r="C172" t="s" s="4">
        <v>14486</v>
      </c>
      <c r="D172" s="5"/>
      <c r="E172" t="s" s="4">
        <v>1138</v>
      </c>
      <c r="F172" t="s" s="4">
        <v>14484</v>
      </c>
      <c r="G172" s="5"/>
      <c r="H172" s="5"/>
      <c r="I172" t="s" s="4">
        <v>14480</v>
      </c>
      <c r="J172" s="5"/>
      <c r="K172" t="s" s="4">
        <v>425</v>
      </c>
      <c r="L172" s="9">
        <v>694391</v>
      </c>
      <c r="M172" s="9">
        <v>4010652</v>
      </c>
      <c r="N172" s="5"/>
      <c r="O172" s="5"/>
      <c r="P172" s="5"/>
      <c r="Q172" t="s" s="4">
        <v>14426</v>
      </c>
      <c r="R172" s="5"/>
      <c r="S172" s="5"/>
      <c r="T172" t="s" s="4">
        <v>14481</v>
      </c>
      <c r="U172" s="5"/>
      <c r="V172" s="5"/>
      <c r="W172" s="5"/>
      <c r="X172" s="9">
        <v>8.24</v>
      </c>
      <c r="Y172" s="5"/>
      <c r="Z172" s="5"/>
      <c r="AA172" s="5"/>
      <c r="AB172" s="5"/>
      <c r="AC172" s="5"/>
      <c r="AD172" s="5"/>
      <c r="AE172" s="5"/>
      <c r="AF172" s="5"/>
      <c r="AG172" s="5"/>
      <c r="AH172" s="5"/>
      <c r="AI172" s="5"/>
      <c r="AJ172" s="5"/>
      <c r="AK172" s="5"/>
      <c r="AL172" s="5"/>
      <c r="AM172" s="5"/>
      <c r="AN172" s="5"/>
      <c r="AO172" s="5"/>
      <c r="AP172" s="5"/>
      <c r="AQ172" s="5"/>
      <c r="AR172" s="9">
        <v>0.365</v>
      </c>
      <c r="AS172" s="5"/>
      <c r="AT172" s="5"/>
      <c r="AU172" s="9">
        <v>1.827</v>
      </c>
      <c r="AV172" s="5"/>
      <c r="AW172" s="5"/>
      <c r="AX172" s="9">
        <v>5.52</v>
      </c>
      <c r="AY172" s="5"/>
    </row>
    <row r="173" ht="13.55" customHeight="1">
      <c r="A173" s="9">
        <v>172</v>
      </c>
      <c r="B173" t="s" s="4">
        <v>1171</v>
      </c>
      <c r="C173" t="s" s="4">
        <v>14486</v>
      </c>
      <c r="D173" s="5"/>
      <c r="E173" t="s" s="4">
        <v>1138</v>
      </c>
      <c r="F173" t="s" s="4">
        <v>14484</v>
      </c>
      <c r="G173" s="5"/>
      <c r="H173" s="5"/>
      <c r="I173" t="s" s="4">
        <v>14480</v>
      </c>
      <c r="J173" s="5"/>
      <c r="K173" t="s" s="4">
        <v>425</v>
      </c>
      <c r="L173" s="9">
        <v>694391</v>
      </c>
      <c r="M173" s="9">
        <v>4010652</v>
      </c>
      <c r="N173" s="5"/>
      <c r="O173" s="5"/>
      <c r="P173" s="5"/>
      <c r="Q173" t="s" s="4">
        <v>14429</v>
      </c>
      <c r="R173" s="5"/>
      <c r="S173" s="5"/>
      <c r="T173" t="s" s="4">
        <v>14481</v>
      </c>
      <c r="U173" s="5"/>
      <c r="V173" s="5"/>
      <c r="W173" s="5"/>
      <c r="X173" s="9">
        <v>8.23</v>
      </c>
      <c r="Y173" s="5"/>
      <c r="Z173" s="5"/>
      <c r="AA173" s="5"/>
      <c r="AB173" s="5"/>
      <c r="AC173" s="5"/>
      <c r="AD173" s="5"/>
      <c r="AE173" s="5"/>
      <c r="AF173" s="5"/>
      <c r="AG173" s="5"/>
      <c r="AH173" s="5"/>
      <c r="AI173" s="5"/>
      <c r="AJ173" s="5"/>
      <c r="AK173" s="5"/>
      <c r="AL173" s="5"/>
      <c r="AM173" s="5"/>
      <c r="AN173" s="5"/>
      <c r="AO173" s="5"/>
      <c r="AP173" s="5"/>
      <c r="AQ173" s="5"/>
      <c r="AR173" s="9">
        <v>0.759</v>
      </c>
      <c r="AS173" s="5"/>
      <c r="AT173" s="5"/>
      <c r="AU173" s="9">
        <v>3.793</v>
      </c>
      <c r="AV173" s="5"/>
      <c r="AW173" s="5"/>
      <c r="AX173" s="9">
        <v>15.7</v>
      </c>
      <c r="AY173" s="5"/>
    </row>
    <row r="174" ht="13.55" customHeight="1">
      <c r="A174" s="9">
        <v>173</v>
      </c>
      <c r="B174" t="s" s="4">
        <v>1171</v>
      </c>
      <c r="C174" t="s" s="4">
        <v>14486</v>
      </c>
      <c r="D174" s="5"/>
      <c r="E174" t="s" s="4">
        <v>1138</v>
      </c>
      <c r="F174" t="s" s="4">
        <v>14484</v>
      </c>
      <c r="G174" s="5"/>
      <c r="H174" s="5"/>
      <c r="I174" t="s" s="4">
        <v>14480</v>
      </c>
      <c r="J174" s="5"/>
      <c r="K174" t="s" s="4">
        <v>425</v>
      </c>
      <c r="L174" s="9">
        <v>694391</v>
      </c>
      <c r="M174" s="9">
        <v>4010652</v>
      </c>
      <c r="N174" s="5"/>
      <c r="O174" s="5"/>
      <c r="P174" s="5"/>
      <c r="Q174" t="s" s="4">
        <v>14430</v>
      </c>
      <c r="R174" s="5"/>
      <c r="S174" s="5"/>
      <c r="T174" t="s" s="4">
        <v>14481</v>
      </c>
      <c r="U174" s="5"/>
      <c r="V174" s="5"/>
      <c r="W174" s="5"/>
      <c r="X174" s="9">
        <v>8.19</v>
      </c>
      <c r="Y174" s="5"/>
      <c r="Z174" s="5"/>
      <c r="AA174" s="5"/>
      <c r="AB174" s="5"/>
      <c r="AC174" s="5"/>
      <c r="AD174" s="5"/>
      <c r="AE174" s="5"/>
      <c r="AF174" s="5"/>
      <c r="AG174" s="5"/>
      <c r="AH174" s="5"/>
      <c r="AI174" s="5"/>
      <c r="AJ174" s="5"/>
      <c r="AK174" s="5"/>
      <c r="AL174" s="5"/>
      <c r="AM174" s="5"/>
      <c r="AN174" s="5"/>
      <c r="AO174" s="5"/>
      <c r="AP174" s="5"/>
      <c r="AQ174" s="5"/>
      <c r="AR174" s="9">
        <v>0.396</v>
      </c>
      <c r="AS174" s="5"/>
      <c r="AT174" s="5"/>
      <c r="AU174" s="9">
        <v>1.98</v>
      </c>
      <c r="AV174" s="5"/>
      <c r="AW174" s="5"/>
      <c r="AX174" s="9">
        <v>6.03</v>
      </c>
      <c r="AY174" s="5"/>
    </row>
    <row r="175" ht="13.55" customHeight="1">
      <c r="A175" s="9">
        <v>174</v>
      </c>
      <c r="B175" t="s" s="4">
        <v>1171</v>
      </c>
      <c r="C175" t="s" s="4">
        <v>14487</v>
      </c>
      <c r="D175" s="5"/>
      <c r="E175" t="s" s="4">
        <v>1138</v>
      </c>
      <c r="F175" t="s" s="4">
        <v>14488</v>
      </c>
      <c r="G175" s="5"/>
      <c r="H175" s="5"/>
      <c r="I175" t="s" s="4">
        <v>14480</v>
      </c>
      <c r="J175" s="5"/>
      <c r="K175" t="s" s="4">
        <v>425</v>
      </c>
      <c r="L175" s="9">
        <v>699066</v>
      </c>
      <c r="M175" s="9">
        <v>4009769</v>
      </c>
      <c r="N175" s="5"/>
      <c r="O175" s="5"/>
      <c r="P175" s="5"/>
      <c r="Q175" t="s" s="4">
        <v>14426</v>
      </c>
      <c r="R175" s="5"/>
      <c r="S175" s="5"/>
      <c r="T175" t="s" s="4">
        <v>14481</v>
      </c>
      <c r="U175" s="5"/>
      <c r="V175" s="5"/>
      <c r="W175" s="5"/>
      <c r="X175" s="9">
        <v>8.44</v>
      </c>
      <c r="Y175" s="5"/>
      <c r="Z175" s="5"/>
      <c r="AA175" s="5"/>
      <c r="AB175" s="5"/>
      <c r="AC175" s="5"/>
      <c r="AD175" s="5"/>
      <c r="AE175" s="5"/>
      <c r="AF175" s="5"/>
      <c r="AG175" s="5"/>
      <c r="AH175" s="5"/>
      <c r="AI175" s="5"/>
      <c r="AJ175" s="5"/>
      <c r="AK175" s="5"/>
      <c r="AL175" s="5"/>
      <c r="AM175" s="5"/>
      <c r="AN175" s="5"/>
      <c r="AO175" s="5"/>
      <c r="AP175" s="5"/>
      <c r="AQ175" s="5"/>
      <c r="AR175" s="9">
        <v>0.259</v>
      </c>
      <c r="AS175" s="5"/>
      <c r="AT175" s="5"/>
      <c r="AU175" s="9">
        <v>1.293</v>
      </c>
      <c r="AV175" s="5"/>
      <c r="AW175" s="5"/>
      <c r="AX175" s="9">
        <v>0.55</v>
      </c>
      <c r="AY175" s="5"/>
    </row>
    <row r="176" ht="13.55" customHeight="1">
      <c r="A176" s="9">
        <v>175</v>
      </c>
      <c r="B176" t="s" s="4">
        <v>1171</v>
      </c>
      <c r="C176" t="s" s="4">
        <v>14487</v>
      </c>
      <c r="D176" s="5"/>
      <c r="E176" t="s" s="4">
        <v>1138</v>
      </c>
      <c r="F176" t="s" s="4">
        <v>14488</v>
      </c>
      <c r="G176" s="5"/>
      <c r="H176" s="5"/>
      <c r="I176" t="s" s="4">
        <v>14480</v>
      </c>
      <c r="J176" s="5"/>
      <c r="K176" t="s" s="4">
        <v>425</v>
      </c>
      <c r="L176" s="9">
        <v>699066</v>
      </c>
      <c r="M176" s="9">
        <v>4009769</v>
      </c>
      <c r="N176" s="5"/>
      <c r="O176" s="5"/>
      <c r="P176" s="5"/>
      <c r="Q176" t="s" s="4">
        <v>14429</v>
      </c>
      <c r="R176" s="5"/>
      <c r="S176" s="5"/>
      <c r="T176" t="s" s="4">
        <v>14481</v>
      </c>
      <c r="U176" s="5"/>
      <c r="V176" s="5"/>
      <c r="W176" s="5"/>
      <c r="X176" s="9">
        <v>8.06</v>
      </c>
      <c r="Y176" s="5"/>
      <c r="Z176" s="5"/>
      <c r="AA176" s="5"/>
      <c r="AB176" s="5"/>
      <c r="AC176" s="5"/>
      <c r="AD176" s="5"/>
      <c r="AE176" s="5"/>
      <c r="AF176" s="5"/>
      <c r="AG176" s="5"/>
      <c r="AH176" s="5"/>
      <c r="AI176" s="5"/>
      <c r="AJ176" s="5"/>
      <c r="AK176" s="5"/>
      <c r="AL176" s="5"/>
      <c r="AM176" s="5"/>
      <c r="AN176" s="5"/>
      <c r="AO176" s="5"/>
      <c r="AP176" s="5"/>
      <c r="AQ176" s="5"/>
      <c r="AR176" s="9">
        <v>0.328</v>
      </c>
      <c r="AS176" s="5"/>
      <c r="AT176" s="5"/>
      <c r="AU176" s="9">
        <v>1.642</v>
      </c>
      <c r="AV176" s="5"/>
      <c r="AW176" s="5"/>
      <c r="AX176" s="9">
        <v>1.06</v>
      </c>
      <c r="AY176" s="5"/>
    </row>
    <row r="177" ht="13.55" customHeight="1">
      <c r="A177" s="9">
        <v>176</v>
      </c>
      <c r="B177" t="s" s="4">
        <v>1171</v>
      </c>
      <c r="C177" t="s" s="4">
        <v>14487</v>
      </c>
      <c r="D177" s="5"/>
      <c r="E177" t="s" s="4">
        <v>1138</v>
      </c>
      <c r="F177" t="s" s="4">
        <v>14488</v>
      </c>
      <c r="G177" s="5"/>
      <c r="H177" s="5"/>
      <c r="I177" t="s" s="4">
        <v>14480</v>
      </c>
      <c r="J177" s="5"/>
      <c r="K177" t="s" s="4">
        <v>425</v>
      </c>
      <c r="L177" s="9">
        <v>699066</v>
      </c>
      <c r="M177" s="9">
        <v>4009769</v>
      </c>
      <c r="N177" s="5"/>
      <c r="O177" s="5"/>
      <c r="P177" s="5"/>
      <c r="Q177" t="s" s="4">
        <v>14430</v>
      </c>
      <c r="R177" s="5"/>
      <c r="S177" s="5"/>
      <c r="T177" t="s" s="4">
        <v>14481</v>
      </c>
      <c r="U177" s="5"/>
      <c r="V177" s="5"/>
      <c r="W177" s="5"/>
      <c r="X177" s="9">
        <v>8.24</v>
      </c>
      <c r="Y177" s="5"/>
      <c r="Z177" s="5"/>
      <c r="AA177" s="5"/>
      <c r="AB177" s="5"/>
      <c r="AC177" s="5"/>
      <c r="AD177" s="5"/>
      <c r="AE177" s="5"/>
      <c r="AF177" s="5"/>
      <c r="AG177" s="5"/>
      <c r="AH177" s="5"/>
      <c r="AI177" s="5"/>
      <c r="AJ177" s="5"/>
      <c r="AK177" s="5"/>
      <c r="AL177" s="5"/>
      <c r="AM177" s="5"/>
      <c r="AN177" s="5"/>
      <c r="AO177" s="5"/>
      <c r="AP177" s="5"/>
      <c r="AQ177" s="5"/>
      <c r="AR177" s="9">
        <v>0.431</v>
      </c>
      <c r="AS177" s="5"/>
      <c r="AT177" s="5"/>
      <c r="AU177" s="9">
        <v>2.155</v>
      </c>
      <c r="AV177" s="5"/>
      <c r="AW177" s="5"/>
      <c r="AX177" s="9">
        <v>1.83</v>
      </c>
      <c r="AY177" s="5"/>
    </row>
    <row r="178" ht="13.55" customHeight="1">
      <c r="A178" s="9">
        <v>177</v>
      </c>
      <c r="B178" t="s" s="4">
        <v>1171</v>
      </c>
      <c r="C178" t="s" s="4">
        <v>14489</v>
      </c>
      <c r="D178" s="5"/>
      <c r="E178" t="s" s="4">
        <v>1138</v>
      </c>
      <c r="F178" t="s" s="4">
        <v>14488</v>
      </c>
      <c r="G178" s="5"/>
      <c r="H178" s="5"/>
      <c r="I178" t="s" s="4">
        <v>14480</v>
      </c>
      <c r="J178" s="5"/>
      <c r="K178" t="s" s="4">
        <v>425</v>
      </c>
      <c r="L178" s="9">
        <v>699781</v>
      </c>
      <c r="M178" s="9">
        <v>4009794</v>
      </c>
      <c r="N178" s="5"/>
      <c r="O178" s="5"/>
      <c r="P178" s="5"/>
      <c r="Q178" t="s" s="4">
        <v>14426</v>
      </c>
      <c r="R178" s="5"/>
      <c r="S178" s="5"/>
      <c r="T178" t="s" s="4">
        <v>14481</v>
      </c>
      <c r="U178" s="5"/>
      <c r="V178" s="5"/>
      <c r="W178" s="5"/>
      <c r="X178" s="9">
        <v>7.95</v>
      </c>
      <c r="Y178" s="5"/>
      <c r="Z178" s="5"/>
      <c r="AA178" s="5"/>
      <c r="AB178" s="5"/>
      <c r="AC178" s="5"/>
      <c r="AD178" s="5"/>
      <c r="AE178" s="5"/>
      <c r="AF178" s="5"/>
      <c r="AG178" s="5"/>
      <c r="AH178" s="5"/>
      <c r="AI178" s="5"/>
      <c r="AJ178" s="5"/>
      <c r="AK178" s="5"/>
      <c r="AL178" s="5"/>
      <c r="AM178" s="5"/>
      <c r="AN178" s="5"/>
      <c r="AO178" s="5"/>
      <c r="AP178" s="5"/>
      <c r="AQ178" s="5"/>
      <c r="AR178" s="9">
        <v>0.455</v>
      </c>
      <c r="AS178" s="5"/>
      <c r="AT178" s="5"/>
      <c r="AU178" s="9">
        <v>2.276</v>
      </c>
      <c r="AV178" s="5"/>
      <c r="AW178" s="5"/>
      <c r="AX178" s="9">
        <v>1.1</v>
      </c>
      <c r="AY178" s="5"/>
    </row>
    <row r="179" ht="13.55" customHeight="1">
      <c r="A179" s="9">
        <v>178</v>
      </c>
      <c r="B179" t="s" s="4">
        <v>1171</v>
      </c>
      <c r="C179" t="s" s="4">
        <v>14489</v>
      </c>
      <c r="D179" s="5"/>
      <c r="E179" t="s" s="4">
        <v>1138</v>
      </c>
      <c r="F179" t="s" s="4">
        <v>14488</v>
      </c>
      <c r="G179" s="5"/>
      <c r="H179" s="5"/>
      <c r="I179" t="s" s="4">
        <v>14480</v>
      </c>
      <c r="J179" s="5"/>
      <c r="K179" t="s" s="4">
        <v>425</v>
      </c>
      <c r="L179" s="9">
        <v>699781</v>
      </c>
      <c r="M179" s="9">
        <v>4009794</v>
      </c>
      <c r="N179" s="5"/>
      <c r="O179" s="5"/>
      <c r="P179" s="5"/>
      <c r="Q179" t="s" s="4">
        <v>14429</v>
      </c>
      <c r="R179" s="5"/>
      <c r="S179" s="5"/>
      <c r="T179" t="s" s="4">
        <v>14481</v>
      </c>
      <c r="U179" s="5"/>
      <c r="V179" s="5"/>
      <c r="W179" s="5"/>
      <c r="X179" s="9">
        <v>7.9</v>
      </c>
      <c r="Y179" s="5"/>
      <c r="Z179" s="5"/>
      <c r="AA179" s="5"/>
      <c r="AB179" s="5"/>
      <c r="AC179" s="5"/>
      <c r="AD179" s="5"/>
      <c r="AE179" s="5"/>
      <c r="AF179" s="5"/>
      <c r="AG179" s="5"/>
      <c r="AH179" s="5"/>
      <c r="AI179" s="5"/>
      <c r="AJ179" s="5"/>
      <c r="AK179" s="5"/>
      <c r="AL179" s="5"/>
      <c r="AM179" s="5"/>
      <c r="AN179" s="5"/>
      <c r="AO179" s="5"/>
      <c r="AP179" s="5"/>
      <c r="AQ179" s="5"/>
      <c r="AR179" s="9">
        <v>0.5</v>
      </c>
      <c r="AS179" s="5"/>
      <c r="AT179" s="5"/>
      <c r="AU179" s="9">
        <v>2.498</v>
      </c>
      <c r="AV179" s="5"/>
      <c r="AW179" s="5"/>
      <c r="AX179" s="9">
        <v>1.59</v>
      </c>
      <c r="AY179" s="5"/>
    </row>
    <row r="180" ht="13.55" customHeight="1">
      <c r="A180" s="9">
        <v>179</v>
      </c>
      <c r="B180" t="s" s="4">
        <v>1171</v>
      </c>
      <c r="C180" t="s" s="4">
        <v>14489</v>
      </c>
      <c r="D180" s="5"/>
      <c r="E180" t="s" s="4">
        <v>1138</v>
      </c>
      <c r="F180" t="s" s="4">
        <v>14488</v>
      </c>
      <c r="G180" s="5"/>
      <c r="H180" s="5"/>
      <c r="I180" t="s" s="4">
        <v>14480</v>
      </c>
      <c r="J180" s="5"/>
      <c r="K180" t="s" s="4">
        <v>425</v>
      </c>
      <c r="L180" s="9">
        <v>699781</v>
      </c>
      <c r="M180" s="9">
        <v>4009794</v>
      </c>
      <c r="N180" s="5"/>
      <c r="O180" s="5"/>
      <c r="P180" s="5"/>
      <c r="Q180" t="s" s="4">
        <v>14430</v>
      </c>
      <c r="R180" s="5"/>
      <c r="S180" s="5"/>
      <c r="T180" t="s" s="4">
        <v>14481</v>
      </c>
      <c r="U180" s="5"/>
      <c r="V180" s="5"/>
      <c r="W180" s="5"/>
      <c r="X180" s="9">
        <v>8.199999999999999</v>
      </c>
      <c r="Y180" s="5"/>
      <c r="Z180" s="5"/>
      <c r="AA180" s="5"/>
      <c r="AB180" s="5"/>
      <c r="AC180" s="5"/>
      <c r="AD180" s="5"/>
      <c r="AE180" s="5"/>
      <c r="AF180" s="5"/>
      <c r="AG180" s="5"/>
      <c r="AH180" s="5"/>
      <c r="AI180" s="5"/>
      <c r="AJ180" s="5"/>
      <c r="AK180" s="5"/>
      <c r="AL180" s="5"/>
      <c r="AM180" s="5"/>
      <c r="AN180" s="5"/>
      <c r="AO180" s="5"/>
      <c r="AP180" s="5"/>
      <c r="AQ180" s="5"/>
      <c r="AR180" s="9">
        <v>0.433</v>
      </c>
      <c r="AS180" s="5"/>
      <c r="AT180" s="5"/>
      <c r="AU180" s="9">
        <v>2.165</v>
      </c>
      <c r="AV180" s="5"/>
      <c r="AW180" s="5"/>
      <c r="AX180" s="9">
        <v>0.86</v>
      </c>
      <c r="AY180" s="5"/>
    </row>
    <row r="181" ht="13.55" customHeight="1">
      <c r="A181" s="9">
        <v>180</v>
      </c>
      <c r="B181" t="s" s="4">
        <v>1171</v>
      </c>
      <c r="C181" t="s" s="4">
        <v>14490</v>
      </c>
      <c r="D181" s="5"/>
      <c r="E181" t="s" s="4">
        <v>1138</v>
      </c>
      <c r="F181" t="s" s="4">
        <v>14488</v>
      </c>
      <c r="G181" s="5"/>
      <c r="H181" s="5"/>
      <c r="I181" t="s" s="4">
        <v>14480</v>
      </c>
      <c r="J181" s="5"/>
      <c r="K181" t="s" s="4">
        <v>425</v>
      </c>
      <c r="L181" s="9">
        <v>700434</v>
      </c>
      <c r="M181" s="9">
        <v>4010555</v>
      </c>
      <c r="N181" s="5"/>
      <c r="O181" s="5"/>
      <c r="P181" s="5"/>
      <c r="Q181" t="s" s="4">
        <v>14426</v>
      </c>
      <c r="R181" s="5"/>
      <c r="S181" s="5"/>
      <c r="T181" t="s" s="4">
        <v>14481</v>
      </c>
      <c r="U181" s="5"/>
      <c r="V181" s="5"/>
      <c r="W181" s="5"/>
      <c r="X181" s="9">
        <v>8.130000000000001</v>
      </c>
      <c r="Y181" s="5"/>
      <c r="Z181" s="5"/>
      <c r="AA181" s="5"/>
      <c r="AB181" s="5"/>
      <c r="AC181" s="5"/>
      <c r="AD181" s="5"/>
      <c r="AE181" s="5"/>
      <c r="AF181" s="5"/>
      <c r="AG181" s="5"/>
      <c r="AH181" s="5"/>
      <c r="AI181" s="5"/>
      <c r="AJ181" s="5"/>
      <c r="AK181" s="5"/>
      <c r="AL181" s="5"/>
      <c r="AM181" s="5"/>
      <c r="AN181" s="5"/>
      <c r="AO181" s="5"/>
      <c r="AP181" s="5"/>
      <c r="AQ181" s="5"/>
      <c r="AR181" s="9">
        <v>0.398</v>
      </c>
      <c r="AS181" s="5"/>
      <c r="AT181" s="5"/>
      <c r="AU181" s="9">
        <v>1.989</v>
      </c>
      <c r="AV181" s="5"/>
      <c r="AW181" s="5"/>
      <c r="AX181" s="9">
        <v>1.55</v>
      </c>
      <c r="AY181" s="5"/>
    </row>
    <row r="182" ht="13.55" customHeight="1">
      <c r="A182" s="9">
        <v>181</v>
      </c>
      <c r="B182" t="s" s="4">
        <v>1171</v>
      </c>
      <c r="C182" t="s" s="4">
        <v>14490</v>
      </c>
      <c r="D182" s="5"/>
      <c r="E182" t="s" s="4">
        <v>1138</v>
      </c>
      <c r="F182" t="s" s="4">
        <v>14488</v>
      </c>
      <c r="G182" s="5"/>
      <c r="H182" s="5"/>
      <c r="I182" t="s" s="4">
        <v>14480</v>
      </c>
      <c r="J182" s="5"/>
      <c r="K182" t="s" s="4">
        <v>425</v>
      </c>
      <c r="L182" s="9">
        <v>700434</v>
      </c>
      <c r="M182" s="9">
        <v>4010555</v>
      </c>
      <c r="N182" s="5"/>
      <c r="O182" s="5"/>
      <c r="P182" s="5"/>
      <c r="Q182" t="s" s="4">
        <v>14429</v>
      </c>
      <c r="R182" s="5"/>
      <c r="S182" s="5"/>
      <c r="T182" t="s" s="4">
        <v>14481</v>
      </c>
      <c r="U182" s="5"/>
      <c r="V182" s="5"/>
      <c r="W182" s="5"/>
      <c r="X182" s="9">
        <v>8.460000000000001</v>
      </c>
      <c r="Y182" s="5"/>
      <c r="Z182" s="5"/>
      <c r="AA182" s="5"/>
      <c r="AB182" s="5"/>
      <c r="AC182" s="5"/>
      <c r="AD182" s="5"/>
      <c r="AE182" s="5"/>
      <c r="AF182" s="5"/>
      <c r="AG182" s="5"/>
      <c r="AH182" s="5"/>
      <c r="AI182" s="5"/>
      <c r="AJ182" s="5"/>
      <c r="AK182" s="5"/>
      <c r="AL182" s="5"/>
      <c r="AM182" s="5"/>
      <c r="AN182" s="5"/>
      <c r="AO182" s="5"/>
      <c r="AP182" s="5"/>
      <c r="AQ182" s="5"/>
      <c r="AR182" s="9">
        <v>0.9379999999999999</v>
      </c>
      <c r="AS182" s="5"/>
      <c r="AT182" s="5"/>
      <c r="AU182" s="9">
        <v>4.69</v>
      </c>
      <c r="AV182" s="5"/>
      <c r="AW182" s="5"/>
      <c r="AX182" s="9">
        <v>3.29</v>
      </c>
      <c r="AY182" s="5"/>
    </row>
    <row r="183" ht="13.55" customHeight="1">
      <c r="A183" s="9">
        <v>182</v>
      </c>
      <c r="B183" t="s" s="4">
        <v>1171</v>
      </c>
      <c r="C183" t="s" s="4">
        <v>14490</v>
      </c>
      <c r="D183" s="5"/>
      <c r="E183" t="s" s="4">
        <v>1138</v>
      </c>
      <c r="F183" t="s" s="4">
        <v>14488</v>
      </c>
      <c r="G183" s="5"/>
      <c r="H183" s="5"/>
      <c r="I183" t="s" s="4">
        <v>14480</v>
      </c>
      <c r="J183" s="5"/>
      <c r="K183" t="s" s="4">
        <v>425</v>
      </c>
      <c r="L183" s="9">
        <v>700434</v>
      </c>
      <c r="M183" s="9">
        <v>4010555</v>
      </c>
      <c r="N183" s="5"/>
      <c r="O183" s="5"/>
      <c r="P183" s="5"/>
      <c r="Q183" t="s" s="4">
        <v>14430</v>
      </c>
      <c r="R183" s="5"/>
      <c r="S183" s="5"/>
      <c r="T183" t="s" s="4">
        <v>14481</v>
      </c>
      <c r="U183" s="5"/>
      <c r="V183" s="5"/>
      <c r="W183" s="5"/>
      <c r="X183" s="9">
        <v>8.48</v>
      </c>
      <c r="Y183" s="5"/>
      <c r="Z183" s="5"/>
      <c r="AA183" s="5"/>
      <c r="AB183" s="5"/>
      <c r="AC183" s="5"/>
      <c r="AD183" s="5"/>
      <c r="AE183" s="5"/>
      <c r="AF183" s="5"/>
      <c r="AG183" s="5"/>
      <c r="AH183" s="5"/>
      <c r="AI183" s="5"/>
      <c r="AJ183" s="5"/>
      <c r="AK183" s="5"/>
      <c r="AL183" s="5"/>
      <c r="AM183" s="5"/>
      <c r="AN183" s="5"/>
      <c r="AO183" s="5"/>
      <c r="AP183" s="5"/>
      <c r="AQ183" s="5"/>
      <c r="AR183" s="9">
        <v>1.062</v>
      </c>
      <c r="AS183" s="5"/>
      <c r="AT183" s="5"/>
      <c r="AU183" s="9">
        <v>5.31</v>
      </c>
      <c r="AV183" s="5"/>
      <c r="AW183" s="5"/>
      <c r="AX183" s="9">
        <v>2.8</v>
      </c>
      <c r="AY183" s="5"/>
    </row>
    <row r="184" ht="13.55" customHeight="1">
      <c r="A184" s="9">
        <v>183</v>
      </c>
      <c r="B184" t="s" s="4">
        <v>1171</v>
      </c>
      <c r="C184" t="s" s="4">
        <v>14491</v>
      </c>
      <c r="D184" s="5"/>
      <c r="E184" t="s" s="4">
        <v>1138</v>
      </c>
      <c r="F184" t="s" s="4">
        <v>2669</v>
      </c>
      <c r="G184" s="5"/>
      <c r="H184" s="5"/>
      <c r="I184" t="s" s="4">
        <v>14480</v>
      </c>
      <c r="J184" s="5"/>
      <c r="K184" t="s" s="4">
        <v>425</v>
      </c>
      <c r="L184" s="9">
        <v>705487</v>
      </c>
      <c r="M184" s="9">
        <v>4018386</v>
      </c>
      <c r="N184" s="5"/>
      <c r="O184" s="5"/>
      <c r="P184" s="5"/>
      <c r="Q184" t="s" s="4">
        <v>14426</v>
      </c>
      <c r="R184" s="5"/>
      <c r="S184" s="5"/>
      <c r="T184" t="s" s="4">
        <v>14481</v>
      </c>
      <c r="U184" s="5"/>
      <c r="V184" s="5"/>
      <c r="W184" s="5"/>
      <c r="X184" s="9">
        <v>8.09</v>
      </c>
      <c r="Y184" s="5"/>
      <c r="Z184" s="5"/>
      <c r="AA184" s="5"/>
      <c r="AB184" s="5"/>
      <c r="AC184" s="5"/>
      <c r="AD184" s="5"/>
      <c r="AE184" s="5"/>
      <c r="AF184" s="5"/>
      <c r="AG184" s="5"/>
      <c r="AH184" s="5"/>
      <c r="AI184" s="5"/>
      <c r="AJ184" s="5"/>
      <c r="AK184" s="5"/>
      <c r="AL184" s="5"/>
      <c r="AM184" s="5"/>
      <c r="AN184" s="5"/>
      <c r="AO184" s="5"/>
      <c r="AP184" s="5"/>
      <c r="AQ184" s="5"/>
      <c r="AR184" s="9">
        <v>0.453</v>
      </c>
      <c r="AS184" s="5"/>
      <c r="AT184" s="5"/>
      <c r="AU184" s="9">
        <v>2.266</v>
      </c>
      <c r="AV184" s="5"/>
      <c r="AW184" s="5"/>
      <c r="AX184" s="9">
        <v>15</v>
      </c>
      <c r="AY184" s="5"/>
    </row>
    <row r="185" ht="13.55" customHeight="1">
      <c r="A185" s="9">
        <v>184</v>
      </c>
      <c r="B185" t="s" s="4">
        <v>1171</v>
      </c>
      <c r="C185" t="s" s="4">
        <v>14491</v>
      </c>
      <c r="D185" s="5"/>
      <c r="E185" t="s" s="4">
        <v>1138</v>
      </c>
      <c r="F185" t="s" s="4">
        <v>2669</v>
      </c>
      <c r="G185" s="5"/>
      <c r="H185" s="5"/>
      <c r="I185" t="s" s="4">
        <v>14480</v>
      </c>
      <c r="J185" s="5"/>
      <c r="K185" t="s" s="4">
        <v>425</v>
      </c>
      <c r="L185" s="9">
        <v>705487</v>
      </c>
      <c r="M185" s="9">
        <v>4018386</v>
      </c>
      <c r="N185" s="5"/>
      <c r="O185" s="5"/>
      <c r="P185" s="5"/>
      <c r="Q185" t="s" s="4">
        <v>14429</v>
      </c>
      <c r="R185" s="5"/>
      <c r="S185" s="5"/>
      <c r="T185" t="s" s="4">
        <v>14481</v>
      </c>
      <c r="U185" s="5"/>
      <c r="V185" s="5"/>
      <c r="W185" s="5"/>
      <c r="X185" s="9">
        <v>7.92</v>
      </c>
      <c r="Y185" s="5"/>
      <c r="Z185" s="5"/>
      <c r="AA185" s="5"/>
      <c r="AB185" s="5"/>
      <c r="AC185" s="5"/>
      <c r="AD185" s="5"/>
      <c r="AE185" s="5"/>
      <c r="AF185" s="5"/>
      <c r="AG185" s="5"/>
      <c r="AH185" s="5"/>
      <c r="AI185" s="5"/>
      <c r="AJ185" s="5"/>
      <c r="AK185" s="5"/>
      <c r="AL185" s="5"/>
      <c r="AM185" s="5"/>
      <c r="AN185" s="5"/>
      <c r="AO185" s="5"/>
      <c r="AP185" s="5"/>
      <c r="AQ185" s="5"/>
      <c r="AR185" s="9">
        <v>0.555</v>
      </c>
      <c r="AS185" s="5"/>
      <c r="AT185" s="5"/>
      <c r="AU185" s="9">
        <v>2.775</v>
      </c>
      <c r="AV185" s="5"/>
      <c r="AW185" s="5"/>
      <c r="AX185" s="9">
        <v>25</v>
      </c>
      <c r="AY185" s="5"/>
    </row>
    <row r="186" ht="13.55" customHeight="1">
      <c r="A186" s="9">
        <v>185</v>
      </c>
      <c r="B186" t="s" s="4">
        <v>1171</v>
      </c>
      <c r="C186" t="s" s="4">
        <v>14491</v>
      </c>
      <c r="D186" s="5"/>
      <c r="E186" t="s" s="4">
        <v>1138</v>
      </c>
      <c r="F186" t="s" s="4">
        <v>2669</v>
      </c>
      <c r="G186" s="5"/>
      <c r="H186" s="5"/>
      <c r="I186" t="s" s="4">
        <v>14480</v>
      </c>
      <c r="J186" s="5"/>
      <c r="K186" t="s" s="4">
        <v>425</v>
      </c>
      <c r="L186" s="9">
        <v>705487</v>
      </c>
      <c r="M186" s="9">
        <v>4018386</v>
      </c>
      <c r="N186" s="5"/>
      <c r="O186" s="5"/>
      <c r="P186" s="5"/>
      <c r="Q186" t="s" s="4">
        <v>14430</v>
      </c>
      <c r="R186" s="5"/>
      <c r="S186" s="5"/>
      <c r="T186" t="s" s="4">
        <v>14481</v>
      </c>
      <c r="U186" s="5"/>
      <c r="V186" s="5"/>
      <c r="W186" s="5"/>
      <c r="X186" s="9">
        <v>8.01</v>
      </c>
      <c r="Y186" s="5"/>
      <c r="Z186" s="5"/>
      <c r="AA186" s="5"/>
      <c r="AB186" s="5"/>
      <c r="AC186" s="5"/>
      <c r="AD186" s="5"/>
      <c r="AE186" s="5"/>
      <c r="AF186" s="5"/>
      <c r="AG186" s="5"/>
      <c r="AH186" s="5"/>
      <c r="AI186" s="5"/>
      <c r="AJ186" s="5"/>
      <c r="AK186" s="5"/>
      <c r="AL186" s="5"/>
      <c r="AM186" s="5"/>
      <c r="AN186" s="5"/>
      <c r="AO186" s="5"/>
      <c r="AP186" s="5"/>
      <c r="AQ186" s="5"/>
      <c r="AR186" s="9">
        <v>0.67</v>
      </c>
      <c r="AS186" s="5"/>
      <c r="AT186" s="5"/>
      <c r="AU186" s="9">
        <v>3.349</v>
      </c>
      <c r="AV186" s="5"/>
      <c r="AW186" s="5"/>
      <c r="AX186" s="9">
        <v>1.38</v>
      </c>
      <c r="AY186" s="5"/>
    </row>
    <row r="187" ht="13.55" customHeight="1">
      <c r="A187" s="9">
        <v>186</v>
      </c>
      <c r="B187" t="s" s="4">
        <v>1171</v>
      </c>
      <c r="C187" t="s" s="4">
        <v>14492</v>
      </c>
      <c r="D187" s="5"/>
      <c r="E187" t="s" s="4">
        <v>1138</v>
      </c>
      <c r="F187" t="s" s="4">
        <v>2669</v>
      </c>
      <c r="G187" s="5"/>
      <c r="H187" s="5"/>
      <c r="I187" t="s" s="4">
        <v>14480</v>
      </c>
      <c r="J187" s="5"/>
      <c r="K187" t="s" s="4">
        <v>425</v>
      </c>
      <c r="L187" s="9">
        <v>703080</v>
      </c>
      <c r="M187" s="9">
        <v>4018238</v>
      </c>
      <c r="N187" s="5"/>
      <c r="O187" s="5"/>
      <c r="P187" s="5"/>
      <c r="Q187" t="s" s="4">
        <v>14426</v>
      </c>
      <c r="R187" s="5"/>
      <c r="S187" s="5"/>
      <c r="T187" t="s" s="4">
        <v>14481</v>
      </c>
      <c r="U187" s="5"/>
      <c r="V187" s="5"/>
      <c r="W187" s="5"/>
      <c r="X187" s="9">
        <v>8</v>
      </c>
      <c r="Y187" s="5"/>
      <c r="Z187" s="5"/>
      <c r="AA187" s="5"/>
      <c r="AB187" s="5"/>
      <c r="AC187" s="5"/>
      <c r="AD187" s="5"/>
      <c r="AE187" s="5"/>
      <c r="AF187" s="5"/>
      <c r="AG187" s="5"/>
      <c r="AH187" s="5"/>
      <c r="AI187" s="5"/>
      <c r="AJ187" s="5"/>
      <c r="AK187" s="5"/>
      <c r="AL187" s="5"/>
      <c r="AM187" s="5"/>
      <c r="AN187" s="5"/>
      <c r="AO187" s="5"/>
      <c r="AP187" s="5"/>
      <c r="AQ187" s="5"/>
      <c r="AR187" s="9">
        <v>0.426</v>
      </c>
      <c r="AS187" s="5"/>
      <c r="AT187" s="5"/>
      <c r="AU187" s="9">
        <v>2.128</v>
      </c>
      <c r="AV187" s="5"/>
      <c r="AW187" s="5"/>
      <c r="AX187" s="9">
        <v>8.59</v>
      </c>
      <c r="AY187" s="5"/>
    </row>
    <row r="188" ht="13.55" customHeight="1">
      <c r="A188" s="9">
        <v>187</v>
      </c>
      <c r="B188" t="s" s="4">
        <v>1171</v>
      </c>
      <c r="C188" t="s" s="4">
        <v>14492</v>
      </c>
      <c r="D188" s="5"/>
      <c r="E188" t="s" s="4">
        <v>1138</v>
      </c>
      <c r="F188" t="s" s="4">
        <v>2669</v>
      </c>
      <c r="G188" s="5"/>
      <c r="H188" s="5"/>
      <c r="I188" t="s" s="4">
        <v>14480</v>
      </c>
      <c r="J188" s="5"/>
      <c r="K188" t="s" s="4">
        <v>425</v>
      </c>
      <c r="L188" s="9">
        <v>703080</v>
      </c>
      <c r="M188" s="9">
        <v>4018238</v>
      </c>
      <c r="N188" s="5"/>
      <c r="O188" s="5"/>
      <c r="P188" s="5"/>
      <c r="Q188" t="s" s="4">
        <v>14429</v>
      </c>
      <c r="R188" s="5"/>
      <c r="S188" s="5"/>
      <c r="T188" t="s" s="4">
        <v>14481</v>
      </c>
      <c r="U188" s="5"/>
      <c r="V188" s="5"/>
      <c r="W188" s="5"/>
      <c r="X188" s="9">
        <v>8</v>
      </c>
      <c r="Y188" s="5"/>
      <c r="Z188" s="5"/>
      <c r="AA188" s="5"/>
      <c r="AB188" s="5"/>
      <c r="AC188" s="5"/>
      <c r="AD188" s="5"/>
      <c r="AE188" s="5"/>
      <c r="AF188" s="5"/>
      <c r="AG188" s="5"/>
      <c r="AH188" s="5"/>
      <c r="AI188" s="5"/>
      <c r="AJ188" s="5"/>
      <c r="AK188" s="5"/>
      <c r="AL188" s="5"/>
      <c r="AM188" s="5"/>
      <c r="AN188" s="5"/>
      <c r="AO188" s="5"/>
      <c r="AP188" s="5"/>
      <c r="AQ188" s="5"/>
      <c r="AR188" s="9">
        <v>0.675</v>
      </c>
      <c r="AS188" s="5"/>
      <c r="AT188" s="5"/>
      <c r="AU188" s="9">
        <v>3.376</v>
      </c>
      <c r="AV188" s="5"/>
      <c r="AW188" s="5"/>
      <c r="AX188" s="9">
        <v>5</v>
      </c>
      <c r="AY188" s="5"/>
    </row>
    <row r="189" ht="13.55" customHeight="1">
      <c r="A189" s="9">
        <v>188</v>
      </c>
      <c r="B189" t="s" s="4">
        <v>1171</v>
      </c>
      <c r="C189" t="s" s="4">
        <v>14493</v>
      </c>
      <c r="D189" s="5"/>
      <c r="E189" t="s" s="4">
        <v>1138</v>
      </c>
      <c r="F189" t="s" s="4">
        <v>2669</v>
      </c>
      <c r="G189" s="5"/>
      <c r="H189" s="5"/>
      <c r="I189" t="s" s="4">
        <v>14480</v>
      </c>
      <c r="J189" s="5"/>
      <c r="K189" t="s" s="4">
        <v>425</v>
      </c>
      <c r="L189" s="9">
        <v>706160</v>
      </c>
      <c r="M189" s="9">
        <v>4019118</v>
      </c>
      <c r="N189" s="5"/>
      <c r="O189" s="5"/>
      <c r="P189" s="5"/>
      <c r="Q189" t="s" s="4">
        <v>14426</v>
      </c>
      <c r="R189" s="5"/>
      <c r="S189" s="5"/>
      <c r="T189" t="s" s="4">
        <v>14481</v>
      </c>
      <c r="U189" s="5"/>
      <c r="V189" s="5"/>
      <c r="W189" s="5"/>
      <c r="X189" s="9">
        <v>7.68</v>
      </c>
      <c r="Y189" s="5"/>
      <c r="Z189" s="5"/>
      <c r="AA189" s="5"/>
      <c r="AB189" s="5"/>
      <c r="AC189" s="5"/>
      <c r="AD189" s="5"/>
      <c r="AE189" s="5"/>
      <c r="AF189" s="5"/>
      <c r="AG189" s="5"/>
      <c r="AH189" s="5"/>
      <c r="AI189" s="5"/>
      <c r="AJ189" s="5"/>
      <c r="AK189" s="5"/>
      <c r="AL189" s="5"/>
      <c r="AM189" s="5"/>
      <c r="AN189" s="5"/>
      <c r="AO189" s="5"/>
      <c r="AP189" s="5"/>
      <c r="AQ189" s="5"/>
      <c r="AR189" s="9">
        <v>37.6</v>
      </c>
      <c r="AS189" s="5"/>
      <c r="AT189" s="5"/>
      <c r="AU189" s="9">
        <v>188</v>
      </c>
      <c r="AV189" s="5"/>
      <c r="AW189" s="5"/>
      <c r="AX189" s="9">
        <v>425</v>
      </c>
      <c r="AY189" s="5"/>
    </row>
    <row r="190" ht="13.55" customHeight="1">
      <c r="A190" s="9">
        <v>189</v>
      </c>
      <c r="B190" t="s" s="4">
        <v>1171</v>
      </c>
      <c r="C190" t="s" s="4">
        <v>14493</v>
      </c>
      <c r="D190" s="5"/>
      <c r="E190" t="s" s="4">
        <v>1138</v>
      </c>
      <c r="F190" t="s" s="4">
        <v>2669</v>
      </c>
      <c r="G190" s="5"/>
      <c r="H190" s="5"/>
      <c r="I190" t="s" s="4">
        <v>14480</v>
      </c>
      <c r="J190" s="5"/>
      <c r="K190" t="s" s="4">
        <v>425</v>
      </c>
      <c r="L190" s="9">
        <v>706160</v>
      </c>
      <c r="M190" s="9">
        <v>4019118</v>
      </c>
      <c r="N190" s="5"/>
      <c r="O190" s="5"/>
      <c r="P190" s="5"/>
      <c r="Q190" t="s" s="4">
        <v>14429</v>
      </c>
      <c r="R190" s="5"/>
      <c r="S190" s="5"/>
      <c r="T190" t="s" s="4">
        <v>14481</v>
      </c>
      <c r="U190" s="5"/>
      <c r="V190" s="5"/>
      <c r="W190" s="5"/>
      <c r="X190" s="9">
        <v>7.95</v>
      </c>
      <c r="Y190" s="5"/>
      <c r="Z190" s="5"/>
      <c r="AA190" s="5"/>
      <c r="AB190" s="5"/>
      <c r="AC190" s="5"/>
      <c r="AD190" s="5"/>
      <c r="AE190" s="5"/>
      <c r="AF190" s="5"/>
      <c r="AG190" s="5"/>
      <c r="AH190" s="5"/>
      <c r="AI190" s="5"/>
      <c r="AJ190" s="5"/>
      <c r="AK190" s="5"/>
      <c r="AL190" s="5"/>
      <c r="AM190" s="5"/>
      <c r="AN190" s="5"/>
      <c r="AO190" s="5"/>
      <c r="AP190" s="5"/>
      <c r="AQ190" s="5"/>
      <c r="AR190" s="9">
        <v>1.389</v>
      </c>
      <c r="AS190" s="5"/>
      <c r="AT190" s="5"/>
      <c r="AU190" s="9">
        <v>6.947</v>
      </c>
      <c r="AV190" s="5"/>
      <c r="AW190" s="5"/>
      <c r="AX190" s="9">
        <v>130</v>
      </c>
      <c r="AY190" s="5"/>
    </row>
    <row r="191" ht="13.55" customHeight="1">
      <c r="A191" s="9">
        <v>190</v>
      </c>
      <c r="B191" t="s" s="4">
        <v>1171</v>
      </c>
      <c r="C191" t="s" s="4">
        <v>14493</v>
      </c>
      <c r="D191" s="5"/>
      <c r="E191" t="s" s="4">
        <v>1138</v>
      </c>
      <c r="F191" t="s" s="4">
        <v>2669</v>
      </c>
      <c r="G191" s="5"/>
      <c r="H191" s="5"/>
      <c r="I191" t="s" s="4">
        <v>14480</v>
      </c>
      <c r="J191" s="5"/>
      <c r="K191" t="s" s="4">
        <v>425</v>
      </c>
      <c r="L191" s="9">
        <v>706160</v>
      </c>
      <c r="M191" s="9">
        <v>4019118</v>
      </c>
      <c r="N191" s="5"/>
      <c r="O191" s="5"/>
      <c r="P191" s="5"/>
      <c r="Q191" t="s" s="4">
        <v>14430</v>
      </c>
      <c r="R191" s="5"/>
      <c r="S191" s="5"/>
      <c r="T191" t="s" s="4">
        <v>14481</v>
      </c>
      <c r="U191" s="5"/>
      <c r="V191" s="5"/>
      <c r="W191" s="5"/>
      <c r="X191" s="9">
        <v>8.31</v>
      </c>
      <c r="Y191" s="5"/>
      <c r="Z191" s="5"/>
      <c r="AA191" s="5"/>
      <c r="AB191" s="5"/>
      <c r="AC191" s="5"/>
      <c r="AD191" s="5"/>
      <c r="AE191" s="5"/>
      <c r="AF191" s="5"/>
      <c r="AG191" s="5"/>
      <c r="AH191" s="5"/>
      <c r="AI191" s="5"/>
      <c r="AJ191" s="5"/>
      <c r="AK191" s="5"/>
      <c r="AL191" s="5"/>
      <c r="AM191" s="5"/>
      <c r="AN191" s="5"/>
      <c r="AO191" s="5"/>
      <c r="AP191" s="5"/>
      <c r="AQ191" s="5"/>
      <c r="AR191" s="9">
        <v>0.9419999999999999</v>
      </c>
      <c r="AS191" s="5"/>
      <c r="AT191" s="5"/>
      <c r="AU191" s="9">
        <v>4.708</v>
      </c>
      <c r="AV191" s="5"/>
      <c r="AW191" s="5"/>
      <c r="AX191" s="9">
        <v>76</v>
      </c>
      <c r="AY191" s="5"/>
    </row>
    <row r="192" ht="13.55" customHeight="1">
      <c r="A192" s="9">
        <v>191</v>
      </c>
      <c r="B192" t="s" s="4">
        <v>1171</v>
      </c>
      <c r="C192" t="s" s="4">
        <v>14494</v>
      </c>
      <c r="D192" s="5"/>
      <c r="E192" t="s" s="4">
        <v>1138</v>
      </c>
      <c r="F192" t="s" s="4">
        <v>2669</v>
      </c>
      <c r="G192" s="5"/>
      <c r="H192" s="5"/>
      <c r="I192" t="s" s="4">
        <v>14480</v>
      </c>
      <c r="J192" s="5"/>
      <c r="K192" t="s" s="4">
        <v>425</v>
      </c>
      <c r="L192" s="9">
        <v>706501</v>
      </c>
      <c r="M192" s="9">
        <v>4019170</v>
      </c>
      <c r="N192" s="5"/>
      <c r="O192" s="5"/>
      <c r="P192" s="5"/>
      <c r="Q192" t="s" s="4">
        <v>14426</v>
      </c>
      <c r="R192" s="5"/>
      <c r="S192" s="5"/>
      <c r="T192" t="s" s="4">
        <v>14481</v>
      </c>
      <c r="U192" s="5"/>
      <c r="V192" s="5"/>
      <c r="W192" s="5"/>
      <c r="X192" s="9">
        <v>8.199999999999999</v>
      </c>
      <c r="Y192" s="5"/>
      <c r="Z192" s="5"/>
      <c r="AA192" s="5"/>
      <c r="AB192" s="5"/>
      <c r="AC192" s="5"/>
      <c r="AD192" s="5"/>
      <c r="AE192" s="5"/>
      <c r="AF192" s="5"/>
      <c r="AG192" s="5"/>
      <c r="AH192" s="5"/>
      <c r="AI192" s="5"/>
      <c r="AJ192" s="5"/>
      <c r="AK192" s="5"/>
      <c r="AL192" s="5"/>
      <c r="AM192" s="5"/>
      <c r="AN192" s="5"/>
      <c r="AO192" s="5"/>
      <c r="AP192" s="5"/>
      <c r="AQ192" s="5"/>
      <c r="AR192" s="9">
        <v>1.001</v>
      </c>
      <c r="AS192" s="5"/>
      <c r="AT192" s="5"/>
      <c r="AU192" s="9">
        <v>5.004</v>
      </c>
      <c r="AV192" s="5"/>
      <c r="AW192" s="5"/>
      <c r="AX192" s="9">
        <v>11.27</v>
      </c>
      <c r="AY192" s="5"/>
    </row>
    <row r="193" ht="13.55" customHeight="1">
      <c r="A193" s="9">
        <v>192</v>
      </c>
      <c r="B193" t="s" s="4">
        <v>1171</v>
      </c>
      <c r="C193" t="s" s="4">
        <v>14494</v>
      </c>
      <c r="D193" s="5"/>
      <c r="E193" t="s" s="4">
        <v>1138</v>
      </c>
      <c r="F193" t="s" s="4">
        <v>2669</v>
      </c>
      <c r="G193" s="5"/>
      <c r="H193" s="5"/>
      <c r="I193" t="s" s="4">
        <v>14480</v>
      </c>
      <c r="J193" s="5"/>
      <c r="K193" t="s" s="4">
        <v>425</v>
      </c>
      <c r="L193" s="9">
        <v>706501</v>
      </c>
      <c r="M193" s="9">
        <v>4019170</v>
      </c>
      <c r="N193" s="5"/>
      <c r="O193" s="5"/>
      <c r="P193" s="5"/>
      <c r="Q193" t="s" s="4">
        <v>14429</v>
      </c>
      <c r="R193" s="5"/>
      <c r="S193" s="5"/>
      <c r="T193" t="s" s="4">
        <v>14481</v>
      </c>
      <c r="U193" s="5"/>
      <c r="V193" s="5"/>
      <c r="W193" s="5"/>
      <c r="X193" s="9">
        <v>8.31</v>
      </c>
      <c r="Y193" s="5"/>
      <c r="Z193" s="5"/>
      <c r="AA193" s="5"/>
      <c r="AB193" s="5"/>
      <c r="AC193" s="5"/>
      <c r="AD193" s="5"/>
      <c r="AE193" s="5"/>
      <c r="AF193" s="5"/>
      <c r="AG193" s="5"/>
      <c r="AH193" s="5"/>
      <c r="AI193" s="5"/>
      <c r="AJ193" s="5"/>
      <c r="AK193" s="5"/>
      <c r="AL193" s="5"/>
      <c r="AM193" s="5"/>
      <c r="AN193" s="5"/>
      <c r="AO193" s="5"/>
      <c r="AP193" s="5"/>
      <c r="AQ193" s="5"/>
      <c r="AR193" s="9">
        <v>0.8080000000000001</v>
      </c>
      <c r="AS193" s="5"/>
      <c r="AT193" s="5"/>
      <c r="AU193" s="9">
        <v>4.042</v>
      </c>
      <c r="AV193" s="5"/>
      <c r="AW193" s="5"/>
      <c r="AX193" s="9">
        <v>8.92</v>
      </c>
      <c r="AY193" s="5"/>
    </row>
    <row r="194" ht="13.55" customHeight="1">
      <c r="A194" s="9">
        <v>193</v>
      </c>
      <c r="B194" t="s" s="4">
        <v>1171</v>
      </c>
      <c r="C194" t="s" s="4">
        <v>14494</v>
      </c>
      <c r="D194" s="5"/>
      <c r="E194" t="s" s="4">
        <v>1138</v>
      </c>
      <c r="F194" t="s" s="4">
        <v>2669</v>
      </c>
      <c r="G194" s="5"/>
      <c r="H194" s="5"/>
      <c r="I194" t="s" s="4">
        <v>14480</v>
      </c>
      <c r="J194" s="5"/>
      <c r="K194" t="s" s="4">
        <v>425</v>
      </c>
      <c r="L194" s="9">
        <v>706501</v>
      </c>
      <c r="M194" s="9">
        <v>4019170</v>
      </c>
      <c r="N194" s="5"/>
      <c r="O194" s="5"/>
      <c r="P194" s="5"/>
      <c r="Q194" t="s" s="4">
        <v>14430</v>
      </c>
      <c r="R194" s="5"/>
      <c r="S194" s="5"/>
      <c r="T194" t="s" s="4">
        <v>14481</v>
      </c>
      <c r="U194" s="5"/>
      <c r="V194" s="5"/>
      <c r="W194" s="5"/>
      <c r="X194" s="9">
        <v>8.02</v>
      </c>
      <c r="Y194" s="5"/>
      <c r="Z194" s="5"/>
      <c r="AA194" s="5"/>
      <c r="AB194" s="5"/>
      <c r="AC194" s="5"/>
      <c r="AD194" s="5"/>
      <c r="AE194" s="5"/>
      <c r="AF194" s="5"/>
      <c r="AG194" s="5"/>
      <c r="AH194" s="5"/>
      <c r="AI194" s="5"/>
      <c r="AJ194" s="5"/>
      <c r="AK194" s="5"/>
      <c r="AL194" s="5"/>
      <c r="AM194" s="5"/>
      <c r="AN194" s="5"/>
      <c r="AO194" s="5"/>
      <c r="AP194" s="5"/>
      <c r="AQ194" s="5"/>
      <c r="AR194" s="9">
        <v>0.777</v>
      </c>
      <c r="AS194" s="5"/>
      <c r="AT194" s="5"/>
      <c r="AU194" s="9">
        <v>3.885</v>
      </c>
      <c r="AV194" s="5"/>
      <c r="AW194" s="5"/>
      <c r="AX194" s="9">
        <v>6.78</v>
      </c>
      <c r="AY194" s="5"/>
    </row>
    <row r="195" ht="13.55" customHeight="1">
      <c r="A195" s="9">
        <v>194</v>
      </c>
      <c r="B195" t="s" s="4">
        <v>1171</v>
      </c>
      <c r="C195" t="s" s="4">
        <v>14495</v>
      </c>
      <c r="D195" s="5"/>
      <c r="E195" t="s" s="4">
        <v>1138</v>
      </c>
      <c r="F195" t="s" s="4">
        <v>2669</v>
      </c>
      <c r="G195" s="5"/>
      <c r="H195" s="5"/>
      <c r="I195" t="s" s="4">
        <v>14480</v>
      </c>
      <c r="J195" s="5"/>
      <c r="K195" t="s" s="4">
        <v>425</v>
      </c>
      <c r="L195" s="9">
        <v>717364</v>
      </c>
      <c r="M195" s="9">
        <v>4026394</v>
      </c>
      <c r="N195" s="5"/>
      <c r="O195" s="5"/>
      <c r="P195" s="5"/>
      <c r="Q195" t="s" s="4">
        <v>14426</v>
      </c>
      <c r="R195" s="5"/>
      <c r="S195" s="5"/>
      <c r="T195" t="s" s="4">
        <v>14481</v>
      </c>
      <c r="U195" s="5"/>
      <c r="V195" s="5"/>
      <c r="W195" s="5"/>
      <c r="X195" s="9">
        <v>8.130000000000001</v>
      </c>
      <c r="Y195" s="5"/>
      <c r="Z195" s="5"/>
      <c r="AA195" s="5"/>
      <c r="AB195" s="5"/>
      <c r="AC195" s="5"/>
      <c r="AD195" s="5"/>
      <c r="AE195" s="5"/>
      <c r="AF195" s="5"/>
      <c r="AG195" s="5"/>
      <c r="AH195" s="5"/>
      <c r="AI195" s="5"/>
      <c r="AJ195" s="5"/>
      <c r="AK195" s="5"/>
      <c r="AL195" s="5"/>
      <c r="AM195" s="5"/>
      <c r="AN195" s="5"/>
      <c r="AO195" s="5"/>
      <c r="AP195" s="5"/>
      <c r="AQ195" s="5"/>
      <c r="AR195" s="9">
        <v>0.592</v>
      </c>
      <c r="AS195" s="5"/>
      <c r="AT195" s="5"/>
      <c r="AU195" s="9">
        <v>2.96</v>
      </c>
      <c r="AV195" s="5"/>
      <c r="AW195" s="5"/>
      <c r="AX195" s="9">
        <v>9.289999999999999</v>
      </c>
      <c r="AY195" s="5"/>
    </row>
    <row r="196" ht="13.55" customHeight="1">
      <c r="A196" s="9">
        <v>195</v>
      </c>
      <c r="B196" t="s" s="4">
        <v>1171</v>
      </c>
      <c r="C196" t="s" s="4">
        <v>14495</v>
      </c>
      <c r="D196" s="5"/>
      <c r="E196" t="s" s="4">
        <v>1138</v>
      </c>
      <c r="F196" t="s" s="4">
        <v>2669</v>
      </c>
      <c r="G196" s="5"/>
      <c r="H196" s="5"/>
      <c r="I196" t="s" s="4">
        <v>14480</v>
      </c>
      <c r="J196" s="5"/>
      <c r="K196" t="s" s="4">
        <v>425</v>
      </c>
      <c r="L196" s="9">
        <v>717364</v>
      </c>
      <c r="M196" s="9">
        <v>4026394</v>
      </c>
      <c r="N196" s="5"/>
      <c r="O196" s="5"/>
      <c r="P196" s="5"/>
      <c r="Q196" t="s" s="4">
        <v>14429</v>
      </c>
      <c r="R196" s="5"/>
      <c r="S196" s="5"/>
      <c r="T196" t="s" s="4">
        <v>14481</v>
      </c>
      <c r="U196" s="5"/>
      <c r="V196" s="5"/>
      <c r="W196" s="5"/>
      <c r="X196" s="9">
        <v>8.15</v>
      </c>
      <c r="Y196" s="5"/>
      <c r="Z196" s="5"/>
      <c r="AA196" s="5"/>
      <c r="AB196" s="5"/>
      <c r="AC196" s="5"/>
      <c r="AD196" s="5"/>
      <c r="AE196" s="5"/>
      <c r="AF196" s="5"/>
      <c r="AG196" s="5"/>
      <c r="AH196" s="5"/>
      <c r="AI196" s="5"/>
      <c r="AJ196" s="5"/>
      <c r="AK196" s="5"/>
      <c r="AL196" s="5"/>
      <c r="AM196" s="5"/>
      <c r="AN196" s="5"/>
      <c r="AO196" s="5"/>
      <c r="AP196" s="5"/>
      <c r="AQ196" s="5"/>
      <c r="AR196" s="9">
        <v>0.345</v>
      </c>
      <c r="AS196" s="5"/>
      <c r="AT196" s="5"/>
      <c r="AU196" s="9">
        <v>1.726</v>
      </c>
      <c r="AV196" s="5"/>
      <c r="AW196" s="5"/>
      <c r="AX196" s="9">
        <v>2.83</v>
      </c>
      <c r="AY196" s="5"/>
    </row>
    <row r="197" ht="13.55" customHeight="1">
      <c r="A197" s="9">
        <v>196</v>
      </c>
      <c r="B197" t="s" s="4">
        <v>1171</v>
      </c>
      <c r="C197" t="s" s="4">
        <v>14495</v>
      </c>
      <c r="D197" s="5"/>
      <c r="E197" t="s" s="4">
        <v>1138</v>
      </c>
      <c r="F197" t="s" s="4">
        <v>2669</v>
      </c>
      <c r="G197" s="5"/>
      <c r="H197" s="5"/>
      <c r="I197" t="s" s="4">
        <v>14480</v>
      </c>
      <c r="J197" s="5"/>
      <c r="K197" t="s" s="4">
        <v>425</v>
      </c>
      <c r="L197" s="9">
        <v>717364</v>
      </c>
      <c r="M197" s="9">
        <v>4026394</v>
      </c>
      <c r="N197" s="5"/>
      <c r="O197" s="5"/>
      <c r="P197" s="5"/>
      <c r="Q197" t="s" s="4">
        <v>14430</v>
      </c>
      <c r="R197" s="5"/>
      <c r="S197" s="5"/>
      <c r="T197" t="s" s="4">
        <v>14481</v>
      </c>
      <c r="U197" s="5"/>
      <c r="V197" s="5"/>
      <c r="W197" s="5"/>
      <c r="X197" s="9">
        <v>8.449999999999999</v>
      </c>
      <c r="Y197" s="5"/>
      <c r="Z197" s="5"/>
      <c r="AA197" s="5"/>
      <c r="AB197" s="5"/>
      <c r="AC197" s="5"/>
      <c r="AD197" s="5"/>
      <c r="AE197" s="5"/>
      <c r="AF197" s="5"/>
      <c r="AG197" s="5"/>
      <c r="AH197" s="5"/>
      <c r="AI197" s="5"/>
      <c r="AJ197" s="5"/>
      <c r="AK197" s="5"/>
      <c r="AL197" s="5"/>
      <c r="AM197" s="5"/>
      <c r="AN197" s="5"/>
      <c r="AO197" s="5"/>
      <c r="AP197" s="5"/>
      <c r="AQ197" s="5"/>
      <c r="AR197" s="9">
        <v>0.274</v>
      </c>
      <c r="AS197" s="5"/>
      <c r="AT197" s="5"/>
      <c r="AU197" s="9">
        <v>1.37</v>
      </c>
      <c r="AV197" s="5"/>
      <c r="AW197" s="5"/>
      <c r="AX197" s="9">
        <v>1.1</v>
      </c>
      <c r="AY197" s="5"/>
    </row>
    <row r="198" ht="13.55" customHeight="1">
      <c r="A198" s="9">
        <v>197</v>
      </c>
      <c r="B198" t="s" s="4">
        <v>1171</v>
      </c>
      <c r="C198" t="s" s="4">
        <v>14496</v>
      </c>
      <c r="D198" s="5"/>
      <c r="E198" t="s" s="4">
        <v>1138</v>
      </c>
      <c r="F198" t="s" s="4">
        <v>2669</v>
      </c>
      <c r="G198" s="5"/>
      <c r="H198" s="5"/>
      <c r="I198" t="s" s="4">
        <v>14480</v>
      </c>
      <c r="J198" s="5"/>
      <c r="K198" t="s" s="4">
        <v>425</v>
      </c>
      <c r="L198" s="9">
        <v>716892</v>
      </c>
      <c r="M198" s="9">
        <v>4025887</v>
      </c>
      <c r="N198" s="5"/>
      <c r="O198" s="5"/>
      <c r="P198" s="5"/>
      <c r="Q198" t="s" s="4">
        <v>14426</v>
      </c>
      <c r="R198" s="5"/>
      <c r="S198" s="5"/>
      <c r="T198" t="s" s="4">
        <v>14481</v>
      </c>
      <c r="U198" s="5"/>
      <c r="V198" s="5"/>
      <c r="W198" s="5"/>
      <c r="X198" s="9">
        <v>8.07</v>
      </c>
      <c r="Y198" s="5"/>
      <c r="Z198" s="5"/>
      <c r="AA198" s="5"/>
      <c r="AB198" s="5"/>
      <c r="AC198" s="5"/>
      <c r="AD198" s="5"/>
      <c r="AE198" s="5"/>
      <c r="AF198" s="5"/>
      <c r="AG198" s="5"/>
      <c r="AH198" s="5"/>
      <c r="AI198" s="5"/>
      <c r="AJ198" s="5"/>
      <c r="AK198" s="5"/>
      <c r="AL198" s="5"/>
      <c r="AM198" s="5"/>
      <c r="AN198" s="5"/>
      <c r="AO198" s="5"/>
      <c r="AP198" s="5"/>
      <c r="AQ198" s="5"/>
      <c r="AR198" s="9">
        <v>1.247</v>
      </c>
      <c r="AS198" s="5"/>
      <c r="AT198" s="5"/>
      <c r="AU198" s="9">
        <v>6.235</v>
      </c>
      <c r="AV198" s="5"/>
      <c r="AW198" s="5"/>
      <c r="AX198" s="9">
        <v>9.470000000000001</v>
      </c>
      <c r="AY198" s="5"/>
    </row>
    <row r="199" ht="13.55" customHeight="1">
      <c r="A199" s="9">
        <v>198</v>
      </c>
      <c r="B199" t="s" s="4">
        <v>1171</v>
      </c>
      <c r="C199" t="s" s="4">
        <v>14496</v>
      </c>
      <c r="D199" s="5"/>
      <c r="E199" t="s" s="4">
        <v>1138</v>
      </c>
      <c r="F199" t="s" s="4">
        <v>2669</v>
      </c>
      <c r="G199" s="5"/>
      <c r="H199" s="5"/>
      <c r="I199" t="s" s="4">
        <v>14480</v>
      </c>
      <c r="J199" s="5"/>
      <c r="K199" t="s" s="4">
        <v>425</v>
      </c>
      <c r="L199" s="9">
        <v>716892</v>
      </c>
      <c r="M199" s="9">
        <v>4025887</v>
      </c>
      <c r="N199" s="5"/>
      <c r="O199" s="5"/>
      <c r="P199" s="5"/>
      <c r="Q199" t="s" s="4">
        <v>14429</v>
      </c>
      <c r="R199" s="5"/>
      <c r="S199" s="5"/>
      <c r="T199" t="s" s="4">
        <v>14481</v>
      </c>
      <c r="U199" s="5"/>
      <c r="V199" s="5"/>
      <c r="W199" s="5"/>
      <c r="X199" s="9">
        <v>8.07</v>
      </c>
      <c r="Y199" s="5"/>
      <c r="Z199" s="5"/>
      <c r="AA199" s="5"/>
      <c r="AB199" s="5"/>
      <c r="AC199" s="5"/>
      <c r="AD199" s="5"/>
      <c r="AE199" s="5"/>
      <c r="AF199" s="5"/>
      <c r="AG199" s="5"/>
      <c r="AH199" s="5"/>
      <c r="AI199" s="5"/>
      <c r="AJ199" s="5"/>
      <c r="AK199" s="5"/>
      <c r="AL199" s="5"/>
      <c r="AM199" s="5"/>
      <c r="AN199" s="5"/>
      <c r="AO199" s="5"/>
      <c r="AP199" s="5"/>
      <c r="AQ199" s="5"/>
      <c r="AR199" s="9">
        <v>1.058</v>
      </c>
      <c r="AS199" s="5"/>
      <c r="AT199" s="5"/>
      <c r="AU199" s="9">
        <v>5.291</v>
      </c>
      <c r="AV199" s="5"/>
      <c r="AW199" s="5"/>
      <c r="AX199" s="9">
        <v>4.77</v>
      </c>
      <c r="AY199" s="5"/>
    </row>
    <row r="200" ht="13.55" customHeight="1">
      <c r="A200" s="9">
        <v>199</v>
      </c>
      <c r="B200" t="s" s="4">
        <v>1171</v>
      </c>
      <c r="C200" t="s" s="4">
        <v>14496</v>
      </c>
      <c r="D200" s="5"/>
      <c r="E200" t="s" s="4">
        <v>1138</v>
      </c>
      <c r="F200" t="s" s="4">
        <v>2669</v>
      </c>
      <c r="G200" s="5"/>
      <c r="H200" s="5"/>
      <c r="I200" t="s" s="4">
        <v>14480</v>
      </c>
      <c r="J200" s="5"/>
      <c r="K200" t="s" s="4">
        <v>425</v>
      </c>
      <c r="L200" s="9">
        <v>716892</v>
      </c>
      <c r="M200" s="9">
        <v>4025887</v>
      </c>
      <c r="N200" s="5"/>
      <c r="O200" s="5"/>
      <c r="P200" s="5"/>
      <c r="Q200" t="s" s="4">
        <v>14430</v>
      </c>
      <c r="R200" s="5"/>
      <c r="S200" s="5"/>
      <c r="T200" t="s" s="4">
        <v>14481</v>
      </c>
      <c r="U200" s="5"/>
      <c r="V200" s="5"/>
      <c r="W200" s="5"/>
      <c r="X200" s="9">
        <v>8.1</v>
      </c>
      <c r="Y200" s="5"/>
      <c r="Z200" s="5"/>
      <c r="AA200" s="5"/>
      <c r="AB200" s="5"/>
      <c r="AC200" s="5"/>
      <c r="AD200" s="5"/>
      <c r="AE200" s="5"/>
      <c r="AF200" s="5"/>
      <c r="AG200" s="5"/>
      <c r="AH200" s="5"/>
      <c r="AI200" s="5"/>
      <c r="AJ200" s="5"/>
      <c r="AK200" s="5"/>
      <c r="AL200" s="5"/>
      <c r="AM200" s="5"/>
      <c r="AN200" s="5"/>
      <c r="AO200" s="5"/>
      <c r="AP200" s="5"/>
      <c r="AQ200" s="5"/>
      <c r="AR200" s="9">
        <v>0.8159999999999999</v>
      </c>
      <c r="AS200" s="5"/>
      <c r="AT200" s="5"/>
      <c r="AU200" s="9">
        <v>4.079</v>
      </c>
      <c r="AV200" s="5"/>
      <c r="AW200" s="5"/>
      <c r="AX200" s="9">
        <v>1.38</v>
      </c>
      <c r="AY200"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AQ91"/>
  <sheetViews>
    <sheetView workbookViewId="0" showGridLines="0" defaultGridColor="1"/>
  </sheetViews>
  <sheetFormatPr defaultColWidth="8.83333" defaultRowHeight="15" customHeight="1" outlineLevelRow="0" outlineLevelCol="0"/>
  <cols>
    <col min="1" max="2" width="8.85156" style="186" customWidth="1"/>
    <col min="3" max="3" width="13.8516" style="186" customWidth="1"/>
    <col min="4" max="43" width="8.85156" style="186" customWidth="1"/>
    <col min="44" max="16384" width="8.85156" style="186" customWidth="1"/>
  </cols>
  <sheetData>
    <row r="1" ht="91" customHeight="1">
      <c r="A1" t="s" s="178">
        <v>14377</v>
      </c>
      <c r="B1" t="s" s="179">
        <v>14378</v>
      </c>
      <c r="C1" t="s" s="179">
        <v>14379</v>
      </c>
      <c r="D1" t="s" s="179">
        <v>14380</v>
      </c>
      <c r="E1" t="s" s="179">
        <v>14381</v>
      </c>
      <c r="F1" t="s" s="179">
        <v>14382</v>
      </c>
      <c r="G1" t="s" s="179">
        <v>14383</v>
      </c>
      <c r="H1" t="s" s="179">
        <v>111</v>
      </c>
      <c r="I1" t="s" s="179">
        <v>14384</v>
      </c>
      <c r="J1" t="s" s="179">
        <v>14385</v>
      </c>
      <c r="K1" t="s" s="179">
        <v>112</v>
      </c>
      <c r="L1" t="s" s="179">
        <v>113</v>
      </c>
      <c r="M1" t="s" s="179">
        <v>114</v>
      </c>
      <c r="N1" t="s" s="179">
        <v>115</v>
      </c>
      <c r="O1" t="s" s="179">
        <v>116</v>
      </c>
      <c r="P1" t="s" s="179">
        <v>117</v>
      </c>
      <c r="Q1" t="s" s="179">
        <v>14497</v>
      </c>
      <c r="R1" t="s" s="179">
        <v>118</v>
      </c>
      <c r="S1" t="s" s="179">
        <v>14386</v>
      </c>
      <c r="T1" t="s" s="179">
        <v>14387</v>
      </c>
      <c r="U1" t="s" s="179">
        <v>14388</v>
      </c>
      <c r="V1" t="s" s="179">
        <v>14389</v>
      </c>
      <c r="W1" t="s" s="179">
        <v>14390</v>
      </c>
      <c r="X1" t="s" s="179">
        <v>14498</v>
      </c>
      <c r="Y1" t="s" s="179">
        <v>14499</v>
      </c>
      <c r="Z1" t="s" s="179">
        <v>14500</v>
      </c>
      <c r="AA1" t="s" s="179">
        <v>14501</v>
      </c>
      <c r="AB1" t="s" s="179">
        <v>14502</v>
      </c>
      <c r="AC1" t="s" s="179">
        <v>14503</v>
      </c>
      <c r="AD1" t="s" s="179">
        <v>14504</v>
      </c>
      <c r="AE1" t="s" s="179">
        <v>14505</v>
      </c>
      <c r="AF1" t="s" s="179">
        <v>14506</v>
      </c>
      <c r="AG1" t="s" s="179">
        <v>14507</v>
      </c>
      <c r="AH1" t="s" s="179">
        <v>14508</v>
      </c>
      <c r="AI1" t="s" s="179">
        <v>14509</v>
      </c>
      <c r="AJ1" t="s" s="179">
        <v>14510</v>
      </c>
      <c r="AK1" t="s" s="179">
        <v>14511</v>
      </c>
      <c r="AL1" t="s" s="179">
        <v>14512</v>
      </c>
      <c r="AM1" t="s" s="179">
        <v>14513</v>
      </c>
      <c r="AN1" t="s" s="179">
        <v>14514</v>
      </c>
      <c r="AO1" t="s" s="179">
        <v>14515</v>
      </c>
      <c r="AP1" t="s" s="179">
        <v>14516</v>
      </c>
      <c r="AQ1" t="s" s="180">
        <v>14517</v>
      </c>
    </row>
    <row r="2" ht="13.55" customHeight="1">
      <c r="A2" s="169"/>
      <c r="B2" t="s" s="182">
        <v>1135</v>
      </c>
      <c r="C2" t="s" s="182">
        <v>14518</v>
      </c>
      <c r="D2" s="169"/>
      <c r="E2" t="s" s="182">
        <v>1138</v>
      </c>
      <c r="F2" t="s" s="182">
        <v>14519</v>
      </c>
      <c r="G2" s="169"/>
      <c r="H2" s="169"/>
      <c r="I2" t="s" s="182">
        <v>14520</v>
      </c>
      <c r="J2" s="169"/>
      <c r="K2" s="169"/>
      <c r="L2" s="169"/>
      <c r="M2" s="169"/>
      <c r="N2" s="169"/>
      <c r="O2" s="169"/>
      <c r="P2" s="169"/>
      <c r="Q2" s="169"/>
      <c r="R2" s="169"/>
      <c r="S2" s="169"/>
      <c r="T2" s="169"/>
      <c r="U2" t="s" s="182">
        <v>14521</v>
      </c>
      <c r="V2" s="169"/>
      <c r="W2" s="169"/>
      <c r="X2" s="181">
        <v>0.0999</v>
      </c>
      <c r="Y2" s="181">
        <v>0.02</v>
      </c>
      <c r="Z2" s="181">
        <v>7.015</v>
      </c>
      <c r="AA2" s="181">
        <v>680</v>
      </c>
      <c r="AB2" s="181">
        <v>0.589</v>
      </c>
      <c r="AC2" s="181">
        <v>0.95</v>
      </c>
      <c r="AD2" s="181">
        <v>0.028</v>
      </c>
      <c r="AE2" s="181">
        <v>14.347</v>
      </c>
      <c r="AF2" s="181">
        <v>0.08799999999999999</v>
      </c>
      <c r="AG2" s="181">
        <v>0.061</v>
      </c>
      <c r="AH2" s="181">
        <v>17.708</v>
      </c>
      <c r="AI2" s="181">
        <v>0.28</v>
      </c>
      <c r="AJ2" s="181">
        <v>0.07199999999999999</v>
      </c>
      <c r="AK2" s="181">
        <v>4.557</v>
      </c>
      <c r="AL2" s="181">
        <v>6.329</v>
      </c>
      <c r="AM2" s="181">
        <v>0.764</v>
      </c>
      <c r="AN2" s="181">
        <v>0.003</v>
      </c>
      <c r="AO2" s="181">
        <v>0.315</v>
      </c>
      <c r="AP2" s="181">
        <v>0.32</v>
      </c>
      <c r="AQ2" s="181">
        <v>54.831</v>
      </c>
    </row>
    <row r="3" ht="13.55" customHeight="1">
      <c r="A3" s="5"/>
      <c r="B3" t="s" s="4">
        <v>1135</v>
      </c>
      <c r="C3" t="s" s="4">
        <v>14522</v>
      </c>
      <c r="D3" s="5"/>
      <c r="E3" t="s" s="4">
        <v>1138</v>
      </c>
      <c r="F3" t="s" s="4">
        <v>14519</v>
      </c>
      <c r="G3" s="5"/>
      <c r="H3" s="5"/>
      <c r="I3" t="s" s="4">
        <v>14520</v>
      </c>
      <c r="J3" s="5"/>
      <c r="K3" s="5"/>
      <c r="L3" s="5"/>
      <c r="M3" s="5"/>
      <c r="N3" s="5"/>
      <c r="O3" s="5"/>
      <c r="P3" s="5"/>
      <c r="Q3" s="5"/>
      <c r="R3" s="5"/>
      <c r="S3" s="5"/>
      <c r="T3" s="5"/>
      <c r="U3" t="s" s="4">
        <v>14521</v>
      </c>
      <c r="V3" s="5"/>
      <c r="W3" s="5"/>
      <c r="X3" s="9">
        <v>0.0998</v>
      </c>
      <c r="Y3" s="9">
        <v>0.031</v>
      </c>
      <c r="Z3" s="9">
        <v>9.712999999999999</v>
      </c>
      <c r="AA3" s="9">
        <v>910</v>
      </c>
      <c r="AB3" s="9">
        <v>0.837</v>
      </c>
      <c r="AC3" s="9">
        <v>0.743</v>
      </c>
      <c r="AD3" s="9">
        <v>0.077</v>
      </c>
      <c r="AE3" s="9">
        <v>14.108</v>
      </c>
      <c r="AF3" s="9">
        <v>0.041</v>
      </c>
      <c r="AG3" s="9">
        <v>0.07099999999999999</v>
      </c>
      <c r="AH3" s="9">
        <v>19.93</v>
      </c>
      <c r="AI3" s="9">
        <v>0.443</v>
      </c>
      <c r="AJ3" s="9">
        <v>0.037</v>
      </c>
      <c r="AK3" s="9">
        <v>5.208</v>
      </c>
      <c r="AL3" s="9">
        <v>7.816</v>
      </c>
      <c r="AM3" s="9">
        <v>1.316</v>
      </c>
      <c r="AN3" s="9">
        <v>0.012</v>
      </c>
      <c r="AO3" s="9">
        <v>0.319</v>
      </c>
      <c r="AP3" s="9">
        <v>0.505</v>
      </c>
      <c r="AQ3" s="9">
        <v>56.007</v>
      </c>
    </row>
    <row r="4" ht="13.55" customHeight="1">
      <c r="A4" s="5"/>
      <c r="B4" t="s" s="4">
        <v>1135</v>
      </c>
      <c r="C4" t="s" s="4">
        <v>14523</v>
      </c>
      <c r="D4" s="5"/>
      <c r="E4" t="s" s="4">
        <v>1138</v>
      </c>
      <c r="F4" t="s" s="4">
        <v>14519</v>
      </c>
      <c r="G4" s="5"/>
      <c r="H4" s="5"/>
      <c r="I4" t="s" s="4">
        <v>14520</v>
      </c>
      <c r="J4" s="5"/>
      <c r="K4" s="5"/>
      <c r="L4" s="5"/>
      <c r="M4" s="5"/>
      <c r="N4" s="5"/>
      <c r="O4" s="5"/>
      <c r="P4" s="5"/>
      <c r="Q4" s="5"/>
      <c r="R4" s="5"/>
      <c r="S4" s="5"/>
      <c r="T4" s="5"/>
      <c r="U4" t="s" s="4">
        <v>14521</v>
      </c>
      <c r="V4" s="5"/>
      <c r="W4" s="5"/>
      <c r="X4" s="9">
        <v>0.1013</v>
      </c>
      <c r="Y4" s="9">
        <v>0.041</v>
      </c>
      <c r="Z4" s="9">
        <v>3.464</v>
      </c>
      <c r="AA4" s="9">
        <v>790</v>
      </c>
      <c r="AB4" s="9">
        <v>0.325</v>
      </c>
      <c r="AC4" s="9">
        <v>0.993</v>
      </c>
      <c r="AD4" s="9">
        <v>0.048</v>
      </c>
      <c r="AE4" s="9">
        <v>4.252</v>
      </c>
      <c r="AF4" s="9">
        <v>0.018</v>
      </c>
      <c r="AG4" s="9">
        <v>0.065</v>
      </c>
      <c r="AH4" s="9">
        <v>9.728</v>
      </c>
      <c r="AI4" s="9">
        <v>0.135</v>
      </c>
      <c r="AJ4" s="9">
        <v>0.013</v>
      </c>
      <c r="AK4" s="9">
        <v>4.852</v>
      </c>
      <c r="AL4" s="9">
        <v>4.054</v>
      </c>
      <c r="AM4" s="9">
        <v>1.123</v>
      </c>
      <c r="AN4" s="9">
        <v>0.003</v>
      </c>
      <c r="AO4" s="9">
        <v>0.405</v>
      </c>
      <c r="AP4" s="9">
        <v>0.167</v>
      </c>
      <c r="AQ4" s="9">
        <v>31.484</v>
      </c>
    </row>
    <row r="5" ht="13.55" customHeight="1">
      <c r="A5" s="5"/>
      <c r="B5" t="s" s="4">
        <v>1135</v>
      </c>
      <c r="C5" t="s" s="4">
        <v>14524</v>
      </c>
      <c r="D5" s="5"/>
      <c r="E5" t="s" s="4">
        <v>1138</v>
      </c>
      <c r="F5" t="s" s="4">
        <v>14519</v>
      </c>
      <c r="G5" s="5"/>
      <c r="H5" s="5"/>
      <c r="I5" t="s" s="4">
        <v>14520</v>
      </c>
      <c r="J5" s="5"/>
      <c r="K5" s="5"/>
      <c r="L5" s="5"/>
      <c r="M5" s="5"/>
      <c r="N5" s="5"/>
      <c r="O5" s="5"/>
      <c r="P5" s="5"/>
      <c r="Q5" s="5"/>
      <c r="R5" s="5"/>
      <c r="S5" s="5"/>
      <c r="T5" s="5"/>
      <c r="U5" t="s" s="4">
        <v>14521</v>
      </c>
      <c r="V5" s="5"/>
      <c r="W5" s="5"/>
      <c r="X5" s="9">
        <v>0.0999</v>
      </c>
      <c r="Y5" s="9">
        <v>0.202</v>
      </c>
      <c r="Z5" s="9">
        <v>11.588</v>
      </c>
      <c r="AA5" s="9">
        <v>520</v>
      </c>
      <c r="AB5" s="9">
        <v>3.498</v>
      </c>
      <c r="AC5" s="9">
        <v>0.913</v>
      </c>
      <c r="AD5" s="9">
        <v>1.463</v>
      </c>
      <c r="AE5" s="9">
        <v>3.996</v>
      </c>
      <c r="AF5" s="9">
        <v>0.066</v>
      </c>
      <c r="AG5" s="9">
        <v>0.396</v>
      </c>
      <c r="AH5" s="9">
        <v>9.901999999999999</v>
      </c>
      <c r="AI5" s="9">
        <v>0.455</v>
      </c>
      <c r="AJ5" s="9">
        <v>0.053</v>
      </c>
      <c r="AK5" s="9">
        <v>3.745</v>
      </c>
      <c r="AL5" s="9">
        <v>3.573</v>
      </c>
      <c r="AM5" s="9">
        <v>1.203</v>
      </c>
      <c r="AN5" s="9">
        <v>0.045</v>
      </c>
      <c r="AO5" s="9">
        <v>0.393</v>
      </c>
      <c r="AP5" s="9">
        <v>2.434</v>
      </c>
      <c r="AQ5" s="9">
        <v>23.607</v>
      </c>
    </row>
    <row r="6" ht="13.55" customHeight="1">
      <c r="A6" s="5"/>
      <c r="B6" t="s" s="4">
        <v>1135</v>
      </c>
      <c r="C6" t="s" s="4">
        <v>14525</v>
      </c>
      <c r="D6" s="5"/>
      <c r="E6" t="s" s="4">
        <v>1138</v>
      </c>
      <c r="F6" t="s" s="4">
        <v>14519</v>
      </c>
      <c r="G6" s="5"/>
      <c r="H6" s="5"/>
      <c r="I6" t="s" s="4">
        <v>14520</v>
      </c>
      <c r="J6" s="5"/>
      <c r="K6" s="5"/>
      <c r="L6" s="5"/>
      <c r="M6" s="5"/>
      <c r="N6" s="5"/>
      <c r="O6" s="5"/>
      <c r="P6" s="5"/>
      <c r="Q6" s="5"/>
      <c r="R6" s="5"/>
      <c r="S6" s="5"/>
      <c r="T6" s="5"/>
      <c r="U6" t="s" s="4">
        <v>14521</v>
      </c>
      <c r="V6" s="5"/>
      <c r="W6" s="5"/>
      <c r="X6" s="9">
        <v>0.1008</v>
      </c>
      <c r="Y6" s="9">
        <v>0.048</v>
      </c>
      <c r="Z6" s="9">
        <v>9.856999999999999</v>
      </c>
      <c r="AA6" s="9">
        <v>750</v>
      </c>
      <c r="AB6" s="9">
        <v>1.148</v>
      </c>
      <c r="AC6" s="9">
        <v>0.576</v>
      </c>
      <c r="AD6" s="9">
        <v>0.362</v>
      </c>
      <c r="AE6" s="9">
        <v>3.804</v>
      </c>
      <c r="AF6" s="9">
        <v>0.091</v>
      </c>
      <c r="AG6" s="9">
        <v>0.155</v>
      </c>
      <c r="AH6" s="9">
        <v>16.353</v>
      </c>
      <c r="AI6" s="9">
        <v>0.305</v>
      </c>
      <c r="AJ6" s="9">
        <v>0.08</v>
      </c>
      <c r="AK6" s="9">
        <v>3.895</v>
      </c>
      <c r="AL6" s="9">
        <v>4.913</v>
      </c>
      <c r="AM6" s="9">
        <v>2.428</v>
      </c>
      <c r="AN6" s="9">
        <v>0.012</v>
      </c>
      <c r="AO6" s="9">
        <v>0.386</v>
      </c>
      <c r="AP6" s="9">
        <v>0.572</v>
      </c>
      <c r="AQ6" s="9">
        <v>43.971</v>
      </c>
    </row>
    <row r="7" ht="13.55" customHeight="1">
      <c r="A7" s="5"/>
      <c r="B7" t="s" s="4">
        <v>1135</v>
      </c>
      <c r="C7" t="s" s="4">
        <v>14526</v>
      </c>
      <c r="D7" s="5"/>
      <c r="E7" t="s" s="4">
        <v>1138</v>
      </c>
      <c r="F7" t="s" s="4">
        <v>14519</v>
      </c>
      <c r="G7" s="5"/>
      <c r="H7" s="5"/>
      <c r="I7" t="s" s="4">
        <v>14520</v>
      </c>
      <c r="J7" s="5"/>
      <c r="K7" s="5"/>
      <c r="L7" s="5"/>
      <c r="M7" s="5"/>
      <c r="N7" s="5"/>
      <c r="O7" s="5"/>
      <c r="P7" s="5"/>
      <c r="Q7" s="5"/>
      <c r="R7" s="5"/>
      <c r="S7" s="5"/>
      <c r="T7" s="5"/>
      <c r="U7" t="s" s="4">
        <v>14521</v>
      </c>
      <c r="V7" s="5"/>
      <c r="W7" s="5"/>
      <c r="X7" s="9">
        <v>0.1003</v>
      </c>
      <c r="Y7" s="9">
        <v>0.022</v>
      </c>
      <c r="Z7" s="9">
        <v>3.345</v>
      </c>
      <c r="AA7" s="9">
        <v>860</v>
      </c>
      <c r="AB7" s="9">
        <v>0.267</v>
      </c>
      <c r="AC7" s="9">
        <v>0.715</v>
      </c>
      <c r="AD7" s="9">
        <v>0.104</v>
      </c>
      <c r="AE7" s="9">
        <v>4.109</v>
      </c>
      <c r="AF7" s="9">
        <v>0.028</v>
      </c>
      <c r="AG7" s="9">
        <v>0.133</v>
      </c>
      <c r="AH7" s="9">
        <v>11.442</v>
      </c>
      <c r="AI7" s="9">
        <v>0.137</v>
      </c>
      <c r="AJ7" s="9">
        <v>0.019</v>
      </c>
      <c r="AK7" s="9">
        <v>4.609</v>
      </c>
      <c r="AL7" s="9">
        <v>4.269</v>
      </c>
      <c r="AM7" s="9">
        <v>1.601</v>
      </c>
      <c r="AN7" s="9">
        <v>0.003</v>
      </c>
      <c r="AO7" s="9">
        <v>0.322</v>
      </c>
      <c r="AP7" s="9">
        <v>0.134</v>
      </c>
      <c r="AQ7" s="9">
        <v>48.851</v>
      </c>
    </row>
    <row r="8" ht="13.55" customHeight="1">
      <c r="A8" s="5"/>
      <c r="B8" t="s" s="4">
        <v>1135</v>
      </c>
      <c r="C8" t="s" s="4">
        <v>14527</v>
      </c>
      <c r="D8" s="5"/>
      <c r="E8" t="s" s="4">
        <v>1138</v>
      </c>
      <c r="F8" t="s" s="4">
        <v>14519</v>
      </c>
      <c r="G8" s="5"/>
      <c r="H8" s="5"/>
      <c r="I8" t="s" s="4">
        <v>14520</v>
      </c>
      <c r="J8" s="5"/>
      <c r="K8" s="5"/>
      <c r="L8" s="5"/>
      <c r="M8" s="5"/>
      <c r="N8" s="5"/>
      <c r="O8" s="5"/>
      <c r="P8" s="5"/>
      <c r="Q8" s="5"/>
      <c r="R8" s="5"/>
      <c r="S8" s="5"/>
      <c r="T8" s="5"/>
      <c r="U8" t="s" s="4">
        <v>14521</v>
      </c>
      <c r="V8" s="5"/>
      <c r="W8" s="5"/>
      <c r="X8" s="9">
        <v>0.1004</v>
      </c>
      <c r="Y8" s="9">
        <v>0.049</v>
      </c>
      <c r="Z8" s="9">
        <v>1.464</v>
      </c>
      <c r="AA8" s="9">
        <v>590</v>
      </c>
      <c r="AB8" s="9">
        <v>0.679</v>
      </c>
      <c r="AC8" s="9">
        <v>0.77</v>
      </c>
      <c r="AD8" s="9">
        <v>0.134</v>
      </c>
      <c r="AE8" s="9">
        <v>3.728</v>
      </c>
      <c r="AF8" s="9">
        <v>0.035</v>
      </c>
      <c r="AG8" s="9">
        <v>0.111</v>
      </c>
      <c r="AH8" s="9">
        <v>6.18</v>
      </c>
      <c r="AI8" s="9">
        <v>0.496</v>
      </c>
      <c r="AJ8" s="9">
        <v>0.024</v>
      </c>
      <c r="AK8" s="9">
        <v>4.036</v>
      </c>
      <c r="AL8" s="9">
        <v>3.844</v>
      </c>
      <c r="AM8" s="9">
        <v>1.622</v>
      </c>
      <c r="AN8" s="9">
        <v>0.005</v>
      </c>
      <c r="AO8" s="9">
        <v>0.31</v>
      </c>
      <c r="AP8" s="9">
        <v>0.282</v>
      </c>
      <c r="AQ8" s="9">
        <v>49.063</v>
      </c>
    </row>
    <row r="9" ht="13.55" customHeight="1">
      <c r="A9" s="5"/>
      <c r="B9" t="s" s="4">
        <v>1135</v>
      </c>
      <c r="C9" t="s" s="4">
        <v>14528</v>
      </c>
      <c r="D9" s="5"/>
      <c r="E9" t="s" s="4">
        <v>1138</v>
      </c>
      <c r="F9" t="s" s="4">
        <v>14519</v>
      </c>
      <c r="G9" s="5"/>
      <c r="H9" s="5"/>
      <c r="I9" t="s" s="4">
        <v>14520</v>
      </c>
      <c r="J9" s="5"/>
      <c r="K9" s="5"/>
      <c r="L9" s="5"/>
      <c r="M9" s="5"/>
      <c r="N9" s="5"/>
      <c r="O9" s="5"/>
      <c r="P9" s="5"/>
      <c r="Q9" s="5"/>
      <c r="R9" s="5"/>
      <c r="S9" s="5"/>
      <c r="T9" s="5"/>
      <c r="U9" t="s" s="4">
        <v>14521</v>
      </c>
      <c r="V9" s="5"/>
      <c r="W9" s="5"/>
      <c r="X9" s="9">
        <v>0.1005</v>
      </c>
      <c r="Y9" s="9">
        <v>0.038</v>
      </c>
      <c r="Z9" s="9">
        <v>7.023</v>
      </c>
      <c r="AA9" s="9">
        <v>700</v>
      </c>
      <c r="AB9" s="9">
        <v>1.386</v>
      </c>
      <c r="AC9" s="9">
        <v>1.075</v>
      </c>
      <c r="AD9" s="9">
        <v>0.281</v>
      </c>
      <c r="AE9" s="9">
        <v>5.799</v>
      </c>
      <c r="AF9" s="9">
        <v>0.462</v>
      </c>
      <c r="AG9" s="9">
        <v>0.369</v>
      </c>
      <c r="AH9" s="9">
        <v>17.216</v>
      </c>
      <c r="AI9" s="9">
        <v>0.257</v>
      </c>
      <c r="AJ9" s="9">
        <v>0.466</v>
      </c>
      <c r="AK9" s="9">
        <v>8.586</v>
      </c>
      <c r="AL9" s="9">
        <v>9.818</v>
      </c>
      <c r="AM9" s="9">
        <v>9.275</v>
      </c>
      <c r="AN9" s="9">
        <v>0.028</v>
      </c>
      <c r="AO9" s="9">
        <v>1.292</v>
      </c>
      <c r="AP9" s="9">
        <v>0.45</v>
      </c>
      <c r="AQ9" s="9">
        <v>60.386</v>
      </c>
    </row>
    <row r="10" ht="13.55" customHeight="1">
      <c r="A10" s="5"/>
      <c r="B10" t="s" s="4">
        <v>1135</v>
      </c>
      <c r="C10" t="s" s="4">
        <v>14529</v>
      </c>
      <c r="D10" s="5"/>
      <c r="E10" t="s" s="4">
        <v>1138</v>
      </c>
      <c r="F10" t="s" s="4">
        <v>14519</v>
      </c>
      <c r="G10" s="5"/>
      <c r="H10" s="5"/>
      <c r="I10" t="s" s="4">
        <v>14520</v>
      </c>
      <c r="J10" s="5"/>
      <c r="K10" s="5"/>
      <c r="L10" s="5"/>
      <c r="M10" s="5"/>
      <c r="N10" s="5"/>
      <c r="O10" s="5"/>
      <c r="P10" s="5"/>
      <c r="Q10" s="5"/>
      <c r="R10" s="5"/>
      <c r="S10" s="5"/>
      <c r="T10" s="5"/>
      <c r="U10" t="s" s="4">
        <v>14521</v>
      </c>
      <c r="V10" s="5"/>
      <c r="W10" s="5"/>
      <c r="X10" s="9">
        <v>0.1002</v>
      </c>
      <c r="Y10" s="9">
        <v>0.036</v>
      </c>
      <c r="Z10" s="9">
        <v>1.016</v>
      </c>
      <c r="AA10" s="9">
        <v>270</v>
      </c>
      <c r="AB10" s="9">
        <v>0.755</v>
      </c>
      <c r="AC10" s="9">
        <v>1.047</v>
      </c>
      <c r="AD10" s="9">
        <v>0.032</v>
      </c>
      <c r="AE10" s="9">
        <v>12.132</v>
      </c>
      <c r="AF10" s="9">
        <v>0.051</v>
      </c>
      <c r="AG10" s="9">
        <v>0.123</v>
      </c>
      <c r="AH10" s="9">
        <v>10.173</v>
      </c>
      <c r="AI10" s="9">
        <v>0.44</v>
      </c>
      <c r="AJ10" s="9">
        <v>0.041</v>
      </c>
      <c r="AK10" s="9">
        <v>11.756</v>
      </c>
      <c r="AL10" s="9">
        <v>1.042</v>
      </c>
      <c r="AM10" s="9">
        <v>1.225</v>
      </c>
      <c r="AN10" s="9">
        <v>0.003</v>
      </c>
      <c r="AO10" s="9">
        <v>0.501</v>
      </c>
      <c r="AP10" s="9">
        <v>0.409</v>
      </c>
      <c r="AQ10" s="9">
        <v>46.093</v>
      </c>
    </row>
    <row r="11" ht="13.55" customHeight="1">
      <c r="A11" s="5"/>
      <c r="B11" t="s" s="4">
        <v>1135</v>
      </c>
      <c r="C11" t="s" s="4">
        <v>14530</v>
      </c>
      <c r="D11" s="5"/>
      <c r="E11" t="s" s="4">
        <v>1138</v>
      </c>
      <c r="F11" t="s" s="4">
        <v>14531</v>
      </c>
      <c r="G11" s="5"/>
      <c r="H11" s="5"/>
      <c r="I11" t="s" s="4">
        <v>14520</v>
      </c>
      <c r="J11" s="5"/>
      <c r="K11" s="5"/>
      <c r="L11" s="5"/>
      <c r="M11" s="5"/>
      <c r="N11" s="5"/>
      <c r="O11" s="5"/>
      <c r="P11" s="5"/>
      <c r="Q11" s="5"/>
      <c r="R11" s="5"/>
      <c r="S11" s="5"/>
      <c r="T11" s="5"/>
      <c r="U11" t="s" s="4">
        <v>14521</v>
      </c>
      <c r="V11" s="5"/>
      <c r="W11" s="5"/>
      <c r="X11" s="9">
        <v>0.1</v>
      </c>
      <c r="Y11" s="9">
        <v>0.014</v>
      </c>
      <c r="Z11" s="9">
        <v>7.289</v>
      </c>
      <c r="AA11" s="9">
        <v>1800</v>
      </c>
      <c r="AB11" s="9">
        <v>0.99</v>
      </c>
      <c r="AC11" s="9">
        <v>0.735</v>
      </c>
      <c r="AD11" s="9">
        <v>0.026</v>
      </c>
      <c r="AE11" s="9">
        <v>13.158</v>
      </c>
      <c r="AF11" s="9">
        <v>0.239</v>
      </c>
      <c r="AG11" s="9">
        <v>0.062</v>
      </c>
      <c r="AH11" s="9">
        <v>22.913</v>
      </c>
      <c r="AI11" s="9">
        <v>0.856</v>
      </c>
      <c r="AJ11" s="9">
        <v>0.216</v>
      </c>
      <c r="AK11" s="9">
        <v>4.608</v>
      </c>
      <c r="AL11" s="9">
        <v>18.233</v>
      </c>
      <c r="AM11" s="9">
        <v>1.314</v>
      </c>
      <c r="AN11" s="9">
        <v>0.01</v>
      </c>
      <c r="AO11" s="9">
        <v>0.35</v>
      </c>
      <c r="AP11" s="9">
        <v>0.468</v>
      </c>
      <c r="AQ11" s="9">
        <v>173.119</v>
      </c>
    </row>
    <row r="12" ht="13.55" customHeight="1">
      <c r="A12" s="5"/>
      <c r="B12" t="s" s="4">
        <v>1135</v>
      </c>
      <c r="C12" t="s" s="4">
        <v>14532</v>
      </c>
      <c r="D12" s="5"/>
      <c r="E12" t="s" s="4">
        <v>1138</v>
      </c>
      <c r="F12" t="s" s="4">
        <v>14531</v>
      </c>
      <c r="G12" s="5"/>
      <c r="H12" s="5"/>
      <c r="I12" t="s" s="4">
        <v>14520</v>
      </c>
      <c r="J12" s="5"/>
      <c r="K12" s="5"/>
      <c r="L12" s="5"/>
      <c r="M12" s="5"/>
      <c r="N12" s="5"/>
      <c r="O12" s="5"/>
      <c r="P12" s="5"/>
      <c r="Q12" s="5"/>
      <c r="R12" s="5"/>
      <c r="S12" s="5"/>
      <c r="T12" s="5"/>
      <c r="U12" t="s" s="4">
        <v>14521</v>
      </c>
      <c r="V12" s="5"/>
      <c r="W12" s="5"/>
      <c r="X12" s="9">
        <v>0.1013</v>
      </c>
      <c r="Y12" s="9">
        <v>0.05</v>
      </c>
      <c r="Z12" s="9">
        <v>4.3</v>
      </c>
      <c r="AA12" s="9">
        <v>850</v>
      </c>
      <c r="AB12" s="9">
        <v>1.045</v>
      </c>
      <c r="AC12" s="9">
        <v>1.083</v>
      </c>
      <c r="AD12" s="9">
        <v>0.063</v>
      </c>
      <c r="AE12" s="9">
        <v>5.749</v>
      </c>
      <c r="AF12" s="9">
        <v>0.06</v>
      </c>
      <c r="AG12" s="9">
        <v>0.07099999999999999</v>
      </c>
      <c r="AH12" s="9">
        <v>23.024</v>
      </c>
      <c r="AI12" s="9">
        <v>0.236</v>
      </c>
      <c r="AJ12" s="9">
        <v>0.037</v>
      </c>
      <c r="AK12" s="9">
        <v>5.732</v>
      </c>
      <c r="AL12" s="9">
        <v>8.641999999999999</v>
      </c>
      <c r="AM12" s="9">
        <v>0.995</v>
      </c>
      <c r="AN12" s="9">
        <v>0.01</v>
      </c>
      <c r="AO12" s="9">
        <v>0.444</v>
      </c>
      <c r="AP12" s="9">
        <v>0.478</v>
      </c>
      <c r="AQ12" s="9">
        <v>69.762</v>
      </c>
    </row>
    <row r="13" ht="13.55" customHeight="1">
      <c r="A13" s="5"/>
      <c r="B13" t="s" s="4">
        <v>1135</v>
      </c>
      <c r="C13" t="s" s="4">
        <v>14533</v>
      </c>
      <c r="D13" s="5"/>
      <c r="E13" t="s" s="4">
        <v>1138</v>
      </c>
      <c r="F13" t="s" s="4">
        <v>14531</v>
      </c>
      <c r="G13" s="5"/>
      <c r="H13" s="5"/>
      <c r="I13" t="s" s="4">
        <v>14520</v>
      </c>
      <c r="J13" s="5"/>
      <c r="K13" s="5"/>
      <c r="L13" s="5"/>
      <c r="M13" s="5"/>
      <c r="N13" s="5"/>
      <c r="O13" s="5"/>
      <c r="P13" s="5"/>
      <c r="Q13" s="5"/>
      <c r="R13" s="5"/>
      <c r="S13" s="5"/>
      <c r="T13" s="5"/>
      <c r="U13" t="s" s="4">
        <v>14521</v>
      </c>
      <c r="V13" s="5"/>
      <c r="W13" s="5"/>
      <c r="X13" s="9">
        <v>0.1001</v>
      </c>
      <c r="Y13" s="9">
        <v>0.051</v>
      </c>
      <c r="Z13" s="9">
        <v>8.339</v>
      </c>
      <c r="AA13" s="9">
        <v>1870</v>
      </c>
      <c r="AB13" s="9">
        <v>1.486</v>
      </c>
      <c r="AC13" s="9">
        <v>0.964</v>
      </c>
      <c r="AD13" s="9">
        <v>0.029</v>
      </c>
      <c r="AE13" s="9">
        <v>11.752</v>
      </c>
      <c r="AF13" s="9">
        <v>0.063</v>
      </c>
      <c r="AG13" s="9">
        <v>0.149</v>
      </c>
      <c r="AH13" s="9">
        <v>30.188</v>
      </c>
      <c r="AI13" s="9">
        <v>0.806</v>
      </c>
      <c r="AJ13" s="9">
        <v>0.061</v>
      </c>
      <c r="AK13" s="9">
        <v>7.31</v>
      </c>
      <c r="AL13" s="9">
        <v>18.808</v>
      </c>
      <c r="AM13" s="9">
        <v>2.259</v>
      </c>
      <c r="AN13" s="9">
        <v>0.017</v>
      </c>
      <c r="AO13" s="9">
        <v>0.407</v>
      </c>
      <c r="AP13" s="9">
        <v>0.856</v>
      </c>
      <c r="AQ13" s="9">
        <v>222.204</v>
      </c>
    </row>
    <row r="14" ht="13.55" customHeight="1">
      <c r="A14" s="5"/>
      <c r="B14" t="s" s="4">
        <v>1135</v>
      </c>
      <c r="C14" t="s" s="4">
        <v>14534</v>
      </c>
      <c r="D14" s="5"/>
      <c r="E14" t="s" s="4">
        <v>1138</v>
      </c>
      <c r="F14" t="s" s="4">
        <v>14531</v>
      </c>
      <c r="G14" s="5"/>
      <c r="H14" s="5"/>
      <c r="I14" t="s" s="4">
        <v>14520</v>
      </c>
      <c r="J14" s="5"/>
      <c r="K14" s="5"/>
      <c r="L14" s="5"/>
      <c r="M14" s="5"/>
      <c r="N14" s="5"/>
      <c r="O14" s="5"/>
      <c r="P14" s="5"/>
      <c r="Q14" s="5"/>
      <c r="R14" s="5"/>
      <c r="S14" s="5"/>
      <c r="T14" s="5"/>
      <c r="U14" t="s" s="4">
        <v>14521</v>
      </c>
      <c r="V14" s="5"/>
      <c r="W14" s="5"/>
      <c r="X14" s="9">
        <v>0.1004</v>
      </c>
      <c r="Y14" s="9">
        <v>0.023</v>
      </c>
      <c r="Z14" s="9">
        <v>5.467</v>
      </c>
      <c r="AA14" s="9">
        <v>1260</v>
      </c>
      <c r="AB14" s="9">
        <v>0.633</v>
      </c>
      <c r="AC14" s="9">
        <v>0.905</v>
      </c>
      <c r="AD14" s="9">
        <v>0.06</v>
      </c>
      <c r="AE14" s="9">
        <v>6.393</v>
      </c>
      <c r="AF14" s="9">
        <v>0.077</v>
      </c>
      <c r="AG14" s="9">
        <v>0.143</v>
      </c>
      <c r="AH14" s="9">
        <v>26.598</v>
      </c>
      <c r="AI14" s="9">
        <v>0.294</v>
      </c>
      <c r="AJ14" s="9">
        <v>0.09</v>
      </c>
      <c r="AK14" s="9">
        <v>4.88</v>
      </c>
      <c r="AL14" s="9">
        <v>12.914</v>
      </c>
      <c r="AM14" s="9">
        <v>1.992</v>
      </c>
      <c r="AN14" s="9">
        <v>0.006</v>
      </c>
      <c r="AO14" s="9">
        <v>0.441</v>
      </c>
      <c r="AP14" s="9">
        <v>0.339</v>
      </c>
      <c r="AQ14" s="9">
        <v>74.337</v>
      </c>
    </row>
    <row r="15" ht="13.55" customHeight="1">
      <c r="A15" s="5"/>
      <c r="B15" t="s" s="4">
        <v>1135</v>
      </c>
      <c r="C15" t="s" s="4">
        <v>14535</v>
      </c>
      <c r="D15" s="5"/>
      <c r="E15" t="s" s="4">
        <v>1138</v>
      </c>
      <c r="F15" t="s" s="4">
        <v>14536</v>
      </c>
      <c r="G15" s="5"/>
      <c r="H15" s="5"/>
      <c r="I15" t="s" s="4">
        <v>14520</v>
      </c>
      <c r="J15" s="5"/>
      <c r="K15" s="5"/>
      <c r="L15" s="5"/>
      <c r="M15" s="5"/>
      <c r="N15" s="5"/>
      <c r="O15" s="5"/>
      <c r="P15" s="5"/>
      <c r="Q15" s="5"/>
      <c r="R15" s="5"/>
      <c r="S15" s="5"/>
      <c r="T15" s="5"/>
      <c r="U15" t="s" s="4">
        <v>14521</v>
      </c>
      <c r="V15" s="5"/>
      <c r="W15" s="5"/>
      <c r="X15" s="9">
        <v>0.0999</v>
      </c>
      <c r="Y15" s="9">
        <v>0.124</v>
      </c>
      <c r="Z15" s="9">
        <v>7.717</v>
      </c>
      <c r="AA15" s="9">
        <v>290</v>
      </c>
      <c r="AB15" s="9">
        <v>3.068</v>
      </c>
      <c r="AC15" s="9">
        <v>1.124</v>
      </c>
      <c r="AD15" s="9">
        <v>0.154</v>
      </c>
      <c r="AE15" s="9">
        <v>3.595</v>
      </c>
      <c r="AF15" s="9">
        <v>0.078</v>
      </c>
      <c r="AG15" s="9">
        <v>0.269</v>
      </c>
      <c r="AH15" s="9">
        <v>6.862</v>
      </c>
      <c r="AI15" s="9">
        <v>0.124</v>
      </c>
      <c r="AJ15" s="9">
        <v>0.046</v>
      </c>
      <c r="AK15" s="9">
        <v>2.439</v>
      </c>
      <c r="AL15" s="9">
        <v>2.162</v>
      </c>
      <c r="AM15" s="9">
        <v>1.166</v>
      </c>
      <c r="AN15" s="9">
        <v>0.028</v>
      </c>
      <c r="AO15" s="9">
        <v>0.278</v>
      </c>
      <c r="AP15" s="9">
        <v>1.878</v>
      </c>
      <c r="AQ15" s="9">
        <v>14.511</v>
      </c>
    </row>
    <row r="16" ht="13.55" customHeight="1">
      <c r="A16" s="5"/>
      <c r="B16" t="s" s="4">
        <v>1135</v>
      </c>
      <c r="C16" t="s" s="4">
        <v>14537</v>
      </c>
      <c r="D16" s="5"/>
      <c r="E16" t="s" s="4">
        <v>1138</v>
      </c>
      <c r="F16" t="s" s="4">
        <v>14536</v>
      </c>
      <c r="G16" s="5"/>
      <c r="H16" s="5"/>
      <c r="I16" t="s" s="4">
        <v>14520</v>
      </c>
      <c r="J16" s="5"/>
      <c r="K16" s="5"/>
      <c r="L16" s="5"/>
      <c r="M16" s="5"/>
      <c r="N16" s="5"/>
      <c r="O16" s="5"/>
      <c r="P16" s="5"/>
      <c r="Q16" s="5"/>
      <c r="R16" s="5"/>
      <c r="S16" s="5"/>
      <c r="T16" s="5"/>
      <c r="U16" t="s" s="4">
        <v>14521</v>
      </c>
      <c r="V16" s="5"/>
      <c r="W16" s="5"/>
      <c r="X16" t="s" s="4">
        <v>14538</v>
      </c>
      <c r="Y16" s="9">
        <v>0.054</v>
      </c>
      <c r="Z16" s="9">
        <v>3.096</v>
      </c>
      <c r="AA16" s="9">
        <v>550</v>
      </c>
      <c r="AB16" s="9">
        <v>1.131</v>
      </c>
      <c r="AC16" s="9">
        <v>1.022</v>
      </c>
      <c r="AD16" s="9">
        <v>0.341</v>
      </c>
      <c r="AE16" s="9">
        <v>4.58</v>
      </c>
      <c r="AF16" s="9">
        <v>0.065</v>
      </c>
      <c r="AG16" s="9">
        <v>0.145</v>
      </c>
      <c r="AH16" s="9">
        <v>14.468</v>
      </c>
      <c r="AI16" s="9">
        <v>0.243</v>
      </c>
      <c r="AJ16" s="9">
        <v>0.081</v>
      </c>
      <c r="AK16" s="9">
        <v>6.031</v>
      </c>
      <c r="AL16" s="9">
        <v>7.661</v>
      </c>
      <c r="AM16" s="9">
        <v>2.819</v>
      </c>
      <c r="AN16" s="9">
        <v>0.014</v>
      </c>
      <c r="AO16" s="9">
        <v>0.585</v>
      </c>
      <c r="AP16" s="9">
        <v>0.507</v>
      </c>
      <c r="AQ16" s="9">
        <v>52.612</v>
      </c>
    </row>
    <row r="17" ht="13.55" customHeight="1">
      <c r="A17" s="5"/>
      <c r="B17" t="s" s="4">
        <v>1135</v>
      </c>
      <c r="C17" t="s" s="4">
        <v>14539</v>
      </c>
      <c r="D17" s="5"/>
      <c r="E17" t="s" s="4">
        <v>1138</v>
      </c>
      <c r="F17" t="s" s="4">
        <v>14540</v>
      </c>
      <c r="G17" s="5"/>
      <c r="H17" s="5"/>
      <c r="I17" t="s" s="4">
        <v>14520</v>
      </c>
      <c r="J17" s="5"/>
      <c r="K17" s="5"/>
      <c r="L17" s="5"/>
      <c r="M17" s="5"/>
      <c r="N17" s="5"/>
      <c r="O17" s="5"/>
      <c r="P17" s="5"/>
      <c r="Q17" s="5"/>
      <c r="R17" s="5"/>
      <c r="S17" s="5"/>
      <c r="T17" s="5"/>
      <c r="U17" t="s" s="4">
        <v>14521</v>
      </c>
      <c r="V17" s="5"/>
      <c r="W17" s="5"/>
      <c r="X17" s="9">
        <v>0.0999</v>
      </c>
      <c r="Y17" s="9">
        <v>0.012</v>
      </c>
      <c r="Z17" s="9">
        <v>4.71</v>
      </c>
      <c r="AA17" s="9">
        <v>385</v>
      </c>
      <c r="AB17" s="9">
        <v>2.468</v>
      </c>
      <c r="AC17" s="9">
        <v>0.245</v>
      </c>
      <c r="AD17" s="9">
        <v>0.08599999999999999</v>
      </c>
      <c r="AE17" s="9">
        <v>1.692</v>
      </c>
      <c r="AF17" s="9">
        <v>0.029</v>
      </c>
      <c r="AG17" s="9">
        <v>0.082</v>
      </c>
      <c r="AH17" s="9">
        <v>3.186</v>
      </c>
      <c r="AI17" s="9">
        <v>0.168</v>
      </c>
      <c r="AJ17" s="9">
        <v>0.03</v>
      </c>
      <c r="AK17" s="9">
        <v>11.712</v>
      </c>
      <c r="AL17" s="9">
        <v>5.165</v>
      </c>
      <c r="AM17" s="9">
        <v>0.377</v>
      </c>
      <c r="AN17" s="9">
        <v>0.022</v>
      </c>
      <c r="AO17" s="9">
        <v>0.062</v>
      </c>
      <c r="AP17" s="9">
        <v>1.442</v>
      </c>
      <c r="AQ17" s="9">
        <v>7.866</v>
      </c>
    </row>
    <row r="18" ht="13.55" customHeight="1">
      <c r="A18" s="5"/>
      <c r="B18" t="s" s="4">
        <v>1135</v>
      </c>
      <c r="C18" t="s" s="4">
        <v>14541</v>
      </c>
      <c r="D18" s="5"/>
      <c r="E18" t="s" s="4">
        <v>1138</v>
      </c>
      <c r="F18" t="s" s="4">
        <v>14540</v>
      </c>
      <c r="G18" s="5"/>
      <c r="H18" s="5"/>
      <c r="I18" t="s" s="4">
        <v>14520</v>
      </c>
      <c r="J18" s="5"/>
      <c r="K18" s="5"/>
      <c r="L18" s="5"/>
      <c r="M18" s="5"/>
      <c r="N18" s="5"/>
      <c r="O18" s="5"/>
      <c r="P18" s="5"/>
      <c r="Q18" s="5"/>
      <c r="R18" s="5"/>
      <c r="S18" s="5"/>
      <c r="T18" s="5"/>
      <c r="U18" t="s" s="4">
        <v>14521</v>
      </c>
      <c r="V18" s="5"/>
      <c r="W18" s="5"/>
      <c r="X18" s="9">
        <v>0.09959999999999999</v>
      </c>
      <c r="Y18" s="9">
        <v>0.042</v>
      </c>
      <c r="Z18" s="9">
        <v>3.907</v>
      </c>
      <c r="AA18" s="9">
        <v>372</v>
      </c>
      <c r="AB18" s="9">
        <v>1.207</v>
      </c>
      <c r="AC18" s="9">
        <v>0.246</v>
      </c>
      <c r="AD18" s="9">
        <v>0.046</v>
      </c>
      <c r="AE18" s="9">
        <v>1.425</v>
      </c>
      <c r="AF18" s="9">
        <v>0.037</v>
      </c>
      <c r="AG18" s="9">
        <v>0.066</v>
      </c>
      <c r="AH18" s="9">
        <v>2.183</v>
      </c>
      <c r="AI18" s="9">
        <v>0.147</v>
      </c>
      <c r="AJ18" s="9">
        <v>0.013</v>
      </c>
      <c r="AK18" s="9">
        <v>4.849</v>
      </c>
      <c r="AL18" s="9">
        <v>3.861</v>
      </c>
      <c r="AM18" s="9">
        <v>0.397</v>
      </c>
      <c r="AN18" s="9">
        <v>0.012</v>
      </c>
      <c r="AO18" s="9">
        <v>0.063</v>
      </c>
      <c r="AP18" s="9">
        <v>0.597</v>
      </c>
      <c r="AQ18" s="9">
        <v>9.787000000000001</v>
      </c>
    </row>
    <row r="19" ht="13.55" customHeight="1">
      <c r="A19" s="5"/>
      <c r="B19" t="s" s="4">
        <v>1135</v>
      </c>
      <c r="C19" t="s" s="4">
        <v>14542</v>
      </c>
      <c r="D19" s="5"/>
      <c r="E19" t="s" s="4">
        <v>1138</v>
      </c>
      <c r="F19" t="s" s="4">
        <v>14540</v>
      </c>
      <c r="G19" s="5"/>
      <c r="H19" s="5"/>
      <c r="I19" t="s" s="4">
        <v>14520</v>
      </c>
      <c r="J19" s="5"/>
      <c r="K19" s="5"/>
      <c r="L19" s="5"/>
      <c r="M19" s="5"/>
      <c r="N19" s="5"/>
      <c r="O19" s="5"/>
      <c r="P19" s="5"/>
      <c r="Q19" s="5"/>
      <c r="R19" s="5"/>
      <c r="S19" s="5"/>
      <c r="T19" s="5"/>
      <c r="U19" t="s" s="4">
        <v>14521</v>
      </c>
      <c r="V19" s="5"/>
      <c r="W19" s="5"/>
      <c r="X19" s="9">
        <v>0.1003</v>
      </c>
      <c r="Y19" s="9">
        <v>0.05</v>
      </c>
      <c r="Z19" s="9">
        <v>4.382</v>
      </c>
      <c r="AA19" s="9">
        <v>346</v>
      </c>
      <c r="AB19" s="9">
        <v>0.949</v>
      </c>
      <c r="AC19" s="9">
        <v>0.372</v>
      </c>
      <c r="AD19" s="9">
        <v>0.093</v>
      </c>
      <c r="AE19" s="9">
        <v>1.907</v>
      </c>
      <c r="AF19" s="9">
        <v>0.016</v>
      </c>
      <c r="AG19" s="9">
        <v>0.108</v>
      </c>
      <c r="AH19" s="9">
        <v>2.277</v>
      </c>
      <c r="AI19" s="9">
        <v>0.157</v>
      </c>
      <c r="AJ19" s="9">
        <v>0.013</v>
      </c>
      <c r="AK19" s="9">
        <v>11.63</v>
      </c>
      <c r="AL19" s="9">
        <v>4.124</v>
      </c>
      <c r="AM19" s="9">
        <v>0.277</v>
      </c>
      <c r="AN19" s="9">
        <v>0.008999999999999999</v>
      </c>
      <c r="AO19" s="9">
        <v>0.065</v>
      </c>
      <c r="AP19" s="9">
        <v>0.504</v>
      </c>
      <c r="AQ19" s="9">
        <v>5.394</v>
      </c>
    </row>
    <row r="20" ht="13.55" customHeight="1">
      <c r="A20" s="5"/>
      <c r="B20" t="s" s="4">
        <v>1135</v>
      </c>
      <c r="C20" t="s" s="4">
        <v>14543</v>
      </c>
      <c r="D20" s="5"/>
      <c r="E20" t="s" s="4">
        <v>1138</v>
      </c>
      <c r="F20" t="s" s="4">
        <v>14540</v>
      </c>
      <c r="G20" s="5"/>
      <c r="H20" s="5"/>
      <c r="I20" t="s" s="4">
        <v>14520</v>
      </c>
      <c r="J20" s="5"/>
      <c r="K20" s="5"/>
      <c r="L20" s="5"/>
      <c r="M20" s="5"/>
      <c r="N20" s="5"/>
      <c r="O20" s="5"/>
      <c r="P20" s="5"/>
      <c r="Q20" s="5"/>
      <c r="R20" s="5"/>
      <c r="S20" s="5"/>
      <c r="T20" s="5"/>
      <c r="U20" t="s" s="4">
        <v>14521</v>
      </c>
      <c r="V20" s="5"/>
      <c r="W20" s="5"/>
      <c r="X20" s="9">
        <v>0.1</v>
      </c>
      <c r="Y20" s="9">
        <v>0.025</v>
      </c>
      <c r="Z20" s="9">
        <v>4.299</v>
      </c>
      <c r="AA20" s="9">
        <v>528</v>
      </c>
      <c r="AB20" s="9">
        <v>0.489</v>
      </c>
      <c r="AC20" s="9">
        <v>0.245</v>
      </c>
      <c r="AD20" s="9">
        <v>0.039</v>
      </c>
      <c r="AE20" s="9">
        <v>2.755</v>
      </c>
      <c r="AF20" s="9">
        <v>0.054</v>
      </c>
      <c r="AG20" s="9">
        <v>0.03</v>
      </c>
      <c r="AH20" s="9">
        <v>3.326</v>
      </c>
      <c r="AI20" s="9">
        <v>0.091</v>
      </c>
      <c r="AJ20" s="9">
        <v>0.008999999999999999</v>
      </c>
      <c r="AK20" s="9">
        <v>8.305999999999999</v>
      </c>
      <c r="AL20" s="9">
        <v>6.717</v>
      </c>
      <c r="AM20" s="9">
        <v>0.183</v>
      </c>
      <c r="AN20" s="9">
        <v>0.004</v>
      </c>
      <c r="AO20" s="9">
        <v>0.062</v>
      </c>
      <c r="AP20" s="9">
        <v>0.263</v>
      </c>
      <c r="AQ20" s="9">
        <v>10.55</v>
      </c>
    </row>
    <row r="21" ht="13.55" customHeight="1">
      <c r="A21" s="5"/>
      <c r="B21" t="s" s="4">
        <v>1135</v>
      </c>
      <c r="C21" t="s" s="4">
        <v>14544</v>
      </c>
      <c r="D21" s="5"/>
      <c r="E21" t="s" s="4">
        <v>1138</v>
      </c>
      <c r="F21" t="s" s="4">
        <v>14540</v>
      </c>
      <c r="G21" s="5"/>
      <c r="H21" s="5"/>
      <c r="I21" t="s" s="4">
        <v>14520</v>
      </c>
      <c r="J21" s="5"/>
      <c r="K21" s="5"/>
      <c r="L21" s="5"/>
      <c r="M21" s="5"/>
      <c r="N21" s="5"/>
      <c r="O21" s="5"/>
      <c r="P21" s="5"/>
      <c r="Q21" s="5"/>
      <c r="R21" s="5"/>
      <c r="S21" s="5"/>
      <c r="T21" s="5"/>
      <c r="U21" t="s" s="4">
        <v>14521</v>
      </c>
      <c r="V21" s="5"/>
      <c r="W21" s="5"/>
      <c r="X21" s="9">
        <v>0.1008</v>
      </c>
      <c r="Y21" s="9">
        <v>0.018</v>
      </c>
      <c r="Z21" s="9">
        <v>4.241</v>
      </c>
      <c r="AA21" s="9">
        <v>317</v>
      </c>
      <c r="AB21" s="9">
        <v>2.109</v>
      </c>
      <c r="AC21" s="9">
        <v>1.896</v>
      </c>
      <c r="AD21" s="9">
        <v>0.082</v>
      </c>
      <c r="AE21" s="9">
        <v>2.022</v>
      </c>
      <c r="AF21" s="9">
        <v>0.057</v>
      </c>
      <c r="AG21" s="9">
        <v>0.11</v>
      </c>
      <c r="AH21" s="9">
        <v>2.387</v>
      </c>
      <c r="AI21" s="9">
        <v>0.254</v>
      </c>
      <c r="AJ21" s="9">
        <v>0.026</v>
      </c>
      <c r="AK21" s="9">
        <v>7.373</v>
      </c>
      <c r="AL21" s="9">
        <v>3.385</v>
      </c>
      <c r="AM21" s="9">
        <v>0.378</v>
      </c>
      <c r="AN21" s="9">
        <v>0.021</v>
      </c>
      <c r="AO21" s="9">
        <v>0.062</v>
      </c>
      <c r="AP21" s="9">
        <v>0.923</v>
      </c>
      <c r="AQ21" s="9">
        <v>9.021000000000001</v>
      </c>
    </row>
    <row r="22" ht="13.55" customHeight="1">
      <c r="A22" s="5"/>
      <c r="B22" t="s" s="4">
        <v>1135</v>
      </c>
      <c r="C22" t="s" s="4">
        <v>14545</v>
      </c>
      <c r="D22" s="5"/>
      <c r="E22" t="s" s="4">
        <v>1138</v>
      </c>
      <c r="F22" t="s" s="4">
        <v>14540</v>
      </c>
      <c r="G22" s="5"/>
      <c r="H22" s="5"/>
      <c r="I22" t="s" s="4">
        <v>14520</v>
      </c>
      <c r="J22" s="5"/>
      <c r="K22" s="5"/>
      <c r="L22" s="5"/>
      <c r="M22" s="5"/>
      <c r="N22" s="5"/>
      <c r="O22" s="5"/>
      <c r="P22" s="5"/>
      <c r="Q22" s="5"/>
      <c r="R22" s="5"/>
      <c r="S22" s="5"/>
      <c r="T22" s="5"/>
      <c r="U22" t="s" s="4">
        <v>14521</v>
      </c>
      <c r="V22" s="5"/>
      <c r="W22" s="5"/>
      <c r="X22" s="9">
        <v>0.1002</v>
      </c>
      <c r="Y22" s="9">
        <v>0.023</v>
      </c>
      <c r="Z22" s="9">
        <v>2.131</v>
      </c>
      <c r="AA22" s="9">
        <v>197</v>
      </c>
      <c r="AB22" s="9">
        <v>0.783</v>
      </c>
      <c r="AC22" s="9">
        <v>0.244</v>
      </c>
      <c r="AD22" s="9">
        <v>0.025</v>
      </c>
      <c r="AE22" s="9">
        <v>1.795</v>
      </c>
      <c r="AF22" s="9">
        <v>0.017</v>
      </c>
      <c r="AG22" s="9">
        <v>0.027</v>
      </c>
      <c r="AH22" s="9">
        <v>3.23</v>
      </c>
      <c r="AI22" s="9">
        <v>0.162</v>
      </c>
      <c r="AJ22" s="9">
        <v>0.008</v>
      </c>
      <c r="AK22" s="9">
        <v>6.563</v>
      </c>
      <c r="AL22" s="9">
        <v>3.039</v>
      </c>
      <c r="AM22" s="9">
        <v>0.342</v>
      </c>
      <c r="AN22" s="9">
        <v>0.007</v>
      </c>
      <c r="AO22" s="9">
        <v>0.062</v>
      </c>
      <c r="AP22" s="9">
        <v>0.349</v>
      </c>
      <c r="AQ22" s="9">
        <v>8.731</v>
      </c>
    </row>
    <row r="23" ht="13.55" customHeight="1">
      <c r="A23" s="5"/>
      <c r="B23" t="s" s="4">
        <v>1135</v>
      </c>
      <c r="C23" t="s" s="4">
        <v>14546</v>
      </c>
      <c r="D23" s="5"/>
      <c r="E23" t="s" s="4">
        <v>1138</v>
      </c>
      <c r="F23" t="s" s="4">
        <v>14540</v>
      </c>
      <c r="G23" s="5"/>
      <c r="H23" s="5"/>
      <c r="I23" t="s" s="4">
        <v>14520</v>
      </c>
      <c r="J23" s="5"/>
      <c r="K23" s="5"/>
      <c r="L23" s="5"/>
      <c r="M23" s="5"/>
      <c r="N23" s="5"/>
      <c r="O23" s="5"/>
      <c r="P23" s="5"/>
      <c r="Q23" s="5"/>
      <c r="R23" s="5"/>
      <c r="S23" s="5"/>
      <c r="T23" s="5"/>
      <c r="U23" t="s" s="4">
        <v>14521</v>
      </c>
      <c r="V23" s="5"/>
      <c r="W23" s="5"/>
      <c r="X23" s="9">
        <v>0.0998</v>
      </c>
      <c r="Y23" s="9">
        <v>0.043</v>
      </c>
      <c r="Z23" s="9">
        <v>4.994</v>
      </c>
      <c r="AA23" s="9">
        <v>635</v>
      </c>
      <c r="AB23" s="9">
        <v>0.622</v>
      </c>
      <c r="AC23" s="9">
        <v>0.314</v>
      </c>
      <c r="AD23" s="9">
        <v>0.048</v>
      </c>
      <c r="AE23" s="9">
        <v>1.763</v>
      </c>
      <c r="AF23" s="9">
        <v>0.01</v>
      </c>
      <c r="AG23" s="9">
        <v>0.041</v>
      </c>
      <c r="AH23" s="9">
        <v>3.33</v>
      </c>
      <c r="AI23" s="9">
        <v>0.128</v>
      </c>
      <c r="AJ23" s="9">
        <v>0.011</v>
      </c>
      <c r="AK23" s="9">
        <v>8.856</v>
      </c>
      <c r="AL23" s="9">
        <v>7.057</v>
      </c>
      <c r="AM23" s="9">
        <v>0.292</v>
      </c>
      <c r="AN23" s="9">
        <v>0.008</v>
      </c>
      <c r="AO23" s="9">
        <v>0.098</v>
      </c>
      <c r="AP23" s="9">
        <v>0.311</v>
      </c>
      <c r="AQ23" s="9">
        <v>15.601</v>
      </c>
    </row>
    <row r="24" ht="13.55" customHeight="1">
      <c r="A24" s="5"/>
      <c r="B24" t="s" s="4">
        <v>1135</v>
      </c>
      <c r="C24" t="s" s="4">
        <v>14547</v>
      </c>
      <c r="D24" s="5"/>
      <c r="E24" t="s" s="4">
        <v>1138</v>
      </c>
      <c r="F24" t="s" s="4">
        <v>14540</v>
      </c>
      <c r="G24" s="5"/>
      <c r="H24" s="5"/>
      <c r="I24" t="s" s="4">
        <v>14520</v>
      </c>
      <c r="J24" s="5"/>
      <c r="K24" s="5"/>
      <c r="L24" s="5"/>
      <c r="M24" s="5"/>
      <c r="N24" s="5"/>
      <c r="O24" s="5"/>
      <c r="P24" s="5"/>
      <c r="Q24" s="5"/>
      <c r="R24" s="5"/>
      <c r="S24" s="5"/>
      <c r="T24" s="5"/>
      <c r="U24" t="s" s="4">
        <v>14521</v>
      </c>
      <c r="V24" s="5"/>
      <c r="W24" s="5"/>
      <c r="X24" s="9">
        <v>0.1005</v>
      </c>
      <c r="Y24" s="9">
        <v>0.035</v>
      </c>
      <c r="Z24" s="9">
        <v>4.038</v>
      </c>
      <c r="AA24" s="9">
        <v>441</v>
      </c>
      <c r="AB24" s="9">
        <v>0.869</v>
      </c>
      <c r="AC24" s="9">
        <v>0.339</v>
      </c>
      <c r="AD24" s="9">
        <v>0.035</v>
      </c>
      <c r="AE24" s="9">
        <v>3.02</v>
      </c>
      <c r="AF24" s="9">
        <v>0.021</v>
      </c>
      <c r="AG24" s="9">
        <v>0.027</v>
      </c>
      <c r="AH24" s="9">
        <v>3.858</v>
      </c>
      <c r="AI24" s="9">
        <v>0.27</v>
      </c>
      <c r="AJ24" s="9">
        <v>0.014</v>
      </c>
      <c r="AK24" s="9">
        <v>6.8</v>
      </c>
      <c r="AL24" s="9">
        <v>7.529</v>
      </c>
      <c r="AM24" s="9">
        <v>0.243</v>
      </c>
      <c r="AN24" s="9">
        <v>0.01</v>
      </c>
      <c r="AO24" s="9">
        <v>0.119</v>
      </c>
      <c r="AP24" s="9">
        <v>0.438</v>
      </c>
      <c r="AQ24" s="9">
        <v>12.906</v>
      </c>
    </row>
    <row r="25" ht="13.55" customHeight="1">
      <c r="A25" s="5"/>
      <c r="B25" t="s" s="4">
        <v>1135</v>
      </c>
      <c r="C25" t="s" s="4">
        <v>14548</v>
      </c>
      <c r="D25" s="5"/>
      <c r="E25" t="s" s="4">
        <v>1138</v>
      </c>
      <c r="F25" t="s" s="4">
        <v>14540</v>
      </c>
      <c r="G25" s="5"/>
      <c r="H25" s="5"/>
      <c r="I25" t="s" s="4">
        <v>14520</v>
      </c>
      <c r="J25" s="5"/>
      <c r="K25" s="5"/>
      <c r="L25" s="5"/>
      <c r="M25" s="5"/>
      <c r="N25" s="5"/>
      <c r="O25" s="5"/>
      <c r="P25" s="5"/>
      <c r="Q25" s="5"/>
      <c r="R25" s="5"/>
      <c r="S25" s="5"/>
      <c r="T25" s="5"/>
      <c r="U25" t="s" s="4">
        <v>14521</v>
      </c>
      <c r="V25" s="5"/>
      <c r="W25" s="5"/>
      <c r="X25" s="9">
        <v>0.1001</v>
      </c>
      <c r="Y25" s="9">
        <v>0.019</v>
      </c>
      <c r="Z25" s="9">
        <v>11.789</v>
      </c>
      <c r="AA25" s="9">
        <v>969</v>
      </c>
      <c r="AB25" s="9">
        <v>1.027</v>
      </c>
      <c r="AC25" s="9">
        <v>0.553</v>
      </c>
      <c r="AD25" s="9">
        <v>0.082</v>
      </c>
      <c r="AE25" s="9">
        <v>5.723</v>
      </c>
      <c r="AF25" s="9">
        <v>0.206</v>
      </c>
      <c r="AG25" s="9">
        <v>0.232</v>
      </c>
      <c r="AH25" s="9">
        <v>11.422</v>
      </c>
      <c r="AI25" s="9">
        <v>0.47</v>
      </c>
      <c r="AJ25" s="9">
        <v>0.203</v>
      </c>
      <c r="AK25" s="9">
        <v>16.144</v>
      </c>
      <c r="AL25" s="9">
        <v>13.867</v>
      </c>
      <c r="AM25" s="9">
        <v>3.527</v>
      </c>
      <c r="AN25" s="9">
        <v>0.016</v>
      </c>
      <c r="AO25" s="9">
        <v>0.456</v>
      </c>
      <c r="AP25" s="9">
        <v>0.44</v>
      </c>
      <c r="AQ25" s="9">
        <v>8.423999999999999</v>
      </c>
    </row>
    <row r="26" ht="13.55" customHeight="1">
      <c r="A26" s="5"/>
      <c r="B26" t="s" s="4">
        <v>1135</v>
      </c>
      <c r="C26" t="s" s="4">
        <v>14549</v>
      </c>
      <c r="D26" s="5"/>
      <c r="E26" t="s" s="4">
        <v>1138</v>
      </c>
      <c r="F26" t="s" s="4">
        <v>14540</v>
      </c>
      <c r="G26" s="5"/>
      <c r="H26" s="5"/>
      <c r="I26" t="s" s="4">
        <v>14520</v>
      </c>
      <c r="J26" s="5"/>
      <c r="K26" s="5"/>
      <c r="L26" s="5"/>
      <c r="M26" s="5"/>
      <c r="N26" s="5"/>
      <c r="O26" s="5"/>
      <c r="P26" s="5"/>
      <c r="Q26" s="5"/>
      <c r="R26" s="5"/>
      <c r="S26" s="5"/>
      <c r="T26" s="5"/>
      <c r="U26" t="s" s="4">
        <v>14521</v>
      </c>
      <c r="V26" s="5"/>
      <c r="W26" s="5"/>
      <c r="X26" s="9">
        <v>0.0999</v>
      </c>
      <c r="Y26" s="9">
        <v>0.038</v>
      </c>
      <c r="Z26" s="9">
        <v>6.507</v>
      </c>
      <c r="AA26" s="9">
        <v>645</v>
      </c>
      <c r="AB26" s="9">
        <v>2.704</v>
      </c>
      <c r="AC26" s="9">
        <v>0.43</v>
      </c>
      <c r="AD26" s="9">
        <v>0.083</v>
      </c>
      <c r="AE26" s="9">
        <v>3.078</v>
      </c>
      <c r="AF26" s="9">
        <v>0.023</v>
      </c>
      <c r="AG26" s="9">
        <v>0.062</v>
      </c>
      <c r="AH26" s="9">
        <v>3.405</v>
      </c>
      <c r="AI26" s="9">
        <v>0.151</v>
      </c>
      <c r="AJ26" s="9">
        <v>0.025</v>
      </c>
      <c r="AK26" s="9">
        <v>8.678000000000001</v>
      </c>
      <c r="AL26" s="9">
        <v>11.611</v>
      </c>
      <c r="AM26" s="9">
        <v>0.282</v>
      </c>
      <c r="AN26" s="9">
        <v>0.018</v>
      </c>
      <c r="AO26" s="9">
        <v>0.123</v>
      </c>
      <c r="AP26" s="9">
        <v>1.207</v>
      </c>
      <c r="AQ26" s="9">
        <v>4.378</v>
      </c>
    </row>
    <row r="27" ht="13.55" customHeight="1">
      <c r="A27" s="5"/>
      <c r="B27" t="s" s="4">
        <v>1135</v>
      </c>
      <c r="C27" t="s" s="4">
        <v>14550</v>
      </c>
      <c r="D27" s="5"/>
      <c r="E27" t="s" s="4">
        <v>1138</v>
      </c>
      <c r="F27" t="s" s="4">
        <v>14540</v>
      </c>
      <c r="G27" s="5"/>
      <c r="H27" s="5"/>
      <c r="I27" t="s" s="4">
        <v>14520</v>
      </c>
      <c r="J27" s="5"/>
      <c r="K27" s="5"/>
      <c r="L27" s="5"/>
      <c r="M27" s="5"/>
      <c r="N27" s="5"/>
      <c r="O27" s="5"/>
      <c r="P27" s="5"/>
      <c r="Q27" s="5"/>
      <c r="R27" s="5"/>
      <c r="S27" s="5"/>
      <c r="T27" s="5"/>
      <c r="U27" t="s" s="4">
        <v>14521</v>
      </c>
      <c r="V27" s="5"/>
      <c r="W27" s="5"/>
      <c r="X27" s="9">
        <v>0.1001</v>
      </c>
      <c r="Y27" s="9">
        <v>0.158</v>
      </c>
      <c r="Z27" s="9">
        <v>7.34</v>
      </c>
      <c r="AA27" s="9">
        <v>588</v>
      </c>
      <c r="AB27" s="9">
        <v>2.308</v>
      </c>
      <c r="AC27" s="9">
        <v>0.378</v>
      </c>
      <c r="AD27" s="9">
        <v>0.065</v>
      </c>
      <c r="AE27" s="9">
        <v>1.238</v>
      </c>
      <c r="AF27" s="9">
        <v>0.026</v>
      </c>
      <c r="AG27" s="9">
        <v>0.162</v>
      </c>
      <c r="AH27" s="9">
        <v>3.774</v>
      </c>
      <c r="AI27" s="9">
        <v>0.344</v>
      </c>
      <c r="AJ27" s="9">
        <v>0.026</v>
      </c>
      <c r="AK27" s="9">
        <v>11.681</v>
      </c>
      <c r="AL27" s="9">
        <v>7.451</v>
      </c>
      <c r="AM27" s="9">
        <v>0.931</v>
      </c>
      <c r="AN27" s="9">
        <v>0.018</v>
      </c>
      <c r="AO27" s="9">
        <v>0.128</v>
      </c>
      <c r="AP27" s="9">
        <v>0.874</v>
      </c>
      <c r="AQ27" s="9">
        <v>3.429</v>
      </c>
    </row>
    <row r="28" ht="13.55" customHeight="1">
      <c r="A28" s="5"/>
      <c r="B28" t="s" s="4">
        <v>1135</v>
      </c>
      <c r="C28" t="s" s="4">
        <v>14551</v>
      </c>
      <c r="D28" s="5"/>
      <c r="E28" t="s" s="4">
        <v>1138</v>
      </c>
      <c r="F28" t="s" s="4">
        <v>14540</v>
      </c>
      <c r="G28" s="5"/>
      <c r="H28" s="5"/>
      <c r="I28" t="s" s="4">
        <v>14520</v>
      </c>
      <c r="J28" s="5"/>
      <c r="K28" s="5"/>
      <c r="L28" s="5"/>
      <c r="M28" s="5"/>
      <c r="N28" s="5"/>
      <c r="O28" s="5"/>
      <c r="P28" s="5"/>
      <c r="Q28" s="5"/>
      <c r="R28" s="5"/>
      <c r="S28" s="5"/>
      <c r="T28" s="5"/>
      <c r="U28" t="s" s="4">
        <v>14521</v>
      </c>
      <c r="V28" s="5"/>
      <c r="W28" s="5"/>
      <c r="X28" s="9">
        <v>0.0999</v>
      </c>
      <c r="Y28" s="9">
        <v>0.11</v>
      </c>
      <c r="Z28" s="9">
        <v>7.649</v>
      </c>
      <c r="AA28" s="9">
        <v>755</v>
      </c>
      <c r="AB28" s="9">
        <v>3.842</v>
      </c>
      <c r="AC28" s="9">
        <v>0.456</v>
      </c>
      <c r="AD28" s="9">
        <v>0.08500000000000001</v>
      </c>
      <c r="AE28" s="9">
        <v>2.495</v>
      </c>
      <c r="AF28" s="9">
        <v>0.027</v>
      </c>
      <c r="AG28" s="9">
        <v>0.16</v>
      </c>
      <c r="AH28" s="9">
        <v>5.476</v>
      </c>
      <c r="AI28" s="9">
        <v>0.182</v>
      </c>
      <c r="AJ28" s="9">
        <v>0.027</v>
      </c>
      <c r="AK28" s="9">
        <v>8.84</v>
      </c>
      <c r="AL28" s="9">
        <v>8.217000000000001</v>
      </c>
      <c r="AM28" s="9">
        <v>1.196</v>
      </c>
      <c r="AN28" s="9">
        <v>0.023</v>
      </c>
      <c r="AO28" s="9">
        <v>0.146</v>
      </c>
      <c r="AP28" s="9">
        <v>1.337</v>
      </c>
      <c r="AQ28" s="9">
        <v>12.422</v>
      </c>
    </row>
    <row r="29" ht="13.55" customHeight="1">
      <c r="A29" s="5"/>
      <c r="B29" t="s" s="4">
        <v>1135</v>
      </c>
      <c r="C29" t="s" s="4">
        <v>14552</v>
      </c>
      <c r="D29" s="5"/>
      <c r="E29" t="s" s="4">
        <v>1138</v>
      </c>
      <c r="F29" t="s" s="4">
        <v>14540</v>
      </c>
      <c r="G29" s="5"/>
      <c r="H29" s="5"/>
      <c r="I29" t="s" s="4">
        <v>14520</v>
      </c>
      <c r="J29" s="5"/>
      <c r="K29" s="5"/>
      <c r="L29" s="5"/>
      <c r="M29" s="5"/>
      <c r="N29" s="5"/>
      <c r="O29" s="5"/>
      <c r="P29" s="5"/>
      <c r="Q29" s="5"/>
      <c r="R29" s="5"/>
      <c r="S29" s="5"/>
      <c r="T29" s="5"/>
      <c r="U29" t="s" s="4">
        <v>14521</v>
      </c>
      <c r="V29" s="5"/>
      <c r="W29" s="5"/>
      <c r="X29" s="9">
        <v>0.0998</v>
      </c>
      <c r="Y29" s="9">
        <v>0.03</v>
      </c>
      <c r="Z29" s="9">
        <v>2.23</v>
      </c>
      <c r="AA29" s="9">
        <v>243</v>
      </c>
      <c r="AB29" s="9">
        <v>0.5620000000000001</v>
      </c>
      <c r="AC29" s="9">
        <v>0.456</v>
      </c>
      <c r="AD29" s="9">
        <v>0.043</v>
      </c>
      <c r="AE29" s="9">
        <v>2.107</v>
      </c>
      <c r="AF29" s="9">
        <v>0.008</v>
      </c>
      <c r="AG29" s="9">
        <v>0.042</v>
      </c>
      <c r="AH29" s="9">
        <v>3.398</v>
      </c>
      <c r="AI29" s="9">
        <v>0.18</v>
      </c>
      <c r="AJ29" s="9">
        <v>0.008</v>
      </c>
      <c r="AK29" s="9">
        <v>6.123</v>
      </c>
      <c r="AL29" s="9">
        <v>3.61</v>
      </c>
      <c r="AM29" s="9">
        <v>0.533</v>
      </c>
      <c r="AN29" s="9">
        <v>0.006</v>
      </c>
      <c r="AO29" s="9">
        <v>0.139</v>
      </c>
      <c r="AP29" s="9">
        <v>0.242</v>
      </c>
      <c r="AQ29" s="9">
        <v>9.832000000000001</v>
      </c>
    </row>
    <row r="30" ht="13.55" customHeight="1">
      <c r="A30" s="5"/>
      <c r="B30" t="s" s="4">
        <v>1135</v>
      </c>
      <c r="C30" t="s" s="4">
        <v>14553</v>
      </c>
      <c r="D30" s="5"/>
      <c r="E30" t="s" s="4">
        <v>1138</v>
      </c>
      <c r="F30" t="s" s="4">
        <v>14540</v>
      </c>
      <c r="G30" s="5"/>
      <c r="H30" s="5"/>
      <c r="I30" t="s" s="4">
        <v>14520</v>
      </c>
      <c r="J30" s="5"/>
      <c r="K30" s="5"/>
      <c r="L30" s="5"/>
      <c r="M30" s="5"/>
      <c r="N30" s="5"/>
      <c r="O30" s="5"/>
      <c r="P30" s="5"/>
      <c r="Q30" s="5"/>
      <c r="R30" s="5"/>
      <c r="S30" s="5"/>
      <c r="T30" s="5"/>
      <c r="U30" t="s" s="4">
        <v>14521</v>
      </c>
      <c r="V30" s="5"/>
      <c r="W30" s="5"/>
      <c r="X30" s="9">
        <v>0.1</v>
      </c>
      <c r="Y30" s="9">
        <v>0.03</v>
      </c>
      <c r="Z30" s="9">
        <v>4.599</v>
      </c>
      <c r="AA30" s="9">
        <v>543</v>
      </c>
      <c r="AB30" s="9">
        <v>0.506</v>
      </c>
      <c r="AC30" s="9">
        <v>0.463</v>
      </c>
      <c r="AD30" s="9">
        <v>0.018</v>
      </c>
      <c r="AE30" s="9">
        <v>1.705</v>
      </c>
      <c r="AF30" s="9">
        <v>0.012</v>
      </c>
      <c r="AG30" s="9">
        <v>0.032</v>
      </c>
      <c r="AH30" s="9">
        <v>5.859</v>
      </c>
      <c r="AI30" s="9">
        <v>0.08</v>
      </c>
      <c r="AJ30" s="9">
        <v>0.015</v>
      </c>
      <c r="AK30" s="9">
        <v>2.367</v>
      </c>
      <c r="AL30" s="9">
        <v>5.715</v>
      </c>
      <c r="AM30" s="9">
        <v>0.511</v>
      </c>
      <c r="AN30" s="9">
        <v>0.004</v>
      </c>
      <c r="AO30" s="9">
        <v>0.147</v>
      </c>
      <c r="AP30" s="9">
        <v>0.229</v>
      </c>
      <c r="AQ30" s="9">
        <v>3.685</v>
      </c>
    </row>
    <row r="31" ht="13.55" customHeight="1">
      <c r="A31" s="5"/>
      <c r="B31" t="s" s="4">
        <v>1135</v>
      </c>
      <c r="C31" t="s" s="4">
        <v>14554</v>
      </c>
      <c r="D31" s="5"/>
      <c r="E31" t="s" s="4">
        <v>1138</v>
      </c>
      <c r="F31" t="s" s="4">
        <v>14555</v>
      </c>
      <c r="G31" s="5"/>
      <c r="H31" s="5"/>
      <c r="I31" t="s" s="4">
        <v>14556</v>
      </c>
      <c r="J31" s="5"/>
      <c r="K31" s="5"/>
      <c r="L31" s="5"/>
      <c r="M31" s="5"/>
      <c r="N31" s="5"/>
      <c r="O31" s="5"/>
      <c r="P31" s="5"/>
      <c r="Q31" s="5"/>
      <c r="R31" s="5"/>
      <c r="S31" s="5"/>
      <c r="T31" s="5"/>
      <c r="U31" t="s" s="4">
        <v>14521</v>
      </c>
      <c r="V31" s="5"/>
      <c r="W31" s="5"/>
      <c r="X31" s="9">
        <v>0.1001</v>
      </c>
      <c r="Y31" s="9">
        <v>0.024</v>
      </c>
      <c r="Z31" s="9">
        <v>2.935</v>
      </c>
      <c r="AA31" s="9">
        <v>330</v>
      </c>
      <c r="AB31" s="9">
        <v>0.358</v>
      </c>
      <c r="AC31" s="9">
        <v>0.429</v>
      </c>
      <c r="AD31" s="9">
        <v>0.025</v>
      </c>
      <c r="AE31" s="9">
        <v>1.981</v>
      </c>
      <c r="AF31" s="9">
        <v>0.003</v>
      </c>
      <c r="AG31" s="9">
        <v>0.788</v>
      </c>
      <c r="AH31" s="9">
        <v>9.782999999999999</v>
      </c>
      <c r="AI31" s="9">
        <v>0.43</v>
      </c>
      <c r="AJ31" s="9">
        <v>0.003</v>
      </c>
      <c r="AK31" s="9">
        <v>3.114</v>
      </c>
      <c r="AL31" s="9">
        <v>4.601</v>
      </c>
      <c r="AM31" s="9">
        <v>1.104</v>
      </c>
      <c r="AN31" s="9">
        <v>0.003</v>
      </c>
      <c r="AO31" s="9">
        <v>0.126</v>
      </c>
      <c r="AP31" s="9">
        <v>0.189</v>
      </c>
      <c r="AQ31" s="9">
        <v>1.391</v>
      </c>
    </row>
    <row r="32" ht="13.55" customHeight="1">
      <c r="A32" s="5"/>
      <c r="B32" t="s" s="4">
        <v>1135</v>
      </c>
      <c r="C32" t="s" s="4">
        <v>14557</v>
      </c>
      <c r="D32" s="5"/>
      <c r="E32" t="s" s="4">
        <v>1138</v>
      </c>
      <c r="F32" t="s" s="4">
        <v>14555</v>
      </c>
      <c r="G32" s="5"/>
      <c r="H32" s="5"/>
      <c r="I32" t="s" s="4">
        <v>14556</v>
      </c>
      <c r="J32" s="5"/>
      <c r="K32" s="5"/>
      <c r="L32" s="5"/>
      <c r="M32" s="5"/>
      <c r="N32" s="5"/>
      <c r="O32" s="5"/>
      <c r="P32" s="5"/>
      <c r="Q32" s="5"/>
      <c r="R32" s="5"/>
      <c r="S32" s="5"/>
      <c r="T32" s="5"/>
      <c r="U32" t="s" s="4">
        <v>14521</v>
      </c>
      <c r="V32" s="5"/>
      <c r="W32" s="5"/>
      <c r="X32" s="9">
        <v>0.1007</v>
      </c>
      <c r="Y32" s="9">
        <v>0.011</v>
      </c>
      <c r="Z32" s="9">
        <v>1.682</v>
      </c>
      <c r="AA32" s="9">
        <v>227</v>
      </c>
      <c r="AB32" s="9">
        <v>0.056</v>
      </c>
      <c r="AC32" s="9">
        <v>0.34</v>
      </c>
      <c r="AD32" s="9">
        <v>0.066</v>
      </c>
      <c r="AE32" s="9">
        <v>2.262</v>
      </c>
      <c r="AF32" s="9">
        <v>0.003</v>
      </c>
      <c r="AG32" s="9">
        <v>0.108</v>
      </c>
      <c r="AH32" s="9">
        <v>9.406000000000001</v>
      </c>
      <c r="AI32" s="9">
        <v>0.26</v>
      </c>
      <c r="AJ32" s="9">
        <v>0.001</v>
      </c>
      <c r="AK32" s="9">
        <v>1.592</v>
      </c>
      <c r="AL32" s="9">
        <v>3.485</v>
      </c>
      <c r="AM32" s="9">
        <v>0.431</v>
      </c>
      <c r="AN32" s="9">
        <v>0.001</v>
      </c>
      <c r="AO32" s="9">
        <v>0.08500000000000001</v>
      </c>
      <c r="AP32" s="9">
        <v>0.029</v>
      </c>
      <c r="AQ32" s="9">
        <v>34.962</v>
      </c>
    </row>
    <row r="33" ht="13.55" customHeight="1">
      <c r="A33" s="5"/>
      <c r="B33" t="s" s="4">
        <v>1135</v>
      </c>
      <c r="C33" t="s" s="4">
        <v>14558</v>
      </c>
      <c r="D33" s="5"/>
      <c r="E33" t="s" s="4">
        <v>1138</v>
      </c>
      <c r="F33" t="s" s="4">
        <v>14555</v>
      </c>
      <c r="G33" s="5"/>
      <c r="H33" s="5"/>
      <c r="I33" t="s" s="4">
        <v>14520</v>
      </c>
      <c r="J33" s="5"/>
      <c r="K33" s="5"/>
      <c r="L33" s="5"/>
      <c r="M33" s="5"/>
      <c r="N33" s="5"/>
      <c r="O33" s="5"/>
      <c r="P33" s="5"/>
      <c r="Q33" s="5"/>
      <c r="R33" s="5"/>
      <c r="S33" s="5"/>
      <c r="T33" s="5"/>
      <c r="U33" t="s" s="4">
        <v>14521</v>
      </c>
      <c r="V33" s="5"/>
      <c r="W33" s="5"/>
      <c r="X33" s="9">
        <v>0.1</v>
      </c>
      <c r="Y33" s="9">
        <v>0.015</v>
      </c>
      <c r="Z33" s="9">
        <v>2.591</v>
      </c>
      <c r="AA33" s="9">
        <v>340</v>
      </c>
      <c r="AB33" s="9">
        <v>0.284</v>
      </c>
      <c r="AC33" s="9">
        <v>0.28</v>
      </c>
      <c r="AD33" s="9">
        <v>0.061</v>
      </c>
      <c r="AE33" s="9">
        <v>1.889</v>
      </c>
      <c r="AF33" s="9">
        <v>0.015</v>
      </c>
      <c r="AG33" s="9">
        <v>0.129</v>
      </c>
      <c r="AH33" s="9">
        <v>5.966</v>
      </c>
      <c r="AI33" s="9">
        <v>0.197</v>
      </c>
      <c r="AJ33" s="9">
        <v>0.015</v>
      </c>
      <c r="AK33" s="9">
        <v>1.991</v>
      </c>
      <c r="AL33" s="9">
        <v>3.037</v>
      </c>
      <c r="AM33" s="9">
        <v>1.536</v>
      </c>
      <c r="AN33" s="9">
        <v>0.003</v>
      </c>
      <c r="AO33" s="9">
        <v>0.109</v>
      </c>
      <c r="AP33" s="9">
        <v>0.13</v>
      </c>
      <c r="AQ33" s="9">
        <v>56.264</v>
      </c>
    </row>
    <row r="34" ht="13.55" customHeight="1">
      <c r="A34" s="5"/>
      <c r="B34" t="s" s="4">
        <v>1135</v>
      </c>
      <c r="C34" t="s" s="4">
        <v>14559</v>
      </c>
      <c r="D34" s="5"/>
      <c r="E34" t="s" s="4">
        <v>1138</v>
      </c>
      <c r="F34" t="s" s="4">
        <v>14555</v>
      </c>
      <c r="G34" s="5"/>
      <c r="H34" s="5"/>
      <c r="I34" t="s" s="4">
        <v>14556</v>
      </c>
      <c r="J34" s="5"/>
      <c r="K34" s="5"/>
      <c r="L34" s="5"/>
      <c r="M34" s="5"/>
      <c r="N34" s="5"/>
      <c r="O34" s="5"/>
      <c r="P34" s="5"/>
      <c r="Q34" s="5"/>
      <c r="R34" s="5"/>
      <c r="S34" s="5"/>
      <c r="T34" s="5"/>
      <c r="U34" t="s" s="4">
        <v>14521</v>
      </c>
      <c r="V34" s="5"/>
      <c r="W34" s="5"/>
      <c r="X34" s="9">
        <v>0.1</v>
      </c>
      <c r="Y34" s="9">
        <v>0.012</v>
      </c>
      <c r="Z34" s="9">
        <v>2.416</v>
      </c>
      <c r="AA34" s="9">
        <v>420</v>
      </c>
      <c r="AB34" s="9">
        <v>0.261</v>
      </c>
      <c r="AC34" s="9">
        <v>0.364</v>
      </c>
      <c r="AD34" s="9">
        <v>0.008999999999999999</v>
      </c>
      <c r="AE34" s="9">
        <v>1.725</v>
      </c>
      <c r="AF34" s="9">
        <v>0.003</v>
      </c>
      <c r="AG34" s="9">
        <v>0.139</v>
      </c>
      <c r="AH34" s="9">
        <v>7.589</v>
      </c>
      <c r="AI34" s="9">
        <v>0.095</v>
      </c>
      <c r="AJ34" s="9">
        <v>0.002</v>
      </c>
      <c r="AK34" s="9">
        <v>2.027</v>
      </c>
      <c r="AL34" s="9">
        <v>4.606</v>
      </c>
      <c r="AM34" s="9">
        <v>1.45</v>
      </c>
      <c r="AN34" s="9">
        <v>0.002</v>
      </c>
      <c r="AO34" s="9">
        <v>0.093</v>
      </c>
      <c r="AP34" s="9">
        <v>0.092</v>
      </c>
      <c r="AQ34" s="9">
        <v>14.519</v>
      </c>
    </row>
    <row r="35" ht="13.55" customHeight="1">
      <c r="A35" s="5"/>
      <c r="B35" t="s" s="4">
        <v>1135</v>
      </c>
      <c r="C35" t="s" s="4">
        <v>14560</v>
      </c>
      <c r="D35" s="5"/>
      <c r="E35" t="s" s="4">
        <v>1138</v>
      </c>
      <c r="F35" t="s" s="4">
        <v>14555</v>
      </c>
      <c r="G35" s="5"/>
      <c r="H35" s="5"/>
      <c r="I35" t="s" s="4">
        <v>14556</v>
      </c>
      <c r="J35" s="5"/>
      <c r="K35" s="5"/>
      <c r="L35" s="5"/>
      <c r="M35" s="5"/>
      <c r="N35" s="5"/>
      <c r="O35" s="5"/>
      <c r="P35" s="5"/>
      <c r="Q35" s="5"/>
      <c r="R35" s="5"/>
      <c r="S35" s="5"/>
      <c r="T35" s="5"/>
      <c r="U35" t="s" s="4">
        <v>14521</v>
      </c>
      <c r="V35" s="5"/>
      <c r="W35" s="5"/>
      <c r="X35" s="9">
        <v>0.1001</v>
      </c>
      <c r="Y35" s="9">
        <v>0.068</v>
      </c>
      <c r="Z35" s="9">
        <v>3.034</v>
      </c>
      <c r="AA35" s="9">
        <v>611</v>
      </c>
      <c r="AB35" s="9">
        <v>0.499</v>
      </c>
      <c r="AC35" s="9">
        <v>0.369</v>
      </c>
      <c r="AD35" s="9">
        <v>0.036</v>
      </c>
      <c r="AE35" s="9">
        <v>1.906</v>
      </c>
      <c r="AF35" s="9">
        <v>0.004</v>
      </c>
      <c r="AG35" s="9">
        <v>0.225</v>
      </c>
      <c r="AH35" s="9">
        <v>9.919</v>
      </c>
      <c r="AI35" s="9">
        <v>0.271</v>
      </c>
      <c r="AJ35" s="9">
        <v>0.004</v>
      </c>
      <c r="AK35" s="9">
        <v>2.187</v>
      </c>
      <c r="AL35" s="9">
        <v>5.977</v>
      </c>
      <c r="AM35" s="9">
        <v>0.785</v>
      </c>
      <c r="AN35" s="9">
        <v>0.004</v>
      </c>
      <c r="AO35" s="9">
        <v>0.127</v>
      </c>
      <c r="AP35" s="9">
        <v>0.161</v>
      </c>
      <c r="AQ35" s="9">
        <v>10.048</v>
      </c>
    </row>
    <row r="36" ht="13.55" customHeight="1">
      <c r="A36" s="5"/>
      <c r="B36" t="s" s="4">
        <v>1135</v>
      </c>
      <c r="C36" t="s" s="4">
        <v>14561</v>
      </c>
      <c r="D36" s="5"/>
      <c r="E36" t="s" s="4">
        <v>1138</v>
      </c>
      <c r="F36" t="s" s="4">
        <v>14555</v>
      </c>
      <c r="G36" s="5"/>
      <c r="H36" s="5"/>
      <c r="I36" t="s" s="4">
        <v>14556</v>
      </c>
      <c r="J36" s="5"/>
      <c r="K36" s="5"/>
      <c r="L36" s="5"/>
      <c r="M36" s="5"/>
      <c r="N36" s="5"/>
      <c r="O36" s="5"/>
      <c r="P36" s="5"/>
      <c r="Q36" s="5"/>
      <c r="R36" s="5"/>
      <c r="S36" s="5"/>
      <c r="T36" s="5"/>
      <c r="U36" t="s" s="4">
        <v>14521</v>
      </c>
      <c r="V36" s="5"/>
      <c r="W36" s="5"/>
      <c r="X36" s="9">
        <v>0.1001</v>
      </c>
      <c r="Y36" s="9">
        <v>0.026</v>
      </c>
      <c r="Z36" s="9">
        <v>2.653</v>
      </c>
      <c r="AA36" s="9">
        <v>210</v>
      </c>
      <c r="AB36" s="9">
        <v>0.385</v>
      </c>
      <c r="AC36" s="9">
        <v>0.435</v>
      </c>
      <c r="AD36" s="9">
        <v>0.046</v>
      </c>
      <c r="AE36" s="9">
        <v>1.314</v>
      </c>
      <c r="AF36" s="9">
        <v>0.006</v>
      </c>
      <c r="AG36" s="9">
        <v>0.133</v>
      </c>
      <c r="AH36" s="9">
        <v>5.305</v>
      </c>
      <c r="AI36" s="9">
        <v>0.125</v>
      </c>
      <c r="AJ36" s="9">
        <v>0.005</v>
      </c>
      <c r="AK36" s="9">
        <v>1.458</v>
      </c>
      <c r="AL36" s="9">
        <v>2.299</v>
      </c>
      <c r="AM36" s="9">
        <v>2.286</v>
      </c>
      <c r="AN36" s="9">
        <v>0.004</v>
      </c>
      <c r="AO36" s="9">
        <v>0.13</v>
      </c>
      <c r="AP36" s="9">
        <v>0.182</v>
      </c>
      <c r="AQ36" s="9">
        <v>22.065</v>
      </c>
    </row>
    <row r="37" ht="13.55" customHeight="1">
      <c r="A37" s="5"/>
      <c r="B37" t="s" s="4">
        <v>1135</v>
      </c>
      <c r="C37" t="s" s="4">
        <v>14562</v>
      </c>
      <c r="D37" s="5"/>
      <c r="E37" t="s" s="4">
        <v>1138</v>
      </c>
      <c r="F37" t="s" s="4">
        <v>14555</v>
      </c>
      <c r="G37" s="5"/>
      <c r="H37" s="5"/>
      <c r="I37" t="s" s="4">
        <v>14556</v>
      </c>
      <c r="J37" s="5"/>
      <c r="K37" s="5"/>
      <c r="L37" s="5"/>
      <c r="M37" s="5"/>
      <c r="N37" s="5"/>
      <c r="O37" s="5"/>
      <c r="P37" s="5"/>
      <c r="Q37" s="5"/>
      <c r="R37" s="5"/>
      <c r="S37" s="5"/>
      <c r="T37" s="5"/>
      <c r="U37" t="s" s="4">
        <v>14521</v>
      </c>
      <c r="V37" s="5"/>
      <c r="W37" s="5"/>
      <c r="X37" s="9">
        <v>0.0999</v>
      </c>
      <c r="Y37" s="9">
        <v>0.018</v>
      </c>
      <c r="Z37" s="9">
        <v>1.891</v>
      </c>
      <c r="AA37" s="9">
        <v>332</v>
      </c>
      <c r="AB37" s="9">
        <v>0.16</v>
      </c>
      <c r="AC37" s="9">
        <v>0.481</v>
      </c>
      <c r="AD37" s="9">
        <v>0.045</v>
      </c>
      <c r="AE37" s="9">
        <v>3.999</v>
      </c>
      <c r="AF37" s="9">
        <v>0.005</v>
      </c>
      <c r="AG37" s="9">
        <v>0.149</v>
      </c>
      <c r="AH37" s="9">
        <v>7.079</v>
      </c>
      <c r="AI37" s="9">
        <v>0.124</v>
      </c>
      <c r="AJ37" s="9">
        <v>0.006</v>
      </c>
      <c r="AK37" s="9">
        <v>0.994</v>
      </c>
      <c r="AL37" s="9">
        <v>3.317</v>
      </c>
      <c r="AM37" s="9">
        <v>0.904</v>
      </c>
      <c r="AN37" s="9">
        <v>0.003</v>
      </c>
      <c r="AO37" s="9">
        <v>0.121</v>
      </c>
      <c r="AP37" s="9">
        <v>0.096</v>
      </c>
      <c r="AQ37" s="9">
        <v>17.186</v>
      </c>
    </row>
    <row r="38" ht="13.55" customHeight="1">
      <c r="A38" s="5"/>
      <c r="B38" t="s" s="4">
        <v>1135</v>
      </c>
      <c r="C38" t="s" s="4">
        <v>14563</v>
      </c>
      <c r="D38" s="5"/>
      <c r="E38" t="s" s="4">
        <v>1138</v>
      </c>
      <c r="F38" t="s" s="4">
        <v>14555</v>
      </c>
      <c r="G38" s="5"/>
      <c r="H38" s="5"/>
      <c r="I38" t="s" s="4">
        <v>14556</v>
      </c>
      <c r="J38" s="5"/>
      <c r="K38" s="5"/>
      <c r="L38" s="5"/>
      <c r="M38" s="5"/>
      <c r="N38" s="5"/>
      <c r="O38" s="5"/>
      <c r="P38" s="5"/>
      <c r="Q38" s="5"/>
      <c r="R38" s="5"/>
      <c r="S38" s="5"/>
      <c r="T38" s="5"/>
      <c r="U38" t="s" s="4">
        <v>14521</v>
      </c>
      <c r="V38" s="5"/>
      <c r="W38" s="5"/>
      <c r="X38" s="9">
        <v>0.0999</v>
      </c>
      <c r="Y38" s="9">
        <v>0.014</v>
      </c>
      <c r="Z38" s="9">
        <v>4.016</v>
      </c>
      <c r="AA38" s="9">
        <v>722</v>
      </c>
      <c r="AB38" s="9">
        <v>0.044</v>
      </c>
      <c r="AC38" s="9">
        <v>0.597</v>
      </c>
      <c r="AD38" s="9">
        <v>0.035</v>
      </c>
      <c r="AE38" s="9">
        <v>2.114</v>
      </c>
      <c r="AF38" s="9">
        <v>0.003</v>
      </c>
      <c r="AG38" s="9">
        <v>0.284</v>
      </c>
      <c r="AH38" s="9">
        <v>9.276</v>
      </c>
      <c r="AI38" s="9">
        <v>0.224</v>
      </c>
      <c r="AJ38" s="9">
        <v>0.001</v>
      </c>
      <c r="AK38" s="9">
        <v>3.085</v>
      </c>
      <c r="AL38" s="9">
        <v>7.394</v>
      </c>
      <c r="AM38" s="9">
        <v>0.628</v>
      </c>
      <c r="AN38" s="9">
        <v>0.001</v>
      </c>
      <c r="AO38" s="9">
        <v>0.162</v>
      </c>
      <c r="AP38" s="9">
        <v>0.032</v>
      </c>
      <c r="AQ38" s="9">
        <v>9.462</v>
      </c>
    </row>
    <row r="39" ht="13.55" customHeight="1">
      <c r="A39" s="5"/>
      <c r="B39" t="s" s="4">
        <v>1135</v>
      </c>
      <c r="C39" t="s" s="4">
        <v>14564</v>
      </c>
      <c r="D39" s="5"/>
      <c r="E39" t="s" s="4">
        <v>1138</v>
      </c>
      <c r="F39" t="s" s="4">
        <v>14555</v>
      </c>
      <c r="G39" s="5"/>
      <c r="H39" s="5"/>
      <c r="I39" t="s" s="4">
        <v>14520</v>
      </c>
      <c r="J39" s="5"/>
      <c r="K39" s="5"/>
      <c r="L39" s="5"/>
      <c r="M39" s="5"/>
      <c r="N39" s="5"/>
      <c r="O39" s="5"/>
      <c r="P39" s="5"/>
      <c r="Q39" s="5"/>
      <c r="R39" s="5"/>
      <c r="S39" s="5"/>
      <c r="T39" s="5"/>
      <c r="U39" t="s" s="4">
        <v>14521</v>
      </c>
      <c r="V39" s="5"/>
      <c r="W39" s="5"/>
      <c r="X39" s="9">
        <v>0.1001</v>
      </c>
      <c r="Y39" s="9">
        <v>0.03</v>
      </c>
      <c r="Z39" s="9">
        <v>1.793</v>
      </c>
      <c r="AA39" s="9">
        <v>284</v>
      </c>
      <c r="AB39" s="9">
        <v>0.147</v>
      </c>
      <c r="AC39" s="9">
        <v>0.46</v>
      </c>
      <c r="AD39" s="9">
        <v>0.083</v>
      </c>
      <c r="AE39" s="9">
        <v>1.875</v>
      </c>
      <c r="AF39" s="9">
        <v>0.003</v>
      </c>
      <c r="AG39" s="9">
        <v>0.303</v>
      </c>
      <c r="AH39" s="9">
        <v>2.905</v>
      </c>
      <c r="AI39" s="9">
        <v>0.198</v>
      </c>
      <c r="AJ39" s="9">
        <v>0.005</v>
      </c>
      <c r="AK39" s="9">
        <v>1.899</v>
      </c>
      <c r="AL39" s="9">
        <v>2.716</v>
      </c>
      <c r="AM39" s="9">
        <v>1.365</v>
      </c>
      <c r="AN39" s="9">
        <v>0.002</v>
      </c>
      <c r="AO39" s="9">
        <v>0.152</v>
      </c>
      <c r="AP39" s="9">
        <v>0.073</v>
      </c>
      <c r="AQ39" s="9">
        <v>40.976</v>
      </c>
    </row>
    <row r="40" ht="13.55" customHeight="1">
      <c r="A40" s="5"/>
      <c r="B40" t="s" s="4">
        <v>1135</v>
      </c>
      <c r="C40" t="s" s="4">
        <v>14565</v>
      </c>
      <c r="D40" s="5"/>
      <c r="E40" t="s" s="4">
        <v>1138</v>
      </c>
      <c r="F40" t="s" s="4">
        <v>14555</v>
      </c>
      <c r="G40" s="5"/>
      <c r="H40" s="5"/>
      <c r="I40" t="s" s="4">
        <v>14556</v>
      </c>
      <c r="J40" s="5"/>
      <c r="K40" s="5"/>
      <c r="L40" s="5"/>
      <c r="M40" s="5"/>
      <c r="N40" s="5"/>
      <c r="O40" s="5"/>
      <c r="P40" s="5"/>
      <c r="Q40" s="5"/>
      <c r="R40" s="5"/>
      <c r="S40" s="5"/>
      <c r="T40" s="5"/>
      <c r="U40" t="s" s="4">
        <v>14521</v>
      </c>
      <c r="V40" s="5"/>
      <c r="W40" s="5"/>
      <c r="X40" s="9">
        <v>0.0998</v>
      </c>
      <c r="Y40" s="9">
        <v>0.016</v>
      </c>
      <c r="Z40" s="9">
        <v>1.736</v>
      </c>
      <c r="AA40" s="9">
        <v>234</v>
      </c>
      <c r="AB40" s="9">
        <v>0.192</v>
      </c>
      <c r="AC40" s="9">
        <v>0.516</v>
      </c>
      <c r="AD40" s="9">
        <v>0.065</v>
      </c>
      <c r="AE40" s="9">
        <v>2.126</v>
      </c>
      <c r="AF40" s="9">
        <v>0.007</v>
      </c>
      <c r="AG40" s="9">
        <v>0.189</v>
      </c>
      <c r="AH40" s="9">
        <v>8.291</v>
      </c>
      <c r="AI40" s="9">
        <v>0.124</v>
      </c>
      <c r="AJ40" s="9">
        <v>0.003</v>
      </c>
      <c r="AK40" s="9">
        <v>1.479</v>
      </c>
      <c r="AL40" s="9">
        <v>2.707</v>
      </c>
      <c r="AM40" s="9">
        <v>0.607</v>
      </c>
      <c r="AN40" s="9">
        <v>0.002</v>
      </c>
      <c r="AO40" s="9">
        <v>0.155</v>
      </c>
      <c r="AP40" s="9">
        <v>0.089</v>
      </c>
      <c r="AQ40" s="9">
        <v>20.059</v>
      </c>
    </row>
    <row r="41" ht="13.55" customHeight="1">
      <c r="A41" s="5"/>
      <c r="B41" t="s" s="4">
        <v>1135</v>
      </c>
      <c r="C41" t="s" s="4">
        <v>14566</v>
      </c>
      <c r="D41" s="5"/>
      <c r="E41" t="s" s="4">
        <v>1138</v>
      </c>
      <c r="F41" t="s" s="4">
        <v>14555</v>
      </c>
      <c r="G41" s="5"/>
      <c r="H41" s="5"/>
      <c r="I41" t="s" s="4">
        <v>14520</v>
      </c>
      <c r="J41" s="5"/>
      <c r="K41" s="5"/>
      <c r="L41" s="5"/>
      <c r="M41" s="5"/>
      <c r="N41" s="5"/>
      <c r="O41" s="5"/>
      <c r="P41" s="5"/>
      <c r="Q41" s="5"/>
      <c r="R41" s="5"/>
      <c r="S41" s="5"/>
      <c r="T41" s="5"/>
      <c r="U41" t="s" s="4">
        <v>14521</v>
      </c>
      <c r="V41" s="5"/>
      <c r="W41" s="5"/>
      <c r="X41" s="9">
        <v>0.0998</v>
      </c>
      <c r="Y41" s="9">
        <v>0.011</v>
      </c>
      <c r="Z41" s="9">
        <v>1.622</v>
      </c>
      <c r="AA41" s="9">
        <v>205</v>
      </c>
      <c r="AB41" s="9">
        <v>0.095</v>
      </c>
      <c r="AC41" s="9">
        <v>0.491</v>
      </c>
      <c r="AD41" s="9">
        <v>0.046</v>
      </c>
      <c r="AE41" s="9">
        <v>1.261</v>
      </c>
      <c r="AF41" s="9">
        <v>0.008</v>
      </c>
      <c r="AG41" s="9">
        <v>0.068</v>
      </c>
      <c r="AH41" s="9">
        <v>4.827</v>
      </c>
      <c r="AI41" s="9">
        <v>0.14</v>
      </c>
      <c r="AJ41" s="9">
        <v>0.006</v>
      </c>
      <c r="AK41" s="9">
        <v>1.461</v>
      </c>
      <c r="AL41" s="9">
        <v>1.98</v>
      </c>
      <c r="AM41" s="9">
        <v>1.164</v>
      </c>
      <c r="AN41" s="9">
        <v>0.001</v>
      </c>
      <c r="AO41" s="9">
        <v>0.136</v>
      </c>
      <c r="AP41" s="9">
        <v>0.037</v>
      </c>
      <c r="AQ41" s="9">
        <v>39.853</v>
      </c>
    </row>
    <row r="42" ht="13.55" customHeight="1">
      <c r="A42" s="5"/>
      <c r="B42" t="s" s="4">
        <v>1135</v>
      </c>
      <c r="C42" t="s" s="4">
        <v>14567</v>
      </c>
      <c r="D42" s="5"/>
      <c r="E42" t="s" s="4">
        <v>1138</v>
      </c>
      <c r="F42" t="s" s="4">
        <v>14555</v>
      </c>
      <c r="G42" s="5"/>
      <c r="H42" s="5"/>
      <c r="I42" t="s" s="4">
        <v>14520</v>
      </c>
      <c r="J42" s="5"/>
      <c r="K42" s="5"/>
      <c r="L42" s="5"/>
      <c r="M42" s="5"/>
      <c r="N42" s="5"/>
      <c r="O42" s="5"/>
      <c r="P42" s="5"/>
      <c r="Q42" s="5"/>
      <c r="R42" s="5"/>
      <c r="S42" s="5"/>
      <c r="T42" s="5"/>
      <c r="U42" t="s" s="4">
        <v>14521</v>
      </c>
      <c r="V42" s="5"/>
      <c r="W42" s="5"/>
      <c r="X42" s="9">
        <v>0.1</v>
      </c>
      <c r="Y42" s="9">
        <v>0.018</v>
      </c>
      <c r="Z42" s="9">
        <v>0.931</v>
      </c>
      <c r="AA42" s="9">
        <v>102</v>
      </c>
      <c r="AB42" s="9">
        <v>0.338</v>
      </c>
      <c r="AC42" s="9">
        <v>0.451</v>
      </c>
      <c r="AD42" s="9">
        <v>0.012</v>
      </c>
      <c r="AE42" s="9">
        <v>1.191</v>
      </c>
      <c r="AF42" s="9">
        <v>0.007</v>
      </c>
      <c r="AG42" s="9">
        <v>0.262</v>
      </c>
      <c r="AH42" s="9">
        <v>2.841</v>
      </c>
      <c r="AI42" s="9">
        <v>0.122</v>
      </c>
      <c r="AJ42" s="9">
        <v>0.005</v>
      </c>
      <c r="AK42" s="9">
        <v>2.876</v>
      </c>
      <c r="AL42" s="9">
        <v>1.325</v>
      </c>
      <c r="AM42" s="9">
        <v>1.934</v>
      </c>
      <c r="AN42" s="9">
        <v>0.002</v>
      </c>
      <c r="AO42" s="9">
        <v>0.159</v>
      </c>
      <c r="AP42" s="9">
        <v>0.145</v>
      </c>
      <c r="AQ42" s="9">
        <v>28.822</v>
      </c>
    </row>
    <row r="43" ht="13.55" customHeight="1">
      <c r="A43" s="5"/>
      <c r="B43" t="s" s="4">
        <v>1135</v>
      </c>
      <c r="C43" t="s" s="4">
        <v>14568</v>
      </c>
      <c r="D43" s="5"/>
      <c r="E43" t="s" s="4">
        <v>1138</v>
      </c>
      <c r="F43" t="s" s="4">
        <v>14555</v>
      </c>
      <c r="G43" s="5"/>
      <c r="H43" s="5"/>
      <c r="I43" t="s" s="4">
        <v>14520</v>
      </c>
      <c r="J43" s="5"/>
      <c r="K43" s="5"/>
      <c r="L43" s="5"/>
      <c r="M43" s="5"/>
      <c r="N43" s="5"/>
      <c r="O43" s="5"/>
      <c r="P43" s="5"/>
      <c r="Q43" s="5"/>
      <c r="R43" s="5"/>
      <c r="S43" s="5"/>
      <c r="T43" s="5"/>
      <c r="U43" t="s" s="4">
        <v>14521</v>
      </c>
      <c r="V43" s="5"/>
      <c r="W43" s="5"/>
      <c r="X43" s="9">
        <v>0.1001</v>
      </c>
      <c r="Y43" s="9">
        <v>0.1</v>
      </c>
      <c r="Z43" s="9">
        <v>2.941</v>
      </c>
      <c r="AA43" s="9">
        <v>428</v>
      </c>
      <c r="AB43" s="9">
        <v>1.037</v>
      </c>
      <c r="AC43" s="9">
        <v>0.389</v>
      </c>
      <c r="AD43" s="9">
        <v>0.058</v>
      </c>
      <c r="AE43" s="9">
        <v>2.713</v>
      </c>
      <c r="AF43" s="9">
        <v>0.022</v>
      </c>
      <c r="AG43" s="9">
        <v>0.256</v>
      </c>
      <c r="AH43" s="9">
        <v>2.895</v>
      </c>
      <c r="AI43" s="9">
        <v>0.22</v>
      </c>
      <c r="AJ43" s="9">
        <v>0.018</v>
      </c>
      <c r="AK43" s="9">
        <v>2.583</v>
      </c>
      <c r="AL43" s="9">
        <v>4.073</v>
      </c>
      <c r="AM43" s="9">
        <v>0.506</v>
      </c>
      <c r="AN43" s="9">
        <v>0.012</v>
      </c>
      <c r="AO43" s="9">
        <v>0.165</v>
      </c>
      <c r="AP43" s="9">
        <v>0.493</v>
      </c>
      <c r="AQ43" s="9">
        <v>29.315</v>
      </c>
    </row>
    <row r="44" ht="13.55" customHeight="1">
      <c r="A44" s="5"/>
      <c r="B44" t="s" s="4">
        <v>1135</v>
      </c>
      <c r="C44" t="s" s="4">
        <v>14569</v>
      </c>
      <c r="D44" s="5"/>
      <c r="E44" t="s" s="4">
        <v>1138</v>
      </c>
      <c r="F44" t="s" s="4">
        <v>14555</v>
      </c>
      <c r="G44" s="5"/>
      <c r="H44" s="5"/>
      <c r="I44" t="s" s="4">
        <v>14520</v>
      </c>
      <c r="J44" s="5"/>
      <c r="K44" s="5"/>
      <c r="L44" s="5"/>
      <c r="M44" s="5"/>
      <c r="N44" s="5"/>
      <c r="O44" s="5"/>
      <c r="P44" s="5"/>
      <c r="Q44" s="5"/>
      <c r="R44" s="5"/>
      <c r="S44" s="5"/>
      <c r="T44" s="5"/>
      <c r="U44" t="s" s="4">
        <v>14521</v>
      </c>
      <c r="V44" s="5"/>
      <c r="W44" s="5"/>
      <c r="X44" s="9">
        <v>0.1002</v>
      </c>
      <c r="Y44" s="9">
        <v>0.021</v>
      </c>
      <c r="Z44" s="9">
        <v>2.714</v>
      </c>
      <c r="AA44" s="9">
        <v>420</v>
      </c>
      <c r="AB44" s="9">
        <v>1.045</v>
      </c>
      <c r="AC44" s="9">
        <v>0.703</v>
      </c>
      <c r="AD44" s="9">
        <v>0.061</v>
      </c>
      <c r="AE44" s="9">
        <v>2.507</v>
      </c>
      <c r="AF44" s="9">
        <v>0.02</v>
      </c>
      <c r="AG44" s="9">
        <v>0.274</v>
      </c>
      <c r="AH44" s="9">
        <v>2.833</v>
      </c>
      <c r="AI44" s="9">
        <v>0.149</v>
      </c>
      <c r="AJ44" s="9">
        <v>0.02</v>
      </c>
      <c r="AK44" s="9">
        <v>2.687</v>
      </c>
      <c r="AL44" s="9">
        <v>4.105</v>
      </c>
      <c r="AM44" s="9">
        <v>0.579</v>
      </c>
      <c r="AN44" s="9">
        <v>0.008999999999999999</v>
      </c>
      <c r="AO44" s="9">
        <v>0.196</v>
      </c>
      <c r="AP44" s="9">
        <v>0.486</v>
      </c>
      <c r="AQ44" s="9">
        <v>29.935</v>
      </c>
    </row>
    <row r="45" ht="13.55" customHeight="1">
      <c r="A45" s="5"/>
      <c r="B45" t="s" s="4">
        <v>1135</v>
      </c>
      <c r="C45" t="s" s="4">
        <v>14570</v>
      </c>
      <c r="D45" s="5"/>
      <c r="E45" t="s" s="4">
        <v>1138</v>
      </c>
      <c r="F45" t="s" s="4">
        <v>14555</v>
      </c>
      <c r="G45" s="5"/>
      <c r="H45" s="5"/>
      <c r="I45" t="s" s="4">
        <v>14520</v>
      </c>
      <c r="J45" s="5"/>
      <c r="K45" s="5"/>
      <c r="L45" s="5"/>
      <c r="M45" s="5"/>
      <c r="N45" s="5"/>
      <c r="O45" s="5"/>
      <c r="P45" s="5"/>
      <c r="Q45" s="5"/>
      <c r="R45" s="5"/>
      <c r="S45" s="5"/>
      <c r="T45" s="5"/>
      <c r="U45" t="s" s="4">
        <v>14521</v>
      </c>
      <c r="V45" s="5"/>
      <c r="W45" s="5"/>
      <c r="X45" s="9">
        <v>0.1009</v>
      </c>
      <c r="Y45" s="9">
        <v>0.02</v>
      </c>
      <c r="Z45" s="9">
        <v>2.435</v>
      </c>
      <c r="AA45" s="9">
        <v>300</v>
      </c>
      <c r="AB45" s="9">
        <v>0.372</v>
      </c>
      <c r="AC45" s="9">
        <v>0.67</v>
      </c>
      <c r="AD45" s="9">
        <v>0.041</v>
      </c>
      <c r="AE45" s="9">
        <v>3.013</v>
      </c>
      <c r="AF45" s="9">
        <v>0.014</v>
      </c>
      <c r="AG45" s="9">
        <v>0.267</v>
      </c>
      <c r="AH45" s="9">
        <v>1.754</v>
      </c>
      <c r="AI45" s="9">
        <v>0.118</v>
      </c>
      <c r="AJ45" s="9">
        <v>0.014</v>
      </c>
      <c r="AK45" s="9">
        <v>4.248</v>
      </c>
      <c r="AL45" s="9">
        <v>3.277</v>
      </c>
      <c r="AM45" s="9">
        <v>1.701</v>
      </c>
      <c r="AN45" s="9">
        <v>0.005</v>
      </c>
      <c r="AO45" s="9">
        <v>0.179</v>
      </c>
      <c r="AP45" s="9">
        <v>0.187</v>
      </c>
      <c r="AQ45" s="9">
        <v>69.761</v>
      </c>
    </row>
    <row r="46" ht="13.55" customHeight="1">
      <c r="A46" s="5"/>
      <c r="B46" t="s" s="4">
        <v>1135</v>
      </c>
      <c r="C46" t="s" s="4">
        <v>14571</v>
      </c>
      <c r="D46" s="5"/>
      <c r="E46" t="s" s="4">
        <v>1138</v>
      </c>
      <c r="F46" t="s" s="4">
        <v>14555</v>
      </c>
      <c r="G46" s="5"/>
      <c r="H46" s="5"/>
      <c r="I46" t="s" s="4">
        <v>14556</v>
      </c>
      <c r="J46" s="5"/>
      <c r="K46" s="5"/>
      <c r="L46" s="5"/>
      <c r="M46" s="5"/>
      <c r="N46" s="5"/>
      <c r="O46" s="5"/>
      <c r="P46" s="5"/>
      <c r="Q46" s="5"/>
      <c r="R46" s="5"/>
      <c r="S46" s="5"/>
      <c r="T46" s="5"/>
      <c r="U46" t="s" s="4">
        <v>14521</v>
      </c>
      <c r="V46" s="5"/>
      <c r="W46" s="5"/>
      <c r="X46" s="9">
        <v>0.1003</v>
      </c>
      <c r="Y46" s="9">
        <v>0.02</v>
      </c>
      <c r="Z46" s="9">
        <v>3.375</v>
      </c>
      <c r="AA46" s="9">
        <v>631</v>
      </c>
      <c r="AB46" s="9">
        <v>0.342</v>
      </c>
      <c r="AC46" s="9">
        <v>0.781</v>
      </c>
      <c r="AD46" s="9">
        <v>0.01</v>
      </c>
      <c r="AE46" s="9">
        <v>7.308</v>
      </c>
      <c r="AF46" s="9">
        <v>0.011</v>
      </c>
      <c r="AG46" s="9">
        <v>0.111</v>
      </c>
      <c r="AH46" s="9">
        <v>13.358</v>
      </c>
      <c r="AI46" s="9">
        <v>0.269</v>
      </c>
      <c r="AJ46" s="9">
        <v>0.012</v>
      </c>
      <c r="AK46" s="9">
        <v>2.137</v>
      </c>
      <c r="AL46" s="9">
        <v>5.882</v>
      </c>
      <c r="AM46" s="9">
        <v>0.72</v>
      </c>
      <c r="AN46" s="9">
        <v>0.003</v>
      </c>
      <c r="AO46" s="9">
        <v>0.285</v>
      </c>
      <c r="AP46" s="9">
        <v>0.159</v>
      </c>
      <c r="AQ46" s="9">
        <v>39.376</v>
      </c>
    </row>
    <row r="47" ht="13.55" customHeight="1">
      <c r="A47" s="5"/>
      <c r="B47" t="s" s="4">
        <v>1171</v>
      </c>
      <c r="C47" t="s" s="4">
        <v>14572</v>
      </c>
      <c r="D47" s="5"/>
      <c r="E47" t="s" s="4">
        <v>1138</v>
      </c>
      <c r="F47" t="s" s="4">
        <v>14536</v>
      </c>
      <c r="G47" s="5"/>
      <c r="H47" s="5"/>
      <c r="I47" s="5"/>
      <c r="J47" s="5"/>
      <c r="K47" s="5"/>
      <c r="L47" s="5"/>
      <c r="M47" s="5"/>
      <c r="N47" s="5"/>
      <c r="O47" s="5"/>
      <c r="P47" s="5"/>
      <c r="Q47" s="5"/>
      <c r="R47" s="5"/>
      <c r="S47" s="5"/>
      <c r="T47" s="5"/>
      <c r="U47" t="s" s="4">
        <v>14521</v>
      </c>
      <c r="V47" s="5"/>
      <c r="W47" s="5"/>
      <c r="X47" s="9">
        <v>0.0999</v>
      </c>
      <c r="Y47" s="9">
        <v>1.335</v>
      </c>
      <c r="Z47" s="9">
        <v>320</v>
      </c>
      <c r="AA47" s="9">
        <v>3300</v>
      </c>
      <c r="AB47" s="9">
        <v>21.299</v>
      </c>
      <c r="AC47" s="9">
        <v>42.839</v>
      </c>
      <c r="AD47" s="9">
        <v>3.433</v>
      </c>
      <c r="AE47" s="9">
        <v>20.306</v>
      </c>
      <c r="AF47" s="9">
        <v>14.886</v>
      </c>
      <c r="AG47" s="9">
        <v>27.439</v>
      </c>
      <c r="AH47" s="9">
        <v>230</v>
      </c>
      <c r="AI47" s="9">
        <v>0.792</v>
      </c>
      <c r="AJ47" s="9">
        <v>16.392</v>
      </c>
      <c r="AK47" s="9">
        <v>37.428</v>
      </c>
      <c r="AL47" s="9">
        <v>79.80800000000001</v>
      </c>
      <c r="AM47" s="9">
        <v>3080</v>
      </c>
      <c r="AN47" s="9">
        <v>74.70099999999999</v>
      </c>
      <c r="AO47" s="9">
        <v>19.205</v>
      </c>
      <c r="AP47" s="9">
        <v>68.98099999999999</v>
      </c>
      <c r="AQ47" t="s" s="4">
        <v>574</v>
      </c>
    </row>
    <row r="48" ht="13.55" customHeight="1">
      <c r="A48" s="5"/>
      <c r="B48" t="s" s="4">
        <v>1171</v>
      </c>
      <c r="C48" t="s" s="4">
        <v>14573</v>
      </c>
      <c r="D48" s="5"/>
      <c r="E48" t="s" s="4">
        <v>1138</v>
      </c>
      <c r="F48" t="s" s="4">
        <v>14536</v>
      </c>
      <c r="G48" s="5"/>
      <c r="H48" s="5"/>
      <c r="I48" s="5"/>
      <c r="J48" s="5"/>
      <c r="K48" s="5"/>
      <c r="L48" s="5"/>
      <c r="M48" s="5"/>
      <c r="N48" s="5"/>
      <c r="O48" s="5"/>
      <c r="P48" s="5"/>
      <c r="Q48" s="5"/>
      <c r="R48" s="5"/>
      <c r="S48" s="5"/>
      <c r="T48" s="5"/>
      <c r="U48" t="s" s="4">
        <v>14521</v>
      </c>
      <c r="V48" s="5"/>
      <c r="W48" s="5"/>
      <c r="X48" s="9">
        <v>0.1001</v>
      </c>
      <c r="Y48" s="9">
        <v>1.327</v>
      </c>
      <c r="Z48" s="9">
        <v>410</v>
      </c>
      <c r="AA48" s="9">
        <v>1400</v>
      </c>
      <c r="AB48" s="9">
        <v>4.887</v>
      </c>
      <c r="AC48" s="9">
        <v>25.653</v>
      </c>
      <c r="AD48" s="9">
        <v>2.52</v>
      </c>
      <c r="AE48" s="9">
        <v>12.736</v>
      </c>
      <c r="AF48" s="9">
        <v>2.021</v>
      </c>
      <c r="AG48" s="9">
        <v>18.183</v>
      </c>
      <c r="AH48" s="9">
        <v>210</v>
      </c>
      <c r="AI48" s="9">
        <v>0.469</v>
      </c>
      <c r="AJ48" s="9">
        <v>1.851</v>
      </c>
      <c r="AK48" s="9">
        <v>41.868</v>
      </c>
      <c r="AL48" s="9">
        <v>91.41200000000001</v>
      </c>
      <c r="AM48" s="9">
        <v>1990</v>
      </c>
      <c r="AN48" s="9">
        <v>2.656</v>
      </c>
      <c r="AO48" s="9">
        <v>48.042</v>
      </c>
      <c r="AP48" s="9">
        <v>1.712</v>
      </c>
      <c r="AQ48" s="9">
        <v>42.865</v>
      </c>
    </row>
    <row r="49" ht="13.55" customHeight="1">
      <c r="A49" s="5"/>
      <c r="B49" t="s" s="4">
        <v>1171</v>
      </c>
      <c r="C49" t="s" s="4">
        <v>14574</v>
      </c>
      <c r="D49" s="5"/>
      <c r="E49" t="s" s="4">
        <v>1138</v>
      </c>
      <c r="F49" t="s" s="4">
        <v>14536</v>
      </c>
      <c r="G49" s="5"/>
      <c r="H49" s="5"/>
      <c r="I49" s="5"/>
      <c r="J49" s="5"/>
      <c r="K49" s="5"/>
      <c r="L49" s="5"/>
      <c r="M49" s="5"/>
      <c r="N49" s="5"/>
      <c r="O49" s="5"/>
      <c r="P49" s="5"/>
      <c r="Q49" s="5"/>
      <c r="R49" s="5"/>
      <c r="S49" s="5"/>
      <c r="T49" s="5"/>
      <c r="U49" t="s" s="4">
        <v>14521</v>
      </c>
      <c r="V49" s="5"/>
      <c r="W49" s="5"/>
      <c r="X49" s="9">
        <v>0.1012</v>
      </c>
      <c r="Y49" s="9">
        <v>1.13</v>
      </c>
      <c r="Z49" s="9">
        <v>380</v>
      </c>
      <c r="AA49" s="9">
        <v>1200</v>
      </c>
      <c r="AB49" s="9">
        <v>6.183</v>
      </c>
      <c r="AC49" s="9">
        <v>24.918</v>
      </c>
      <c r="AD49" s="9">
        <v>2.439</v>
      </c>
      <c r="AE49" s="9">
        <v>12.235</v>
      </c>
      <c r="AF49" s="9">
        <v>3.315</v>
      </c>
      <c r="AG49" s="9">
        <v>16.845</v>
      </c>
      <c r="AH49" s="9">
        <v>120</v>
      </c>
      <c r="AI49" s="9">
        <v>0.295</v>
      </c>
      <c r="AJ49" s="9">
        <v>2.985</v>
      </c>
      <c r="AK49" s="9">
        <v>43.772</v>
      </c>
      <c r="AL49" s="9">
        <v>88.34999999999999</v>
      </c>
      <c r="AM49" s="9">
        <v>1390</v>
      </c>
      <c r="AN49" s="9">
        <v>2.139</v>
      </c>
      <c r="AO49" s="9">
        <v>38.602</v>
      </c>
      <c r="AP49" s="9">
        <v>1.794</v>
      </c>
      <c r="AQ49" s="9">
        <v>36.026</v>
      </c>
    </row>
    <row r="50" ht="13.55" customHeight="1">
      <c r="A50" s="5"/>
      <c r="B50" t="s" s="4">
        <v>1171</v>
      </c>
      <c r="C50" t="s" s="4">
        <v>14575</v>
      </c>
      <c r="D50" s="5"/>
      <c r="E50" t="s" s="4">
        <v>1138</v>
      </c>
      <c r="F50" t="s" s="4">
        <v>14536</v>
      </c>
      <c r="G50" s="5"/>
      <c r="H50" s="5"/>
      <c r="I50" s="5"/>
      <c r="J50" s="5"/>
      <c r="K50" s="5"/>
      <c r="L50" s="5"/>
      <c r="M50" s="5"/>
      <c r="N50" s="5"/>
      <c r="O50" s="5"/>
      <c r="P50" s="5"/>
      <c r="Q50" s="5"/>
      <c r="R50" s="5"/>
      <c r="S50" s="5"/>
      <c r="T50" s="5"/>
      <c r="U50" t="s" s="4">
        <v>14521</v>
      </c>
      <c r="V50" s="5"/>
      <c r="W50" s="5"/>
      <c r="X50" s="9">
        <v>0.1005</v>
      </c>
      <c r="Y50" s="9">
        <v>1.615</v>
      </c>
      <c r="Z50" s="9">
        <v>330</v>
      </c>
      <c r="AA50" s="9">
        <v>8200</v>
      </c>
      <c r="AB50" s="9">
        <v>24.746</v>
      </c>
      <c r="AC50" s="9">
        <v>42.56</v>
      </c>
      <c r="AD50" s="9">
        <v>3.253</v>
      </c>
      <c r="AE50" s="9">
        <v>27.159</v>
      </c>
      <c r="AF50" s="9">
        <v>17.31</v>
      </c>
      <c r="AG50" s="9">
        <v>32.914</v>
      </c>
      <c r="AH50" s="9">
        <v>270</v>
      </c>
      <c r="AI50" s="9">
        <v>1.058</v>
      </c>
      <c r="AJ50" s="9">
        <v>18.506</v>
      </c>
      <c r="AK50" s="9">
        <v>42.549</v>
      </c>
      <c r="AL50" s="9">
        <v>104.771</v>
      </c>
      <c r="AM50" s="9">
        <v>3280</v>
      </c>
      <c r="AN50" s="9">
        <v>2.797</v>
      </c>
      <c r="AO50" s="9">
        <v>83.625</v>
      </c>
      <c r="AP50" s="9">
        <v>20.617</v>
      </c>
      <c r="AQ50" s="9">
        <v>73.919</v>
      </c>
    </row>
    <row r="51" ht="13.55" customHeight="1">
      <c r="A51" s="5"/>
      <c r="B51" t="s" s="4">
        <v>1171</v>
      </c>
      <c r="C51" t="s" s="4">
        <v>14576</v>
      </c>
      <c r="D51" s="5"/>
      <c r="E51" t="s" s="4">
        <v>1138</v>
      </c>
      <c r="F51" t="s" s="4">
        <v>14536</v>
      </c>
      <c r="G51" s="5"/>
      <c r="H51" s="5"/>
      <c r="I51" s="5"/>
      <c r="J51" s="5"/>
      <c r="K51" s="5"/>
      <c r="L51" s="5"/>
      <c r="M51" s="5"/>
      <c r="N51" s="5"/>
      <c r="O51" s="5"/>
      <c r="P51" s="5"/>
      <c r="Q51" s="5"/>
      <c r="R51" s="5"/>
      <c r="S51" s="5"/>
      <c r="T51" s="5"/>
      <c r="U51" t="s" s="4">
        <v>14521</v>
      </c>
      <c r="V51" s="5"/>
      <c r="W51" s="5"/>
      <c r="X51" s="9">
        <v>0.1001</v>
      </c>
      <c r="Y51" s="9">
        <v>1.462</v>
      </c>
      <c r="Z51" s="9">
        <v>350</v>
      </c>
      <c r="AA51" s="9">
        <v>7700</v>
      </c>
      <c r="AB51" s="9">
        <v>19.496</v>
      </c>
      <c r="AC51" s="9">
        <v>41.035</v>
      </c>
      <c r="AD51" s="9">
        <v>2.965</v>
      </c>
      <c r="AE51" s="9">
        <v>24.418</v>
      </c>
      <c r="AF51" s="9">
        <v>14.25</v>
      </c>
      <c r="AG51" s="9">
        <v>26.779</v>
      </c>
      <c r="AH51" s="9">
        <v>240</v>
      </c>
      <c r="AI51" s="9">
        <v>0.625</v>
      </c>
      <c r="AJ51" s="9">
        <v>17.295</v>
      </c>
      <c r="AK51" s="9">
        <v>42.719</v>
      </c>
      <c r="AL51" s="9">
        <v>108.573</v>
      </c>
      <c r="AM51" s="9">
        <v>2900</v>
      </c>
      <c r="AN51" s="9">
        <v>3.022</v>
      </c>
      <c r="AO51" s="9">
        <v>89.992</v>
      </c>
      <c r="AP51" s="9">
        <v>20.594</v>
      </c>
      <c r="AQ51" s="9">
        <v>65.61</v>
      </c>
    </row>
    <row r="52" ht="13.55" customHeight="1">
      <c r="A52" s="5"/>
      <c r="B52" t="s" s="4">
        <v>1171</v>
      </c>
      <c r="C52" t="s" s="4">
        <v>14577</v>
      </c>
      <c r="D52" s="5"/>
      <c r="E52" t="s" s="4">
        <v>1138</v>
      </c>
      <c r="F52" t="s" s="4">
        <v>14536</v>
      </c>
      <c r="G52" s="5"/>
      <c r="H52" s="5"/>
      <c r="I52" s="5"/>
      <c r="J52" s="5"/>
      <c r="K52" s="5"/>
      <c r="L52" s="5"/>
      <c r="M52" s="5"/>
      <c r="N52" s="5"/>
      <c r="O52" s="5"/>
      <c r="P52" s="5"/>
      <c r="Q52" s="5"/>
      <c r="R52" s="5"/>
      <c r="S52" s="5"/>
      <c r="T52" s="5"/>
      <c r="U52" t="s" s="4">
        <v>14521</v>
      </c>
      <c r="V52" s="5"/>
      <c r="W52" s="5"/>
      <c r="X52" s="9">
        <v>0.1</v>
      </c>
      <c r="Y52" s="9">
        <v>1.054</v>
      </c>
      <c r="Z52" s="9">
        <v>400</v>
      </c>
      <c r="AA52" s="9">
        <v>2900</v>
      </c>
      <c r="AB52" s="9">
        <v>13.537</v>
      </c>
      <c r="AC52" s="9">
        <v>26.399</v>
      </c>
      <c r="AD52" s="9">
        <v>2.661</v>
      </c>
      <c r="AE52" s="9">
        <v>15.106</v>
      </c>
      <c r="AF52" s="9">
        <v>6.749</v>
      </c>
      <c r="AG52" s="9">
        <v>19.518</v>
      </c>
      <c r="AH52" s="9">
        <v>180</v>
      </c>
      <c r="AI52" s="9">
        <v>0.465</v>
      </c>
      <c r="AJ52" s="9">
        <v>5.823</v>
      </c>
      <c r="AK52" s="9">
        <v>49.238</v>
      </c>
      <c r="AL52" s="9">
        <v>99.167</v>
      </c>
      <c r="AM52" s="9">
        <v>1740</v>
      </c>
      <c r="AN52" s="9">
        <v>2.546</v>
      </c>
      <c r="AO52" s="9">
        <v>48.78</v>
      </c>
      <c r="AP52" s="9">
        <v>4.281</v>
      </c>
      <c r="AQ52" s="9">
        <v>40.04</v>
      </c>
    </row>
    <row r="53" ht="13.55" customHeight="1">
      <c r="A53" s="5"/>
      <c r="B53" t="s" s="4">
        <v>1171</v>
      </c>
      <c r="C53" t="s" s="4">
        <v>14578</v>
      </c>
      <c r="D53" s="5"/>
      <c r="E53" t="s" s="4">
        <v>1138</v>
      </c>
      <c r="F53" t="s" s="4">
        <v>14536</v>
      </c>
      <c r="G53" s="5"/>
      <c r="H53" s="5"/>
      <c r="I53" s="5"/>
      <c r="J53" s="5"/>
      <c r="K53" s="5"/>
      <c r="L53" s="5"/>
      <c r="M53" s="5"/>
      <c r="N53" s="5"/>
      <c r="O53" s="5"/>
      <c r="P53" s="5"/>
      <c r="Q53" s="5"/>
      <c r="R53" s="5"/>
      <c r="S53" s="5"/>
      <c r="T53" s="5"/>
      <c r="U53" t="s" s="4">
        <v>14521</v>
      </c>
      <c r="V53" s="5"/>
      <c r="W53" s="5"/>
      <c r="X53" s="9">
        <v>0.1001</v>
      </c>
      <c r="Y53" s="9">
        <v>1.303</v>
      </c>
      <c r="Z53" s="9">
        <v>320</v>
      </c>
      <c r="AA53" s="9">
        <v>2900</v>
      </c>
      <c r="AB53" s="9">
        <v>17.131</v>
      </c>
      <c r="AC53" s="9">
        <v>35.138</v>
      </c>
      <c r="AD53" s="9">
        <v>2.811</v>
      </c>
      <c r="AE53" s="9">
        <v>21.2</v>
      </c>
      <c r="AF53" s="9">
        <v>11.724</v>
      </c>
      <c r="AG53" s="9">
        <v>23.961</v>
      </c>
      <c r="AH53" s="9">
        <v>220</v>
      </c>
      <c r="AI53" s="9">
        <v>0.536</v>
      </c>
      <c r="AJ53" s="9">
        <v>14.283</v>
      </c>
      <c r="AK53" s="9">
        <v>35.204</v>
      </c>
      <c r="AL53" s="9">
        <v>83.935</v>
      </c>
      <c r="AM53" s="9">
        <v>2160</v>
      </c>
      <c r="AN53" s="9">
        <v>2.999</v>
      </c>
      <c r="AO53" s="9">
        <v>64.37</v>
      </c>
      <c r="AP53" s="9">
        <v>13.891</v>
      </c>
      <c r="AQ53" s="9">
        <v>153.13</v>
      </c>
    </row>
    <row r="54" ht="13.55" customHeight="1">
      <c r="A54" s="5"/>
      <c r="B54" t="s" s="4">
        <v>1171</v>
      </c>
      <c r="C54" t="s" s="4">
        <v>14579</v>
      </c>
      <c r="D54" s="5"/>
      <c r="E54" t="s" s="4">
        <v>1138</v>
      </c>
      <c r="F54" t="s" s="4">
        <v>14536</v>
      </c>
      <c r="G54" s="5"/>
      <c r="H54" s="5"/>
      <c r="I54" s="5"/>
      <c r="J54" s="5"/>
      <c r="K54" s="5"/>
      <c r="L54" s="5"/>
      <c r="M54" s="5"/>
      <c r="N54" s="5"/>
      <c r="O54" s="5"/>
      <c r="P54" s="5"/>
      <c r="Q54" s="5"/>
      <c r="R54" s="5"/>
      <c r="S54" s="5"/>
      <c r="T54" s="5"/>
      <c r="U54" t="s" s="4">
        <v>14521</v>
      </c>
      <c r="V54" s="5"/>
      <c r="W54" s="5"/>
      <c r="X54" s="9">
        <v>0.0998</v>
      </c>
      <c r="Y54" s="9">
        <v>1.23</v>
      </c>
      <c r="Z54" s="9">
        <v>370</v>
      </c>
      <c r="AA54" s="9">
        <v>1300</v>
      </c>
      <c r="AB54" s="9">
        <v>10.108</v>
      </c>
      <c r="AC54" s="9">
        <v>24.085</v>
      </c>
      <c r="AD54" s="9">
        <v>2.528</v>
      </c>
      <c r="AE54" s="9">
        <v>15.446</v>
      </c>
      <c r="AF54" s="9">
        <v>4.335</v>
      </c>
      <c r="AG54" s="9">
        <v>18.273</v>
      </c>
      <c r="AH54" s="9">
        <v>140</v>
      </c>
      <c r="AI54" s="9">
        <v>0.38</v>
      </c>
      <c r="AJ54" s="9">
        <v>3.932</v>
      </c>
      <c r="AK54" s="9">
        <v>42.93</v>
      </c>
      <c r="AL54" s="9">
        <v>86.23</v>
      </c>
      <c r="AM54" s="9">
        <v>1280</v>
      </c>
      <c r="AN54" s="9">
        <v>2.638</v>
      </c>
      <c r="AO54" s="9">
        <v>46.564</v>
      </c>
      <c r="AP54" s="9">
        <v>2.578</v>
      </c>
      <c r="AQ54" s="9">
        <v>64.548</v>
      </c>
    </row>
    <row r="55" ht="13.55" customHeight="1">
      <c r="A55" s="5"/>
      <c r="B55" t="s" s="4">
        <v>1171</v>
      </c>
      <c r="C55" t="s" s="4">
        <v>14580</v>
      </c>
      <c r="D55" s="5"/>
      <c r="E55" t="s" s="4">
        <v>1138</v>
      </c>
      <c r="F55" t="s" s="4">
        <v>14536</v>
      </c>
      <c r="G55" s="5"/>
      <c r="H55" s="5"/>
      <c r="I55" s="5"/>
      <c r="J55" s="5"/>
      <c r="K55" s="5"/>
      <c r="L55" s="5"/>
      <c r="M55" s="5"/>
      <c r="N55" s="5"/>
      <c r="O55" s="5"/>
      <c r="P55" s="5"/>
      <c r="Q55" s="5"/>
      <c r="R55" s="5"/>
      <c r="S55" s="5"/>
      <c r="T55" s="5"/>
      <c r="U55" t="s" s="4">
        <v>14521</v>
      </c>
      <c r="V55" s="5"/>
      <c r="W55" s="5"/>
      <c r="X55" s="9">
        <v>0.1001</v>
      </c>
      <c r="Y55" s="9">
        <v>1.307</v>
      </c>
      <c r="Z55" s="9">
        <v>320</v>
      </c>
      <c r="AA55" s="9">
        <v>5800</v>
      </c>
      <c r="AB55" s="9">
        <v>20.496</v>
      </c>
      <c r="AC55" s="9">
        <v>38.085</v>
      </c>
      <c r="AD55" s="9">
        <v>2.897</v>
      </c>
      <c r="AE55" s="9">
        <v>24.914</v>
      </c>
      <c r="AF55" s="9">
        <v>14.08</v>
      </c>
      <c r="AG55" s="9">
        <v>25.22</v>
      </c>
      <c r="AH55" s="9">
        <v>230</v>
      </c>
      <c r="AI55" s="9">
        <v>0.631</v>
      </c>
      <c r="AJ55" s="9">
        <v>16.096</v>
      </c>
      <c r="AK55" s="9">
        <v>34.378</v>
      </c>
      <c r="AL55" s="9">
        <v>86.34099999999999</v>
      </c>
      <c r="AM55" s="9">
        <v>2740</v>
      </c>
      <c r="AN55" s="9">
        <v>2.958</v>
      </c>
      <c r="AO55" s="9">
        <v>69.502</v>
      </c>
      <c r="AP55" s="9">
        <v>17.456</v>
      </c>
      <c r="AQ55" s="9">
        <v>118.462</v>
      </c>
    </row>
    <row r="56" ht="13.55" customHeight="1">
      <c r="A56" s="5"/>
      <c r="B56" t="s" s="4">
        <v>1171</v>
      </c>
      <c r="C56" t="s" s="4">
        <v>14581</v>
      </c>
      <c r="D56" s="5"/>
      <c r="E56" t="s" s="4">
        <v>1138</v>
      </c>
      <c r="F56" t="s" s="4">
        <v>14536</v>
      </c>
      <c r="G56" s="5"/>
      <c r="H56" s="5"/>
      <c r="I56" s="5"/>
      <c r="J56" s="5"/>
      <c r="K56" s="5"/>
      <c r="L56" s="5"/>
      <c r="M56" s="5"/>
      <c r="N56" s="5"/>
      <c r="O56" s="5"/>
      <c r="P56" s="5"/>
      <c r="Q56" s="5"/>
      <c r="R56" s="5"/>
      <c r="S56" s="5"/>
      <c r="T56" s="5"/>
      <c r="U56" t="s" s="4">
        <v>14521</v>
      </c>
      <c r="V56" s="5"/>
      <c r="W56" s="5"/>
      <c r="X56" s="9">
        <v>0.1001</v>
      </c>
      <c r="Y56" s="9">
        <v>1.091</v>
      </c>
      <c r="Z56" s="9">
        <v>350</v>
      </c>
      <c r="AA56" s="9">
        <v>1300</v>
      </c>
      <c r="AB56" s="9">
        <v>12.174</v>
      </c>
      <c r="AC56" s="9">
        <v>24.038</v>
      </c>
      <c r="AD56" s="9">
        <v>2.319</v>
      </c>
      <c r="AE56" s="9">
        <v>13.673</v>
      </c>
      <c r="AF56" s="9">
        <v>4.625</v>
      </c>
      <c r="AG56" s="9">
        <v>17.472</v>
      </c>
      <c r="AH56" s="9">
        <v>150</v>
      </c>
      <c r="AI56" s="9">
        <v>0.421</v>
      </c>
      <c r="AJ56" s="9">
        <v>4.125</v>
      </c>
      <c r="AK56" s="9">
        <v>43.347</v>
      </c>
      <c r="AL56" s="9">
        <v>84.929</v>
      </c>
      <c r="AM56" s="9">
        <v>1450</v>
      </c>
      <c r="AN56" s="9">
        <v>2.39</v>
      </c>
      <c r="AO56" s="9">
        <v>34.934</v>
      </c>
      <c r="AP56" s="9">
        <v>2.965</v>
      </c>
      <c r="AQ56" s="9">
        <v>54.838</v>
      </c>
    </row>
    <row r="57" ht="13.55" customHeight="1">
      <c r="A57" s="5"/>
      <c r="B57" t="s" s="4">
        <v>1171</v>
      </c>
      <c r="C57" t="s" s="4">
        <v>14582</v>
      </c>
      <c r="D57" s="5"/>
      <c r="E57" t="s" s="4">
        <v>1138</v>
      </c>
      <c r="F57" t="s" s="4">
        <v>14540</v>
      </c>
      <c r="G57" s="5"/>
      <c r="H57" s="5"/>
      <c r="I57" s="5"/>
      <c r="J57" s="5"/>
      <c r="K57" s="5"/>
      <c r="L57" s="5"/>
      <c r="M57" s="5"/>
      <c r="N57" s="5"/>
      <c r="O57" s="5"/>
      <c r="P57" s="5"/>
      <c r="Q57" s="5"/>
      <c r="R57" s="5"/>
      <c r="S57" s="5"/>
      <c r="T57" s="5"/>
      <c r="U57" t="s" s="4">
        <v>14521</v>
      </c>
      <c r="V57" s="5"/>
      <c r="W57" s="5"/>
      <c r="X57" s="9">
        <v>0.1015</v>
      </c>
      <c r="Y57" s="9">
        <v>2.014</v>
      </c>
      <c r="Z57" s="9">
        <v>320</v>
      </c>
      <c r="AA57" s="9">
        <v>13600</v>
      </c>
      <c r="AB57" s="9">
        <v>6.186</v>
      </c>
      <c r="AC57" s="9">
        <v>34.213</v>
      </c>
      <c r="AD57" s="9">
        <v>3.995</v>
      </c>
      <c r="AE57" s="9">
        <v>27.281</v>
      </c>
      <c r="AF57" s="9">
        <v>3.912</v>
      </c>
      <c r="AG57" s="9">
        <v>41.413</v>
      </c>
      <c r="AH57" s="9">
        <v>480.557</v>
      </c>
      <c r="AI57" s="9">
        <v>1.094</v>
      </c>
      <c r="AJ57" s="9">
        <v>2.893</v>
      </c>
      <c r="AK57" s="9">
        <v>19.599</v>
      </c>
      <c r="AL57" s="9">
        <v>111.596</v>
      </c>
      <c r="AM57" s="9">
        <v>3350</v>
      </c>
      <c r="AN57" s="9">
        <v>2.842</v>
      </c>
      <c r="AO57" s="9">
        <v>76.92400000000001</v>
      </c>
      <c r="AP57" s="9">
        <v>2.922</v>
      </c>
      <c r="AQ57" s="9">
        <v>67.92</v>
      </c>
    </row>
    <row r="58" ht="13.55" customHeight="1">
      <c r="A58" s="5"/>
      <c r="B58" t="s" s="4">
        <v>1171</v>
      </c>
      <c r="C58" t="s" s="4">
        <v>14583</v>
      </c>
      <c r="D58" s="5"/>
      <c r="E58" t="s" s="4">
        <v>1138</v>
      </c>
      <c r="F58" t="s" s="4">
        <v>14540</v>
      </c>
      <c r="G58" s="5"/>
      <c r="H58" s="5"/>
      <c r="I58" s="5"/>
      <c r="J58" s="5"/>
      <c r="K58" s="5"/>
      <c r="L58" s="5"/>
      <c r="M58" s="5"/>
      <c r="N58" s="5"/>
      <c r="O58" s="5"/>
      <c r="P58" s="5"/>
      <c r="Q58" s="5"/>
      <c r="R58" s="5"/>
      <c r="S58" s="5"/>
      <c r="T58" s="5"/>
      <c r="U58" t="s" s="4">
        <v>14521</v>
      </c>
      <c r="V58" s="5"/>
      <c r="W58" s="5"/>
      <c r="X58" s="9">
        <v>0.1023</v>
      </c>
      <c r="Y58" s="9">
        <v>1.789</v>
      </c>
      <c r="Z58" s="9">
        <v>270</v>
      </c>
      <c r="AA58" s="9">
        <v>13400</v>
      </c>
      <c r="AB58" s="9">
        <v>9.090999999999999</v>
      </c>
      <c r="AC58" s="9">
        <v>38.03</v>
      </c>
      <c r="AD58" s="9">
        <v>3.497</v>
      </c>
      <c r="AE58" s="9">
        <v>26.682</v>
      </c>
      <c r="AF58" s="9">
        <v>5.122</v>
      </c>
      <c r="AG58" s="9">
        <v>35.931</v>
      </c>
      <c r="AH58" s="9">
        <v>476.962</v>
      </c>
      <c r="AI58" s="9">
        <v>1.155</v>
      </c>
      <c r="AJ58" s="9">
        <v>3.961</v>
      </c>
      <c r="AK58" s="9">
        <v>18.658</v>
      </c>
      <c r="AL58" s="9">
        <v>107.58</v>
      </c>
      <c r="AM58" s="9">
        <v>2490</v>
      </c>
      <c r="AN58" s="9">
        <v>3.05</v>
      </c>
      <c r="AO58" s="9">
        <v>70.73399999999999</v>
      </c>
      <c r="AP58" s="9">
        <v>3.446</v>
      </c>
      <c r="AQ58" s="9">
        <v>83.523</v>
      </c>
    </row>
    <row r="59" ht="13.55" customHeight="1">
      <c r="A59" s="5"/>
      <c r="B59" t="s" s="4">
        <v>1171</v>
      </c>
      <c r="C59" t="s" s="4">
        <v>14584</v>
      </c>
      <c r="D59" s="5"/>
      <c r="E59" t="s" s="4">
        <v>1138</v>
      </c>
      <c r="F59" t="s" s="4">
        <v>14540</v>
      </c>
      <c r="G59" s="5"/>
      <c r="H59" s="5"/>
      <c r="I59" s="5"/>
      <c r="J59" s="5"/>
      <c r="K59" s="5"/>
      <c r="L59" s="5"/>
      <c r="M59" s="5"/>
      <c r="N59" s="5"/>
      <c r="O59" s="5"/>
      <c r="P59" s="5"/>
      <c r="Q59" s="5"/>
      <c r="R59" s="5"/>
      <c r="S59" s="5"/>
      <c r="T59" s="5"/>
      <c r="U59" t="s" s="4">
        <v>14521</v>
      </c>
      <c r="V59" s="5"/>
      <c r="W59" s="5"/>
      <c r="X59" s="9">
        <v>0.09950000000000001</v>
      </c>
      <c r="Y59" s="9">
        <v>1.767</v>
      </c>
      <c r="Z59" s="9">
        <v>380</v>
      </c>
      <c r="AA59" s="9">
        <v>13800</v>
      </c>
      <c r="AB59" s="9">
        <v>14.489</v>
      </c>
      <c r="AC59" s="9">
        <v>32.601</v>
      </c>
      <c r="AD59" s="9">
        <v>4.104</v>
      </c>
      <c r="AE59" s="9">
        <v>28.856</v>
      </c>
      <c r="AF59" s="9">
        <v>8.33</v>
      </c>
      <c r="AG59" s="9">
        <v>39.685</v>
      </c>
      <c r="AH59" s="9">
        <v>470.46</v>
      </c>
      <c r="AI59" s="9">
        <v>0.969</v>
      </c>
      <c r="AJ59" s="9">
        <v>6.431</v>
      </c>
      <c r="AK59" s="9">
        <v>21.921</v>
      </c>
      <c r="AL59" s="9">
        <v>144.923</v>
      </c>
      <c r="AM59" s="9">
        <v>2740</v>
      </c>
      <c r="AN59" s="9">
        <v>2.877</v>
      </c>
      <c r="AO59" s="9">
        <v>72.566</v>
      </c>
      <c r="AP59" s="9">
        <v>5.351</v>
      </c>
      <c r="AQ59" s="9">
        <v>70.624</v>
      </c>
    </row>
    <row r="60" ht="13.55" customHeight="1">
      <c r="A60" s="5"/>
      <c r="B60" t="s" s="4">
        <v>1171</v>
      </c>
      <c r="C60" t="s" s="4">
        <v>14585</v>
      </c>
      <c r="D60" s="5"/>
      <c r="E60" t="s" s="4">
        <v>1138</v>
      </c>
      <c r="F60" t="s" s="4">
        <v>14540</v>
      </c>
      <c r="G60" s="5"/>
      <c r="H60" s="5"/>
      <c r="I60" s="5"/>
      <c r="J60" s="5"/>
      <c r="K60" s="5"/>
      <c r="L60" s="5"/>
      <c r="M60" s="5"/>
      <c r="N60" s="5"/>
      <c r="O60" s="5"/>
      <c r="P60" s="5"/>
      <c r="Q60" s="5"/>
      <c r="R60" s="5"/>
      <c r="S60" s="5"/>
      <c r="T60" s="5"/>
      <c r="U60" t="s" s="4">
        <v>14521</v>
      </c>
      <c r="V60" s="5"/>
      <c r="W60" s="5"/>
      <c r="X60" s="9">
        <v>0.1006</v>
      </c>
      <c r="Y60" s="9">
        <v>1.962</v>
      </c>
      <c r="Z60" s="9">
        <v>340</v>
      </c>
      <c r="AA60" s="9">
        <v>13700</v>
      </c>
      <c r="AB60" s="9">
        <v>28.127</v>
      </c>
      <c r="AC60" s="9">
        <v>32.553</v>
      </c>
      <c r="AD60" s="9">
        <v>4.219</v>
      </c>
      <c r="AE60" s="9">
        <v>25.416</v>
      </c>
      <c r="AF60" s="9">
        <v>12.476</v>
      </c>
      <c r="AG60" s="9">
        <v>34.246</v>
      </c>
      <c r="AH60" s="9">
        <v>379.327</v>
      </c>
      <c r="AI60" s="9">
        <v>0.674</v>
      </c>
      <c r="AJ60" s="9">
        <v>11.421</v>
      </c>
      <c r="AK60" s="9">
        <v>46.257</v>
      </c>
      <c r="AL60" s="9">
        <v>148.17</v>
      </c>
      <c r="AM60" s="9">
        <v>2920</v>
      </c>
      <c r="AN60" s="9">
        <v>2.037</v>
      </c>
      <c r="AO60" s="9">
        <v>68.822</v>
      </c>
      <c r="AP60" s="9">
        <v>17.218</v>
      </c>
      <c r="AQ60" s="9">
        <v>69.94</v>
      </c>
    </row>
    <row r="61" ht="13.55" customHeight="1">
      <c r="A61" s="5"/>
      <c r="B61" t="s" s="4">
        <v>1171</v>
      </c>
      <c r="C61" t="s" s="4">
        <v>14586</v>
      </c>
      <c r="D61" s="5"/>
      <c r="E61" t="s" s="4">
        <v>1138</v>
      </c>
      <c r="F61" t="s" s="4">
        <v>14540</v>
      </c>
      <c r="G61" s="5"/>
      <c r="H61" s="5"/>
      <c r="I61" s="5"/>
      <c r="J61" s="5"/>
      <c r="K61" s="5"/>
      <c r="L61" s="5"/>
      <c r="M61" s="5"/>
      <c r="N61" s="5"/>
      <c r="O61" s="5"/>
      <c r="P61" s="5"/>
      <c r="Q61" s="5"/>
      <c r="R61" s="5"/>
      <c r="S61" s="5"/>
      <c r="T61" s="5"/>
      <c r="U61" t="s" s="4">
        <v>14521</v>
      </c>
      <c r="V61" s="5"/>
      <c r="W61" s="5"/>
      <c r="X61" s="9">
        <v>0.1</v>
      </c>
      <c r="Y61" s="9">
        <v>1.859</v>
      </c>
      <c r="Z61" s="9">
        <v>420</v>
      </c>
      <c r="AA61" s="9">
        <v>13800</v>
      </c>
      <c r="AB61" s="9">
        <v>23.935</v>
      </c>
      <c r="AC61" s="9">
        <v>32.194</v>
      </c>
      <c r="AD61" s="9">
        <v>4.265</v>
      </c>
      <c r="AE61" s="9">
        <v>24.742</v>
      </c>
      <c r="AF61" s="9">
        <v>15.892</v>
      </c>
      <c r="AG61" s="9">
        <v>32.362</v>
      </c>
      <c r="AH61" s="9">
        <v>437.826</v>
      </c>
      <c r="AI61" s="9">
        <v>1.065</v>
      </c>
      <c r="AJ61" s="9">
        <v>11.524</v>
      </c>
      <c r="AK61" s="9">
        <v>69.971</v>
      </c>
      <c r="AL61" s="9">
        <v>155.74</v>
      </c>
      <c r="AM61" s="9">
        <v>2830</v>
      </c>
      <c r="AN61" s="9">
        <v>1.847</v>
      </c>
      <c r="AO61" s="9">
        <v>65.244</v>
      </c>
      <c r="AP61" s="9">
        <v>13.708</v>
      </c>
      <c r="AQ61" s="9">
        <v>58.333</v>
      </c>
    </row>
    <row r="62" ht="13.55" customHeight="1">
      <c r="A62" s="5"/>
      <c r="B62" t="s" s="4">
        <v>1171</v>
      </c>
      <c r="C62" t="s" s="4">
        <v>14587</v>
      </c>
      <c r="D62" s="5"/>
      <c r="E62" t="s" s="4">
        <v>1138</v>
      </c>
      <c r="F62" t="s" s="4">
        <v>14540</v>
      </c>
      <c r="G62" s="5"/>
      <c r="H62" s="5"/>
      <c r="I62" s="5"/>
      <c r="J62" s="5"/>
      <c r="K62" s="5"/>
      <c r="L62" s="5"/>
      <c r="M62" s="5"/>
      <c r="N62" s="5"/>
      <c r="O62" s="5"/>
      <c r="P62" s="5"/>
      <c r="Q62" s="5"/>
      <c r="R62" s="5"/>
      <c r="S62" s="5"/>
      <c r="T62" s="5"/>
      <c r="U62" t="s" s="4">
        <v>14521</v>
      </c>
      <c r="V62" s="5"/>
      <c r="W62" s="5"/>
      <c r="X62" s="9">
        <v>0.1007</v>
      </c>
      <c r="Y62" s="9">
        <v>2.21</v>
      </c>
      <c r="Z62" s="9">
        <v>520</v>
      </c>
      <c r="AA62" s="9">
        <v>15800</v>
      </c>
      <c r="AB62" s="9">
        <v>24.175</v>
      </c>
      <c r="AC62" s="9">
        <v>40.841</v>
      </c>
      <c r="AD62" s="9">
        <v>6.319</v>
      </c>
      <c r="AE62" s="9">
        <v>34.994</v>
      </c>
      <c r="AF62" s="9">
        <v>15.844</v>
      </c>
      <c r="AG62" s="9">
        <v>40.527</v>
      </c>
      <c r="AH62" s="9">
        <v>536.026</v>
      </c>
      <c r="AI62" s="9">
        <v>1.276</v>
      </c>
      <c r="AJ62" s="9">
        <v>10.582</v>
      </c>
      <c r="AK62" s="9">
        <v>80.941</v>
      </c>
      <c r="AL62" s="9">
        <v>161.793</v>
      </c>
      <c r="AM62" s="9">
        <v>2920</v>
      </c>
      <c r="AN62" s="9">
        <v>2.694</v>
      </c>
      <c r="AO62" s="9">
        <v>92.02</v>
      </c>
      <c r="AP62" s="9">
        <v>9.44</v>
      </c>
      <c r="AQ62" s="9">
        <v>80.188</v>
      </c>
    </row>
    <row r="63" ht="13.55" customHeight="1">
      <c r="A63" s="5"/>
      <c r="B63" t="s" s="4">
        <v>1171</v>
      </c>
      <c r="C63" t="s" s="4">
        <v>14588</v>
      </c>
      <c r="D63" s="5"/>
      <c r="E63" t="s" s="4">
        <v>1138</v>
      </c>
      <c r="F63" t="s" s="4">
        <v>14540</v>
      </c>
      <c r="G63" s="5"/>
      <c r="H63" s="5"/>
      <c r="I63" s="5"/>
      <c r="J63" s="5"/>
      <c r="K63" s="5"/>
      <c r="L63" s="5"/>
      <c r="M63" s="5"/>
      <c r="N63" s="5"/>
      <c r="O63" s="5"/>
      <c r="P63" s="5"/>
      <c r="Q63" s="5"/>
      <c r="R63" s="5"/>
      <c r="S63" s="5"/>
      <c r="T63" s="5"/>
      <c r="U63" t="s" s="4">
        <v>14521</v>
      </c>
      <c r="V63" s="5"/>
      <c r="W63" s="5"/>
      <c r="X63" s="9">
        <v>0.1003</v>
      </c>
      <c r="Y63" s="9">
        <v>1.803</v>
      </c>
      <c r="Z63" s="9">
        <v>580</v>
      </c>
      <c r="AA63" s="9">
        <v>24300</v>
      </c>
      <c r="AB63" s="9">
        <v>39.196</v>
      </c>
      <c r="AC63" s="9">
        <v>42.041</v>
      </c>
      <c r="AD63" s="9">
        <v>4.439</v>
      </c>
      <c r="AE63" s="9">
        <v>32.391</v>
      </c>
      <c r="AF63" s="9">
        <v>21.114</v>
      </c>
      <c r="AG63" s="9">
        <v>37.48</v>
      </c>
      <c r="AH63" s="9">
        <v>541.937</v>
      </c>
      <c r="AI63" s="9">
        <v>0.922</v>
      </c>
      <c r="AJ63" s="9">
        <v>15.796</v>
      </c>
      <c r="AK63" s="9">
        <v>124.317</v>
      </c>
      <c r="AL63" s="9">
        <v>173.791</v>
      </c>
      <c r="AM63" s="9">
        <v>3040</v>
      </c>
      <c r="AN63" s="9">
        <v>1.778</v>
      </c>
      <c r="AO63" s="9">
        <v>86.998</v>
      </c>
      <c r="AP63" s="9">
        <v>21.334</v>
      </c>
      <c r="AQ63" s="9">
        <v>78.566</v>
      </c>
    </row>
    <row r="64" ht="13.55" customHeight="1">
      <c r="A64" s="5"/>
      <c r="B64" t="s" s="4">
        <v>1171</v>
      </c>
      <c r="C64" t="s" s="4">
        <v>14589</v>
      </c>
      <c r="D64" s="5"/>
      <c r="E64" t="s" s="4">
        <v>1138</v>
      </c>
      <c r="F64" t="s" s="4">
        <v>14540</v>
      </c>
      <c r="G64" s="5"/>
      <c r="H64" s="5"/>
      <c r="I64" s="5"/>
      <c r="J64" s="5"/>
      <c r="K64" s="5"/>
      <c r="L64" s="5"/>
      <c r="M64" s="5"/>
      <c r="N64" s="5"/>
      <c r="O64" s="5"/>
      <c r="P64" s="5"/>
      <c r="Q64" s="5"/>
      <c r="R64" s="5"/>
      <c r="S64" s="5"/>
      <c r="T64" s="5"/>
      <c r="U64" t="s" s="4">
        <v>14521</v>
      </c>
      <c r="V64" s="5"/>
      <c r="W64" s="5"/>
      <c r="X64" s="9">
        <v>0.0997</v>
      </c>
      <c r="Y64" s="9">
        <v>2.241</v>
      </c>
      <c r="Z64" s="9">
        <v>470</v>
      </c>
      <c r="AA64" s="9">
        <v>13800</v>
      </c>
      <c r="AB64" s="9">
        <v>20.776</v>
      </c>
      <c r="AC64" s="9">
        <v>37.724</v>
      </c>
      <c r="AD64" s="9">
        <v>4.774</v>
      </c>
      <c r="AE64" s="9">
        <v>26.339</v>
      </c>
      <c r="AF64" s="9">
        <v>14.165</v>
      </c>
      <c r="AG64" s="9">
        <v>34.057</v>
      </c>
      <c r="AH64" s="9">
        <v>377.052</v>
      </c>
      <c r="AI64" s="9">
        <v>0.883</v>
      </c>
      <c r="AJ64" s="9">
        <v>9.688000000000001</v>
      </c>
      <c r="AK64" s="9">
        <v>72.342</v>
      </c>
      <c r="AL64" s="9">
        <v>135.985</v>
      </c>
      <c r="AM64" s="9">
        <v>2510</v>
      </c>
      <c r="AN64" s="9">
        <v>2.277</v>
      </c>
      <c r="AO64" s="9">
        <v>79.375</v>
      </c>
      <c r="AP64" s="9">
        <v>8.927</v>
      </c>
      <c r="AQ64" s="9">
        <v>81.30800000000001</v>
      </c>
    </row>
    <row r="65" ht="13.55" customHeight="1">
      <c r="A65" s="5"/>
      <c r="B65" t="s" s="4">
        <v>1171</v>
      </c>
      <c r="C65" t="s" s="4">
        <v>14590</v>
      </c>
      <c r="D65" s="5"/>
      <c r="E65" t="s" s="4">
        <v>1138</v>
      </c>
      <c r="F65" t="s" s="4">
        <v>14540</v>
      </c>
      <c r="G65" s="5"/>
      <c r="H65" s="5"/>
      <c r="I65" s="5"/>
      <c r="J65" s="5"/>
      <c r="K65" s="5"/>
      <c r="L65" s="5"/>
      <c r="M65" s="5"/>
      <c r="N65" s="5"/>
      <c r="O65" s="5"/>
      <c r="P65" s="5"/>
      <c r="Q65" s="5"/>
      <c r="R65" s="5"/>
      <c r="S65" s="5"/>
      <c r="T65" s="5"/>
      <c r="U65" t="s" s="4">
        <v>14521</v>
      </c>
      <c r="V65" s="5"/>
      <c r="W65" s="5"/>
      <c r="X65" s="9">
        <v>0.0998</v>
      </c>
      <c r="Y65" s="9">
        <v>2.129</v>
      </c>
      <c r="Z65" s="9">
        <v>610</v>
      </c>
      <c r="AA65" s="9">
        <v>13800</v>
      </c>
      <c r="AB65" s="9">
        <v>24.602</v>
      </c>
      <c r="AC65" s="9">
        <v>38.224</v>
      </c>
      <c r="AD65" s="9">
        <v>6.302</v>
      </c>
      <c r="AE65" s="9">
        <v>30.905</v>
      </c>
      <c r="AF65" s="9">
        <v>15.175</v>
      </c>
      <c r="AG65" s="9">
        <v>42.819</v>
      </c>
      <c r="AH65" s="9">
        <v>598.821</v>
      </c>
      <c r="AI65" s="9">
        <v>1.198</v>
      </c>
      <c r="AJ65" s="9">
        <v>9.507</v>
      </c>
      <c r="AK65" s="9">
        <v>115.36</v>
      </c>
      <c r="AL65" s="9">
        <v>176.744</v>
      </c>
      <c r="AM65" s="9">
        <v>3460</v>
      </c>
      <c r="AN65" s="9">
        <v>1.915</v>
      </c>
      <c r="AO65" s="9">
        <v>78.04000000000001</v>
      </c>
      <c r="AP65" s="9">
        <v>13.357</v>
      </c>
      <c r="AQ65" s="9">
        <v>69.027</v>
      </c>
    </row>
    <row r="66" ht="13.55" customHeight="1">
      <c r="A66" s="5"/>
      <c r="B66" t="s" s="4">
        <v>1171</v>
      </c>
      <c r="C66" t="s" s="4">
        <v>14591</v>
      </c>
      <c r="D66" s="5"/>
      <c r="E66" t="s" s="4">
        <v>1138</v>
      </c>
      <c r="F66" t="s" s="4">
        <v>14540</v>
      </c>
      <c r="G66" s="5"/>
      <c r="H66" s="5"/>
      <c r="I66" s="5"/>
      <c r="J66" s="5"/>
      <c r="K66" s="5"/>
      <c r="L66" s="5"/>
      <c r="M66" s="5"/>
      <c r="N66" s="5"/>
      <c r="O66" s="5"/>
      <c r="P66" s="5"/>
      <c r="Q66" s="5"/>
      <c r="R66" s="5"/>
      <c r="S66" s="5"/>
      <c r="T66" s="5"/>
      <c r="U66" t="s" s="4">
        <v>14521</v>
      </c>
      <c r="V66" s="5"/>
      <c r="W66" s="5"/>
      <c r="X66" s="9">
        <v>0.1</v>
      </c>
      <c r="Y66" s="9">
        <v>1.821</v>
      </c>
      <c r="Z66" s="9">
        <v>520</v>
      </c>
      <c r="AA66" s="9">
        <v>13800</v>
      </c>
      <c r="AB66" s="9">
        <v>17.036</v>
      </c>
      <c r="AC66" s="9">
        <v>33.126</v>
      </c>
      <c r="AD66" s="9">
        <v>5.456</v>
      </c>
      <c r="AE66" s="9">
        <v>23.397</v>
      </c>
      <c r="AF66" s="9">
        <v>12.025</v>
      </c>
      <c r="AG66" s="9">
        <v>41.809</v>
      </c>
      <c r="AH66" s="9">
        <v>381.637</v>
      </c>
      <c r="AI66" s="9">
        <v>1.404</v>
      </c>
      <c r="AJ66" s="9">
        <v>8.542</v>
      </c>
      <c r="AK66" s="9">
        <v>68.565</v>
      </c>
      <c r="AL66" s="9">
        <v>136.517</v>
      </c>
      <c r="AM66" s="9">
        <v>3220</v>
      </c>
      <c r="AN66" s="9">
        <v>2.438</v>
      </c>
      <c r="AO66" s="9">
        <v>80.34699999999999</v>
      </c>
      <c r="AP66" s="9">
        <v>7.636</v>
      </c>
      <c r="AQ66" s="9">
        <v>58.356</v>
      </c>
    </row>
    <row r="67" ht="13.55" customHeight="1">
      <c r="A67" s="5"/>
      <c r="B67" t="s" s="4">
        <v>1171</v>
      </c>
      <c r="C67" t="s" s="4">
        <v>14592</v>
      </c>
      <c r="D67" s="5"/>
      <c r="E67" t="s" s="4">
        <v>1138</v>
      </c>
      <c r="F67" t="s" s="4">
        <v>14540</v>
      </c>
      <c r="G67" s="5"/>
      <c r="H67" s="5"/>
      <c r="I67" s="5"/>
      <c r="J67" s="5"/>
      <c r="K67" s="5"/>
      <c r="L67" s="5"/>
      <c r="M67" s="5"/>
      <c r="N67" s="5"/>
      <c r="O67" s="5"/>
      <c r="P67" s="5"/>
      <c r="Q67" s="5"/>
      <c r="R67" s="5"/>
      <c r="S67" s="5"/>
      <c r="T67" s="5"/>
      <c r="U67" t="s" s="4">
        <v>14521</v>
      </c>
      <c r="V67" s="5"/>
      <c r="W67" s="5"/>
      <c r="X67" s="9">
        <v>0.1004</v>
      </c>
      <c r="Y67" s="9">
        <v>1.902</v>
      </c>
      <c r="Z67" s="9">
        <v>600</v>
      </c>
      <c r="AA67" s="9">
        <v>13700</v>
      </c>
      <c r="AB67" s="9">
        <v>33.007</v>
      </c>
      <c r="AC67" s="9">
        <v>33.494</v>
      </c>
      <c r="AD67" s="9">
        <v>4.958</v>
      </c>
      <c r="AE67" s="9">
        <v>28.837</v>
      </c>
      <c r="AF67" s="9">
        <v>16.465</v>
      </c>
      <c r="AG67" s="9">
        <v>41.493</v>
      </c>
      <c r="AH67" s="9">
        <v>511.35</v>
      </c>
      <c r="AI67" s="9">
        <v>1.209</v>
      </c>
      <c r="AJ67" s="9">
        <v>11.601</v>
      </c>
      <c r="AK67" s="9">
        <v>110.533</v>
      </c>
      <c r="AL67" s="9">
        <v>247.925</v>
      </c>
      <c r="AM67" s="9">
        <v>2780</v>
      </c>
      <c r="AN67" s="9">
        <v>1.693</v>
      </c>
      <c r="AO67" s="9">
        <v>71.331</v>
      </c>
      <c r="AP67" s="9">
        <v>17.749</v>
      </c>
      <c r="AQ67" s="9">
        <v>69.68600000000001</v>
      </c>
    </row>
    <row r="68" ht="13.55" customHeight="1">
      <c r="A68" s="5"/>
      <c r="B68" t="s" s="4">
        <v>1171</v>
      </c>
      <c r="C68" t="s" s="4">
        <v>14593</v>
      </c>
      <c r="D68" s="5"/>
      <c r="E68" t="s" s="4">
        <v>1138</v>
      </c>
      <c r="F68" t="s" s="4">
        <v>14540</v>
      </c>
      <c r="G68" s="5"/>
      <c r="H68" s="5"/>
      <c r="I68" s="5"/>
      <c r="J68" s="5"/>
      <c r="K68" s="5"/>
      <c r="L68" s="5"/>
      <c r="M68" s="5"/>
      <c r="N68" s="5"/>
      <c r="O68" s="5"/>
      <c r="P68" s="5"/>
      <c r="Q68" s="5"/>
      <c r="R68" s="5"/>
      <c r="S68" s="5"/>
      <c r="T68" s="5"/>
      <c r="U68" t="s" s="4">
        <v>14521</v>
      </c>
      <c r="V68" s="5"/>
      <c r="W68" s="5"/>
      <c r="X68" s="9">
        <v>0.1006</v>
      </c>
      <c r="Y68" s="9">
        <v>2.165</v>
      </c>
      <c r="Z68" s="9">
        <v>420</v>
      </c>
      <c r="AA68" s="9">
        <v>15500</v>
      </c>
      <c r="AB68" s="9">
        <v>16.31</v>
      </c>
      <c r="AC68" s="9">
        <v>37.376</v>
      </c>
      <c r="AD68" s="9">
        <v>4.782</v>
      </c>
      <c r="AE68" s="9">
        <v>33.774</v>
      </c>
      <c r="AF68" s="9">
        <v>9.583</v>
      </c>
      <c r="AG68" s="9">
        <v>40.723</v>
      </c>
      <c r="AH68" s="9">
        <v>537.681</v>
      </c>
      <c r="AI68" s="9">
        <v>1.156</v>
      </c>
      <c r="AJ68" s="9">
        <v>6.511</v>
      </c>
      <c r="AK68" s="9">
        <v>41.036</v>
      </c>
      <c r="AL68" s="9">
        <v>140.355</v>
      </c>
      <c r="AM68" s="9">
        <v>3350</v>
      </c>
      <c r="AN68" s="9">
        <v>3.43</v>
      </c>
      <c r="AO68" s="9">
        <v>93.58799999999999</v>
      </c>
      <c r="AP68" s="9">
        <v>4.887</v>
      </c>
      <c r="AQ68" s="9">
        <v>67.994</v>
      </c>
    </row>
    <row r="69" ht="13.55" customHeight="1">
      <c r="A69" s="5"/>
      <c r="B69" t="s" s="4">
        <v>1171</v>
      </c>
      <c r="C69" t="s" s="4">
        <v>14594</v>
      </c>
      <c r="D69" s="5"/>
      <c r="E69" t="s" s="4">
        <v>1138</v>
      </c>
      <c r="F69" t="s" s="4">
        <v>14540</v>
      </c>
      <c r="G69" s="5"/>
      <c r="H69" s="5"/>
      <c r="I69" s="5"/>
      <c r="J69" s="5"/>
      <c r="K69" s="5"/>
      <c r="L69" s="5"/>
      <c r="M69" s="5"/>
      <c r="N69" s="5"/>
      <c r="O69" s="5"/>
      <c r="P69" s="5"/>
      <c r="Q69" s="5"/>
      <c r="R69" s="5"/>
      <c r="S69" s="5"/>
      <c r="T69" s="5"/>
      <c r="U69" t="s" s="4">
        <v>14521</v>
      </c>
      <c r="V69" s="5"/>
      <c r="W69" s="5"/>
      <c r="X69" s="9">
        <v>0.1003</v>
      </c>
      <c r="Y69" s="9">
        <v>2.06</v>
      </c>
      <c r="Z69" s="9">
        <v>550</v>
      </c>
      <c r="AA69" s="9">
        <v>13700</v>
      </c>
      <c r="AB69" s="9">
        <v>23.15</v>
      </c>
      <c r="AC69" s="9">
        <v>40.452</v>
      </c>
      <c r="AD69" s="9">
        <v>10.197</v>
      </c>
      <c r="AE69" s="9">
        <v>29.263</v>
      </c>
      <c r="AF69" s="9">
        <v>15.657</v>
      </c>
      <c r="AG69" s="9">
        <v>42.388</v>
      </c>
      <c r="AH69" s="9">
        <v>503.155</v>
      </c>
      <c r="AI69" s="9">
        <v>1.074</v>
      </c>
      <c r="AJ69" s="9">
        <v>10.189</v>
      </c>
      <c r="AK69" s="9">
        <v>99.13</v>
      </c>
      <c r="AL69" s="9">
        <v>160.837</v>
      </c>
      <c r="AM69" s="9">
        <v>3480</v>
      </c>
      <c r="AN69" s="9">
        <v>2.074</v>
      </c>
      <c r="AO69" s="9">
        <v>82.292</v>
      </c>
      <c r="AP69" s="9">
        <v>10.899</v>
      </c>
      <c r="AQ69" s="9">
        <v>64.161</v>
      </c>
    </row>
    <row r="70" ht="13.55" customHeight="1">
      <c r="A70" s="5"/>
      <c r="B70" t="s" s="4">
        <v>1171</v>
      </c>
      <c r="C70" t="s" s="4">
        <v>14595</v>
      </c>
      <c r="D70" s="5"/>
      <c r="E70" t="s" s="4">
        <v>1138</v>
      </c>
      <c r="F70" t="s" s="4">
        <v>14540</v>
      </c>
      <c r="G70" s="5"/>
      <c r="H70" s="5"/>
      <c r="I70" s="5"/>
      <c r="J70" s="5"/>
      <c r="K70" s="5"/>
      <c r="L70" s="5"/>
      <c r="M70" s="5"/>
      <c r="N70" s="5"/>
      <c r="O70" s="5"/>
      <c r="P70" s="5"/>
      <c r="Q70" s="5"/>
      <c r="R70" s="5"/>
      <c r="S70" s="5"/>
      <c r="T70" s="5"/>
      <c r="U70" t="s" s="4">
        <v>14521</v>
      </c>
      <c r="V70" s="5"/>
      <c r="W70" s="5"/>
      <c r="X70" s="9">
        <v>0.1003</v>
      </c>
      <c r="Y70" s="9">
        <v>2.07</v>
      </c>
      <c r="Z70" s="9">
        <v>330</v>
      </c>
      <c r="AA70" s="9">
        <v>13700</v>
      </c>
      <c r="AB70" s="9">
        <v>22.508</v>
      </c>
      <c r="AC70" s="9">
        <v>41.788</v>
      </c>
      <c r="AD70" s="9">
        <v>4.903</v>
      </c>
      <c r="AE70" s="9">
        <v>26.052</v>
      </c>
      <c r="AF70" s="9">
        <v>13.537</v>
      </c>
      <c r="AG70" s="9">
        <v>45.834</v>
      </c>
      <c r="AH70" s="9">
        <v>525.691</v>
      </c>
      <c r="AI70" s="9">
        <v>1.065</v>
      </c>
      <c r="AJ70" s="9">
        <v>9.869999999999999</v>
      </c>
      <c r="AK70" s="9">
        <v>46.455</v>
      </c>
      <c r="AL70" s="9">
        <v>127.403</v>
      </c>
      <c r="AM70" s="9">
        <v>3620</v>
      </c>
      <c r="AN70" s="9">
        <v>2.555</v>
      </c>
      <c r="AO70" s="9">
        <v>91.042</v>
      </c>
      <c r="AP70" s="9">
        <v>7.976</v>
      </c>
      <c r="AQ70" s="9">
        <v>96.753</v>
      </c>
    </row>
    <row r="71" ht="13.55" customHeight="1">
      <c r="A71" s="5"/>
      <c r="B71" t="s" s="4">
        <v>1171</v>
      </c>
      <c r="C71" t="s" s="4">
        <v>14596</v>
      </c>
      <c r="D71" s="5"/>
      <c r="E71" t="s" s="4">
        <v>1138</v>
      </c>
      <c r="F71" t="s" s="4">
        <v>14540</v>
      </c>
      <c r="G71" s="5"/>
      <c r="H71" s="5"/>
      <c r="I71" s="5"/>
      <c r="J71" s="5"/>
      <c r="K71" s="5"/>
      <c r="L71" s="5"/>
      <c r="M71" s="5"/>
      <c r="N71" s="5"/>
      <c r="O71" s="5"/>
      <c r="P71" s="5"/>
      <c r="Q71" s="5"/>
      <c r="R71" s="5"/>
      <c r="S71" s="5"/>
      <c r="T71" s="5"/>
      <c r="U71" t="s" s="4">
        <v>14521</v>
      </c>
      <c r="V71" s="5"/>
      <c r="W71" s="5"/>
      <c r="X71" s="9">
        <v>0.101</v>
      </c>
      <c r="Y71" s="9">
        <v>1.933</v>
      </c>
      <c r="Z71" s="9">
        <v>490</v>
      </c>
      <c r="AA71" s="9">
        <v>17700</v>
      </c>
      <c r="AB71" s="9">
        <v>23.182</v>
      </c>
      <c r="AC71" s="9">
        <v>42.345</v>
      </c>
      <c r="AD71" s="9">
        <v>6.041</v>
      </c>
      <c r="AE71" s="9">
        <v>38.36</v>
      </c>
      <c r="AF71" s="9">
        <v>16.345</v>
      </c>
      <c r="AG71" s="9">
        <v>48.173</v>
      </c>
      <c r="AH71" s="9">
        <v>597.3440000000001</v>
      </c>
      <c r="AI71" s="9">
        <v>1.277</v>
      </c>
      <c r="AJ71" s="9">
        <v>12.146</v>
      </c>
      <c r="AK71" s="9">
        <v>76.896</v>
      </c>
      <c r="AL71" s="9">
        <v>164.756</v>
      </c>
      <c r="AM71" s="9">
        <v>3520</v>
      </c>
      <c r="AN71" s="9">
        <v>2.607</v>
      </c>
      <c r="AO71" s="9">
        <v>103.096</v>
      </c>
      <c r="AP71" s="9">
        <v>10.499</v>
      </c>
      <c r="AQ71" s="9">
        <v>90.66200000000001</v>
      </c>
    </row>
    <row r="72" ht="13.55" customHeight="1">
      <c r="A72" s="5"/>
      <c r="B72" t="s" s="4">
        <v>1171</v>
      </c>
      <c r="C72" t="s" s="4">
        <v>14597</v>
      </c>
      <c r="D72" s="5"/>
      <c r="E72" t="s" s="4">
        <v>1138</v>
      </c>
      <c r="F72" t="s" s="4">
        <v>14540</v>
      </c>
      <c r="G72" s="5"/>
      <c r="H72" s="5"/>
      <c r="I72" s="5"/>
      <c r="J72" s="5"/>
      <c r="K72" s="5"/>
      <c r="L72" s="5"/>
      <c r="M72" s="5"/>
      <c r="N72" s="5"/>
      <c r="O72" s="5"/>
      <c r="P72" s="5"/>
      <c r="Q72" s="5"/>
      <c r="R72" s="5"/>
      <c r="S72" s="5"/>
      <c r="T72" s="5"/>
      <c r="U72" t="s" s="4">
        <v>14521</v>
      </c>
      <c r="V72" s="5"/>
      <c r="W72" s="5"/>
      <c r="X72" s="9">
        <v>0.1</v>
      </c>
      <c r="Y72" s="9">
        <v>1.937</v>
      </c>
      <c r="Z72" s="9">
        <v>290</v>
      </c>
      <c r="AA72" s="9">
        <v>13800</v>
      </c>
      <c r="AB72" s="9">
        <v>18.283</v>
      </c>
      <c r="AC72" s="9">
        <v>35.904</v>
      </c>
      <c r="AD72" s="9">
        <v>4.214</v>
      </c>
      <c r="AE72" s="9">
        <v>25.289</v>
      </c>
      <c r="AF72" s="9">
        <v>11.891</v>
      </c>
      <c r="AG72" s="9">
        <v>35.943</v>
      </c>
      <c r="AH72" s="9">
        <v>415.981</v>
      </c>
      <c r="AI72" s="9">
        <v>0.83</v>
      </c>
      <c r="AJ72" s="9">
        <v>7.724</v>
      </c>
      <c r="AK72" s="9">
        <v>36.29</v>
      </c>
      <c r="AL72" s="9">
        <v>106.761</v>
      </c>
      <c r="AM72" s="9">
        <v>2710</v>
      </c>
      <c r="AN72" s="9">
        <v>3.051</v>
      </c>
      <c r="AO72" s="9">
        <v>76.568</v>
      </c>
      <c r="AP72" s="9">
        <v>5.885</v>
      </c>
      <c r="AQ72" s="9">
        <v>71.524</v>
      </c>
    </row>
    <row r="73" ht="13.55" customHeight="1">
      <c r="A73" s="5"/>
      <c r="B73" t="s" s="4">
        <v>1171</v>
      </c>
      <c r="C73" t="s" s="4">
        <v>14598</v>
      </c>
      <c r="D73" s="5"/>
      <c r="E73" t="s" s="4">
        <v>1138</v>
      </c>
      <c r="F73" t="s" s="4">
        <v>14555</v>
      </c>
      <c r="G73" s="5"/>
      <c r="H73" s="5"/>
      <c r="I73" s="5"/>
      <c r="J73" s="5"/>
      <c r="K73" s="5"/>
      <c r="L73" s="5"/>
      <c r="M73" s="5"/>
      <c r="N73" s="5"/>
      <c r="O73" s="5"/>
      <c r="P73" s="5"/>
      <c r="Q73" s="5"/>
      <c r="R73" s="5"/>
      <c r="S73" s="5"/>
      <c r="T73" s="5"/>
      <c r="U73" t="s" s="4">
        <v>14521</v>
      </c>
      <c r="V73" s="5"/>
      <c r="W73" s="5"/>
      <c r="X73" s="9">
        <v>0.1128</v>
      </c>
      <c r="Y73" s="9">
        <v>0.916</v>
      </c>
      <c r="Z73" s="9">
        <v>530</v>
      </c>
      <c r="AA73" s="9">
        <v>12200</v>
      </c>
      <c r="AB73" s="9">
        <v>20.209</v>
      </c>
      <c r="AC73" s="9">
        <v>11.629</v>
      </c>
      <c r="AD73" s="9">
        <v>1.911</v>
      </c>
      <c r="AE73" s="9">
        <v>132.563</v>
      </c>
      <c r="AF73" s="9">
        <v>16.116</v>
      </c>
      <c r="AG73" s="9">
        <v>20.24</v>
      </c>
      <c r="AH73" s="9">
        <v>307.792</v>
      </c>
      <c r="AI73" s="9">
        <v>1.01</v>
      </c>
      <c r="AJ73" s="9">
        <v>11.066</v>
      </c>
      <c r="AK73" s="9">
        <v>51.69</v>
      </c>
      <c r="AL73" s="9">
        <v>210.303</v>
      </c>
      <c r="AM73" s="9">
        <v>1640</v>
      </c>
      <c r="AN73" s="9">
        <v>1.26</v>
      </c>
      <c r="AO73" s="9">
        <v>34.197</v>
      </c>
      <c r="AP73" s="9">
        <v>12.08</v>
      </c>
      <c r="AQ73" s="9">
        <v>73.82899999999999</v>
      </c>
    </row>
    <row r="74" ht="13.55" customHeight="1">
      <c r="A74" s="5"/>
      <c r="B74" t="s" s="4">
        <v>1171</v>
      </c>
      <c r="C74" t="s" s="4">
        <v>14599</v>
      </c>
      <c r="D74" s="5"/>
      <c r="E74" t="s" s="4">
        <v>1138</v>
      </c>
      <c r="F74" t="s" s="4">
        <v>14555</v>
      </c>
      <c r="G74" s="5"/>
      <c r="H74" s="5"/>
      <c r="I74" s="5"/>
      <c r="J74" s="5"/>
      <c r="K74" s="5"/>
      <c r="L74" s="5"/>
      <c r="M74" s="5"/>
      <c r="N74" s="5"/>
      <c r="O74" s="5"/>
      <c r="P74" s="5"/>
      <c r="Q74" s="5"/>
      <c r="R74" s="5"/>
      <c r="S74" s="5"/>
      <c r="T74" s="5"/>
      <c r="U74" t="s" s="4">
        <v>14521</v>
      </c>
      <c r="V74" s="5"/>
      <c r="W74" s="5"/>
      <c r="X74" s="9">
        <v>0.1102</v>
      </c>
      <c r="Y74" s="9">
        <v>0.769</v>
      </c>
      <c r="Z74" s="9">
        <v>560</v>
      </c>
      <c r="AA74" s="9">
        <v>18700</v>
      </c>
      <c r="AB74" s="9">
        <v>21.605</v>
      </c>
      <c r="AC74" s="9">
        <v>13.75</v>
      </c>
      <c r="AD74" s="9">
        <v>2.543</v>
      </c>
      <c r="AE74" s="9">
        <v>12.651</v>
      </c>
      <c r="AF74" s="9">
        <v>15.226</v>
      </c>
      <c r="AG74" s="9">
        <v>20.046</v>
      </c>
      <c r="AH74" s="9">
        <v>256.037</v>
      </c>
      <c r="AI74" s="9">
        <v>0.54</v>
      </c>
      <c r="AJ74" s="9">
        <v>11.854</v>
      </c>
      <c r="AK74" s="9">
        <v>73.54000000000001</v>
      </c>
      <c r="AL74" s="9">
        <v>204.566</v>
      </c>
      <c r="AM74" s="9">
        <v>1740</v>
      </c>
      <c r="AN74" s="9">
        <v>1.294</v>
      </c>
      <c r="AO74" s="9">
        <v>43.103</v>
      </c>
      <c r="AP74" s="9">
        <v>11.912</v>
      </c>
      <c r="AQ74" s="9">
        <v>36.397</v>
      </c>
    </row>
    <row r="75" ht="13.55" customHeight="1">
      <c r="A75" s="5"/>
      <c r="B75" t="s" s="4">
        <v>1171</v>
      </c>
      <c r="C75" t="s" s="4">
        <v>14600</v>
      </c>
      <c r="D75" s="5"/>
      <c r="E75" t="s" s="4">
        <v>1138</v>
      </c>
      <c r="F75" t="s" s="4">
        <v>14555</v>
      </c>
      <c r="G75" s="5"/>
      <c r="H75" s="5"/>
      <c r="I75" s="5"/>
      <c r="J75" s="5"/>
      <c r="K75" s="5"/>
      <c r="L75" s="5"/>
      <c r="M75" s="5"/>
      <c r="N75" s="5"/>
      <c r="O75" s="5"/>
      <c r="P75" s="5"/>
      <c r="Q75" s="5"/>
      <c r="R75" s="5"/>
      <c r="S75" s="5"/>
      <c r="T75" s="5"/>
      <c r="U75" t="s" s="4">
        <v>14521</v>
      </c>
      <c r="V75" s="5"/>
      <c r="W75" s="5"/>
      <c r="X75" s="9">
        <v>0.1034</v>
      </c>
      <c r="Y75" s="9">
        <v>1.065</v>
      </c>
      <c r="Z75" s="9">
        <v>650</v>
      </c>
      <c r="AA75" s="9">
        <v>22200</v>
      </c>
      <c r="AB75" s="9">
        <v>20.197</v>
      </c>
      <c r="AC75" s="9">
        <v>13.886</v>
      </c>
      <c r="AD75" s="9">
        <v>1.83</v>
      </c>
      <c r="AE75" s="9">
        <v>10.856</v>
      </c>
      <c r="AF75" s="9">
        <v>14.492</v>
      </c>
      <c r="AG75" s="9">
        <v>16.091</v>
      </c>
      <c r="AH75" s="9">
        <v>218.104</v>
      </c>
      <c r="AI75" s="9">
        <v>0.701</v>
      </c>
      <c r="AJ75" s="9">
        <v>11.231</v>
      </c>
      <c r="AK75" s="9">
        <v>78.486</v>
      </c>
      <c r="AL75" s="9">
        <v>198.318</v>
      </c>
      <c r="AM75" s="9">
        <v>1420</v>
      </c>
      <c r="AN75" s="9">
        <v>1.479</v>
      </c>
      <c r="AO75" s="9">
        <v>39.588</v>
      </c>
      <c r="AP75" s="9">
        <v>9.449</v>
      </c>
      <c r="AQ75" s="9">
        <v>28.767</v>
      </c>
    </row>
    <row r="76" ht="13.55" customHeight="1">
      <c r="A76" s="5"/>
      <c r="B76" t="s" s="4">
        <v>1171</v>
      </c>
      <c r="C76" t="s" s="4">
        <v>14601</v>
      </c>
      <c r="D76" s="5"/>
      <c r="E76" t="s" s="4">
        <v>1138</v>
      </c>
      <c r="F76" t="s" s="4">
        <v>14555</v>
      </c>
      <c r="G76" s="5"/>
      <c r="H76" s="5"/>
      <c r="I76" s="5"/>
      <c r="J76" s="5"/>
      <c r="K76" s="5"/>
      <c r="L76" s="5"/>
      <c r="M76" s="5"/>
      <c r="N76" s="5"/>
      <c r="O76" s="5"/>
      <c r="P76" s="5"/>
      <c r="Q76" s="5"/>
      <c r="R76" s="5"/>
      <c r="S76" s="5"/>
      <c r="T76" s="5"/>
      <c r="U76" t="s" s="4">
        <v>14521</v>
      </c>
      <c r="V76" s="5"/>
      <c r="W76" s="5"/>
      <c r="X76" s="9">
        <v>0.1092</v>
      </c>
      <c r="Y76" s="9">
        <v>0.767</v>
      </c>
      <c r="Z76" s="9">
        <v>560</v>
      </c>
      <c r="AA76" s="9">
        <v>12600</v>
      </c>
      <c r="AB76" s="9">
        <v>21.976</v>
      </c>
      <c r="AC76" s="9">
        <v>12.321</v>
      </c>
      <c r="AD76" s="9">
        <v>1.81</v>
      </c>
      <c r="AE76" s="9">
        <v>9.693</v>
      </c>
      <c r="AF76" s="9">
        <v>15.178</v>
      </c>
      <c r="AG76" s="9">
        <v>17.578</v>
      </c>
      <c r="AH76" s="9">
        <v>243.851</v>
      </c>
      <c r="AI76" s="9">
        <v>0.755</v>
      </c>
      <c r="AJ76" s="9">
        <v>11.216</v>
      </c>
      <c r="AK76" s="9">
        <v>68.494</v>
      </c>
      <c r="AL76" s="9">
        <v>186.212</v>
      </c>
      <c r="AM76" s="9">
        <v>1610</v>
      </c>
      <c r="AN76" s="9">
        <v>1.24</v>
      </c>
      <c r="AO76" s="9">
        <v>34.217</v>
      </c>
      <c r="AP76" s="9">
        <v>11.597</v>
      </c>
      <c r="AQ76" s="9">
        <v>26.064</v>
      </c>
    </row>
    <row r="77" ht="13.55" customHeight="1">
      <c r="A77" s="5"/>
      <c r="B77" t="s" s="4">
        <v>1171</v>
      </c>
      <c r="C77" t="s" s="4">
        <v>14602</v>
      </c>
      <c r="D77" s="5"/>
      <c r="E77" t="s" s="4">
        <v>1138</v>
      </c>
      <c r="F77" t="s" s="4">
        <v>14555</v>
      </c>
      <c r="G77" s="5"/>
      <c r="H77" s="5"/>
      <c r="I77" s="5"/>
      <c r="J77" s="5"/>
      <c r="K77" s="5"/>
      <c r="L77" s="5"/>
      <c r="M77" s="5"/>
      <c r="N77" s="5"/>
      <c r="O77" s="5"/>
      <c r="P77" s="5"/>
      <c r="Q77" s="5"/>
      <c r="R77" s="5"/>
      <c r="S77" s="5"/>
      <c r="T77" s="5"/>
      <c r="U77" t="s" s="4">
        <v>14521</v>
      </c>
      <c r="V77" s="5"/>
      <c r="W77" s="5"/>
      <c r="X77" s="9">
        <v>0.1013</v>
      </c>
      <c r="Y77" s="9">
        <v>0.972</v>
      </c>
      <c r="Z77" s="9">
        <v>680</v>
      </c>
      <c r="AA77" s="9">
        <v>13600</v>
      </c>
      <c r="AB77" s="9">
        <v>19.64</v>
      </c>
      <c r="AC77" s="9">
        <v>15.077</v>
      </c>
      <c r="AD77" s="9">
        <v>2.115</v>
      </c>
      <c r="AE77" s="9">
        <v>10.168</v>
      </c>
      <c r="AF77" s="9">
        <v>14.204</v>
      </c>
      <c r="AG77" s="9">
        <v>18.429</v>
      </c>
      <c r="AH77" s="9">
        <v>235.612</v>
      </c>
      <c r="AI77" s="9">
        <v>0.493</v>
      </c>
      <c r="AJ77" s="9">
        <v>11.273</v>
      </c>
      <c r="AK77" s="9">
        <v>70.22499999999999</v>
      </c>
      <c r="AL77" s="9">
        <v>229.032</v>
      </c>
      <c r="AM77" s="9">
        <v>1350</v>
      </c>
      <c r="AN77" s="9">
        <v>1.749</v>
      </c>
      <c r="AO77" s="9">
        <v>33.663</v>
      </c>
      <c r="AP77" s="9">
        <v>10.81</v>
      </c>
      <c r="AQ77" s="9">
        <v>31.944</v>
      </c>
    </row>
    <row r="78" ht="13.55" customHeight="1">
      <c r="A78" s="5"/>
      <c r="B78" t="s" s="4">
        <v>1171</v>
      </c>
      <c r="C78" t="s" s="4">
        <v>14603</v>
      </c>
      <c r="D78" s="5"/>
      <c r="E78" t="s" s="4">
        <v>1138</v>
      </c>
      <c r="F78" t="s" s="4">
        <v>14555</v>
      </c>
      <c r="G78" s="5"/>
      <c r="H78" s="5"/>
      <c r="I78" s="5"/>
      <c r="J78" s="5"/>
      <c r="K78" s="5"/>
      <c r="L78" s="5"/>
      <c r="M78" s="5"/>
      <c r="N78" s="5"/>
      <c r="O78" s="5"/>
      <c r="P78" s="5"/>
      <c r="Q78" s="5"/>
      <c r="R78" s="5"/>
      <c r="S78" s="5"/>
      <c r="T78" s="5"/>
      <c r="U78" t="s" s="4">
        <v>14521</v>
      </c>
      <c r="V78" s="5"/>
      <c r="W78" s="5"/>
      <c r="X78" s="9">
        <v>0.1013</v>
      </c>
      <c r="Y78" s="9">
        <v>0.695</v>
      </c>
      <c r="Z78" s="9">
        <v>600</v>
      </c>
      <c r="AA78" s="9">
        <v>13600</v>
      </c>
      <c r="AB78" s="9">
        <v>20.826</v>
      </c>
      <c r="AC78" s="9">
        <v>12.667</v>
      </c>
      <c r="AD78" s="9">
        <v>1.954</v>
      </c>
      <c r="AE78" s="9">
        <v>10.557</v>
      </c>
      <c r="AF78" s="9">
        <v>14.031</v>
      </c>
      <c r="AG78" s="9">
        <v>16.112</v>
      </c>
      <c r="AH78" s="9">
        <v>223.503</v>
      </c>
      <c r="AI78" s="9">
        <v>0.493</v>
      </c>
      <c r="AJ78" s="9">
        <v>10.332</v>
      </c>
      <c r="AK78" s="9">
        <v>75.658</v>
      </c>
      <c r="AL78" s="9">
        <v>179.357</v>
      </c>
      <c r="AM78" s="9">
        <v>1370</v>
      </c>
      <c r="AN78" s="9">
        <v>1.342</v>
      </c>
      <c r="AO78" s="9">
        <v>28.254</v>
      </c>
      <c r="AP78" s="9">
        <v>9.381</v>
      </c>
      <c r="AQ78" s="9">
        <v>28.75</v>
      </c>
    </row>
    <row r="79" ht="13.55" customHeight="1">
      <c r="A79" s="5"/>
      <c r="B79" t="s" s="4">
        <v>1171</v>
      </c>
      <c r="C79" t="s" s="4">
        <v>14604</v>
      </c>
      <c r="D79" s="5"/>
      <c r="E79" t="s" s="4">
        <v>1138</v>
      </c>
      <c r="F79" t="s" s="4">
        <v>14555</v>
      </c>
      <c r="G79" s="5"/>
      <c r="H79" s="5"/>
      <c r="I79" s="5"/>
      <c r="J79" s="5"/>
      <c r="K79" s="5"/>
      <c r="L79" s="5"/>
      <c r="M79" s="5"/>
      <c r="N79" s="5"/>
      <c r="O79" s="5"/>
      <c r="P79" s="5"/>
      <c r="Q79" s="5"/>
      <c r="R79" s="5"/>
      <c r="S79" s="5"/>
      <c r="T79" s="5"/>
      <c r="U79" t="s" s="4">
        <v>14521</v>
      </c>
      <c r="V79" s="5"/>
      <c r="W79" s="5"/>
      <c r="X79" s="9">
        <v>0.09959999999999999</v>
      </c>
      <c r="Y79" s="9">
        <v>0.586</v>
      </c>
      <c r="Z79" s="9">
        <v>620</v>
      </c>
      <c r="AA79" s="9">
        <v>13800</v>
      </c>
      <c r="AB79" s="9">
        <v>21.726</v>
      </c>
      <c r="AC79" s="9">
        <v>11.832</v>
      </c>
      <c r="AD79" s="9">
        <v>1.94</v>
      </c>
      <c r="AE79" s="9">
        <v>9.558</v>
      </c>
      <c r="AF79" s="9">
        <v>13.535</v>
      </c>
      <c r="AG79" s="9">
        <v>15.355</v>
      </c>
      <c r="AH79" s="9">
        <v>202.527</v>
      </c>
      <c r="AI79" s="9">
        <v>0.434</v>
      </c>
      <c r="AJ79" s="9">
        <v>11.097</v>
      </c>
      <c r="AK79" s="9">
        <v>68.23</v>
      </c>
      <c r="AL79" s="9">
        <v>192.544</v>
      </c>
      <c r="AM79" s="9">
        <v>1330</v>
      </c>
      <c r="AN79" s="9">
        <v>1.086</v>
      </c>
      <c r="AO79" s="9">
        <v>32.986</v>
      </c>
      <c r="AP79" s="9">
        <v>9.535</v>
      </c>
      <c r="AQ79" s="9">
        <v>25.95</v>
      </c>
    </row>
    <row r="80" ht="13.55" customHeight="1">
      <c r="A80" s="5"/>
      <c r="B80" t="s" s="4">
        <v>1171</v>
      </c>
      <c r="C80" t="s" s="4">
        <v>14605</v>
      </c>
      <c r="D80" s="5"/>
      <c r="E80" t="s" s="4">
        <v>1138</v>
      </c>
      <c r="F80" t="s" s="4">
        <v>14555</v>
      </c>
      <c r="G80" s="5"/>
      <c r="H80" s="5"/>
      <c r="I80" s="5"/>
      <c r="J80" s="5"/>
      <c r="K80" s="5"/>
      <c r="L80" s="5"/>
      <c r="M80" s="5"/>
      <c r="N80" s="5"/>
      <c r="O80" s="5"/>
      <c r="P80" s="5"/>
      <c r="Q80" s="5"/>
      <c r="R80" s="5"/>
      <c r="S80" s="5"/>
      <c r="T80" s="5"/>
      <c r="U80" t="s" s="4">
        <v>14521</v>
      </c>
      <c r="V80" s="5"/>
      <c r="W80" s="5"/>
      <c r="X80" s="9">
        <v>0.0999</v>
      </c>
      <c r="Y80" s="9">
        <v>0.887</v>
      </c>
      <c r="Z80" s="9">
        <v>640</v>
      </c>
      <c r="AA80" s="9">
        <v>13800</v>
      </c>
      <c r="AB80" s="9">
        <v>23.539</v>
      </c>
      <c r="AC80" s="9">
        <v>13.396</v>
      </c>
      <c r="AD80" s="9">
        <v>2.241</v>
      </c>
      <c r="AE80" s="9">
        <v>12.139</v>
      </c>
      <c r="AF80" s="9">
        <v>13.668</v>
      </c>
      <c r="AG80" s="9">
        <v>17.826</v>
      </c>
      <c r="AH80" s="9">
        <v>287.603</v>
      </c>
      <c r="AI80" s="9">
        <v>0.488</v>
      </c>
      <c r="AJ80" s="9">
        <v>10.404</v>
      </c>
      <c r="AK80" s="9">
        <v>81.408</v>
      </c>
      <c r="AL80" s="9">
        <v>203.753</v>
      </c>
      <c r="AM80" s="9">
        <v>1510</v>
      </c>
      <c r="AN80" s="9">
        <v>1.397</v>
      </c>
      <c r="AO80" s="9">
        <v>46.246</v>
      </c>
      <c r="AP80" s="9">
        <v>10.026</v>
      </c>
      <c r="AQ80" s="9">
        <v>31.033</v>
      </c>
    </row>
    <row r="81" ht="13.55" customHeight="1">
      <c r="A81" s="5"/>
      <c r="B81" t="s" s="4">
        <v>1171</v>
      </c>
      <c r="C81" t="s" s="4">
        <v>14606</v>
      </c>
      <c r="D81" s="5"/>
      <c r="E81" t="s" s="4">
        <v>1138</v>
      </c>
      <c r="F81" t="s" s="4">
        <v>14555</v>
      </c>
      <c r="G81" s="5"/>
      <c r="H81" s="5"/>
      <c r="I81" s="5"/>
      <c r="J81" s="5"/>
      <c r="K81" s="5"/>
      <c r="L81" s="5"/>
      <c r="M81" s="5"/>
      <c r="N81" s="5"/>
      <c r="O81" s="5"/>
      <c r="P81" s="5"/>
      <c r="Q81" s="5"/>
      <c r="R81" s="5"/>
      <c r="S81" s="5"/>
      <c r="T81" s="5"/>
      <c r="U81" t="s" s="4">
        <v>14521</v>
      </c>
      <c r="V81" s="5"/>
      <c r="W81" s="5"/>
      <c r="X81" s="9">
        <v>0.1001</v>
      </c>
      <c r="Y81" s="9">
        <v>0.787</v>
      </c>
      <c r="Z81" s="9">
        <v>620</v>
      </c>
      <c r="AA81" s="9">
        <v>13700</v>
      </c>
      <c r="AB81" s="9">
        <v>22.803</v>
      </c>
      <c r="AC81" s="9">
        <v>12.169</v>
      </c>
      <c r="AD81" s="9">
        <v>1.968</v>
      </c>
      <c r="AE81" s="9">
        <v>10.819</v>
      </c>
      <c r="AF81" s="9">
        <v>14.62</v>
      </c>
      <c r="AG81" s="9">
        <v>15.505</v>
      </c>
      <c r="AH81" s="9">
        <v>258.56</v>
      </c>
      <c r="AI81" s="9">
        <v>0.363</v>
      </c>
      <c r="AJ81" s="9">
        <v>10.33</v>
      </c>
      <c r="AK81" s="9">
        <v>80.65000000000001</v>
      </c>
      <c r="AL81" s="9">
        <v>177.595</v>
      </c>
      <c r="AM81" s="9">
        <v>1330</v>
      </c>
      <c r="AN81" s="9">
        <v>1.132</v>
      </c>
      <c r="AO81" s="9">
        <v>30.178</v>
      </c>
      <c r="AP81" s="9">
        <v>10.102</v>
      </c>
      <c r="AQ81" s="9">
        <v>23.632</v>
      </c>
    </row>
    <row r="82" ht="13.55" customHeight="1">
      <c r="A82" s="5"/>
      <c r="B82" t="s" s="4">
        <v>1171</v>
      </c>
      <c r="C82" t="s" s="4">
        <v>14607</v>
      </c>
      <c r="D82" s="5"/>
      <c r="E82" t="s" s="4">
        <v>1138</v>
      </c>
      <c r="F82" t="s" s="4">
        <v>14555</v>
      </c>
      <c r="G82" s="5"/>
      <c r="H82" s="5"/>
      <c r="I82" s="5"/>
      <c r="J82" s="5"/>
      <c r="K82" s="5"/>
      <c r="L82" s="5"/>
      <c r="M82" s="5"/>
      <c r="N82" s="5"/>
      <c r="O82" s="5"/>
      <c r="P82" s="5"/>
      <c r="Q82" s="5"/>
      <c r="R82" s="5"/>
      <c r="S82" s="5"/>
      <c r="T82" s="5"/>
      <c r="U82" t="s" s="4">
        <v>14521</v>
      </c>
      <c r="V82" s="5"/>
      <c r="W82" s="5"/>
      <c r="X82" s="9">
        <v>0.1007</v>
      </c>
      <c r="Y82" s="9">
        <v>0.6889999999999999</v>
      </c>
      <c r="Z82" s="9">
        <v>630</v>
      </c>
      <c r="AA82" s="9">
        <v>13700</v>
      </c>
      <c r="AB82" s="9">
        <v>20.21</v>
      </c>
      <c r="AC82" s="9">
        <v>12.115</v>
      </c>
      <c r="AD82" s="9">
        <v>2.052</v>
      </c>
      <c r="AE82" s="9">
        <v>10.687</v>
      </c>
      <c r="AF82" s="9">
        <v>13.755</v>
      </c>
      <c r="AG82" s="9">
        <v>16.023</v>
      </c>
      <c r="AH82" s="9">
        <v>208.802</v>
      </c>
      <c r="AI82" s="9">
        <v>0.28</v>
      </c>
      <c r="AJ82" s="9">
        <v>11.251</v>
      </c>
      <c r="AK82" s="9">
        <v>83.71599999999999</v>
      </c>
      <c r="AL82" s="9">
        <v>201.873</v>
      </c>
      <c r="AM82" s="9">
        <v>1270</v>
      </c>
      <c r="AN82" s="9">
        <v>1.226</v>
      </c>
      <c r="AO82" s="9">
        <v>32.98</v>
      </c>
      <c r="AP82" s="9">
        <v>9.981999999999999</v>
      </c>
      <c r="AQ82" s="9">
        <v>26.329</v>
      </c>
    </row>
    <row r="83" ht="13.55" customHeight="1">
      <c r="A83" s="5"/>
      <c r="B83" t="s" s="4">
        <v>1171</v>
      </c>
      <c r="C83" t="s" s="4">
        <v>14608</v>
      </c>
      <c r="D83" s="5"/>
      <c r="E83" t="s" s="4">
        <v>1138</v>
      </c>
      <c r="F83" t="s" s="4">
        <v>14555</v>
      </c>
      <c r="G83" s="5"/>
      <c r="H83" s="5"/>
      <c r="I83" s="5"/>
      <c r="J83" s="5"/>
      <c r="K83" s="5"/>
      <c r="L83" s="5"/>
      <c r="M83" s="5"/>
      <c r="N83" s="5"/>
      <c r="O83" s="5"/>
      <c r="P83" s="5"/>
      <c r="Q83" s="5"/>
      <c r="R83" s="5"/>
      <c r="S83" s="5"/>
      <c r="T83" s="5"/>
      <c r="U83" t="s" s="4">
        <v>14521</v>
      </c>
      <c r="V83" s="5"/>
      <c r="W83" s="5"/>
      <c r="X83" s="9">
        <v>0.1001</v>
      </c>
      <c r="Y83" s="9">
        <v>1.211</v>
      </c>
      <c r="Z83" s="9">
        <v>600</v>
      </c>
      <c r="AA83" s="9">
        <v>13700</v>
      </c>
      <c r="AB83" s="9">
        <v>25.614</v>
      </c>
      <c r="AC83" s="9">
        <v>15.913</v>
      </c>
      <c r="AD83" s="9">
        <v>2.341</v>
      </c>
      <c r="AE83" s="9">
        <v>12.54</v>
      </c>
      <c r="AF83" s="9">
        <v>16.422</v>
      </c>
      <c r="AG83" s="9">
        <v>17.038</v>
      </c>
      <c r="AH83" s="9">
        <v>251.977</v>
      </c>
      <c r="AI83" s="9">
        <v>0.232</v>
      </c>
      <c r="AJ83" s="9">
        <v>12.716</v>
      </c>
      <c r="AK83" s="9">
        <v>76.529</v>
      </c>
      <c r="AL83" s="9">
        <v>209.692</v>
      </c>
      <c r="AM83" s="9">
        <v>1370</v>
      </c>
      <c r="AN83" s="9">
        <v>1.396</v>
      </c>
      <c r="AO83" s="9">
        <v>36.001</v>
      </c>
      <c r="AP83" s="9">
        <v>11.539</v>
      </c>
      <c r="AQ83" s="9">
        <v>30.413</v>
      </c>
    </row>
    <row r="84" ht="13.55" customHeight="1">
      <c r="A84" s="5"/>
      <c r="B84" t="s" s="4">
        <v>1171</v>
      </c>
      <c r="C84" t="s" s="4">
        <v>14609</v>
      </c>
      <c r="D84" s="5"/>
      <c r="E84" t="s" s="4">
        <v>1138</v>
      </c>
      <c r="F84" t="s" s="4">
        <v>14555</v>
      </c>
      <c r="G84" s="5"/>
      <c r="H84" s="5"/>
      <c r="I84" s="5"/>
      <c r="J84" s="5"/>
      <c r="K84" s="5"/>
      <c r="L84" s="5"/>
      <c r="M84" s="5"/>
      <c r="N84" s="5"/>
      <c r="O84" s="5"/>
      <c r="P84" s="5"/>
      <c r="Q84" s="5"/>
      <c r="R84" s="5"/>
      <c r="S84" s="5"/>
      <c r="T84" s="5"/>
      <c r="U84" t="s" s="4">
        <v>14521</v>
      </c>
      <c r="V84" s="5"/>
      <c r="W84" s="5"/>
      <c r="X84" s="9">
        <v>0.0998</v>
      </c>
      <c r="Y84" s="9">
        <v>0.92</v>
      </c>
      <c r="Z84" s="9">
        <v>630</v>
      </c>
      <c r="AA84" s="9">
        <v>13800</v>
      </c>
      <c r="AB84" s="9">
        <v>21.464</v>
      </c>
      <c r="AC84" s="9">
        <v>12.156</v>
      </c>
      <c r="AD84" s="9">
        <v>1.823</v>
      </c>
      <c r="AE84" s="9">
        <v>8.688000000000001</v>
      </c>
      <c r="AF84" s="9">
        <v>15.305</v>
      </c>
      <c r="AG84" s="9">
        <v>14.84</v>
      </c>
      <c r="AH84" s="9">
        <v>211.369</v>
      </c>
      <c r="AI84" s="9">
        <v>0.421</v>
      </c>
      <c r="AJ84" s="9">
        <v>11.156</v>
      </c>
      <c r="AK84" s="9">
        <v>69.84699999999999</v>
      </c>
      <c r="AL84" s="9">
        <v>186.351</v>
      </c>
      <c r="AM84" s="9">
        <v>1350</v>
      </c>
      <c r="AN84" s="9">
        <v>1.396</v>
      </c>
      <c r="AO84" s="9">
        <v>27.323</v>
      </c>
      <c r="AP84" s="9">
        <v>9.823</v>
      </c>
      <c r="AQ84" s="9">
        <v>23.41</v>
      </c>
    </row>
    <row r="85" ht="13.55" customHeight="1">
      <c r="A85" s="5"/>
      <c r="B85" t="s" s="4">
        <v>1171</v>
      </c>
      <c r="C85" t="s" s="4">
        <v>14610</v>
      </c>
      <c r="D85" s="5"/>
      <c r="E85" t="s" s="4">
        <v>1138</v>
      </c>
      <c r="F85" t="s" s="4">
        <v>14555</v>
      </c>
      <c r="G85" s="5"/>
      <c r="H85" s="5"/>
      <c r="I85" s="5"/>
      <c r="J85" s="5"/>
      <c r="K85" s="5"/>
      <c r="L85" s="5"/>
      <c r="M85" s="5"/>
      <c r="N85" s="5"/>
      <c r="O85" s="5"/>
      <c r="P85" s="5"/>
      <c r="Q85" s="5"/>
      <c r="R85" s="5"/>
      <c r="S85" s="5"/>
      <c r="T85" s="5"/>
      <c r="U85" t="s" s="4">
        <v>14521</v>
      </c>
      <c r="V85" s="5"/>
      <c r="W85" s="5"/>
      <c r="X85" s="9">
        <v>0.0997</v>
      </c>
      <c r="Y85" s="9">
        <v>0.662</v>
      </c>
      <c r="Z85" s="9">
        <v>630</v>
      </c>
      <c r="AA85" s="9">
        <v>13800</v>
      </c>
      <c r="AB85" s="9">
        <v>18.605</v>
      </c>
      <c r="AC85" s="9">
        <v>11.09</v>
      </c>
      <c r="AD85" s="9">
        <v>1.782</v>
      </c>
      <c r="AE85" s="9">
        <v>9.746</v>
      </c>
      <c r="AF85" s="9">
        <v>13.377</v>
      </c>
      <c r="AG85" s="9">
        <v>14.344</v>
      </c>
      <c r="AH85" s="9">
        <v>199.65</v>
      </c>
      <c r="AI85" s="9">
        <v>0.519</v>
      </c>
      <c r="AJ85" s="9">
        <v>10.274</v>
      </c>
      <c r="AK85" s="9">
        <v>75.309</v>
      </c>
      <c r="AL85" s="9">
        <v>197.597</v>
      </c>
      <c r="AM85" s="9">
        <v>1130</v>
      </c>
      <c r="AN85" s="9">
        <v>1.257</v>
      </c>
      <c r="AO85" s="9">
        <v>25.639</v>
      </c>
      <c r="AP85" s="9">
        <v>9.067</v>
      </c>
      <c r="AQ85" s="9">
        <v>24.722</v>
      </c>
    </row>
    <row r="86" ht="13.55" customHeight="1">
      <c r="A86" s="5"/>
      <c r="B86" t="s" s="4">
        <v>1171</v>
      </c>
      <c r="C86" t="s" s="4">
        <v>14611</v>
      </c>
      <c r="D86" s="5"/>
      <c r="E86" t="s" s="4">
        <v>1138</v>
      </c>
      <c r="F86" t="s" s="4">
        <v>14555</v>
      </c>
      <c r="G86" s="5"/>
      <c r="H86" s="5"/>
      <c r="I86" s="5"/>
      <c r="J86" s="5"/>
      <c r="K86" s="5"/>
      <c r="L86" s="5"/>
      <c r="M86" s="5"/>
      <c r="N86" s="5"/>
      <c r="O86" s="5"/>
      <c r="P86" s="5"/>
      <c r="Q86" s="5"/>
      <c r="R86" s="5"/>
      <c r="S86" s="5"/>
      <c r="T86" s="5"/>
      <c r="U86" t="s" s="4">
        <v>14521</v>
      </c>
      <c r="V86" s="5"/>
      <c r="W86" s="5"/>
      <c r="X86" s="9">
        <v>0.1</v>
      </c>
      <c r="Y86" s="9">
        <v>0.861</v>
      </c>
      <c r="Z86" s="9">
        <v>600</v>
      </c>
      <c r="AA86" s="9">
        <v>13800</v>
      </c>
      <c r="AB86" s="9">
        <v>23.585</v>
      </c>
      <c r="AC86" s="9">
        <v>13.661</v>
      </c>
      <c r="AD86" s="9">
        <v>2.434</v>
      </c>
      <c r="AE86" s="9">
        <v>11.075</v>
      </c>
      <c r="AF86" s="9">
        <v>15.845</v>
      </c>
      <c r="AG86" s="9">
        <v>17.303</v>
      </c>
      <c r="AH86" s="9">
        <v>220.151</v>
      </c>
      <c r="AI86" s="9">
        <v>0.571</v>
      </c>
      <c r="AJ86" s="9">
        <v>12.198</v>
      </c>
      <c r="AK86" s="9">
        <v>79.217</v>
      </c>
      <c r="AL86" s="9">
        <v>213.026</v>
      </c>
      <c r="AM86" s="9">
        <v>1420</v>
      </c>
      <c r="AN86" s="9">
        <v>1.406</v>
      </c>
      <c r="AO86" s="9">
        <v>40.2</v>
      </c>
      <c r="AP86" s="9">
        <v>10.716</v>
      </c>
      <c r="AQ86" s="9">
        <v>29.681</v>
      </c>
    </row>
    <row r="87" ht="13.55" customHeight="1">
      <c r="A87" s="5"/>
      <c r="B87" t="s" s="4">
        <v>1171</v>
      </c>
      <c r="C87" t="s" s="4">
        <v>14612</v>
      </c>
      <c r="D87" s="5"/>
      <c r="E87" t="s" s="4">
        <v>1138</v>
      </c>
      <c r="F87" t="s" s="4">
        <v>14555</v>
      </c>
      <c r="G87" s="5"/>
      <c r="H87" s="5"/>
      <c r="I87" s="5"/>
      <c r="J87" s="5"/>
      <c r="K87" s="5"/>
      <c r="L87" s="5"/>
      <c r="M87" s="5"/>
      <c r="N87" s="5"/>
      <c r="O87" s="5"/>
      <c r="P87" s="5"/>
      <c r="Q87" s="5"/>
      <c r="R87" s="5"/>
      <c r="S87" s="5"/>
      <c r="T87" s="5"/>
      <c r="U87" t="s" s="4">
        <v>14521</v>
      </c>
      <c r="V87" s="5"/>
      <c r="W87" s="5"/>
      <c r="X87" s="9">
        <v>0.0999</v>
      </c>
      <c r="Y87" s="9">
        <v>0.852</v>
      </c>
      <c r="Z87" s="9">
        <v>600</v>
      </c>
      <c r="AA87" s="9">
        <v>13800</v>
      </c>
      <c r="AB87" s="9">
        <v>26.478</v>
      </c>
      <c r="AC87" s="9">
        <v>10.97</v>
      </c>
      <c r="AD87" s="9">
        <v>1.788</v>
      </c>
      <c r="AE87" s="9">
        <v>8.738</v>
      </c>
      <c r="AF87" s="9">
        <v>14.895</v>
      </c>
      <c r="AG87" s="9">
        <v>13.889</v>
      </c>
      <c r="AH87" s="9">
        <v>216.361</v>
      </c>
      <c r="AI87" s="9">
        <v>0.439</v>
      </c>
      <c r="AJ87" s="9">
        <v>10.109</v>
      </c>
      <c r="AK87" s="9">
        <v>90.411</v>
      </c>
      <c r="AL87" s="9">
        <v>198.554</v>
      </c>
      <c r="AM87" s="9">
        <v>1380</v>
      </c>
      <c r="AN87" s="9">
        <v>1.136</v>
      </c>
      <c r="AO87" s="9">
        <v>30.825</v>
      </c>
      <c r="AP87" s="9">
        <v>8.914999999999999</v>
      </c>
      <c r="AQ87" s="9">
        <v>18.408</v>
      </c>
    </row>
    <row r="88" ht="13.55" customHeight="1">
      <c r="A88" s="5"/>
      <c r="B88" t="s" s="4">
        <v>1171</v>
      </c>
      <c r="C88" t="s" s="4">
        <v>14613</v>
      </c>
      <c r="D88" s="5"/>
      <c r="E88" t="s" s="4">
        <v>1138</v>
      </c>
      <c r="F88" t="s" s="4">
        <v>14555</v>
      </c>
      <c r="G88" s="5"/>
      <c r="H88" s="5"/>
      <c r="I88" s="5"/>
      <c r="J88" s="5"/>
      <c r="K88" s="5"/>
      <c r="L88" s="5"/>
      <c r="M88" s="5"/>
      <c r="N88" s="5"/>
      <c r="O88" s="5"/>
      <c r="P88" s="5"/>
      <c r="Q88" s="5"/>
      <c r="R88" s="5"/>
      <c r="S88" s="5"/>
      <c r="T88" s="5"/>
      <c r="U88" t="s" s="4">
        <v>14521</v>
      </c>
      <c r="V88" s="5"/>
      <c r="W88" s="5"/>
      <c r="X88" s="9">
        <v>0.1005</v>
      </c>
      <c r="Y88" s="9">
        <v>0.781</v>
      </c>
      <c r="Z88" s="9">
        <v>660</v>
      </c>
      <c r="AA88" s="9">
        <v>15400</v>
      </c>
      <c r="AB88" s="9">
        <v>33.044</v>
      </c>
      <c r="AC88" s="9">
        <v>14.997</v>
      </c>
      <c r="AD88" s="9">
        <v>1.707</v>
      </c>
      <c r="AE88" s="9">
        <v>10.55</v>
      </c>
      <c r="AF88" s="9">
        <v>18.965</v>
      </c>
      <c r="AG88" s="9">
        <v>15.137</v>
      </c>
      <c r="AH88" s="9">
        <v>252.51</v>
      </c>
      <c r="AI88" s="9">
        <v>0.272</v>
      </c>
      <c r="AJ88" s="9">
        <v>12.05</v>
      </c>
      <c r="AK88" s="9">
        <v>96.934</v>
      </c>
      <c r="AL88" s="9">
        <v>203.706</v>
      </c>
      <c r="AM88" s="9">
        <v>1510</v>
      </c>
      <c r="AN88" s="9">
        <v>1.14</v>
      </c>
      <c r="AO88" s="9">
        <v>43.162</v>
      </c>
      <c r="AP88" s="9">
        <v>11.844</v>
      </c>
      <c r="AQ88" s="9">
        <v>25.785</v>
      </c>
    </row>
    <row r="89" ht="13.55" customHeight="1">
      <c r="A89" s="5"/>
      <c r="B89" t="s" s="4">
        <v>1171</v>
      </c>
      <c r="C89" t="s" s="4">
        <v>14614</v>
      </c>
      <c r="D89" s="5"/>
      <c r="E89" t="s" s="4">
        <v>1138</v>
      </c>
      <c r="F89" t="s" s="4">
        <v>14555</v>
      </c>
      <c r="G89" s="5"/>
      <c r="H89" s="5"/>
      <c r="I89" s="5"/>
      <c r="J89" s="5"/>
      <c r="K89" s="5"/>
      <c r="L89" s="5"/>
      <c r="M89" s="5"/>
      <c r="N89" s="5"/>
      <c r="O89" s="5"/>
      <c r="P89" s="5"/>
      <c r="Q89" s="5"/>
      <c r="R89" s="5"/>
      <c r="S89" s="5"/>
      <c r="T89" s="5"/>
      <c r="U89" t="s" s="4">
        <v>14521</v>
      </c>
      <c r="V89" s="5"/>
      <c r="W89" s="5"/>
      <c r="X89" s="9">
        <v>0.1001</v>
      </c>
      <c r="Y89" s="9">
        <v>0.8090000000000001</v>
      </c>
      <c r="Z89" s="9">
        <v>610</v>
      </c>
      <c r="AA89" s="9">
        <v>13700</v>
      </c>
      <c r="AB89" s="9">
        <v>28.095</v>
      </c>
      <c r="AC89" s="9">
        <v>147.017</v>
      </c>
      <c r="AD89" s="9">
        <v>2.032</v>
      </c>
      <c r="AE89" s="9">
        <v>15.822</v>
      </c>
      <c r="AF89" s="9">
        <v>14.847</v>
      </c>
      <c r="AG89" s="9">
        <v>15.479</v>
      </c>
      <c r="AH89" s="9">
        <v>239.297</v>
      </c>
      <c r="AI89" s="9">
        <v>10.646</v>
      </c>
      <c r="AJ89" s="9">
        <v>10.135</v>
      </c>
      <c r="AK89" s="9">
        <v>87.00700000000001</v>
      </c>
      <c r="AL89" s="9">
        <v>219.375</v>
      </c>
      <c r="AM89" s="9">
        <v>1330</v>
      </c>
      <c r="AN89" s="9">
        <v>1.209</v>
      </c>
      <c r="AO89" s="9">
        <v>31.146</v>
      </c>
      <c r="AP89" s="9">
        <v>8.734999999999999</v>
      </c>
      <c r="AQ89" s="9">
        <v>25.72</v>
      </c>
    </row>
    <row r="90" ht="13.55" customHeight="1">
      <c r="A90" s="5"/>
      <c r="B90" t="s" s="4">
        <v>1171</v>
      </c>
      <c r="C90" t="s" s="4">
        <v>14615</v>
      </c>
      <c r="D90" s="5"/>
      <c r="E90" t="s" s="4">
        <v>1138</v>
      </c>
      <c r="F90" t="s" s="4">
        <v>14555</v>
      </c>
      <c r="G90" s="5"/>
      <c r="H90" s="5"/>
      <c r="I90" s="5"/>
      <c r="J90" s="5"/>
      <c r="K90" s="5"/>
      <c r="L90" s="5"/>
      <c r="M90" s="5"/>
      <c r="N90" s="5"/>
      <c r="O90" s="5"/>
      <c r="P90" s="5"/>
      <c r="Q90" s="5"/>
      <c r="R90" s="5"/>
      <c r="S90" s="5"/>
      <c r="T90" s="5"/>
      <c r="U90" t="s" s="4">
        <v>14521</v>
      </c>
      <c r="V90" s="5"/>
      <c r="W90" s="5"/>
      <c r="X90" s="9">
        <v>0.1003</v>
      </c>
      <c r="Y90" s="9">
        <v>0.627</v>
      </c>
      <c r="Z90" s="9">
        <v>620</v>
      </c>
      <c r="AA90" s="9">
        <v>13700</v>
      </c>
      <c r="AB90" s="9">
        <v>29.732</v>
      </c>
      <c r="AC90" s="9">
        <v>121.871</v>
      </c>
      <c r="AD90" s="9">
        <v>2.043</v>
      </c>
      <c r="AE90" s="9">
        <v>22.22</v>
      </c>
      <c r="AF90" s="9">
        <v>16.478</v>
      </c>
      <c r="AG90" s="9">
        <v>15.188</v>
      </c>
      <c r="AH90" s="9">
        <v>228.446</v>
      </c>
      <c r="AI90" s="9">
        <v>7.136</v>
      </c>
      <c r="AJ90" s="9">
        <v>10.957</v>
      </c>
      <c r="AK90" s="9">
        <v>94.012</v>
      </c>
      <c r="AL90" s="9">
        <v>195.708</v>
      </c>
      <c r="AM90" s="9">
        <v>1170</v>
      </c>
      <c r="AN90" s="9">
        <v>1.225</v>
      </c>
      <c r="AO90" s="9">
        <v>27.958</v>
      </c>
      <c r="AP90" s="9">
        <v>9.292</v>
      </c>
      <c r="AQ90" s="9">
        <v>30.053</v>
      </c>
    </row>
    <row r="91" ht="13.55" customHeight="1">
      <c r="A91" s="5"/>
      <c r="B91" s="5"/>
      <c r="C91" s="5"/>
      <c r="D91" s="5"/>
      <c r="E91" s="5"/>
      <c r="F91" s="5"/>
      <c r="G91" s="5"/>
      <c r="H91" s="5"/>
      <c r="I91" s="5"/>
      <c r="J91" s="5"/>
      <c r="K91" s="5"/>
      <c r="L91" s="5"/>
      <c r="M91" s="5"/>
      <c r="N91" s="5"/>
      <c r="O91" s="5"/>
      <c r="P91" s="5"/>
      <c r="Q91" s="5"/>
      <c r="R91" s="5"/>
      <c r="S91" s="5"/>
      <c r="T91" s="5"/>
      <c r="U91" t="s" s="4">
        <v>14616</v>
      </c>
      <c r="V91" s="5"/>
      <c r="W91" s="5"/>
      <c r="X91" s="5"/>
      <c r="Y91" s="5"/>
      <c r="Z91" s="5"/>
      <c r="AA91" s="5"/>
      <c r="AB91" s="5"/>
      <c r="AC91" s="5"/>
      <c r="AD91" s="5"/>
      <c r="AE91" s="5"/>
      <c r="AF91" s="5"/>
      <c r="AG91" s="5"/>
      <c r="AH91" s="5"/>
      <c r="AI91" s="5"/>
      <c r="AJ91" s="5"/>
      <c r="AK91" s="5"/>
      <c r="AL91" s="5"/>
      <c r="AM91" s="5"/>
      <c r="AN91" s="5"/>
      <c r="AO91" s="5"/>
      <c r="AP91" s="5"/>
      <c r="AQ91"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AN148"/>
  <sheetViews>
    <sheetView workbookViewId="0" showGridLines="0" defaultGridColor="1"/>
  </sheetViews>
  <sheetFormatPr defaultColWidth="8.83333" defaultRowHeight="15" customHeight="1" outlineLevelRow="0" outlineLevelCol="0"/>
  <cols>
    <col min="1" max="6" width="8.85156" style="187" customWidth="1"/>
    <col min="7" max="7" width="9.67188" style="187" customWidth="1"/>
    <col min="8" max="22" width="8.85156" style="187" customWidth="1"/>
    <col min="23" max="23" width="10.8516" style="187" customWidth="1"/>
    <col min="24" max="40" width="8.85156" style="187" customWidth="1"/>
    <col min="41" max="16384" width="8.85156" style="187" customWidth="1"/>
  </cols>
  <sheetData>
    <row r="1" ht="48" customHeight="1">
      <c r="A1" t="s" s="4">
        <v>14617</v>
      </c>
      <c r="B1" t="s" s="4">
        <v>14618</v>
      </c>
      <c r="C1" t="s" s="4">
        <v>14619</v>
      </c>
      <c r="D1" t="s" s="188">
        <v>14620</v>
      </c>
      <c r="E1" t="s" s="188">
        <v>14621</v>
      </c>
      <c r="F1" t="s" s="4">
        <v>14622</v>
      </c>
      <c r="G1" t="s" s="4">
        <v>14623</v>
      </c>
      <c r="H1" t="s" s="4">
        <v>14624</v>
      </c>
      <c r="I1" t="s" s="4">
        <v>14625</v>
      </c>
      <c r="J1" t="s" s="4">
        <v>14623</v>
      </c>
      <c r="K1" t="s" s="4">
        <v>14626</v>
      </c>
      <c r="L1" t="s" s="4">
        <v>14627</v>
      </c>
      <c r="M1" t="s" s="4">
        <v>14628</v>
      </c>
      <c r="N1" t="s" s="4">
        <v>14629</v>
      </c>
      <c r="O1" t="s" s="4">
        <v>14630</v>
      </c>
      <c r="P1" t="s" s="4">
        <v>14631</v>
      </c>
      <c r="Q1" t="s" s="4">
        <v>14632</v>
      </c>
      <c r="R1" t="s" s="4">
        <v>14633</v>
      </c>
      <c r="S1" t="s" s="4">
        <v>14634</v>
      </c>
      <c r="T1" t="s" s="4">
        <v>14635</v>
      </c>
      <c r="U1" t="s" s="4">
        <v>14636</v>
      </c>
      <c r="V1" t="s" s="4">
        <v>14637</v>
      </c>
      <c r="W1" t="s" s="189">
        <v>14638</v>
      </c>
      <c r="X1" t="s" s="190">
        <v>14639</v>
      </c>
      <c r="Y1" t="s" s="4">
        <v>114</v>
      </c>
      <c r="Z1" t="s" s="4">
        <v>113</v>
      </c>
      <c r="AA1" t="s" s="4">
        <v>14640</v>
      </c>
      <c r="AB1" t="s" s="4">
        <v>14641</v>
      </c>
      <c r="AC1" t="s" s="4">
        <v>14642</v>
      </c>
      <c r="AD1" t="s" s="4">
        <v>14643</v>
      </c>
      <c r="AE1" t="s" s="4">
        <v>14644</v>
      </c>
      <c r="AF1" t="s" s="4">
        <v>14645</v>
      </c>
      <c r="AG1" t="s" s="4">
        <v>14646</v>
      </c>
      <c r="AH1" t="s" s="4">
        <v>14631</v>
      </c>
      <c r="AI1" t="s" s="4">
        <v>14632</v>
      </c>
      <c r="AJ1" t="s" s="4">
        <v>14633</v>
      </c>
      <c r="AK1" t="s" s="4">
        <v>14634</v>
      </c>
      <c r="AL1" t="s" s="4">
        <v>14635</v>
      </c>
      <c r="AM1" t="s" s="4">
        <v>14636</v>
      </c>
      <c r="AN1" t="s" s="4">
        <v>14637</v>
      </c>
    </row>
    <row r="2" ht="15" customHeight="1">
      <c r="A2" s="9">
        <v>1</v>
      </c>
      <c r="B2" t="s" s="4">
        <v>14647</v>
      </c>
      <c r="C2" s="9">
        <v>1</v>
      </c>
      <c r="D2" t="s" s="4">
        <v>14648</v>
      </c>
      <c r="E2" t="s" s="4">
        <v>1889</v>
      </c>
      <c r="F2" t="s" s="4">
        <v>14647</v>
      </c>
      <c r="G2" s="9">
        <v>9</v>
      </c>
      <c r="H2" s="9">
        <v>5.6</v>
      </c>
      <c r="I2" t="s" s="4">
        <v>14649</v>
      </c>
      <c r="J2" s="9">
        <v>61</v>
      </c>
      <c r="K2" s="9">
        <v>13</v>
      </c>
      <c r="L2" t="s" s="4">
        <v>14650</v>
      </c>
      <c r="M2" t="s" s="4">
        <v>14651</v>
      </c>
      <c r="N2" s="9">
        <v>14.7</v>
      </c>
      <c r="O2" s="9">
        <v>40.8</v>
      </c>
      <c r="P2" s="9">
        <v>2.8</v>
      </c>
      <c r="Q2" s="9">
        <v>9.4</v>
      </c>
      <c r="R2" s="9">
        <v>-21.2</v>
      </c>
      <c r="S2" s="9">
        <v>-11.2</v>
      </c>
      <c r="T2" s="9">
        <v>-2</v>
      </c>
      <c r="U2" s="9">
        <v>-10.9</v>
      </c>
      <c r="V2" t="s" s="4">
        <v>5540</v>
      </c>
      <c r="W2" t="s" s="189">
        <v>14652</v>
      </c>
      <c r="X2" s="162"/>
      <c r="Y2" s="9">
        <v>3994794</v>
      </c>
      <c r="Z2" s="9">
        <v>233157</v>
      </c>
      <c r="AA2" t="s" s="4">
        <v>14653</v>
      </c>
      <c r="AB2" t="s" s="4">
        <v>14654</v>
      </c>
      <c r="AC2" t="s" s="4">
        <v>14655</v>
      </c>
      <c r="AD2" t="s" s="4">
        <v>14656</v>
      </c>
      <c r="AE2" t="s" s="4">
        <v>14657</v>
      </c>
      <c r="AF2" t="s" s="4">
        <v>14658</v>
      </c>
      <c r="AG2" t="s" s="4">
        <v>14659</v>
      </c>
      <c r="AH2" s="9">
        <v>2.8</v>
      </c>
      <c r="AI2" s="9">
        <v>9.4</v>
      </c>
      <c r="AJ2" s="9">
        <v>-21.2</v>
      </c>
      <c r="AK2" s="9">
        <v>-11.2</v>
      </c>
      <c r="AL2" s="9">
        <v>-2</v>
      </c>
      <c r="AM2" s="9">
        <v>-10.9</v>
      </c>
      <c r="AN2" s="9">
        <v>3.4</v>
      </c>
    </row>
    <row r="3" ht="13.55" customHeight="1">
      <c r="A3" s="9">
        <v>2</v>
      </c>
      <c r="B3" t="s" s="4">
        <v>14660</v>
      </c>
      <c r="C3" s="9">
        <v>2</v>
      </c>
      <c r="D3" t="s" s="4">
        <v>14648</v>
      </c>
      <c r="E3" t="s" s="4">
        <v>1889</v>
      </c>
      <c r="F3" t="s" s="4">
        <v>14647</v>
      </c>
      <c r="G3" s="9">
        <v>23</v>
      </c>
      <c r="H3" s="9">
        <v>8.1</v>
      </c>
      <c r="I3" t="s" s="4">
        <v>14661</v>
      </c>
      <c r="J3" s="9">
        <v>11</v>
      </c>
      <c r="K3" s="9">
        <v>5.7</v>
      </c>
      <c r="L3" t="s" s="4">
        <v>14662</v>
      </c>
      <c r="M3" t="s" s="4">
        <v>14651</v>
      </c>
      <c r="N3" s="9">
        <v>13.6</v>
      </c>
      <c r="O3" s="9">
        <v>37</v>
      </c>
      <c r="P3" s="9">
        <v>2.7</v>
      </c>
      <c r="Q3" s="9">
        <v>3.7</v>
      </c>
      <c r="R3" s="9">
        <v>-16.4</v>
      </c>
      <c r="S3" s="9">
        <v>-9</v>
      </c>
      <c r="T3" s="9">
        <v>-2.7</v>
      </c>
      <c r="U3" s="9">
        <v>-7.8</v>
      </c>
      <c r="V3" t="s" s="4">
        <v>1451</v>
      </c>
      <c r="W3" t="s" s="189">
        <v>14652</v>
      </c>
      <c r="X3" s="162"/>
      <c r="Y3" s="9">
        <v>3995958</v>
      </c>
      <c r="Z3" s="9">
        <v>232315</v>
      </c>
      <c r="AA3" t="s" s="4">
        <v>14663</v>
      </c>
      <c r="AB3" t="s" s="4">
        <v>14664</v>
      </c>
      <c r="AC3" t="s" s="4">
        <v>14665</v>
      </c>
      <c r="AD3" t="s" s="4">
        <v>14666</v>
      </c>
      <c r="AE3" s="9">
        <v>0</v>
      </c>
      <c r="AF3" t="s" s="4">
        <v>14667</v>
      </c>
      <c r="AG3" t="s" s="4">
        <v>14668</v>
      </c>
      <c r="AH3" s="9">
        <v>2.7</v>
      </c>
      <c r="AI3" s="9">
        <v>3.7</v>
      </c>
      <c r="AJ3" s="9">
        <v>-16.4</v>
      </c>
      <c r="AK3" s="9">
        <v>-9</v>
      </c>
      <c r="AL3" s="9">
        <v>-2.7</v>
      </c>
      <c r="AM3" s="9">
        <v>-7.8</v>
      </c>
      <c r="AN3" s="9">
        <v>-4.1</v>
      </c>
    </row>
    <row r="4" ht="13.55" customHeight="1">
      <c r="A4" t="s" s="4">
        <v>14669</v>
      </c>
      <c r="B4" t="s" s="4">
        <v>14670</v>
      </c>
      <c r="C4" s="9">
        <v>3</v>
      </c>
      <c r="D4" t="s" s="4">
        <v>14648</v>
      </c>
      <c r="E4" t="s" s="4">
        <v>1889</v>
      </c>
      <c r="F4" t="s" s="4">
        <v>14647</v>
      </c>
      <c r="G4" s="9">
        <v>14</v>
      </c>
      <c r="H4" s="9">
        <v>8.800000000000001</v>
      </c>
      <c r="I4" s="5"/>
      <c r="J4" s="5"/>
      <c r="K4" s="5"/>
      <c r="L4" t="s" s="4">
        <v>14671</v>
      </c>
      <c r="M4" t="s" s="4">
        <v>14651</v>
      </c>
      <c r="N4" s="9">
        <v>15.3</v>
      </c>
      <c r="O4" s="9">
        <v>43</v>
      </c>
      <c r="P4" s="9">
        <v>2.8</v>
      </c>
      <c r="Q4" s="9">
        <v>6.5</v>
      </c>
      <c r="R4" s="9">
        <v>-17</v>
      </c>
      <c r="S4" s="9">
        <v>-10.3</v>
      </c>
      <c r="T4" s="9">
        <v>1.9</v>
      </c>
      <c r="U4" s="9">
        <v>-9.6</v>
      </c>
      <c r="V4" t="s" s="4">
        <v>5546</v>
      </c>
      <c r="W4" t="s" s="189">
        <v>14652</v>
      </c>
      <c r="X4" s="162"/>
      <c r="Y4" s="9">
        <v>3995988.3</v>
      </c>
      <c r="Z4" s="9">
        <v>239085.2</v>
      </c>
      <c r="AA4" t="s" s="4">
        <v>14672</v>
      </c>
      <c r="AB4" t="s" s="4">
        <v>14673</v>
      </c>
      <c r="AC4" t="s" s="4">
        <v>14674</v>
      </c>
      <c r="AD4" t="s" s="4">
        <v>14675</v>
      </c>
      <c r="AE4" t="s" s="4">
        <v>14657</v>
      </c>
      <c r="AF4" t="s" s="4">
        <v>14676</v>
      </c>
      <c r="AG4" t="s" s="4">
        <v>14677</v>
      </c>
      <c r="AH4" s="9">
        <v>2.8</v>
      </c>
      <c r="AI4" s="9">
        <v>6.5</v>
      </c>
      <c r="AJ4" s="9">
        <v>-17</v>
      </c>
      <c r="AK4" s="9">
        <v>-10.3</v>
      </c>
      <c r="AL4" s="9">
        <v>1.9</v>
      </c>
      <c r="AM4" s="9">
        <v>-9.6</v>
      </c>
      <c r="AN4" s="9">
        <v>0.6</v>
      </c>
    </row>
    <row r="5" ht="13.55" customHeight="1">
      <c r="A5" t="s" s="4">
        <v>14678</v>
      </c>
      <c r="B5" t="s" s="4">
        <v>14679</v>
      </c>
      <c r="C5" s="9">
        <v>3</v>
      </c>
      <c r="D5" t="s" s="4">
        <v>14648</v>
      </c>
      <c r="E5" t="s" s="4">
        <v>1889</v>
      </c>
      <c r="F5" s="5"/>
      <c r="G5" s="5"/>
      <c r="H5" s="5"/>
      <c r="I5" s="5"/>
      <c r="J5" s="5"/>
      <c r="K5" s="5"/>
      <c r="L5" s="5"/>
      <c r="M5" s="5"/>
      <c r="N5" s="5"/>
      <c r="O5" s="5"/>
      <c r="P5" s="5"/>
      <c r="Q5" s="5"/>
      <c r="R5" s="5"/>
      <c r="S5" s="5"/>
      <c r="T5" s="5"/>
      <c r="U5" s="5"/>
      <c r="V5" s="5"/>
      <c r="W5" t="s" s="189">
        <v>14652</v>
      </c>
      <c r="X5" s="162"/>
      <c r="Y5" s="9">
        <v>3995988.3</v>
      </c>
      <c r="Z5" s="9">
        <v>239085.2</v>
      </c>
      <c r="AA5" t="s" s="4">
        <v>14672</v>
      </c>
      <c r="AB5" t="s" s="4">
        <v>14680</v>
      </c>
      <c r="AC5" t="s" s="4">
        <v>14681</v>
      </c>
      <c r="AD5" t="s" s="4">
        <v>14675</v>
      </c>
      <c r="AE5" s="9">
        <v>0</v>
      </c>
      <c r="AF5" t="s" s="4">
        <v>14682</v>
      </c>
      <c r="AG5" t="s" s="4">
        <v>14683</v>
      </c>
      <c r="AH5" s="9">
        <v>2.8</v>
      </c>
      <c r="AI5" s="9">
        <v>7.3</v>
      </c>
      <c r="AJ5" s="9">
        <v>-20.1</v>
      </c>
      <c r="AK5" s="9">
        <v>-13.3</v>
      </c>
      <c r="AL5" s="9">
        <v>-3.7</v>
      </c>
      <c r="AM5" s="9">
        <v>-10.8</v>
      </c>
      <c r="AN5" s="9">
        <v>-1.5</v>
      </c>
    </row>
    <row r="6" ht="13.55" customHeight="1">
      <c r="A6" t="s" s="4">
        <v>14684</v>
      </c>
      <c r="B6" t="s" s="4">
        <v>14685</v>
      </c>
      <c r="C6" s="9">
        <v>3</v>
      </c>
      <c r="D6" t="s" s="4">
        <v>14648</v>
      </c>
      <c r="E6" t="s" s="4">
        <v>1889</v>
      </c>
      <c r="F6" s="5"/>
      <c r="G6" s="5"/>
      <c r="H6" s="5"/>
      <c r="I6" s="5"/>
      <c r="J6" s="5"/>
      <c r="K6" s="5"/>
      <c r="L6" s="5"/>
      <c r="M6" s="5"/>
      <c r="N6" s="5"/>
      <c r="O6" s="5"/>
      <c r="P6" s="5"/>
      <c r="Q6" s="5"/>
      <c r="R6" s="5"/>
      <c r="S6" s="5"/>
      <c r="T6" s="5"/>
      <c r="U6" s="5"/>
      <c r="V6" s="5"/>
      <c r="W6" t="s" s="189">
        <v>14652</v>
      </c>
      <c r="X6" s="162"/>
      <c r="Y6" s="9">
        <v>3995988.3</v>
      </c>
      <c r="Z6" s="9">
        <v>239085.2</v>
      </c>
      <c r="AA6" t="s" s="4">
        <v>14672</v>
      </c>
      <c r="AB6" t="s" s="4">
        <v>14686</v>
      </c>
      <c r="AC6" t="s" s="4">
        <v>14665</v>
      </c>
      <c r="AD6" t="s" s="4">
        <v>14675</v>
      </c>
      <c r="AE6" s="9">
        <v>0</v>
      </c>
      <c r="AF6" t="s" s="4">
        <v>14687</v>
      </c>
      <c r="AG6" t="s" s="4">
        <v>14688</v>
      </c>
      <c r="AH6" s="9">
        <v>2.9</v>
      </c>
      <c r="AI6" s="9">
        <v>9.199999999999999</v>
      </c>
      <c r="AJ6" s="9">
        <v>-19.8</v>
      </c>
      <c r="AK6" s="9">
        <v>-12.8</v>
      </c>
      <c r="AL6" s="9">
        <v>-5.9</v>
      </c>
      <c r="AM6" s="9">
        <v>-11.9</v>
      </c>
      <c r="AN6" s="9">
        <v>-2</v>
      </c>
    </row>
    <row r="7" ht="13.55" customHeight="1">
      <c r="A7" t="s" s="4">
        <v>14689</v>
      </c>
      <c r="B7" t="s" s="4">
        <v>14690</v>
      </c>
      <c r="C7" s="9">
        <v>3</v>
      </c>
      <c r="D7" t="s" s="4">
        <v>14648</v>
      </c>
      <c r="E7" t="s" s="4">
        <v>1889</v>
      </c>
      <c r="F7" s="5"/>
      <c r="G7" s="5"/>
      <c r="H7" s="5"/>
      <c r="I7" t="s" s="4">
        <v>1011</v>
      </c>
      <c r="J7" s="9">
        <v>69</v>
      </c>
      <c r="K7" s="9">
        <v>2.6</v>
      </c>
      <c r="L7" s="5"/>
      <c r="M7" s="5"/>
      <c r="N7" s="5"/>
      <c r="O7" s="5"/>
      <c r="P7" s="5"/>
      <c r="Q7" s="5"/>
      <c r="R7" s="5"/>
      <c r="S7" s="5"/>
      <c r="T7" s="5"/>
      <c r="U7" s="5"/>
      <c r="V7" s="5"/>
      <c r="W7" t="s" s="189">
        <v>14652</v>
      </c>
      <c r="X7" s="162"/>
      <c r="Y7" s="9">
        <v>3995988.3</v>
      </c>
      <c r="Z7" s="9">
        <v>239085.2</v>
      </c>
      <c r="AA7" t="s" s="4">
        <v>14672</v>
      </c>
      <c r="AB7" t="s" s="4">
        <v>14691</v>
      </c>
      <c r="AC7" t="s" s="4">
        <v>14665</v>
      </c>
      <c r="AD7" t="s" s="4">
        <v>14675</v>
      </c>
      <c r="AE7" s="9">
        <v>0</v>
      </c>
      <c r="AF7" t="s" s="4">
        <v>14692</v>
      </c>
      <c r="AG7" t="s" s="4">
        <v>14693</v>
      </c>
      <c r="AH7" s="9">
        <v>3.1</v>
      </c>
      <c r="AI7" s="9">
        <v>15.7</v>
      </c>
      <c r="AJ7" s="9">
        <v>-17.5</v>
      </c>
      <c r="AK7" s="9">
        <v>-7.2</v>
      </c>
      <c r="AL7" s="9">
        <v>-11.1</v>
      </c>
      <c r="AM7" s="9">
        <v>-6.5</v>
      </c>
      <c r="AN7" s="9">
        <v>-6.7</v>
      </c>
    </row>
    <row r="8" ht="13.55" customHeight="1">
      <c r="A8" s="9">
        <v>4</v>
      </c>
      <c r="B8" t="s" s="4">
        <v>14647</v>
      </c>
      <c r="C8" s="9">
        <v>4</v>
      </c>
      <c r="D8" t="s" s="4">
        <v>14648</v>
      </c>
      <c r="E8" t="s" s="4">
        <v>5502</v>
      </c>
      <c r="F8" t="s" s="4">
        <v>14647</v>
      </c>
      <c r="G8" s="9">
        <v>17</v>
      </c>
      <c r="H8" s="9">
        <v>4.9</v>
      </c>
      <c r="I8" t="s" s="4">
        <v>14694</v>
      </c>
      <c r="J8" s="9">
        <v>64</v>
      </c>
      <c r="K8" s="9">
        <v>13.1</v>
      </c>
      <c r="L8" t="s" s="4">
        <v>14695</v>
      </c>
      <c r="M8" t="s" s="4">
        <v>14651</v>
      </c>
      <c r="N8" s="9">
        <v>14.8</v>
      </c>
      <c r="O8" s="9">
        <v>41.8</v>
      </c>
      <c r="P8" s="9">
        <v>2.8</v>
      </c>
      <c r="Q8" s="9">
        <v>7.3</v>
      </c>
      <c r="R8" s="9">
        <v>-20.1</v>
      </c>
      <c r="S8" s="9">
        <v>-13.3</v>
      </c>
      <c r="T8" s="9">
        <v>-3.7</v>
      </c>
      <c r="U8" s="9">
        <v>-10.8</v>
      </c>
      <c r="V8" t="s" s="4">
        <v>14696</v>
      </c>
      <c r="W8" t="s" s="189">
        <v>14652</v>
      </c>
      <c r="X8" s="162"/>
      <c r="Y8" s="9">
        <v>3999528.1</v>
      </c>
      <c r="Z8" s="9">
        <v>231465</v>
      </c>
      <c r="AA8" t="s" s="4">
        <v>14697</v>
      </c>
      <c r="AB8" t="s" s="4">
        <v>14698</v>
      </c>
      <c r="AC8" t="s" s="4">
        <v>14655</v>
      </c>
      <c r="AD8" t="s" s="4">
        <v>14656</v>
      </c>
      <c r="AE8" s="9">
        <v>2</v>
      </c>
      <c r="AF8" t="s" s="4">
        <v>14699</v>
      </c>
      <c r="AG8" t="s" s="4">
        <v>14700</v>
      </c>
      <c r="AH8" s="9">
        <v>2.8</v>
      </c>
      <c r="AI8" s="9">
        <v>13.2</v>
      </c>
      <c r="AJ8" s="9">
        <v>-15.5</v>
      </c>
      <c r="AK8" s="9">
        <v>-11.556869</v>
      </c>
      <c r="AL8" s="9">
        <v>-6.45521319</v>
      </c>
      <c r="AM8" s="9">
        <v>-14.8</v>
      </c>
      <c r="AN8" s="9">
        <v>-4.5</v>
      </c>
    </row>
    <row r="9" ht="13.55" customHeight="1">
      <c r="A9" s="9">
        <v>5</v>
      </c>
      <c r="B9" t="s" s="4">
        <v>14701</v>
      </c>
      <c r="C9" s="9">
        <v>5</v>
      </c>
      <c r="D9" t="s" s="4">
        <v>14648</v>
      </c>
      <c r="E9" t="s" s="4">
        <v>5502</v>
      </c>
      <c r="F9" t="s" s="4">
        <v>14702</v>
      </c>
      <c r="G9" s="9">
        <v>10</v>
      </c>
      <c r="H9" s="9">
        <v>8.800000000000001</v>
      </c>
      <c r="I9" t="s" s="4">
        <v>14694</v>
      </c>
      <c r="J9" s="9">
        <v>28</v>
      </c>
      <c r="K9" s="9">
        <v>8.199999999999999</v>
      </c>
      <c r="L9" t="s" s="4">
        <v>14703</v>
      </c>
      <c r="M9" t="s" s="4">
        <v>14704</v>
      </c>
      <c r="N9" s="9">
        <v>13.8</v>
      </c>
      <c r="O9" s="9">
        <v>40.5</v>
      </c>
      <c r="P9" s="9">
        <v>2.9</v>
      </c>
      <c r="Q9" s="9">
        <v>9.199999999999999</v>
      </c>
      <c r="R9" s="9">
        <v>-19.8</v>
      </c>
      <c r="S9" s="9">
        <v>-12.8</v>
      </c>
      <c r="T9" s="9">
        <v>-5.9</v>
      </c>
      <c r="U9" s="9">
        <v>-11.9</v>
      </c>
      <c r="V9" t="s" s="4">
        <v>14705</v>
      </c>
      <c r="W9" t="s" s="189">
        <v>14652</v>
      </c>
      <c r="X9" s="162"/>
      <c r="Y9" s="9">
        <v>3994641</v>
      </c>
      <c r="Z9" s="9">
        <v>232945</v>
      </c>
      <c r="AA9" t="s" s="4">
        <v>14706</v>
      </c>
      <c r="AB9" t="s" s="4">
        <v>14707</v>
      </c>
      <c r="AC9" t="s" s="4">
        <v>14708</v>
      </c>
      <c r="AD9" t="s" s="4">
        <v>14709</v>
      </c>
      <c r="AE9" s="9">
        <v>1</v>
      </c>
      <c r="AF9" t="s" s="4">
        <v>14710</v>
      </c>
      <c r="AG9" t="s" s="4">
        <v>14711</v>
      </c>
      <c r="AH9" s="9">
        <v>2.8</v>
      </c>
      <c r="AI9" s="9">
        <v>4.1</v>
      </c>
      <c r="AJ9" s="9">
        <v>-21.1</v>
      </c>
      <c r="AK9" s="9">
        <v>-12.8</v>
      </c>
      <c r="AL9" s="9">
        <v>-7.8</v>
      </c>
      <c r="AM9" s="9">
        <v>-13</v>
      </c>
      <c r="AN9" s="9">
        <v>-6.3</v>
      </c>
    </row>
    <row r="10" ht="13.55" customHeight="1">
      <c r="A10" s="9">
        <v>6</v>
      </c>
      <c r="B10" t="s" s="4">
        <v>14712</v>
      </c>
      <c r="C10" s="9">
        <v>6</v>
      </c>
      <c r="D10" t="s" s="4">
        <v>14648</v>
      </c>
      <c r="E10" t="s" s="4">
        <v>14097</v>
      </c>
      <c r="F10" t="s" s="4">
        <v>3447</v>
      </c>
      <c r="G10" s="9">
        <v>71</v>
      </c>
      <c r="H10" s="9">
        <v>3.8</v>
      </c>
      <c r="I10" t="s" s="4">
        <v>14713</v>
      </c>
      <c r="J10" s="9">
        <v>70</v>
      </c>
      <c r="K10" s="9">
        <v>2.3</v>
      </c>
      <c r="L10" t="s" s="4">
        <v>14714</v>
      </c>
      <c r="M10" t="s" s="4">
        <v>14715</v>
      </c>
      <c r="N10" s="9">
        <v>14.3</v>
      </c>
      <c r="O10" s="9">
        <v>44.2</v>
      </c>
      <c r="P10" s="9">
        <v>3.1</v>
      </c>
      <c r="Q10" s="9">
        <v>15.7</v>
      </c>
      <c r="R10" s="9">
        <v>-17.5</v>
      </c>
      <c r="S10" s="9">
        <v>-7.2</v>
      </c>
      <c r="T10" s="9">
        <v>-11.1</v>
      </c>
      <c r="U10" s="9">
        <v>-6.5</v>
      </c>
      <c r="V10" t="s" s="4">
        <v>4502</v>
      </c>
      <c r="W10" t="s" s="189">
        <v>14652</v>
      </c>
      <c r="X10" s="162"/>
      <c r="Y10" s="9">
        <v>3994850</v>
      </c>
      <c r="Z10" s="9">
        <v>233034</v>
      </c>
      <c r="AA10" t="s" s="4">
        <v>14716</v>
      </c>
      <c r="AB10" t="s" s="4">
        <v>14717</v>
      </c>
      <c r="AC10" t="s" s="4">
        <v>14708</v>
      </c>
      <c r="AD10" t="s" s="4">
        <v>14656</v>
      </c>
      <c r="AE10" s="9">
        <v>0</v>
      </c>
      <c r="AF10" t="s" s="4">
        <v>14718</v>
      </c>
      <c r="AG10" t="s" s="4">
        <v>14719</v>
      </c>
      <c r="AH10" s="9">
        <v>2.8</v>
      </c>
      <c r="AI10" s="9">
        <v>6</v>
      </c>
      <c r="AJ10" s="9">
        <v>-19</v>
      </c>
      <c r="AK10" s="9">
        <v>-13.3</v>
      </c>
      <c r="AL10" s="9">
        <v>-4.9</v>
      </c>
      <c r="AM10" s="9">
        <v>-10.6</v>
      </c>
      <c r="AN10" s="9">
        <v>0.4</v>
      </c>
    </row>
    <row r="11" ht="13.55" customHeight="1">
      <c r="A11" s="9">
        <v>7</v>
      </c>
      <c r="B11" t="s" s="4">
        <v>14701</v>
      </c>
      <c r="C11" s="9">
        <v>7</v>
      </c>
      <c r="D11" t="s" s="4">
        <v>14648</v>
      </c>
      <c r="E11" t="s" s="4">
        <v>14101</v>
      </c>
      <c r="F11" t="s" s="4">
        <v>14702</v>
      </c>
      <c r="G11" s="9">
        <v>63</v>
      </c>
      <c r="H11" s="9">
        <v>15.6</v>
      </c>
      <c r="I11" t="s" s="4">
        <v>14694</v>
      </c>
      <c r="J11" s="9">
        <v>62</v>
      </c>
      <c r="K11" s="9">
        <v>15.4</v>
      </c>
      <c r="L11" t="s" s="4">
        <v>14720</v>
      </c>
      <c r="M11" t="s" s="4">
        <v>14704</v>
      </c>
      <c r="N11" s="9">
        <v>15.2</v>
      </c>
      <c r="O11" s="9">
        <v>41.9</v>
      </c>
      <c r="P11" s="9">
        <v>2.8</v>
      </c>
      <c r="Q11" s="9">
        <v>13.2</v>
      </c>
      <c r="R11" s="9">
        <v>-15.5</v>
      </c>
      <c r="S11" s="9">
        <v>-11.55686905</v>
      </c>
      <c r="T11" s="9">
        <v>-6.455213186</v>
      </c>
      <c r="U11" s="9">
        <v>-14.8</v>
      </c>
      <c r="V11" t="s" s="4">
        <v>329</v>
      </c>
      <c r="W11" t="s" s="189">
        <v>14652</v>
      </c>
      <c r="X11" s="162"/>
      <c r="Y11" s="9">
        <v>3994155</v>
      </c>
      <c r="Z11" s="9">
        <v>234371</v>
      </c>
      <c r="AA11" t="s" s="4">
        <v>14721</v>
      </c>
      <c r="AB11" t="s" s="4">
        <v>14722</v>
      </c>
      <c r="AC11" t="s" s="4">
        <v>14708</v>
      </c>
      <c r="AD11" t="s" s="4">
        <v>14675</v>
      </c>
      <c r="AE11" t="s" s="4">
        <v>14723</v>
      </c>
      <c r="AF11" t="s" s="4">
        <v>14724</v>
      </c>
      <c r="AG11" t="s" s="4">
        <v>14725</v>
      </c>
      <c r="AH11" s="9">
        <v>2.8</v>
      </c>
      <c r="AI11" s="9">
        <v>6.5</v>
      </c>
      <c r="AJ11" s="9">
        <v>-14</v>
      </c>
      <c r="AK11" s="9">
        <v>-6.8</v>
      </c>
      <c r="AL11" s="9">
        <v>-5.6</v>
      </c>
      <c r="AM11" s="9">
        <v>-6.3</v>
      </c>
      <c r="AN11" s="9">
        <v>-3.4</v>
      </c>
    </row>
    <row r="12" ht="13.55" customHeight="1">
      <c r="A12" s="5"/>
      <c r="B12" s="5"/>
      <c r="C12" s="5"/>
      <c r="D12" s="5"/>
      <c r="E12" s="5"/>
      <c r="F12" s="5"/>
      <c r="G12" s="9">
        <v>65</v>
      </c>
      <c r="H12" s="9">
        <v>14.1</v>
      </c>
      <c r="I12" s="5"/>
      <c r="J12" s="5"/>
      <c r="K12" s="5"/>
      <c r="L12" s="5"/>
      <c r="M12" s="5"/>
      <c r="N12" s="5"/>
      <c r="O12" s="5"/>
      <c r="P12" s="5"/>
      <c r="Q12" s="5"/>
      <c r="R12" s="5"/>
      <c r="S12" s="5"/>
      <c r="T12" s="5"/>
      <c r="U12" s="5"/>
      <c r="V12" s="5"/>
      <c r="W12" s="150"/>
      <c r="X12" s="162"/>
      <c r="Y12" s="5"/>
      <c r="Z12" s="5"/>
      <c r="AA12" s="5"/>
      <c r="AB12" s="5"/>
      <c r="AC12" s="5"/>
      <c r="AD12" s="5"/>
      <c r="AE12" s="5"/>
      <c r="AF12" s="5"/>
      <c r="AG12" s="5"/>
      <c r="AH12" s="9">
        <v>2.8</v>
      </c>
      <c r="AI12" s="9">
        <v>6.4</v>
      </c>
      <c r="AJ12" s="9">
        <v>-12.9</v>
      </c>
      <c r="AK12" s="9">
        <v>-3.3</v>
      </c>
      <c r="AL12" s="9">
        <v>-5.7</v>
      </c>
      <c r="AM12" s="9">
        <v>-5</v>
      </c>
      <c r="AN12" s="9">
        <v>-3.6</v>
      </c>
    </row>
    <row r="13" ht="13.55" customHeight="1">
      <c r="A13" s="9">
        <v>8</v>
      </c>
      <c r="B13" t="s" s="4">
        <v>14647</v>
      </c>
      <c r="C13" s="9">
        <v>8</v>
      </c>
      <c r="D13" t="s" s="4">
        <v>14648</v>
      </c>
      <c r="E13" t="s" s="4">
        <v>5509</v>
      </c>
      <c r="F13" t="s" s="4">
        <v>14726</v>
      </c>
      <c r="G13" s="9">
        <v>77</v>
      </c>
      <c r="H13" s="9">
        <v>3.2</v>
      </c>
      <c r="I13" t="s" s="4">
        <v>14694</v>
      </c>
      <c r="J13" s="9">
        <v>39</v>
      </c>
      <c r="K13" s="9">
        <v>8.800000000000001</v>
      </c>
      <c r="L13" t="s" s="4">
        <v>14727</v>
      </c>
      <c r="M13" t="s" s="4">
        <v>14651</v>
      </c>
      <c r="N13" s="9">
        <v>15.3</v>
      </c>
      <c r="O13" s="9">
        <v>42.4</v>
      </c>
      <c r="P13" s="9">
        <v>2.8</v>
      </c>
      <c r="Q13" s="9">
        <v>4.1</v>
      </c>
      <c r="R13" s="9">
        <v>-21.1</v>
      </c>
      <c r="S13" s="9">
        <v>-12.8</v>
      </c>
      <c r="T13" s="9">
        <v>-7.8</v>
      </c>
      <c r="U13" s="9">
        <v>-13</v>
      </c>
      <c r="V13" t="s" s="4">
        <v>735</v>
      </c>
      <c r="W13" t="s" s="189">
        <v>14652</v>
      </c>
      <c r="X13" s="162"/>
      <c r="Y13" s="9">
        <v>3991886</v>
      </c>
      <c r="Z13" s="9">
        <v>239657</v>
      </c>
      <c r="AA13" t="s" s="4">
        <v>14728</v>
      </c>
      <c r="AB13" t="s" s="4">
        <v>14729</v>
      </c>
      <c r="AC13" t="s" s="4">
        <v>14730</v>
      </c>
      <c r="AD13" t="s" s="4">
        <v>14675</v>
      </c>
      <c r="AE13" s="9">
        <v>2</v>
      </c>
      <c r="AF13" t="s" s="4">
        <v>14731</v>
      </c>
      <c r="AG13" t="s" s="4">
        <v>14732</v>
      </c>
      <c r="AH13" s="9">
        <v>3.1</v>
      </c>
      <c r="AI13" s="9">
        <v>8.4</v>
      </c>
      <c r="AJ13" s="9">
        <v>-16.3</v>
      </c>
      <c r="AK13" s="5"/>
      <c r="AL13" s="5"/>
      <c r="AM13" s="9">
        <v>-10.8</v>
      </c>
      <c r="AN13" s="9">
        <v>-5.5</v>
      </c>
    </row>
    <row r="14" ht="13.55" customHeight="1">
      <c r="A14" s="9">
        <v>9</v>
      </c>
      <c r="B14" t="s" s="4">
        <v>14733</v>
      </c>
      <c r="C14" s="9">
        <v>9</v>
      </c>
      <c r="D14" t="s" s="4">
        <v>14648</v>
      </c>
      <c r="E14" t="s" s="4">
        <v>5502</v>
      </c>
      <c r="F14" t="s" s="4">
        <v>14647</v>
      </c>
      <c r="G14" s="9">
        <v>74</v>
      </c>
      <c r="H14" s="9">
        <v>1.9</v>
      </c>
      <c r="I14" t="s" s="4">
        <v>14734</v>
      </c>
      <c r="J14" s="9">
        <v>38</v>
      </c>
      <c r="K14" s="9">
        <v>7.4</v>
      </c>
      <c r="L14" t="s" s="4">
        <v>14735</v>
      </c>
      <c r="M14" t="s" s="4">
        <v>14651</v>
      </c>
      <c r="N14" s="9">
        <v>15.2</v>
      </c>
      <c r="O14" s="9">
        <v>42.1</v>
      </c>
      <c r="P14" s="9">
        <v>2.8</v>
      </c>
      <c r="Q14" s="9">
        <v>6</v>
      </c>
      <c r="R14" s="9">
        <v>-19</v>
      </c>
      <c r="S14" s="9">
        <v>-13.3</v>
      </c>
      <c r="T14" s="9">
        <v>-4.9</v>
      </c>
      <c r="U14" s="9">
        <v>-10.6</v>
      </c>
      <c r="V14" t="s" s="4">
        <v>5514</v>
      </c>
      <c r="W14" t="s" s="189">
        <v>14652</v>
      </c>
      <c r="X14" s="162"/>
      <c r="Y14" s="9">
        <v>3996665</v>
      </c>
      <c r="Z14" s="9">
        <v>232779</v>
      </c>
      <c r="AA14" t="s" s="4">
        <v>14736</v>
      </c>
      <c r="AB14" t="s" s="4">
        <v>14737</v>
      </c>
      <c r="AC14" t="s" s="4">
        <v>14674</v>
      </c>
      <c r="AD14" t="s" s="4">
        <v>14675</v>
      </c>
      <c r="AE14" s="9">
        <v>1</v>
      </c>
      <c r="AF14" t="s" s="4">
        <v>14738</v>
      </c>
      <c r="AG14" t="s" s="4">
        <v>14739</v>
      </c>
      <c r="AH14" s="9">
        <v>2.8</v>
      </c>
      <c r="AI14" s="9">
        <v>7.3</v>
      </c>
      <c r="AJ14" s="9">
        <v>-14.6</v>
      </c>
      <c r="AK14" s="9">
        <v>-11.5</v>
      </c>
      <c r="AL14" s="9">
        <v>-10.1</v>
      </c>
      <c r="AM14" s="9">
        <v>-7.6</v>
      </c>
      <c r="AN14" s="9">
        <v>-10.3</v>
      </c>
    </row>
    <row r="15" ht="13.55" customHeight="1">
      <c r="A15" s="9">
        <v>10</v>
      </c>
      <c r="B15" t="s" s="4">
        <v>14740</v>
      </c>
      <c r="C15" s="9">
        <v>10</v>
      </c>
      <c r="D15" t="s" s="4">
        <v>14648</v>
      </c>
      <c r="E15" t="s" s="4">
        <v>14109</v>
      </c>
      <c r="F15" t="s" s="4">
        <v>14685</v>
      </c>
      <c r="G15" s="9">
        <v>8</v>
      </c>
      <c r="H15" s="9">
        <v>4.8</v>
      </c>
      <c r="I15" t="s" s="4">
        <v>14661</v>
      </c>
      <c r="J15" s="9">
        <v>18</v>
      </c>
      <c r="K15" s="9">
        <v>5.9</v>
      </c>
      <c r="L15" t="s" s="4">
        <v>14741</v>
      </c>
      <c r="M15" t="s" s="4">
        <v>14742</v>
      </c>
      <c r="N15" s="9">
        <v>15.4</v>
      </c>
      <c r="O15" s="9">
        <v>42.6</v>
      </c>
      <c r="P15" s="9">
        <v>2.8</v>
      </c>
      <c r="Q15" s="9">
        <v>6.5</v>
      </c>
      <c r="R15" s="9">
        <v>-14</v>
      </c>
      <c r="S15" s="9">
        <v>-6.8</v>
      </c>
      <c r="T15" s="9">
        <v>-5.6</v>
      </c>
      <c r="U15" s="9">
        <v>-6.3</v>
      </c>
      <c r="V15" t="s" s="4">
        <v>1233</v>
      </c>
      <c r="W15" t="s" s="189">
        <v>14652</v>
      </c>
      <c r="X15" s="162"/>
      <c r="Y15" s="9">
        <v>3993755</v>
      </c>
      <c r="Z15" s="9">
        <v>232246</v>
      </c>
      <c r="AA15" t="s" s="4">
        <v>14743</v>
      </c>
      <c r="AB15" t="s" s="4">
        <v>14744</v>
      </c>
      <c r="AC15" t="s" s="4">
        <v>14745</v>
      </c>
      <c r="AD15" t="s" s="4">
        <v>14746</v>
      </c>
      <c r="AE15" s="9">
        <v>4</v>
      </c>
      <c r="AF15" t="s" s="4">
        <v>14747</v>
      </c>
      <c r="AG15" t="s" s="4">
        <v>14748</v>
      </c>
      <c r="AH15" s="5"/>
      <c r="AI15" s="5"/>
      <c r="AJ15" s="5"/>
      <c r="AK15" s="5"/>
      <c r="AL15" s="5"/>
      <c r="AM15" s="5"/>
      <c r="AN15" s="5"/>
    </row>
    <row r="16" ht="13.55" customHeight="1">
      <c r="A16" s="9">
        <v>11</v>
      </c>
      <c r="B16" t="s" s="4">
        <v>14749</v>
      </c>
      <c r="C16" s="9">
        <v>11</v>
      </c>
      <c r="D16" t="s" s="4">
        <v>14648</v>
      </c>
      <c r="E16" t="s" s="4">
        <v>14109</v>
      </c>
      <c r="F16" t="s" s="4">
        <v>14685</v>
      </c>
      <c r="G16" s="9">
        <v>13</v>
      </c>
      <c r="H16" s="9">
        <v>9.300000000000001</v>
      </c>
      <c r="I16" t="s" s="4">
        <v>14694</v>
      </c>
      <c r="J16" s="9">
        <v>6</v>
      </c>
      <c r="K16" s="9">
        <v>5.4</v>
      </c>
      <c r="L16" t="s" s="4">
        <v>14750</v>
      </c>
      <c r="M16" t="s" s="4">
        <v>14742</v>
      </c>
      <c r="N16" s="9">
        <v>15.6</v>
      </c>
      <c r="O16" s="9">
        <v>43.3</v>
      </c>
      <c r="P16" s="9">
        <v>2.8</v>
      </c>
      <c r="Q16" s="9">
        <v>6.4</v>
      </c>
      <c r="R16" s="9">
        <v>-12.9</v>
      </c>
      <c r="S16" s="9">
        <v>-3.3</v>
      </c>
      <c r="T16" s="9">
        <v>-5.7</v>
      </c>
      <c r="U16" s="9">
        <v>-5</v>
      </c>
      <c r="V16" t="s" s="4">
        <v>1327</v>
      </c>
      <c r="W16" t="s" s="189">
        <v>14652</v>
      </c>
      <c r="X16" s="162"/>
      <c r="Y16" s="9">
        <v>3992872</v>
      </c>
      <c r="Z16" s="9">
        <v>233602.88</v>
      </c>
      <c r="AA16" t="s" s="4">
        <v>14751</v>
      </c>
      <c r="AB16" t="s" s="4">
        <v>14752</v>
      </c>
      <c r="AC16" t="s" s="4">
        <v>14753</v>
      </c>
      <c r="AD16" t="s" s="4">
        <v>5389</v>
      </c>
      <c r="AE16" s="9">
        <v>4</v>
      </c>
      <c r="AF16" t="s" s="4">
        <v>14754</v>
      </c>
      <c r="AG16" t="s" s="4">
        <v>14755</v>
      </c>
      <c r="AH16" s="9">
        <v>2.8</v>
      </c>
      <c r="AI16" s="9">
        <v>8.5</v>
      </c>
      <c r="AJ16" s="9">
        <v>-19.9</v>
      </c>
      <c r="AK16" s="9">
        <v>-15.2</v>
      </c>
      <c r="AL16" s="9">
        <v>-5.2</v>
      </c>
      <c r="AM16" s="9">
        <v>-10.6</v>
      </c>
      <c r="AN16" s="9">
        <v>-7.2</v>
      </c>
    </row>
    <row r="17" ht="13.55" customHeight="1">
      <c r="A17" t="s" s="4">
        <v>14756</v>
      </c>
      <c r="B17" t="s" s="4">
        <v>14701</v>
      </c>
      <c r="C17" s="9">
        <v>12</v>
      </c>
      <c r="D17" t="s" s="4">
        <v>14648</v>
      </c>
      <c r="E17" t="s" s="4">
        <v>14116</v>
      </c>
      <c r="F17" t="s" s="4">
        <v>14702</v>
      </c>
      <c r="G17" s="5"/>
      <c r="H17" s="5"/>
      <c r="I17" s="5"/>
      <c r="J17" s="5"/>
      <c r="K17" s="5"/>
      <c r="L17" t="s" s="4">
        <v>14757</v>
      </c>
      <c r="M17" t="s" s="4">
        <v>14704</v>
      </c>
      <c r="N17" s="9">
        <v>13.8</v>
      </c>
      <c r="O17" s="9">
        <v>42.7</v>
      </c>
      <c r="P17" s="9">
        <v>3.1</v>
      </c>
      <c r="Q17" s="9">
        <v>8.4</v>
      </c>
      <c r="R17" s="9">
        <v>-16.3</v>
      </c>
      <c r="S17" s="5"/>
      <c r="T17" s="5"/>
      <c r="U17" s="5"/>
      <c r="V17" s="5"/>
      <c r="W17" t="s" s="189">
        <v>14652</v>
      </c>
      <c r="X17" s="162"/>
      <c r="Y17" s="9">
        <v>3993247</v>
      </c>
      <c r="Z17" s="9">
        <v>231644</v>
      </c>
      <c r="AA17" t="s" s="4">
        <v>14758</v>
      </c>
      <c r="AB17" t="s" s="4">
        <v>14759</v>
      </c>
      <c r="AC17" t="s" s="4">
        <v>14708</v>
      </c>
      <c r="AD17" t="s" s="4">
        <v>14666</v>
      </c>
      <c r="AE17" s="9">
        <v>3</v>
      </c>
      <c r="AF17" t="s" s="4">
        <v>14760</v>
      </c>
      <c r="AG17" t="s" s="4">
        <v>14761</v>
      </c>
      <c r="AH17" s="9">
        <v>2.8</v>
      </c>
      <c r="AI17" s="9">
        <v>7.1</v>
      </c>
      <c r="AJ17" s="9">
        <v>-19.9</v>
      </c>
      <c r="AK17" s="5"/>
      <c r="AL17" s="5"/>
      <c r="AM17" s="9">
        <v>-12.7</v>
      </c>
      <c r="AN17" s="9">
        <v>-5</v>
      </c>
    </row>
    <row r="18" ht="13.55" customHeight="1">
      <c r="A18" t="s" s="4">
        <v>14762</v>
      </c>
      <c r="B18" t="s" s="4">
        <v>14763</v>
      </c>
      <c r="C18" s="9">
        <v>12</v>
      </c>
      <c r="D18" t="s" s="4">
        <v>14648</v>
      </c>
      <c r="E18" t="s" s="4">
        <v>14116</v>
      </c>
      <c r="F18" s="5"/>
      <c r="G18" s="5"/>
      <c r="H18" s="5"/>
      <c r="I18" t="s" s="4">
        <v>14764</v>
      </c>
      <c r="J18" s="9">
        <v>3</v>
      </c>
      <c r="K18" s="9">
        <v>6.7</v>
      </c>
      <c r="L18" s="5"/>
      <c r="M18" s="5"/>
      <c r="N18" s="5"/>
      <c r="O18" s="5"/>
      <c r="P18" s="5"/>
      <c r="Q18" s="5"/>
      <c r="R18" s="5"/>
      <c r="S18" s="5"/>
      <c r="T18" s="5"/>
      <c r="U18" s="9">
        <v>-10.8</v>
      </c>
      <c r="V18" t="s" s="4">
        <v>731</v>
      </c>
      <c r="W18" t="s" s="189">
        <v>14652</v>
      </c>
      <c r="X18" s="162"/>
      <c r="Y18" s="9">
        <v>3993247</v>
      </c>
      <c r="Z18" s="9">
        <v>231644</v>
      </c>
      <c r="AA18" t="s" s="4">
        <v>14758</v>
      </c>
      <c r="AB18" t="s" s="4">
        <v>14765</v>
      </c>
      <c r="AC18" t="s" s="4">
        <v>14708</v>
      </c>
      <c r="AD18" t="s" s="4">
        <v>14666</v>
      </c>
      <c r="AE18" s="5"/>
      <c r="AF18" t="s" s="4">
        <v>14766</v>
      </c>
      <c r="AG18" t="s" s="4">
        <v>14767</v>
      </c>
      <c r="AH18" s="9">
        <v>2.8</v>
      </c>
      <c r="AI18" s="9">
        <v>5.9</v>
      </c>
      <c r="AJ18" s="9">
        <v>-19.7</v>
      </c>
      <c r="AK18" s="9">
        <v>-10.5</v>
      </c>
      <c r="AL18" s="9">
        <v>-6.4</v>
      </c>
      <c r="AM18" s="5"/>
      <c r="AN18" s="5"/>
    </row>
    <row r="19" ht="13.55" customHeight="1">
      <c r="A19" s="9">
        <v>13</v>
      </c>
      <c r="B19" t="s" s="4">
        <v>14726</v>
      </c>
      <c r="C19" s="9">
        <v>13</v>
      </c>
      <c r="D19" t="s" s="4">
        <v>14648</v>
      </c>
      <c r="E19" t="s" s="4">
        <v>6400</v>
      </c>
      <c r="F19" t="s" s="4">
        <v>14647</v>
      </c>
      <c r="G19" s="9">
        <v>58</v>
      </c>
      <c r="H19" s="9">
        <v>11.4</v>
      </c>
      <c r="I19" t="s" s="4">
        <v>14661</v>
      </c>
      <c r="J19" s="9">
        <v>4</v>
      </c>
      <c r="K19" s="9">
        <v>6.8</v>
      </c>
      <c r="L19" t="s" s="4">
        <v>14768</v>
      </c>
      <c r="M19" t="s" s="4">
        <v>14651</v>
      </c>
      <c r="N19" s="9">
        <v>15</v>
      </c>
      <c r="O19" s="9">
        <v>42.3</v>
      </c>
      <c r="P19" s="9">
        <v>2.8</v>
      </c>
      <c r="Q19" s="9">
        <v>7.3</v>
      </c>
      <c r="R19" s="9">
        <v>-14.6</v>
      </c>
      <c r="S19" s="9">
        <v>-11.5</v>
      </c>
      <c r="T19" s="9">
        <v>-10.1</v>
      </c>
      <c r="U19" s="9">
        <v>-7.6</v>
      </c>
      <c r="V19" t="s" s="4">
        <v>13446</v>
      </c>
      <c r="W19" t="s" s="189">
        <v>14652</v>
      </c>
      <c r="X19" s="162"/>
      <c r="Y19" s="9">
        <v>3994948</v>
      </c>
      <c r="Z19" s="9">
        <v>234181</v>
      </c>
      <c r="AA19" t="s" s="4">
        <v>14769</v>
      </c>
      <c r="AB19" t="s" s="4">
        <v>14770</v>
      </c>
      <c r="AC19" t="s" s="4">
        <v>14674</v>
      </c>
      <c r="AD19" t="s" s="4">
        <v>14675</v>
      </c>
      <c r="AE19" t="s" s="4">
        <v>14771</v>
      </c>
      <c r="AF19" t="s" s="4">
        <v>14772</v>
      </c>
      <c r="AG19" t="s" s="4">
        <v>14773</v>
      </c>
      <c r="AH19" s="9">
        <v>2.8</v>
      </c>
      <c r="AI19" s="9">
        <v>4.7</v>
      </c>
      <c r="AJ19" s="9">
        <v>-19.8</v>
      </c>
      <c r="AK19" s="9">
        <v>-11.5</v>
      </c>
      <c r="AL19" s="9">
        <v>-5.7</v>
      </c>
      <c r="AM19" s="9">
        <v>-11.3</v>
      </c>
      <c r="AN19" s="9">
        <v>-0.9</v>
      </c>
    </row>
    <row r="20" ht="13.55" customHeight="1">
      <c r="A20" s="9">
        <v>14</v>
      </c>
      <c r="B20" t="s" s="4">
        <v>14774</v>
      </c>
      <c r="C20" s="9">
        <v>14</v>
      </c>
      <c r="D20" t="s" s="4">
        <v>14648</v>
      </c>
      <c r="E20" t="s" s="4">
        <v>14775</v>
      </c>
      <c r="F20" t="s" s="4">
        <v>14776</v>
      </c>
      <c r="G20" t="s" s="4">
        <v>14776</v>
      </c>
      <c r="H20" t="s" s="4">
        <v>14776</v>
      </c>
      <c r="I20" t="s" s="4">
        <v>14776</v>
      </c>
      <c r="J20" t="s" s="4">
        <v>14776</v>
      </c>
      <c r="K20" t="s" s="4">
        <v>14776</v>
      </c>
      <c r="L20" t="s" s="4">
        <v>14776</v>
      </c>
      <c r="M20" s="5"/>
      <c r="N20" s="5"/>
      <c r="O20" s="5"/>
      <c r="P20" s="5"/>
      <c r="Q20" s="5"/>
      <c r="R20" s="5"/>
      <c r="S20" s="5"/>
      <c r="T20" s="5"/>
      <c r="U20" s="5"/>
      <c r="V20" s="5"/>
      <c r="W20" t="s" s="189">
        <v>14652</v>
      </c>
      <c r="X20" s="162"/>
      <c r="Y20" s="9">
        <v>3989577</v>
      </c>
      <c r="Z20" s="9">
        <v>242769</v>
      </c>
      <c r="AA20" t="s" s="4">
        <v>14777</v>
      </c>
      <c r="AB20" t="s" s="4">
        <v>14778</v>
      </c>
      <c r="AC20" t="s" s="4">
        <v>14708</v>
      </c>
      <c r="AD20" t="s" s="4">
        <v>14675</v>
      </c>
      <c r="AE20" s="9">
        <v>0</v>
      </c>
      <c r="AF20" t="s" s="4">
        <v>14779</v>
      </c>
      <c r="AG20" t="s" s="4">
        <v>14780</v>
      </c>
      <c r="AH20" s="9">
        <v>2.8</v>
      </c>
      <c r="AI20" s="9">
        <v>6.7</v>
      </c>
      <c r="AJ20" s="9">
        <v>-19.8</v>
      </c>
      <c r="AK20" s="9">
        <v>-14.3</v>
      </c>
      <c r="AL20" s="9">
        <v>-4.1</v>
      </c>
      <c r="AM20" s="9">
        <v>-11.4</v>
      </c>
      <c r="AN20" s="9">
        <v>-6.1</v>
      </c>
    </row>
    <row r="21" ht="13.55" customHeight="1">
      <c r="A21" s="9">
        <v>15</v>
      </c>
      <c r="B21" t="s" s="4">
        <v>14726</v>
      </c>
      <c r="C21" s="9">
        <v>15</v>
      </c>
      <c r="D21" t="s" s="4">
        <v>14648</v>
      </c>
      <c r="E21" t="s" s="4">
        <v>5502</v>
      </c>
      <c r="F21" t="s" s="4">
        <v>14647</v>
      </c>
      <c r="G21" s="9">
        <v>53</v>
      </c>
      <c r="H21" s="9">
        <v>11.5</v>
      </c>
      <c r="I21" t="s" s="4">
        <v>14781</v>
      </c>
      <c r="J21" s="9">
        <v>19</v>
      </c>
      <c r="K21" s="9">
        <v>4.2</v>
      </c>
      <c r="L21" t="s" s="4">
        <v>14782</v>
      </c>
      <c r="M21" t="s" s="4">
        <v>14651</v>
      </c>
      <c r="N21" s="9">
        <v>15.5</v>
      </c>
      <c r="O21" s="9">
        <v>43.2</v>
      </c>
      <c r="P21" s="9">
        <v>2.8</v>
      </c>
      <c r="Q21" s="9">
        <v>8.5</v>
      </c>
      <c r="R21" s="9">
        <v>-19.9</v>
      </c>
      <c r="S21" s="9">
        <v>-15.2</v>
      </c>
      <c r="T21" s="9">
        <v>-5.2</v>
      </c>
      <c r="U21" s="9">
        <v>-10.6</v>
      </c>
      <c r="V21" t="s" s="4">
        <v>1124</v>
      </c>
      <c r="W21" t="s" s="189">
        <v>14652</v>
      </c>
      <c r="X21" s="162"/>
      <c r="Y21" t="s" s="4">
        <v>14783</v>
      </c>
      <c r="Z21" t="s" s="4">
        <v>14784</v>
      </c>
      <c r="AA21" t="s" s="4">
        <v>14785</v>
      </c>
      <c r="AB21" t="s" s="4">
        <v>14786</v>
      </c>
      <c r="AC21" t="s" s="4">
        <v>14745</v>
      </c>
      <c r="AD21" t="s" s="4">
        <v>14656</v>
      </c>
      <c r="AE21" s="9">
        <v>2</v>
      </c>
      <c r="AF21" t="s" s="4">
        <v>14787</v>
      </c>
      <c r="AG21" t="s" s="4">
        <v>14788</v>
      </c>
      <c r="AH21" s="9">
        <v>2.8</v>
      </c>
      <c r="AI21" s="9">
        <v>7.2</v>
      </c>
      <c r="AJ21" s="9">
        <v>-14.9</v>
      </c>
      <c r="AK21" s="5"/>
      <c r="AL21" s="5"/>
      <c r="AM21" s="9">
        <v>-6.4</v>
      </c>
      <c r="AN21" s="9">
        <v>-7.9</v>
      </c>
    </row>
    <row r="22" ht="13.55" customHeight="1">
      <c r="A22" s="9">
        <v>16</v>
      </c>
      <c r="B22" t="s" s="4">
        <v>14701</v>
      </c>
      <c r="C22" s="9">
        <v>16</v>
      </c>
      <c r="D22" t="s" s="4">
        <v>14648</v>
      </c>
      <c r="E22" t="s" s="4">
        <v>5502</v>
      </c>
      <c r="F22" t="s" s="4">
        <v>14702</v>
      </c>
      <c r="G22" s="5"/>
      <c r="H22" s="5"/>
      <c r="I22" t="s" s="4">
        <v>14789</v>
      </c>
      <c r="J22" s="9">
        <v>37</v>
      </c>
      <c r="K22" s="9">
        <v>4.5</v>
      </c>
      <c r="L22" t="s" s="4">
        <v>14790</v>
      </c>
      <c r="M22" t="s" s="4">
        <v>14704</v>
      </c>
      <c r="N22" s="9">
        <v>14.1</v>
      </c>
      <c r="O22" s="9">
        <v>39.8</v>
      </c>
      <c r="P22" s="9">
        <v>2.8</v>
      </c>
      <c r="Q22" s="9">
        <v>7.1</v>
      </c>
      <c r="R22" s="9">
        <v>-19.9</v>
      </c>
      <c r="S22" s="5"/>
      <c r="T22" s="5"/>
      <c r="U22" s="9">
        <v>-12.7</v>
      </c>
      <c r="V22" t="s" s="4">
        <v>14791</v>
      </c>
      <c r="W22" t="s" s="189">
        <v>14792</v>
      </c>
      <c r="X22" s="162"/>
      <c r="Y22" s="9">
        <v>3994242.1</v>
      </c>
      <c r="Z22" s="9">
        <v>234049.27</v>
      </c>
      <c r="AA22" t="s" s="4">
        <v>14793</v>
      </c>
      <c r="AB22" t="s" s="4">
        <v>14794</v>
      </c>
      <c r="AC22" t="s" s="4">
        <v>14708</v>
      </c>
      <c r="AD22" s="5"/>
      <c r="AE22" t="s" s="4">
        <v>14795</v>
      </c>
      <c r="AF22" t="s" s="4">
        <v>14796</v>
      </c>
      <c r="AG22" t="s" s="4">
        <v>14797</v>
      </c>
      <c r="AH22" s="9">
        <v>2.8</v>
      </c>
      <c r="AI22" s="9">
        <v>6.3</v>
      </c>
      <c r="AJ22" s="9">
        <v>-19</v>
      </c>
      <c r="AK22" s="9">
        <v>-13.7</v>
      </c>
      <c r="AL22" s="9">
        <v>-3.2</v>
      </c>
      <c r="AM22" s="9">
        <v>-12.8</v>
      </c>
      <c r="AN22" s="9">
        <v>0</v>
      </c>
    </row>
    <row r="23" ht="13.55" customHeight="1">
      <c r="A23" s="9">
        <v>17</v>
      </c>
      <c r="B23" t="s" s="4">
        <v>14701</v>
      </c>
      <c r="C23" s="9">
        <v>17</v>
      </c>
      <c r="D23" t="s" s="4">
        <v>14648</v>
      </c>
      <c r="E23" t="s" s="4">
        <v>5502</v>
      </c>
      <c r="F23" t="s" s="4">
        <v>14702</v>
      </c>
      <c r="G23" s="9">
        <v>41</v>
      </c>
      <c r="H23" s="9">
        <v>7.3</v>
      </c>
      <c r="I23" t="s" s="4">
        <v>14798</v>
      </c>
      <c r="J23" s="5"/>
      <c r="K23" s="5"/>
      <c r="L23" t="s" s="4">
        <v>14799</v>
      </c>
      <c r="M23" t="s" s="4">
        <v>14704</v>
      </c>
      <c r="N23" s="9">
        <v>15.6</v>
      </c>
      <c r="O23" s="9">
        <v>43.6</v>
      </c>
      <c r="P23" s="9">
        <v>2.8</v>
      </c>
      <c r="Q23" s="9">
        <v>5.9</v>
      </c>
      <c r="R23" s="9">
        <v>-19.7</v>
      </c>
      <c r="S23" s="9">
        <v>-10.5</v>
      </c>
      <c r="T23" s="9">
        <v>-6.4</v>
      </c>
      <c r="U23" s="5"/>
      <c r="V23" s="5"/>
      <c r="W23" t="s" s="189">
        <v>14652</v>
      </c>
      <c r="X23" s="162"/>
      <c r="Y23" s="9">
        <v>3994131</v>
      </c>
      <c r="Z23" s="9">
        <v>234524</v>
      </c>
      <c r="AA23" t="s" s="4">
        <v>14800</v>
      </c>
      <c r="AB23" t="s" s="4">
        <v>14801</v>
      </c>
      <c r="AC23" t="s" s="4">
        <v>14708</v>
      </c>
      <c r="AD23" t="s" s="4">
        <v>14802</v>
      </c>
      <c r="AE23" s="9">
        <v>4</v>
      </c>
      <c r="AF23" t="s" s="4">
        <v>14803</v>
      </c>
      <c r="AG23" t="s" s="4">
        <v>14804</v>
      </c>
      <c r="AH23" s="9">
        <v>2.7</v>
      </c>
      <c r="AI23" s="9">
        <v>9.4</v>
      </c>
      <c r="AJ23" s="9">
        <v>-13.8</v>
      </c>
      <c r="AK23" s="9">
        <v>-9.300000000000001</v>
      </c>
      <c r="AL23" s="9">
        <v>-3.1</v>
      </c>
      <c r="AM23" s="9">
        <v>-10</v>
      </c>
      <c r="AN23" s="9">
        <v>-0.6</v>
      </c>
    </row>
    <row r="24" ht="13.55" customHeight="1">
      <c r="A24" s="9">
        <v>18</v>
      </c>
      <c r="B24" t="s" s="4">
        <v>14701</v>
      </c>
      <c r="C24" s="9">
        <v>18</v>
      </c>
      <c r="D24" t="s" s="4">
        <v>14648</v>
      </c>
      <c r="E24" t="s" s="4">
        <v>5502</v>
      </c>
      <c r="F24" t="s" s="4">
        <v>14702</v>
      </c>
      <c r="G24" s="9">
        <v>7</v>
      </c>
      <c r="H24" s="9">
        <v>7.5</v>
      </c>
      <c r="I24" t="s" s="4">
        <v>14694</v>
      </c>
      <c r="J24" s="9">
        <v>12</v>
      </c>
      <c r="K24" s="9">
        <v>9.1</v>
      </c>
      <c r="L24" t="s" s="4">
        <v>14805</v>
      </c>
      <c r="M24" t="s" s="4">
        <v>14704</v>
      </c>
      <c r="N24" s="9">
        <v>15.3</v>
      </c>
      <c r="O24" s="9">
        <v>42.8</v>
      </c>
      <c r="P24" s="9">
        <v>2.8</v>
      </c>
      <c r="Q24" s="9">
        <v>4.7</v>
      </c>
      <c r="R24" s="9">
        <v>-19.8</v>
      </c>
      <c r="S24" s="9">
        <v>-11.5</v>
      </c>
      <c r="T24" s="9">
        <v>-5.7</v>
      </c>
      <c r="U24" s="9">
        <v>-11.3</v>
      </c>
      <c r="V24" t="s" s="4">
        <v>14806</v>
      </c>
      <c r="W24" t="s" s="189">
        <v>14652</v>
      </c>
      <c r="X24" s="162"/>
      <c r="Y24" s="9">
        <v>3994260</v>
      </c>
      <c r="Z24" s="9">
        <v>231741</v>
      </c>
      <c r="AA24" t="s" s="4">
        <v>14807</v>
      </c>
      <c r="AB24" t="s" s="4">
        <v>14808</v>
      </c>
      <c r="AC24" t="s" s="4">
        <v>14708</v>
      </c>
      <c r="AD24" t="s" s="4">
        <v>14802</v>
      </c>
      <c r="AE24" s="9">
        <v>3</v>
      </c>
      <c r="AF24" t="s" s="4">
        <v>14809</v>
      </c>
      <c r="AG24" t="s" s="4">
        <v>14810</v>
      </c>
      <c r="AH24" s="9">
        <v>2.8</v>
      </c>
      <c r="AI24" s="9">
        <v>5.8</v>
      </c>
      <c r="AJ24" s="9">
        <v>-18.8</v>
      </c>
      <c r="AK24" s="9">
        <v>-12.4</v>
      </c>
      <c r="AL24" s="9">
        <v>-0.1</v>
      </c>
      <c r="AM24" s="9">
        <v>-12.1</v>
      </c>
      <c r="AN24" s="9">
        <v>-3.1</v>
      </c>
    </row>
    <row r="25" ht="13.55" customHeight="1">
      <c r="A25" s="9">
        <v>19</v>
      </c>
      <c r="B25" t="s" s="4">
        <v>14647</v>
      </c>
      <c r="C25" s="9">
        <v>19</v>
      </c>
      <c r="D25" t="s" s="4">
        <v>14648</v>
      </c>
      <c r="E25" t="s" s="4">
        <v>5502</v>
      </c>
      <c r="F25" t="s" s="4">
        <v>14647</v>
      </c>
      <c r="G25" s="9">
        <v>72</v>
      </c>
      <c r="H25" s="9">
        <v>1.1</v>
      </c>
      <c r="I25" t="s" s="4">
        <v>14694</v>
      </c>
      <c r="J25" s="9">
        <v>24</v>
      </c>
      <c r="K25" s="9">
        <v>6.3</v>
      </c>
      <c r="L25" t="s" s="4">
        <v>14811</v>
      </c>
      <c r="M25" t="s" s="4">
        <v>14651</v>
      </c>
      <c r="N25" s="9">
        <v>15.2</v>
      </c>
      <c r="O25" s="9">
        <v>42.2</v>
      </c>
      <c r="P25" s="9">
        <v>2.8</v>
      </c>
      <c r="Q25" s="9">
        <v>6.7</v>
      </c>
      <c r="R25" s="9">
        <v>-19.8</v>
      </c>
      <c r="S25" s="9">
        <v>-14.3</v>
      </c>
      <c r="T25" s="9">
        <v>-4.1</v>
      </c>
      <c r="U25" s="9">
        <v>-11.4</v>
      </c>
      <c r="V25" t="s" s="4">
        <v>1617</v>
      </c>
      <c r="W25" t="s" s="189">
        <v>14652</v>
      </c>
      <c r="X25" s="162"/>
      <c r="Y25" s="9">
        <v>3996252.1</v>
      </c>
      <c r="Z25" s="9">
        <v>232496</v>
      </c>
      <c r="AA25" t="s" s="4">
        <v>14812</v>
      </c>
      <c r="AB25" t="s" s="4">
        <v>14813</v>
      </c>
      <c r="AC25" t="s" s="4">
        <v>14745</v>
      </c>
      <c r="AD25" t="s" s="4">
        <v>14802</v>
      </c>
      <c r="AE25" s="9">
        <v>1</v>
      </c>
      <c r="AF25" t="s" s="4">
        <v>14814</v>
      </c>
      <c r="AG25" t="s" s="4">
        <v>14815</v>
      </c>
      <c r="AH25" s="9">
        <v>2.8</v>
      </c>
      <c r="AI25" s="9">
        <v>11.7</v>
      </c>
      <c r="AJ25" s="9">
        <v>-16.4</v>
      </c>
      <c r="AK25" s="9">
        <v>-4.7</v>
      </c>
      <c r="AL25" s="9">
        <v>-2.4</v>
      </c>
      <c r="AM25" s="9">
        <v>-4</v>
      </c>
      <c r="AN25" s="9">
        <v>-4.4</v>
      </c>
    </row>
    <row r="26" ht="13.55" customHeight="1">
      <c r="A26" s="9">
        <v>20</v>
      </c>
      <c r="B26" t="s" s="4">
        <v>14726</v>
      </c>
      <c r="C26" s="9">
        <v>20</v>
      </c>
      <c r="D26" t="s" s="4">
        <v>14648</v>
      </c>
      <c r="E26" t="s" s="4">
        <v>5502</v>
      </c>
      <c r="F26" t="s" s="4">
        <v>14647</v>
      </c>
      <c r="G26" s="5"/>
      <c r="H26" s="5"/>
      <c r="I26" t="s" s="4">
        <v>14694</v>
      </c>
      <c r="J26" s="9">
        <v>29</v>
      </c>
      <c r="K26" s="9">
        <v>7.2</v>
      </c>
      <c r="L26" t="s" s="4">
        <v>14816</v>
      </c>
      <c r="M26" t="s" s="4">
        <v>14651</v>
      </c>
      <c r="N26" s="9">
        <v>14.8</v>
      </c>
      <c r="O26" s="9">
        <v>41.2</v>
      </c>
      <c r="P26" s="9">
        <v>2.8</v>
      </c>
      <c r="Q26" s="9">
        <v>7.2</v>
      </c>
      <c r="R26" s="9">
        <v>-14.9</v>
      </c>
      <c r="S26" s="5"/>
      <c r="T26" s="5"/>
      <c r="U26" s="9">
        <v>-6.4</v>
      </c>
      <c r="V26" t="s" s="4">
        <v>1668</v>
      </c>
      <c r="W26" t="s" s="189">
        <v>14652</v>
      </c>
      <c r="X26" s="162"/>
      <c r="Y26" s="9">
        <v>3993804</v>
      </c>
      <c r="Z26" s="9">
        <v>231535</v>
      </c>
      <c r="AA26" t="s" s="4">
        <v>14817</v>
      </c>
      <c r="AB26" t="s" s="4">
        <v>14818</v>
      </c>
      <c r="AC26" t="s" s="4">
        <v>14753</v>
      </c>
      <c r="AD26" t="s" s="4">
        <v>14802</v>
      </c>
      <c r="AE26" s="9">
        <v>4</v>
      </c>
      <c r="AF26" t="s" s="4">
        <v>14819</v>
      </c>
      <c r="AG26" t="s" s="4">
        <v>14820</v>
      </c>
      <c r="AH26" s="9">
        <v>2.8</v>
      </c>
      <c r="AI26" s="9">
        <v>4.5</v>
      </c>
      <c r="AJ26" s="9">
        <v>-11.4</v>
      </c>
      <c r="AK26" s="9">
        <v>-5.2</v>
      </c>
      <c r="AL26" s="9">
        <v>-3.4</v>
      </c>
      <c r="AM26" s="9">
        <v>-3.5</v>
      </c>
      <c r="AN26" s="9">
        <v>-0.2</v>
      </c>
    </row>
    <row r="27" ht="13.55" customHeight="1">
      <c r="A27" s="9">
        <v>21</v>
      </c>
      <c r="B27" t="s" s="4">
        <v>14821</v>
      </c>
      <c r="C27" s="9">
        <v>21</v>
      </c>
      <c r="D27" t="s" s="4">
        <v>14648</v>
      </c>
      <c r="E27" t="s" s="4">
        <v>14130</v>
      </c>
      <c r="F27" t="s" s="4">
        <v>14647</v>
      </c>
      <c r="G27" s="9">
        <v>31</v>
      </c>
      <c r="H27" s="9">
        <v>8.699999999999999</v>
      </c>
      <c r="I27" t="s" s="4">
        <v>14822</v>
      </c>
      <c r="J27" s="9">
        <v>51</v>
      </c>
      <c r="K27" s="9">
        <v>14.9</v>
      </c>
      <c r="L27" t="s" s="4">
        <v>14823</v>
      </c>
      <c r="M27" t="s" s="4">
        <v>14651</v>
      </c>
      <c r="N27" s="9">
        <v>16.3</v>
      </c>
      <c r="O27" s="9">
        <v>45.4</v>
      </c>
      <c r="P27" s="9">
        <v>2.8</v>
      </c>
      <c r="Q27" s="9">
        <v>6.3</v>
      </c>
      <c r="R27" s="9">
        <v>-19</v>
      </c>
      <c r="S27" s="9">
        <v>-13.7</v>
      </c>
      <c r="T27" s="9">
        <v>-3.2</v>
      </c>
      <c r="U27" s="9">
        <v>-12.8</v>
      </c>
      <c r="V27" t="s" s="4">
        <v>14824</v>
      </c>
      <c r="W27" t="s" s="189">
        <v>14652</v>
      </c>
      <c r="X27" s="162"/>
      <c r="Y27" s="9">
        <v>3994712</v>
      </c>
      <c r="Z27" s="9">
        <v>232214</v>
      </c>
      <c r="AA27" t="s" s="4">
        <v>14825</v>
      </c>
      <c r="AB27" t="s" s="4">
        <v>14826</v>
      </c>
      <c r="AC27" t="s" s="4">
        <v>14655</v>
      </c>
      <c r="AD27" t="s" s="4">
        <v>14827</v>
      </c>
      <c r="AE27" s="9">
        <v>0</v>
      </c>
      <c r="AF27" t="s" s="4">
        <v>14828</v>
      </c>
      <c r="AG27" t="s" s="4">
        <v>14829</v>
      </c>
      <c r="AH27" s="5"/>
      <c r="AI27" s="5"/>
      <c r="AJ27" s="5"/>
      <c r="AK27" s="9">
        <v>-6.9</v>
      </c>
      <c r="AL27" s="9">
        <v>-3.7</v>
      </c>
      <c r="AM27" s="9">
        <v>-6.4860962</v>
      </c>
      <c r="AN27" s="9">
        <v>0.6380524</v>
      </c>
    </row>
    <row r="28" ht="13.55" customHeight="1">
      <c r="A28" s="9">
        <v>22</v>
      </c>
      <c r="B28" t="s" s="4">
        <v>14830</v>
      </c>
      <c r="C28" s="9">
        <v>22</v>
      </c>
      <c r="D28" t="s" s="4">
        <v>14648</v>
      </c>
      <c r="E28" t="s" s="4">
        <v>14133</v>
      </c>
      <c r="F28" t="s" s="4">
        <v>14685</v>
      </c>
      <c r="G28" s="9">
        <v>25</v>
      </c>
      <c r="H28" s="9">
        <v>9</v>
      </c>
      <c r="I28" t="s" s="4">
        <v>14661</v>
      </c>
      <c r="J28" s="9">
        <v>15</v>
      </c>
      <c r="K28" s="9">
        <v>8</v>
      </c>
      <c r="L28" t="s" s="4">
        <v>14831</v>
      </c>
      <c r="M28" t="s" s="4">
        <v>14742</v>
      </c>
      <c r="N28" s="9">
        <v>16.4</v>
      </c>
      <c r="O28" s="9">
        <v>43.9</v>
      </c>
      <c r="P28" s="9">
        <v>2.7</v>
      </c>
      <c r="Q28" s="9">
        <v>9.4</v>
      </c>
      <c r="R28" s="9">
        <v>-13.8</v>
      </c>
      <c r="S28" s="9">
        <v>-9.300000000000001</v>
      </c>
      <c r="T28" s="9">
        <v>-3.1</v>
      </c>
      <c r="U28" s="9">
        <v>-10</v>
      </c>
      <c r="V28" t="s" s="4">
        <v>3634</v>
      </c>
      <c r="W28" t="s" s="189">
        <v>14652</v>
      </c>
      <c r="X28" s="162"/>
      <c r="Y28" s="9">
        <v>3994623</v>
      </c>
      <c r="Z28" s="9">
        <v>232308</v>
      </c>
      <c r="AA28" t="s" s="4">
        <v>14832</v>
      </c>
      <c r="AB28" t="s" s="4">
        <v>14833</v>
      </c>
      <c r="AC28" t="s" s="4">
        <v>14708</v>
      </c>
      <c r="AD28" t="s" s="4">
        <v>14675</v>
      </c>
      <c r="AE28" s="9">
        <v>1</v>
      </c>
      <c r="AF28" t="s" s="4">
        <v>14834</v>
      </c>
      <c r="AG28" t="s" s="4">
        <v>14835</v>
      </c>
      <c r="AH28" s="9">
        <v>2.8</v>
      </c>
      <c r="AI28" s="9">
        <v>5.5</v>
      </c>
      <c r="AJ28" s="9">
        <v>-18</v>
      </c>
      <c r="AK28" s="9">
        <v>-12.6</v>
      </c>
      <c r="AL28" s="9">
        <v>-5.4</v>
      </c>
      <c r="AM28" s="9">
        <v>-11.5</v>
      </c>
      <c r="AN28" s="9">
        <v>0.8</v>
      </c>
    </row>
    <row r="29" ht="13.55" customHeight="1">
      <c r="A29" s="9">
        <v>23</v>
      </c>
      <c r="B29" t="s" s="4">
        <v>14647</v>
      </c>
      <c r="C29" s="9">
        <v>23</v>
      </c>
      <c r="D29" t="s" s="4">
        <v>14648</v>
      </c>
      <c r="E29" t="s" s="4">
        <v>1889</v>
      </c>
      <c r="F29" t="s" s="4">
        <v>14647</v>
      </c>
      <c r="G29" s="9">
        <v>32</v>
      </c>
      <c r="H29" s="9">
        <v>10.2</v>
      </c>
      <c r="I29" t="s" s="4">
        <v>14836</v>
      </c>
      <c r="J29" s="9">
        <v>21</v>
      </c>
      <c r="K29" s="9">
        <v>10.7</v>
      </c>
      <c r="L29" t="s" s="4">
        <v>14837</v>
      </c>
      <c r="M29" t="s" s="4">
        <v>14651</v>
      </c>
      <c r="N29" s="9">
        <v>15.3</v>
      </c>
      <c r="O29" s="9">
        <v>42.7</v>
      </c>
      <c r="P29" s="9">
        <v>2.8</v>
      </c>
      <c r="Q29" s="9">
        <v>5.8</v>
      </c>
      <c r="R29" s="9">
        <v>-18.8</v>
      </c>
      <c r="S29" s="9">
        <v>-12.4</v>
      </c>
      <c r="T29" s="9">
        <v>-0.1</v>
      </c>
      <c r="U29" s="9">
        <v>-12.1</v>
      </c>
      <c r="V29" t="s" s="4">
        <v>1330</v>
      </c>
      <c r="W29" t="s" s="189">
        <v>14652</v>
      </c>
      <c r="X29" s="162"/>
      <c r="Y29" s="9">
        <v>3995173.469</v>
      </c>
      <c r="Z29" s="9">
        <v>238164.097</v>
      </c>
      <c r="AA29" t="s" s="4">
        <v>14838</v>
      </c>
      <c r="AB29" t="s" s="4">
        <v>14839</v>
      </c>
      <c r="AC29" t="s" s="4">
        <v>14745</v>
      </c>
      <c r="AD29" t="s" s="4">
        <v>14840</v>
      </c>
      <c r="AE29" s="9">
        <v>1</v>
      </c>
      <c r="AF29" t="s" s="4">
        <v>14841</v>
      </c>
      <c r="AG29" t="s" s="4">
        <v>14842</v>
      </c>
      <c r="AH29" s="9">
        <v>2.8</v>
      </c>
      <c r="AI29" s="9">
        <v>5.6</v>
      </c>
      <c r="AJ29" s="9">
        <v>-10</v>
      </c>
      <c r="AK29" s="9">
        <v>-3.3</v>
      </c>
      <c r="AL29" s="9">
        <v>-3.7</v>
      </c>
      <c r="AM29" s="9">
        <v>-4.5</v>
      </c>
      <c r="AN29" s="9">
        <v>0.5</v>
      </c>
    </row>
    <row r="30" ht="13.55" customHeight="1">
      <c r="A30" s="9">
        <v>24</v>
      </c>
      <c r="B30" t="s" s="4">
        <v>14647</v>
      </c>
      <c r="C30" s="9">
        <v>24</v>
      </c>
      <c r="D30" t="s" s="4">
        <v>14648</v>
      </c>
      <c r="E30" t="s" s="4">
        <v>1889</v>
      </c>
      <c r="F30" t="s" s="4">
        <v>14647</v>
      </c>
      <c r="G30" s="9">
        <v>36</v>
      </c>
      <c r="H30" s="9">
        <v>9.699999999999999</v>
      </c>
      <c r="I30" t="s" s="4">
        <v>14649</v>
      </c>
      <c r="J30" s="9">
        <v>54</v>
      </c>
      <c r="K30" s="9">
        <v>13.9</v>
      </c>
      <c r="L30" t="s" s="4">
        <v>14843</v>
      </c>
      <c r="M30" t="s" s="4">
        <v>14651</v>
      </c>
      <c r="N30" s="9">
        <v>15.5</v>
      </c>
      <c r="O30" s="9">
        <v>43.9</v>
      </c>
      <c r="P30" s="9">
        <v>2.8</v>
      </c>
      <c r="Q30" s="9">
        <v>11.7</v>
      </c>
      <c r="R30" s="9">
        <v>-16.4</v>
      </c>
      <c r="S30" s="9">
        <v>-4.7</v>
      </c>
      <c r="T30" s="9">
        <v>-2.4</v>
      </c>
      <c r="U30" s="9">
        <v>-4</v>
      </c>
      <c r="V30" t="s" s="4">
        <v>1228</v>
      </c>
      <c r="W30" t="s" s="189">
        <v>14652</v>
      </c>
      <c r="X30" s="162"/>
      <c r="Y30" s="9">
        <v>3988463</v>
      </c>
      <c r="Z30" s="9">
        <v>233383</v>
      </c>
      <c r="AA30" t="s" s="4">
        <v>14844</v>
      </c>
      <c r="AB30" t="s" s="4">
        <v>14845</v>
      </c>
      <c r="AC30" t="s" s="4">
        <v>14753</v>
      </c>
      <c r="AD30" t="s" s="4">
        <v>14666</v>
      </c>
      <c r="AE30" s="9">
        <v>1</v>
      </c>
      <c r="AF30" t="s" s="4">
        <v>14846</v>
      </c>
      <c r="AG30" t="s" s="4">
        <v>14847</v>
      </c>
      <c r="AH30" s="9">
        <v>2.7</v>
      </c>
      <c r="AI30" s="9">
        <v>5.8</v>
      </c>
      <c r="AJ30" s="9">
        <v>-9.9</v>
      </c>
      <c r="AK30" s="9">
        <v>-5.3</v>
      </c>
      <c r="AL30" s="9">
        <v>-3.5</v>
      </c>
      <c r="AM30" s="9">
        <v>-4.9</v>
      </c>
      <c r="AN30" s="9">
        <v>0</v>
      </c>
    </row>
    <row r="31" ht="13.55" customHeight="1">
      <c r="A31" s="9">
        <v>25</v>
      </c>
      <c r="B31" t="s" s="4">
        <v>14647</v>
      </c>
      <c r="C31" s="9">
        <v>25</v>
      </c>
      <c r="D31" t="s" s="4">
        <v>14648</v>
      </c>
      <c r="E31" t="s" s="4">
        <v>14141</v>
      </c>
      <c r="F31" t="s" s="4">
        <v>14647</v>
      </c>
      <c r="G31" s="9">
        <v>68</v>
      </c>
      <c r="H31" s="9">
        <v>4.1</v>
      </c>
      <c r="I31" t="s" s="4">
        <v>14713</v>
      </c>
      <c r="J31" s="9">
        <v>35</v>
      </c>
      <c r="K31" s="9">
        <v>10.3</v>
      </c>
      <c r="L31" t="s" s="4">
        <v>14848</v>
      </c>
      <c r="M31" t="s" s="4">
        <v>14651</v>
      </c>
      <c r="N31" s="9">
        <v>15.6</v>
      </c>
      <c r="O31" s="9">
        <v>43.5</v>
      </c>
      <c r="P31" s="9">
        <v>2.8</v>
      </c>
      <c r="Q31" s="9">
        <v>4.5</v>
      </c>
      <c r="R31" s="9">
        <v>-11.4</v>
      </c>
      <c r="S31" s="9">
        <v>-5.2</v>
      </c>
      <c r="T31" s="9">
        <v>-3.4</v>
      </c>
      <c r="U31" s="9">
        <v>-3.5</v>
      </c>
      <c r="V31" t="s" s="4">
        <v>14849</v>
      </c>
      <c r="W31" t="s" s="189">
        <v>14652</v>
      </c>
      <c r="X31" s="162"/>
      <c r="Y31" s="9">
        <v>3995348.042</v>
      </c>
      <c r="Z31" s="9">
        <v>239268</v>
      </c>
      <c r="AA31" t="s" s="4">
        <v>14850</v>
      </c>
      <c r="AB31" t="s" s="4">
        <v>14851</v>
      </c>
      <c r="AC31" t="s" s="4">
        <v>14753</v>
      </c>
      <c r="AD31" t="s" s="4">
        <v>14852</v>
      </c>
      <c r="AE31" s="9">
        <v>1</v>
      </c>
      <c r="AF31" t="s" s="4">
        <v>14853</v>
      </c>
      <c r="AG31" t="s" s="4">
        <v>14854</v>
      </c>
      <c r="AH31" s="9">
        <v>2.8</v>
      </c>
      <c r="AI31" s="9">
        <v>12.6</v>
      </c>
      <c r="AJ31" s="9">
        <v>-17.7</v>
      </c>
      <c r="AK31" s="9">
        <v>-10.8</v>
      </c>
      <c r="AL31" s="9">
        <v>-0.2</v>
      </c>
      <c r="AM31" s="9">
        <v>-10.3</v>
      </c>
      <c r="AN31" s="9">
        <v>2.7</v>
      </c>
    </row>
    <row r="32" ht="13.55" customHeight="1">
      <c r="A32" s="9">
        <v>26</v>
      </c>
      <c r="B32" t="s" s="4">
        <v>14855</v>
      </c>
      <c r="C32" s="9">
        <v>26</v>
      </c>
      <c r="D32" t="s" s="4">
        <v>14648</v>
      </c>
      <c r="E32" t="s" s="4">
        <v>1889</v>
      </c>
      <c r="F32" s="5"/>
      <c r="G32" s="5"/>
      <c r="H32" s="5"/>
      <c r="I32" t="s" s="4">
        <v>14856</v>
      </c>
      <c r="J32" s="9">
        <v>30</v>
      </c>
      <c r="K32" s="9">
        <v>9.199999999999999</v>
      </c>
      <c r="L32" t="s" s="4">
        <v>14857</v>
      </c>
      <c r="M32" t="s" s="4">
        <v>14651</v>
      </c>
      <c r="N32" s="5"/>
      <c r="O32" s="5"/>
      <c r="P32" s="5"/>
      <c r="Q32" s="5"/>
      <c r="R32" s="5"/>
      <c r="S32" s="9">
        <v>-6.9</v>
      </c>
      <c r="T32" s="9">
        <v>-3.7</v>
      </c>
      <c r="U32" s="9">
        <v>-6.4860962</v>
      </c>
      <c r="V32" t="s" s="4">
        <v>14858</v>
      </c>
      <c r="W32" t="s" s="189">
        <v>14652</v>
      </c>
      <c r="X32" s="162"/>
      <c r="Y32" s="9">
        <v>3995642.396</v>
      </c>
      <c r="Z32" s="9">
        <v>239185.771</v>
      </c>
      <c r="AA32" t="s" s="4">
        <v>14859</v>
      </c>
      <c r="AB32" t="s" s="4">
        <v>14860</v>
      </c>
      <c r="AC32" s="5"/>
      <c r="AD32" s="5"/>
      <c r="AE32" s="5"/>
      <c r="AF32" s="5"/>
      <c r="AG32" s="5"/>
      <c r="AH32" s="9">
        <v>2.8</v>
      </c>
      <c r="AI32" s="9">
        <v>3.9</v>
      </c>
      <c r="AJ32" s="9">
        <v>-16.9</v>
      </c>
      <c r="AK32" s="9">
        <v>-12.2</v>
      </c>
      <c r="AL32" s="9">
        <v>-2.2</v>
      </c>
      <c r="AM32" s="9">
        <v>-10.2</v>
      </c>
      <c r="AN32" s="9">
        <v>-6</v>
      </c>
    </row>
    <row r="33" ht="13.55" customHeight="1">
      <c r="A33" t="s" s="4">
        <v>14861</v>
      </c>
      <c r="B33" t="s" s="4">
        <v>14726</v>
      </c>
      <c r="C33" s="9">
        <v>26</v>
      </c>
      <c r="D33" t="s" s="4">
        <v>14648</v>
      </c>
      <c r="E33" t="s" s="4">
        <v>1889</v>
      </c>
      <c r="F33" t="s" s="4">
        <v>14647</v>
      </c>
      <c r="G33" s="9">
        <v>67</v>
      </c>
      <c r="H33" s="9">
        <v>14.9</v>
      </c>
      <c r="I33" s="5"/>
      <c r="J33" s="9">
        <v>57</v>
      </c>
      <c r="K33" s="9">
        <v>11.6</v>
      </c>
      <c r="L33" s="5"/>
      <c r="M33" s="5"/>
      <c r="N33" s="5"/>
      <c r="O33" s="5"/>
      <c r="P33" s="5"/>
      <c r="Q33" s="5"/>
      <c r="R33" s="5"/>
      <c r="S33" s="5"/>
      <c r="T33" s="5"/>
      <c r="U33" s="5"/>
      <c r="V33" s="5"/>
      <c r="W33" t="s" s="189">
        <v>14652</v>
      </c>
      <c r="X33" s="162"/>
      <c r="Y33" s="9">
        <v>3995642.396</v>
      </c>
      <c r="Z33" s="9">
        <v>239185.771</v>
      </c>
      <c r="AA33" t="s" s="4">
        <v>14859</v>
      </c>
      <c r="AB33" t="s" s="4">
        <v>14862</v>
      </c>
      <c r="AC33" t="s" s="4">
        <v>14863</v>
      </c>
      <c r="AD33" t="s" s="4">
        <v>14864</v>
      </c>
      <c r="AE33" s="9">
        <v>3</v>
      </c>
      <c r="AF33" t="s" s="4">
        <v>14865</v>
      </c>
      <c r="AG33" t="s" s="4">
        <v>14866</v>
      </c>
      <c r="AH33" s="9">
        <v>2.7</v>
      </c>
      <c r="AI33" s="9">
        <v>4.9</v>
      </c>
      <c r="AJ33" s="9">
        <v>-17.6</v>
      </c>
      <c r="AK33" s="9">
        <v>-11.3</v>
      </c>
      <c r="AL33" s="9">
        <v>-1.3</v>
      </c>
      <c r="AM33" s="5"/>
      <c r="AN33" s="5"/>
    </row>
    <row r="34" ht="13.55" customHeight="1">
      <c r="A34" t="s" s="4">
        <v>14867</v>
      </c>
      <c r="B34" t="s" s="4">
        <v>14868</v>
      </c>
      <c r="C34" s="9">
        <v>26</v>
      </c>
      <c r="D34" t="s" s="4">
        <v>14648</v>
      </c>
      <c r="E34" t="s" s="4">
        <v>1889</v>
      </c>
      <c r="F34" s="5"/>
      <c r="G34" s="5"/>
      <c r="H34" s="5"/>
      <c r="I34" s="5"/>
      <c r="J34" s="5"/>
      <c r="K34" s="5"/>
      <c r="L34" s="5"/>
      <c r="M34" s="5"/>
      <c r="N34" s="5"/>
      <c r="O34" s="5"/>
      <c r="P34" s="5"/>
      <c r="Q34" s="5"/>
      <c r="R34" s="5"/>
      <c r="S34" s="5"/>
      <c r="T34" s="5"/>
      <c r="U34" s="5"/>
      <c r="V34" s="5"/>
      <c r="W34" t="s" s="189">
        <v>14652</v>
      </c>
      <c r="X34" s="162"/>
      <c r="Y34" s="9">
        <v>3995642.396</v>
      </c>
      <c r="Z34" s="9">
        <v>239185.771</v>
      </c>
      <c r="AA34" t="s" s="4">
        <v>14859</v>
      </c>
      <c r="AB34" t="s" s="4">
        <v>14869</v>
      </c>
      <c r="AC34" t="s" s="4">
        <v>14665</v>
      </c>
      <c r="AD34" t="s" s="4">
        <v>14840</v>
      </c>
      <c r="AE34" s="9">
        <v>3</v>
      </c>
      <c r="AF34" t="s" s="4">
        <v>14865</v>
      </c>
      <c r="AG34" t="s" s="4">
        <v>14870</v>
      </c>
      <c r="AH34" s="9">
        <v>2.9</v>
      </c>
      <c r="AI34" s="9">
        <v>2.9</v>
      </c>
      <c r="AJ34" s="9">
        <v>-17.5</v>
      </c>
      <c r="AK34" s="9">
        <v>-9.1</v>
      </c>
      <c r="AL34" s="9">
        <v>-1.6</v>
      </c>
      <c r="AM34" s="9">
        <v>-9.199999999999999</v>
      </c>
      <c r="AN34" s="9">
        <v>4.8</v>
      </c>
    </row>
    <row r="35" ht="13.55" customHeight="1">
      <c r="A35" s="9">
        <v>27</v>
      </c>
      <c r="B35" t="s" s="4">
        <v>14726</v>
      </c>
      <c r="C35" s="9">
        <v>27</v>
      </c>
      <c r="D35" t="s" s="4">
        <v>14648</v>
      </c>
      <c r="E35" t="s" s="4">
        <v>1889</v>
      </c>
      <c r="F35" t="s" s="4">
        <v>14647</v>
      </c>
      <c r="G35" s="9">
        <v>79</v>
      </c>
      <c r="H35" s="9">
        <v>3.7</v>
      </c>
      <c r="I35" t="s" s="4">
        <v>14661</v>
      </c>
      <c r="J35" s="9">
        <v>16</v>
      </c>
      <c r="K35" s="9">
        <v>7.4</v>
      </c>
      <c r="L35" t="s" s="4">
        <v>14871</v>
      </c>
      <c r="M35" t="s" s="4">
        <v>14651</v>
      </c>
      <c r="N35" s="9">
        <v>13.7</v>
      </c>
      <c r="O35" s="9">
        <v>38.6</v>
      </c>
      <c r="P35" s="9">
        <v>2.8</v>
      </c>
      <c r="Q35" s="9">
        <v>5.5</v>
      </c>
      <c r="R35" s="9">
        <v>-18</v>
      </c>
      <c r="S35" s="9">
        <v>-12.6</v>
      </c>
      <c r="T35" s="9">
        <v>-5.4</v>
      </c>
      <c r="U35" s="9">
        <v>-11.5</v>
      </c>
      <c r="V35" t="s" s="4">
        <v>5558</v>
      </c>
      <c r="W35" t="s" s="189">
        <v>14652</v>
      </c>
      <c r="X35" s="162"/>
      <c r="Y35" s="9">
        <v>3993201</v>
      </c>
      <c r="Z35" s="9">
        <v>240505</v>
      </c>
      <c r="AA35" t="s" s="4">
        <v>14872</v>
      </c>
      <c r="AB35" t="s" s="4">
        <v>14873</v>
      </c>
      <c r="AC35" t="s" s="4">
        <v>14745</v>
      </c>
      <c r="AD35" t="s" s="4">
        <v>14852</v>
      </c>
      <c r="AE35" s="9">
        <v>3</v>
      </c>
      <c r="AF35" t="s" s="4">
        <v>14874</v>
      </c>
      <c r="AG35" t="s" s="4">
        <v>14875</v>
      </c>
      <c r="AH35" s="5"/>
      <c r="AI35" s="5"/>
      <c r="AJ35" s="5"/>
      <c r="AK35" s="9">
        <v>-5.7</v>
      </c>
      <c r="AL35" s="9">
        <v>-2</v>
      </c>
      <c r="AM35" s="9">
        <v>-6.3</v>
      </c>
      <c r="AN35" s="9">
        <v>0.6</v>
      </c>
    </row>
    <row r="36" ht="13.55" customHeight="1">
      <c r="A36" s="9">
        <v>28</v>
      </c>
      <c r="B36" t="s" s="4">
        <v>14647</v>
      </c>
      <c r="C36" s="9">
        <v>28</v>
      </c>
      <c r="D36" t="s" s="4">
        <v>14648</v>
      </c>
      <c r="E36" t="s" s="4">
        <v>14141</v>
      </c>
      <c r="F36" t="s" s="4">
        <v>14647</v>
      </c>
      <c r="G36" s="9">
        <v>40</v>
      </c>
      <c r="H36" s="9">
        <v>4.3</v>
      </c>
      <c r="I36" t="s" s="4">
        <v>14661</v>
      </c>
      <c r="J36" s="9">
        <v>52</v>
      </c>
      <c r="K36" s="9">
        <v>11</v>
      </c>
      <c r="L36" t="s" s="4">
        <v>14876</v>
      </c>
      <c r="M36" t="s" s="4">
        <v>14651</v>
      </c>
      <c r="N36" s="9">
        <v>15.5</v>
      </c>
      <c r="O36" s="9">
        <v>43.1</v>
      </c>
      <c r="P36" s="9">
        <v>2.8</v>
      </c>
      <c r="Q36" s="9">
        <v>5.6</v>
      </c>
      <c r="R36" s="9">
        <v>-10</v>
      </c>
      <c r="S36" s="9">
        <v>-3.3</v>
      </c>
      <c r="T36" s="9">
        <v>-3.7</v>
      </c>
      <c r="U36" s="9">
        <v>-4.5</v>
      </c>
      <c r="V36" t="s" s="4">
        <v>3626</v>
      </c>
      <c r="W36" t="s" s="189">
        <v>14652</v>
      </c>
      <c r="X36" s="162"/>
      <c r="Y36" s="9">
        <v>3995393</v>
      </c>
      <c r="Z36" s="9">
        <v>238351</v>
      </c>
      <c r="AA36" t="s" s="4">
        <v>14877</v>
      </c>
      <c r="AB36" t="s" s="4">
        <v>14878</v>
      </c>
      <c r="AC36" t="s" s="4">
        <v>14745</v>
      </c>
      <c r="AD36" t="s" s="4">
        <v>14656</v>
      </c>
      <c r="AE36" s="9">
        <v>2</v>
      </c>
      <c r="AF36" t="s" s="4">
        <v>14879</v>
      </c>
      <c r="AG36" t="s" s="4">
        <v>14880</v>
      </c>
      <c r="AH36" s="9">
        <v>2.7</v>
      </c>
      <c r="AI36" s="9">
        <v>6.7</v>
      </c>
      <c r="AJ36" s="9">
        <v>-16.6</v>
      </c>
      <c r="AK36" s="9">
        <v>-9.199999999999999</v>
      </c>
      <c r="AL36" s="9">
        <v>-3.7</v>
      </c>
      <c r="AM36" s="9">
        <v>-7.4</v>
      </c>
      <c r="AN36" s="9">
        <v>-2.7</v>
      </c>
    </row>
    <row r="37" ht="13.55" customHeight="1">
      <c r="A37" s="9">
        <v>29</v>
      </c>
      <c r="B37" t="s" s="4">
        <v>13974</v>
      </c>
      <c r="C37" s="9">
        <v>29</v>
      </c>
      <c r="D37" t="s" s="4">
        <v>14648</v>
      </c>
      <c r="E37" t="s" s="4">
        <v>14141</v>
      </c>
      <c r="F37" t="s" s="4">
        <v>14702</v>
      </c>
      <c r="G37" s="9">
        <v>22</v>
      </c>
      <c r="H37" s="9">
        <v>9.199999999999999</v>
      </c>
      <c r="I37" t="s" s="4">
        <v>14661</v>
      </c>
      <c r="J37" s="9">
        <v>33</v>
      </c>
      <c r="K37" s="9">
        <v>4.3</v>
      </c>
      <c r="L37" t="s" s="4">
        <v>14881</v>
      </c>
      <c r="M37" t="s" s="4">
        <v>14704</v>
      </c>
      <c r="N37" s="9">
        <v>15.7</v>
      </c>
      <c r="O37" s="9">
        <v>42.3</v>
      </c>
      <c r="P37" s="9">
        <v>2.7</v>
      </c>
      <c r="Q37" s="9">
        <v>5.8</v>
      </c>
      <c r="R37" s="9">
        <v>-9.9</v>
      </c>
      <c r="S37" s="9">
        <v>-5.3</v>
      </c>
      <c r="T37" s="9">
        <v>-3.5</v>
      </c>
      <c r="U37" s="9">
        <v>-4.9</v>
      </c>
      <c r="V37" t="s" s="4">
        <v>14824</v>
      </c>
      <c r="W37" t="s" s="189">
        <v>14652</v>
      </c>
      <c r="X37" s="162"/>
      <c r="Y37" s="9">
        <v>3988720</v>
      </c>
      <c r="Z37" s="9">
        <v>241876</v>
      </c>
      <c r="AA37" t="s" s="4">
        <v>14882</v>
      </c>
      <c r="AB37" t="s" s="4">
        <v>14883</v>
      </c>
      <c r="AC37" t="s" s="4">
        <v>14708</v>
      </c>
      <c r="AD37" t="s" s="4">
        <v>14852</v>
      </c>
      <c r="AE37" t="s" s="4">
        <v>14723</v>
      </c>
      <c r="AF37" t="s" s="4">
        <v>14884</v>
      </c>
      <c r="AG37" t="s" s="4">
        <v>14885</v>
      </c>
      <c r="AH37" s="9">
        <v>2.8</v>
      </c>
      <c r="AI37" s="9">
        <v>13.8</v>
      </c>
      <c r="AJ37" s="9">
        <v>-16.8</v>
      </c>
      <c r="AK37" s="9">
        <v>-9.800000000000001</v>
      </c>
      <c r="AL37" s="9">
        <v>-2.5</v>
      </c>
      <c r="AM37" s="9">
        <v>-11.1</v>
      </c>
      <c r="AN37" s="9">
        <v>-1.4</v>
      </c>
    </row>
    <row r="38" ht="13.55" customHeight="1">
      <c r="A38" s="9">
        <v>30</v>
      </c>
      <c r="B38" t="s" s="4">
        <v>14647</v>
      </c>
      <c r="C38" s="9">
        <v>30</v>
      </c>
      <c r="D38" t="s" s="4">
        <v>14648</v>
      </c>
      <c r="E38" t="s" s="4">
        <v>1889</v>
      </c>
      <c r="F38" t="s" s="4">
        <v>14647</v>
      </c>
      <c r="G38" s="9">
        <v>27</v>
      </c>
      <c r="H38" s="9">
        <v>7.8</v>
      </c>
      <c r="I38" t="s" s="4">
        <v>14661</v>
      </c>
      <c r="J38" s="9">
        <v>50</v>
      </c>
      <c r="K38" s="9">
        <v>11.5</v>
      </c>
      <c r="L38" t="s" s="4">
        <v>14886</v>
      </c>
      <c r="M38" t="s" s="4">
        <v>14651</v>
      </c>
      <c r="N38" s="9">
        <v>12</v>
      </c>
      <c r="O38" s="9">
        <v>33.3</v>
      </c>
      <c r="P38" s="9">
        <v>2.8</v>
      </c>
      <c r="Q38" s="9">
        <v>12.6</v>
      </c>
      <c r="R38" s="9">
        <v>-17.7</v>
      </c>
      <c r="S38" s="9">
        <v>-10.8</v>
      </c>
      <c r="T38" s="9">
        <v>-0.2</v>
      </c>
      <c r="U38" s="9">
        <v>-10.3</v>
      </c>
      <c r="V38" t="s" s="4">
        <v>5562</v>
      </c>
      <c r="W38" t="s" s="189">
        <v>14652</v>
      </c>
      <c r="X38" s="162"/>
      <c r="Y38" s="5"/>
      <c r="Z38" s="5"/>
      <c r="AA38" t="s" s="4">
        <v>14887</v>
      </c>
      <c r="AB38" t="s" s="4">
        <v>14888</v>
      </c>
      <c r="AC38" t="s" s="4">
        <v>14753</v>
      </c>
      <c r="AD38" t="s" s="4">
        <v>14889</v>
      </c>
      <c r="AE38" s="9">
        <v>1</v>
      </c>
      <c r="AF38" t="s" s="4">
        <v>14890</v>
      </c>
      <c r="AG38" t="s" s="4">
        <v>14891</v>
      </c>
      <c r="AH38" s="9">
        <v>2.9</v>
      </c>
      <c r="AI38" s="9">
        <v>5</v>
      </c>
      <c r="AJ38" s="9">
        <v>-20.3</v>
      </c>
      <c r="AK38" s="9">
        <v>-10.1</v>
      </c>
      <c r="AL38" s="9">
        <v>-7.3</v>
      </c>
      <c r="AM38" s="9">
        <v>-5.1</v>
      </c>
      <c r="AN38" s="9">
        <v>-6.9</v>
      </c>
    </row>
    <row r="39" ht="13.55" customHeight="1">
      <c r="A39" s="9">
        <v>31</v>
      </c>
      <c r="B39" t="s" s="4">
        <v>14685</v>
      </c>
      <c r="C39" s="9">
        <v>31</v>
      </c>
      <c r="D39" t="s" s="4">
        <v>14648</v>
      </c>
      <c r="E39" t="s" s="4">
        <v>1889</v>
      </c>
      <c r="F39" t="s" s="4">
        <v>14685</v>
      </c>
      <c r="G39" s="9">
        <v>46</v>
      </c>
      <c r="H39" s="9">
        <v>12</v>
      </c>
      <c r="I39" t="s" s="4">
        <v>14836</v>
      </c>
      <c r="J39" s="9">
        <v>49</v>
      </c>
      <c r="K39" s="9">
        <v>11</v>
      </c>
      <c r="L39" t="s" s="4">
        <v>14892</v>
      </c>
      <c r="M39" t="s" s="4">
        <v>14742</v>
      </c>
      <c r="N39" s="9">
        <v>15.6</v>
      </c>
      <c r="O39" s="9">
        <v>43.6</v>
      </c>
      <c r="P39" s="9">
        <v>2.8</v>
      </c>
      <c r="Q39" s="9">
        <v>3.9</v>
      </c>
      <c r="R39" s="9">
        <v>-16.9</v>
      </c>
      <c r="S39" s="9">
        <v>-12.2</v>
      </c>
      <c r="T39" s="9">
        <v>-2.2</v>
      </c>
      <c r="U39" s="9">
        <v>-10.2</v>
      </c>
      <c r="V39" t="s" s="4">
        <v>14893</v>
      </c>
      <c r="W39" t="s" s="189">
        <v>14652</v>
      </c>
      <c r="X39" s="162"/>
      <c r="Y39" s="9">
        <v>3995173.469</v>
      </c>
      <c r="Z39" s="9">
        <v>238164.097</v>
      </c>
      <c r="AA39" t="s" s="4">
        <v>14859</v>
      </c>
      <c r="AB39" t="s" s="4">
        <v>14894</v>
      </c>
      <c r="AC39" t="s" s="4">
        <v>14708</v>
      </c>
      <c r="AD39" t="s" s="4">
        <v>14895</v>
      </c>
      <c r="AE39" s="9">
        <v>2</v>
      </c>
      <c r="AF39" t="s" s="4">
        <v>14896</v>
      </c>
      <c r="AG39" t="s" s="4">
        <v>14897</v>
      </c>
      <c r="AH39" s="9">
        <v>2.8</v>
      </c>
      <c r="AI39" s="9">
        <v>8.300000000000001</v>
      </c>
      <c r="AJ39" s="9">
        <v>-14.2</v>
      </c>
      <c r="AK39" s="9">
        <v>-5.3</v>
      </c>
      <c r="AL39" s="9">
        <v>-5.9</v>
      </c>
      <c r="AM39" s="9">
        <v>-5.4</v>
      </c>
      <c r="AN39" s="9">
        <v>-0.2</v>
      </c>
    </row>
    <row r="40" ht="13.55" customHeight="1">
      <c r="A40" s="9">
        <v>32</v>
      </c>
      <c r="B40" t="s" s="4">
        <v>14898</v>
      </c>
      <c r="C40" s="9">
        <v>32</v>
      </c>
      <c r="D40" t="s" s="4">
        <v>14648</v>
      </c>
      <c r="E40" t="s" s="4">
        <v>1889</v>
      </c>
      <c r="F40" s="5"/>
      <c r="G40" s="5"/>
      <c r="H40" s="5"/>
      <c r="I40" t="s" s="4">
        <v>14798</v>
      </c>
      <c r="J40" s="5"/>
      <c r="K40" s="5"/>
      <c r="L40" s="5"/>
      <c r="M40" s="5"/>
      <c r="N40" s="5"/>
      <c r="O40" s="5"/>
      <c r="P40" s="5"/>
      <c r="Q40" s="5"/>
      <c r="R40" s="5"/>
      <c r="S40" s="9">
        <v>-11.3</v>
      </c>
      <c r="T40" s="9">
        <v>-1.3</v>
      </c>
      <c r="U40" s="5"/>
      <c r="V40" s="5"/>
      <c r="W40" t="s" s="189">
        <v>14652</v>
      </c>
      <c r="X40" s="162"/>
      <c r="Y40" s="9">
        <v>3993865.5</v>
      </c>
      <c r="Z40" s="9">
        <v>239246.2</v>
      </c>
      <c r="AA40" t="s" s="4">
        <v>14899</v>
      </c>
      <c r="AB40" s="5"/>
      <c r="AC40" s="5"/>
      <c r="AD40" s="5"/>
      <c r="AE40" s="5"/>
      <c r="AF40" s="5"/>
      <c r="AG40" s="5"/>
      <c r="AH40" s="9">
        <v>2.9</v>
      </c>
      <c r="AI40" s="9">
        <v>11.4</v>
      </c>
      <c r="AJ40" s="9">
        <v>-20.7</v>
      </c>
      <c r="AK40" s="5"/>
      <c r="AL40" s="5"/>
      <c r="AM40" s="9">
        <v>-10.3</v>
      </c>
      <c r="AN40" s="9">
        <v>4</v>
      </c>
    </row>
    <row r="41" ht="13.55" customHeight="1">
      <c r="A41" t="s" s="4">
        <v>14900</v>
      </c>
      <c r="B41" t="s" s="4">
        <v>14685</v>
      </c>
      <c r="C41" s="9">
        <v>32</v>
      </c>
      <c r="D41" t="s" s="4">
        <v>14648</v>
      </c>
      <c r="E41" t="s" s="4">
        <v>1889</v>
      </c>
      <c r="F41" t="s" s="4">
        <v>14685</v>
      </c>
      <c r="G41" s="9">
        <v>5</v>
      </c>
      <c r="H41" s="9">
        <v>8.300000000000001</v>
      </c>
      <c r="I41" s="5"/>
      <c r="J41" s="5"/>
      <c r="K41" s="5"/>
      <c r="L41" s="5"/>
      <c r="M41" s="5"/>
      <c r="N41" s="5"/>
      <c r="O41" s="5"/>
      <c r="P41" s="5"/>
      <c r="Q41" s="5"/>
      <c r="R41" s="5"/>
      <c r="S41" s="5"/>
      <c r="T41" s="5"/>
      <c r="U41" s="5"/>
      <c r="V41" s="5"/>
      <c r="W41" t="s" s="189">
        <v>14652</v>
      </c>
      <c r="X41" s="162"/>
      <c r="Y41" s="9">
        <v>3993865.5</v>
      </c>
      <c r="Z41" s="9">
        <v>239246.2</v>
      </c>
      <c r="AA41" t="s" s="4">
        <v>14899</v>
      </c>
      <c r="AB41" t="s" s="4">
        <v>14901</v>
      </c>
      <c r="AC41" t="s" s="4">
        <v>14708</v>
      </c>
      <c r="AD41" t="s" s="4">
        <v>14902</v>
      </c>
      <c r="AE41" s="9">
        <v>1</v>
      </c>
      <c r="AF41" t="s" s="4">
        <v>14903</v>
      </c>
      <c r="AG41" t="s" s="4">
        <v>14904</v>
      </c>
      <c r="AH41" s="9">
        <v>2.8</v>
      </c>
      <c r="AI41" s="9">
        <v>2.9</v>
      </c>
      <c r="AJ41" s="9">
        <v>-16</v>
      </c>
      <c r="AK41" s="5"/>
      <c r="AL41" s="5"/>
      <c r="AM41" s="9">
        <v>-13.7</v>
      </c>
      <c r="AN41" s="9">
        <v>-5.4</v>
      </c>
    </row>
    <row r="42" ht="13.55" customHeight="1">
      <c r="A42" t="s" s="4">
        <v>14905</v>
      </c>
      <c r="B42" t="s" s="4">
        <v>14906</v>
      </c>
      <c r="C42" s="9">
        <v>32</v>
      </c>
      <c r="D42" t="s" s="4">
        <v>14648</v>
      </c>
      <c r="E42" t="s" s="4">
        <v>1889</v>
      </c>
      <c r="F42" s="5"/>
      <c r="G42" s="5"/>
      <c r="H42" s="5"/>
      <c r="I42" s="5"/>
      <c r="J42" s="5"/>
      <c r="K42" s="5"/>
      <c r="L42" t="s" s="4">
        <v>14907</v>
      </c>
      <c r="M42" t="s" s="4">
        <v>14704</v>
      </c>
      <c r="N42" s="9">
        <v>15.8</v>
      </c>
      <c r="O42" s="9">
        <v>42.5</v>
      </c>
      <c r="P42" s="9">
        <v>2.7</v>
      </c>
      <c r="Q42" s="9">
        <v>4.9</v>
      </c>
      <c r="R42" s="9">
        <v>-17.6</v>
      </c>
      <c r="S42" s="5"/>
      <c r="T42" s="5"/>
      <c r="U42" s="5"/>
      <c r="V42" s="5"/>
      <c r="W42" t="s" s="189">
        <v>14652</v>
      </c>
      <c r="X42" s="162"/>
      <c r="Y42" s="9">
        <v>3993865.5</v>
      </c>
      <c r="Z42" s="9">
        <v>239246.2</v>
      </c>
      <c r="AA42" t="s" s="4">
        <v>14899</v>
      </c>
      <c r="AB42" t="s" s="4">
        <v>14908</v>
      </c>
      <c r="AC42" t="s" s="4">
        <v>14708</v>
      </c>
      <c r="AD42" t="s" s="4">
        <v>14902</v>
      </c>
      <c r="AE42" s="9">
        <v>3</v>
      </c>
      <c r="AF42" t="s" s="4">
        <v>14909</v>
      </c>
      <c r="AG42" t="s" s="4">
        <v>14910</v>
      </c>
      <c r="AH42" s="9">
        <v>2.8</v>
      </c>
      <c r="AI42" s="9">
        <v>5.3</v>
      </c>
      <c r="AJ42" s="9">
        <v>-12.9</v>
      </c>
      <c r="AK42" s="9">
        <v>-7.2</v>
      </c>
      <c r="AL42" s="9">
        <v>4.2</v>
      </c>
      <c r="AM42" s="5"/>
      <c r="AN42" s="5"/>
    </row>
    <row r="43" ht="13.55" customHeight="1">
      <c r="A43" s="9">
        <v>33</v>
      </c>
      <c r="B43" t="s" s="4">
        <v>14685</v>
      </c>
      <c r="C43" s="9">
        <v>33</v>
      </c>
      <c r="D43" t="s" s="4">
        <v>14648</v>
      </c>
      <c r="E43" t="s" s="4">
        <v>1889</v>
      </c>
      <c r="F43" t="s" s="4">
        <v>14685</v>
      </c>
      <c r="G43" s="9">
        <v>76</v>
      </c>
      <c r="H43" s="9">
        <v>3.8</v>
      </c>
      <c r="I43" t="s" s="4">
        <v>14856</v>
      </c>
      <c r="J43" s="9">
        <v>47</v>
      </c>
      <c r="K43" s="9">
        <v>12.6</v>
      </c>
      <c r="L43" t="s" s="4">
        <v>14911</v>
      </c>
      <c r="M43" t="s" s="4">
        <v>14742</v>
      </c>
      <c r="N43" s="9">
        <v>16.1</v>
      </c>
      <c r="O43" s="9">
        <v>46.9</v>
      </c>
      <c r="P43" s="9">
        <v>2.9</v>
      </c>
      <c r="Q43" s="9">
        <v>2.9</v>
      </c>
      <c r="R43" s="9">
        <v>-17.5</v>
      </c>
      <c r="S43" s="9">
        <v>-9.1</v>
      </c>
      <c r="T43" s="9">
        <v>-1.6</v>
      </c>
      <c r="U43" s="9">
        <v>-9.199999999999999</v>
      </c>
      <c r="V43" t="s" s="4">
        <v>3718</v>
      </c>
      <c r="W43" t="s" s="189">
        <v>14652</v>
      </c>
      <c r="X43" s="162"/>
      <c r="Y43" s="9">
        <v>3996069.58</v>
      </c>
      <c r="Z43" s="9">
        <v>239024.22</v>
      </c>
      <c r="AA43" t="s" s="4">
        <v>14912</v>
      </c>
      <c r="AB43" t="s" s="4">
        <v>14913</v>
      </c>
      <c r="AC43" t="s" s="4">
        <v>14708</v>
      </c>
      <c r="AD43" t="s" s="4">
        <v>14902</v>
      </c>
      <c r="AE43" s="9">
        <v>2</v>
      </c>
      <c r="AF43" t="s" s="4">
        <v>14914</v>
      </c>
      <c r="AG43" t="s" s="4">
        <v>14915</v>
      </c>
      <c r="AH43" s="9">
        <v>3</v>
      </c>
      <c r="AI43" s="9">
        <v>19.3</v>
      </c>
      <c r="AJ43" s="9">
        <v>-16.6</v>
      </c>
      <c r="AK43" s="5"/>
      <c r="AL43" s="5"/>
      <c r="AM43" s="5"/>
      <c r="AN43" s="5"/>
    </row>
    <row r="44" ht="13.55" customHeight="1">
      <c r="A44" s="9">
        <v>34</v>
      </c>
      <c r="B44" t="s" s="4">
        <v>14916</v>
      </c>
      <c r="C44" s="9">
        <v>34</v>
      </c>
      <c r="D44" t="s" s="4">
        <v>14648</v>
      </c>
      <c r="E44" t="s" s="4">
        <v>1893</v>
      </c>
      <c r="F44" s="5"/>
      <c r="G44" s="5"/>
      <c r="H44" s="5"/>
      <c r="I44" s="5"/>
      <c r="J44" s="5"/>
      <c r="K44" s="5"/>
      <c r="L44" s="5"/>
      <c r="M44" s="5"/>
      <c r="N44" s="5"/>
      <c r="O44" s="5"/>
      <c r="P44" s="5"/>
      <c r="Q44" s="5"/>
      <c r="R44" s="5"/>
      <c r="S44" s="9">
        <v>-5.7</v>
      </c>
      <c r="T44" s="9">
        <v>-2</v>
      </c>
      <c r="U44" s="9">
        <v>-6.3</v>
      </c>
      <c r="V44" t="s" s="4">
        <v>5546</v>
      </c>
      <c r="W44" t="s" s="189">
        <v>14652</v>
      </c>
      <c r="X44" s="162"/>
      <c r="Y44" s="9">
        <v>3994834.2</v>
      </c>
      <c r="Z44" s="9">
        <v>239210.8</v>
      </c>
      <c r="AA44" t="s" s="4">
        <v>14917</v>
      </c>
      <c r="AB44" s="5"/>
      <c r="AC44" s="5"/>
      <c r="AD44" s="5"/>
      <c r="AE44" s="5"/>
      <c r="AF44" s="5"/>
      <c r="AG44" t="s" s="4">
        <v>14918</v>
      </c>
      <c r="AH44" s="9">
        <v>2.8</v>
      </c>
      <c r="AI44" s="9">
        <v>12.2</v>
      </c>
      <c r="AJ44" s="9">
        <v>-12.6</v>
      </c>
      <c r="AK44" s="9">
        <v>-5.9</v>
      </c>
      <c r="AL44" s="9">
        <v>-2.7</v>
      </c>
      <c r="AM44" s="9">
        <v>-3.5</v>
      </c>
      <c r="AN44" s="9">
        <v>2.2</v>
      </c>
    </row>
    <row r="45" ht="13.55" customHeight="1">
      <c r="A45" t="s" s="4">
        <v>14919</v>
      </c>
      <c r="B45" t="s" s="4">
        <v>14920</v>
      </c>
      <c r="C45" s="9">
        <v>34</v>
      </c>
      <c r="D45" t="s" s="4">
        <v>14648</v>
      </c>
      <c r="E45" t="s" s="4">
        <v>1893</v>
      </c>
      <c r="F45" s="5"/>
      <c r="G45" s="5"/>
      <c r="H45" s="5"/>
      <c r="I45" t="s" s="4">
        <v>14856</v>
      </c>
      <c r="J45" s="9">
        <v>59</v>
      </c>
      <c r="K45" s="9">
        <v>14.2</v>
      </c>
      <c r="L45" s="5"/>
      <c r="M45" s="5"/>
      <c r="N45" s="5"/>
      <c r="O45" s="5"/>
      <c r="P45" s="5"/>
      <c r="Q45" s="5"/>
      <c r="R45" s="5"/>
      <c r="S45" s="5"/>
      <c r="T45" s="5"/>
      <c r="U45" s="5"/>
      <c r="V45" s="5"/>
      <c r="W45" t="s" s="189">
        <v>14652</v>
      </c>
      <c r="X45" s="162"/>
      <c r="Y45" s="9">
        <v>3994834.2</v>
      </c>
      <c r="Z45" s="9">
        <v>239210.8</v>
      </c>
      <c r="AA45" t="s" s="4">
        <v>14917</v>
      </c>
      <c r="AB45" t="s" s="4">
        <v>14921</v>
      </c>
      <c r="AC45" t="s" s="4">
        <v>14753</v>
      </c>
      <c r="AD45" t="s" s="4">
        <v>14666</v>
      </c>
      <c r="AE45" s="9">
        <v>2</v>
      </c>
      <c r="AF45" t="s" s="4">
        <v>14922</v>
      </c>
      <c r="AG45" t="s" s="4">
        <v>14923</v>
      </c>
      <c r="AH45" s="9">
        <v>2.8</v>
      </c>
      <c r="AI45" s="9">
        <v>10.1</v>
      </c>
      <c r="AJ45" s="9">
        <v>-15.9</v>
      </c>
      <c r="AK45" s="9">
        <v>-7.9</v>
      </c>
      <c r="AL45" s="9">
        <v>-6.8</v>
      </c>
      <c r="AM45" s="9">
        <v>-9.9</v>
      </c>
      <c r="AN45" s="9">
        <v>0</v>
      </c>
    </row>
    <row r="46" ht="13.55" customHeight="1">
      <c r="A46" t="s" s="4">
        <v>14924</v>
      </c>
      <c r="B46" t="s" s="4">
        <v>14925</v>
      </c>
      <c r="C46" s="9">
        <v>34</v>
      </c>
      <c r="D46" t="s" s="4">
        <v>14648</v>
      </c>
      <c r="E46" t="s" s="4">
        <v>14141</v>
      </c>
      <c r="F46" s="5"/>
      <c r="G46" s="5"/>
      <c r="H46" s="5"/>
      <c r="I46" s="5"/>
      <c r="J46" s="5"/>
      <c r="K46" s="5"/>
      <c r="L46" s="5"/>
      <c r="M46" s="5"/>
      <c r="N46" s="5"/>
      <c r="O46" s="5"/>
      <c r="P46" s="5"/>
      <c r="Q46" s="5"/>
      <c r="R46" s="5"/>
      <c r="S46" s="5"/>
      <c r="T46" s="5"/>
      <c r="U46" s="5"/>
      <c r="V46" s="5"/>
      <c r="W46" t="s" s="4">
        <v>14652</v>
      </c>
      <c r="X46" s="5"/>
      <c r="Y46" s="9">
        <v>3994834.2</v>
      </c>
      <c r="Z46" s="9">
        <v>239210.8</v>
      </c>
      <c r="AA46" t="s" s="4">
        <v>14917</v>
      </c>
      <c r="AB46" t="s" s="4">
        <v>14926</v>
      </c>
      <c r="AC46" t="s" s="4">
        <v>14745</v>
      </c>
      <c r="AD46" t="s" s="4">
        <v>14675</v>
      </c>
      <c r="AE46" s="9">
        <v>3</v>
      </c>
      <c r="AF46" t="s" s="4">
        <v>14927</v>
      </c>
      <c r="AG46" t="s" s="4">
        <v>14928</v>
      </c>
      <c r="AH46" s="5"/>
      <c r="AI46" s="5"/>
      <c r="AJ46" s="5"/>
      <c r="AK46" s="5"/>
      <c r="AL46" s="5"/>
      <c r="AM46" s="5"/>
      <c r="AN46" s="5"/>
    </row>
    <row r="47" ht="13.55" customHeight="1">
      <c r="A47" t="s" s="4">
        <v>14929</v>
      </c>
      <c r="B47" t="s" s="4">
        <v>14930</v>
      </c>
      <c r="C47" s="9">
        <v>34</v>
      </c>
      <c r="D47" t="s" s="4">
        <v>14648</v>
      </c>
      <c r="E47" t="s" s="4">
        <v>1893</v>
      </c>
      <c r="F47" s="5"/>
      <c r="G47" s="5"/>
      <c r="H47" s="5"/>
      <c r="I47" s="5"/>
      <c r="J47" s="5"/>
      <c r="K47" s="5"/>
      <c r="L47" s="5"/>
      <c r="M47" s="5"/>
      <c r="N47" s="5"/>
      <c r="O47" s="5"/>
      <c r="P47" s="5"/>
      <c r="Q47" s="5"/>
      <c r="R47" s="5"/>
      <c r="S47" s="5"/>
      <c r="T47" s="5"/>
      <c r="U47" s="5"/>
      <c r="V47" s="5"/>
      <c r="W47" t="s" s="4">
        <v>14652</v>
      </c>
      <c r="X47" s="5"/>
      <c r="Y47" s="9">
        <v>3994834.2</v>
      </c>
      <c r="Z47" s="9">
        <v>239210.8</v>
      </c>
      <c r="AA47" t="s" s="4">
        <v>14917</v>
      </c>
      <c r="AB47" t="s" s="4">
        <v>14931</v>
      </c>
      <c r="AC47" t="s" s="4">
        <v>14745</v>
      </c>
      <c r="AD47" t="s" s="4">
        <v>14666</v>
      </c>
      <c r="AE47" s="9">
        <v>2</v>
      </c>
      <c r="AF47" t="s" s="4">
        <v>14932</v>
      </c>
      <c r="AG47" t="s" s="4">
        <v>14933</v>
      </c>
      <c r="AH47" s="5"/>
      <c r="AI47" s="5"/>
      <c r="AJ47" s="5"/>
      <c r="AK47" s="5"/>
      <c r="AL47" s="5"/>
      <c r="AM47" s="5"/>
      <c r="AN47" s="5"/>
    </row>
    <row r="48" ht="13.55" customHeight="1">
      <c r="A48" t="s" s="4">
        <v>14934</v>
      </c>
      <c r="B48" t="s" s="4">
        <v>14930</v>
      </c>
      <c r="C48" s="9">
        <v>34</v>
      </c>
      <c r="D48" t="s" s="4">
        <v>14648</v>
      </c>
      <c r="E48" t="s" s="4">
        <v>1893</v>
      </c>
      <c r="F48" s="5"/>
      <c r="G48" s="5"/>
      <c r="H48" s="5"/>
      <c r="I48" s="5"/>
      <c r="J48" s="5"/>
      <c r="K48" s="5"/>
      <c r="L48" s="5"/>
      <c r="M48" s="5"/>
      <c r="N48" s="5"/>
      <c r="O48" s="5"/>
      <c r="P48" s="5"/>
      <c r="Q48" s="5"/>
      <c r="R48" s="5"/>
      <c r="S48" s="5"/>
      <c r="T48" s="5"/>
      <c r="U48" s="5"/>
      <c r="V48" s="5"/>
      <c r="W48" t="s" s="4">
        <v>14652</v>
      </c>
      <c r="X48" s="5"/>
      <c r="Y48" s="9">
        <v>3994834.2</v>
      </c>
      <c r="Z48" s="9">
        <v>239210.8</v>
      </c>
      <c r="AA48" t="s" s="4">
        <v>14917</v>
      </c>
      <c r="AB48" t="s" s="4">
        <v>14931</v>
      </c>
      <c r="AC48" t="s" s="4">
        <v>14753</v>
      </c>
      <c r="AD48" t="s" s="4">
        <v>14666</v>
      </c>
      <c r="AE48" s="9">
        <v>2</v>
      </c>
      <c r="AF48" t="s" s="4">
        <v>14935</v>
      </c>
      <c r="AG48" t="s" s="4">
        <v>14933</v>
      </c>
      <c r="AH48" s="5"/>
      <c r="AI48" s="5"/>
      <c r="AJ48" s="5"/>
      <c r="AK48" s="5"/>
      <c r="AL48" s="5"/>
      <c r="AM48" s="5"/>
      <c r="AN48" s="5"/>
    </row>
    <row r="49" ht="13.55" customHeight="1">
      <c r="A49" t="s" s="4">
        <v>14936</v>
      </c>
      <c r="B49" t="s" s="4">
        <v>14930</v>
      </c>
      <c r="C49" s="9">
        <v>34</v>
      </c>
      <c r="D49" t="s" s="4">
        <v>14648</v>
      </c>
      <c r="E49" t="s" s="4">
        <v>1893</v>
      </c>
      <c r="F49" s="5"/>
      <c r="G49" s="5"/>
      <c r="H49" s="5"/>
      <c r="I49" s="5"/>
      <c r="J49" s="5"/>
      <c r="K49" s="5"/>
      <c r="L49" s="5"/>
      <c r="M49" s="5"/>
      <c r="N49" s="5"/>
      <c r="O49" s="5"/>
      <c r="P49" s="5"/>
      <c r="Q49" s="5"/>
      <c r="R49" s="5"/>
      <c r="S49" s="5"/>
      <c r="T49" s="5"/>
      <c r="U49" s="5"/>
      <c r="V49" s="5"/>
      <c r="W49" t="s" s="4">
        <v>14652</v>
      </c>
      <c r="X49" s="5"/>
      <c r="Y49" s="9">
        <v>3994834.2</v>
      </c>
      <c r="Z49" s="9">
        <v>239210.8</v>
      </c>
      <c r="AA49" t="s" s="4">
        <v>14917</v>
      </c>
      <c r="AB49" t="s" s="4">
        <v>14931</v>
      </c>
      <c r="AC49" t="s" s="4">
        <v>14745</v>
      </c>
      <c r="AD49" t="s" s="4">
        <v>14666</v>
      </c>
      <c r="AE49" s="9">
        <v>2</v>
      </c>
      <c r="AF49" t="s" s="4">
        <v>14937</v>
      </c>
      <c r="AG49" t="s" s="4">
        <v>14933</v>
      </c>
      <c r="AH49" s="5"/>
      <c r="AI49" s="5"/>
      <c r="AJ49" s="5"/>
      <c r="AK49" s="5"/>
      <c r="AL49" s="5"/>
      <c r="AM49" s="5"/>
      <c r="AN49" s="5"/>
    </row>
    <row r="50" ht="13.55" customHeight="1">
      <c r="A50" t="s" s="4">
        <v>14938</v>
      </c>
      <c r="B50" t="s" s="4">
        <v>14939</v>
      </c>
      <c r="C50" s="9">
        <v>34</v>
      </c>
      <c r="D50" t="s" s="4">
        <v>14648</v>
      </c>
      <c r="E50" t="s" s="4">
        <v>1893</v>
      </c>
      <c r="F50" s="5"/>
      <c r="G50" s="5"/>
      <c r="H50" s="5"/>
      <c r="I50" s="5"/>
      <c r="J50" s="5"/>
      <c r="K50" s="5"/>
      <c r="L50" s="5"/>
      <c r="M50" s="5"/>
      <c r="N50" s="5"/>
      <c r="O50" s="5"/>
      <c r="P50" s="5"/>
      <c r="Q50" s="5"/>
      <c r="R50" s="5"/>
      <c r="S50" s="5"/>
      <c r="T50" s="5"/>
      <c r="U50" s="5"/>
      <c r="V50" s="5"/>
      <c r="W50" t="s" s="4">
        <v>14652</v>
      </c>
      <c r="X50" s="5"/>
      <c r="Y50" s="9">
        <v>3994834.2</v>
      </c>
      <c r="Z50" s="9">
        <v>239210.8</v>
      </c>
      <c r="AA50" t="s" s="4">
        <v>14917</v>
      </c>
      <c r="AB50" t="s" s="4">
        <v>14940</v>
      </c>
      <c r="AC50" t="s" s="4">
        <v>14941</v>
      </c>
      <c r="AD50" t="s" s="4">
        <v>14666</v>
      </c>
      <c r="AE50" t="s" s="4">
        <v>14657</v>
      </c>
      <c r="AF50" t="s" s="4">
        <v>14942</v>
      </c>
      <c r="AG50" t="s" s="4">
        <v>14943</v>
      </c>
      <c r="AH50" s="5"/>
      <c r="AI50" s="5"/>
      <c r="AJ50" s="5"/>
      <c r="AK50" s="5"/>
      <c r="AL50" s="5"/>
      <c r="AM50" s="5"/>
      <c r="AN50" s="5"/>
    </row>
    <row r="51" ht="13.55" customHeight="1">
      <c r="A51" t="s" s="4">
        <v>14944</v>
      </c>
      <c r="B51" t="s" s="4">
        <v>14945</v>
      </c>
      <c r="C51" s="9">
        <v>34</v>
      </c>
      <c r="D51" t="s" s="4">
        <v>14648</v>
      </c>
      <c r="E51" t="s" s="4">
        <v>1893</v>
      </c>
      <c r="F51" s="5"/>
      <c r="G51" s="5"/>
      <c r="H51" s="5"/>
      <c r="I51" s="5"/>
      <c r="J51" s="5"/>
      <c r="K51" s="5"/>
      <c r="L51" s="5"/>
      <c r="M51" s="5"/>
      <c r="N51" s="5"/>
      <c r="O51" s="5"/>
      <c r="P51" s="5"/>
      <c r="Q51" s="5"/>
      <c r="R51" s="5"/>
      <c r="S51" s="5"/>
      <c r="T51" s="5"/>
      <c r="U51" s="5"/>
      <c r="V51" s="5"/>
      <c r="W51" t="s" s="4">
        <v>14652</v>
      </c>
      <c r="X51" s="5"/>
      <c r="Y51" s="9">
        <v>3994834.2</v>
      </c>
      <c r="Z51" s="9">
        <v>239210.8</v>
      </c>
      <c r="AA51" t="s" s="4">
        <v>14917</v>
      </c>
      <c r="AB51" t="s" s="4">
        <v>14946</v>
      </c>
      <c r="AC51" t="s" s="4">
        <v>14753</v>
      </c>
      <c r="AD51" t="s" s="4">
        <v>14666</v>
      </c>
      <c r="AE51" t="s" s="4">
        <v>14657</v>
      </c>
      <c r="AF51" t="s" s="4">
        <v>14947</v>
      </c>
      <c r="AG51" t="s" s="4">
        <v>14948</v>
      </c>
      <c r="AH51" s="5"/>
      <c r="AI51" s="5"/>
      <c r="AJ51" s="5"/>
      <c r="AK51" s="5"/>
      <c r="AL51" s="5"/>
      <c r="AM51" s="5"/>
      <c r="AN51" s="5"/>
    </row>
    <row r="52" ht="13.55" customHeight="1">
      <c r="A52" t="s" s="4">
        <v>14949</v>
      </c>
      <c r="B52" t="s" s="4">
        <v>14950</v>
      </c>
      <c r="C52" s="9">
        <v>34</v>
      </c>
      <c r="D52" t="s" s="4">
        <v>14648</v>
      </c>
      <c r="E52" t="s" s="4">
        <v>1893</v>
      </c>
      <c r="F52" s="5"/>
      <c r="G52" s="5"/>
      <c r="H52" s="5"/>
      <c r="I52" s="5"/>
      <c r="J52" s="5"/>
      <c r="K52" s="5"/>
      <c r="L52" s="5"/>
      <c r="M52" s="5"/>
      <c r="N52" s="5"/>
      <c r="O52" s="5"/>
      <c r="P52" s="5"/>
      <c r="Q52" s="5"/>
      <c r="R52" s="5"/>
      <c r="S52" s="5"/>
      <c r="T52" s="5"/>
      <c r="U52" s="5"/>
      <c r="V52" s="5"/>
      <c r="W52" t="s" s="4">
        <v>14652</v>
      </c>
      <c r="X52" s="5"/>
      <c r="Y52" s="9">
        <v>3994834.2</v>
      </c>
      <c r="Z52" s="9">
        <v>239210.8</v>
      </c>
      <c r="AA52" t="s" s="4">
        <v>14917</v>
      </c>
      <c r="AB52" t="s" s="4">
        <v>14951</v>
      </c>
      <c r="AC52" t="s" s="4">
        <v>14745</v>
      </c>
      <c r="AD52" t="s" s="4">
        <v>14666</v>
      </c>
      <c r="AE52" s="9">
        <v>2</v>
      </c>
      <c r="AF52" t="s" s="4">
        <v>14952</v>
      </c>
      <c r="AG52" t="s" s="4">
        <v>14953</v>
      </c>
      <c r="AH52" s="5"/>
      <c r="AI52" s="5"/>
      <c r="AJ52" s="5"/>
      <c r="AK52" s="5"/>
      <c r="AL52" s="5"/>
      <c r="AM52" s="5"/>
      <c r="AN52" s="5"/>
    </row>
    <row r="53" ht="13.55" customHeight="1">
      <c r="A53" t="s" s="4">
        <v>14954</v>
      </c>
      <c r="B53" t="s" s="4">
        <v>4601</v>
      </c>
      <c r="C53" s="9">
        <v>34</v>
      </c>
      <c r="D53" t="s" s="4">
        <v>14648</v>
      </c>
      <c r="E53" t="s" s="4">
        <v>1893</v>
      </c>
      <c r="F53" t="s" s="4">
        <v>14955</v>
      </c>
      <c r="G53" s="9">
        <v>2</v>
      </c>
      <c r="H53" s="9">
        <v>6.6</v>
      </c>
      <c r="I53" s="5"/>
      <c r="J53" s="5"/>
      <c r="K53" s="5"/>
      <c r="L53" s="5"/>
      <c r="M53" s="5"/>
      <c r="N53" s="5"/>
      <c r="O53" s="5"/>
      <c r="P53" s="5"/>
      <c r="Q53" s="5"/>
      <c r="R53" s="5"/>
      <c r="S53" s="5"/>
      <c r="T53" s="5"/>
      <c r="U53" s="5"/>
      <c r="V53" s="5"/>
      <c r="W53" t="s" s="4">
        <v>14652</v>
      </c>
      <c r="X53" s="5"/>
      <c r="Y53" s="9">
        <v>3994834.2</v>
      </c>
      <c r="Z53" s="9">
        <v>239210.8</v>
      </c>
      <c r="AA53" t="s" s="4">
        <v>14917</v>
      </c>
      <c r="AB53" t="s" s="4">
        <v>14956</v>
      </c>
      <c r="AC53" t="s" s="4">
        <v>14753</v>
      </c>
      <c r="AD53" t="s" s="4">
        <v>14666</v>
      </c>
      <c r="AE53" s="9">
        <v>2</v>
      </c>
      <c r="AF53" t="s" s="4">
        <v>14957</v>
      </c>
      <c r="AG53" t="s" s="4">
        <v>14958</v>
      </c>
      <c r="AH53" s="5"/>
      <c r="AI53" s="5"/>
      <c r="AJ53" s="5"/>
      <c r="AK53" s="5"/>
      <c r="AL53" s="5"/>
      <c r="AM53" s="5"/>
      <c r="AN53" s="5"/>
    </row>
    <row r="54" ht="13.55" customHeight="1">
      <c r="A54" t="s" s="4">
        <v>14959</v>
      </c>
      <c r="B54" t="s" s="4">
        <v>14960</v>
      </c>
      <c r="C54" s="9">
        <v>34</v>
      </c>
      <c r="D54" t="s" s="4">
        <v>14648</v>
      </c>
      <c r="E54" t="s" s="4">
        <v>1893</v>
      </c>
      <c r="F54" s="5"/>
      <c r="G54" s="5"/>
      <c r="H54" s="5"/>
      <c r="I54" s="5"/>
      <c r="J54" s="5"/>
      <c r="K54" s="5"/>
      <c r="L54" s="5"/>
      <c r="M54" s="5"/>
      <c r="N54" s="5"/>
      <c r="O54" s="5"/>
      <c r="P54" s="5"/>
      <c r="Q54" s="5"/>
      <c r="R54" s="5"/>
      <c r="S54" s="5"/>
      <c r="T54" s="5"/>
      <c r="U54" s="5"/>
      <c r="V54" s="5"/>
      <c r="W54" t="s" s="4">
        <v>14652</v>
      </c>
      <c r="X54" s="5"/>
      <c r="Y54" s="9">
        <v>3994834.2</v>
      </c>
      <c r="Z54" s="9">
        <v>239210.8</v>
      </c>
      <c r="AA54" t="s" s="4">
        <v>14917</v>
      </c>
      <c r="AB54" t="s" s="4">
        <v>14961</v>
      </c>
      <c r="AC54" t="s" s="4">
        <v>14655</v>
      </c>
      <c r="AD54" t="s" s="4">
        <v>14666</v>
      </c>
      <c r="AE54" t="s" s="4">
        <v>14771</v>
      </c>
      <c r="AF54" t="s" s="4">
        <v>14962</v>
      </c>
      <c r="AG54" t="s" s="4">
        <v>14953</v>
      </c>
      <c r="AH54" s="5"/>
      <c r="AI54" s="5"/>
      <c r="AJ54" s="5"/>
      <c r="AK54" s="5"/>
      <c r="AL54" s="5"/>
      <c r="AM54" s="5"/>
      <c r="AN54" s="5"/>
    </row>
    <row r="55" ht="13.55" customHeight="1">
      <c r="A55" t="s" s="4">
        <v>14963</v>
      </c>
      <c r="B55" t="s" s="4">
        <v>14964</v>
      </c>
      <c r="C55" s="9">
        <v>34</v>
      </c>
      <c r="D55" t="s" s="4">
        <v>14648</v>
      </c>
      <c r="E55" t="s" s="4">
        <v>1893</v>
      </c>
      <c r="F55" s="5"/>
      <c r="G55" s="5"/>
      <c r="H55" s="5"/>
      <c r="I55" s="5"/>
      <c r="J55" s="5"/>
      <c r="K55" s="5"/>
      <c r="L55" s="5"/>
      <c r="M55" s="5"/>
      <c r="N55" s="5"/>
      <c r="O55" s="5"/>
      <c r="P55" s="5"/>
      <c r="Q55" s="5"/>
      <c r="R55" s="5"/>
      <c r="S55" s="5"/>
      <c r="T55" s="5"/>
      <c r="U55" s="5"/>
      <c r="V55" s="5"/>
      <c r="W55" t="s" s="4">
        <v>14652</v>
      </c>
      <c r="X55" s="5"/>
      <c r="Y55" s="9">
        <v>3994834.2</v>
      </c>
      <c r="Z55" s="9">
        <v>239210.8</v>
      </c>
      <c r="AA55" t="s" s="4">
        <v>14917</v>
      </c>
      <c r="AB55" t="s" s="4">
        <v>14965</v>
      </c>
      <c r="AC55" t="s" s="4">
        <v>14655</v>
      </c>
      <c r="AD55" t="s" s="4">
        <v>14666</v>
      </c>
      <c r="AE55" t="s" s="4">
        <v>14771</v>
      </c>
      <c r="AF55" t="s" s="4">
        <v>14966</v>
      </c>
      <c r="AG55" t="s" s="4">
        <v>14967</v>
      </c>
      <c r="AH55" s="5"/>
      <c r="AI55" s="5"/>
      <c r="AJ55" s="5"/>
      <c r="AK55" s="5"/>
      <c r="AL55" s="5"/>
      <c r="AM55" s="5"/>
      <c r="AN55" s="5"/>
    </row>
    <row r="56" ht="13.55" customHeight="1">
      <c r="A56" t="s" s="4">
        <v>14968</v>
      </c>
      <c r="B56" t="s" s="4">
        <v>14969</v>
      </c>
      <c r="C56" s="9">
        <v>34</v>
      </c>
      <c r="D56" t="s" s="4">
        <v>14648</v>
      </c>
      <c r="E56" t="s" s="4">
        <v>1893</v>
      </c>
      <c r="F56" s="5"/>
      <c r="G56" s="5"/>
      <c r="H56" s="5"/>
      <c r="I56" s="5"/>
      <c r="J56" s="5"/>
      <c r="K56" s="5"/>
      <c r="L56" s="5"/>
      <c r="M56" s="5"/>
      <c r="N56" s="5"/>
      <c r="O56" s="5"/>
      <c r="P56" s="5"/>
      <c r="Q56" s="5"/>
      <c r="R56" s="5"/>
      <c r="S56" s="5"/>
      <c r="T56" s="5"/>
      <c r="U56" s="5"/>
      <c r="V56" s="5"/>
      <c r="W56" t="s" s="4">
        <v>14652</v>
      </c>
      <c r="X56" s="5"/>
      <c r="Y56" s="9">
        <v>3994834.2</v>
      </c>
      <c r="Z56" s="9">
        <v>239210.8</v>
      </c>
      <c r="AA56" t="s" s="4">
        <v>14917</v>
      </c>
      <c r="AB56" t="s" s="4">
        <v>14970</v>
      </c>
      <c r="AC56" t="s" s="4">
        <v>14753</v>
      </c>
      <c r="AD56" t="s" s="4">
        <v>14666</v>
      </c>
      <c r="AE56" t="s" s="4">
        <v>14771</v>
      </c>
      <c r="AF56" t="s" s="4">
        <v>14971</v>
      </c>
      <c r="AG56" t="s" s="4">
        <v>14972</v>
      </c>
      <c r="AH56" s="5"/>
      <c r="AI56" s="5"/>
      <c r="AJ56" s="5"/>
      <c r="AK56" s="5"/>
      <c r="AL56" s="5"/>
      <c r="AM56" s="5"/>
      <c r="AN56" s="5"/>
    </row>
    <row r="57" ht="13.55" customHeight="1">
      <c r="A57" t="s" s="4">
        <v>14973</v>
      </c>
      <c r="B57" t="s" s="4">
        <v>14974</v>
      </c>
      <c r="C57" s="9">
        <v>34</v>
      </c>
      <c r="D57" t="s" s="4">
        <v>14648</v>
      </c>
      <c r="E57" t="s" s="4">
        <v>1893</v>
      </c>
      <c r="F57" s="5"/>
      <c r="G57" s="5"/>
      <c r="H57" s="5"/>
      <c r="I57" s="5"/>
      <c r="J57" s="5"/>
      <c r="K57" s="5"/>
      <c r="L57" s="5"/>
      <c r="M57" s="5"/>
      <c r="N57" s="5"/>
      <c r="O57" s="5"/>
      <c r="P57" s="5"/>
      <c r="Q57" s="5"/>
      <c r="R57" s="5"/>
      <c r="S57" s="5"/>
      <c r="T57" s="5"/>
      <c r="U57" s="5"/>
      <c r="V57" s="5"/>
      <c r="W57" t="s" s="4">
        <v>14652</v>
      </c>
      <c r="X57" s="5"/>
      <c r="Y57" s="9">
        <v>3994834.2</v>
      </c>
      <c r="Z57" s="9">
        <v>239210.8</v>
      </c>
      <c r="AA57" t="s" s="4">
        <v>14917</v>
      </c>
      <c r="AB57" t="s" s="4">
        <v>14975</v>
      </c>
      <c r="AC57" t="s" s="4">
        <v>14665</v>
      </c>
      <c r="AD57" t="s" s="4">
        <v>14666</v>
      </c>
      <c r="AE57" t="s" s="4">
        <v>14771</v>
      </c>
      <c r="AF57" t="s" s="4">
        <v>14976</v>
      </c>
      <c r="AG57" t="s" s="4">
        <v>14977</v>
      </c>
      <c r="AH57" s="5"/>
      <c r="AI57" s="5"/>
      <c r="AJ57" s="5"/>
      <c r="AK57" s="5"/>
      <c r="AL57" s="5"/>
      <c r="AM57" s="5"/>
      <c r="AN57" s="5"/>
    </row>
    <row r="58" ht="13.55" customHeight="1">
      <c r="A58" t="s" s="4">
        <v>14978</v>
      </c>
      <c r="B58" t="s" s="4">
        <v>14979</v>
      </c>
      <c r="C58" s="9">
        <v>34</v>
      </c>
      <c r="D58" t="s" s="4">
        <v>14648</v>
      </c>
      <c r="E58" t="s" s="4">
        <v>1893</v>
      </c>
      <c r="F58" s="5"/>
      <c r="G58" s="5"/>
      <c r="H58" s="5"/>
      <c r="I58" s="5"/>
      <c r="J58" s="5"/>
      <c r="K58" s="5"/>
      <c r="L58" s="5"/>
      <c r="M58" s="5"/>
      <c r="N58" s="5"/>
      <c r="O58" s="5"/>
      <c r="P58" s="5"/>
      <c r="Q58" s="5"/>
      <c r="R58" s="5"/>
      <c r="S58" s="5"/>
      <c r="T58" s="5"/>
      <c r="U58" s="5"/>
      <c r="V58" s="5"/>
      <c r="W58" t="s" s="4">
        <v>14652</v>
      </c>
      <c r="X58" s="5"/>
      <c r="Y58" s="9">
        <v>3994834.2</v>
      </c>
      <c r="Z58" s="9">
        <v>239210.8</v>
      </c>
      <c r="AA58" t="s" s="4">
        <v>14917</v>
      </c>
      <c r="AB58" t="s" s="4">
        <v>14975</v>
      </c>
      <c r="AC58" t="s" s="4">
        <v>14753</v>
      </c>
      <c r="AD58" t="s" s="4">
        <v>14666</v>
      </c>
      <c r="AE58" t="s" s="4">
        <v>14771</v>
      </c>
      <c r="AF58" t="s" s="4">
        <v>14980</v>
      </c>
      <c r="AG58" t="s" s="4">
        <v>14981</v>
      </c>
      <c r="AH58" s="5"/>
      <c r="AI58" s="5"/>
      <c r="AJ58" s="5"/>
      <c r="AK58" s="5"/>
      <c r="AL58" s="5"/>
      <c r="AM58" s="5"/>
      <c r="AN58" s="5"/>
    </row>
    <row r="59" ht="13.55" customHeight="1">
      <c r="A59" t="s" s="4">
        <v>14982</v>
      </c>
      <c r="B59" t="s" s="4">
        <v>14983</v>
      </c>
      <c r="C59" s="9">
        <v>34</v>
      </c>
      <c r="D59" t="s" s="4">
        <v>14648</v>
      </c>
      <c r="E59" t="s" s="4">
        <v>1893</v>
      </c>
      <c r="F59" s="5"/>
      <c r="G59" s="5"/>
      <c r="H59" s="5"/>
      <c r="I59" s="5"/>
      <c r="J59" s="5"/>
      <c r="K59" s="5"/>
      <c r="L59" s="5"/>
      <c r="M59" s="5"/>
      <c r="N59" s="5"/>
      <c r="O59" s="5"/>
      <c r="P59" s="5"/>
      <c r="Q59" s="5"/>
      <c r="R59" s="5"/>
      <c r="S59" s="5"/>
      <c r="T59" s="5"/>
      <c r="U59" s="5"/>
      <c r="V59" s="5"/>
      <c r="W59" t="s" s="4">
        <v>14652</v>
      </c>
      <c r="X59" s="5"/>
      <c r="Y59" s="9">
        <v>3994834.2</v>
      </c>
      <c r="Z59" s="9">
        <v>239210.8</v>
      </c>
      <c r="AA59" t="s" s="4">
        <v>14917</v>
      </c>
      <c r="AB59" t="s" s="4">
        <v>14975</v>
      </c>
      <c r="AC59" t="s" s="4">
        <v>14745</v>
      </c>
      <c r="AD59" t="s" s="4">
        <v>14666</v>
      </c>
      <c r="AE59" s="9">
        <v>1</v>
      </c>
      <c r="AF59" t="s" s="4">
        <v>14984</v>
      </c>
      <c r="AG59" t="s" s="4">
        <v>14985</v>
      </c>
      <c r="AH59" s="5"/>
      <c r="AI59" s="5"/>
      <c r="AJ59" s="5"/>
      <c r="AK59" s="5"/>
      <c r="AL59" s="5"/>
      <c r="AM59" s="5"/>
      <c r="AN59" s="5"/>
    </row>
    <row r="60" ht="13.55" customHeight="1">
      <c r="A60" t="s" s="4">
        <v>14986</v>
      </c>
      <c r="B60" t="s" s="4">
        <v>14987</v>
      </c>
      <c r="C60" s="9">
        <v>34</v>
      </c>
      <c r="D60" t="s" s="4">
        <v>14648</v>
      </c>
      <c r="E60" t="s" s="4">
        <v>1893</v>
      </c>
      <c r="F60" s="5"/>
      <c r="G60" s="5"/>
      <c r="H60" s="5"/>
      <c r="I60" s="5"/>
      <c r="J60" s="5"/>
      <c r="K60" s="5"/>
      <c r="L60" s="5"/>
      <c r="M60" s="5"/>
      <c r="N60" s="5"/>
      <c r="O60" s="5"/>
      <c r="P60" s="5"/>
      <c r="Q60" s="5"/>
      <c r="R60" s="5"/>
      <c r="S60" s="5"/>
      <c r="T60" s="5"/>
      <c r="U60" s="5"/>
      <c r="V60" s="5"/>
      <c r="W60" t="s" s="4">
        <v>14652</v>
      </c>
      <c r="X60" s="5"/>
      <c r="Y60" s="9">
        <v>3994834.2</v>
      </c>
      <c r="Z60" s="9">
        <v>239210.8</v>
      </c>
      <c r="AA60" t="s" s="4">
        <v>14917</v>
      </c>
      <c r="AB60" t="s" s="4">
        <v>14975</v>
      </c>
      <c r="AC60" t="s" s="4">
        <v>14745</v>
      </c>
      <c r="AD60" t="s" s="4">
        <v>14666</v>
      </c>
      <c r="AE60" t="s" s="4">
        <v>14771</v>
      </c>
      <c r="AF60" t="s" s="4">
        <v>14988</v>
      </c>
      <c r="AG60" t="s" s="4">
        <v>14989</v>
      </c>
      <c r="AH60" s="5"/>
      <c r="AI60" s="5"/>
      <c r="AJ60" s="5"/>
      <c r="AK60" s="5"/>
      <c r="AL60" s="5"/>
      <c r="AM60" s="5"/>
      <c r="AN60" s="5"/>
    </row>
    <row r="61" ht="13.55" customHeight="1">
      <c r="A61" t="s" s="4">
        <v>14990</v>
      </c>
      <c r="B61" t="s" s="4">
        <v>14991</v>
      </c>
      <c r="C61" s="9">
        <v>34</v>
      </c>
      <c r="D61" t="s" s="4">
        <v>14648</v>
      </c>
      <c r="E61" t="s" s="4">
        <v>1893</v>
      </c>
      <c r="F61" s="5"/>
      <c r="G61" s="5"/>
      <c r="H61" s="5"/>
      <c r="I61" s="5"/>
      <c r="J61" s="5"/>
      <c r="K61" s="5"/>
      <c r="L61" s="5"/>
      <c r="M61" s="5"/>
      <c r="N61" s="5"/>
      <c r="O61" s="5"/>
      <c r="P61" s="5"/>
      <c r="Q61" s="5"/>
      <c r="R61" s="5"/>
      <c r="S61" s="5"/>
      <c r="T61" s="5"/>
      <c r="U61" s="5"/>
      <c r="V61" s="5"/>
      <c r="W61" t="s" s="4">
        <v>14652</v>
      </c>
      <c r="X61" s="5"/>
      <c r="Y61" s="9">
        <v>3994834.2</v>
      </c>
      <c r="Z61" s="9">
        <v>239210.8</v>
      </c>
      <c r="AA61" t="s" s="4">
        <v>14917</v>
      </c>
      <c r="AB61" t="s" s="4">
        <v>14992</v>
      </c>
      <c r="AC61" t="s" s="4">
        <v>14708</v>
      </c>
      <c r="AD61" t="s" s="4">
        <v>14666</v>
      </c>
      <c r="AE61" t="s" s="4">
        <v>14771</v>
      </c>
      <c r="AF61" t="s" s="4">
        <v>14993</v>
      </c>
      <c r="AG61" t="s" s="4">
        <v>14994</v>
      </c>
      <c r="AH61" s="5"/>
      <c r="AI61" s="5"/>
      <c r="AJ61" s="5"/>
      <c r="AK61" s="5"/>
      <c r="AL61" s="5"/>
      <c r="AM61" s="5"/>
      <c r="AN61" s="5"/>
    </row>
    <row r="62" ht="13.55" customHeight="1">
      <c r="A62" t="s" s="4">
        <v>14995</v>
      </c>
      <c r="B62" t="s" s="4">
        <v>14996</v>
      </c>
      <c r="C62" s="9">
        <v>34</v>
      </c>
      <c r="D62" t="s" s="4">
        <v>14648</v>
      </c>
      <c r="E62" t="s" s="4">
        <v>1893</v>
      </c>
      <c r="F62" s="5"/>
      <c r="G62" s="5"/>
      <c r="H62" s="5"/>
      <c r="I62" s="5"/>
      <c r="J62" s="5"/>
      <c r="K62" s="5"/>
      <c r="L62" s="5"/>
      <c r="M62" s="5"/>
      <c r="N62" s="5"/>
      <c r="O62" s="5"/>
      <c r="P62" s="5"/>
      <c r="Q62" s="5"/>
      <c r="R62" s="5"/>
      <c r="S62" s="5"/>
      <c r="T62" s="5"/>
      <c r="U62" s="5"/>
      <c r="V62" s="5"/>
      <c r="W62" t="s" s="4">
        <v>14652</v>
      </c>
      <c r="X62" s="5"/>
      <c r="Y62" s="9">
        <v>3994834.2</v>
      </c>
      <c r="Z62" s="9">
        <v>239210.8</v>
      </c>
      <c r="AA62" t="s" s="4">
        <v>14917</v>
      </c>
      <c r="AB62" t="s" s="4">
        <v>14975</v>
      </c>
      <c r="AC62" t="s" s="4">
        <v>14708</v>
      </c>
      <c r="AD62" t="s" s="4">
        <v>14666</v>
      </c>
      <c r="AE62" s="9">
        <v>0</v>
      </c>
      <c r="AF62" t="s" s="4">
        <v>14997</v>
      </c>
      <c r="AG62" t="s" s="4">
        <v>14998</v>
      </c>
      <c r="AH62" s="5"/>
      <c r="AI62" s="5"/>
      <c r="AJ62" s="5"/>
      <c r="AK62" s="5"/>
      <c r="AL62" s="5"/>
      <c r="AM62" s="5"/>
      <c r="AN62" s="5"/>
    </row>
    <row r="63" ht="13.55" customHeight="1">
      <c r="A63" t="s" s="4">
        <v>14999</v>
      </c>
      <c r="B63" t="s" s="4">
        <v>14996</v>
      </c>
      <c r="C63" s="9">
        <v>34</v>
      </c>
      <c r="D63" t="s" s="4">
        <v>14648</v>
      </c>
      <c r="E63" t="s" s="4">
        <v>1893</v>
      </c>
      <c r="F63" s="5"/>
      <c r="G63" s="5"/>
      <c r="H63" s="5"/>
      <c r="I63" s="5"/>
      <c r="J63" s="5"/>
      <c r="K63" s="5"/>
      <c r="L63" s="5"/>
      <c r="M63" s="5"/>
      <c r="N63" s="5"/>
      <c r="O63" s="5"/>
      <c r="P63" s="5"/>
      <c r="Q63" s="5"/>
      <c r="R63" s="5"/>
      <c r="S63" s="5"/>
      <c r="T63" s="5"/>
      <c r="U63" s="5"/>
      <c r="V63" s="5"/>
      <c r="W63" t="s" s="4">
        <v>14652</v>
      </c>
      <c r="X63" s="5"/>
      <c r="Y63" s="9">
        <v>3994834.2</v>
      </c>
      <c r="Z63" s="9">
        <v>239210.8</v>
      </c>
      <c r="AA63" t="s" s="4">
        <v>14917</v>
      </c>
      <c r="AB63" t="s" s="4">
        <v>15000</v>
      </c>
      <c r="AC63" t="s" s="4">
        <v>14708</v>
      </c>
      <c r="AD63" t="s" s="4">
        <v>14666</v>
      </c>
      <c r="AE63" s="9">
        <v>1</v>
      </c>
      <c r="AF63" t="s" s="4">
        <v>15001</v>
      </c>
      <c r="AG63" t="s" s="4">
        <v>15002</v>
      </c>
      <c r="AH63" s="5"/>
      <c r="AI63" s="5"/>
      <c r="AJ63" s="5"/>
      <c r="AK63" s="5"/>
      <c r="AL63" s="5"/>
      <c r="AM63" s="5"/>
      <c r="AN63" s="5"/>
    </row>
    <row r="64" ht="13.55" customHeight="1">
      <c r="A64" t="s" s="4">
        <v>15003</v>
      </c>
      <c r="B64" t="s" s="4">
        <v>15004</v>
      </c>
      <c r="C64" s="9">
        <v>34</v>
      </c>
      <c r="D64" t="s" s="4">
        <v>14648</v>
      </c>
      <c r="E64" t="s" s="4">
        <v>1893</v>
      </c>
      <c r="F64" s="5"/>
      <c r="G64" s="5"/>
      <c r="H64" s="5"/>
      <c r="I64" s="5"/>
      <c r="J64" s="5"/>
      <c r="K64" s="5"/>
      <c r="L64" s="5"/>
      <c r="M64" s="5"/>
      <c r="N64" s="5"/>
      <c r="O64" s="5"/>
      <c r="P64" s="5"/>
      <c r="Q64" s="5"/>
      <c r="R64" s="5"/>
      <c r="S64" s="5"/>
      <c r="T64" s="5"/>
      <c r="U64" s="5"/>
      <c r="V64" s="5"/>
      <c r="W64" t="s" s="4">
        <v>14652</v>
      </c>
      <c r="X64" s="5"/>
      <c r="Y64" s="9">
        <v>3994834.2</v>
      </c>
      <c r="Z64" s="9">
        <v>239210.8</v>
      </c>
      <c r="AA64" t="s" s="4">
        <v>14917</v>
      </c>
      <c r="AB64" t="s" s="4">
        <v>15005</v>
      </c>
      <c r="AC64" t="s" s="4">
        <v>14708</v>
      </c>
      <c r="AD64" t="s" s="4">
        <v>14666</v>
      </c>
      <c r="AE64" s="9">
        <v>0</v>
      </c>
      <c r="AF64" t="s" s="4">
        <v>14997</v>
      </c>
      <c r="AG64" t="s" s="4">
        <v>15006</v>
      </c>
      <c r="AH64" s="5"/>
      <c r="AI64" s="5"/>
      <c r="AJ64" s="5"/>
      <c r="AK64" s="5"/>
      <c r="AL64" s="5"/>
      <c r="AM64" s="5"/>
      <c r="AN64" s="5"/>
    </row>
    <row r="65" ht="13.55" customHeight="1">
      <c r="A65" t="s" s="4">
        <v>15007</v>
      </c>
      <c r="B65" t="s" s="4">
        <v>15008</v>
      </c>
      <c r="C65" s="9">
        <v>34</v>
      </c>
      <c r="D65" t="s" s="4">
        <v>14648</v>
      </c>
      <c r="E65" t="s" s="4">
        <v>1893</v>
      </c>
      <c r="F65" s="5"/>
      <c r="G65" s="5"/>
      <c r="H65" s="5"/>
      <c r="I65" s="5"/>
      <c r="J65" s="5"/>
      <c r="K65" s="5"/>
      <c r="L65" t="s" s="4">
        <v>15009</v>
      </c>
      <c r="M65" t="s" s="4">
        <v>14704</v>
      </c>
      <c r="N65" s="5"/>
      <c r="O65" s="5"/>
      <c r="P65" s="5"/>
      <c r="Q65" s="5"/>
      <c r="R65" s="5"/>
      <c r="S65" s="5"/>
      <c r="T65" s="5"/>
      <c r="U65" s="5"/>
      <c r="V65" s="5"/>
      <c r="W65" t="s" s="4">
        <v>14652</v>
      </c>
      <c r="X65" s="5"/>
      <c r="Y65" s="9">
        <v>3994834.2</v>
      </c>
      <c r="Z65" s="9">
        <v>239210.8</v>
      </c>
      <c r="AA65" t="s" s="4">
        <v>14917</v>
      </c>
      <c r="AB65" t="s" s="4">
        <v>15005</v>
      </c>
      <c r="AC65" t="s" s="4">
        <v>14745</v>
      </c>
      <c r="AD65" t="s" s="4">
        <v>14666</v>
      </c>
      <c r="AE65" s="9">
        <v>0</v>
      </c>
      <c r="AF65" t="s" s="4">
        <v>14997</v>
      </c>
      <c r="AG65" t="s" s="4">
        <v>15010</v>
      </c>
      <c r="AH65" s="5"/>
      <c r="AI65" s="5"/>
      <c r="AJ65" s="5"/>
      <c r="AK65" s="5"/>
      <c r="AL65" s="5"/>
      <c r="AM65" s="5"/>
      <c r="AN65" s="5"/>
    </row>
    <row r="66" ht="13.55" customHeight="1">
      <c r="A66" t="s" s="4">
        <v>15011</v>
      </c>
      <c r="B66" t="s" s="4">
        <v>15012</v>
      </c>
      <c r="C66" s="9">
        <v>34</v>
      </c>
      <c r="D66" t="s" s="4">
        <v>14648</v>
      </c>
      <c r="E66" t="s" s="4">
        <v>1893</v>
      </c>
      <c r="F66" s="5"/>
      <c r="G66" s="5"/>
      <c r="H66" s="5"/>
      <c r="I66" s="5"/>
      <c r="J66" s="5"/>
      <c r="K66" s="5"/>
      <c r="L66" s="5"/>
      <c r="M66" s="5"/>
      <c r="N66" s="5"/>
      <c r="O66" s="5"/>
      <c r="P66" s="5"/>
      <c r="Q66" s="5"/>
      <c r="R66" s="5"/>
      <c r="S66" s="5"/>
      <c r="T66" s="5"/>
      <c r="U66" s="5"/>
      <c r="V66" s="5"/>
      <c r="W66" t="s" s="4">
        <v>14652</v>
      </c>
      <c r="X66" s="5"/>
      <c r="Y66" s="9">
        <v>3994834.2</v>
      </c>
      <c r="Z66" s="9">
        <v>239210.8</v>
      </c>
      <c r="AA66" t="s" s="4">
        <v>14917</v>
      </c>
      <c r="AB66" t="s" s="4">
        <v>15013</v>
      </c>
      <c r="AC66" t="s" s="4">
        <v>14753</v>
      </c>
      <c r="AD66" t="s" s="4">
        <v>14666</v>
      </c>
      <c r="AE66" t="s" s="4">
        <v>15014</v>
      </c>
      <c r="AF66" t="s" s="4">
        <v>15015</v>
      </c>
      <c r="AG66" t="s" s="4">
        <v>15016</v>
      </c>
      <c r="AH66" s="5"/>
      <c r="AI66" s="5"/>
      <c r="AJ66" s="5"/>
      <c r="AK66" s="5"/>
      <c r="AL66" s="5"/>
      <c r="AM66" s="5"/>
      <c r="AN66" s="5"/>
    </row>
    <row r="67" ht="13.55" customHeight="1">
      <c r="A67" t="s" s="4">
        <v>15017</v>
      </c>
      <c r="B67" t="s" s="4">
        <v>15018</v>
      </c>
      <c r="C67" s="9">
        <v>34</v>
      </c>
      <c r="D67" t="s" s="4">
        <v>14648</v>
      </c>
      <c r="E67" t="s" s="4">
        <v>1893</v>
      </c>
      <c r="F67" s="5"/>
      <c r="G67" s="5"/>
      <c r="H67" s="5"/>
      <c r="I67" s="5"/>
      <c r="J67" s="5"/>
      <c r="K67" s="5"/>
      <c r="L67" s="5"/>
      <c r="M67" s="5"/>
      <c r="N67" s="5"/>
      <c r="O67" s="5"/>
      <c r="P67" s="5"/>
      <c r="Q67" s="5"/>
      <c r="R67" s="5"/>
      <c r="S67" s="5"/>
      <c r="T67" s="5"/>
      <c r="U67" s="5"/>
      <c r="V67" s="5"/>
      <c r="W67" t="s" s="4">
        <v>14652</v>
      </c>
      <c r="X67" s="5"/>
      <c r="Y67" s="9">
        <v>3994834.2</v>
      </c>
      <c r="Z67" s="9">
        <v>239210.8</v>
      </c>
      <c r="AA67" t="s" s="4">
        <v>14917</v>
      </c>
      <c r="AB67" t="s" s="4">
        <v>15019</v>
      </c>
      <c r="AC67" t="s" s="4">
        <v>5389</v>
      </c>
      <c r="AD67" t="s" s="4">
        <v>14675</v>
      </c>
      <c r="AE67" t="s" s="4">
        <v>15014</v>
      </c>
      <c r="AF67" t="s" s="4">
        <v>15020</v>
      </c>
      <c r="AG67" t="s" s="4">
        <v>15021</v>
      </c>
      <c r="AH67" s="5"/>
      <c r="AI67" s="5"/>
      <c r="AJ67" s="5"/>
      <c r="AK67" s="5"/>
      <c r="AL67" s="5"/>
      <c r="AM67" s="5"/>
      <c r="AN67" s="5"/>
    </row>
    <row r="68" ht="13.55" customHeight="1">
      <c r="A68" t="s" s="4">
        <v>15022</v>
      </c>
      <c r="B68" t="s" s="4">
        <v>15023</v>
      </c>
      <c r="C68" s="9">
        <v>34</v>
      </c>
      <c r="D68" t="s" s="4">
        <v>14648</v>
      </c>
      <c r="E68" t="s" s="4">
        <v>1893</v>
      </c>
      <c r="F68" s="5"/>
      <c r="G68" s="5"/>
      <c r="H68" s="5"/>
      <c r="I68" s="5"/>
      <c r="J68" s="5"/>
      <c r="K68" s="5"/>
      <c r="L68" s="5"/>
      <c r="M68" s="5"/>
      <c r="N68" s="5"/>
      <c r="O68" s="5"/>
      <c r="P68" s="5"/>
      <c r="Q68" s="5"/>
      <c r="R68" s="5"/>
      <c r="S68" s="5"/>
      <c r="T68" s="5"/>
      <c r="U68" s="5"/>
      <c r="V68" s="5"/>
      <c r="W68" t="s" s="4">
        <v>14652</v>
      </c>
      <c r="X68" s="5"/>
      <c r="Y68" s="9">
        <v>3994834.2</v>
      </c>
      <c r="Z68" s="9">
        <v>239210.8</v>
      </c>
      <c r="AA68" t="s" s="4">
        <v>14917</v>
      </c>
      <c r="AB68" t="s" s="4">
        <v>15024</v>
      </c>
      <c r="AC68" t="s" s="4">
        <v>14708</v>
      </c>
      <c r="AD68" t="s" s="4">
        <v>14666</v>
      </c>
      <c r="AE68" s="9">
        <v>0</v>
      </c>
      <c r="AF68" t="s" s="4">
        <v>15025</v>
      </c>
      <c r="AG68" t="s" s="4">
        <v>15026</v>
      </c>
      <c r="AH68" s="5"/>
      <c r="AI68" s="5"/>
      <c r="AJ68" s="5"/>
      <c r="AK68" s="5"/>
      <c r="AL68" s="5"/>
      <c r="AM68" s="5"/>
      <c r="AN68" s="5"/>
    </row>
    <row r="69" ht="13.55" customHeight="1">
      <c r="A69" t="s" s="4">
        <v>15027</v>
      </c>
      <c r="B69" t="s" s="4">
        <v>15028</v>
      </c>
      <c r="C69" s="9">
        <v>34</v>
      </c>
      <c r="D69" t="s" s="4">
        <v>14648</v>
      </c>
      <c r="E69" t="s" s="4">
        <v>1893</v>
      </c>
      <c r="F69" s="5"/>
      <c r="G69" s="5"/>
      <c r="H69" s="5"/>
      <c r="I69" s="5"/>
      <c r="J69" s="5"/>
      <c r="K69" s="5"/>
      <c r="L69" s="5"/>
      <c r="M69" s="5"/>
      <c r="N69" s="5"/>
      <c r="O69" s="5"/>
      <c r="P69" s="5"/>
      <c r="Q69" s="5"/>
      <c r="R69" s="5"/>
      <c r="S69" s="5"/>
      <c r="T69" s="5"/>
      <c r="U69" s="5"/>
      <c r="V69" s="5"/>
      <c r="W69" t="s" s="4">
        <v>14652</v>
      </c>
      <c r="X69" s="5"/>
      <c r="Y69" s="9">
        <v>3994834.2</v>
      </c>
      <c r="Z69" s="9">
        <v>239210.8</v>
      </c>
      <c r="AA69" t="s" s="4">
        <v>14917</v>
      </c>
      <c r="AB69" t="s" s="4">
        <v>15029</v>
      </c>
      <c r="AC69" t="s" s="4">
        <v>5389</v>
      </c>
      <c r="AD69" t="s" s="4">
        <v>14666</v>
      </c>
      <c r="AE69" s="9">
        <v>0</v>
      </c>
      <c r="AF69" t="s" s="4">
        <v>15025</v>
      </c>
      <c r="AG69" t="s" s="4">
        <v>15030</v>
      </c>
      <c r="AH69" s="5"/>
      <c r="AI69" s="5"/>
      <c r="AJ69" s="5"/>
      <c r="AK69" s="5"/>
      <c r="AL69" s="5"/>
      <c r="AM69" s="5"/>
      <c r="AN69" s="5"/>
    </row>
    <row r="70" ht="13.55" customHeight="1">
      <c r="A70" s="9">
        <v>35</v>
      </c>
      <c r="B70" t="s" s="4">
        <v>14916</v>
      </c>
      <c r="C70" s="9">
        <v>35</v>
      </c>
      <c r="D70" t="s" s="4">
        <v>14648</v>
      </c>
      <c r="E70" s="5"/>
      <c r="F70" s="5"/>
      <c r="G70" s="5"/>
      <c r="H70" s="5"/>
      <c r="I70" s="5"/>
      <c r="J70" s="5"/>
      <c r="K70" s="5"/>
      <c r="L70" t="s" s="4">
        <v>15031</v>
      </c>
      <c r="M70" t="s" s="4">
        <v>14651</v>
      </c>
      <c r="N70" s="9">
        <v>15.9</v>
      </c>
      <c r="O70" s="9">
        <v>43</v>
      </c>
      <c r="P70" s="9">
        <v>2.7</v>
      </c>
      <c r="Q70" s="9">
        <v>6.7</v>
      </c>
      <c r="R70" s="9">
        <v>-16.6</v>
      </c>
      <c r="S70" s="9">
        <v>-9.199999999999999</v>
      </c>
      <c r="T70" s="9">
        <v>-3.7</v>
      </c>
      <c r="U70" s="9">
        <v>-7.4</v>
      </c>
      <c r="V70" s="9">
        <v>-2.7</v>
      </c>
      <c r="W70" t="s" s="4">
        <v>14652</v>
      </c>
      <c r="X70" s="5"/>
      <c r="Y70" s="9">
        <v>3994921.5</v>
      </c>
      <c r="Z70" s="9">
        <v>239240.4</v>
      </c>
      <c r="AA70" t="s" s="4">
        <v>15032</v>
      </c>
      <c r="AB70" s="5"/>
      <c r="AC70" s="5"/>
      <c r="AD70" s="5"/>
      <c r="AE70" s="5"/>
      <c r="AF70" s="5"/>
      <c r="AG70" s="5"/>
      <c r="AH70" s="5"/>
      <c r="AI70" s="5"/>
      <c r="AJ70" s="5"/>
      <c r="AK70" s="5"/>
      <c r="AL70" s="5"/>
      <c r="AM70" s="5"/>
      <c r="AN70" s="5"/>
    </row>
    <row r="71" ht="13.55" customHeight="1">
      <c r="A71" t="s" s="4">
        <v>15033</v>
      </c>
      <c r="B71" t="s" s="4">
        <v>15034</v>
      </c>
      <c r="C71" s="9">
        <v>35</v>
      </c>
      <c r="D71" t="s" s="4">
        <v>14648</v>
      </c>
      <c r="E71" t="s" s="4">
        <v>1893</v>
      </c>
      <c r="F71" t="s" s="4">
        <v>14647</v>
      </c>
      <c r="G71" s="9">
        <v>78</v>
      </c>
      <c r="H71" s="9">
        <v>3</v>
      </c>
      <c r="I71" s="5"/>
      <c r="J71" s="5"/>
      <c r="K71" s="5"/>
      <c r="L71" s="5"/>
      <c r="M71" s="5"/>
      <c r="N71" s="5"/>
      <c r="O71" s="5"/>
      <c r="P71" s="5"/>
      <c r="Q71" s="5"/>
      <c r="R71" s="5"/>
      <c r="S71" s="5"/>
      <c r="T71" s="5"/>
      <c r="U71" s="5"/>
      <c r="V71" s="5"/>
      <c r="W71" t="s" s="4">
        <v>14652</v>
      </c>
      <c r="X71" s="5"/>
      <c r="Y71" s="9">
        <v>3994921.5</v>
      </c>
      <c r="Z71" s="9">
        <v>239240.4</v>
      </c>
      <c r="AA71" t="s" s="4">
        <v>15032</v>
      </c>
      <c r="AB71" t="s" s="4">
        <v>15035</v>
      </c>
      <c r="AC71" t="s" s="4">
        <v>14708</v>
      </c>
      <c r="AD71" t="s" s="4">
        <v>15036</v>
      </c>
      <c r="AE71" s="9">
        <v>1</v>
      </c>
      <c r="AF71" t="s" s="4">
        <v>15037</v>
      </c>
      <c r="AG71" t="s" s="4">
        <v>15038</v>
      </c>
      <c r="AH71" s="5"/>
      <c r="AI71" s="5"/>
      <c r="AJ71" s="5"/>
      <c r="AK71" s="5"/>
      <c r="AL71" s="5"/>
      <c r="AM71" s="5"/>
      <c r="AN71" s="5"/>
    </row>
    <row r="72" ht="13.55" customHeight="1">
      <c r="A72" t="s" s="4">
        <v>15039</v>
      </c>
      <c r="B72" t="s" s="4">
        <v>15040</v>
      </c>
      <c r="C72" s="9">
        <v>35</v>
      </c>
      <c r="D72" t="s" s="4">
        <v>14648</v>
      </c>
      <c r="E72" t="s" s="4">
        <v>1893</v>
      </c>
      <c r="F72" s="5"/>
      <c r="G72" s="5"/>
      <c r="H72" s="5"/>
      <c r="I72" s="5"/>
      <c r="J72" s="5"/>
      <c r="K72" s="5"/>
      <c r="L72" s="5"/>
      <c r="M72" s="5"/>
      <c r="N72" s="5"/>
      <c r="O72" s="5"/>
      <c r="P72" s="5"/>
      <c r="Q72" s="5"/>
      <c r="R72" s="5"/>
      <c r="S72" s="5"/>
      <c r="T72" s="5"/>
      <c r="U72" s="5"/>
      <c r="V72" s="5"/>
      <c r="W72" t="s" s="4">
        <v>14652</v>
      </c>
      <c r="X72" s="5"/>
      <c r="Y72" s="9">
        <v>3994921.5</v>
      </c>
      <c r="Z72" s="9">
        <v>239240.4</v>
      </c>
      <c r="AA72" t="s" s="4">
        <v>15032</v>
      </c>
      <c r="AB72" t="s" s="4">
        <v>15041</v>
      </c>
      <c r="AC72" t="s" s="4">
        <v>14708</v>
      </c>
      <c r="AD72" t="s" s="4">
        <v>15036</v>
      </c>
      <c r="AE72" t="s" s="4">
        <v>14771</v>
      </c>
      <c r="AF72" t="s" s="4">
        <v>15042</v>
      </c>
      <c r="AG72" t="s" s="4">
        <v>15043</v>
      </c>
      <c r="AH72" s="5"/>
      <c r="AI72" s="5"/>
      <c r="AJ72" s="5"/>
      <c r="AK72" s="5"/>
      <c r="AL72" s="5"/>
      <c r="AM72" s="5"/>
      <c r="AN72" s="5"/>
    </row>
    <row r="73" ht="13.55" customHeight="1">
      <c r="A73" t="s" s="4">
        <v>15044</v>
      </c>
      <c r="B73" t="s" s="4">
        <v>14749</v>
      </c>
      <c r="C73" s="9">
        <v>35</v>
      </c>
      <c r="D73" t="s" s="4">
        <v>14648</v>
      </c>
      <c r="E73" t="s" s="4">
        <v>1893</v>
      </c>
      <c r="F73" s="5"/>
      <c r="G73" s="5"/>
      <c r="H73" s="5"/>
      <c r="I73" s="5"/>
      <c r="J73" s="5"/>
      <c r="K73" s="5"/>
      <c r="L73" s="5"/>
      <c r="M73" s="5"/>
      <c r="N73" s="5"/>
      <c r="O73" s="5"/>
      <c r="P73" s="5"/>
      <c r="Q73" s="5"/>
      <c r="R73" s="5"/>
      <c r="S73" s="5"/>
      <c r="T73" s="5"/>
      <c r="U73" s="5"/>
      <c r="V73" s="5"/>
      <c r="W73" t="s" s="4">
        <v>14652</v>
      </c>
      <c r="X73" s="5"/>
      <c r="Y73" s="9">
        <v>3994921.5</v>
      </c>
      <c r="Z73" s="9">
        <v>239240.4</v>
      </c>
      <c r="AA73" t="s" s="4">
        <v>15032</v>
      </c>
      <c r="AB73" t="s" s="4">
        <v>15045</v>
      </c>
      <c r="AC73" t="s" s="4">
        <v>14745</v>
      </c>
      <c r="AD73" t="s" s="4">
        <v>15036</v>
      </c>
      <c r="AE73" t="s" s="4">
        <v>14771</v>
      </c>
      <c r="AF73" t="s" s="4">
        <v>15046</v>
      </c>
      <c r="AG73" t="s" s="4">
        <v>15047</v>
      </c>
      <c r="AH73" s="5"/>
      <c r="AI73" s="5"/>
      <c r="AJ73" s="5"/>
      <c r="AK73" s="5"/>
      <c r="AL73" s="5"/>
      <c r="AM73" s="5"/>
      <c r="AN73" s="5"/>
    </row>
    <row r="74" ht="13.55" customHeight="1">
      <c r="A74" t="s" s="4">
        <v>15048</v>
      </c>
      <c r="B74" t="s" s="4">
        <v>15049</v>
      </c>
      <c r="C74" s="9">
        <v>35</v>
      </c>
      <c r="D74" t="s" s="4">
        <v>14648</v>
      </c>
      <c r="E74" t="s" s="4">
        <v>1893</v>
      </c>
      <c r="F74" s="5"/>
      <c r="G74" s="5"/>
      <c r="H74" s="5"/>
      <c r="I74" s="5"/>
      <c r="J74" s="5"/>
      <c r="K74" s="5"/>
      <c r="L74" s="5"/>
      <c r="M74" s="5"/>
      <c r="N74" s="5"/>
      <c r="O74" s="5"/>
      <c r="P74" s="5"/>
      <c r="Q74" s="5"/>
      <c r="R74" s="5"/>
      <c r="S74" s="5"/>
      <c r="T74" s="5"/>
      <c r="U74" s="5"/>
      <c r="V74" s="5"/>
      <c r="W74" t="s" s="4">
        <v>14652</v>
      </c>
      <c r="X74" s="5"/>
      <c r="Y74" s="9">
        <v>3994921.5</v>
      </c>
      <c r="Z74" s="9">
        <v>239240.4</v>
      </c>
      <c r="AA74" t="s" s="4">
        <v>15032</v>
      </c>
      <c r="AB74" t="s" s="4">
        <v>15050</v>
      </c>
      <c r="AC74" t="s" s="4">
        <v>14745</v>
      </c>
      <c r="AD74" t="s" s="4">
        <v>15036</v>
      </c>
      <c r="AE74" s="9">
        <v>1</v>
      </c>
      <c r="AF74" t="s" s="4">
        <v>15051</v>
      </c>
      <c r="AG74" t="s" s="4">
        <v>15052</v>
      </c>
      <c r="AH74" s="5"/>
      <c r="AI74" s="5"/>
      <c r="AJ74" s="5"/>
      <c r="AK74" s="5"/>
      <c r="AL74" s="5"/>
      <c r="AM74" s="5"/>
      <c r="AN74" s="5"/>
    </row>
    <row r="75" ht="13.55" customHeight="1">
      <c r="A75" t="s" s="4">
        <v>15053</v>
      </c>
      <c r="B75" t="s" s="4">
        <v>15008</v>
      </c>
      <c r="C75" s="9">
        <v>35</v>
      </c>
      <c r="D75" t="s" s="4">
        <v>14648</v>
      </c>
      <c r="E75" t="s" s="4">
        <v>1893</v>
      </c>
      <c r="F75" s="5"/>
      <c r="G75" s="5"/>
      <c r="H75" s="5"/>
      <c r="I75" s="5"/>
      <c r="J75" s="5"/>
      <c r="K75" s="5"/>
      <c r="L75" s="5"/>
      <c r="M75" s="5"/>
      <c r="N75" s="5"/>
      <c r="O75" s="5"/>
      <c r="P75" s="5"/>
      <c r="Q75" s="5"/>
      <c r="R75" s="5"/>
      <c r="S75" s="5"/>
      <c r="T75" s="5"/>
      <c r="U75" s="5"/>
      <c r="V75" s="5"/>
      <c r="W75" t="s" s="4">
        <v>14652</v>
      </c>
      <c r="X75" s="5"/>
      <c r="Y75" s="9">
        <v>3994921.5</v>
      </c>
      <c r="Z75" s="9">
        <v>239240.4</v>
      </c>
      <c r="AA75" t="s" s="4">
        <v>15032</v>
      </c>
      <c r="AB75" t="s" s="4">
        <v>15054</v>
      </c>
      <c r="AC75" t="s" s="4">
        <v>14753</v>
      </c>
      <c r="AD75" t="s" s="4">
        <v>15036</v>
      </c>
      <c r="AE75" s="9">
        <v>1</v>
      </c>
      <c r="AF75" t="s" s="4">
        <v>15055</v>
      </c>
      <c r="AG75" t="s" s="4">
        <v>15056</v>
      </c>
      <c r="AH75" s="5"/>
      <c r="AI75" s="5"/>
      <c r="AJ75" s="5"/>
      <c r="AK75" s="5"/>
      <c r="AL75" s="5"/>
      <c r="AM75" s="5"/>
      <c r="AN75" s="5"/>
    </row>
    <row r="76" ht="13.55" customHeight="1">
      <c r="A76" t="s" s="4">
        <v>15057</v>
      </c>
      <c r="B76" t="s" s="4">
        <v>15058</v>
      </c>
      <c r="C76" s="9">
        <v>35</v>
      </c>
      <c r="D76" t="s" s="4">
        <v>14648</v>
      </c>
      <c r="E76" t="s" s="4">
        <v>1893</v>
      </c>
      <c r="F76" s="5"/>
      <c r="G76" s="5"/>
      <c r="H76" s="5"/>
      <c r="I76" s="5"/>
      <c r="J76" s="5"/>
      <c r="K76" s="5"/>
      <c r="L76" s="5"/>
      <c r="M76" s="5"/>
      <c r="N76" s="5"/>
      <c r="O76" s="5"/>
      <c r="P76" s="5"/>
      <c r="Q76" s="5"/>
      <c r="R76" s="5"/>
      <c r="S76" s="5"/>
      <c r="T76" s="5"/>
      <c r="U76" s="5"/>
      <c r="V76" s="5"/>
      <c r="W76" t="s" s="4">
        <v>14652</v>
      </c>
      <c r="X76" s="5"/>
      <c r="Y76" s="9">
        <v>3994921.5</v>
      </c>
      <c r="Z76" s="9">
        <v>239240.4</v>
      </c>
      <c r="AA76" t="s" s="4">
        <v>15032</v>
      </c>
      <c r="AB76" t="s" s="4">
        <v>15059</v>
      </c>
      <c r="AC76" t="s" s="4">
        <v>15060</v>
      </c>
      <c r="AD76" t="s" s="4">
        <v>15036</v>
      </c>
      <c r="AE76" s="9">
        <v>1</v>
      </c>
      <c r="AF76" t="s" s="4">
        <v>15061</v>
      </c>
      <c r="AG76" t="s" s="4">
        <v>15062</v>
      </c>
      <c r="AH76" s="5"/>
      <c r="AI76" s="5"/>
      <c r="AJ76" s="5"/>
      <c r="AK76" s="5"/>
      <c r="AL76" s="5"/>
      <c r="AM76" s="5"/>
      <c r="AN76" s="5"/>
    </row>
    <row r="77" ht="13.55" customHeight="1">
      <c r="A77" t="s" s="4">
        <v>15063</v>
      </c>
      <c r="B77" t="s" s="4">
        <v>15064</v>
      </c>
      <c r="C77" s="9">
        <v>35</v>
      </c>
      <c r="D77" t="s" s="4">
        <v>14648</v>
      </c>
      <c r="E77" t="s" s="4">
        <v>1893</v>
      </c>
      <c r="F77" s="5"/>
      <c r="G77" s="5"/>
      <c r="H77" s="5"/>
      <c r="I77" s="5"/>
      <c r="J77" s="5"/>
      <c r="K77" s="5"/>
      <c r="L77" s="5"/>
      <c r="M77" s="5"/>
      <c r="N77" s="5"/>
      <c r="O77" s="5"/>
      <c r="P77" s="5"/>
      <c r="Q77" s="5"/>
      <c r="R77" s="5"/>
      <c r="S77" s="5"/>
      <c r="T77" s="5"/>
      <c r="U77" s="5"/>
      <c r="V77" s="5"/>
      <c r="W77" t="s" s="4">
        <v>14652</v>
      </c>
      <c r="X77" s="5"/>
      <c r="Y77" s="9">
        <v>3994921.5</v>
      </c>
      <c r="Z77" s="9">
        <v>239240.4</v>
      </c>
      <c r="AA77" t="s" s="4">
        <v>15032</v>
      </c>
      <c r="AB77" t="s" s="4">
        <v>15065</v>
      </c>
      <c r="AC77" t="s" s="4">
        <v>14708</v>
      </c>
      <c r="AD77" t="s" s="4">
        <v>15036</v>
      </c>
      <c r="AE77" t="s" s="4">
        <v>14771</v>
      </c>
      <c r="AF77" t="s" s="4">
        <v>15066</v>
      </c>
      <c r="AG77" t="s" s="4">
        <v>15067</v>
      </c>
      <c r="AH77" s="5"/>
      <c r="AI77" s="5"/>
      <c r="AJ77" s="5"/>
      <c r="AK77" s="5"/>
      <c r="AL77" s="5"/>
      <c r="AM77" s="5"/>
      <c r="AN77" s="5"/>
    </row>
    <row r="78" ht="13.55" customHeight="1">
      <c r="A78" t="s" s="4">
        <v>15068</v>
      </c>
      <c r="B78" t="s" s="4">
        <v>15069</v>
      </c>
      <c r="C78" s="9">
        <v>35</v>
      </c>
      <c r="D78" t="s" s="4">
        <v>14648</v>
      </c>
      <c r="E78" t="s" s="4">
        <v>1893</v>
      </c>
      <c r="F78" s="5"/>
      <c r="G78" s="5"/>
      <c r="H78" s="5"/>
      <c r="I78" s="5"/>
      <c r="J78" s="5"/>
      <c r="K78" s="5"/>
      <c r="L78" s="5"/>
      <c r="M78" s="5"/>
      <c r="N78" s="5"/>
      <c r="O78" s="5"/>
      <c r="P78" s="5"/>
      <c r="Q78" s="5"/>
      <c r="R78" s="5"/>
      <c r="S78" s="5"/>
      <c r="T78" s="5"/>
      <c r="U78" s="5"/>
      <c r="V78" s="5"/>
      <c r="W78" t="s" s="4">
        <v>14652</v>
      </c>
      <c r="X78" s="5"/>
      <c r="Y78" s="9">
        <v>3994921.5</v>
      </c>
      <c r="Z78" s="9">
        <v>239240.4</v>
      </c>
      <c r="AA78" t="s" s="4">
        <v>15032</v>
      </c>
      <c r="AB78" t="s" s="4">
        <v>15070</v>
      </c>
      <c r="AC78" t="s" s="4">
        <v>14745</v>
      </c>
      <c r="AD78" t="s" s="4">
        <v>14675</v>
      </c>
      <c r="AE78" t="s" s="4">
        <v>14771</v>
      </c>
      <c r="AF78" t="s" s="4">
        <v>15071</v>
      </c>
      <c r="AG78" t="s" s="4">
        <v>15072</v>
      </c>
      <c r="AH78" s="5"/>
      <c r="AI78" s="5"/>
      <c r="AJ78" s="5"/>
      <c r="AK78" s="5"/>
      <c r="AL78" s="5"/>
      <c r="AM78" s="5"/>
      <c r="AN78" s="5"/>
    </row>
    <row r="79" ht="13.55" customHeight="1">
      <c r="A79" t="s" s="4">
        <v>15073</v>
      </c>
      <c r="B79" t="s" s="4">
        <v>15074</v>
      </c>
      <c r="C79" s="9">
        <v>35</v>
      </c>
      <c r="D79" t="s" s="4">
        <v>14648</v>
      </c>
      <c r="E79" t="s" s="4">
        <v>1893</v>
      </c>
      <c r="F79" s="5"/>
      <c r="G79" s="5"/>
      <c r="H79" s="5"/>
      <c r="I79" t="s" s="4">
        <v>14856</v>
      </c>
      <c r="J79" s="9">
        <v>43</v>
      </c>
      <c r="K79" s="9">
        <v>14.9</v>
      </c>
      <c r="L79" s="5"/>
      <c r="M79" s="5"/>
      <c r="N79" s="5"/>
      <c r="O79" s="5"/>
      <c r="P79" s="5"/>
      <c r="Q79" s="5"/>
      <c r="R79" s="5"/>
      <c r="S79" s="5"/>
      <c r="T79" s="5"/>
      <c r="U79" s="5"/>
      <c r="V79" s="5"/>
      <c r="W79" t="s" s="4">
        <v>14652</v>
      </c>
      <c r="X79" s="5"/>
      <c r="Y79" s="9">
        <v>3994921.5</v>
      </c>
      <c r="Z79" s="9">
        <v>239240.4</v>
      </c>
      <c r="AA79" t="s" s="4">
        <v>15032</v>
      </c>
      <c r="AB79" t="s" s="4">
        <v>15075</v>
      </c>
      <c r="AC79" t="s" s="4">
        <v>14708</v>
      </c>
      <c r="AD79" s="5"/>
      <c r="AE79" s="5"/>
      <c r="AF79" s="5"/>
      <c r="AG79" s="5"/>
      <c r="AH79" s="5"/>
      <c r="AI79" s="5"/>
      <c r="AJ79" s="5"/>
      <c r="AK79" s="5"/>
      <c r="AL79" s="5"/>
      <c r="AM79" s="5"/>
      <c r="AN79" s="5"/>
    </row>
    <row r="80" ht="13.55" customHeight="1">
      <c r="A80" s="9">
        <v>36</v>
      </c>
      <c r="B80" t="s" s="4">
        <v>14916</v>
      </c>
      <c r="C80" s="9">
        <v>36</v>
      </c>
      <c r="D80" t="s" s="4">
        <v>14648</v>
      </c>
      <c r="E80" s="5"/>
      <c r="F80" s="5"/>
      <c r="G80" s="5"/>
      <c r="H80" s="5"/>
      <c r="I80" s="5"/>
      <c r="J80" s="5"/>
      <c r="K80" s="5"/>
      <c r="L80" s="5"/>
      <c r="M80" s="5"/>
      <c r="N80" s="5"/>
      <c r="O80" s="5"/>
      <c r="P80" s="5"/>
      <c r="Q80" s="5"/>
      <c r="R80" s="5"/>
      <c r="S80" s="9">
        <v>-9.800000000000001</v>
      </c>
      <c r="T80" s="9">
        <v>-2.5</v>
      </c>
      <c r="U80" s="9">
        <v>-11.1</v>
      </c>
      <c r="V80" s="9">
        <v>-1.4</v>
      </c>
      <c r="W80" t="s" s="4">
        <v>14652</v>
      </c>
      <c r="X80" s="5"/>
      <c r="Y80" s="9">
        <v>3994697</v>
      </c>
      <c r="Z80" s="9">
        <v>233153</v>
      </c>
      <c r="AA80" t="s" s="4">
        <v>15076</v>
      </c>
      <c r="AB80" s="5"/>
      <c r="AC80" s="5"/>
      <c r="AD80" s="5"/>
      <c r="AE80" s="5"/>
      <c r="AF80" s="5"/>
      <c r="AG80" s="5"/>
      <c r="AH80" s="5"/>
      <c r="AI80" s="5"/>
      <c r="AJ80" s="5"/>
      <c r="AK80" s="5"/>
      <c r="AL80" s="5"/>
      <c r="AM80" s="5"/>
      <c r="AN80" s="5"/>
    </row>
    <row r="81" ht="13.55" customHeight="1">
      <c r="A81" t="s" s="4">
        <v>15077</v>
      </c>
      <c r="B81" t="s" s="4">
        <v>13974</v>
      </c>
      <c r="C81" s="9">
        <v>36</v>
      </c>
      <c r="D81" t="s" s="4">
        <v>14648</v>
      </c>
      <c r="E81" t="s" s="4">
        <v>1889</v>
      </c>
      <c r="F81" s="5"/>
      <c r="G81" s="5"/>
      <c r="H81" s="5"/>
      <c r="I81" t="s" s="4">
        <v>15078</v>
      </c>
      <c r="J81" s="9">
        <v>1</v>
      </c>
      <c r="K81" s="9">
        <v>6.2</v>
      </c>
      <c r="L81" s="5"/>
      <c r="M81" s="5"/>
      <c r="N81" s="5"/>
      <c r="O81" s="5"/>
      <c r="P81" s="5"/>
      <c r="Q81" s="5"/>
      <c r="R81" s="5"/>
      <c r="S81" s="5"/>
      <c r="T81" s="5"/>
      <c r="U81" s="5"/>
      <c r="V81" s="5"/>
      <c r="W81" t="s" s="4">
        <v>14652</v>
      </c>
      <c r="X81" s="5"/>
      <c r="Y81" s="9">
        <v>3994697</v>
      </c>
      <c r="Z81" s="9">
        <v>233153</v>
      </c>
      <c r="AA81" t="s" s="4">
        <v>15076</v>
      </c>
      <c r="AB81" t="s" s="4">
        <v>15079</v>
      </c>
      <c r="AC81" t="s" s="4">
        <v>15080</v>
      </c>
      <c r="AD81" t="s" s="4">
        <v>15081</v>
      </c>
      <c r="AE81" s="9">
        <v>0</v>
      </c>
      <c r="AF81" t="s" s="4">
        <v>15082</v>
      </c>
      <c r="AG81" t="s" s="4">
        <v>15083</v>
      </c>
      <c r="AH81" s="5"/>
      <c r="AI81" s="5"/>
      <c r="AJ81" s="5"/>
      <c r="AK81" s="5"/>
      <c r="AL81" s="5"/>
      <c r="AM81" s="5"/>
      <c r="AN81" s="5"/>
    </row>
    <row r="82" ht="13.55" customHeight="1">
      <c r="A82" t="s" s="4">
        <v>15084</v>
      </c>
      <c r="B82" t="s" s="4">
        <v>14647</v>
      </c>
      <c r="C82" s="9">
        <v>36</v>
      </c>
      <c r="D82" t="s" s="4">
        <v>14648</v>
      </c>
      <c r="E82" t="s" s="4">
        <v>1889</v>
      </c>
      <c r="F82" s="5"/>
      <c r="G82" s="5"/>
      <c r="H82" s="5"/>
      <c r="I82" s="5"/>
      <c r="J82" s="5"/>
      <c r="K82" s="5"/>
      <c r="L82" s="5"/>
      <c r="M82" s="5"/>
      <c r="N82" s="5"/>
      <c r="O82" s="5"/>
      <c r="P82" s="5"/>
      <c r="Q82" s="5"/>
      <c r="R82" s="5"/>
      <c r="S82" s="5"/>
      <c r="T82" s="5"/>
      <c r="U82" s="5"/>
      <c r="V82" s="5"/>
      <c r="W82" t="s" s="4">
        <v>14652</v>
      </c>
      <c r="X82" s="5"/>
      <c r="Y82" s="9">
        <v>3994697</v>
      </c>
      <c r="Z82" s="9">
        <v>233153</v>
      </c>
      <c r="AA82" t="s" s="4">
        <v>15076</v>
      </c>
      <c r="AB82" t="s" s="4">
        <v>15085</v>
      </c>
      <c r="AC82" t="s" s="4">
        <v>14745</v>
      </c>
      <c r="AD82" t="s" s="4">
        <v>15081</v>
      </c>
      <c r="AE82" s="9">
        <v>0</v>
      </c>
      <c r="AF82" t="s" s="4">
        <v>15082</v>
      </c>
      <c r="AG82" t="s" s="4">
        <v>15086</v>
      </c>
      <c r="AH82" s="5"/>
      <c r="AI82" s="5"/>
      <c r="AJ82" s="5"/>
      <c r="AK82" s="5"/>
      <c r="AL82" s="5"/>
      <c r="AM82" s="5"/>
      <c r="AN82" s="5"/>
    </row>
    <row r="83" ht="13.55" customHeight="1">
      <c r="A83" t="s" s="4">
        <v>15087</v>
      </c>
      <c r="B83" t="s" s="4">
        <v>14647</v>
      </c>
      <c r="C83" s="9">
        <v>36</v>
      </c>
      <c r="D83" t="s" s="4">
        <v>14648</v>
      </c>
      <c r="E83" t="s" s="4">
        <v>1889</v>
      </c>
      <c r="F83" s="5"/>
      <c r="G83" s="5"/>
      <c r="H83" s="5"/>
      <c r="I83" s="5"/>
      <c r="J83" s="5"/>
      <c r="K83" s="5"/>
      <c r="L83" s="5"/>
      <c r="M83" s="5"/>
      <c r="N83" s="5"/>
      <c r="O83" s="5"/>
      <c r="P83" s="5"/>
      <c r="Q83" s="5"/>
      <c r="R83" s="5"/>
      <c r="S83" s="5"/>
      <c r="T83" s="5"/>
      <c r="U83" s="5"/>
      <c r="V83" s="5"/>
      <c r="W83" t="s" s="4">
        <v>14652</v>
      </c>
      <c r="X83" s="5"/>
      <c r="Y83" s="9">
        <v>3994697</v>
      </c>
      <c r="Z83" s="9">
        <v>233153</v>
      </c>
      <c r="AA83" t="s" s="4">
        <v>15076</v>
      </c>
      <c r="AB83" t="s" s="4">
        <v>15088</v>
      </c>
      <c r="AC83" t="s" s="4">
        <v>14753</v>
      </c>
      <c r="AD83" t="s" s="4">
        <v>15081</v>
      </c>
      <c r="AE83" s="9">
        <v>0</v>
      </c>
      <c r="AF83" t="s" s="4">
        <v>15082</v>
      </c>
      <c r="AG83" t="s" s="4">
        <v>15089</v>
      </c>
      <c r="AH83" s="5"/>
      <c r="AI83" s="5"/>
      <c r="AJ83" s="5"/>
      <c r="AK83" s="5"/>
      <c r="AL83" s="5"/>
      <c r="AM83" s="5"/>
      <c r="AN83" s="5"/>
    </row>
    <row r="84" ht="13.55" customHeight="1">
      <c r="A84" t="s" s="4">
        <v>15090</v>
      </c>
      <c r="B84" t="s" s="4">
        <v>15091</v>
      </c>
      <c r="C84" s="9">
        <v>36</v>
      </c>
      <c r="D84" t="s" s="4">
        <v>14648</v>
      </c>
      <c r="E84" t="s" s="4">
        <v>1889</v>
      </c>
      <c r="F84" s="5"/>
      <c r="G84" s="5"/>
      <c r="H84" s="5"/>
      <c r="I84" s="5"/>
      <c r="J84" s="5"/>
      <c r="K84" s="5"/>
      <c r="L84" t="s" s="4">
        <v>15092</v>
      </c>
      <c r="M84" t="s" s="4">
        <v>15093</v>
      </c>
      <c r="N84" s="9">
        <v>15.3</v>
      </c>
      <c r="O84" s="9">
        <v>42.7</v>
      </c>
      <c r="P84" s="9">
        <v>2.8</v>
      </c>
      <c r="Q84" s="9">
        <v>13.8</v>
      </c>
      <c r="R84" s="9">
        <v>-16.8</v>
      </c>
      <c r="S84" s="5"/>
      <c r="T84" s="5"/>
      <c r="U84" s="5"/>
      <c r="V84" s="5"/>
      <c r="W84" t="s" s="4">
        <v>14652</v>
      </c>
      <c r="X84" s="5"/>
      <c r="Y84" s="9">
        <v>3994697</v>
      </c>
      <c r="Z84" s="9">
        <v>233153</v>
      </c>
      <c r="AA84" t="s" s="4">
        <v>15076</v>
      </c>
      <c r="AB84" t="s" s="4">
        <v>14654</v>
      </c>
      <c r="AC84" t="s" s="4">
        <v>14665</v>
      </c>
      <c r="AD84" t="s" s="4">
        <v>15081</v>
      </c>
      <c r="AE84" s="9">
        <v>0</v>
      </c>
      <c r="AF84" t="s" s="4">
        <v>15094</v>
      </c>
      <c r="AG84" t="s" s="4">
        <v>15095</v>
      </c>
      <c r="AH84" s="5"/>
      <c r="AI84" s="5"/>
      <c r="AJ84" s="5"/>
      <c r="AK84" s="5"/>
      <c r="AL84" s="5"/>
      <c r="AM84" s="5"/>
      <c r="AN84" s="5"/>
    </row>
    <row r="85" ht="13.55" customHeight="1">
      <c r="A85" t="s" s="4">
        <v>15096</v>
      </c>
      <c r="B85" t="s" s="4">
        <v>15091</v>
      </c>
      <c r="C85" s="9">
        <v>36</v>
      </c>
      <c r="D85" t="s" s="4">
        <v>14648</v>
      </c>
      <c r="E85" t="s" s="4">
        <v>1889</v>
      </c>
      <c r="F85" s="5"/>
      <c r="G85" s="5"/>
      <c r="H85" s="5"/>
      <c r="I85" s="5"/>
      <c r="J85" s="5"/>
      <c r="K85" s="5"/>
      <c r="L85" s="5"/>
      <c r="M85" s="5"/>
      <c r="N85" s="5"/>
      <c r="O85" s="5"/>
      <c r="P85" s="5"/>
      <c r="Q85" s="5"/>
      <c r="R85" s="5"/>
      <c r="S85" s="5"/>
      <c r="T85" s="5"/>
      <c r="U85" s="5"/>
      <c r="V85" s="5"/>
      <c r="W85" t="s" s="4">
        <v>14652</v>
      </c>
      <c r="X85" s="5"/>
      <c r="Y85" s="9">
        <v>3994697</v>
      </c>
      <c r="Z85" s="9">
        <v>233153</v>
      </c>
      <c r="AA85" t="s" s="4">
        <v>15076</v>
      </c>
      <c r="AB85" t="s" s="4">
        <v>14654</v>
      </c>
      <c r="AC85" t="s" s="4">
        <v>14655</v>
      </c>
      <c r="AD85" t="s" s="4">
        <v>15081</v>
      </c>
      <c r="AE85" s="9">
        <v>0</v>
      </c>
      <c r="AF85" t="s" s="4">
        <v>15082</v>
      </c>
      <c r="AG85" t="s" s="4">
        <v>15097</v>
      </c>
      <c r="AH85" s="5"/>
      <c r="AI85" s="5"/>
      <c r="AJ85" s="5"/>
      <c r="AK85" s="5"/>
      <c r="AL85" s="5"/>
      <c r="AM85" s="5"/>
      <c r="AN85" s="5"/>
    </row>
    <row r="86" ht="13.55" customHeight="1">
      <c r="A86" t="s" s="4">
        <v>15098</v>
      </c>
      <c r="B86" t="s" s="4">
        <v>14950</v>
      </c>
      <c r="C86" s="9">
        <v>36</v>
      </c>
      <c r="D86" t="s" s="4">
        <v>14648</v>
      </c>
      <c r="E86" t="s" s="4">
        <v>1889</v>
      </c>
      <c r="F86" s="5"/>
      <c r="G86" s="5"/>
      <c r="H86" s="5"/>
      <c r="I86" s="5"/>
      <c r="J86" s="5"/>
      <c r="K86" s="5"/>
      <c r="L86" s="5"/>
      <c r="M86" s="5"/>
      <c r="N86" s="5"/>
      <c r="O86" s="5"/>
      <c r="P86" s="5"/>
      <c r="Q86" s="5"/>
      <c r="R86" s="5"/>
      <c r="S86" s="5"/>
      <c r="T86" s="5"/>
      <c r="U86" s="5"/>
      <c r="V86" s="5"/>
      <c r="W86" t="s" s="4">
        <v>14652</v>
      </c>
      <c r="X86" s="5"/>
      <c r="Y86" s="9">
        <v>3994697</v>
      </c>
      <c r="Z86" s="9">
        <v>233153</v>
      </c>
      <c r="AA86" t="s" s="4">
        <v>15076</v>
      </c>
      <c r="AB86" t="s" s="4">
        <v>14654</v>
      </c>
      <c r="AC86" t="s" s="4">
        <v>14745</v>
      </c>
      <c r="AD86" t="s" s="4">
        <v>15081</v>
      </c>
      <c r="AE86" s="9">
        <v>0</v>
      </c>
      <c r="AF86" t="s" s="4">
        <v>15082</v>
      </c>
      <c r="AG86" t="s" s="4">
        <v>15095</v>
      </c>
      <c r="AH86" s="5"/>
      <c r="AI86" s="5"/>
      <c r="AJ86" s="5"/>
      <c r="AK86" s="5"/>
      <c r="AL86" s="5"/>
      <c r="AM86" s="5"/>
      <c r="AN86" s="5"/>
    </row>
    <row r="87" ht="13.55" customHeight="1">
      <c r="A87" t="s" s="4">
        <v>15099</v>
      </c>
      <c r="B87" t="s" s="4">
        <v>14950</v>
      </c>
      <c r="C87" s="9">
        <v>36</v>
      </c>
      <c r="D87" t="s" s="4">
        <v>14648</v>
      </c>
      <c r="E87" t="s" s="4">
        <v>1889</v>
      </c>
      <c r="F87" s="5"/>
      <c r="G87" s="5"/>
      <c r="H87" s="5"/>
      <c r="I87" s="5"/>
      <c r="J87" s="5"/>
      <c r="K87" s="5"/>
      <c r="L87" s="5"/>
      <c r="M87" s="5"/>
      <c r="N87" s="5"/>
      <c r="O87" s="5"/>
      <c r="P87" s="5"/>
      <c r="Q87" s="5"/>
      <c r="R87" s="5"/>
      <c r="S87" s="5"/>
      <c r="T87" s="5"/>
      <c r="U87" s="5"/>
      <c r="V87" s="5"/>
      <c r="W87" t="s" s="4">
        <v>14652</v>
      </c>
      <c r="X87" s="5"/>
      <c r="Y87" s="9">
        <v>3994697</v>
      </c>
      <c r="Z87" s="9">
        <v>233153</v>
      </c>
      <c r="AA87" t="s" s="4">
        <v>15076</v>
      </c>
      <c r="AB87" t="s" s="4">
        <v>14654</v>
      </c>
      <c r="AC87" t="s" s="4">
        <v>14753</v>
      </c>
      <c r="AD87" t="s" s="4">
        <v>15081</v>
      </c>
      <c r="AE87" s="9">
        <v>0</v>
      </c>
      <c r="AF87" t="s" s="4">
        <v>15082</v>
      </c>
      <c r="AG87" t="s" s="4">
        <v>15095</v>
      </c>
      <c r="AH87" s="5"/>
      <c r="AI87" s="5"/>
      <c r="AJ87" s="5"/>
      <c r="AK87" s="5"/>
      <c r="AL87" s="5"/>
      <c r="AM87" s="5"/>
      <c r="AN87" s="5"/>
    </row>
    <row r="88" ht="13.55" customHeight="1">
      <c r="A88" t="s" s="4">
        <v>15100</v>
      </c>
      <c r="B88" t="s" s="4">
        <v>15101</v>
      </c>
      <c r="C88" s="9">
        <v>36</v>
      </c>
      <c r="D88" t="s" s="4">
        <v>14648</v>
      </c>
      <c r="E88" t="s" s="4">
        <v>1889</v>
      </c>
      <c r="F88" t="s" s="4">
        <v>14955</v>
      </c>
      <c r="G88" s="9">
        <v>73</v>
      </c>
      <c r="H88" s="9">
        <v>4.1</v>
      </c>
      <c r="I88" s="5"/>
      <c r="J88" s="5"/>
      <c r="K88" s="5"/>
      <c r="L88" s="5"/>
      <c r="M88" s="5"/>
      <c r="N88" s="5"/>
      <c r="O88" s="5"/>
      <c r="P88" s="5"/>
      <c r="Q88" s="5"/>
      <c r="R88" s="5"/>
      <c r="S88" s="5"/>
      <c r="T88" s="5"/>
      <c r="U88" s="5"/>
      <c r="V88" s="5"/>
      <c r="W88" t="s" s="4">
        <v>14652</v>
      </c>
      <c r="X88" s="5"/>
      <c r="Y88" s="9">
        <v>3994697</v>
      </c>
      <c r="Z88" s="9">
        <v>233153</v>
      </c>
      <c r="AA88" t="s" s="4">
        <v>15076</v>
      </c>
      <c r="AB88" t="s" s="4">
        <v>14654</v>
      </c>
      <c r="AC88" t="s" s="4">
        <v>14753</v>
      </c>
      <c r="AD88" t="s" s="4">
        <v>15081</v>
      </c>
      <c r="AE88" s="9">
        <v>0</v>
      </c>
      <c r="AF88" t="s" s="4">
        <v>15102</v>
      </c>
      <c r="AG88" t="s" s="4">
        <v>15103</v>
      </c>
      <c r="AH88" s="5"/>
      <c r="AI88" s="5"/>
      <c r="AJ88" s="5"/>
      <c r="AK88" s="5"/>
      <c r="AL88" s="5"/>
      <c r="AM88" s="5"/>
      <c r="AN88" s="5"/>
    </row>
    <row r="89" ht="13.55" customHeight="1">
      <c r="A89" t="s" s="4">
        <v>15104</v>
      </c>
      <c r="B89" t="s" s="4">
        <v>15101</v>
      </c>
      <c r="C89" s="9">
        <v>36</v>
      </c>
      <c r="D89" t="s" s="4">
        <v>14648</v>
      </c>
      <c r="E89" t="s" s="4">
        <v>1889</v>
      </c>
      <c r="F89" s="5"/>
      <c r="G89" s="5"/>
      <c r="H89" s="5"/>
      <c r="I89" s="5"/>
      <c r="J89" s="5"/>
      <c r="K89" s="5"/>
      <c r="L89" s="5"/>
      <c r="M89" s="5"/>
      <c r="N89" s="5"/>
      <c r="O89" s="5"/>
      <c r="P89" s="5"/>
      <c r="Q89" s="5"/>
      <c r="R89" s="5"/>
      <c r="S89" s="5"/>
      <c r="T89" s="5"/>
      <c r="U89" s="5"/>
      <c r="V89" s="5"/>
      <c r="W89" t="s" s="4">
        <v>14652</v>
      </c>
      <c r="X89" s="5"/>
      <c r="Y89" s="9">
        <v>3994697</v>
      </c>
      <c r="Z89" s="9">
        <v>233153</v>
      </c>
      <c r="AA89" t="s" s="4">
        <v>15076</v>
      </c>
      <c r="AB89" t="s" s="4">
        <v>14654</v>
      </c>
      <c r="AC89" t="s" s="4">
        <v>14745</v>
      </c>
      <c r="AD89" t="s" s="4">
        <v>15081</v>
      </c>
      <c r="AE89" t="s" s="4">
        <v>14657</v>
      </c>
      <c r="AF89" t="s" s="4">
        <v>15105</v>
      </c>
      <c r="AG89" t="s" s="4">
        <v>15095</v>
      </c>
      <c r="AH89" s="5"/>
      <c r="AI89" s="5"/>
      <c r="AJ89" s="5"/>
      <c r="AK89" s="5"/>
      <c r="AL89" s="5"/>
      <c r="AM89" s="5"/>
      <c r="AN89" s="5"/>
    </row>
    <row r="90" ht="13.55" customHeight="1">
      <c r="A90" t="s" s="4">
        <v>15106</v>
      </c>
      <c r="B90" t="s" s="4">
        <v>3447</v>
      </c>
      <c r="C90" s="9">
        <v>36</v>
      </c>
      <c r="D90" t="s" s="4">
        <v>14648</v>
      </c>
      <c r="E90" t="s" s="4">
        <v>1889</v>
      </c>
      <c r="F90" s="5"/>
      <c r="G90" s="5"/>
      <c r="H90" s="5"/>
      <c r="I90" s="5"/>
      <c r="J90" s="5"/>
      <c r="K90" s="5"/>
      <c r="L90" s="5"/>
      <c r="M90" s="5"/>
      <c r="N90" s="5"/>
      <c r="O90" s="5"/>
      <c r="P90" s="5"/>
      <c r="Q90" s="5"/>
      <c r="R90" s="5"/>
      <c r="S90" s="5"/>
      <c r="T90" s="5"/>
      <c r="U90" s="5"/>
      <c r="V90" s="5"/>
      <c r="W90" t="s" s="4">
        <v>14652</v>
      </c>
      <c r="X90" s="5"/>
      <c r="Y90" s="9">
        <v>3994697</v>
      </c>
      <c r="Z90" s="9">
        <v>233153</v>
      </c>
      <c r="AA90" t="s" s="4">
        <v>15076</v>
      </c>
      <c r="AB90" t="s" s="4">
        <v>14654</v>
      </c>
      <c r="AC90" t="s" s="4">
        <v>14745</v>
      </c>
      <c r="AD90" t="s" s="4">
        <v>15081</v>
      </c>
      <c r="AE90" t="s" s="4">
        <v>14657</v>
      </c>
      <c r="AF90" t="s" s="4">
        <v>15105</v>
      </c>
      <c r="AG90" t="s" s="4">
        <v>15107</v>
      </c>
      <c r="AH90" s="5"/>
      <c r="AI90" s="5"/>
      <c r="AJ90" s="5"/>
      <c r="AK90" s="5"/>
      <c r="AL90" s="5"/>
      <c r="AM90" s="5"/>
      <c r="AN90" s="5"/>
    </row>
    <row r="91" ht="13.55" customHeight="1">
      <c r="A91" t="s" s="4">
        <v>15108</v>
      </c>
      <c r="B91" t="s" s="4">
        <v>3447</v>
      </c>
      <c r="C91" s="9">
        <v>36</v>
      </c>
      <c r="D91" t="s" s="4">
        <v>14648</v>
      </c>
      <c r="E91" t="s" s="4">
        <v>1889</v>
      </c>
      <c r="F91" s="5"/>
      <c r="G91" s="5"/>
      <c r="H91" s="5"/>
      <c r="I91" s="5"/>
      <c r="J91" s="5"/>
      <c r="K91" s="5"/>
      <c r="L91" s="5"/>
      <c r="M91" s="5"/>
      <c r="N91" s="5"/>
      <c r="O91" s="5"/>
      <c r="P91" s="5"/>
      <c r="Q91" s="5"/>
      <c r="R91" s="5"/>
      <c r="S91" s="5"/>
      <c r="T91" s="5"/>
      <c r="U91" s="5"/>
      <c r="V91" s="5"/>
      <c r="W91" t="s" s="4">
        <v>14652</v>
      </c>
      <c r="X91" s="5"/>
      <c r="Y91" s="9">
        <v>3994697</v>
      </c>
      <c r="Z91" s="9">
        <v>233153</v>
      </c>
      <c r="AA91" t="s" s="4">
        <v>15076</v>
      </c>
      <c r="AB91" t="s" s="4">
        <v>14654</v>
      </c>
      <c r="AC91" t="s" s="4">
        <v>14753</v>
      </c>
      <c r="AD91" t="s" s="4">
        <v>15081</v>
      </c>
      <c r="AE91" s="9">
        <v>0</v>
      </c>
      <c r="AF91" t="s" s="4">
        <v>15082</v>
      </c>
      <c r="AG91" t="s" s="4">
        <v>15107</v>
      </c>
      <c r="AH91" s="5"/>
      <c r="AI91" s="5"/>
      <c r="AJ91" s="5"/>
      <c r="AK91" s="5"/>
      <c r="AL91" s="5"/>
      <c r="AM91" s="5"/>
      <c r="AN91" s="5"/>
    </row>
    <row r="92" ht="13.55" customHeight="1">
      <c r="A92" t="s" s="4">
        <v>15109</v>
      </c>
      <c r="B92" t="s" s="4">
        <v>14960</v>
      </c>
      <c r="C92" s="9">
        <v>36</v>
      </c>
      <c r="D92" t="s" s="4">
        <v>14648</v>
      </c>
      <c r="E92" t="s" s="4">
        <v>1889</v>
      </c>
      <c r="F92" s="5"/>
      <c r="G92" s="5"/>
      <c r="H92" s="5"/>
      <c r="I92" s="5"/>
      <c r="J92" s="5"/>
      <c r="K92" s="5"/>
      <c r="L92" s="5"/>
      <c r="M92" s="5"/>
      <c r="N92" s="5"/>
      <c r="O92" s="5"/>
      <c r="P92" s="5"/>
      <c r="Q92" s="5"/>
      <c r="R92" s="5"/>
      <c r="S92" s="5"/>
      <c r="T92" s="5"/>
      <c r="U92" s="5"/>
      <c r="V92" s="5"/>
      <c r="W92" t="s" s="4">
        <v>14652</v>
      </c>
      <c r="X92" s="5"/>
      <c r="Y92" s="9">
        <v>3994697</v>
      </c>
      <c r="Z92" s="9">
        <v>233153</v>
      </c>
      <c r="AA92" t="s" s="4">
        <v>15076</v>
      </c>
      <c r="AB92" t="s" s="4">
        <v>14654</v>
      </c>
      <c r="AC92" t="s" s="4">
        <v>14745</v>
      </c>
      <c r="AD92" t="s" s="4">
        <v>15081</v>
      </c>
      <c r="AE92" s="9">
        <v>0</v>
      </c>
      <c r="AF92" t="s" s="4">
        <v>15082</v>
      </c>
      <c r="AG92" t="s" s="4">
        <v>15110</v>
      </c>
      <c r="AH92" s="5"/>
      <c r="AI92" s="5"/>
      <c r="AJ92" s="5"/>
      <c r="AK92" s="5"/>
      <c r="AL92" s="5"/>
      <c r="AM92" s="5"/>
      <c r="AN92" s="5"/>
    </row>
    <row r="93" ht="13.55" customHeight="1">
      <c r="A93" t="s" s="4">
        <v>15111</v>
      </c>
      <c r="B93" t="s" s="4">
        <v>14960</v>
      </c>
      <c r="C93" s="9">
        <v>36</v>
      </c>
      <c r="D93" t="s" s="4">
        <v>14648</v>
      </c>
      <c r="E93" t="s" s="4">
        <v>1889</v>
      </c>
      <c r="F93" s="5"/>
      <c r="G93" s="5"/>
      <c r="H93" s="5"/>
      <c r="I93" s="5"/>
      <c r="J93" s="5"/>
      <c r="K93" s="5"/>
      <c r="L93" s="5"/>
      <c r="M93" s="5"/>
      <c r="N93" s="5"/>
      <c r="O93" s="5"/>
      <c r="P93" s="5"/>
      <c r="Q93" s="5"/>
      <c r="R93" s="5"/>
      <c r="S93" s="5"/>
      <c r="T93" s="5"/>
      <c r="U93" s="5"/>
      <c r="V93" s="5"/>
      <c r="W93" t="s" s="4">
        <v>14652</v>
      </c>
      <c r="X93" s="5"/>
      <c r="Y93" s="9">
        <v>3994697</v>
      </c>
      <c r="Z93" s="9">
        <v>233153</v>
      </c>
      <c r="AA93" t="s" s="4">
        <v>15076</v>
      </c>
      <c r="AB93" t="s" s="4">
        <v>14654</v>
      </c>
      <c r="AC93" t="s" s="4">
        <v>14753</v>
      </c>
      <c r="AD93" t="s" s="4">
        <v>15081</v>
      </c>
      <c r="AE93" s="9">
        <v>0</v>
      </c>
      <c r="AF93" t="s" s="4">
        <v>15082</v>
      </c>
      <c r="AG93" t="s" s="4">
        <v>15110</v>
      </c>
      <c r="AH93" s="5"/>
      <c r="AI93" s="5"/>
      <c r="AJ93" s="5"/>
      <c r="AK93" s="5"/>
      <c r="AL93" s="5"/>
      <c r="AM93" s="5"/>
      <c r="AN93" s="5"/>
    </row>
    <row r="94" ht="13.55" customHeight="1">
      <c r="A94" t="s" s="4">
        <v>15112</v>
      </c>
      <c r="B94" t="s" s="4">
        <v>15113</v>
      </c>
      <c r="C94" s="9">
        <v>36</v>
      </c>
      <c r="D94" t="s" s="4">
        <v>14648</v>
      </c>
      <c r="E94" t="s" s="4">
        <v>1889</v>
      </c>
      <c r="F94" s="5"/>
      <c r="G94" s="5"/>
      <c r="H94" s="5"/>
      <c r="I94" s="5"/>
      <c r="J94" s="5"/>
      <c r="K94" s="5"/>
      <c r="L94" s="5"/>
      <c r="M94" s="5"/>
      <c r="N94" s="5"/>
      <c r="O94" s="5"/>
      <c r="P94" s="5"/>
      <c r="Q94" s="5"/>
      <c r="R94" s="5"/>
      <c r="S94" s="5"/>
      <c r="T94" s="5"/>
      <c r="U94" s="5"/>
      <c r="V94" s="5"/>
      <c r="W94" t="s" s="4">
        <v>14652</v>
      </c>
      <c r="X94" s="5"/>
      <c r="Y94" s="9">
        <v>3994697</v>
      </c>
      <c r="Z94" s="9">
        <v>233153</v>
      </c>
      <c r="AA94" t="s" s="4">
        <v>15076</v>
      </c>
      <c r="AB94" t="s" s="4">
        <v>14654</v>
      </c>
      <c r="AC94" t="s" s="4">
        <v>14665</v>
      </c>
      <c r="AD94" t="s" s="4">
        <v>15081</v>
      </c>
      <c r="AE94" t="s" s="4">
        <v>14657</v>
      </c>
      <c r="AF94" t="s" s="4">
        <v>15114</v>
      </c>
      <c r="AG94" t="s" s="4">
        <v>15115</v>
      </c>
      <c r="AH94" s="5"/>
      <c r="AI94" s="5"/>
      <c r="AJ94" s="5"/>
      <c r="AK94" s="5"/>
      <c r="AL94" s="5"/>
      <c r="AM94" s="5"/>
      <c r="AN94" s="5"/>
    </row>
    <row r="95" ht="13.55" customHeight="1">
      <c r="A95" t="s" s="4">
        <v>15116</v>
      </c>
      <c r="B95" t="s" s="4">
        <v>15113</v>
      </c>
      <c r="C95" s="9">
        <v>36</v>
      </c>
      <c r="D95" t="s" s="4">
        <v>14648</v>
      </c>
      <c r="E95" t="s" s="4">
        <v>1889</v>
      </c>
      <c r="F95" s="5"/>
      <c r="G95" s="5"/>
      <c r="H95" s="5"/>
      <c r="I95" s="5"/>
      <c r="J95" s="5"/>
      <c r="K95" s="5"/>
      <c r="L95" s="5"/>
      <c r="M95" s="5"/>
      <c r="N95" s="5"/>
      <c r="O95" s="5"/>
      <c r="P95" s="5"/>
      <c r="Q95" s="5"/>
      <c r="R95" s="5"/>
      <c r="S95" s="5"/>
      <c r="T95" s="5"/>
      <c r="U95" s="5"/>
      <c r="V95" s="5"/>
      <c r="W95" t="s" s="4">
        <v>14652</v>
      </c>
      <c r="X95" s="5"/>
      <c r="Y95" s="9">
        <v>3994697</v>
      </c>
      <c r="Z95" s="9">
        <v>233153</v>
      </c>
      <c r="AA95" t="s" s="4">
        <v>15076</v>
      </c>
      <c r="AB95" t="s" s="4">
        <v>14654</v>
      </c>
      <c r="AC95" t="s" s="4">
        <v>14745</v>
      </c>
      <c r="AD95" t="s" s="4">
        <v>15081</v>
      </c>
      <c r="AE95" t="s" s="4">
        <v>14657</v>
      </c>
      <c r="AF95" t="s" s="4">
        <v>15114</v>
      </c>
      <c r="AG95" t="s" s="4">
        <v>15115</v>
      </c>
      <c r="AH95" s="5"/>
      <c r="AI95" s="5"/>
      <c r="AJ95" s="5"/>
      <c r="AK95" s="5"/>
      <c r="AL95" s="5"/>
      <c r="AM95" s="5"/>
      <c r="AN95" s="5"/>
    </row>
    <row r="96" ht="13.55" customHeight="1">
      <c r="A96" t="s" s="4">
        <v>15117</v>
      </c>
      <c r="B96" t="s" s="4">
        <v>14964</v>
      </c>
      <c r="C96" s="9">
        <v>36</v>
      </c>
      <c r="D96" t="s" s="4">
        <v>14648</v>
      </c>
      <c r="E96" t="s" s="4">
        <v>1889</v>
      </c>
      <c r="F96" s="5"/>
      <c r="G96" s="5"/>
      <c r="H96" s="5"/>
      <c r="I96" s="5"/>
      <c r="J96" s="5"/>
      <c r="K96" s="5"/>
      <c r="L96" s="5"/>
      <c r="M96" s="5"/>
      <c r="N96" s="5"/>
      <c r="O96" s="5"/>
      <c r="P96" s="5"/>
      <c r="Q96" s="5"/>
      <c r="R96" s="5"/>
      <c r="S96" s="5"/>
      <c r="T96" s="5"/>
      <c r="U96" s="5"/>
      <c r="V96" s="5"/>
      <c r="W96" t="s" s="4">
        <v>14652</v>
      </c>
      <c r="X96" s="5"/>
      <c r="Y96" s="9">
        <v>3994697</v>
      </c>
      <c r="Z96" s="9">
        <v>233153</v>
      </c>
      <c r="AA96" t="s" s="4">
        <v>15076</v>
      </c>
      <c r="AB96" t="s" s="4">
        <v>14654</v>
      </c>
      <c r="AC96" t="s" s="4">
        <v>14753</v>
      </c>
      <c r="AD96" t="s" s="4">
        <v>15081</v>
      </c>
      <c r="AE96" s="9">
        <v>0</v>
      </c>
      <c r="AF96" t="s" s="4">
        <v>15118</v>
      </c>
      <c r="AG96" t="s" s="4">
        <v>15115</v>
      </c>
      <c r="AH96" s="5"/>
      <c r="AI96" s="5"/>
      <c r="AJ96" s="5"/>
      <c r="AK96" s="5"/>
      <c r="AL96" s="5"/>
      <c r="AM96" s="5"/>
      <c r="AN96" s="5"/>
    </row>
    <row r="97" ht="13.55" customHeight="1">
      <c r="A97" t="s" s="4">
        <v>15119</v>
      </c>
      <c r="B97" t="s" s="4">
        <v>15120</v>
      </c>
      <c r="C97" s="9">
        <v>36</v>
      </c>
      <c r="D97" t="s" s="4">
        <v>14648</v>
      </c>
      <c r="E97" t="s" s="4">
        <v>1889</v>
      </c>
      <c r="F97" s="5"/>
      <c r="G97" s="5"/>
      <c r="H97" s="5"/>
      <c r="I97" s="5"/>
      <c r="J97" s="5"/>
      <c r="K97" s="5"/>
      <c r="L97" s="5"/>
      <c r="M97" s="5"/>
      <c r="N97" s="5"/>
      <c r="O97" s="5"/>
      <c r="P97" s="5"/>
      <c r="Q97" s="5"/>
      <c r="R97" s="5"/>
      <c r="S97" s="5"/>
      <c r="T97" s="5"/>
      <c r="U97" s="5"/>
      <c r="V97" s="5"/>
      <c r="W97" t="s" s="4">
        <v>14652</v>
      </c>
      <c r="X97" s="5"/>
      <c r="Y97" s="9">
        <v>3994697</v>
      </c>
      <c r="Z97" s="9">
        <v>233153</v>
      </c>
      <c r="AA97" t="s" s="4">
        <v>15076</v>
      </c>
      <c r="AB97" t="s" s="4">
        <v>14654</v>
      </c>
      <c r="AC97" t="s" s="4">
        <v>14745</v>
      </c>
      <c r="AD97" t="s" s="4">
        <v>15081</v>
      </c>
      <c r="AE97" s="9">
        <v>0</v>
      </c>
      <c r="AF97" t="s" s="4">
        <v>15082</v>
      </c>
      <c r="AG97" t="s" s="4">
        <v>15121</v>
      </c>
      <c r="AH97" s="5"/>
      <c r="AI97" s="5"/>
      <c r="AJ97" s="5"/>
      <c r="AK97" s="5"/>
      <c r="AL97" s="5"/>
      <c r="AM97" s="5"/>
      <c r="AN97" s="5"/>
    </row>
    <row r="98" ht="13.55" customHeight="1">
      <c r="A98" t="s" s="4">
        <v>15122</v>
      </c>
      <c r="B98" t="s" s="4">
        <v>15123</v>
      </c>
      <c r="C98" s="9">
        <v>36</v>
      </c>
      <c r="D98" t="s" s="4">
        <v>14648</v>
      </c>
      <c r="E98" t="s" s="4">
        <v>1889</v>
      </c>
      <c r="F98" s="5"/>
      <c r="G98" s="5"/>
      <c r="H98" s="5"/>
      <c r="I98" s="5"/>
      <c r="J98" s="5"/>
      <c r="K98" s="5"/>
      <c r="L98" s="5"/>
      <c r="M98" s="5"/>
      <c r="N98" s="5"/>
      <c r="O98" s="5"/>
      <c r="P98" s="5"/>
      <c r="Q98" s="5"/>
      <c r="R98" s="5"/>
      <c r="S98" s="5"/>
      <c r="T98" s="5"/>
      <c r="U98" s="5"/>
      <c r="V98" s="5"/>
      <c r="W98" t="s" s="4">
        <v>14652</v>
      </c>
      <c r="X98" s="5"/>
      <c r="Y98" s="9">
        <v>3994697</v>
      </c>
      <c r="Z98" s="9">
        <v>233153</v>
      </c>
      <c r="AA98" t="s" s="4">
        <v>15076</v>
      </c>
      <c r="AB98" t="s" s="4">
        <v>14654</v>
      </c>
      <c r="AC98" t="s" s="4">
        <v>14745</v>
      </c>
      <c r="AD98" t="s" s="4">
        <v>15081</v>
      </c>
      <c r="AE98" s="9">
        <v>0</v>
      </c>
      <c r="AF98" t="s" s="4">
        <v>15082</v>
      </c>
      <c r="AG98" t="s" s="4">
        <v>15124</v>
      </c>
      <c r="AH98" s="5"/>
      <c r="AI98" s="5"/>
      <c r="AJ98" s="5"/>
      <c r="AK98" s="5"/>
      <c r="AL98" s="5"/>
      <c r="AM98" s="5"/>
      <c r="AN98" s="5"/>
    </row>
    <row r="99" ht="13.55" customHeight="1">
      <c r="A99" t="s" s="4">
        <v>15125</v>
      </c>
      <c r="B99" t="s" s="4">
        <v>15123</v>
      </c>
      <c r="C99" s="9">
        <v>36</v>
      </c>
      <c r="D99" t="s" s="4">
        <v>14648</v>
      </c>
      <c r="E99" t="s" s="4">
        <v>1889</v>
      </c>
      <c r="F99" s="5"/>
      <c r="G99" s="5"/>
      <c r="H99" s="5"/>
      <c r="I99" s="5"/>
      <c r="J99" s="5"/>
      <c r="K99" s="5"/>
      <c r="L99" s="5"/>
      <c r="M99" s="5"/>
      <c r="N99" s="5"/>
      <c r="O99" s="5"/>
      <c r="P99" s="5"/>
      <c r="Q99" s="5"/>
      <c r="R99" s="5"/>
      <c r="S99" s="5"/>
      <c r="T99" s="5"/>
      <c r="U99" s="5"/>
      <c r="V99" s="5"/>
      <c r="W99" t="s" s="4">
        <v>14652</v>
      </c>
      <c r="X99" s="5"/>
      <c r="Y99" s="9">
        <v>3994697</v>
      </c>
      <c r="Z99" s="9">
        <v>233153</v>
      </c>
      <c r="AA99" t="s" s="4">
        <v>15076</v>
      </c>
      <c r="AB99" t="s" s="4">
        <v>14654</v>
      </c>
      <c r="AC99" t="s" s="4">
        <v>14745</v>
      </c>
      <c r="AD99" t="s" s="4">
        <v>15081</v>
      </c>
      <c r="AE99" s="9">
        <v>0</v>
      </c>
      <c r="AF99" t="s" s="4">
        <v>15082</v>
      </c>
      <c r="AG99" t="s" s="4">
        <v>15124</v>
      </c>
      <c r="AH99" s="5"/>
      <c r="AI99" s="5"/>
      <c r="AJ99" s="5"/>
      <c r="AK99" s="5"/>
      <c r="AL99" s="5"/>
      <c r="AM99" s="5"/>
      <c r="AN99" s="5"/>
    </row>
    <row r="100" ht="13.55" customHeight="1">
      <c r="A100" t="s" s="4">
        <v>15126</v>
      </c>
      <c r="B100" t="s" s="4">
        <v>15123</v>
      </c>
      <c r="C100" s="9">
        <v>36</v>
      </c>
      <c r="D100" t="s" s="4">
        <v>14648</v>
      </c>
      <c r="E100" t="s" s="4">
        <v>1889</v>
      </c>
      <c r="F100" s="5"/>
      <c r="G100" s="5"/>
      <c r="H100" s="5"/>
      <c r="I100" s="5"/>
      <c r="J100" s="5"/>
      <c r="K100" s="5"/>
      <c r="L100" s="5"/>
      <c r="M100" s="5"/>
      <c r="N100" s="5"/>
      <c r="O100" s="5"/>
      <c r="P100" s="5"/>
      <c r="Q100" s="5"/>
      <c r="R100" s="5"/>
      <c r="S100" s="5"/>
      <c r="T100" s="5"/>
      <c r="U100" s="5"/>
      <c r="V100" s="5"/>
      <c r="W100" t="s" s="4">
        <v>14652</v>
      </c>
      <c r="X100" s="5"/>
      <c r="Y100" s="9">
        <v>3994697</v>
      </c>
      <c r="Z100" s="9">
        <v>233153</v>
      </c>
      <c r="AA100" t="s" s="4">
        <v>15076</v>
      </c>
      <c r="AB100" t="s" s="4">
        <v>14654</v>
      </c>
      <c r="AC100" t="s" s="4">
        <v>14753</v>
      </c>
      <c r="AD100" t="s" s="4">
        <v>15081</v>
      </c>
      <c r="AE100" s="9">
        <v>0</v>
      </c>
      <c r="AF100" t="s" s="4">
        <v>15082</v>
      </c>
      <c r="AG100" t="s" s="4">
        <v>15124</v>
      </c>
      <c r="AH100" s="5"/>
      <c r="AI100" s="5"/>
      <c r="AJ100" s="5"/>
      <c r="AK100" s="5"/>
      <c r="AL100" s="5"/>
      <c r="AM100" s="5"/>
      <c r="AN100" s="5"/>
    </row>
    <row r="101" ht="13.55" customHeight="1">
      <c r="A101" t="s" s="4">
        <v>15127</v>
      </c>
      <c r="B101" t="s" s="4">
        <v>15123</v>
      </c>
      <c r="C101" s="9">
        <v>36</v>
      </c>
      <c r="D101" t="s" s="4">
        <v>14648</v>
      </c>
      <c r="E101" t="s" s="4">
        <v>1889</v>
      </c>
      <c r="F101" s="5"/>
      <c r="G101" s="5"/>
      <c r="H101" s="5"/>
      <c r="I101" s="5"/>
      <c r="J101" s="5"/>
      <c r="K101" s="5"/>
      <c r="L101" s="5"/>
      <c r="M101" s="5"/>
      <c r="N101" s="5"/>
      <c r="O101" s="5"/>
      <c r="P101" s="5"/>
      <c r="Q101" s="5"/>
      <c r="R101" s="5"/>
      <c r="S101" s="5"/>
      <c r="T101" s="5"/>
      <c r="U101" s="5"/>
      <c r="V101" s="5"/>
      <c r="W101" t="s" s="4">
        <v>14652</v>
      </c>
      <c r="X101" s="5"/>
      <c r="Y101" s="9">
        <v>3994697</v>
      </c>
      <c r="Z101" s="9">
        <v>233153</v>
      </c>
      <c r="AA101" t="s" s="4">
        <v>15076</v>
      </c>
      <c r="AB101" t="s" s="4">
        <v>14654</v>
      </c>
      <c r="AC101" t="s" s="4">
        <v>14753</v>
      </c>
      <c r="AD101" t="s" s="4">
        <v>15081</v>
      </c>
      <c r="AE101" s="9">
        <v>0</v>
      </c>
      <c r="AF101" t="s" s="4">
        <v>15082</v>
      </c>
      <c r="AG101" t="s" s="4">
        <v>15124</v>
      </c>
      <c r="AH101" s="5"/>
      <c r="AI101" s="5"/>
      <c r="AJ101" s="5"/>
      <c r="AK101" s="5"/>
      <c r="AL101" s="5"/>
      <c r="AM101" s="5"/>
      <c r="AN101" s="5"/>
    </row>
    <row r="102" ht="13.55" customHeight="1">
      <c r="A102" t="s" s="4">
        <v>15128</v>
      </c>
      <c r="B102" t="s" s="4">
        <v>15129</v>
      </c>
      <c r="C102" s="9">
        <v>36</v>
      </c>
      <c r="D102" t="s" s="4">
        <v>14648</v>
      </c>
      <c r="E102" t="s" s="4">
        <v>1889</v>
      </c>
      <c r="F102" s="5"/>
      <c r="G102" s="5"/>
      <c r="H102" s="5"/>
      <c r="I102" s="5"/>
      <c r="J102" s="5"/>
      <c r="K102" s="5"/>
      <c r="L102" s="5"/>
      <c r="M102" s="5"/>
      <c r="N102" s="5"/>
      <c r="O102" s="5"/>
      <c r="P102" s="5"/>
      <c r="Q102" s="5"/>
      <c r="R102" s="5"/>
      <c r="S102" s="5"/>
      <c r="T102" s="5"/>
      <c r="U102" s="5"/>
      <c r="V102" s="5"/>
      <c r="W102" t="s" s="4">
        <v>14652</v>
      </c>
      <c r="X102" s="5"/>
      <c r="Y102" s="9">
        <v>3994697</v>
      </c>
      <c r="Z102" s="9">
        <v>233153</v>
      </c>
      <c r="AA102" t="s" s="4">
        <v>15076</v>
      </c>
      <c r="AB102" t="s" s="4">
        <v>14654</v>
      </c>
      <c r="AC102" t="s" s="4">
        <v>1136</v>
      </c>
      <c r="AD102" t="s" s="4">
        <v>15081</v>
      </c>
      <c r="AE102" s="9">
        <v>0</v>
      </c>
      <c r="AF102" t="s" s="4">
        <v>15082</v>
      </c>
      <c r="AG102" t="s" s="4">
        <v>15124</v>
      </c>
      <c r="AH102" s="5"/>
      <c r="AI102" s="5"/>
      <c r="AJ102" s="5"/>
      <c r="AK102" s="5"/>
      <c r="AL102" s="5"/>
      <c r="AM102" s="5"/>
      <c r="AN102" s="5"/>
    </row>
    <row r="103" ht="13.55" customHeight="1">
      <c r="A103" t="s" s="4">
        <v>15130</v>
      </c>
      <c r="B103" t="s" s="4">
        <v>15131</v>
      </c>
      <c r="C103" s="9">
        <v>36</v>
      </c>
      <c r="D103" t="s" s="4">
        <v>14648</v>
      </c>
      <c r="E103" t="s" s="4">
        <v>1889</v>
      </c>
      <c r="F103" s="5"/>
      <c r="G103" s="5"/>
      <c r="H103" s="5"/>
      <c r="I103" s="5"/>
      <c r="J103" s="5"/>
      <c r="K103" s="5"/>
      <c r="L103" s="5"/>
      <c r="M103" s="5"/>
      <c r="N103" s="5"/>
      <c r="O103" s="5"/>
      <c r="P103" s="5"/>
      <c r="Q103" s="5"/>
      <c r="R103" s="5"/>
      <c r="S103" s="5"/>
      <c r="T103" s="5"/>
      <c r="U103" s="5"/>
      <c r="V103" s="5"/>
      <c r="W103" t="s" s="4">
        <v>14652</v>
      </c>
      <c r="X103" s="5"/>
      <c r="Y103" s="9">
        <v>3994697</v>
      </c>
      <c r="Z103" s="9">
        <v>233153</v>
      </c>
      <c r="AA103" t="s" s="4">
        <v>15076</v>
      </c>
      <c r="AB103" t="s" s="4">
        <v>14654</v>
      </c>
      <c r="AC103" t="s" s="4">
        <v>1136</v>
      </c>
      <c r="AD103" t="s" s="4">
        <v>15081</v>
      </c>
      <c r="AE103" s="9">
        <v>0</v>
      </c>
      <c r="AF103" t="s" s="4">
        <v>15082</v>
      </c>
      <c r="AG103" t="s" s="4">
        <v>15124</v>
      </c>
      <c r="AH103" s="5"/>
      <c r="AI103" s="5"/>
      <c r="AJ103" s="5"/>
      <c r="AK103" s="5"/>
      <c r="AL103" s="5"/>
      <c r="AM103" s="5"/>
      <c r="AN103" s="5"/>
    </row>
    <row r="104" ht="13.55" customHeight="1">
      <c r="A104" t="s" s="4">
        <v>15132</v>
      </c>
      <c r="B104" t="s" s="4">
        <v>15133</v>
      </c>
      <c r="C104" s="9">
        <v>36</v>
      </c>
      <c r="D104" t="s" s="4">
        <v>14648</v>
      </c>
      <c r="E104" t="s" s="4">
        <v>1889</v>
      </c>
      <c r="F104" s="5"/>
      <c r="G104" s="5"/>
      <c r="H104" s="5"/>
      <c r="I104" s="5"/>
      <c r="J104" s="5"/>
      <c r="K104" s="5"/>
      <c r="L104" s="5"/>
      <c r="M104" s="5"/>
      <c r="N104" s="5"/>
      <c r="O104" s="5"/>
      <c r="P104" s="5"/>
      <c r="Q104" s="5"/>
      <c r="R104" s="5"/>
      <c r="S104" s="5"/>
      <c r="T104" s="5"/>
      <c r="U104" s="5"/>
      <c r="V104" s="5"/>
      <c r="W104" t="s" s="4">
        <v>14652</v>
      </c>
      <c r="X104" s="5"/>
      <c r="Y104" s="9">
        <v>3994697</v>
      </c>
      <c r="Z104" s="9">
        <v>233153</v>
      </c>
      <c r="AA104" t="s" s="4">
        <v>15076</v>
      </c>
      <c r="AB104" t="s" s="4">
        <v>14654</v>
      </c>
      <c r="AC104" t="s" s="4">
        <v>14708</v>
      </c>
      <c r="AD104" t="s" s="4">
        <v>15081</v>
      </c>
      <c r="AE104" s="9">
        <v>0</v>
      </c>
      <c r="AF104" t="s" s="4">
        <v>15082</v>
      </c>
      <c r="AG104" t="s" s="4">
        <v>15124</v>
      </c>
      <c r="AH104" s="5"/>
      <c r="AI104" s="5"/>
      <c r="AJ104" s="5"/>
      <c r="AK104" s="5"/>
      <c r="AL104" s="5"/>
      <c r="AM104" s="5"/>
      <c r="AN104" s="5"/>
    </row>
    <row r="105" ht="13.55" customHeight="1">
      <c r="A105" t="s" s="4">
        <v>15134</v>
      </c>
      <c r="B105" t="s" s="4">
        <v>15135</v>
      </c>
      <c r="C105" s="9">
        <v>36</v>
      </c>
      <c r="D105" t="s" s="4">
        <v>14648</v>
      </c>
      <c r="E105" t="s" s="4">
        <v>1889</v>
      </c>
      <c r="F105" s="5"/>
      <c r="G105" s="5"/>
      <c r="H105" s="5"/>
      <c r="I105" s="5"/>
      <c r="J105" s="5"/>
      <c r="K105" s="5"/>
      <c r="L105" s="5"/>
      <c r="M105" s="5"/>
      <c r="N105" s="5"/>
      <c r="O105" s="5"/>
      <c r="P105" s="5"/>
      <c r="Q105" s="5"/>
      <c r="R105" s="5"/>
      <c r="S105" s="5"/>
      <c r="T105" s="5"/>
      <c r="U105" s="5"/>
      <c r="V105" s="5"/>
      <c r="W105" t="s" s="4">
        <v>14652</v>
      </c>
      <c r="X105" s="5"/>
      <c r="Y105" s="9">
        <v>3994697</v>
      </c>
      <c r="Z105" s="9">
        <v>233153</v>
      </c>
      <c r="AA105" t="s" s="4">
        <v>15076</v>
      </c>
      <c r="AB105" t="s" s="4">
        <v>14654</v>
      </c>
      <c r="AC105" t="s" s="4">
        <v>14708</v>
      </c>
      <c r="AD105" t="s" s="4">
        <v>15081</v>
      </c>
      <c r="AE105" s="9">
        <v>0</v>
      </c>
      <c r="AF105" t="s" s="4">
        <v>15082</v>
      </c>
      <c r="AG105" t="s" s="4">
        <v>15124</v>
      </c>
      <c r="AH105" s="5"/>
      <c r="AI105" s="5"/>
      <c r="AJ105" s="5"/>
      <c r="AK105" s="5"/>
      <c r="AL105" s="5"/>
      <c r="AM105" s="5"/>
      <c r="AN105" s="5"/>
    </row>
    <row r="106" ht="13.55" customHeight="1">
      <c r="A106" t="s" s="4">
        <v>15136</v>
      </c>
      <c r="B106" t="s" s="4">
        <v>15137</v>
      </c>
      <c r="C106" s="9">
        <v>36</v>
      </c>
      <c r="D106" t="s" s="4">
        <v>14648</v>
      </c>
      <c r="E106" t="s" s="4">
        <v>1889</v>
      </c>
      <c r="F106" s="5"/>
      <c r="G106" s="5"/>
      <c r="H106" s="5"/>
      <c r="I106" s="5"/>
      <c r="J106" s="5"/>
      <c r="K106" s="5"/>
      <c r="L106" s="5"/>
      <c r="M106" s="5"/>
      <c r="N106" s="5"/>
      <c r="O106" s="5"/>
      <c r="P106" s="5"/>
      <c r="Q106" s="5"/>
      <c r="R106" s="5"/>
      <c r="S106" s="5"/>
      <c r="T106" s="5"/>
      <c r="U106" s="5"/>
      <c r="V106" s="5"/>
      <c r="W106" t="s" s="4">
        <v>14652</v>
      </c>
      <c r="X106" s="5"/>
      <c r="Y106" s="9">
        <v>3994697</v>
      </c>
      <c r="Z106" s="9">
        <v>233153</v>
      </c>
      <c r="AA106" t="s" s="4">
        <v>15076</v>
      </c>
      <c r="AB106" t="s" s="4">
        <v>14654</v>
      </c>
      <c r="AC106" t="s" s="4">
        <v>14708</v>
      </c>
      <c r="AD106" t="s" s="4">
        <v>15081</v>
      </c>
      <c r="AE106" s="9">
        <v>0</v>
      </c>
      <c r="AF106" t="s" s="4">
        <v>15082</v>
      </c>
      <c r="AG106" t="s" s="4">
        <v>15124</v>
      </c>
      <c r="AH106" s="5"/>
      <c r="AI106" s="5"/>
      <c r="AJ106" s="5"/>
      <c r="AK106" s="5"/>
      <c r="AL106" s="5"/>
      <c r="AM106" s="5"/>
      <c r="AN106" s="5"/>
    </row>
    <row r="107" ht="13.55" customHeight="1">
      <c r="A107" t="s" s="4">
        <v>15138</v>
      </c>
      <c r="B107" t="s" s="4">
        <v>15137</v>
      </c>
      <c r="C107" s="9">
        <v>36</v>
      </c>
      <c r="D107" t="s" s="4">
        <v>14648</v>
      </c>
      <c r="E107" t="s" s="4">
        <v>1889</v>
      </c>
      <c r="F107" s="5"/>
      <c r="G107" s="5"/>
      <c r="H107" s="5"/>
      <c r="I107" s="5"/>
      <c r="J107" s="5"/>
      <c r="K107" s="5"/>
      <c r="L107" s="5"/>
      <c r="M107" s="5"/>
      <c r="N107" s="5"/>
      <c r="O107" s="5"/>
      <c r="P107" s="5"/>
      <c r="Q107" s="5"/>
      <c r="R107" s="5"/>
      <c r="S107" s="5"/>
      <c r="T107" s="5"/>
      <c r="U107" s="5"/>
      <c r="V107" s="5"/>
      <c r="W107" t="s" s="4">
        <v>14652</v>
      </c>
      <c r="X107" s="5"/>
      <c r="Y107" s="9">
        <v>3994697</v>
      </c>
      <c r="Z107" s="9">
        <v>233153</v>
      </c>
      <c r="AA107" t="s" s="4">
        <v>15076</v>
      </c>
      <c r="AB107" t="s" s="4">
        <v>14654</v>
      </c>
      <c r="AC107" t="s" s="4">
        <v>14708</v>
      </c>
      <c r="AD107" t="s" s="4">
        <v>15081</v>
      </c>
      <c r="AE107" s="9">
        <v>0</v>
      </c>
      <c r="AF107" t="s" s="4">
        <v>15082</v>
      </c>
      <c r="AG107" t="s" s="4">
        <v>15124</v>
      </c>
      <c r="AH107" s="5"/>
      <c r="AI107" s="5"/>
      <c r="AJ107" s="5"/>
      <c r="AK107" s="5"/>
      <c r="AL107" s="5"/>
      <c r="AM107" s="5"/>
      <c r="AN107" s="5"/>
    </row>
    <row r="108" ht="13.55" customHeight="1">
      <c r="A108" t="s" s="4">
        <v>15139</v>
      </c>
      <c r="B108" t="s" s="4">
        <v>15137</v>
      </c>
      <c r="C108" s="9">
        <v>36</v>
      </c>
      <c r="D108" t="s" s="4">
        <v>14648</v>
      </c>
      <c r="E108" t="s" s="4">
        <v>1889</v>
      </c>
      <c r="F108" s="5"/>
      <c r="G108" s="5"/>
      <c r="H108" s="5"/>
      <c r="I108" s="5"/>
      <c r="J108" s="5"/>
      <c r="K108" s="5"/>
      <c r="L108" s="5"/>
      <c r="M108" s="5"/>
      <c r="N108" s="5"/>
      <c r="O108" s="5"/>
      <c r="P108" s="5"/>
      <c r="Q108" s="5"/>
      <c r="R108" s="5"/>
      <c r="S108" s="5"/>
      <c r="T108" s="5"/>
      <c r="U108" s="5"/>
      <c r="V108" s="5"/>
      <c r="W108" t="s" s="4">
        <v>14652</v>
      </c>
      <c r="X108" s="5"/>
      <c r="Y108" s="9">
        <v>3994697</v>
      </c>
      <c r="Z108" s="9">
        <v>233153</v>
      </c>
      <c r="AA108" t="s" s="4">
        <v>15076</v>
      </c>
      <c r="AB108" t="s" s="4">
        <v>14654</v>
      </c>
      <c r="AC108" t="s" s="4">
        <v>14708</v>
      </c>
      <c r="AD108" t="s" s="4">
        <v>15081</v>
      </c>
      <c r="AE108" s="9">
        <v>0</v>
      </c>
      <c r="AF108" t="s" s="4">
        <v>15082</v>
      </c>
      <c r="AG108" t="s" s="4">
        <v>15124</v>
      </c>
      <c r="AH108" s="5"/>
      <c r="AI108" s="5"/>
      <c r="AJ108" s="5"/>
      <c r="AK108" s="5"/>
      <c r="AL108" s="5"/>
      <c r="AM108" s="5"/>
      <c r="AN108" s="5"/>
    </row>
    <row r="109" ht="13.55" customHeight="1">
      <c r="A109" t="s" s="4">
        <v>15140</v>
      </c>
      <c r="B109" t="s" s="4">
        <v>15137</v>
      </c>
      <c r="C109" s="9">
        <v>36</v>
      </c>
      <c r="D109" t="s" s="4">
        <v>14648</v>
      </c>
      <c r="E109" t="s" s="4">
        <v>1889</v>
      </c>
      <c r="F109" s="5"/>
      <c r="G109" s="5"/>
      <c r="H109" s="5"/>
      <c r="I109" s="5"/>
      <c r="J109" s="5"/>
      <c r="K109" s="5"/>
      <c r="L109" s="5"/>
      <c r="M109" s="5"/>
      <c r="N109" s="5"/>
      <c r="O109" s="5"/>
      <c r="P109" s="5"/>
      <c r="Q109" s="5"/>
      <c r="R109" s="5"/>
      <c r="S109" s="5"/>
      <c r="T109" s="5"/>
      <c r="U109" s="5"/>
      <c r="V109" s="5"/>
      <c r="W109" t="s" s="4">
        <v>14652</v>
      </c>
      <c r="X109" s="5"/>
      <c r="Y109" s="9">
        <v>3994697</v>
      </c>
      <c r="Z109" s="9">
        <v>233153</v>
      </c>
      <c r="AA109" t="s" s="4">
        <v>15076</v>
      </c>
      <c r="AB109" t="s" s="4">
        <v>14654</v>
      </c>
      <c r="AC109" t="s" s="4">
        <v>14708</v>
      </c>
      <c r="AD109" t="s" s="4">
        <v>15081</v>
      </c>
      <c r="AE109" s="9">
        <v>0</v>
      </c>
      <c r="AF109" t="s" s="4">
        <v>15082</v>
      </c>
      <c r="AG109" t="s" s="4">
        <v>15124</v>
      </c>
      <c r="AH109" s="5"/>
      <c r="AI109" s="5"/>
      <c r="AJ109" s="5"/>
      <c r="AK109" s="5"/>
      <c r="AL109" s="5"/>
      <c r="AM109" s="5"/>
      <c r="AN109" s="5"/>
    </row>
    <row r="110" ht="13.55" customHeight="1">
      <c r="A110" t="s" s="4">
        <v>15141</v>
      </c>
      <c r="B110" t="s" s="4">
        <v>15137</v>
      </c>
      <c r="C110" s="9">
        <v>36</v>
      </c>
      <c r="D110" t="s" s="4">
        <v>14648</v>
      </c>
      <c r="E110" t="s" s="4">
        <v>1889</v>
      </c>
      <c r="F110" s="5"/>
      <c r="G110" s="5"/>
      <c r="H110" s="5"/>
      <c r="I110" s="5"/>
      <c r="J110" s="5"/>
      <c r="K110" s="5"/>
      <c r="L110" s="5"/>
      <c r="M110" s="5"/>
      <c r="N110" s="5"/>
      <c r="O110" s="5"/>
      <c r="P110" s="5"/>
      <c r="Q110" s="5"/>
      <c r="R110" s="5"/>
      <c r="S110" s="5"/>
      <c r="T110" s="5"/>
      <c r="U110" s="5"/>
      <c r="V110" s="5"/>
      <c r="W110" t="s" s="4">
        <v>14652</v>
      </c>
      <c r="X110" s="5"/>
      <c r="Y110" s="9">
        <v>3994697</v>
      </c>
      <c r="Z110" s="9">
        <v>233153</v>
      </c>
      <c r="AA110" t="s" s="4">
        <v>15076</v>
      </c>
      <c r="AB110" t="s" s="4">
        <v>14654</v>
      </c>
      <c r="AC110" t="s" s="4">
        <v>14708</v>
      </c>
      <c r="AD110" t="s" s="4">
        <v>15081</v>
      </c>
      <c r="AE110" s="9">
        <v>0</v>
      </c>
      <c r="AF110" t="s" s="4">
        <v>15082</v>
      </c>
      <c r="AG110" t="s" s="4">
        <v>15124</v>
      </c>
      <c r="AH110" s="5"/>
      <c r="AI110" s="5"/>
      <c r="AJ110" s="5"/>
      <c r="AK110" s="5"/>
      <c r="AL110" s="5"/>
      <c r="AM110" s="5"/>
      <c r="AN110" s="5"/>
    </row>
    <row r="111" ht="13.55" customHeight="1">
      <c r="A111" t="s" s="4">
        <v>15142</v>
      </c>
      <c r="B111" t="s" s="4">
        <v>15143</v>
      </c>
      <c r="C111" s="9">
        <v>36</v>
      </c>
      <c r="D111" t="s" s="4">
        <v>14648</v>
      </c>
      <c r="E111" t="s" s="4">
        <v>1889</v>
      </c>
      <c r="F111" s="5"/>
      <c r="G111" s="5"/>
      <c r="H111" s="5"/>
      <c r="I111" s="5"/>
      <c r="J111" s="5"/>
      <c r="K111" s="5"/>
      <c r="L111" s="5"/>
      <c r="M111" s="5"/>
      <c r="N111" s="5"/>
      <c r="O111" s="5"/>
      <c r="P111" s="5"/>
      <c r="Q111" s="5"/>
      <c r="R111" s="5"/>
      <c r="S111" s="5"/>
      <c r="T111" s="5"/>
      <c r="U111" s="5"/>
      <c r="V111" s="5"/>
      <c r="W111" t="s" s="4">
        <v>14652</v>
      </c>
      <c r="X111" s="5"/>
      <c r="Y111" s="9">
        <v>3994697</v>
      </c>
      <c r="Z111" s="9">
        <v>233153</v>
      </c>
      <c r="AA111" t="s" s="4">
        <v>15076</v>
      </c>
      <c r="AB111" t="s" s="4">
        <v>14654</v>
      </c>
      <c r="AC111" t="s" s="4">
        <v>14708</v>
      </c>
      <c r="AD111" t="s" s="4">
        <v>15081</v>
      </c>
      <c r="AE111" s="9">
        <v>0</v>
      </c>
      <c r="AF111" t="s" s="4">
        <v>15082</v>
      </c>
      <c r="AG111" t="s" s="4">
        <v>15124</v>
      </c>
      <c r="AH111" s="5"/>
      <c r="AI111" s="5"/>
      <c r="AJ111" s="5"/>
      <c r="AK111" s="5"/>
      <c r="AL111" s="5"/>
      <c r="AM111" s="5"/>
      <c r="AN111" s="5"/>
    </row>
    <row r="112" ht="13.55" customHeight="1">
      <c r="A112" t="s" s="4">
        <v>15144</v>
      </c>
      <c r="B112" t="s" s="4">
        <v>15145</v>
      </c>
      <c r="C112" s="9">
        <v>36</v>
      </c>
      <c r="D112" t="s" s="4">
        <v>14648</v>
      </c>
      <c r="E112" t="s" s="4">
        <v>1889</v>
      </c>
      <c r="F112" s="5"/>
      <c r="G112" s="5"/>
      <c r="H112" s="5"/>
      <c r="I112" s="5"/>
      <c r="J112" s="5"/>
      <c r="K112" s="5"/>
      <c r="L112" s="5"/>
      <c r="M112" s="5"/>
      <c r="N112" s="5"/>
      <c r="O112" s="5"/>
      <c r="P112" s="5"/>
      <c r="Q112" s="5"/>
      <c r="R112" s="5"/>
      <c r="S112" s="5"/>
      <c r="T112" s="5"/>
      <c r="U112" s="5"/>
      <c r="V112" s="5"/>
      <c r="W112" t="s" s="4">
        <v>14652</v>
      </c>
      <c r="X112" s="5"/>
      <c r="Y112" s="9">
        <v>3994697</v>
      </c>
      <c r="Z112" s="9">
        <v>233153</v>
      </c>
      <c r="AA112" t="s" s="4">
        <v>15076</v>
      </c>
      <c r="AB112" t="s" s="4">
        <v>14654</v>
      </c>
      <c r="AC112" t="s" s="4">
        <v>14708</v>
      </c>
      <c r="AD112" t="s" s="4">
        <v>15081</v>
      </c>
      <c r="AE112" s="9">
        <v>0</v>
      </c>
      <c r="AF112" t="s" s="4">
        <v>15082</v>
      </c>
      <c r="AG112" t="s" s="4">
        <v>15124</v>
      </c>
      <c r="AH112" s="5"/>
      <c r="AI112" s="5"/>
      <c r="AJ112" s="5"/>
      <c r="AK112" s="5"/>
      <c r="AL112" s="5"/>
      <c r="AM112" s="5"/>
      <c r="AN112" s="5"/>
    </row>
    <row r="113" ht="13.55" customHeight="1">
      <c r="A113" t="s" s="4">
        <v>15146</v>
      </c>
      <c r="B113" t="s" s="4">
        <v>15147</v>
      </c>
      <c r="C113" s="9">
        <v>36</v>
      </c>
      <c r="D113" t="s" s="4">
        <v>14648</v>
      </c>
      <c r="E113" t="s" s="4">
        <v>1889</v>
      </c>
      <c r="F113" s="5"/>
      <c r="G113" s="5"/>
      <c r="H113" s="5"/>
      <c r="I113" s="5"/>
      <c r="J113" s="5"/>
      <c r="K113" s="5"/>
      <c r="L113" s="5"/>
      <c r="M113" s="5"/>
      <c r="N113" s="5"/>
      <c r="O113" s="5"/>
      <c r="P113" s="5"/>
      <c r="Q113" s="5"/>
      <c r="R113" s="5"/>
      <c r="S113" s="5"/>
      <c r="T113" s="5"/>
      <c r="U113" s="5"/>
      <c r="V113" s="5"/>
      <c r="W113" t="s" s="4">
        <v>14652</v>
      </c>
      <c r="X113" s="5"/>
      <c r="Y113" s="9">
        <v>3994697</v>
      </c>
      <c r="Z113" s="9">
        <v>233153</v>
      </c>
      <c r="AA113" t="s" s="4">
        <v>15076</v>
      </c>
      <c r="AB113" t="s" s="4">
        <v>14654</v>
      </c>
      <c r="AC113" t="s" s="4">
        <v>14708</v>
      </c>
      <c r="AD113" t="s" s="4">
        <v>15081</v>
      </c>
      <c r="AE113" s="9">
        <v>0</v>
      </c>
      <c r="AF113" t="s" s="4">
        <v>15082</v>
      </c>
      <c r="AG113" t="s" s="4">
        <v>15124</v>
      </c>
      <c r="AH113" s="5"/>
      <c r="AI113" s="5"/>
      <c r="AJ113" s="5"/>
      <c r="AK113" s="5"/>
      <c r="AL113" s="5"/>
      <c r="AM113" s="5"/>
      <c r="AN113" s="5"/>
    </row>
    <row r="114" ht="13.55" customHeight="1">
      <c r="A114" t="s" s="4">
        <v>15148</v>
      </c>
      <c r="B114" t="s" s="4">
        <v>15147</v>
      </c>
      <c r="C114" s="9">
        <v>36</v>
      </c>
      <c r="D114" t="s" s="4">
        <v>14648</v>
      </c>
      <c r="E114" t="s" s="4">
        <v>1889</v>
      </c>
      <c r="F114" s="5"/>
      <c r="G114" s="5"/>
      <c r="H114" s="5"/>
      <c r="I114" s="5"/>
      <c r="J114" s="5"/>
      <c r="K114" s="5"/>
      <c r="L114" s="5"/>
      <c r="M114" s="5"/>
      <c r="N114" s="5"/>
      <c r="O114" s="5"/>
      <c r="P114" s="5"/>
      <c r="Q114" s="5"/>
      <c r="R114" s="5"/>
      <c r="S114" s="5"/>
      <c r="T114" s="5"/>
      <c r="U114" s="5"/>
      <c r="V114" s="5"/>
      <c r="W114" t="s" s="4">
        <v>14652</v>
      </c>
      <c r="X114" s="5"/>
      <c r="Y114" s="9">
        <v>3994697</v>
      </c>
      <c r="Z114" s="9">
        <v>233153</v>
      </c>
      <c r="AA114" t="s" s="4">
        <v>15076</v>
      </c>
      <c r="AB114" t="s" s="4">
        <v>14654</v>
      </c>
      <c r="AC114" t="s" s="4">
        <v>14708</v>
      </c>
      <c r="AD114" t="s" s="4">
        <v>15081</v>
      </c>
      <c r="AE114" s="9">
        <v>0</v>
      </c>
      <c r="AF114" t="s" s="4">
        <v>15082</v>
      </c>
      <c r="AG114" t="s" s="4">
        <v>15124</v>
      </c>
      <c r="AH114" s="5"/>
      <c r="AI114" s="5"/>
      <c r="AJ114" s="5"/>
      <c r="AK114" s="5"/>
      <c r="AL114" s="5"/>
      <c r="AM114" s="5"/>
      <c r="AN114" s="5"/>
    </row>
    <row r="115" ht="13.55" customHeight="1">
      <c r="A115" t="s" s="4">
        <v>15149</v>
      </c>
      <c r="B115" t="s" s="4">
        <v>15150</v>
      </c>
      <c r="C115" s="9">
        <v>36</v>
      </c>
      <c r="D115" t="s" s="4">
        <v>14648</v>
      </c>
      <c r="E115" t="s" s="4">
        <v>1889</v>
      </c>
      <c r="F115" s="5"/>
      <c r="G115" s="5"/>
      <c r="H115" s="5"/>
      <c r="I115" s="5"/>
      <c r="J115" s="5"/>
      <c r="K115" s="5"/>
      <c r="L115" s="5"/>
      <c r="M115" s="5"/>
      <c r="N115" s="5"/>
      <c r="O115" s="5"/>
      <c r="P115" s="5"/>
      <c r="Q115" s="5"/>
      <c r="R115" s="5"/>
      <c r="S115" s="5"/>
      <c r="T115" s="5"/>
      <c r="U115" s="5"/>
      <c r="V115" s="5"/>
      <c r="W115" t="s" s="4">
        <v>14652</v>
      </c>
      <c r="X115" s="5"/>
      <c r="Y115" s="9">
        <v>3994697</v>
      </c>
      <c r="Z115" s="9">
        <v>233153</v>
      </c>
      <c r="AA115" t="s" s="4">
        <v>15076</v>
      </c>
      <c r="AB115" t="s" s="4">
        <v>14654</v>
      </c>
      <c r="AC115" t="s" s="4">
        <v>14708</v>
      </c>
      <c r="AD115" t="s" s="4">
        <v>15081</v>
      </c>
      <c r="AE115" s="9">
        <v>0</v>
      </c>
      <c r="AF115" t="s" s="4">
        <v>15082</v>
      </c>
      <c r="AG115" t="s" s="4">
        <v>15124</v>
      </c>
      <c r="AH115" s="5"/>
      <c r="AI115" s="5"/>
      <c r="AJ115" s="5"/>
      <c r="AK115" s="5"/>
      <c r="AL115" s="5"/>
      <c r="AM115" s="5"/>
      <c r="AN115" s="5"/>
    </row>
    <row r="116" ht="13.55" customHeight="1">
      <c r="A116" t="s" s="4">
        <v>15151</v>
      </c>
      <c r="B116" t="s" s="4">
        <v>15152</v>
      </c>
      <c r="C116" s="9">
        <v>36</v>
      </c>
      <c r="D116" t="s" s="4">
        <v>14648</v>
      </c>
      <c r="E116" t="s" s="4">
        <v>1889</v>
      </c>
      <c r="F116" s="5"/>
      <c r="G116" s="5"/>
      <c r="H116" s="5"/>
      <c r="I116" s="5"/>
      <c r="J116" s="5"/>
      <c r="K116" s="5"/>
      <c r="L116" s="5"/>
      <c r="M116" s="5"/>
      <c r="N116" s="5"/>
      <c r="O116" s="5"/>
      <c r="P116" s="5"/>
      <c r="Q116" s="5"/>
      <c r="R116" s="5"/>
      <c r="S116" s="5"/>
      <c r="T116" s="5"/>
      <c r="U116" s="5"/>
      <c r="V116" s="5"/>
      <c r="W116" t="s" s="4">
        <v>14652</v>
      </c>
      <c r="X116" s="5"/>
      <c r="Y116" s="9">
        <v>3994697</v>
      </c>
      <c r="Z116" s="9">
        <v>233153</v>
      </c>
      <c r="AA116" t="s" s="4">
        <v>15076</v>
      </c>
      <c r="AB116" t="s" s="4">
        <v>14654</v>
      </c>
      <c r="AC116" t="s" s="4">
        <v>14708</v>
      </c>
      <c r="AD116" t="s" s="4">
        <v>15081</v>
      </c>
      <c r="AE116" s="9">
        <v>0</v>
      </c>
      <c r="AF116" t="s" s="4">
        <v>15153</v>
      </c>
      <c r="AG116" t="s" s="4">
        <v>15124</v>
      </c>
      <c r="AH116" s="5"/>
      <c r="AI116" s="5"/>
      <c r="AJ116" s="5"/>
      <c r="AK116" s="5"/>
      <c r="AL116" s="5"/>
      <c r="AM116" s="5"/>
      <c r="AN116" s="5"/>
    </row>
    <row r="117" ht="13.55" customHeight="1">
      <c r="A117" t="s" s="4">
        <v>15154</v>
      </c>
      <c r="B117" t="s" s="4">
        <v>15155</v>
      </c>
      <c r="C117" s="9">
        <v>36</v>
      </c>
      <c r="D117" t="s" s="4">
        <v>14648</v>
      </c>
      <c r="E117" t="s" s="4">
        <v>1889</v>
      </c>
      <c r="F117" s="5"/>
      <c r="G117" s="5"/>
      <c r="H117" s="5"/>
      <c r="I117" s="5"/>
      <c r="J117" s="5"/>
      <c r="K117" s="5"/>
      <c r="L117" s="5"/>
      <c r="M117" s="5"/>
      <c r="N117" s="5"/>
      <c r="O117" s="5"/>
      <c r="P117" s="5"/>
      <c r="Q117" s="5"/>
      <c r="R117" s="5"/>
      <c r="S117" s="5"/>
      <c r="T117" s="5"/>
      <c r="U117" s="5"/>
      <c r="V117" s="5"/>
      <c r="W117" t="s" s="4">
        <v>14652</v>
      </c>
      <c r="X117" s="5"/>
      <c r="Y117" s="9">
        <v>3994697</v>
      </c>
      <c r="Z117" s="9">
        <v>233153</v>
      </c>
      <c r="AA117" t="s" s="4">
        <v>15076</v>
      </c>
      <c r="AB117" t="s" s="4">
        <v>14654</v>
      </c>
      <c r="AC117" t="s" s="4">
        <v>14708</v>
      </c>
      <c r="AD117" t="s" s="4">
        <v>15081</v>
      </c>
      <c r="AE117" s="9">
        <v>0</v>
      </c>
      <c r="AF117" t="s" s="4">
        <v>15082</v>
      </c>
      <c r="AG117" t="s" s="4">
        <v>15124</v>
      </c>
      <c r="AH117" s="5"/>
      <c r="AI117" s="5"/>
      <c r="AJ117" s="5"/>
      <c r="AK117" s="5"/>
      <c r="AL117" s="5"/>
      <c r="AM117" s="5"/>
      <c r="AN117" s="5"/>
    </row>
    <row r="118" ht="13.55" customHeight="1">
      <c r="A118" t="s" s="4">
        <v>15156</v>
      </c>
      <c r="B118" t="s" s="4">
        <v>15157</v>
      </c>
      <c r="C118" s="9">
        <v>36</v>
      </c>
      <c r="D118" t="s" s="4">
        <v>14648</v>
      </c>
      <c r="E118" t="s" s="4">
        <v>1889</v>
      </c>
      <c r="F118" s="5"/>
      <c r="G118" s="5"/>
      <c r="H118" s="5"/>
      <c r="I118" s="5"/>
      <c r="J118" s="5"/>
      <c r="K118" s="5"/>
      <c r="L118" s="5"/>
      <c r="M118" s="5"/>
      <c r="N118" s="5"/>
      <c r="O118" s="5"/>
      <c r="P118" s="5"/>
      <c r="Q118" s="5"/>
      <c r="R118" s="5"/>
      <c r="S118" s="5"/>
      <c r="T118" s="5"/>
      <c r="U118" s="5"/>
      <c r="V118" s="5"/>
      <c r="W118" t="s" s="4">
        <v>14652</v>
      </c>
      <c r="X118" s="5"/>
      <c r="Y118" s="9">
        <v>3994697</v>
      </c>
      <c r="Z118" s="9">
        <v>233153</v>
      </c>
      <c r="AA118" t="s" s="4">
        <v>15076</v>
      </c>
      <c r="AB118" t="s" s="4">
        <v>14654</v>
      </c>
      <c r="AC118" t="s" s="4">
        <v>14708</v>
      </c>
      <c r="AD118" t="s" s="4">
        <v>15081</v>
      </c>
      <c r="AE118" s="9">
        <v>0</v>
      </c>
      <c r="AF118" t="s" s="4">
        <v>15082</v>
      </c>
      <c r="AG118" t="s" s="4">
        <v>15124</v>
      </c>
      <c r="AH118" s="5"/>
      <c r="AI118" s="5"/>
      <c r="AJ118" s="5"/>
      <c r="AK118" s="5"/>
      <c r="AL118" s="5"/>
      <c r="AM118" s="5"/>
      <c r="AN118" s="5"/>
    </row>
    <row r="119" ht="13.55" customHeight="1">
      <c r="A119" t="s" s="4">
        <v>15158</v>
      </c>
      <c r="B119" t="s" s="4">
        <v>15159</v>
      </c>
      <c r="C119" s="9">
        <v>36</v>
      </c>
      <c r="D119" t="s" s="4">
        <v>14648</v>
      </c>
      <c r="E119" t="s" s="4">
        <v>1889</v>
      </c>
      <c r="F119" s="5"/>
      <c r="G119" s="5"/>
      <c r="H119" s="5"/>
      <c r="I119" s="5"/>
      <c r="J119" s="5"/>
      <c r="K119" s="5"/>
      <c r="L119" s="5"/>
      <c r="M119" s="5"/>
      <c r="N119" s="5"/>
      <c r="O119" s="5"/>
      <c r="P119" s="5"/>
      <c r="Q119" s="5"/>
      <c r="R119" s="5"/>
      <c r="S119" s="5"/>
      <c r="T119" s="5"/>
      <c r="U119" s="5"/>
      <c r="V119" s="5"/>
      <c r="W119" t="s" s="4">
        <v>14652</v>
      </c>
      <c r="X119" s="5"/>
      <c r="Y119" s="9">
        <v>3994697</v>
      </c>
      <c r="Z119" s="9">
        <v>233153</v>
      </c>
      <c r="AA119" t="s" s="4">
        <v>15076</v>
      </c>
      <c r="AB119" t="s" s="4">
        <v>14654</v>
      </c>
      <c r="AC119" t="s" s="4">
        <v>14708</v>
      </c>
      <c r="AD119" t="s" s="4">
        <v>15081</v>
      </c>
      <c r="AE119" s="9">
        <v>0</v>
      </c>
      <c r="AF119" t="s" s="4">
        <v>15082</v>
      </c>
      <c r="AG119" t="s" s="4">
        <v>15124</v>
      </c>
      <c r="AH119" s="5"/>
      <c r="AI119" s="5"/>
      <c r="AJ119" s="5"/>
      <c r="AK119" s="5"/>
      <c r="AL119" s="5"/>
      <c r="AM119" s="5"/>
      <c r="AN119" s="5"/>
    </row>
    <row r="120" ht="13.55" customHeight="1">
      <c r="A120" t="s" s="4">
        <v>15160</v>
      </c>
      <c r="B120" t="s" s="4">
        <v>15161</v>
      </c>
      <c r="C120" s="9">
        <v>36</v>
      </c>
      <c r="D120" t="s" s="4">
        <v>14648</v>
      </c>
      <c r="E120" t="s" s="4">
        <v>1889</v>
      </c>
      <c r="F120" s="5"/>
      <c r="G120" s="5"/>
      <c r="H120" s="5"/>
      <c r="I120" s="5"/>
      <c r="J120" s="5"/>
      <c r="K120" s="5"/>
      <c r="L120" s="5"/>
      <c r="M120" s="5"/>
      <c r="N120" s="5"/>
      <c r="O120" s="5"/>
      <c r="P120" s="5"/>
      <c r="Q120" s="5"/>
      <c r="R120" s="5"/>
      <c r="S120" s="5"/>
      <c r="T120" s="5"/>
      <c r="U120" s="5"/>
      <c r="V120" s="5"/>
      <c r="W120" t="s" s="4">
        <v>14652</v>
      </c>
      <c r="X120" s="5"/>
      <c r="Y120" s="9">
        <v>3994697</v>
      </c>
      <c r="Z120" s="9">
        <v>233153</v>
      </c>
      <c r="AA120" t="s" s="4">
        <v>15076</v>
      </c>
      <c r="AB120" t="s" s="4">
        <v>14654</v>
      </c>
      <c r="AC120" t="s" s="4">
        <v>14708</v>
      </c>
      <c r="AD120" t="s" s="4">
        <v>15081</v>
      </c>
      <c r="AE120" s="9">
        <v>0</v>
      </c>
      <c r="AF120" t="s" s="4">
        <v>15162</v>
      </c>
      <c r="AG120" t="s" s="4">
        <v>15124</v>
      </c>
      <c r="AH120" s="5"/>
      <c r="AI120" s="5"/>
      <c r="AJ120" s="5"/>
      <c r="AK120" s="5"/>
      <c r="AL120" s="5"/>
      <c r="AM120" s="5"/>
      <c r="AN120" s="5"/>
    </row>
    <row r="121" ht="13.55" customHeight="1">
      <c r="A121" t="s" s="4">
        <v>15163</v>
      </c>
      <c r="B121" t="s" s="4">
        <v>15164</v>
      </c>
      <c r="C121" s="9">
        <v>36</v>
      </c>
      <c r="D121" t="s" s="4">
        <v>14648</v>
      </c>
      <c r="E121" t="s" s="4">
        <v>1889</v>
      </c>
      <c r="F121" s="5"/>
      <c r="G121" s="5"/>
      <c r="H121" s="5"/>
      <c r="I121" s="5"/>
      <c r="J121" s="5"/>
      <c r="K121" s="5"/>
      <c r="L121" s="5"/>
      <c r="M121" s="5"/>
      <c r="N121" s="5"/>
      <c r="O121" s="5"/>
      <c r="P121" s="5"/>
      <c r="Q121" s="5"/>
      <c r="R121" s="5"/>
      <c r="S121" s="5"/>
      <c r="T121" s="5"/>
      <c r="U121" s="5"/>
      <c r="V121" s="5"/>
      <c r="W121" t="s" s="4">
        <v>14652</v>
      </c>
      <c r="X121" s="5"/>
      <c r="Y121" s="9">
        <v>3994697</v>
      </c>
      <c r="Z121" s="9">
        <v>233153</v>
      </c>
      <c r="AA121" t="s" s="4">
        <v>15076</v>
      </c>
      <c r="AB121" t="s" s="4">
        <v>14654</v>
      </c>
      <c r="AC121" t="s" s="4">
        <v>14655</v>
      </c>
      <c r="AD121" t="s" s="4">
        <v>15081</v>
      </c>
      <c r="AE121" s="9">
        <v>0</v>
      </c>
      <c r="AF121" t="s" s="4">
        <v>15082</v>
      </c>
      <c r="AG121" t="s" s="4">
        <v>15124</v>
      </c>
      <c r="AH121" s="5"/>
      <c r="AI121" s="5"/>
      <c r="AJ121" s="5"/>
      <c r="AK121" s="5"/>
      <c r="AL121" s="5"/>
      <c r="AM121" s="5"/>
      <c r="AN121" s="5"/>
    </row>
    <row r="122" ht="13.55" customHeight="1">
      <c r="A122" t="s" s="4">
        <v>15165</v>
      </c>
      <c r="B122" t="s" s="4">
        <v>15166</v>
      </c>
      <c r="C122" s="9">
        <v>36</v>
      </c>
      <c r="D122" t="s" s="4">
        <v>14648</v>
      </c>
      <c r="E122" t="s" s="4">
        <v>1889</v>
      </c>
      <c r="F122" s="5"/>
      <c r="G122" s="5"/>
      <c r="H122" s="5"/>
      <c r="I122" s="5"/>
      <c r="J122" s="5"/>
      <c r="K122" s="5"/>
      <c r="L122" s="5"/>
      <c r="M122" s="5"/>
      <c r="N122" s="5"/>
      <c r="O122" s="5"/>
      <c r="P122" s="5"/>
      <c r="Q122" s="5"/>
      <c r="R122" s="5"/>
      <c r="S122" s="5"/>
      <c r="T122" s="5"/>
      <c r="U122" s="5"/>
      <c r="V122" s="5"/>
      <c r="W122" t="s" s="4">
        <v>14652</v>
      </c>
      <c r="X122" s="5"/>
      <c r="Y122" s="9">
        <v>3994697</v>
      </c>
      <c r="Z122" s="9">
        <v>233153</v>
      </c>
      <c r="AA122" t="s" s="4">
        <v>15076</v>
      </c>
      <c r="AB122" t="s" s="4">
        <v>14654</v>
      </c>
      <c r="AC122" t="s" s="4">
        <v>14655</v>
      </c>
      <c r="AD122" t="s" s="4">
        <v>15081</v>
      </c>
      <c r="AE122" s="9">
        <v>0</v>
      </c>
      <c r="AF122" t="s" s="4">
        <v>15082</v>
      </c>
      <c r="AG122" t="s" s="4">
        <v>15124</v>
      </c>
      <c r="AH122" s="5"/>
      <c r="AI122" s="5"/>
      <c r="AJ122" s="5"/>
      <c r="AK122" s="5"/>
      <c r="AL122" s="5"/>
      <c r="AM122" s="5"/>
      <c r="AN122" s="5"/>
    </row>
    <row r="123" ht="13.55" customHeight="1">
      <c r="A123" t="s" s="4">
        <v>15167</v>
      </c>
      <c r="B123" t="s" s="4">
        <v>1414</v>
      </c>
      <c r="C123" s="9">
        <v>36</v>
      </c>
      <c r="D123" t="s" s="4">
        <v>14648</v>
      </c>
      <c r="E123" t="s" s="4">
        <v>1889</v>
      </c>
      <c r="F123" s="5"/>
      <c r="G123" s="5"/>
      <c r="H123" s="5"/>
      <c r="I123" s="5"/>
      <c r="J123" s="5"/>
      <c r="K123" s="5"/>
      <c r="L123" s="5"/>
      <c r="M123" s="5"/>
      <c r="N123" s="5"/>
      <c r="O123" s="5"/>
      <c r="P123" s="5"/>
      <c r="Q123" s="5"/>
      <c r="R123" s="5"/>
      <c r="S123" s="5"/>
      <c r="T123" s="5"/>
      <c r="U123" s="5"/>
      <c r="V123" s="5"/>
      <c r="W123" t="s" s="4">
        <v>14652</v>
      </c>
      <c r="X123" s="5"/>
      <c r="Y123" s="9">
        <v>3994697</v>
      </c>
      <c r="Z123" s="9">
        <v>233153</v>
      </c>
      <c r="AA123" t="s" s="4">
        <v>15076</v>
      </c>
      <c r="AB123" t="s" s="4">
        <v>14654</v>
      </c>
      <c r="AC123" t="s" s="4">
        <v>14655</v>
      </c>
      <c r="AD123" t="s" s="4">
        <v>15081</v>
      </c>
      <c r="AE123" s="9">
        <v>0</v>
      </c>
      <c r="AF123" t="s" s="4">
        <v>15082</v>
      </c>
      <c r="AG123" t="s" s="4">
        <v>15124</v>
      </c>
      <c r="AH123" s="5"/>
      <c r="AI123" s="5"/>
      <c r="AJ123" s="5"/>
      <c r="AK123" s="5"/>
      <c r="AL123" s="5"/>
      <c r="AM123" s="5"/>
      <c r="AN123" s="5"/>
    </row>
    <row r="124" ht="13.55" customHeight="1">
      <c r="A124" t="s" s="4">
        <v>15168</v>
      </c>
      <c r="B124" t="s" s="4">
        <v>15164</v>
      </c>
      <c r="C124" s="9">
        <v>36</v>
      </c>
      <c r="D124" t="s" s="4">
        <v>14648</v>
      </c>
      <c r="E124" t="s" s="4">
        <v>1889</v>
      </c>
      <c r="F124" s="5"/>
      <c r="G124" s="5"/>
      <c r="H124" s="5"/>
      <c r="I124" s="5"/>
      <c r="J124" s="5"/>
      <c r="K124" s="5"/>
      <c r="L124" s="5"/>
      <c r="M124" s="5"/>
      <c r="N124" s="5"/>
      <c r="O124" s="5"/>
      <c r="P124" s="5"/>
      <c r="Q124" s="5"/>
      <c r="R124" s="5"/>
      <c r="S124" s="5"/>
      <c r="T124" s="5"/>
      <c r="U124" s="5"/>
      <c r="V124" s="5"/>
      <c r="W124" t="s" s="4">
        <v>14652</v>
      </c>
      <c r="X124" s="5"/>
      <c r="Y124" s="9">
        <v>3994697</v>
      </c>
      <c r="Z124" s="9">
        <v>233153</v>
      </c>
      <c r="AA124" t="s" s="4">
        <v>15076</v>
      </c>
      <c r="AB124" t="s" s="4">
        <v>14654</v>
      </c>
      <c r="AC124" t="s" s="4">
        <v>14665</v>
      </c>
      <c r="AD124" t="s" s="4">
        <v>15081</v>
      </c>
      <c r="AE124" s="9">
        <v>0</v>
      </c>
      <c r="AF124" t="s" s="4">
        <v>15169</v>
      </c>
      <c r="AG124" t="s" s="4">
        <v>15124</v>
      </c>
      <c r="AH124" s="5"/>
      <c r="AI124" s="5"/>
      <c r="AJ124" s="5"/>
      <c r="AK124" s="5"/>
      <c r="AL124" s="5"/>
      <c r="AM124" s="5"/>
      <c r="AN124" s="5"/>
    </row>
    <row r="125" ht="13.55" customHeight="1">
      <c r="A125" t="s" s="4">
        <v>15170</v>
      </c>
      <c r="B125" t="s" s="4">
        <v>15166</v>
      </c>
      <c r="C125" s="9">
        <v>36</v>
      </c>
      <c r="D125" t="s" s="4">
        <v>14648</v>
      </c>
      <c r="E125" t="s" s="4">
        <v>1889</v>
      </c>
      <c r="F125" s="5"/>
      <c r="G125" s="5"/>
      <c r="H125" s="5"/>
      <c r="I125" s="5"/>
      <c r="J125" s="5"/>
      <c r="K125" s="5"/>
      <c r="L125" s="5"/>
      <c r="M125" s="5"/>
      <c r="N125" s="5"/>
      <c r="O125" s="5"/>
      <c r="P125" s="5"/>
      <c r="Q125" s="5"/>
      <c r="R125" s="5"/>
      <c r="S125" s="5"/>
      <c r="T125" s="5"/>
      <c r="U125" s="5"/>
      <c r="V125" s="5"/>
      <c r="W125" t="s" s="4">
        <v>14652</v>
      </c>
      <c r="X125" s="5"/>
      <c r="Y125" s="9">
        <v>3994697</v>
      </c>
      <c r="Z125" s="9">
        <v>233153</v>
      </c>
      <c r="AA125" t="s" s="4">
        <v>15076</v>
      </c>
      <c r="AB125" t="s" s="4">
        <v>14654</v>
      </c>
      <c r="AC125" t="s" s="4">
        <v>14665</v>
      </c>
      <c r="AD125" t="s" s="4">
        <v>15081</v>
      </c>
      <c r="AE125" s="9">
        <v>0</v>
      </c>
      <c r="AF125" t="s" s="4">
        <v>15082</v>
      </c>
      <c r="AG125" t="s" s="4">
        <v>15124</v>
      </c>
      <c r="AH125" s="5"/>
      <c r="AI125" s="5"/>
      <c r="AJ125" s="5"/>
      <c r="AK125" s="5"/>
      <c r="AL125" s="5"/>
      <c r="AM125" s="5"/>
      <c r="AN125" s="5"/>
    </row>
    <row r="126" ht="13.55" customHeight="1">
      <c r="A126" t="s" s="4">
        <v>15171</v>
      </c>
      <c r="B126" t="s" s="4">
        <v>15172</v>
      </c>
      <c r="C126" s="9">
        <v>36</v>
      </c>
      <c r="D126" t="s" s="4">
        <v>14648</v>
      </c>
      <c r="E126" t="s" s="4">
        <v>1889</v>
      </c>
      <c r="F126" s="5"/>
      <c r="G126" s="5"/>
      <c r="H126" s="5"/>
      <c r="I126" s="5"/>
      <c r="J126" s="5"/>
      <c r="K126" s="5"/>
      <c r="L126" s="5"/>
      <c r="M126" s="5"/>
      <c r="N126" s="5"/>
      <c r="O126" s="5"/>
      <c r="P126" s="5"/>
      <c r="Q126" s="5"/>
      <c r="R126" s="5"/>
      <c r="S126" s="5"/>
      <c r="T126" s="5"/>
      <c r="U126" s="5"/>
      <c r="V126" s="5"/>
      <c r="W126" t="s" s="4">
        <v>14652</v>
      </c>
      <c r="X126" s="5"/>
      <c r="Y126" s="9">
        <v>3994697</v>
      </c>
      <c r="Z126" s="9">
        <v>233153</v>
      </c>
      <c r="AA126" t="s" s="4">
        <v>15076</v>
      </c>
      <c r="AB126" t="s" s="4">
        <v>14654</v>
      </c>
      <c r="AC126" t="s" s="4">
        <v>14665</v>
      </c>
      <c r="AD126" t="s" s="4">
        <v>15081</v>
      </c>
      <c r="AE126" s="9">
        <v>0</v>
      </c>
      <c r="AF126" t="s" s="4">
        <v>15173</v>
      </c>
      <c r="AG126" t="s" s="4">
        <v>15124</v>
      </c>
      <c r="AH126" s="5"/>
      <c r="AI126" s="5"/>
      <c r="AJ126" s="5"/>
      <c r="AK126" s="5"/>
      <c r="AL126" s="5"/>
      <c r="AM126" s="5"/>
      <c r="AN126" s="5"/>
    </row>
    <row r="127" ht="13.55" customHeight="1">
      <c r="A127" t="s" s="4">
        <v>15174</v>
      </c>
      <c r="B127" t="s" s="4">
        <v>1414</v>
      </c>
      <c r="C127" s="9">
        <v>36</v>
      </c>
      <c r="D127" t="s" s="4">
        <v>14648</v>
      </c>
      <c r="E127" t="s" s="4">
        <v>1889</v>
      </c>
      <c r="F127" s="5"/>
      <c r="G127" s="5"/>
      <c r="H127" s="5"/>
      <c r="I127" s="5"/>
      <c r="J127" s="5"/>
      <c r="K127" s="5"/>
      <c r="L127" s="5"/>
      <c r="M127" s="5"/>
      <c r="N127" s="5"/>
      <c r="O127" s="5"/>
      <c r="P127" s="5"/>
      <c r="Q127" s="5"/>
      <c r="R127" s="5"/>
      <c r="S127" s="5"/>
      <c r="T127" s="5"/>
      <c r="U127" s="5"/>
      <c r="V127" s="5"/>
      <c r="W127" t="s" s="4">
        <v>14652</v>
      </c>
      <c r="X127" s="5"/>
      <c r="Y127" s="9">
        <v>3994697</v>
      </c>
      <c r="Z127" s="9">
        <v>233153</v>
      </c>
      <c r="AA127" t="s" s="4">
        <v>15076</v>
      </c>
      <c r="AB127" t="s" s="4">
        <v>14654</v>
      </c>
      <c r="AC127" t="s" s="4">
        <v>14665</v>
      </c>
      <c r="AD127" t="s" s="4">
        <v>15081</v>
      </c>
      <c r="AE127" s="9">
        <v>0</v>
      </c>
      <c r="AF127" t="s" s="4">
        <v>15082</v>
      </c>
      <c r="AG127" t="s" s="4">
        <v>15124</v>
      </c>
      <c r="AH127" s="5"/>
      <c r="AI127" s="5"/>
      <c r="AJ127" s="5"/>
      <c r="AK127" s="5"/>
      <c r="AL127" s="5"/>
      <c r="AM127" s="5"/>
      <c r="AN127" s="5"/>
    </row>
    <row r="128" ht="13.55" customHeight="1">
      <c r="A128" t="s" s="4">
        <v>15175</v>
      </c>
      <c r="B128" t="s" s="4">
        <v>1414</v>
      </c>
      <c r="C128" s="9">
        <v>36</v>
      </c>
      <c r="D128" t="s" s="4">
        <v>14648</v>
      </c>
      <c r="E128" t="s" s="4">
        <v>1889</v>
      </c>
      <c r="F128" s="5"/>
      <c r="G128" s="5"/>
      <c r="H128" s="5"/>
      <c r="I128" s="5"/>
      <c r="J128" s="5"/>
      <c r="K128" s="5"/>
      <c r="L128" s="5"/>
      <c r="M128" s="5"/>
      <c r="N128" s="5"/>
      <c r="O128" s="5"/>
      <c r="P128" s="5"/>
      <c r="Q128" s="5"/>
      <c r="R128" s="5"/>
      <c r="S128" s="5"/>
      <c r="T128" s="5"/>
      <c r="U128" s="5"/>
      <c r="V128" s="5"/>
      <c r="W128" t="s" s="4">
        <v>14652</v>
      </c>
      <c r="X128" s="5"/>
      <c r="Y128" s="9">
        <v>3994697</v>
      </c>
      <c r="Z128" s="9">
        <v>233153</v>
      </c>
      <c r="AA128" t="s" s="4">
        <v>15076</v>
      </c>
      <c r="AB128" t="s" s="4">
        <v>14654</v>
      </c>
      <c r="AC128" t="s" s="4">
        <v>14665</v>
      </c>
      <c r="AD128" t="s" s="4">
        <v>15081</v>
      </c>
      <c r="AE128" s="9">
        <v>0</v>
      </c>
      <c r="AF128" t="s" s="4">
        <v>15082</v>
      </c>
      <c r="AG128" t="s" s="4">
        <v>15124</v>
      </c>
      <c r="AH128" s="5"/>
      <c r="AI128" s="5"/>
      <c r="AJ128" s="5"/>
      <c r="AK128" s="5"/>
      <c r="AL128" s="5"/>
      <c r="AM128" s="5"/>
      <c r="AN128" s="5"/>
    </row>
    <row r="129" ht="13.55" customHeight="1">
      <c r="A129" t="s" s="4">
        <v>15176</v>
      </c>
      <c r="B129" t="s" s="4">
        <v>1414</v>
      </c>
      <c r="C129" s="9">
        <v>36</v>
      </c>
      <c r="D129" t="s" s="4">
        <v>14648</v>
      </c>
      <c r="E129" t="s" s="4">
        <v>1889</v>
      </c>
      <c r="F129" s="5"/>
      <c r="G129" s="5"/>
      <c r="H129" s="5"/>
      <c r="I129" s="5"/>
      <c r="J129" s="5"/>
      <c r="K129" s="5"/>
      <c r="L129" s="5"/>
      <c r="M129" s="5"/>
      <c r="N129" s="5"/>
      <c r="O129" s="5"/>
      <c r="P129" s="5"/>
      <c r="Q129" s="5"/>
      <c r="R129" s="5"/>
      <c r="S129" s="5"/>
      <c r="T129" s="5"/>
      <c r="U129" s="5"/>
      <c r="V129" s="5"/>
      <c r="W129" t="s" s="4">
        <v>14652</v>
      </c>
      <c r="X129" s="5"/>
      <c r="Y129" s="9">
        <v>3994697</v>
      </c>
      <c r="Z129" s="9">
        <v>233153</v>
      </c>
      <c r="AA129" t="s" s="4">
        <v>15076</v>
      </c>
      <c r="AB129" t="s" s="4">
        <v>14654</v>
      </c>
      <c r="AC129" t="s" s="4">
        <v>14665</v>
      </c>
      <c r="AD129" t="s" s="4">
        <v>15081</v>
      </c>
      <c r="AE129" s="9">
        <v>0</v>
      </c>
      <c r="AF129" t="s" s="4">
        <v>15082</v>
      </c>
      <c r="AG129" t="s" s="4">
        <v>15124</v>
      </c>
      <c r="AH129" s="5"/>
      <c r="AI129" s="5"/>
      <c r="AJ129" s="5"/>
      <c r="AK129" s="5"/>
      <c r="AL129" s="5"/>
      <c r="AM129" s="5"/>
      <c r="AN129" s="5"/>
    </row>
    <row r="130" ht="13.55" customHeight="1">
      <c r="A130" t="s" s="4">
        <v>15177</v>
      </c>
      <c r="B130" t="s" s="4">
        <v>1414</v>
      </c>
      <c r="C130" s="9">
        <v>36</v>
      </c>
      <c r="D130" t="s" s="4">
        <v>14648</v>
      </c>
      <c r="E130" t="s" s="4">
        <v>1889</v>
      </c>
      <c r="F130" s="5"/>
      <c r="G130" s="5"/>
      <c r="H130" s="5"/>
      <c r="I130" s="5"/>
      <c r="J130" s="5"/>
      <c r="K130" s="5"/>
      <c r="L130" s="5"/>
      <c r="M130" s="5"/>
      <c r="N130" s="5"/>
      <c r="O130" s="5"/>
      <c r="P130" s="5"/>
      <c r="Q130" s="5"/>
      <c r="R130" s="5"/>
      <c r="S130" s="5"/>
      <c r="T130" s="5"/>
      <c r="U130" s="5"/>
      <c r="V130" s="5"/>
      <c r="W130" t="s" s="4">
        <v>14652</v>
      </c>
      <c r="X130" s="5"/>
      <c r="Y130" s="9">
        <v>3994697</v>
      </c>
      <c r="Z130" s="9">
        <v>233153</v>
      </c>
      <c r="AA130" t="s" s="4">
        <v>15076</v>
      </c>
      <c r="AB130" t="s" s="4">
        <v>14654</v>
      </c>
      <c r="AC130" t="s" s="4">
        <v>14665</v>
      </c>
      <c r="AD130" t="s" s="4">
        <v>15081</v>
      </c>
      <c r="AE130" s="9">
        <v>0</v>
      </c>
      <c r="AF130" t="s" s="4">
        <v>15178</v>
      </c>
      <c r="AG130" t="s" s="4">
        <v>15124</v>
      </c>
      <c r="AH130" s="5"/>
      <c r="AI130" s="5"/>
      <c r="AJ130" s="5"/>
      <c r="AK130" s="5"/>
      <c r="AL130" s="5"/>
      <c r="AM130" s="5"/>
      <c r="AN130" s="5"/>
    </row>
    <row r="131" ht="13.55" customHeight="1">
      <c r="A131" t="s" s="4">
        <v>15179</v>
      </c>
      <c r="B131" t="s" s="4">
        <v>15180</v>
      </c>
      <c r="C131" s="9">
        <v>36</v>
      </c>
      <c r="D131" t="s" s="4">
        <v>14648</v>
      </c>
      <c r="E131" t="s" s="4">
        <v>1889</v>
      </c>
      <c r="F131" s="5"/>
      <c r="G131" s="5"/>
      <c r="H131" s="5"/>
      <c r="I131" s="5"/>
      <c r="J131" s="5"/>
      <c r="K131" s="5"/>
      <c r="L131" s="5"/>
      <c r="M131" s="5"/>
      <c r="N131" s="5"/>
      <c r="O131" s="5"/>
      <c r="P131" s="5"/>
      <c r="Q131" s="5"/>
      <c r="R131" s="5"/>
      <c r="S131" s="5"/>
      <c r="T131" s="5"/>
      <c r="U131" s="5"/>
      <c r="V131" s="5"/>
      <c r="W131" t="s" s="4">
        <v>14652</v>
      </c>
      <c r="X131" s="5"/>
      <c r="Y131" s="9">
        <v>3994697</v>
      </c>
      <c r="Z131" s="9">
        <v>233153</v>
      </c>
      <c r="AA131" t="s" s="4">
        <v>15076</v>
      </c>
      <c r="AB131" t="s" s="4">
        <v>14654</v>
      </c>
      <c r="AC131" t="s" s="4">
        <v>15181</v>
      </c>
      <c r="AD131" t="s" s="4">
        <v>15081</v>
      </c>
      <c r="AE131" s="9">
        <v>0</v>
      </c>
      <c r="AF131" t="s" s="4">
        <v>15082</v>
      </c>
      <c r="AG131" t="s" s="4">
        <v>15124</v>
      </c>
      <c r="AH131" s="5"/>
      <c r="AI131" s="5"/>
      <c r="AJ131" s="5"/>
      <c r="AK131" s="5"/>
      <c r="AL131" s="5"/>
      <c r="AM131" s="5"/>
      <c r="AN131" s="5"/>
    </row>
    <row r="132" ht="13.55" customHeight="1">
      <c r="A132" s="9">
        <v>37</v>
      </c>
      <c r="B132" t="s" s="4">
        <v>15182</v>
      </c>
      <c r="C132" s="9">
        <v>37</v>
      </c>
      <c r="D132" t="s" s="4">
        <v>14648</v>
      </c>
      <c r="E132" t="s" s="4">
        <v>14167</v>
      </c>
      <c r="F132" t="s" s="4">
        <v>14685</v>
      </c>
      <c r="G132" s="9">
        <v>48</v>
      </c>
      <c r="H132" s="9">
        <v>12.6</v>
      </c>
      <c r="I132" t="s" s="4">
        <v>14661</v>
      </c>
      <c r="J132" s="9">
        <v>34</v>
      </c>
      <c r="K132" s="9">
        <v>7.2</v>
      </c>
      <c r="L132" t="s" s="4">
        <v>15183</v>
      </c>
      <c r="M132" t="s" s="4">
        <v>14742</v>
      </c>
      <c r="N132" s="9">
        <v>13.3</v>
      </c>
      <c r="O132" s="9">
        <v>39</v>
      </c>
      <c r="P132" s="9">
        <v>2.9</v>
      </c>
      <c r="Q132" s="9">
        <v>5</v>
      </c>
      <c r="R132" s="9">
        <v>-20.3</v>
      </c>
      <c r="S132" s="9">
        <v>-10.1</v>
      </c>
      <c r="T132" s="9">
        <v>-7.3</v>
      </c>
      <c r="U132" s="9">
        <v>-5.1</v>
      </c>
      <c r="V132" s="9">
        <v>-6.9</v>
      </c>
      <c r="W132" t="s" s="4">
        <v>14652</v>
      </c>
      <c r="X132" s="5"/>
      <c r="Y132" s="9">
        <v>3993322</v>
      </c>
      <c r="Z132" s="9">
        <v>232873</v>
      </c>
      <c r="AA132" t="s" s="4">
        <v>15184</v>
      </c>
      <c r="AB132" t="s" s="4">
        <v>15185</v>
      </c>
      <c r="AC132" t="s" s="4">
        <v>14745</v>
      </c>
      <c r="AD132" t="s" s="4">
        <v>14675</v>
      </c>
      <c r="AE132" s="9">
        <v>4</v>
      </c>
      <c r="AF132" t="s" s="4">
        <v>15186</v>
      </c>
      <c r="AG132" t="s" s="4">
        <v>15187</v>
      </c>
      <c r="AH132" s="5"/>
      <c r="AI132" s="5"/>
      <c r="AJ132" s="5"/>
      <c r="AK132" s="5"/>
      <c r="AL132" s="5"/>
      <c r="AM132" s="5"/>
      <c r="AN132" s="5"/>
    </row>
    <row r="133" ht="13.55" customHeight="1">
      <c r="A133" s="9">
        <v>38</v>
      </c>
      <c r="B133" t="s" s="4">
        <v>14647</v>
      </c>
      <c r="C133" s="9">
        <v>38</v>
      </c>
      <c r="D133" t="s" s="4">
        <v>14648</v>
      </c>
      <c r="E133" t="s" s="4">
        <v>1347</v>
      </c>
      <c r="F133" t="s" s="4">
        <v>14685</v>
      </c>
      <c r="G133" s="9">
        <v>55</v>
      </c>
      <c r="H133" s="9">
        <v>11.9</v>
      </c>
      <c r="I133" t="s" s="4">
        <v>14661</v>
      </c>
      <c r="J133" s="9">
        <v>80</v>
      </c>
      <c r="K133" s="9">
        <v>3.7</v>
      </c>
      <c r="L133" t="s" s="4">
        <v>15188</v>
      </c>
      <c r="M133" t="s" s="4">
        <v>14651</v>
      </c>
      <c r="N133" s="9">
        <v>13.9</v>
      </c>
      <c r="O133" s="9">
        <v>39.2</v>
      </c>
      <c r="P133" s="9">
        <v>2.8</v>
      </c>
      <c r="Q133" s="9">
        <v>8.300000000000001</v>
      </c>
      <c r="R133" s="9">
        <v>-14.2</v>
      </c>
      <c r="S133" s="9">
        <v>-5.3</v>
      </c>
      <c r="T133" s="9">
        <v>-5.9</v>
      </c>
      <c r="U133" s="9">
        <v>-5.4</v>
      </c>
      <c r="V133" s="9">
        <v>-0.2</v>
      </c>
      <c r="W133" t="s" s="4">
        <v>14652</v>
      </c>
      <c r="X133" s="5"/>
      <c r="Y133" s="9">
        <v>3995005.9</v>
      </c>
      <c r="Z133" s="9">
        <v>239211.4</v>
      </c>
      <c r="AA133" t="s" s="4">
        <v>15189</v>
      </c>
      <c r="AB133" t="s" s="4">
        <v>15190</v>
      </c>
      <c r="AC133" t="s" s="4">
        <v>14745</v>
      </c>
      <c r="AD133" t="s" s="4">
        <v>14675</v>
      </c>
      <c r="AE133" s="9">
        <v>4</v>
      </c>
      <c r="AF133" t="s" s="4">
        <v>15191</v>
      </c>
      <c r="AG133" t="s" s="4">
        <v>15192</v>
      </c>
      <c r="AH133" s="5"/>
      <c r="AI133" s="5"/>
      <c r="AJ133" s="5"/>
      <c r="AK133" s="5"/>
      <c r="AL133" s="5"/>
      <c r="AM133" s="5"/>
      <c r="AN133" s="5"/>
    </row>
    <row r="134" ht="13.55" customHeight="1">
      <c r="A134" s="9">
        <v>39</v>
      </c>
      <c r="B134" t="s" s="4">
        <v>15193</v>
      </c>
      <c r="C134" s="9">
        <v>39</v>
      </c>
      <c r="D134" t="s" s="4">
        <v>14648</v>
      </c>
      <c r="E134" t="s" s="4">
        <v>1893</v>
      </c>
      <c r="F134" s="5"/>
      <c r="G134" s="5"/>
      <c r="H134" s="5"/>
      <c r="I134" s="5"/>
      <c r="J134" s="5"/>
      <c r="K134" s="5"/>
      <c r="L134" s="5"/>
      <c r="M134" s="5"/>
      <c r="N134" s="5"/>
      <c r="O134" s="5"/>
      <c r="P134" s="5"/>
      <c r="Q134" s="5"/>
      <c r="R134" s="5"/>
      <c r="S134" s="5"/>
      <c r="T134" s="5"/>
      <c r="U134" s="9">
        <v>-10.3</v>
      </c>
      <c r="V134" s="9">
        <v>4</v>
      </c>
      <c r="W134" t="s" s="4">
        <v>14652</v>
      </c>
      <c r="X134" s="5"/>
      <c r="Y134" s="9">
        <v>3994216.9</v>
      </c>
      <c r="Z134" s="9">
        <v>234501.5</v>
      </c>
      <c r="AA134" t="s" s="4">
        <v>15194</v>
      </c>
      <c r="AB134" t="s" s="4">
        <v>15195</v>
      </c>
      <c r="AC134" t="s" s="4">
        <v>14708</v>
      </c>
      <c r="AD134" s="5"/>
      <c r="AE134" s="5"/>
      <c r="AF134" s="5"/>
      <c r="AG134" s="5"/>
      <c r="AH134" s="5"/>
      <c r="AI134" s="5"/>
      <c r="AJ134" s="5"/>
      <c r="AK134" s="5"/>
      <c r="AL134" s="5"/>
      <c r="AM134" s="5"/>
      <c r="AN134" s="5"/>
    </row>
    <row r="135" ht="13.55" customHeight="1">
      <c r="A135" t="s" s="4">
        <v>15196</v>
      </c>
      <c r="B135" t="s" s="4">
        <v>15197</v>
      </c>
      <c r="C135" s="9">
        <v>39</v>
      </c>
      <c r="D135" t="s" s="4">
        <v>14648</v>
      </c>
      <c r="E135" t="s" s="4">
        <v>1893</v>
      </c>
      <c r="F135" s="5"/>
      <c r="G135" s="5"/>
      <c r="H135" s="5"/>
      <c r="I135" s="5"/>
      <c r="J135" s="5"/>
      <c r="K135" s="5"/>
      <c r="L135" t="s" s="4">
        <v>15198</v>
      </c>
      <c r="M135" t="s" s="4">
        <v>14651</v>
      </c>
      <c r="N135" s="9">
        <v>14.6</v>
      </c>
      <c r="O135" s="9">
        <v>42.7</v>
      </c>
      <c r="P135" s="9">
        <v>2.9</v>
      </c>
      <c r="Q135" s="9">
        <v>11.4</v>
      </c>
      <c r="R135" s="9">
        <v>-20.7</v>
      </c>
      <c r="S135" s="5"/>
      <c r="T135" s="5"/>
      <c r="U135" s="5"/>
      <c r="V135" s="5"/>
      <c r="W135" t="s" s="4">
        <v>14652</v>
      </c>
      <c r="X135" s="5"/>
      <c r="Y135" s="9">
        <v>394216.9</v>
      </c>
      <c r="Z135" s="9">
        <v>234501.5</v>
      </c>
      <c r="AA135" t="s" s="4">
        <v>15194</v>
      </c>
      <c r="AB135" t="s" s="4">
        <v>15199</v>
      </c>
      <c r="AC135" t="s" s="4">
        <v>14708</v>
      </c>
      <c r="AD135" t="s" s="4">
        <v>14902</v>
      </c>
      <c r="AE135" t="s" s="4">
        <v>15200</v>
      </c>
      <c r="AF135" t="s" s="4">
        <v>15201</v>
      </c>
      <c r="AG135" t="s" s="4">
        <v>15202</v>
      </c>
      <c r="AH135" s="5"/>
      <c r="AI135" s="5"/>
      <c r="AJ135" s="5"/>
      <c r="AK135" s="5"/>
      <c r="AL135" s="5"/>
      <c r="AM135" s="5"/>
      <c r="AN135" s="5"/>
    </row>
    <row r="136" ht="13.55" customHeight="1">
      <c r="A136" t="s" s="4">
        <v>15203</v>
      </c>
      <c r="B136" t="s" s="4">
        <v>15204</v>
      </c>
      <c r="C136" s="9">
        <v>39</v>
      </c>
      <c r="D136" t="s" s="4">
        <v>14648</v>
      </c>
      <c r="E136" t="s" s="4">
        <v>1893</v>
      </c>
      <c r="F136" t="s" s="4">
        <v>14798</v>
      </c>
      <c r="G136" s="5"/>
      <c r="H136" s="5"/>
      <c r="I136" t="s" s="4">
        <v>14661</v>
      </c>
      <c r="J136" s="9">
        <v>45</v>
      </c>
      <c r="K136" s="9">
        <v>14.1</v>
      </c>
      <c r="L136" s="5"/>
      <c r="M136" s="5"/>
      <c r="N136" s="5"/>
      <c r="O136" s="5"/>
      <c r="P136" s="5"/>
      <c r="Q136" s="5"/>
      <c r="R136" s="5"/>
      <c r="S136" s="5"/>
      <c r="T136" s="5"/>
      <c r="U136" s="5"/>
      <c r="V136" s="5"/>
      <c r="W136" t="s" s="4">
        <v>14652</v>
      </c>
      <c r="X136" s="5"/>
      <c r="Y136" s="9">
        <v>394216.9</v>
      </c>
      <c r="Z136" s="9">
        <v>234501.5</v>
      </c>
      <c r="AA136" t="s" s="4">
        <v>15194</v>
      </c>
      <c r="AB136" t="s" s="4">
        <v>15205</v>
      </c>
      <c r="AC136" t="s" s="4">
        <v>14708</v>
      </c>
      <c r="AD136" s="5"/>
      <c r="AE136" s="5"/>
      <c r="AF136" t="s" s="4">
        <v>15206</v>
      </c>
      <c r="AG136" s="5"/>
      <c r="AH136" s="5"/>
      <c r="AI136" s="5"/>
      <c r="AJ136" s="5"/>
      <c r="AK136" s="5"/>
      <c r="AL136" s="5"/>
      <c r="AM136" s="5"/>
      <c r="AN136" s="5"/>
    </row>
    <row r="137" ht="13.55" customHeight="1">
      <c r="A137" s="9">
        <v>40</v>
      </c>
      <c r="B137" t="s" s="4">
        <v>15207</v>
      </c>
      <c r="C137" s="9">
        <v>40</v>
      </c>
      <c r="D137" t="s" s="4">
        <v>14648</v>
      </c>
      <c r="E137" t="s" s="4">
        <v>5537</v>
      </c>
      <c r="F137" s="5"/>
      <c r="G137" s="5"/>
      <c r="H137" s="5"/>
      <c r="I137" t="s" s="4">
        <v>14661</v>
      </c>
      <c r="J137" s="9">
        <v>44</v>
      </c>
      <c r="K137" s="9">
        <v>16.3</v>
      </c>
      <c r="L137" s="5"/>
      <c r="M137" s="5"/>
      <c r="N137" s="5"/>
      <c r="O137" s="5"/>
      <c r="P137" s="5"/>
      <c r="Q137" s="5"/>
      <c r="R137" s="5"/>
      <c r="S137" s="5"/>
      <c r="T137" s="5"/>
      <c r="U137" s="9">
        <v>-13.7</v>
      </c>
      <c r="V137" s="9">
        <v>-5.4</v>
      </c>
      <c r="W137" t="s" s="4">
        <v>14652</v>
      </c>
      <c r="X137" s="5"/>
      <c r="Y137" t="s" s="4">
        <v>15208</v>
      </c>
      <c r="Z137" t="s" s="4">
        <v>15208</v>
      </c>
      <c r="AA137" t="s" s="4">
        <v>15209</v>
      </c>
      <c r="AB137" s="5"/>
      <c r="AC137" s="5"/>
      <c r="AD137" s="5"/>
      <c r="AE137" s="5"/>
      <c r="AF137" s="5"/>
      <c r="AG137" s="5"/>
      <c r="AH137" s="5"/>
      <c r="AI137" s="5"/>
      <c r="AJ137" s="5"/>
      <c r="AK137" s="5"/>
      <c r="AL137" s="5"/>
      <c r="AM137" s="5"/>
      <c r="AN137" s="5"/>
    </row>
    <row r="138" ht="13.55" customHeight="1">
      <c r="A138" t="s" s="4">
        <v>15210</v>
      </c>
      <c r="B138" t="s" s="4">
        <v>14023</v>
      </c>
      <c r="C138" s="9">
        <v>40</v>
      </c>
      <c r="D138" t="s" s="4">
        <v>14648</v>
      </c>
      <c r="E138" t="s" s="4">
        <v>5537</v>
      </c>
      <c r="F138" s="5"/>
      <c r="G138" s="5"/>
      <c r="H138" s="5"/>
      <c r="I138" s="5"/>
      <c r="J138" s="5"/>
      <c r="K138" s="5"/>
      <c r="L138" s="5"/>
      <c r="M138" s="5"/>
      <c r="N138" s="5"/>
      <c r="O138" s="5"/>
      <c r="P138" s="5"/>
      <c r="Q138" s="5"/>
      <c r="R138" s="5"/>
      <c r="S138" s="5"/>
      <c r="T138" s="5"/>
      <c r="U138" s="5"/>
      <c r="V138" s="5"/>
      <c r="W138" t="s" s="4">
        <v>14652</v>
      </c>
      <c r="X138" s="5"/>
      <c r="Y138" t="s" s="4">
        <v>15208</v>
      </c>
      <c r="Z138" t="s" s="4">
        <v>15208</v>
      </c>
      <c r="AA138" t="s" s="4">
        <v>15209</v>
      </c>
      <c r="AB138" t="s" s="4">
        <v>15211</v>
      </c>
      <c r="AC138" t="s" s="4">
        <v>14745</v>
      </c>
      <c r="AD138" t="s" s="4">
        <v>14852</v>
      </c>
      <c r="AE138" t="s" s="4">
        <v>14657</v>
      </c>
      <c r="AF138" t="s" s="4">
        <v>15212</v>
      </c>
      <c r="AG138" t="s" s="4">
        <v>15213</v>
      </c>
      <c r="AH138" s="5"/>
      <c r="AI138" s="5"/>
      <c r="AJ138" s="5"/>
      <c r="AK138" s="5"/>
      <c r="AL138" s="5"/>
      <c r="AM138" s="5"/>
      <c r="AN138" s="5"/>
    </row>
    <row r="139" ht="13.55" customHeight="1">
      <c r="A139" t="s" s="4">
        <v>15214</v>
      </c>
      <c r="B139" t="s" s="4">
        <v>15215</v>
      </c>
      <c r="C139" s="9">
        <v>40</v>
      </c>
      <c r="D139" t="s" s="4">
        <v>14648</v>
      </c>
      <c r="E139" t="s" s="4">
        <v>5537</v>
      </c>
      <c r="F139" t="s" s="4">
        <v>14798</v>
      </c>
      <c r="G139" s="5"/>
      <c r="H139" s="5"/>
      <c r="I139" s="5"/>
      <c r="J139" s="5"/>
      <c r="K139" s="5"/>
      <c r="L139" s="5"/>
      <c r="M139" s="5"/>
      <c r="N139" s="5"/>
      <c r="O139" s="5"/>
      <c r="P139" s="5"/>
      <c r="Q139" s="5"/>
      <c r="R139" s="5"/>
      <c r="S139" s="5"/>
      <c r="T139" s="5"/>
      <c r="U139" s="5"/>
      <c r="V139" s="5"/>
      <c r="W139" t="s" s="4">
        <v>14652</v>
      </c>
      <c r="X139" s="5"/>
      <c r="Y139" t="s" s="4">
        <v>15208</v>
      </c>
      <c r="Z139" t="s" s="4">
        <v>15208</v>
      </c>
      <c r="AA139" t="s" s="4">
        <v>15209</v>
      </c>
      <c r="AB139" t="s" s="4">
        <v>15216</v>
      </c>
      <c r="AC139" t="s" s="4">
        <v>14745</v>
      </c>
      <c r="AD139" t="s" s="4">
        <v>14852</v>
      </c>
      <c r="AE139" s="9">
        <v>0</v>
      </c>
      <c r="AF139" t="s" s="4">
        <v>15217</v>
      </c>
      <c r="AG139" t="s" s="4">
        <v>15213</v>
      </c>
      <c r="AH139" s="5"/>
      <c r="AI139" s="5"/>
      <c r="AJ139" s="5"/>
      <c r="AK139" s="5"/>
      <c r="AL139" s="5"/>
      <c r="AM139" s="5"/>
      <c r="AN139" s="5"/>
    </row>
    <row r="140" ht="13.55" customHeight="1">
      <c r="A140" t="s" s="4">
        <v>15218</v>
      </c>
      <c r="B140" t="s" s="4">
        <v>15215</v>
      </c>
      <c r="C140" s="9">
        <v>40</v>
      </c>
      <c r="D140" t="s" s="4">
        <v>14648</v>
      </c>
      <c r="E140" t="s" s="4">
        <v>5537</v>
      </c>
      <c r="F140" s="5"/>
      <c r="G140" s="5"/>
      <c r="H140" s="5"/>
      <c r="I140" s="5"/>
      <c r="J140" s="5"/>
      <c r="K140" s="5"/>
      <c r="L140" s="5"/>
      <c r="M140" s="5"/>
      <c r="N140" s="5"/>
      <c r="O140" s="5"/>
      <c r="P140" s="5"/>
      <c r="Q140" s="5"/>
      <c r="R140" s="5"/>
      <c r="S140" s="5"/>
      <c r="T140" s="5"/>
      <c r="U140" s="5"/>
      <c r="V140" s="5"/>
      <c r="W140" t="s" s="4">
        <v>14652</v>
      </c>
      <c r="X140" s="5"/>
      <c r="Y140" t="s" s="4">
        <v>15208</v>
      </c>
      <c r="Z140" t="s" s="4">
        <v>15208</v>
      </c>
      <c r="AA140" t="s" s="4">
        <v>15209</v>
      </c>
      <c r="AB140" t="s" s="4">
        <v>15216</v>
      </c>
      <c r="AC140" t="s" s="4">
        <v>14745</v>
      </c>
      <c r="AD140" t="s" s="4">
        <v>14852</v>
      </c>
      <c r="AE140" t="s" s="4">
        <v>14771</v>
      </c>
      <c r="AF140" t="s" s="4">
        <v>15219</v>
      </c>
      <c r="AG140" t="s" s="4">
        <v>15213</v>
      </c>
      <c r="AH140" s="5"/>
      <c r="AI140" s="5"/>
      <c r="AJ140" s="5"/>
      <c r="AK140" s="5"/>
      <c r="AL140" s="5"/>
      <c r="AM140" s="5"/>
      <c r="AN140" s="5"/>
    </row>
    <row r="141" ht="13.55" customHeight="1">
      <c r="A141" t="s" s="4">
        <v>15220</v>
      </c>
      <c r="B141" t="s" s="4">
        <v>15221</v>
      </c>
      <c r="C141" s="9">
        <v>40</v>
      </c>
      <c r="D141" t="s" s="4">
        <v>14648</v>
      </c>
      <c r="E141" t="s" s="4">
        <v>5537</v>
      </c>
      <c r="F141" s="5"/>
      <c r="G141" s="5"/>
      <c r="H141" s="5"/>
      <c r="I141" s="5"/>
      <c r="J141" s="5"/>
      <c r="K141" s="5"/>
      <c r="L141" s="5"/>
      <c r="M141" s="5"/>
      <c r="N141" s="5"/>
      <c r="O141" s="5"/>
      <c r="P141" s="5"/>
      <c r="Q141" s="5"/>
      <c r="R141" s="5"/>
      <c r="S141" s="5"/>
      <c r="T141" s="5"/>
      <c r="U141" s="5"/>
      <c r="V141" s="5"/>
      <c r="W141" t="s" s="4">
        <v>14652</v>
      </c>
      <c r="X141" s="5"/>
      <c r="Y141" t="s" s="4">
        <v>15208</v>
      </c>
      <c r="Z141" t="s" s="4">
        <v>15208</v>
      </c>
      <c r="AA141" t="s" s="4">
        <v>15209</v>
      </c>
      <c r="AB141" t="s" s="4">
        <v>15222</v>
      </c>
      <c r="AC141" t="s" s="4">
        <v>1136</v>
      </c>
      <c r="AD141" t="s" s="4">
        <v>14852</v>
      </c>
      <c r="AE141" s="9">
        <v>2</v>
      </c>
      <c r="AF141" t="s" s="4">
        <v>15223</v>
      </c>
      <c r="AG141" t="s" s="4">
        <v>15224</v>
      </c>
      <c r="AH141" s="5"/>
      <c r="AI141" s="5"/>
      <c r="AJ141" s="5"/>
      <c r="AK141" s="5"/>
      <c r="AL141" s="5"/>
      <c r="AM141" s="5"/>
      <c r="AN141" s="5"/>
    </row>
    <row r="142" ht="13.55" customHeight="1">
      <c r="A142" t="s" s="4">
        <v>15225</v>
      </c>
      <c r="B142" t="s" s="4">
        <v>15226</v>
      </c>
      <c r="C142" s="9">
        <v>40</v>
      </c>
      <c r="D142" t="s" s="4">
        <v>14648</v>
      </c>
      <c r="E142" t="s" s="4">
        <v>5537</v>
      </c>
      <c r="F142" s="5"/>
      <c r="G142" s="5"/>
      <c r="H142" s="5"/>
      <c r="I142" s="5"/>
      <c r="J142" s="5"/>
      <c r="K142" s="5"/>
      <c r="L142" s="5"/>
      <c r="M142" s="5"/>
      <c r="N142" s="5"/>
      <c r="O142" s="5"/>
      <c r="P142" s="5"/>
      <c r="Q142" s="5"/>
      <c r="R142" s="5"/>
      <c r="S142" s="5"/>
      <c r="T142" s="5"/>
      <c r="U142" s="5"/>
      <c r="V142" s="5"/>
      <c r="W142" t="s" s="4">
        <v>14652</v>
      </c>
      <c r="X142" s="5"/>
      <c r="Y142" t="s" s="4">
        <v>15208</v>
      </c>
      <c r="Z142" t="s" s="4">
        <v>15208</v>
      </c>
      <c r="AA142" t="s" s="4">
        <v>15209</v>
      </c>
      <c r="AB142" t="s" s="4">
        <v>14654</v>
      </c>
      <c r="AC142" t="s" s="4">
        <v>1136</v>
      </c>
      <c r="AD142" t="s" s="4">
        <v>14852</v>
      </c>
      <c r="AE142" s="9">
        <v>0</v>
      </c>
      <c r="AF142" t="s" s="4">
        <v>15227</v>
      </c>
      <c r="AG142" t="s" s="4">
        <v>15228</v>
      </c>
      <c r="AH142" s="5"/>
      <c r="AI142" s="5"/>
      <c r="AJ142" s="5"/>
      <c r="AK142" s="5"/>
      <c r="AL142" s="5"/>
      <c r="AM142" s="5"/>
      <c r="AN142" s="5"/>
    </row>
    <row r="143" ht="13.55" customHeight="1">
      <c r="A143" t="s" s="4">
        <v>15229</v>
      </c>
      <c r="B143" t="s" s="4">
        <v>15230</v>
      </c>
      <c r="C143" s="9">
        <v>40</v>
      </c>
      <c r="D143" t="s" s="4">
        <v>14648</v>
      </c>
      <c r="E143" t="s" s="4">
        <v>5537</v>
      </c>
      <c r="F143" s="5"/>
      <c r="G143" s="5"/>
      <c r="H143" s="5"/>
      <c r="I143" s="5"/>
      <c r="J143" s="5"/>
      <c r="K143" s="5"/>
      <c r="L143" t="s" s="4">
        <v>15231</v>
      </c>
      <c r="M143" t="s" s="4">
        <v>14704</v>
      </c>
      <c r="N143" s="9">
        <v>14.1</v>
      </c>
      <c r="O143" s="9">
        <v>39.4</v>
      </c>
      <c r="P143" s="9">
        <v>2.8</v>
      </c>
      <c r="Q143" s="9">
        <v>2.9</v>
      </c>
      <c r="R143" s="9">
        <v>-16</v>
      </c>
      <c r="S143" s="5"/>
      <c r="T143" s="5"/>
      <c r="U143" s="5"/>
      <c r="V143" s="5"/>
      <c r="W143" t="s" s="4">
        <v>14652</v>
      </c>
      <c r="X143" s="5"/>
      <c r="Y143" t="s" s="4">
        <v>15208</v>
      </c>
      <c r="Z143" t="s" s="4">
        <v>15208</v>
      </c>
      <c r="AA143" t="s" s="4">
        <v>15209</v>
      </c>
      <c r="AB143" s="5"/>
      <c r="AC143" t="s" s="4">
        <v>1136</v>
      </c>
      <c r="AD143" t="s" s="4">
        <v>14852</v>
      </c>
      <c r="AE143" s="9">
        <v>0</v>
      </c>
      <c r="AF143" s="5"/>
      <c r="AG143" t="s" s="4">
        <v>15232</v>
      </c>
      <c r="AH143" s="5"/>
      <c r="AI143" s="5"/>
      <c r="AJ143" s="5"/>
      <c r="AK143" s="5"/>
      <c r="AL143" s="5"/>
      <c r="AM143" s="5"/>
      <c r="AN143" s="5"/>
    </row>
    <row r="144" ht="13.55" customHeight="1">
      <c r="A144" s="9">
        <v>41</v>
      </c>
      <c r="B144" t="s" s="4">
        <v>15233</v>
      </c>
      <c r="C144" s="9">
        <v>41</v>
      </c>
      <c r="D144" t="s" s="4">
        <v>14648</v>
      </c>
      <c r="E144" t="s" s="4">
        <v>14141</v>
      </c>
      <c r="F144" t="s" s="4">
        <v>14647</v>
      </c>
      <c r="G144" s="9">
        <v>26</v>
      </c>
      <c r="H144" s="9">
        <v>7.1</v>
      </c>
      <c r="I144" t="s" s="4">
        <v>14661</v>
      </c>
      <c r="J144" s="5"/>
      <c r="K144" s="5"/>
      <c r="L144" t="s" s="4">
        <v>15234</v>
      </c>
      <c r="M144" t="s" s="4">
        <v>15235</v>
      </c>
      <c r="N144" s="9">
        <v>17.5</v>
      </c>
      <c r="O144" s="9">
        <v>48.8</v>
      </c>
      <c r="P144" s="9">
        <v>2.8</v>
      </c>
      <c r="Q144" s="9">
        <v>5.3</v>
      </c>
      <c r="R144" s="9">
        <v>-12.9</v>
      </c>
      <c r="S144" s="9">
        <v>-7.2</v>
      </c>
      <c r="T144" s="9">
        <v>4.2</v>
      </c>
      <c r="U144" s="5"/>
      <c r="V144" s="5"/>
      <c r="W144" t="s" s="4">
        <v>14652</v>
      </c>
      <c r="X144" s="5"/>
      <c r="Y144" s="9">
        <v>399770</v>
      </c>
      <c r="Z144" s="9">
        <v>234229</v>
      </c>
      <c r="AA144" t="s" s="4">
        <v>15236</v>
      </c>
      <c r="AB144" t="s" s="4">
        <v>15237</v>
      </c>
      <c r="AC144" t="s" s="4">
        <v>14655</v>
      </c>
      <c r="AD144" t="s" s="4">
        <v>14902</v>
      </c>
      <c r="AE144" s="9">
        <v>3</v>
      </c>
      <c r="AF144" t="s" s="4">
        <v>15238</v>
      </c>
      <c r="AG144" t="s" s="4">
        <v>15239</v>
      </c>
      <c r="AH144" s="5"/>
      <c r="AI144" s="5"/>
      <c r="AJ144" s="5"/>
      <c r="AK144" s="5"/>
      <c r="AL144" s="5"/>
      <c r="AM144" s="5"/>
      <c r="AN144" s="5"/>
    </row>
    <row r="145" ht="13.55" customHeight="1">
      <c r="A145" s="9">
        <v>42</v>
      </c>
      <c r="B145" t="s" s="4">
        <v>15240</v>
      </c>
      <c r="C145" s="9">
        <v>42</v>
      </c>
      <c r="D145" t="s" s="4">
        <v>15241</v>
      </c>
      <c r="E145" t="s" s="4">
        <v>14178</v>
      </c>
      <c r="F145" s="5"/>
      <c r="G145" s="5"/>
      <c r="H145" s="5"/>
      <c r="I145" s="5"/>
      <c r="J145" s="5"/>
      <c r="K145" s="5"/>
      <c r="L145" t="s" s="4">
        <v>15242</v>
      </c>
      <c r="M145" t="s" s="4">
        <v>15243</v>
      </c>
      <c r="N145" s="9">
        <v>15</v>
      </c>
      <c r="O145" s="9">
        <v>44.7</v>
      </c>
      <c r="P145" s="9">
        <v>3</v>
      </c>
      <c r="Q145" s="9">
        <v>19.3</v>
      </c>
      <c r="R145" s="9">
        <v>-16.6</v>
      </c>
      <c r="S145" s="5"/>
      <c r="T145" s="5"/>
      <c r="U145" s="5"/>
      <c r="V145" s="5"/>
      <c r="W145" t="s" s="4">
        <v>15244</v>
      </c>
      <c r="X145" s="5"/>
      <c r="Y145" s="9">
        <v>307</v>
      </c>
      <c r="Z145" s="9">
        <v>390</v>
      </c>
      <c r="AA145" t="s" s="4">
        <v>15245</v>
      </c>
      <c r="AB145" t="s" s="4">
        <v>15246</v>
      </c>
      <c r="AC145" t="s" s="4">
        <v>14708</v>
      </c>
      <c r="AD145" t="s" s="4">
        <v>14852</v>
      </c>
      <c r="AE145" s="9">
        <v>0</v>
      </c>
      <c r="AF145" t="s" s="4">
        <v>15247</v>
      </c>
      <c r="AG145" t="s" s="4">
        <v>15248</v>
      </c>
      <c r="AH145" s="5"/>
      <c r="AI145" s="5"/>
      <c r="AJ145" s="5"/>
      <c r="AK145" s="5"/>
      <c r="AL145" s="5"/>
      <c r="AM145" s="5"/>
      <c r="AN145" s="5"/>
    </row>
    <row r="146" ht="13.55" customHeight="1">
      <c r="A146" s="9">
        <v>43</v>
      </c>
      <c r="B146" t="s" s="4">
        <v>15249</v>
      </c>
      <c r="C146" s="9">
        <v>43</v>
      </c>
      <c r="D146" t="s" s="4">
        <v>14648</v>
      </c>
      <c r="E146" t="s" s="4">
        <v>1893</v>
      </c>
      <c r="F146" t="s" s="4">
        <v>14685</v>
      </c>
      <c r="G146" s="9">
        <v>42</v>
      </c>
      <c r="H146" s="9">
        <v>5.3</v>
      </c>
      <c r="I146" t="s" s="4">
        <v>14661</v>
      </c>
      <c r="J146" s="9">
        <v>20</v>
      </c>
      <c r="K146" s="9">
        <v>9</v>
      </c>
      <c r="L146" t="s" s="4">
        <v>15250</v>
      </c>
      <c r="M146" t="s" s="4">
        <v>15251</v>
      </c>
      <c r="N146" s="9">
        <v>15.5</v>
      </c>
      <c r="O146" s="9">
        <v>43.9</v>
      </c>
      <c r="P146" s="9">
        <v>2.8</v>
      </c>
      <c r="Q146" s="9">
        <v>12.2</v>
      </c>
      <c r="R146" s="9">
        <v>-12.6</v>
      </c>
      <c r="S146" s="9">
        <v>-5.9</v>
      </c>
      <c r="T146" s="9">
        <v>-2.7</v>
      </c>
      <c r="U146" s="9">
        <v>-3.5</v>
      </c>
      <c r="V146" s="9">
        <v>2.2</v>
      </c>
      <c r="W146" t="s" s="4">
        <v>14652</v>
      </c>
      <c r="X146" s="5"/>
      <c r="Y146" s="9">
        <v>399381.9</v>
      </c>
      <c r="Z146" s="9">
        <v>233830</v>
      </c>
      <c r="AA146" t="s" s="4">
        <v>15252</v>
      </c>
      <c r="AB146" t="s" s="4">
        <v>14654</v>
      </c>
      <c r="AC146" t="s" s="4">
        <v>15253</v>
      </c>
      <c r="AD146" t="s" s="4">
        <v>14656</v>
      </c>
      <c r="AE146" s="9">
        <v>0</v>
      </c>
      <c r="AF146" t="s" s="4">
        <v>15082</v>
      </c>
      <c r="AG146" t="s" s="4">
        <v>15254</v>
      </c>
      <c r="AH146" s="5"/>
      <c r="AI146" s="5"/>
      <c r="AJ146" s="5"/>
      <c r="AK146" s="5"/>
      <c r="AL146" s="5"/>
      <c r="AM146" s="5"/>
      <c r="AN146" s="5"/>
    </row>
    <row r="147" ht="13.55" customHeight="1">
      <c r="A147" t="s" s="4">
        <v>15255</v>
      </c>
      <c r="B147" t="s" s="4">
        <v>15256</v>
      </c>
      <c r="C147" s="9">
        <v>44</v>
      </c>
      <c r="D147" t="s" s="4">
        <v>14648</v>
      </c>
      <c r="E147" t="s" s="4">
        <v>5502</v>
      </c>
      <c r="F147" s="5"/>
      <c r="G147" s="5"/>
      <c r="H147" s="5"/>
      <c r="I147" s="5"/>
      <c r="J147" s="5"/>
      <c r="K147" s="5"/>
      <c r="L147" t="s" s="4">
        <v>15257</v>
      </c>
      <c r="M147" t="s" s="4">
        <v>15258</v>
      </c>
      <c r="N147" s="9">
        <v>15.3</v>
      </c>
      <c r="O147" s="9">
        <v>43</v>
      </c>
      <c r="P147" s="9">
        <v>2.8</v>
      </c>
      <c r="Q147" s="9">
        <v>10.1</v>
      </c>
      <c r="R147" s="9">
        <v>-15.9</v>
      </c>
      <c r="S147" s="9">
        <v>-7.9</v>
      </c>
      <c r="T147" s="9">
        <v>-6.8</v>
      </c>
      <c r="U147" s="9">
        <v>-9.9</v>
      </c>
      <c r="V147" s="9">
        <v>0</v>
      </c>
      <c r="W147" t="s" s="4">
        <v>14652</v>
      </c>
      <c r="X147" s="5"/>
      <c r="Y147" s="9">
        <v>399387</v>
      </c>
      <c r="Z147" s="9">
        <v>2636147</v>
      </c>
      <c r="AA147" t="s" s="4">
        <v>15259</v>
      </c>
      <c r="AB147" t="s" s="4">
        <v>15260</v>
      </c>
      <c r="AC147" t="s" s="4">
        <v>15261</v>
      </c>
      <c r="AD147" s="5"/>
      <c r="AE147" s="9">
        <v>4</v>
      </c>
      <c r="AF147" t="s" s="4">
        <v>15186</v>
      </c>
      <c r="AG147" s="5"/>
      <c r="AH147" s="5"/>
      <c r="AI147" s="5"/>
      <c r="AJ147" s="5"/>
      <c r="AK147" s="5"/>
      <c r="AL147" s="5"/>
      <c r="AM147" s="5"/>
      <c r="AN147" s="5"/>
    </row>
    <row r="148" ht="13.55" customHeight="1">
      <c r="A148" t="s" s="4">
        <v>15262</v>
      </c>
      <c r="B148" t="s" s="4">
        <v>15263</v>
      </c>
      <c r="C148" s="9">
        <v>44</v>
      </c>
      <c r="D148" t="s" s="4">
        <v>14648</v>
      </c>
      <c r="E148" t="s" s="4">
        <v>5502</v>
      </c>
      <c r="F148" t="s" s="4">
        <v>14647</v>
      </c>
      <c r="G148" s="9">
        <v>56</v>
      </c>
      <c r="H148" s="9">
        <v>15.1</v>
      </c>
      <c r="I148" t="s" s="4">
        <v>14661</v>
      </c>
      <c r="J148" s="9">
        <v>60</v>
      </c>
      <c r="K148" s="9">
        <v>14.6</v>
      </c>
      <c r="L148" s="5"/>
      <c r="M148" s="5"/>
      <c r="N148" s="5"/>
      <c r="O148" s="5"/>
      <c r="P148" s="5"/>
      <c r="Q148" s="5"/>
      <c r="R148" s="5"/>
      <c r="S148" s="5"/>
      <c r="T148" s="5"/>
      <c r="U148" s="5"/>
      <c r="V148" s="5"/>
      <c r="W148" t="s" s="4">
        <v>14652</v>
      </c>
      <c r="X148" s="5"/>
      <c r="Y148" s="9">
        <v>399387</v>
      </c>
      <c r="Z148" s="9">
        <v>2636147</v>
      </c>
      <c r="AA148" t="s" s="4">
        <v>15259</v>
      </c>
      <c r="AB148" t="s" s="4">
        <v>15264</v>
      </c>
      <c r="AC148" t="s" s="4">
        <v>15265</v>
      </c>
      <c r="AD148" s="5"/>
      <c r="AE148" s="9">
        <v>2</v>
      </c>
      <c r="AF148" t="s" s="4">
        <v>15266</v>
      </c>
      <c r="AG148" s="5"/>
      <c r="AH148" s="5"/>
      <c r="AI148" s="5"/>
      <c r="AJ148" s="5"/>
      <c r="AK148" s="5"/>
      <c r="AL148" s="5"/>
      <c r="AM148" s="5"/>
      <c r="AN148"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H53"/>
  <sheetViews>
    <sheetView workbookViewId="0" showGridLines="0" defaultGridColor="1"/>
  </sheetViews>
  <sheetFormatPr defaultColWidth="8.83333" defaultRowHeight="15" customHeight="1" outlineLevelRow="0" outlineLevelCol="0"/>
  <cols>
    <col min="1" max="1" width="10.1719" style="191" customWidth="1"/>
    <col min="2" max="2" width="8.85156" style="191" customWidth="1"/>
    <col min="3" max="3" width="28.8516" style="191" customWidth="1"/>
    <col min="4" max="4" width="12.8516" style="191" customWidth="1"/>
    <col min="5" max="5" width="15.5" style="191" customWidth="1"/>
    <col min="6" max="6" width="38.3516" style="191" customWidth="1"/>
    <col min="7" max="7" width="70.1719" style="191" customWidth="1"/>
    <col min="8" max="8" width="20.8516" style="191" customWidth="1"/>
    <col min="9" max="16384" width="8.85156" style="191" customWidth="1"/>
  </cols>
  <sheetData>
    <row r="1" ht="68" customHeight="1">
      <c r="A1" t="s" s="192">
        <v>15267</v>
      </c>
      <c r="B1" t="s" s="192">
        <v>15268</v>
      </c>
      <c r="C1" t="s" s="193">
        <v>104</v>
      </c>
      <c r="D1" t="s" s="192">
        <v>15269</v>
      </c>
      <c r="E1" t="s" s="192">
        <v>15270</v>
      </c>
      <c r="F1" t="s" s="193">
        <v>15271</v>
      </c>
      <c r="G1" t="s" s="193">
        <v>15272</v>
      </c>
      <c r="H1" t="s" s="192">
        <v>15273</v>
      </c>
    </row>
    <row r="2" ht="13.55" customHeight="1">
      <c r="A2" t="s" s="194">
        <v>13935</v>
      </c>
      <c r="B2" t="s" s="195">
        <v>13936</v>
      </c>
      <c r="C2" t="s" s="194">
        <v>15274</v>
      </c>
      <c r="D2" t="s" s="195">
        <v>12819</v>
      </c>
      <c r="E2" t="s" s="195">
        <v>13939</v>
      </c>
      <c r="F2" t="s" s="194">
        <v>13940</v>
      </c>
      <c r="G2" t="s" s="194">
        <v>13941</v>
      </c>
      <c r="H2" s="196">
        <v>0.70947123925327</v>
      </c>
    </row>
    <row r="3" ht="13.55" customHeight="1">
      <c r="A3" t="s" s="194">
        <v>13943</v>
      </c>
      <c r="B3" t="s" s="195">
        <v>13944</v>
      </c>
      <c r="C3" t="s" s="194">
        <v>15274</v>
      </c>
      <c r="D3" t="s" s="195">
        <v>12819</v>
      </c>
      <c r="E3" t="s" s="195">
        <v>13939</v>
      </c>
      <c r="F3" t="s" s="194">
        <v>13940</v>
      </c>
      <c r="G3" t="s" s="194">
        <v>13946</v>
      </c>
      <c r="H3" s="196">
        <v>0.7092422507953841</v>
      </c>
    </row>
    <row r="4" ht="13.55" customHeight="1">
      <c r="A4" t="s" s="194">
        <v>13948</v>
      </c>
      <c r="B4" t="s" s="195">
        <v>13949</v>
      </c>
      <c r="C4" t="s" s="194">
        <v>15274</v>
      </c>
      <c r="D4" t="s" s="195">
        <v>12819</v>
      </c>
      <c r="E4" t="s" s="195">
        <v>13939</v>
      </c>
      <c r="F4" t="s" s="194">
        <v>13940</v>
      </c>
      <c r="G4" t="s" s="194">
        <v>13950</v>
      </c>
      <c r="H4" s="196">
        <v>0.709509237337984</v>
      </c>
    </row>
    <row r="5" ht="13.55" customHeight="1">
      <c r="A5" t="s" s="194">
        <v>13952</v>
      </c>
      <c r="B5" t="s" s="195">
        <v>13953</v>
      </c>
      <c r="C5" t="s" s="194">
        <v>15274</v>
      </c>
      <c r="D5" t="s" s="195">
        <v>12819</v>
      </c>
      <c r="E5" t="s" s="195">
        <v>13939</v>
      </c>
      <c r="F5" t="s" s="194">
        <v>13940</v>
      </c>
      <c r="G5" t="s" s="194">
        <v>13954</v>
      </c>
      <c r="H5" s="196">
        <v>0.7095022376908</v>
      </c>
    </row>
    <row r="6" ht="13.55" customHeight="1">
      <c r="A6" t="s" s="194">
        <v>13956</v>
      </c>
      <c r="B6" t="s" s="195">
        <v>13957</v>
      </c>
      <c r="C6" t="s" s="194">
        <v>15274</v>
      </c>
      <c r="D6" t="s" s="195">
        <v>12819</v>
      </c>
      <c r="E6" t="s" s="195">
        <v>13939</v>
      </c>
      <c r="F6" t="s" s="194">
        <v>13940</v>
      </c>
      <c r="G6" t="s" s="194">
        <v>13958</v>
      </c>
      <c r="H6" s="196">
        <v>0.709233</v>
      </c>
    </row>
    <row r="7" ht="13.55" customHeight="1">
      <c r="A7" t="s" s="194">
        <v>13960</v>
      </c>
      <c r="B7" t="s" s="195">
        <v>13961</v>
      </c>
      <c r="C7" t="s" s="194">
        <v>15274</v>
      </c>
      <c r="D7" t="s" s="195">
        <v>12819</v>
      </c>
      <c r="E7" t="s" s="195">
        <v>13939</v>
      </c>
      <c r="F7" t="s" s="194">
        <v>13940</v>
      </c>
      <c r="G7" t="s" s="194">
        <v>13962</v>
      </c>
      <c r="H7" s="196">
        <v>0.7095482353722971</v>
      </c>
    </row>
    <row r="8" ht="13.55" customHeight="1">
      <c r="A8" t="s" s="194">
        <v>13964</v>
      </c>
      <c r="B8" t="s" s="195">
        <v>13965</v>
      </c>
      <c r="C8" t="s" s="194">
        <v>15274</v>
      </c>
      <c r="D8" t="s" s="195">
        <v>12819</v>
      </c>
      <c r="E8" t="s" s="195">
        <v>13939</v>
      </c>
      <c r="F8" t="s" s="194">
        <v>13940</v>
      </c>
      <c r="G8" t="s" s="194">
        <v>13966</v>
      </c>
      <c r="H8" s="196">
        <v>0.709255250140155</v>
      </c>
    </row>
    <row r="9" ht="13.55" customHeight="1">
      <c r="A9" t="s" s="194">
        <v>13968</v>
      </c>
      <c r="B9" t="s" s="195">
        <v>13969</v>
      </c>
      <c r="C9" t="s" s="194">
        <v>15274</v>
      </c>
      <c r="D9" t="s" s="195">
        <v>12819</v>
      </c>
      <c r="E9" t="s" s="195">
        <v>13939</v>
      </c>
      <c r="F9" t="s" s="194">
        <v>13940</v>
      </c>
      <c r="G9" t="s" s="194">
        <v>13970</v>
      </c>
      <c r="H9" s="196">
        <v>0.709607232398564</v>
      </c>
    </row>
    <row r="10" ht="13.55" customHeight="1">
      <c r="A10" t="s" s="194">
        <v>13972</v>
      </c>
      <c r="B10" t="s" s="195">
        <v>13973</v>
      </c>
      <c r="C10" t="s" s="194">
        <v>15275</v>
      </c>
      <c r="D10" t="s" s="195">
        <v>12819</v>
      </c>
      <c r="E10" t="s" s="195">
        <v>13975</v>
      </c>
      <c r="F10" t="s" s="194">
        <v>13940</v>
      </c>
      <c r="G10" t="s" s="194">
        <v>13976</v>
      </c>
      <c r="H10" s="196">
        <v>0.707276349886201</v>
      </c>
    </row>
    <row r="11" ht="13.55" customHeight="1">
      <c r="A11" t="s" s="194">
        <v>13978</v>
      </c>
      <c r="B11" t="s" s="195">
        <v>13979</v>
      </c>
      <c r="C11" t="s" s="194">
        <v>15276</v>
      </c>
      <c r="D11" t="s" s="195">
        <v>13981</v>
      </c>
      <c r="E11" t="s" s="195">
        <v>13980</v>
      </c>
      <c r="F11" t="s" s="194">
        <v>13982</v>
      </c>
      <c r="G11" t="s" s="194">
        <v>13983</v>
      </c>
      <c r="H11" s="197">
        <v>0.709861</v>
      </c>
    </row>
    <row r="12" ht="13.55" customHeight="1">
      <c r="A12" t="s" s="194">
        <v>13985</v>
      </c>
      <c r="B12" t="s" s="195">
        <v>13986</v>
      </c>
      <c r="C12" t="s" s="194">
        <v>15276</v>
      </c>
      <c r="D12" t="s" s="195">
        <v>13981</v>
      </c>
      <c r="E12" t="s" s="195">
        <v>13980</v>
      </c>
      <c r="F12" t="s" s="194">
        <v>13982</v>
      </c>
      <c r="G12" t="s" s="194">
        <v>13987</v>
      </c>
      <c r="H12" t="s" s="198">
        <v>13988</v>
      </c>
    </row>
    <row r="13" ht="13.55" customHeight="1">
      <c r="A13" t="s" s="194">
        <v>13990</v>
      </c>
      <c r="B13" t="s" s="195">
        <v>13991</v>
      </c>
      <c r="C13" t="s" s="194">
        <v>15276</v>
      </c>
      <c r="D13" t="s" s="195">
        <v>13981</v>
      </c>
      <c r="E13" t="s" s="195">
        <v>13980</v>
      </c>
      <c r="F13" t="s" s="194">
        <v>13982</v>
      </c>
      <c r="G13" t="s" s="194">
        <v>13992</v>
      </c>
      <c r="H13" s="197">
        <v>0.709867</v>
      </c>
    </row>
    <row r="14" ht="13.55" customHeight="1">
      <c r="A14" t="s" s="194">
        <v>13994</v>
      </c>
      <c r="B14" t="s" s="195">
        <v>13995</v>
      </c>
      <c r="C14" t="s" s="194">
        <v>15276</v>
      </c>
      <c r="D14" t="s" s="195">
        <v>13981</v>
      </c>
      <c r="E14" t="s" s="195">
        <v>13980</v>
      </c>
      <c r="F14" t="s" s="194">
        <v>13982</v>
      </c>
      <c r="G14" t="s" s="194">
        <v>13996</v>
      </c>
      <c r="H14" s="197">
        <v>0.709867</v>
      </c>
    </row>
    <row r="15" ht="13.55" customHeight="1">
      <c r="A15" t="s" s="194">
        <v>13998</v>
      </c>
      <c r="B15" t="s" s="195">
        <v>13999</v>
      </c>
      <c r="C15" t="s" s="194">
        <v>14001</v>
      </c>
      <c r="D15" t="s" s="195">
        <v>13981</v>
      </c>
      <c r="E15" t="s" s="195">
        <v>1882</v>
      </c>
      <c r="F15" t="s" s="194">
        <v>13982</v>
      </c>
      <c r="G15" t="s" s="194">
        <v>14002</v>
      </c>
      <c r="H15" s="196">
        <v>0.70960578287979</v>
      </c>
    </row>
    <row r="16" ht="13.55" customHeight="1">
      <c r="A16" t="s" s="194">
        <v>14004</v>
      </c>
      <c r="B16" t="s" s="195">
        <v>14005</v>
      </c>
      <c r="C16" t="s" s="194">
        <v>14006</v>
      </c>
      <c r="D16" t="s" s="195">
        <v>13981</v>
      </c>
      <c r="E16" t="s" s="195">
        <v>1882</v>
      </c>
      <c r="F16" t="s" s="194">
        <v>13982</v>
      </c>
      <c r="G16" t="s" s="194">
        <v>14008</v>
      </c>
      <c r="H16" s="196">
        <v>0.709661780021787</v>
      </c>
    </row>
    <row r="17" ht="13.55" customHeight="1">
      <c r="A17" t="s" s="194">
        <v>14010</v>
      </c>
      <c r="B17" t="s" s="195">
        <v>14011</v>
      </c>
      <c r="C17" t="s" s="194">
        <v>14012</v>
      </c>
      <c r="D17" t="s" s="195">
        <v>13981</v>
      </c>
      <c r="E17" t="s" s="195">
        <v>1882</v>
      </c>
      <c r="F17" t="s" s="194">
        <v>13982</v>
      </c>
      <c r="G17" t="s" s="194">
        <v>14014</v>
      </c>
      <c r="H17" s="196">
        <v>0.709104808448706</v>
      </c>
    </row>
    <row r="18" ht="13.55" customHeight="1">
      <c r="A18" t="s" s="194">
        <v>14016</v>
      </c>
      <c r="B18" t="s" s="195">
        <v>14017</v>
      </c>
      <c r="C18" t="s" s="194">
        <v>14001</v>
      </c>
      <c r="D18" t="s" s="195">
        <v>13981</v>
      </c>
      <c r="E18" t="s" s="195">
        <v>14018</v>
      </c>
      <c r="F18" t="s" s="194">
        <v>13982</v>
      </c>
      <c r="G18" t="s" s="194">
        <v>14019</v>
      </c>
      <c r="H18" s="196">
        <v>0.710082758535731</v>
      </c>
    </row>
    <row r="19" ht="13.55" customHeight="1">
      <c r="A19" t="s" s="194">
        <v>14021</v>
      </c>
      <c r="B19" t="s" s="195">
        <v>14022</v>
      </c>
      <c r="C19" t="s" s="194">
        <v>14024</v>
      </c>
      <c r="D19" t="s" s="195">
        <v>13981</v>
      </c>
      <c r="E19" t="s" s="195">
        <v>14025</v>
      </c>
      <c r="F19" t="s" s="194">
        <v>13982</v>
      </c>
      <c r="G19" t="s" s="194">
        <v>14026</v>
      </c>
      <c r="H19" s="199">
        <v>0.709633413542765</v>
      </c>
    </row>
    <row r="20" ht="13.55" customHeight="1">
      <c r="A20" t="s" s="194">
        <v>14028</v>
      </c>
      <c r="B20" t="s" s="195">
        <v>14029</v>
      </c>
      <c r="C20" t="s" s="194">
        <v>14030</v>
      </c>
      <c r="D20" t="s" s="195">
        <v>13981</v>
      </c>
      <c r="E20" t="s" s="195">
        <v>1882</v>
      </c>
      <c r="F20" t="s" s="194">
        <v>13982</v>
      </c>
      <c r="G20" t="s" s="194">
        <v>14032</v>
      </c>
      <c r="H20" s="196">
        <v>0.70957278456397</v>
      </c>
    </row>
    <row r="21" ht="13.55" customHeight="1">
      <c r="A21" t="s" s="194">
        <v>14034</v>
      </c>
      <c r="B21" t="s" s="195">
        <v>14035</v>
      </c>
      <c r="C21" t="s" s="194">
        <v>14001</v>
      </c>
      <c r="D21" t="s" s="195">
        <v>13981</v>
      </c>
      <c r="E21" t="s" s="195">
        <v>1882</v>
      </c>
      <c r="F21" t="s" s="194">
        <v>13982</v>
      </c>
      <c r="G21" t="s" s="200">
        <v>14036</v>
      </c>
      <c r="H21" s="199">
        <v>0.709559415168072</v>
      </c>
    </row>
    <row r="22" ht="13.55" customHeight="1">
      <c r="A22" t="s" s="194">
        <v>14038</v>
      </c>
      <c r="B22" t="s" s="195">
        <v>14039</v>
      </c>
      <c r="C22" t="s" s="194">
        <v>14001</v>
      </c>
      <c r="D22" t="s" s="195">
        <v>13981</v>
      </c>
      <c r="E22" t="s" s="195">
        <v>1882</v>
      </c>
      <c r="F22" t="s" s="194">
        <v>13982</v>
      </c>
      <c r="G22" t="s" s="194">
        <v>14040</v>
      </c>
      <c r="H22" s="196">
        <v>0.7096177822673611</v>
      </c>
    </row>
    <row r="23" ht="13.55" customHeight="1">
      <c r="A23" t="s" s="194">
        <v>14042</v>
      </c>
      <c r="B23" t="s" s="195">
        <v>14043</v>
      </c>
      <c r="C23" t="s" s="194">
        <v>14044</v>
      </c>
      <c r="D23" t="s" s="195">
        <v>13981</v>
      </c>
      <c r="E23" t="s" s="195">
        <v>14046</v>
      </c>
      <c r="F23" t="s" s="194">
        <v>13982</v>
      </c>
      <c r="G23" t="s" s="194">
        <v>14047</v>
      </c>
      <c r="H23" s="196">
        <v>0.709668779664537</v>
      </c>
    </row>
    <row r="24" ht="13.55" customHeight="1">
      <c r="A24" t="s" s="194">
        <v>14049</v>
      </c>
      <c r="B24" t="s" s="195">
        <v>14050</v>
      </c>
      <c r="C24" t="s" s="194">
        <v>14001</v>
      </c>
      <c r="D24" t="s" s="195">
        <v>13981</v>
      </c>
      <c r="E24" t="s" s="195">
        <v>1882</v>
      </c>
      <c r="F24" t="s" s="194">
        <v>13982</v>
      </c>
      <c r="G24" t="s" s="194">
        <v>14051</v>
      </c>
      <c r="H24" s="196">
        <v>0.709670779562465</v>
      </c>
    </row>
    <row r="25" ht="13.55" customHeight="1">
      <c r="A25" t="s" s="194">
        <v>14053</v>
      </c>
      <c r="B25" t="s" s="195">
        <v>14054</v>
      </c>
      <c r="C25" t="s" s="194">
        <v>14044</v>
      </c>
      <c r="D25" t="s" s="195">
        <v>13981</v>
      </c>
      <c r="E25" t="s" s="195">
        <v>14055</v>
      </c>
      <c r="F25" t="s" s="194">
        <v>13982</v>
      </c>
      <c r="G25" t="s" s="194">
        <v>14056</v>
      </c>
      <c r="H25" s="196">
        <v>0.709274799772627</v>
      </c>
    </row>
    <row r="26" ht="13.55" customHeight="1">
      <c r="A26" t="s" s="194">
        <v>14058</v>
      </c>
      <c r="B26" t="s" s="195">
        <v>14059</v>
      </c>
      <c r="C26" t="s" s="194">
        <v>14060</v>
      </c>
      <c r="D26" t="s" s="195">
        <v>13981</v>
      </c>
      <c r="E26" t="s" s="195">
        <v>1882</v>
      </c>
      <c r="F26" t="s" s="194">
        <v>13982</v>
      </c>
      <c r="G26" t="s" s="194">
        <v>14062</v>
      </c>
      <c r="H26" s="196">
        <v>0.709315797680161</v>
      </c>
    </row>
    <row r="27" ht="13.55" customHeight="1">
      <c r="A27" t="s" s="194">
        <v>14064</v>
      </c>
      <c r="B27" t="s" s="195">
        <v>14065</v>
      </c>
      <c r="C27" t="s" s="194">
        <v>14012</v>
      </c>
      <c r="D27" t="s" s="195">
        <v>13981</v>
      </c>
      <c r="E27" t="s" s="195">
        <v>1882</v>
      </c>
      <c r="F27" t="s" s="194">
        <v>13982</v>
      </c>
      <c r="G27" t="s" s="194">
        <v>14066</v>
      </c>
      <c r="H27" s="196">
        <v>0.709300798445697</v>
      </c>
    </row>
    <row r="28" ht="13.55" customHeight="1">
      <c r="A28" t="s" s="194">
        <v>14068</v>
      </c>
      <c r="B28" t="s" s="195">
        <v>14069</v>
      </c>
      <c r="C28" t="s" s="194">
        <v>14001</v>
      </c>
      <c r="D28" t="s" s="195">
        <v>13981</v>
      </c>
      <c r="E28" t="s" s="195">
        <v>1882</v>
      </c>
      <c r="F28" t="s" s="194">
        <v>13982</v>
      </c>
      <c r="G28" t="s" s="194">
        <v>14070</v>
      </c>
      <c r="H28" s="196">
        <v>0.709811772366423</v>
      </c>
    </row>
    <row r="29" ht="13.55" customHeight="1">
      <c r="A29" t="s" s="194">
        <v>14072</v>
      </c>
      <c r="B29" t="s" s="195">
        <v>14073</v>
      </c>
      <c r="C29" t="s" s="194">
        <v>14006</v>
      </c>
      <c r="D29" t="s" s="195">
        <v>13981</v>
      </c>
      <c r="E29" t="s" s="195">
        <v>1882</v>
      </c>
      <c r="F29" t="s" s="194">
        <v>13982</v>
      </c>
      <c r="G29" t="s" s="194">
        <v>14074</v>
      </c>
      <c r="H29" s="196">
        <v>0.709575784410863</v>
      </c>
    </row>
    <row r="30" ht="13.55" customHeight="1">
      <c r="A30" t="s" s="194">
        <v>15277</v>
      </c>
      <c r="B30" t="s" s="195">
        <v>15278</v>
      </c>
      <c r="C30" t="s" s="194">
        <v>15276</v>
      </c>
      <c r="D30" t="s" s="195">
        <v>13981</v>
      </c>
      <c r="E30" t="s" s="195">
        <v>15279</v>
      </c>
      <c r="F30" t="s" s="194">
        <v>13982</v>
      </c>
      <c r="G30" t="s" s="194">
        <v>15280</v>
      </c>
      <c r="H30" s="196">
        <v>0.709891407876152</v>
      </c>
    </row>
    <row r="31" ht="13.55" customHeight="1">
      <c r="A31" t="s" s="194">
        <v>15281</v>
      </c>
      <c r="B31" t="s" s="195">
        <v>15282</v>
      </c>
      <c r="C31" t="s" s="194">
        <v>15276</v>
      </c>
      <c r="D31" t="s" s="195">
        <v>13981</v>
      </c>
      <c r="E31" t="s" s="195">
        <v>15279</v>
      </c>
      <c r="F31" t="s" s="194">
        <v>13982</v>
      </c>
      <c r="G31" t="s" s="194">
        <v>15283</v>
      </c>
      <c r="H31" s="196">
        <v>0.710061404142338</v>
      </c>
    </row>
    <row r="32" ht="13.55" customHeight="1">
      <c r="A32" t="s" s="194">
        <v>15284</v>
      </c>
      <c r="B32" t="s" s="195">
        <v>15285</v>
      </c>
      <c r="C32" t="s" s="194">
        <v>15276</v>
      </c>
      <c r="D32" t="s" s="195">
        <v>13981</v>
      </c>
      <c r="E32" t="s" s="195">
        <v>15286</v>
      </c>
      <c r="F32" t="s" s="194">
        <v>13982</v>
      </c>
      <c r="G32" t="s" s="194">
        <v>15287</v>
      </c>
      <c r="H32" s="196">
        <v>0.7104703951592189</v>
      </c>
    </row>
    <row r="33" ht="13.55" customHeight="1">
      <c r="A33" t="s" s="194">
        <v>14076</v>
      </c>
      <c r="B33" t="s" s="195">
        <v>14077</v>
      </c>
      <c r="C33" t="s" s="194">
        <v>14078</v>
      </c>
      <c r="D33" t="s" s="195">
        <v>13981</v>
      </c>
      <c r="E33" t="s" s="195">
        <v>1882</v>
      </c>
      <c r="F33" t="s" s="194">
        <v>13982</v>
      </c>
      <c r="G33" t="s" s="194">
        <v>14080</v>
      </c>
      <c r="H33" s="196">
        <v>0.70996676445588</v>
      </c>
    </row>
    <row r="34" ht="13.55" customHeight="1">
      <c r="A34" t="s" s="194">
        <v>15288</v>
      </c>
      <c r="B34" t="s" s="195">
        <v>15289</v>
      </c>
      <c r="C34" t="s" s="194">
        <v>15290</v>
      </c>
      <c r="D34" t="s" s="195">
        <v>12819</v>
      </c>
      <c r="E34" t="s" s="195">
        <v>13169</v>
      </c>
      <c r="F34" t="s" s="194">
        <v>13982</v>
      </c>
      <c r="G34" t="s" s="194">
        <v>15291</v>
      </c>
      <c r="H34" s="197">
        <v>0.7105590000000001</v>
      </c>
    </row>
    <row r="35" ht="13.55" customHeight="1">
      <c r="A35" t="s" s="194">
        <v>15292</v>
      </c>
      <c r="B35" t="s" s="195">
        <v>15293</v>
      </c>
      <c r="C35" t="s" s="194">
        <v>15290</v>
      </c>
      <c r="D35" t="s" s="195">
        <v>12819</v>
      </c>
      <c r="E35" t="s" s="195">
        <v>13169</v>
      </c>
      <c r="F35" t="s" s="194">
        <v>13982</v>
      </c>
      <c r="G35" t="s" s="194">
        <v>15294</v>
      </c>
      <c r="H35" s="196">
        <v>0.71079</v>
      </c>
    </row>
    <row r="36" ht="13.55" customHeight="1">
      <c r="A36" t="s" s="194">
        <v>15295</v>
      </c>
      <c r="B36" t="s" s="195">
        <v>15296</v>
      </c>
      <c r="C36" t="s" s="194">
        <v>15290</v>
      </c>
      <c r="D36" t="s" s="195">
        <v>12819</v>
      </c>
      <c r="E36" t="s" s="195">
        <v>13169</v>
      </c>
      <c r="F36" t="s" s="194">
        <v>13982</v>
      </c>
      <c r="G36" t="s" s="194">
        <v>15297</v>
      </c>
      <c r="H36" s="197">
        <v>0.7100919999999999</v>
      </c>
    </row>
    <row r="37" ht="13.55" customHeight="1">
      <c r="A37" t="s" s="194">
        <v>15298</v>
      </c>
      <c r="B37" t="s" s="195">
        <v>15299</v>
      </c>
      <c r="C37" t="s" s="194">
        <v>15290</v>
      </c>
      <c r="D37" t="s" s="195">
        <v>12819</v>
      </c>
      <c r="E37" t="s" s="195">
        <v>13169</v>
      </c>
      <c r="F37" t="s" s="194">
        <v>13982</v>
      </c>
      <c r="G37" t="s" s="194">
        <v>15300</v>
      </c>
      <c r="H37" s="197">
        <v>0.710849</v>
      </c>
    </row>
    <row r="38" ht="13.55" customHeight="1">
      <c r="A38" t="s" s="194">
        <v>15301</v>
      </c>
      <c r="B38" t="s" s="195">
        <v>15302</v>
      </c>
      <c r="C38" t="s" s="194">
        <v>15290</v>
      </c>
      <c r="D38" t="s" s="195">
        <v>12819</v>
      </c>
      <c r="E38" t="s" s="195">
        <v>13169</v>
      </c>
      <c r="F38" t="s" s="194">
        <v>13982</v>
      </c>
      <c r="G38" t="s" s="194">
        <v>15303</v>
      </c>
      <c r="H38" t="s" s="201">
        <v>15304</v>
      </c>
    </row>
    <row r="39" ht="13.55" customHeight="1">
      <c r="A39" t="s" s="194">
        <v>15305</v>
      </c>
      <c r="B39" t="s" s="195">
        <v>15306</v>
      </c>
      <c r="C39" t="s" s="194">
        <v>15290</v>
      </c>
      <c r="D39" t="s" s="195">
        <v>12819</v>
      </c>
      <c r="E39" t="s" s="195">
        <v>13169</v>
      </c>
      <c r="F39" t="s" s="194">
        <v>13982</v>
      </c>
      <c r="G39" t="s" s="194">
        <v>15307</v>
      </c>
      <c r="H39" s="197">
        <v>0.709964</v>
      </c>
    </row>
    <row r="40" ht="13.55" customHeight="1">
      <c r="A40" t="s" s="194">
        <v>15308</v>
      </c>
      <c r="B40" t="s" s="195">
        <v>15309</v>
      </c>
      <c r="C40" t="s" s="194">
        <v>15290</v>
      </c>
      <c r="D40" t="s" s="195">
        <v>12819</v>
      </c>
      <c r="E40" t="s" s="195">
        <v>13169</v>
      </c>
      <c r="F40" t="s" s="194">
        <v>13982</v>
      </c>
      <c r="G40" t="s" s="194">
        <v>15310</v>
      </c>
      <c r="H40" s="197">
        <v>0.710021</v>
      </c>
    </row>
    <row r="41" ht="13.55" customHeight="1">
      <c r="A41" t="s" s="194">
        <v>15311</v>
      </c>
      <c r="B41" t="s" s="195">
        <v>15312</v>
      </c>
      <c r="C41" t="s" s="194">
        <v>15290</v>
      </c>
      <c r="D41" t="s" s="195">
        <v>12819</v>
      </c>
      <c r="E41" t="s" s="195">
        <v>13169</v>
      </c>
      <c r="F41" t="s" s="194">
        <v>13982</v>
      </c>
      <c r="G41" t="s" s="194">
        <v>15313</v>
      </c>
      <c r="H41" s="197">
        <v>0.710197</v>
      </c>
    </row>
    <row r="42" ht="13.55" customHeight="1">
      <c r="A42" t="s" s="194">
        <v>15314</v>
      </c>
      <c r="B42" t="s" s="195">
        <v>15315</v>
      </c>
      <c r="C42" t="s" s="194">
        <v>15290</v>
      </c>
      <c r="D42" t="s" s="195">
        <v>12819</v>
      </c>
      <c r="E42" t="s" s="195">
        <v>13169</v>
      </c>
      <c r="F42" t="s" s="194">
        <v>13982</v>
      </c>
      <c r="G42" t="s" s="194">
        <v>15316</v>
      </c>
      <c r="H42" s="197">
        <v>0.712601</v>
      </c>
    </row>
    <row r="43" ht="13.55" customHeight="1">
      <c r="A43" t="s" s="194">
        <v>15317</v>
      </c>
      <c r="B43" t="s" s="195">
        <v>15318</v>
      </c>
      <c r="C43" t="s" s="194">
        <v>15290</v>
      </c>
      <c r="D43" t="s" s="195">
        <v>12819</v>
      </c>
      <c r="E43" t="s" s="195">
        <v>13169</v>
      </c>
      <c r="F43" t="s" s="194">
        <v>13982</v>
      </c>
      <c r="G43" t="s" s="194">
        <v>15319</v>
      </c>
      <c r="H43" s="197">
        <v>0.712942</v>
      </c>
    </row>
    <row r="44" ht="13.55" customHeight="1">
      <c r="A44" t="s" s="194">
        <v>15320</v>
      </c>
      <c r="B44" t="s" s="195">
        <v>15321</v>
      </c>
      <c r="C44" t="s" s="194">
        <v>15290</v>
      </c>
      <c r="D44" t="s" s="195">
        <v>12819</v>
      </c>
      <c r="E44" t="s" s="195">
        <v>13169</v>
      </c>
      <c r="F44" t="s" s="194">
        <v>13982</v>
      </c>
      <c r="G44" t="s" s="194">
        <v>15322</v>
      </c>
      <c r="H44" s="197">
        <v>0.711159</v>
      </c>
    </row>
    <row r="45" ht="13.55" customHeight="1">
      <c r="A45" t="s" s="194">
        <v>15323</v>
      </c>
      <c r="B45" t="s" s="195">
        <v>15324</v>
      </c>
      <c r="C45" t="s" s="194">
        <v>15290</v>
      </c>
      <c r="D45" t="s" s="195">
        <v>12819</v>
      </c>
      <c r="E45" t="s" s="195">
        <v>13169</v>
      </c>
      <c r="F45" t="s" s="194">
        <v>13982</v>
      </c>
      <c r="G45" t="s" s="194">
        <v>15325</v>
      </c>
      <c r="H45" s="196">
        <v>0.711231378444909</v>
      </c>
    </row>
    <row r="46" ht="13.55" customHeight="1">
      <c r="A46" t="s" s="194">
        <v>15326</v>
      </c>
      <c r="B46" t="s" s="195">
        <v>15327</v>
      </c>
      <c r="C46" t="s" s="194">
        <v>15290</v>
      </c>
      <c r="D46" t="s" s="195">
        <v>12819</v>
      </c>
      <c r="E46" t="s" s="195">
        <v>13169</v>
      </c>
      <c r="F46" t="s" s="194">
        <v>13982</v>
      </c>
      <c r="G46" t="s" s="194">
        <v>15328</v>
      </c>
      <c r="H46" s="196">
        <v>0.709434417913524</v>
      </c>
    </row>
    <row r="47" ht="13.55" customHeight="1">
      <c r="A47" t="s" s="194">
        <v>15329</v>
      </c>
      <c r="B47" t="s" s="195">
        <v>15330</v>
      </c>
      <c r="C47" t="s" s="194">
        <v>15290</v>
      </c>
      <c r="D47" t="s" s="195">
        <v>12819</v>
      </c>
      <c r="E47" t="s" s="195">
        <v>13169</v>
      </c>
      <c r="F47" t="s" s="194">
        <v>13982</v>
      </c>
      <c r="G47" t="s" s="194">
        <v>15331</v>
      </c>
      <c r="H47" t="s" s="201">
        <v>15332</v>
      </c>
    </row>
    <row r="48" ht="13.55" customHeight="1">
      <c r="A48" t="s" s="194">
        <v>15333</v>
      </c>
      <c r="B48" t="s" s="195">
        <v>15334</v>
      </c>
      <c r="C48" t="s" s="194">
        <v>15290</v>
      </c>
      <c r="D48" t="s" s="195">
        <v>12819</v>
      </c>
      <c r="E48" t="s" s="195">
        <v>13169</v>
      </c>
      <c r="F48" t="s" s="194">
        <v>13982</v>
      </c>
      <c r="G48" t="s" s="194">
        <v>15335</v>
      </c>
      <c r="H48" s="196">
        <v>0.710640391425405</v>
      </c>
    </row>
    <row r="49" ht="13.55" customHeight="1">
      <c r="A49" t="s" s="194">
        <v>15336</v>
      </c>
      <c r="B49" t="s" s="195">
        <v>15337</v>
      </c>
      <c r="C49" t="s" s="194">
        <v>15290</v>
      </c>
      <c r="D49" t="s" s="195">
        <v>12819</v>
      </c>
      <c r="E49" t="s" s="195">
        <v>13169</v>
      </c>
      <c r="F49" t="s" s="194">
        <v>13982</v>
      </c>
      <c r="G49" t="s" s="194">
        <v>15338</v>
      </c>
      <c r="H49" s="196">
        <v>0.710240400210851</v>
      </c>
    </row>
    <row r="50" ht="13.55" customHeight="1">
      <c r="A50" t="s" s="194">
        <v>15339</v>
      </c>
      <c r="B50" t="s" s="195">
        <v>15340</v>
      </c>
      <c r="C50" t="s" s="194">
        <v>15290</v>
      </c>
      <c r="D50" t="s" s="195">
        <v>12819</v>
      </c>
      <c r="E50" t="s" s="195">
        <v>13169</v>
      </c>
      <c r="F50" t="s" s="194">
        <v>13982</v>
      </c>
      <c r="G50" t="s" s="194">
        <v>15341</v>
      </c>
      <c r="H50" s="196">
        <v>0.710366397443435</v>
      </c>
    </row>
    <row r="51" ht="13.55" customHeight="1">
      <c r="A51" t="s" s="194">
        <v>15342</v>
      </c>
      <c r="B51" t="s" s="195">
        <v>15343</v>
      </c>
      <c r="C51" t="s" s="194">
        <v>15290</v>
      </c>
      <c r="D51" t="s" s="195">
        <v>12819</v>
      </c>
      <c r="E51" t="s" s="195">
        <v>13169</v>
      </c>
      <c r="F51" t="s" s="194">
        <v>13982</v>
      </c>
      <c r="G51" t="s" s="194">
        <v>15344</v>
      </c>
      <c r="H51" s="196">
        <v>0.710838387076609</v>
      </c>
    </row>
    <row r="52" ht="13.55" customHeight="1">
      <c r="A52" t="s" s="194">
        <v>15345</v>
      </c>
      <c r="B52" t="s" s="195">
        <v>15346</v>
      </c>
      <c r="C52" t="s" s="194">
        <v>15290</v>
      </c>
      <c r="D52" t="s" s="195">
        <v>12819</v>
      </c>
      <c r="E52" t="s" s="195">
        <v>13169</v>
      </c>
      <c r="F52" t="s" s="194">
        <v>13982</v>
      </c>
      <c r="G52" t="s" s="194">
        <v>15347</v>
      </c>
      <c r="H52" s="196">
        <v>0.711697368209864</v>
      </c>
    </row>
    <row r="53" ht="13.55" customHeight="1">
      <c r="A53" t="s" s="194">
        <v>15348</v>
      </c>
      <c r="B53" t="s" s="195">
        <v>15349</v>
      </c>
      <c r="C53" t="s" s="194">
        <v>15290</v>
      </c>
      <c r="D53" t="s" s="195">
        <v>12819</v>
      </c>
      <c r="E53" t="s" s="195">
        <v>13169</v>
      </c>
      <c r="F53" t="s" s="194">
        <v>13982</v>
      </c>
      <c r="G53" t="s" s="194">
        <v>15350</v>
      </c>
      <c r="H53" s="196">
        <v>0.710973384111521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CT59"/>
  <sheetViews>
    <sheetView workbookViewId="0" showGridLines="0" defaultGridColor="1"/>
  </sheetViews>
  <sheetFormatPr defaultColWidth="11.5" defaultRowHeight="15" customHeight="1" outlineLevelRow="0" outlineLevelCol="0"/>
  <cols>
    <col min="1" max="98" width="11.5" style="202" customWidth="1"/>
    <col min="99" max="16384" width="11.5" style="202" customWidth="1"/>
  </cols>
  <sheetData>
    <row r="1" ht="75" customHeight="1">
      <c r="A1" t="s" s="203">
        <v>14377</v>
      </c>
      <c r="B1" t="s" s="204">
        <v>15351</v>
      </c>
      <c r="C1" t="s" s="204">
        <v>15352</v>
      </c>
      <c r="D1" t="s" s="205">
        <v>15353</v>
      </c>
      <c r="E1" t="s" s="203">
        <v>15354</v>
      </c>
      <c r="F1" t="s" s="206">
        <v>15355</v>
      </c>
      <c r="G1" t="s" s="206">
        <v>15356</v>
      </c>
      <c r="H1" t="s" s="206">
        <v>15357</v>
      </c>
      <c r="I1" t="s" s="206">
        <v>15358</v>
      </c>
      <c r="J1" t="s" s="206">
        <v>15359</v>
      </c>
      <c r="K1" t="s" s="206">
        <v>104</v>
      </c>
      <c r="L1" t="s" s="206">
        <v>105</v>
      </c>
      <c r="M1" t="s" s="206">
        <v>106</v>
      </c>
      <c r="N1" t="s" s="205">
        <v>15360</v>
      </c>
      <c r="O1" t="s" s="203">
        <v>15361</v>
      </c>
      <c r="P1" t="s" s="204">
        <v>15362</v>
      </c>
      <c r="Q1" t="s" s="204">
        <v>15363</v>
      </c>
      <c r="R1" t="s" s="204">
        <v>111</v>
      </c>
      <c r="S1" t="s" s="204">
        <v>112</v>
      </c>
      <c r="T1" t="s" s="204">
        <v>113</v>
      </c>
      <c r="U1" t="s" s="204">
        <v>114</v>
      </c>
      <c r="V1" t="s" s="204">
        <v>115</v>
      </c>
      <c r="W1" t="s" s="204">
        <v>116</v>
      </c>
      <c r="X1" t="s" s="204">
        <v>117</v>
      </c>
      <c r="Y1" t="s" s="205">
        <v>118</v>
      </c>
      <c r="Z1" t="s" s="203">
        <v>15364</v>
      </c>
      <c r="AA1" t="s" s="204">
        <v>15365</v>
      </c>
      <c r="AB1" t="s" s="204">
        <v>15366</v>
      </c>
      <c r="AC1" t="s" s="204">
        <v>15367</v>
      </c>
      <c r="AD1" t="s" s="204">
        <v>15368</v>
      </c>
      <c r="AE1" t="s" s="205">
        <v>15369</v>
      </c>
      <c r="AF1" t="s" s="203">
        <v>14387</v>
      </c>
      <c r="AG1" t="s" s="204">
        <v>14388</v>
      </c>
      <c r="AH1" t="s" s="204">
        <v>14389</v>
      </c>
      <c r="AI1" t="s" s="205">
        <v>15370</v>
      </c>
      <c r="AJ1" t="s" s="207">
        <v>15371</v>
      </c>
      <c r="AK1" t="s" s="204">
        <v>15372</v>
      </c>
      <c r="AL1" t="s" s="204">
        <v>15373</v>
      </c>
      <c r="AM1" t="s" s="208">
        <v>15374</v>
      </c>
      <c r="AN1" t="s" s="204">
        <v>15375</v>
      </c>
      <c r="AO1" t="s" s="204">
        <v>15376</v>
      </c>
      <c r="AP1" t="s" s="208">
        <v>15377</v>
      </c>
      <c r="AQ1" t="s" s="209">
        <v>15378</v>
      </c>
      <c r="AR1" t="s" s="210">
        <v>15379</v>
      </c>
      <c r="AS1" t="s" s="211">
        <v>15380</v>
      </c>
      <c r="AT1" t="s" s="212">
        <v>15381</v>
      </c>
      <c r="AU1" t="s" s="212">
        <v>15382</v>
      </c>
      <c r="AV1" t="s" s="212">
        <v>15383</v>
      </c>
      <c r="AW1" t="s" s="212">
        <v>15384</v>
      </c>
      <c r="AX1" t="s" s="212">
        <v>15385</v>
      </c>
      <c r="AY1" t="s" s="213">
        <v>15386</v>
      </c>
      <c r="AZ1" t="s" s="213">
        <v>15387</v>
      </c>
      <c r="BA1" t="s" s="214">
        <v>15388</v>
      </c>
      <c r="BB1" t="s" s="215">
        <v>15389</v>
      </c>
      <c r="BC1" t="s" s="203">
        <v>15390</v>
      </c>
      <c r="BD1" t="s" s="204">
        <v>15391</v>
      </c>
      <c r="BE1" t="s" s="208">
        <v>15392</v>
      </c>
      <c r="BF1" t="s" s="204">
        <v>15393</v>
      </c>
      <c r="BG1" t="s" s="208">
        <v>15394</v>
      </c>
      <c r="BH1" t="s" s="204">
        <v>15395</v>
      </c>
      <c r="BI1" t="s" s="205">
        <v>15396</v>
      </c>
      <c r="BJ1" t="s" s="203">
        <v>15397</v>
      </c>
      <c r="BK1" t="s" s="209">
        <v>15398</v>
      </c>
      <c r="BL1" t="s" s="209">
        <v>15399</v>
      </c>
      <c r="BM1" t="s" s="214">
        <v>15400</v>
      </c>
      <c r="BN1" t="s" s="214">
        <v>15401</v>
      </c>
      <c r="BO1" t="s" s="215">
        <v>15402</v>
      </c>
      <c r="BP1" t="s" s="203">
        <v>15403</v>
      </c>
      <c r="BQ1" t="s" s="205">
        <v>15404</v>
      </c>
      <c r="BR1" t="s" s="211">
        <v>15405</v>
      </c>
      <c r="BS1" t="s" s="212">
        <v>15406</v>
      </c>
      <c r="BT1" t="s" s="212">
        <v>15407</v>
      </c>
      <c r="BU1" t="s" s="212">
        <v>15408</v>
      </c>
      <c r="BV1" t="s" s="212">
        <v>15409</v>
      </c>
      <c r="BW1" t="s" s="212">
        <v>15410</v>
      </c>
      <c r="BX1" t="s" s="212">
        <v>15411</v>
      </c>
      <c r="BY1" t="s" s="212">
        <v>15412</v>
      </c>
      <c r="BZ1" t="s" s="212">
        <v>15413</v>
      </c>
      <c r="CA1" t="s" s="212">
        <v>15414</v>
      </c>
      <c r="CB1" t="s" s="212">
        <v>15415</v>
      </c>
      <c r="CC1" t="s" s="212">
        <v>15416</v>
      </c>
      <c r="CD1" t="s" s="212">
        <v>15417</v>
      </c>
      <c r="CE1" t="s" s="212">
        <v>15418</v>
      </c>
      <c r="CF1" t="s" s="212">
        <v>15419</v>
      </c>
      <c r="CG1" t="s" s="212">
        <v>15420</v>
      </c>
      <c r="CH1" t="s" s="212">
        <v>15421</v>
      </c>
      <c r="CI1" t="s" s="212">
        <v>15422</v>
      </c>
      <c r="CJ1" t="s" s="212">
        <v>15423</v>
      </c>
      <c r="CK1" t="s" s="212">
        <v>15424</v>
      </c>
      <c r="CL1" t="s" s="212">
        <v>15425</v>
      </c>
      <c r="CM1" t="s" s="212">
        <v>15426</v>
      </c>
      <c r="CN1" t="s" s="212">
        <v>15427</v>
      </c>
      <c r="CO1" t="s" s="212">
        <v>15428</v>
      </c>
      <c r="CP1" t="s" s="212">
        <v>15429</v>
      </c>
      <c r="CQ1" t="s" s="212">
        <v>15430</v>
      </c>
      <c r="CR1" t="s" s="216">
        <v>15431</v>
      </c>
      <c r="CS1" t="s" s="216">
        <v>15432</v>
      </c>
      <c r="CT1" t="s" s="217">
        <v>15433</v>
      </c>
    </row>
    <row r="2" ht="30" customHeight="1">
      <c r="A2" s="218">
        <v>5520</v>
      </c>
      <c r="B2" s="175"/>
      <c r="C2" t="s" s="182">
        <v>15434</v>
      </c>
      <c r="D2" s="219"/>
      <c r="E2" t="s" s="220">
        <v>197</v>
      </c>
      <c r="F2" t="s" s="182">
        <v>194</v>
      </c>
      <c r="G2" t="s" s="182">
        <v>195</v>
      </c>
      <c r="H2" s="169"/>
      <c r="I2" s="169"/>
      <c r="J2" t="s" s="182">
        <v>464</v>
      </c>
      <c r="K2" t="s" s="182">
        <v>835</v>
      </c>
      <c r="L2" t="s" s="182">
        <v>464</v>
      </c>
      <c r="M2" t="s" s="182">
        <v>836</v>
      </c>
      <c r="N2" t="s" s="221">
        <v>15435</v>
      </c>
      <c r="O2" s="222"/>
      <c r="P2" t="s" s="44">
        <v>302</v>
      </c>
      <c r="Q2" s="169"/>
      <c r="R2" s="175"/>
      <c r="S2" s="169"/>
      <c r="T2" s="169"/>
      <c r="U2" s="169"/>
      <c r="V2" s="169"/>
      <c r="W2" s="169"/>
      <c r="X2" s="169"/>
      <c r="Y2" s="219"/>
      <c r="Z2" s="223"/>
      <c r="AA2" s="169"/>
      <c r="AB2" s="169"/>
      <c r="AC2" s="169"/>
      <c r="AD2" s="169"/>
      <c r="AE2" s="224"/>
      <c r="AF2" s="223"/>
      <c r="AG2" s="175"/>
      <c r="AH2" s="175"/>
      <c r="AI2" s="219"/>
      <c r="AJ2" s="223"/>
      <c r="AK2" s="169"/>
      <c r="AL2" s="169"/>
      <c r="AM2" s="169"/>
      <c r="AN2" s="169"/>
      <c r="AO2" s="169"/>
      <c r="AP2" s="169"/>
      <c r="AQ2" s="169"/>
      <c r="AR2" s="219"/>
      <c r="AS2" s="223"/>
      <c r="AT2" s="169"/>
      <c r="AU2" s="181">
        <v>-6.9</v>
      </c>
      <c r="AV2" s="169"/>
      <c r="AW2" s="169"/>
      <c r="AX2" s="169"/>
      <c r="AY2" s="169"/>
      <c r="AZ2" s="169"/>
      <c r="BA2" s="169"/>
      <c r="BB2" s="219"/>
      <c r="BC2" s="223"/>
      <c r="BD2" s="169"/>
      <c r="BE2" s="169"/>
      <c r="BF2" s="181">
        <v>-2.3</v>
      </c>
      <c r="BG2" s="169"/>
      <c r="BH2" s="169"/>
      <c r="BI2" s="219"/>
      <c r="BJ2" s="223"/>
      <c r="BK2" s="169"/>
      <c r="BL2" s="169"/>
      <c r="BM2" s="169"/>
      <c r="BN2" s="169"/>
      <c r="BO2" s="219"/>
      <c r="BP2" s="223"/>
      <c r="BQ2" s="219"/>
      <c r="BR2" s="223"/>
      <c r="BS2" s="169"/>
      <c r="BT2" s="169"/>
      <c r="BU2" s="169"/>
      <c r="BV2" s="169"/>
      <c r="BW2" s="169"/>
      <c r="BX2" s="169"/>
      <c r="BY2" s="169"/>
      <c r="BZ2" s="169"/>
      <c r="CA2" s="169"/>
      <c r="CB2" s="169"/>
      <c r="CC2" s="169"/>
      <c r="CD2" s="169"/>
      <c r="CE2" s="169"/>
      <c r="CF2" s="169"/>
      <c r="CG2" s="169"/>
      <c r="CH2" s="169"/>
      <c r="CI2" s="169"/>
      <c r="CJ2" s="169"/>
      <c r="CK2" s="169"/>
      <c r="CL2" s="169"/>
      <c r="CM2" s="169"/>
      <c r="CN2" s="169"/>
      <c r="CO2" s="169"/>
      <c r="CP2" s="169"/>
      <c r="CQ2" s="225"/>
      <c r="CR2" s="106"/>
      <c r="CS2" s="106"/>
      <c r="CT2" s="226"/>
    </row>
    <row r="3" ht="30" customHeight="1">
      <c r="A3" s="227">
        <v>5521</v>
      </c>
      <c r="B3" s="7"/>
      <c r="C3" t="s" s="4">
        <v>5668</v>
      </c>
      <c r="D3" s="150"/>
      <c r="E3" t="s" s="190">
        <v>197</v>
      </c>
      <c r="F3" t="s" s="4">
        <v>194</v>
      </c>
      <c r="G3" t="s" s="4">
        <v>195</v>
      </c>
      <c r="H3" s="5"/>
      <c r="I3" s="5"/>
      <c r="J3" t="s" s="4">
        <v>464</v>
      </c>
      <c r="K3" t="s" s="4">
        <v>463</v>
      </c>
      <c r="L3" t="s" s="4">
        <v>464</v>
      </c>
      <c r="M3" t="s" s="4">
        <v>14013</v>
      </c>
      <c r="N3" t="s" s="228">
        <v>15435</v>
      </c>
      <c r="O3" s="229"/>
      <c r="P3" t="s" s="6">
        <v>302</v>
      </c>
      <c r="Q3" s="5"/>
      <c r="R3" s="7"/>
      <c r="S3" s="5"/>
      <c r="T3" s="5"/>
      <c r="U3" s="5"/>
      <c r="V3" s="5"/>
      <c r="W3" s="5"/>
      <c r="X3" s="5"/>
      <c r="Y3" s="150"/>
      <c r="Z3" s="162"/>
      <c r="AA3" s="5"/>
      <c r="AB3" s="5"/>
      <c r="AC3" s="5"/>
      <c r="AD3" s="5"/>
      <c r="AE3" s="230"/>
      <c r="AF3" s="162"/>
      <c r="AG3" s="7"/>
      <c r="AH3" s="7"/>
      <c r="AI3" s="150"/>
      <c r="AJ3" s="162"/>
      <c r="AK3" s="5"/>
      <c r="AL3" s="5"/>
      <c r="AM3" s="5"/>
      <c r="AN3" s="5"/>
      <c r="AO3" s="5"/>
      <c r="AP3" s="5"/>
      <c r="AQ3" s="5"/>
      <c r="AR3" s="150"/>
      <c r="AS3" s="162"/>
      <c r="AT3" s="5"/>
      <c r="AU3" s="9">
        <v>-6.5</v>
      </c>
      <c r="AV3" s="5"/>
      <c r="AW3" s="5"/>
      <c r="AX3" s="5"/>
      <c r="AY3" s="5"/>
      <c r="AZ3" s="5"/>
      <c r="BA3" s="5"/>
      <c r="BB3" s="150"/>
      <c r="BC3" s="162"/>
      <c r="BD3" s="5"/>
      <c r="BE3" s="5"/>
      <c r="BF3" s="9">
        <v>-3.5</v>
      </c>
      <c r="BG3" s="5"/>
      <c r="BH3" s="5"/>
      <c r="BI3" s="150"/>
      <c r="BJ3" s="162"/>
      <c r="BK3" s="5"/>
      <c r="BL3" s="5"/>
      <c r="BM3" s="5"/>
      <c r="BN3" s="5"/>
      <c r="BO3" s="150"/>
      <c r="BP3" s="162"/>
      <c r="BQ3" s="150"/>
      <c r="BR3" s="162"/>
      <c r="BS3" s="5"/>
      <c r="BT3" s="5"/>
      <c r="BU3" s="5"/>
      <c r="BV3" s="5"/>
      <c r="BW3" s="5"/>
      <c r="BX3" s="5"/>
      <c r="BY3" s="5"/>
      <c r="BZ3" s="5"/>
      <c r="CA3" s="5"/>
      <c r="CB3" s="5"/>
      <c r="CC3" s="5"/>
      <c r="CD3" s="5"/>
      <c r="CE3" s="5"/>
      <c r="CF3" s="5"/>
      <c r="CG3" s="5"/>
      <c r="CH3" s="5"/>
      <c r="CI3" s="5"/>
      <c r="CJ3" s="5"/>
      <c r="CK3" s="5"/>
      <c r="CL3" s="5"/>
      <c r="CM3" s="5"/>
      <c r="CN3" s="5"/>
      <c r="CO3" s="5"/>
      <c r="CP3" s="5"/>
      <c r="CQ3" s="167"/>
      <c r="CR3" s="106"/>
      <c r="CS3" s="106"/>
      <c r="CT3" s="226"/>
    </row>
    <row r="4" ht="30" customHeight="1">
      <c r="A4" s="227">
        <v>5522</v>
      </c>
      <c r="B4" s="7"/>
      <c r="C4" t="s" s="4">
        <v>5671</v>
      </c>
      <c r="D4" s="150"/>
      <c r="E4" t="s" s="190">
        <v>197</v>
      </c>
      <c r="F4" t="s" s="4">
        <v>194</v>
      </c>
      <c r="G4" t="s" s="4">
        <v>195</v>
      </c>
      <c r="H4" s="5"/>
      <c r="I4" s="5"/>
      <c r="J4" t="s" s="4">
        <v>464</v>
      </c>
      <c r="K4" t="s" s="4">
        <v>463</v>
      </c>
      <c r="L4" t="s" s="4">
        <v>464</v>
      </c>
      <c r="M4" t="s" s="4">
        <v>14013</v>
      </c>
      <c r="N4" t="s" s="228">
        <v>15435</v>
      </c>
      <c r="O4" s="229"/>
      <c r="P4" t="s" s="6">
        <v>302</v>
      </c>
      <c r="Q4" s="5"/>
      <c r="R4" s="7"/>
      <c r="S4" s="5"/>
      <c r="T4" s="5"/>
      <c r="U4" s="5"/>
      <c r="V4" s="5"/>
      <c r="W4" s="5"/>
      <c r="X4" s="5"/>
      <c r="Y4" s="150"/>
      <c r="Z4" s="162"/>
      <c r="AA4" s="5"/>
      <c r="AB4" s="5"/>
      <c r="AC4" s="5"/>
      <c r="AD4" s="5"/>
      <c r="AE4" s="230"/>
      <c r="AF4" s="162"/>
      <c r="AG4" s="7"/>
      <c r="AH4" s="7"/>
      <c r="AI4" s="150"/>
      <c r="AJ4" s="162"/>
      <c r="AK4" s="5"/>
      <c r="AL4" s="5"/>
      <c r="AM4" s="5"/>
      <c r="AN4" s="5"/>
      <c r="AO4" s="5"/>
      <c r="AP4" s="5"/>
      <c r="AQ4" s="5"/>
      <c r="AR4" s="150"/>
      <c r="AS4" s="162"/>
      <c r="AT4" s="5"/>
      <c r="AU4" s="9">
        <v>-4.5</v>
      </c>
      <c r="AV4" s="5"/>
      <c r="AW4" s="5"/>
      <c r="AX4" s="5"/>
      <c r="AY4" s="5"/>
      <c r="AZ4" s="5"/>
      <c r="BA4" s="5"/>
      <c r="BB4" s="150"/>
      <c r="BC4" s="162"/>
      <c r="BD4" s="5"/>
      <c r="BE4" s="5"/>
      <c r="BF4" s="9">
        <v>-1.7</v>
      </c>
      <c r="BG4" s="5"/>
      <c r="BH4" s="5"/>
      <c r="BI4" s="150"/>
      <c r="BJ4" s="162"/>
      <c r="BK4" s="5"/>
      <c r="BL4" s="5"/>
      <c r="BM4" s="5"/>
      <c r="BN4" s="5"/>
      <c r="BO4" s="150"/>
      <c r="BP4" s="162"/>
      <c r="BQ4" s="150"/>
      <c r="BR4" s="162"/>
      <c r="BS4" s="5"/>
      <c r="BT4" s="5"/>
      <c r="BU4" s="5"/>
      <c r="BV4" s="5"/>
      <c r="BW4" s="5"/>
      <c r="BX4" s="5"/>
      <c r="BY4" s="5"/>
      <c r="BZ4" s="5"/>
      <c r="CA4" s="5"/>
      <c r="CB4" s="5"/>
      <c r="CC4" s="5"/>
      <c r="CD4" s="5"/>
      <c r="CE4" s="5"/>
      <c r="CF4" s="5"/>
      <c r="CG4" s="5"/>
      <c r="CH4" s="5"/>
      <c r="CI4" s="5"/>
      <c r="CJ4" s="5"/>
      <c r="CK4" s="5"/>
      <c r="CL4" s="5"/>
      <c r="CM4" s="5"/>
      <c r="CN4" s="5"/>
      <c r="CO4" s="5"/>
      <c r="CP4" s="5"/>
      <c r="CQ4" s="167"/>
      <c r="CR4" s="106"/>
      <c r="CS4" s="106"/>
      <c r="CT4" s="226"/>
    </row>
    <row r="5" ht="30" customHeight="1">
      <c r="A5" s="227">
        <v>5523</v>
      </c>
      <c r="B5" s="7"/>
      <c r="C5" t="s" s="4">
        <v>5674</v>
      </c>
      <c r="D5" s="150"/>
      <c r="E5" t="s" s="190">
        <v>197</v>
      </c>
      <c r="F5" t="s" s="4">
        <v>194</v>
      </c>
      <c r="G5" t="s" s="4">
        <v>195</v>
      </c>
      <c r="H5" s="5"/>
      <c r="I5" s="5"/>
      <c r="J5" t="s" s="4">
        <v>464</v>
      </c>
      <c r="K5" t="s" s="4">
        <v>463</v>
      </c>
      <c r="L5" t="s" s="4">
        <v>464</v>
      </c>
      <c r="M5" t="s" s="4">
        <v>14013</v>
      </c>
      <c r="N5" t="s" s="228">
        <v>15435</v>
      </c>
      <c r="O5" s="229"/>
      <c r="P5" t="s" s="6">
        <v>302</v>
      </c>
      <c r="Q5" s="5"/>
      <c r="R5" s="7"/>
      <c r="S5" s="5"/>
      <c r="T5" s="5"/>
      <c r="U5" s="5"/>
      <c r="V5" s="5"/>
      <c r="W5" s="5"/>
      <c r="X5" s="5"/>
      <c r="Y5" s="150"/>
      <c r="Z5" s="162"/>
      <c r="AA5" s="5"/>
      <c r="AB5" s="5"/>
      <c r="AC5" s="5"/>
      <c r="AD5" s="5"/>
      <c r="AE5" s="230"/>
      <c r="AF5" s="162"/>
      <c r="AG5" s="7"/>
      <c r="AH5" s="7"/>
      <c r="AI5" s="150"/>
      <c r="AJ5" s="162"/>
      <c r="AK5" s="5"/>
      <c r="AL5" s="5"/>
      <c r="AM5" s="5"/>
      <c r="AN5" s="5"/>
      <c r="AO5" s="5"/>
      <c r="AP5" s="5"/>
      <c r="AQ5" s="5"/>
      <c r="AR5" s="150"/>
      <c r="AS5" s="162"/>
      <c r="AT5" s="5"/>
      <c r="AU5" s="9">
        <v>-4.3</v>
      </c>
      <c r="AV5" s="5"/>
      <c r="AW5" s="5"/>
      <c r="AX5" s="5"/>
      <c r="AY5" s="5"/>
      <c r="AZ5" s="5"/>
      <c r="BA5" s="5"/>
      <c r="BB5" s="150"/>
      <c r="BC5" s="162"/>
      <c r="BD5" s="5"/>
      <c r="BE5" s="5"/>
      <c r="BF5" s="9">
        <v>-4.6</v>
      </c>
      <c r="BG5" s="5"/>
      <c r="BH5" s="5"/>
      <c r="BI5" s="150"/>
      <c r="BJ5" s="162"/>
      <c r="BK5" s="5"/>
      <c r="BL5" s="5"/>
      <c r="BM5" s="5"/>
      <c r="BN5" s="5"/>
      <c r="BO5" s="150"/>
      <c r="BP5" s="162"/>
      <c r="BQ5" s="150"/>
      <c r="BR5" s="162"/>
      <c r="BS5" s="5"/>
      <c r="BT5" s="5"/>
      <c r="BU5" s="5"/>
      <c r="BV5" s="5"/>
      <c r="BW5" s="5"/>
      <c r="BX5" s="5"/>
      <c r="BY5" s="5"/>
      <c r="BZ5" s="5"/>
      <c r="CA5" s="5"/>
      <c r="CB5" s="5"/>
      <c r="CC5" s="5"/>
      <c r="CD5" s="5"/>
      <c r="CE5" s="5"/>
      <c r="CF5" s="5"/>
      <c r="CG5" s="5"/>
      <c r="CH5" s="5"/>
      <c r="CI5" s="5"/>
      <c r="CJ5" s="5"/>
      <c r="CK5" s="5"/>
      <c r="CL5" s="5"/>
      <c r="CM5" s="5"/>
      <c r="CN5" s="5"/>
      <c r="CO5" s="5"/>
      <c r="CP5" s="5"/>
      <c r="CQ5" s="167"/>
      <c r="CR5" s="106"/>
      <c r="CS5" s="106"/>
      <c r="CT5" s="226"/>
    </row>
    <row r="6" ht="30" customHeight="1">
      <c r="A6" s="227">
        <v>5524</v>
      </c>
      <c r="B6" s="7"/>
      <c r="C6" t="s" s="4">
        <v>5657</v>
      </c>
      <c r="D6" s="150"/>
      <c r="E6" t="s" s="190">
        <v>197</v>
      </c>
      <c r="F6" t="s" s="4">
        <v>194</v>
      </c>
      <c r="G6" t="s" s="4">
        <v>195</v>
      </c>
      <c r="H6" s="5"/>
      <c r="I6" s="5"/>
      <c r="J6" t="s" s="4">
        <v>464</v>
      </c>
      <c r="K6" t="s" s="4">
        <v>835</v>
      </c>
      <c r="L6" t="s" s="4">
        <v>464</v>
      </c>
      <c r="M6" t="s" s="4">
        <v>836</v>
      </c>
      <c r="N6" t="s" s="228">
        <v>15435</v>
      </c>
      <c r="O6" s="229"/>
      <c r="P6" t="s" s="6">
        <v>302</v>
      </c>
      <c r="Q6" s="5"/>
      <c r="R6" s="7"/>
      <c r="S6" s="5"/>
      <c r="T6" s="5"/>
      <c r="U6" s="5"/>
      <c r="V6" s="5"/>
      <c r="W6" s="5"/>
      <c r="X6" s="5"/>
      <c r="Y6" s="150"/>
      <c r="Z6" s="162"/>
      <c r="AA6" s="5"/>
      <c r="AB6" s="5"/>
      <c r="AC6" s="5"/>
      <c r="AD6" s="5"/>
      <c r="AE6" s="230"/>
      <c r="AF6" s="162"/>
      <c r="AG6" s="7"/>
      <c r="AH6" s="7"/>
      <c r="AI6" s="150"/>
      <c r="AJ6" s="162"/>
      <c r="AK6" s="5"/>
      <c r="AL6" s="5"/>
      <c r="AM6" s="5"/>
      <c r="AN6" s="5"/>
      <c r="AO6" s="5"/>
      <c r="AP6" s="5"/>
      <c r="AQ6" s="5"/>
      <c r="AR6" s="150"/>
      <c r="AS6" s="162"/>
      <c r="AT6" s="5"/>
      <c r="AU6" s="9">
        <v>-6.8</v>
      </c>
      <c r="AV6" s="5"/>
      <c r="AW6" s="5"/>
      <c r="AX6" s="5"/>
      <c r="AY6" s="5"/>
      <c r="AZ6" s="5"/>
      <c r="BA6" s="5"/>
      <c r="BB6" s="150"/>
      <c r="BC6" s="162"/>
      <c r="BD6" s="5"/>
      <c r="BE6" s="5"/>
      <c r="BF6" s="9">
        <v>0.6</v>
      </c>
      <c r="BG6" s="5"/>
      <c r="BH6" s="5"/>
      <c r="BI6" s="150"/>
      <c r="BJ6" s="162"/>
      <c r="BK6" s="5"/>
      <c r="BL6" s="5"/>
      <c r="BM6" s="5"/>
      <c r="BN6" s="5"/>
      <c r="BO6" s="150"/>
      <c r="BP6" s="162"/>
      <c r="BQ6" s="150"/>
      <c r="BR6" s="162"/>
      <c r="BS6" s="5"/>
      <c r="BT6" s="5"/>
      <c r="BU6" s="5"/>
      <c r="BV6" s="5"/>
      <c r="BW6" s="5"/>
      <c r="BX6" s="5"/>
      <c r="BY6" s="5"/>
      <c r="BZ6" s="5"/>
      <c r="CA6" s="5"/>
      <c r="CB6" s="5"/>
      <c r="CC6" s="5"/>
      <c r="CD6" s="5"/>
      <c r="CE6" s="5"/>
      <c r="CF6" s="5"/>
      <c r="CG6" s="5"/>
      <c r="CH6" s="5"/>
      <c r="CI6" s="5"/>
      <c r="CJ6" s="5"/>
      <c r="CK6" s="5"/>
      <c r="CL6" s="5"/>
      <c r="CM6" s="5"/>
      <c r="CN6" s="5"/>
      <c r="CO6" s="5"/>
      <c r="CP6" s="5"/>
      <c r="CQ6" s="167"/>
      <c r="CR6" s="106"/>
      <c r="CS6" s="106"/>
      <c r="CT6" s="226"/>
    </row>
    <row r="7" ht="30" customHeight="1">
      <c r="A7" s="227">
        <v>5525</v>
      </c>
      <c r="B7" s="7"/>
      <c r="C7" t="s" s="4">
        <v>5659</v>
      </c>
      <c r="D7" s="150"/>
      <c r="E7" t="s" s="190">
        <v>197</v>
      </c>
      <c r="F7" t="s" s="4">
        <v>194</v>
      </c>
      <c r="G7" t="s" s="4">
        <v>195</v>
      </c>
      <c r="H7" s="5"/>
      <c r="I7" s="5"/>
      <c r="J7" t="s" s="4">
        <v>464</v>
      </c>
      <c r="K7" t="s" s="4">
        <v>835</v>
      </c>
      <c r="L7" t="s" s="4">
        <v>464</v>
      </c>
      <c r="M7" t="s" s="4">
        <v>836</v>
      </c>
      <c r="N7" t="s" s="228">
        <v>15435</v>
      </c>
      <c r="O7" s="229"/>
      <c r="P7" t="s" s="6">
        <v>302</v>
      </c>
      <c r="Q7" s="5"/>
      <c r="R7" s="7"/>
      <c r="S7" s="5"/>
      <c r="T7" s="5"/>
      <c r="U7" s="5"/>
      <c r="V7" s="5"/>
      <c r="W7" s="5"/>
      <c r="X7" s="5"/>
      <c r="Y7" s="150"/>
      <c r="Z7" s="162"/>
      <c r="AA7" s="5"/>
      <c r="AB7" s="5"/>
      <c r="AC7" s="5"/>
      <c r="AD7" s="5"/>
      <c r="AE7" s="230"/>
      <c r="AF7" s="162"/>
      <c r="AG7" s="7"/>
      <c r="AH7" s="7"/>
      <c r="AI7" s="150"/>
      <c r="AJ7" s="162"/>
      <c r="AK7" s="5"/>
      <c r="AL7" s="5"/>
      <c r="AM7" s="5"/>
      <c r="AN7" s="5"/>
      <c r="AO7" s="5"/>
      <c r="AP7" s="5"/>
      <c r="AQ7" s="5"/>
      <c r="AR7" s="150"/>
      <c r="AS7" s="162"/>
      <c r="AT7" s="5"/>
      <c r="AU7" s="9">
        <v>-4.7</v>
      </c>
      <c r="AV7" s="5"/>
      <c r="AW7" s="5"/>
      <c r="AX7" s="5"/>
      <c r="AY7" s="5"/>
      <c r="AZ7" s="5"/>
      <c r="BA7" s="5"/>
      <c r="BB7" s="150"/>
      <c r="BC7" s="162"/>
      <c r="BD7" s="5"/>
      <c r="BE7" s="5"/>
      <c r="BF7" s="9">
        <v>-1.6</v>
      </c>
      <c r="BG7" s="5"/>
      <c r="BH7" s="5"/>
      <c r="BI7" s="150"/>
      <c r="BJ7" s="162"/>
      <c r="BK7" s="5"/>
      <c r="BL7" s="5"/>
      <c r="BM7" s="5"/>
      <c r="BN7" s="5"/>
      <c r="BO7" s="150"/>
      <c r="BP7" s="162"/>
      <c r="BQ7" s="150"/>
      <c r="BR7" s="162"/>
      <c r="BS7" s="5"/>
      <c r="BT7" s="5"/>
      <c r="BU7" s="5"/>
      <c r="BV7" s="5"/>
      <c r="BW7" s="5"/>
      <c r="BX7" s="5"/>
      <c r="BY7" s="5"/>
      <c r="BZ7" s="5"/>
      <c r="CA7" s="5"/>
      <c r="CB7" s="5"/>
      <c r="CC7" s="5"/>
      <c r="CD7" s="5"/>
      <c r="CE7" s="5"/>
      <c r="CF7" s="5"/>
      <c r="CG7" s="5"/>
      <c r="CH7" s="5"/>
      <c r="CI7" s="5"/>
      <c r="CJ7" s="5"/>
      <c r="CK7" s="5"/>
      <c r="CL7" s="5"/>
      <c r="CM7" s="5"/>
      <c r="CN7" s="5"/>
      <c r="CO7" s="5"/>
      <c r="CP7" s="5"/>
      <c r="CQ7" s="167"/>
      <c r="CR7" s="106"/>
      <c r="CS7" s="106"/>
      <c r="CT7" s="226"/>
    </row>
    <row r="8" ht="30" customHeight="1">
      <c r="A8" s="227">
        <v>5526</v>
      </c>
      <c r="B8" s="7"/>
      <c r="C8" t="s" s="4">
        <v>5677</v>
      </c>
      <c r="D8" s="150"/>
      <c r="E8" t="s" s="190">
        <v>197</v>
      </c>
      <c r="F8" t="s" s="4">
        <v>194</v>
      </c>
      <c r="G8" t="s" s="4">
        <v>195</v>
      </c>
      <c r="H8" s="5"/>
      <c r="I8" s="5"/>
      <c r="J8" t="s" s="4">
        <v>464</v>
      </c>
      <c r="K8" t="s" s="4">
        <v>463</v>
      </c>
      <c r="L8" t="s" s="4">
        <v>464</v>
      </c>
      <c r="M8" t="s" s="4">
        <v>14013</v>
      </c>
      <c r="N8" t="s" s="228">
        <v>15435</v>
      </c>
      <c r="O8" s="229"/>
      <c r="P8" t="s" s="6">
        <v>302</v>
      </c>
      <c r="Q8" s="5"/>
      <c r="R8" s="7"/>
      <c r="S8" s="5"/>
      <c r="T8" s="5"/>
      <c r="U8" s="5"/>
      <c r="V8" s="5"/>
      <c r="W8" s="5"/>
      <c r="X8" s="5"/>
      <c r="Y8" s="150"/>
      <c r="Z8" s="162"/>
      <c r="AA8" s="5"/>
      <c r="AB8" s="5"/>
      <c r="AC8" s="5"/>
      <c r="AD8" s="5"/>
      <c r="AE8" s="230"/>
      <c r="AF8" s="162"/>
      <c r="AG8" s="7"/>
      <c r="AH8" s="7"/>
      <c r="AI8" s="150"/>
      <c r="AJ8" s="162"/>
      <c r="AK8" s="5"/>
      <c r="AL8" s="5"/>
      <c r="AM8" s="5"/>
      <c r="AN8" s="5"/>
      <c r="AO8" s="5"/>
      <c r="AP8" s="5"/>
      <c r="AQ8" s="5"/>
      <c r="AR8" s="150"/>
      <c r="AS8" s="162"/>
      <c r="AT8" s="5"/>
      <c r="AU8" s="9">
        <v>-3.8</v>
      </c>
      <c r="AV8" s="5"/>
      <c r="AW8" s="5"/>
      <c r="AX8" s="5"/>
      <c r="AY8" s="5"/>
      <c r="AZ8" s="5"/>
      <c r="BA8" s="5"/>
      <c r="BB8" s="150"/>
      <c r="BC8" s="162"/>
      <c r="BD8" s="5"/>
      <c r="BE8" s="5"/>
      <c r="BF8" s="9">
        <v>-4.8</v>
      </c>
      <c r="BG8" s="5"/>
      <c r="BH8" s="5"/>
      <c r="BI8" s="150"/>
      <c r="BJ8" s="162"/>
      <c r="BK8" s="5"/>
      <c r="BL8" s="5"/>
      <c r="BM8" s="5"/>
      <c r="BN8" s="5"/>
      <c r="BO8" s="150"/>
      <c r="BP8" s="162"/>
      <c r="BQ8" s="150"/>
      <c r="BR8" s="162"/>
      <c r="BS8" s="5"/>
      <c r="BT8" s="5"/>
      <c r="BU8" s="5"/>
      <c r="BV8" s="5"/>
      <c r="BW8" s="5"/>
      <c r="BX8" s="5"/>
      <c r="BY8" s="5"/>
      <c r="BZ8" s="5"/>
      <c r="CA8" s="5"/>
      <c r="CB8" s="5"/>
      <c r="CC8" s="5"/>
      <c r="CD8" s="5"/>
      <c r="CE8" s="5"/>
      <c r="CF8" s="5"/>
      <c r="CG8" s="5"/>
      <c r="CH8" s="5"/>
      <c r="CI8" s="5"/>
      <c r="CJ8" s="5"/>
      <c r="CK8" s="5"/>
      <c r="CL8" s="5"/>
      <c r="CM8" s="5"/>
      <c r="CN8" s="5"/>
      <c r="CO8" s="5"/>
      <c r="CP8" s="5"/>
      <c r="CQ8" s="167"/>
      <c r="CR8" s="106"/>
      <c r="CS8" s="106"/>
      <c r="CT8" s="226"/>
    </row>
    <row r="9" ht="30" customHeight="1">
      <c r="A9" s="227">
        <v>5527</v>
      </c>
      <c r="B9" s="7"/>
      <c r="C9" t="s" s="4">
        <v>5661</v>
      </c>
      <c r="D9" s="150"/>
      <c r="E9" t="s" s="190">
        <v>197</v>
      </c>
      <c r="F9" t="s" s="4">
        <v>194</v>
      </c>
      <c r="G9" t="s" s="4">
        <v>195</v>
      </c>
      <c r="H9" s="5"/>
      <c r="I9" s="5"/>
      <c r="J9" t="s" s="4">
        <v>464</v>
      </c>
      <c r="K9" t="s" s="4">
        <v>835</v>
      </c>
      <c r="L9" t="s" s="4">
        <v>464</v>
      </c>
      <c r="M9" t="s" s="4">
        <v>836</v>
      </c>
      <c r="N9" t="s" s="228">
        <v>15435</v>
      </c>
      <c r="O9" s="229"/>
      <c r="P9" t="s" s="6">
        <v>302</v>
      </c>
      <c r="Q9" s="5"/>
      <c r="R9" s="7"/>
      <c r="S9" s="5"/>
      <c r="T9" s="5"/>
      <c r="U9" s="5"/>
      <c r="V9" s="5"/>
      <c r="W9" s="5"/>
      <c r="X9" s="5"/>
      <c r="Y9" s="150"/>
      <c r="Z9" s="162"/>
      <c r="AA9" s="5"/>
      <c r="AB9" s="5"/>
      <c r="AC9" s="5"/>
      <c r="AD9" s="5"/>
      <c r="AE9" s="230"/>
      <c r="AF9" s="162"/>
      <c r="AG9" s="7"/>
      <c r="AH9" s="7"/>
      <c r="AI9" s="150"/>
      <c r="AJ9" s="162"/>
      <c r="AK9" s="5"/>
      <c r="AL9" s="5"/>
      <c r="AM9" s="5"/>
      <c r="AN9" s="5"/>
      <c r="AO9" s="5"/>
      <c r="AP9" s="5"/>
      <c r="AQ9" s="5"/>
      <c r="AR9" s="150"/>
      <c r="AS9" s="162"/>
      <c r="AT9" s="5"/>
      <c r="AU9" s="9">
        <v>-4.4</v>
      </c>
      <c r="AV9" s="5"/>
      <c r="AW9" s="5"/>
      <c r="AX9" s="5"/>
      <c r="AY9" s="5"/>
      <c r="AZ9" s="5"/>
      <c r="BA9" s="5"/>
      <c r="BB9" s="150"/>
      <c r="BC9" s="162"/>
      <c r="BD9" s="5"/>
      <c r="BE9" s="5"/>
      <c r="BF9" s="9">
        <v>-2.9</v>
      </c>
      <c r="BG9" s="5"/>
      <c r="BH9" s="5"/>
      <c r="BI9" s="150"/>
      <c r="BJ9" s="162"/>
      <c r="BK9" s="5"/>
      <c r="BL9" s="5"/>
      <c r="BM9" s="5"/>
      <c r="BN9" s="5"/>
      <c r="BO9" s="150"/>
      <c r="BP9" s="162"/>
      <c r="BQ9" s="150"/>
      <c r="BR9" s="162"/>
      <c r="BS9" s="5"/>
      <c r="BT9" s="5"/>
      <c r="BU9" s="5"/>
      <c r="BV9" s="5"/>
      <c r="BW9" s="5"/>
      <c r="BX9" s="5"/>
      <c r="BY9" s="5"/>
      <c r="BZ9" s="5"/>
      <c r="CA9" s="5"/>
      <c r="CB9" s="5"/>
      <c r="CC9" s="5"/>
      <c r="CD9" s="5"/>
      <c r="CE9" s="5"/>
      <c r="CF9" s="5"/>
      <c r="CG9" s="5"/>
      <c r="CH9" s="5"/>
      <c r="CI9" s="5"/>
      <c r="CJ9" s="5"/>
      <c r="CK9" s="5"/>
      <c r="CL9" s="5"/>
      <c r="CM9" s="5"/>
      <c r="CN9" s="5"/>
      <c r="CO9" s="5"/>
      <c r="CP9" s="5"/>
      <c r="CQ9" s="167"/>
      <c r="CR9" s="106"/>
      <c r="CS9" s="106"/>
      <c r="CT9" s="226"/>
    </row>
    <row r="10" ht="30" customHeight="1">
      <c r="A10" s="227">
        <v>5528</v>
      </c>
      <c r="B10" s="7"/>
      <c r="C10" t="s" s="4">
        <v>5664</v>
      </c>
      <c r="D10" s="150"/>
      <c r="E10" t="s" s="190">
        <v>197</v>
      </c>
      <c r="F10" t="s" s="4">
        <v>194</v>
      </c>
      <c r="G10" t="s" s="4">
        <v>195</v>
      </c>
      <c r="H10" s="5"/>
      <c r="I10" s="5"/>
      <c r="J10" t="s" s="4">
        <v>464</v>
      </c>
      <c r="K10" t="s" s="4">
        <v>835</v>
      </c>
      <c r="L10" t="s" s="4">
        <v>464</v>
      </c>
      <c r="M10" t="s" s="4">
        <v>836</v>
      </c>
      <c r="N10" t="s" s="228">
        <v>15435</v>
      </c>
      <c r="O10" s="229"/>
      <c r="P10" t="s" s="6">
        <v>302</v>
      </c>
      <c r="Q10" s="5"/>
      <c r="R10" s="7"/>
      <c r="S10" s="5"/>
      <c r="T10" s="5"/>
      <c r="U10" s="5"/>
      <c r="V10" s="5"/>
      <c r="W10" s="5"/>
      <c r="X10" s="5"/>
      <c r="Y10" s="150"/>
      <c r="Z10" s="162"/>
      <c r="AA10" s="5"/>
      <c r="AB10" s="5"/>
      <c r="AC10" s="5"/>
      <c r="AD10" s="5"/>
      <c r="AE10" s="230"/>
      <c r="AF10" s="162"/>
      <c r="AG10" s="7"/>
      <c r="AH10" s="7"/>
      <c r="AI10" s="150"/>
      <c r="AJ10" s="162"/>
      <c r="AK10" s="5"/>
      <c r="AL10" s="5"/>
      <c r="AM10" s="5"/>
      <c r="AN10" s="5"/>
      <c r="AO10" s="5"/>
      <c r="AP10" s="5"/>
      <c r="AQ10" s="5"/>
      <c r="AR10" s="150"/>
      <c r="AS10" s="162"/>
      <c r="AT10" s="5"/>
      <c r="AU10" s="9">
        <v>-5.3</v>
      </c>
      <c r="AV10" s="5"/>
      <c r="AW10" s="5"/>
      <c r="AX10" s="5"/>
      <c r="AY10" s="5"/>
      <c r="AZ10" s="5"/>
      <c r="BA10" s="5"/>
      <c r="BB10" s="150"/>
      <c r="BC10" s="162"/>
      <c r="BD10" s="5"/>
      <c r="BE10" s="5"/>
      <c r="BF10" s="9">
        <v>-2.8</v>
      </c>
      <c r="BG10" s="5"/>
      <c r="BH10" s="5"/>
      <c r="BI10" s="150"/>
      <c r="BJ10" s="162"/>
      <c r="BK10" s="5"/>
      <c r="BL10" s="5"/>
      <c r="BM10" s="5"/>
      <c r="BN10" s="5"/>
      <c r="BO10" s="150"/>
      <c r="BP10" s="162"/>
      <c r="BQ10" s="150"/>
      <c r="BR10" s="162"/>
      <c r="BS10" s="5"/>
      <c r="BT10" s="5"/>
      <c r="BU10" s="5"/>
      <c r="BV10" s="5"/>
      <c r="BW10" s="5"/>
      <c r="BX10" s="5"/>
      <c r="BY10" s="5"/>
      <c r="BZ10" s="5"/>
      <c r="CA10" s="5"/>
      <c r="CB10" s="5"/>
      <c r="CC10" s="5"/>
      <c r="CD10" s="5"/>
      <c r="CE10" s="5"/>
      <c r="CF10" s="5"/>
      <c r="CG10" s="5"/>
      <c r="CH10" s="5"/>
      <c r="CI10" s="5"/>
      <c r="CJ10" s="5"/>
      <c r="CK10" s="5"/>
      <c r="CL10" s="5"/>
      <c r="CM10" s="5"/>
      <c r="CN10" s="5"/>
      <c r="CO10" s="5"/>
      <c r="CP10" s="5"/>
      <c r="CQ10" s="167"/>
      <c r="CR10" s="106"/>
      <c r="CS10" s="106"/>
      <c r="CT10" s="226"/>
    </row>
    <row r="11" ht="30" customHeight="1">
      <c r="A11" s="227">
        <v>5529</v>
      </c>
      <c r="B11" s="7"/>
      <c r="C11" t="s" s="4">
        <v>5679</v>
      </c>
      <c r="D11" s="150"/>
      <c r="E11" t="s" s="190">
        <v>197</v>
      </c>
      <c r="F11" t="s" s="4">
        <v>194</v>
      </c>
      <c r="G11" t="s" s="4">
        <v>195</v>
      </c>
      <c r="H11" s="5"/>
      <c r="I11" s="5"/>
      <c r="J11" t="s" s="4">
        <v>464</v>
      </c>
      <c r="K11" t="s" s="4">
        <v>463</v>
      </c>
      <c r="L11" t="s" s="4">
        <v>464</v>
      </c>
      <c r="M11" t="s" s="4">
        <v>14013</v>
      </c>
      <c r="N11" t="s" s="228">
        <v>15435</v>
      </c>
      <c r="O11" s="229"/>
      <c r="P11" t="s" s="6">
        <v>302</v>
      </c>
      <c r="Q11" s="5"/>
      <c r="R11" s="7"/>
      <c r="S11" s="5"/>
      <c r="T11" s="5"/>
      <c r="U11" s="5"/>
      <c r="V11" s="5"/>
      <c r="W11" s="5"/>
      <c r="X11" s="5"/>
      <c r="Y11" s="150"/>
      <c r="Z11" s="162"/>
      <c r="AA11" s="5"/>
      <c r="AB11" s="5"/>
      <c r="AC11" s="5"/>
      <c r="AD11" s="5"/>
      <c r="AE11" s="230"/>
      <c r="AF11" s="162"/>
      <c r="AG11" s="7"/>
      <c r="AH11" s="7"/>
      <c r="AI11" s="150"/>
      <c r="AJ11" s="162"/>
      <c r="AK11" s="5"/>
      <c r="AL11" s="5"/>
      <c r="AM11" s="5"/>
      <c r="AN11" s="5"/>
      <c r="AO11" s="5"/>
      <c r="AP11" s="5"/>
      <c r="AQ11" s="5"/>
      <c r="AR11" s="150"/>
      <c r="AS11" s="162"/>
      <c r="AT11" s="5"/>
      <c r="AU11" s="9">
        <v>-3.3</v>
      </c>
      <c r="AV11" s="5"/>
      <c r="AW11" s="5"/>
      <c r="AX11" s="5"/>
      <c r="AY11" s="5"/>
      <c r="AZ11" s="5"/>
      <c r="BA11" s="5"/>
      <c r="BB11" s="150"/>
      <c r="BC11" s="162"/>
      <c r="BD11" s="5"/>
      <c r="BE11" s="5"/>
      <c r="BF11" s="9">
        <v>-3</v>
      </c>
      <c r="BG11" s="5"/>
      <c r="BH11" s="5"/>
      <c r="BI11" s="150"/>
      <c r="BJ11" s="162"/>
      <c r="BK11" s="5"/>
      <c r="BL11" s="5"/>
      <c r="BM11" s="5"/>
      <c r="BN11" s="5"/>
      <c r="BO11" s="150"/>
      <c r="BP11" s="162"/>
      <c r="BQ11" s="150"/>
      <c r="BR11" s="162"/>
      <c r="BS11" s="5"/>
      <c r="BT11" s="5"/>
      <c r="BU11" s="5"/>
      <c r="BV11" s="5"/>
      <c r="BW11" s="5"/>
      <c r="BX11" s="5"/>
      <c r="BY11" s="5"/>
      <c r="BZ11" s="5"/>
      <c r="CA11" s="5"/>
      <c r="CB11" s="5"/>
      <c r="CC11" s="5"/>
      <c r="CD11" s="5"/>
      <c r="CE11" s="5"/>
      <c r="CF11" s="5"/>
      <c r="CG11" s="5"/>
      <c r="CH11" s="5"/>
      <c r="CI11" s="5"/>
      <c r="CJ11" s="5"/>
      <c r="CK11" s="5"/>
      <c r="CL11" s="5"/>
      <c r="CM11" s="5"/>
      <c r="CN11" s="5"/>
      <c r="CO11" s="5"/>
      <c r="CP11" s="5"/>
      <c r="CQ11" s="167"/>
      <c r="CR11" s="106"/>
      <c r="CS11" s="106"/>
      <c r="CT11" s="226"/>
    </row>
    <row r="12" ht="30" customHeight="1">
      <c r="A12" s="227">
        <v>5530</v>
      </c>
      <c r="B12" s="7"/>
      <c r="C12" t="s" s="4">
        <v>5682</v>
      </c>
      <c r="D12" s="150"/>
      <c r="E12" t="s" s="190">
        <v>197</v>
      </c>
      <c r="F12" t="s" s="4">
        <v>194</v>
      </c>
      <c r="G12" t="s" s="4">
        <v>195</v>
      </c>
      <c r="H12" s="5"/>
      <c r="I12" s="5"/>
      <c r="J12" t="s" s="4">
        <v>822</v>
      </c>
      <c r="K12" t="s" s="4">
        <v>821</v>
      </c>
      <c r="L12" t="s" s="4">
        <v>822</v>
      </c>
      <c r="M12" t="s" s="4">
        <v>823</v>
      </c>
      <c r="N12" t="s" s="228">
        <v>15435</v>
      </c>
      <c r="O12" s="229"/>
      <c r="P12" t="s" s="6">
        <v>302</v>
      </c>
      <c r="Q12" s="5"/>
      <c r="R12" s="7"/>
      <c r="S12" s="5"/>
      <c r="T12" s="5"/>
      <c r="U12" s="5"/>
      <c r="V12" s="5"/>
      <c r="W12" s="5"/>
      <c r="X12" s="5"/>
      <c r="Y12" s="150"/>
      <c r="Z12" s="162"/>
      <c r="AA12" s="5"/>
      <c r="AB12" s="5"/>
      <c r="AC12" s="5"/>
      <c r="AD12" s="5"/>
      <c r="AE12" s="230"/>
      <c r="AF12" s="162"/>
      <c r="AG12" s="7"/>
      <c r="AH12" s="7"/>
      <c r="AI12" s="150"/>
      <c r="AJ12" s="162"/>
      <c r="AK12" s="5"/>
      <c r="AL12" s="5"/>
      <c r="AM12" s="5"/>
      <c r="AN12" s="5"/>
      <c r="AO12" s="5"/>
      <c r="AP12" s="5"/>
      <c r="AQ12" s="5"/>
      <c r="AR12" s="150"/>
      <c r="AS12" s="162"/>
      <c r="AT12" s="5"/>
      <c r="AU12" s="9">
        <v>-8.800000000000001</v>
      </c>
      <c r="AV12" s="5"/>
      <c r="AW12" s="5"/>
      <c r="AX12" s="5"/>
      <c r="AY12" s="5"/>
      <c r="AZ12" s="5"/>
      <c r="BA12" s="5"/>
      <c r="BB12" s="150"/>
      <c r="BC12" s="162"/>
      <c r="BD12" s="5"/>
      <c r="BE12" s="5"/>
      <c r="BF12" s="9">
        <v>-1.8</v>
      </c>
      <c r="BG12" s="5"/>
      <c r="BH12" s="5"/>
      <c r="BI12" s="150"/>
      <c r="BJ12" s="162"/>
      <c r="BK12" s="5"/>
      <c r="BL12" s="5"/>
      <c r="BM12" s="5"/>
      <c r="BN12" s="5"/>
      <c r="BO12" s="150"/>
      <c r="BP12" s="162"/>
      <c r="BQ12" s="150"/>
      <c r="BR12" s="162"/>
      <c r="BS12" s="5"/>
      <c r="BT12" s="5"/>
      <c r="BU12" s="5"/>
      <c r="BV12" s="5"/>
      <c r="BW12" s="5"/>
      <c r="BX12" s="5"/>
      <c r="BY12" s="5"/>
      <c r="BZ12" s="5"/>
      <c r="CA12" s="5"/>
      <c r="CB12" s="5"/>
      <c r="CC12" s="5"/>
      <c r="CD12" s="5"/>
      <c r="CE12" s="5"/>
      <c r="CF12" s="5"/>
      <c r="CG12" s="5"/>
      <c r="CH12" s="5"/>
      <c r="CI12" s="5"/>
      <c r="CJ12" s="5"/>
      <c r="CK12" s="5"/>
      <c r="CL12" s="5"/>
      <c r="CM12" s="5"/>
      <c r="CN12" s="5"/>
      <c r="CO12" s="5"/>
      <c r="CP12" s="5"/>
      <c r="CQ12" s="167"/>
      <c r="CR12" s="106"/>
      <c r="CS12" s="106"/>
      <c r="CT12" s="226"/>
    </row>
    <row r="13" ht="30" customHeight="1">
      <c r="A13" s="227">
        <v>5531</v>
      </c>
      <c r="B13" s="7"/>
      <c r="C13" t="s" s="4">
        <v>5685</v>
      </c>
      <c r="D13" s="150"/>
      <c r="E13" t="s" s="190">
        <v>197</v>
      </c>
      <c r="F13" t="s" s="4">
        <v>194</v>
      </c>
      <c r="G13" t="s" s="4">
        <v>195</v>
      </c>
      <c r="H13" s="5"/>
      <c r="I13" s="5"/>
      <c r="J13" t="s" s="4">
        <v>822</v>
      </c>
      <c r="K13" t="s" s="4">
        <v>821</v>
      </c>
      <c r="L13" t="s" s="4">
        <v>822</v>
      </c>
      <c r="M13" t="s" s="4">
        <v>823</v>
      </c>
      <c r="N13" t="s" s="228">
        <v>15435</v>
      </c>
      <c r="O13" s="229"/>
      <c r="P13" t="s" s="6">
        <v>302</v>
      </c>
      <c r="Q13" s="5"/>
      <c r="R13" s="7"/>
      <c r="S13" s="5"/>
      <c r="T13" s="5"/>
      <c r="U13" s="5"/>
      <c r="V13" s="5"/>
      <c r="W13" s="5"/>
      <c r="X13" s="5"/>
      <c r="Y13" s="150"/>
      <c r="Z13" s="162"/>
      <c r="AA13" s="5"/>
      <c r="AB13" s="5"/>
      <c r="AC13" s="5"/>
      <c r="AD13" s="5"/>
      <c r="AE13" s="230"/>
      <c r="AF13" s="162"/>
      <c r="AG13" s="7"/>
      <c r="AH13" s="7"/>
      <c r="AI13" s="150"/>
      <c r="AJ13" s="162"/>
      <c r="AK13" s="5"/>
      <c r="AL13" s="5"/>
      <c r="AM13" s="5"/>
      <c r="AN13" s="5"/>
      <c r="AO13" s="5"/>
      <c r="AP13" s="5"/>
      <c r="AQ13" s="5"/>
      <c r="AR13" s="150"/>
      <c r="AS13" s="162"/>
      <c r="AT13" s="5"/>
      <c r="AU13" s="9">
        <v>-7.7</v>
      </c>
      <c r="AV13" s="5"/>
      <c r="AW13" s="5"/>
      <c r="AX13" s="5"/>
      <c r="AY13" s="5"/>
      <c r="AZ13" s="5"/>
      <c r="BA13" s="5"/>
      <c r="BB13" s="150"/>
      <c r="BC13" s="162"/>
      <c r="BD13" s="5"/>
      <c r="BE13" s="5"/>
      <c r="BF13" s="9">
        <v>0.9</v>
      </c>
      <c r="BG13" s="5"/>
      <c r="BH13" s="5"/>
      <c r="BI13" s="150"/>
      <c r="BJ13" s="162"/>
      <c r="BK13" s="5"/>
      <c r="BL13" s="5"/>
      <c r="BM13" s="5"/>
      <c r="BN13" s="5"/>
      <c r="BO13" s="150"/>
      <c r="BP13" s="162"/>
      <c r="BQ13" s="150"/>
      <c r="BR13" s="162"/>
      <c r="BS13" s="5"/>
      <c r="BT13" s="5"/>
      <c r="BU13" s="5"/>
      <c r="BV13" s="5"/>
      <c r="BW13" s="5"/>
      <c r="BX13" s="5"/>
      <c r="BY13" s="5"/>
      <c r="BZ13" s="5"/>
      <c r="CA13" s="5"/>
      <c r="CB13" s="5"/>
      <c r="CC13" s="5"/>
      <c r="CD13" s="5"/>
      <c r="CE13" s="5"/>
      <c r="CF13" s="5"/>
      <c r="CG13" s="5"/>
      <c r="CH13" s="5"/>
      <c r="CI13" s="5"/>
      <c r="CJ13" s="5"/>
      <c r="CK13" s="5"/>
      <c r="CL13" s="5"/>
      <c r="CM13" s="5"/>
      <c r="CN13" s="5"/>
      <c r="CO13" s="5"/>
      <c r="CP13" s="5"/>
      <c r="CQ13" s="167"/>
      <c r="CR13" s="106"/>
      <c r="CS13" s="106"/>
      <c r="CT13" s="226"/>
    </row>
    <row r="14" ht="30" customHeight="1">
      <c r="A14" s="227">
        <v>5532</v>
      </c>
      <c r="B14" s="7"/>
      <c r="C14" t="s" s="4">
        <v>5688</v>
      </c>
      <c r="D14" s="150"/>
      <c r="E14" t="s" s="190">
        <v>197</v>
      </c>
      <c r="F14" t="s" s="4">
        <v>194</v>
      </c>
      <c r="G14" t="s" s="4">
        <v>195</v>
      </c>
      <c r="H14" s="5"/>
      <c r="I14" s="5"/>
      <c r="J14" t="s" s="4">
        <v>822</v>
      </c>
      <c r="K14" t="s" s="4">
        <v>821</v>
      </c>
      <c r="L14" t="s" s="4">
        <v>822</v>
      </c>
      <c r="M14" t="s" s="4">
        <v>823</v>
      </c>
      <c r="N14" t="s" s="228">
        <v>15435</v>
      </c>
      <c r="O14" s="229"/>
      <c r="P14" t="s" s="6">
        <v>302</v>
      </c>
      <c r="Q14" s="5"/>
      <c r="R14" s="7"/>
      <c r="S14" s="5"/>
      <c r="T14" s="5"/>
      <c r="U14" s="5"/>
      <c r="V14" s="5"/>
      <c r="W14" s="5"/>
      <c r="X14" s="5"/>
      <c r="Y14" s="150"/>
      <c r="Z14" s="162"/>
      <c r="AA14" s="5"/>
      <c r="AB14" s="5"/>
      <c r="AC14" s="5"/>
      <c r="AD14" s="5"/>
      <c r="AE14" s="230"/>
      <c r="AF14" s="162"/>
      <c r="AG14" s="7"/>
      <c r="AH14" s="7"/>
      <c r="AI14" s="150"/>
      <c r="AJ14" s="162"/>
      <c r="AK14" s="5"/>
      <c r="AL14" s="5"/>
      <c r="AM14" s="5"/>
      <c r="AN14" s="5"/>
      <c r="AO14" s="5"/>
      <c r="AP14" s="5"/>
      <c r="AQ14" s="5"/>
      <c r="AR14" s="150"/>
      <c r="AS14" s="162"/>
      <c r="AT14" s="5"/>
      <c r="AU14" s="9">
        <v>-1.8</v>
      </c>
      <c r="AV14" s="5"/>
      <c r="AW14" s="5"/>
      <c r="AX14" s="5"/>
      <c r="AY14" s="5"/>
      <c r="AZ14" s="5"/>
      <c r="BA14" s="5"/>
      <c r="BB14" s="150"/>
      <c r="BC14" s="162"/>
      <c r="BD14" s="5"/>
      <c r="BE14" s="5"/>
      <c r="BF14" s="9">
        <v>-1.3</v>
      </c>
      <c r="BG14" s="5"/>
      <c r="BH14" s="5"/>
      <c r="BI14" s="150"/>
      <c r="BJ14" s="162"/>
      <c r="BK14" s="5"/>
      <c r="BL14" s="5"/>
      <c r="BM14" s="5"/>
      <c r="BN14" s="5"/>
      <c r="BO14" s="150"/>
      <c r="BP14" s="162"/>
      <c r="BQ14" s="150"/>
      <c r="BR14" s="162"/>
      <c r="BS14" s="5"/>
      <c r="BT14" s="5"/>
      <c r="BU14" s="5"/>
      <c r="BV14" s="5"/>
      <c r="BW14" s="5"/>
      <c r="BX14" s="5"/>
      <c r="BY14" s="5"/>
      <c r="BZ14" s="5"/>
      <c r="CA14" s="5"/>
      <c r="CB14" s="5"/>
      <c r="CC14" s="5"/>
      <c r="CD14" s="5"/>
      <c r="CE14" s="5"/>
      <c r="CF14" s="5"/>
      <c r="CG14" s="5"/>
      <c r="CH14" s="5"/>
      <c r="CI14" s="5"/>
      <c r="CJ14" s="5"/>
      <c r="CK14" s="5"/>
      <c r="CL14" s="5"/>
      <c r="CM14" s="5"/>
      <c r="CN14" s="5"/>
      <c r="CO14" s="5"/>
      <c r="CP14" s="5"/>
      <c r="CQ14" s="167"/>
      <c r="CR14" s="106"/>
      <c r="CS14" s="106"/>
      <c r="CT14" s="226"/>
    </row>
    <row r="15" ht="30" customHeight="1">
      <c r="A15" s="227">
        <v>5533</v>
      </c>
      <c r="B15" s="7"/>
      <c r="C15" t="s" s="4">
        <v>5690</v>
      </c>
      <c r="D15" s="150"/>
      <c r="E15" t="s" s="190">
        <v>197</v>
      </c>
      <c r="F15" t="s" s="4">
        <v>194</v>
      </c>
      <c r="G15" t="s" s="4">
        <v>195</v>
      </c>
      <c r="H15" s="5"/>
      <c r="I15" s="5"/>
      <c r="J15" t="s" s="4">
        <v>822</v>
      </c>
      <c r="K15" t="s" s="4">
        <v>821</v>
      </c>
      <c r="L15" t="s" s="4">
        <v>822</v>
      </c>
      <c r="M15" t="s" s="4">
        <v>823</v>
      </c>
      <c r="N15" t="s" s="228">
        <v>15435</v>
      </c>
      <c r="O15" s="229"/>
      <c r="P15" t="s" s="6">
        <v>302</v>
      </c>
      <c r="Q15" s="5"/>
      <c r="R15" s="7"/>
      <c r="S15" s="5"/>
      <c r="T15" s="5"/>
      <c r="U15" s="5"/>
      <c r="V15" s="5"/>
      <c r="W15" s="5"/>
      <c r="X15" s="5"/>
      <c r="Y15" s="150"/>
      <c r="Z15" s="162"/>
      <c r="AA15" s="5"/>
      <c r="AB15" s="5"/>
      <c r="AC15" s="5"/>
      <c r="AD15" s="5"/>
      <c r="AE15" s="230"/>
      <c r="AF15" s="162"/>
      <c r="AG15" s="7"/>
      <c r="AH15" s="7"/>
      <c r="AI15" s="150"/>
      <c r="AJ15" s="162"/>
      <c r="AK15" s="5"/>
      <c r="AL15" s="5"/>
      <c r="AM15" s="5"/>
      <c r="AN15" s="5"/>
      <c r="AO15" s="5"/>
      <c r="AP15" s="5"/>
      <c r="AQ15" s="5"/>
      <c r="AR15" s="150"/>
      <c r="AS15" s="162"/>
      <c r="AT15" s="5"/>
      <c r="AU15" s="9">
        <v>-4.3</v>
      </c>
      <c r="AV15" s="5"/>
      <c r="AW15" s="5"/>
      <c r="AX15" s="5"/>
      <c r="AY15" s="5"/>
      <c r="AZ15" s="5"/>
      <c r="BA15" s="5"/>
      <c r="BB15" s="150"/>
      <c r="BC15" s="162"/>
      <c r="BD15" s="5"/>
      <c r="BE15" s="5"/>
      <c r="BF15" s="9">
        <v>0.1</v>
      </c>
      <c r="BG15" s="5"/>
      <c r="BH15" s="5"/>
      <c r="BI15" s="150"/>
      <c r="BJ15" s="162"/>
      <c r="BK15" s="5"/>
      <c r="BL15" s="5"/>
      <c r="BM15" s="5"/>
      <c r="BN15" s="5"/>
      <c r="BO15" s="150"/>
      <c r="BP15" s="162"/>
      <c r="BQ15" s="150"/>
      <c r="BR15" s="162"/>
      <c r="BS15" s="5"/>
      <c r="BT15" s="5"/>
      <c r="BU15" s="5"/>
      <c r="BV15" s="5"/>
      <c r="BW15" s="5"/>
      <c r="BX15" s="5"/>
      <c r="BY15" s="5"/>
      <c r="BZ15" s="5"/>
      <c r="CA15" s="5"/>
      <c r="CB15" s="5"/>
      <c r="CC15" s="5"/>
      <c r="CD15" s="5"/>
      <c r="CE15" s="5"/>
      <c r="CF15" s="5"/>
      <c r="CG15" s="5"/>
      <c r="CH15" s="5"/>
      <c r="CI15" s="5"/>
      <c r="CJ15" s="5"/>
      <c r="CK15" s="5"/>
      <c r="CL15" s="5"/>
      <c r="CM15" s="5"/>
      <c r="CN15" s="5"/>
      <c r="CO15" s="5"/>
      <c r="CP15" s="5"/>
      <c r="CQ15" s="167"/>
      <c r="CR15" s="106"/>
      <c r="CS15" s="106"/>
      <c r="CT15" s="226"/>
    </row>
    <row r="16" ht="61" customHeight="1" hidden="1">
      <c r="A16" s="227">
        <v>5439</v>
      </c>
      <c r="B16" s="7"/>
      <c r="C16" t="s" s="4">
        <v>15277</v>
      </c>
      <c r="D16" t="s" s="189">
        <v>15278</v>
      </c>
      <c r="E16" t="s" s="190">
        <v>13981</v>
      </c>
      <c r="F16" t="s" s="4">
        <v>1135</v>
      </c>
      <c r="G16" t="s" s="4">
        <v>15436</v>
      </c>
      <c r="H16" s="5"/>
      <c r="I16" s="5"/>
      <c r="J16" s="5"/>
      <c r="K16" s="5"/>
      <c r="L16" s="5"/>
      <c r="M16" s="5"/>
      <c r="N16" t="s" s="228">
        <v>15279</v>
      </c>
      <c r="O16" t="s" s="231">
        <v>13982</v>
      </c>
      <c r="P16" t="s" s="6">
        <v>302</v>
      </c>
      <c r="Q16" s="5"/>
      <c r="R16" t="s" s="6">
        <v>15280</v>
      </c>
      <c r="S16" s="5"/>
      <c r="T16" s="5"/>
      <c r="U16" s="5"/>
      <c r="V16" s="5"/>
      <c r="W16" s="5"/>
      <c r="X16" s="5"/>
      <c r="Y16" s="150"/>
      <c r="Z16" s="162"/>
      <c r="AA16" s="5"/>
      <c r="AB16" s="5"/>
      <c r="AC16" s="5"/>
      <c r="AD16" s="5"/>
      <c r="AE16" s="230"/>
      <c r="AF16" s="162"/>
      <c r="AG16" s="7"/>
      <c r="AH16" s="7"/>
      <c r="AI16" s="150"/>
      <c r="AJ16" s="162"/>
      <c r="AK16" s="232">
        <v>0.709891407876152</v>
      </c>
      <c r="AL16" s="5"/>
      <c r="AM16" s="5"/>
      <c r="AN16" s="5"/>
      <c r="AO16" s="5"/>
      <c r="AP16" s="5"/>
      <c r="AQ16" s="5"/>
      <c r="AR16" s="150"/>
      <c r="AS16" s="162"/>
      <c r="AT16" s="5"/>
      <c r="AU16" s="5"/>
      <c r="AV16" s="5"/>
      <c r="AW16" s="5"/>
      <c r="AX16" s="5"/>
      <c r="AY16" s="5"/>
      <c r="AZ16" s="5"/>
      <c r="BA16" s="5"/>
      <c r="BB16" s="150"/>
      <c r="BC16" s="162"/>
      <c r="BD16" s="5"/>
      <c r="BE16" s="5"/>
      <c r="BF16" s="5"/>
      <c r="BG16" s="5"/>
      <c r="BH16" s="5"/>
      <c r="BI16" s="150"/>
      <c r="BJ16" s="162"/>
      <c r="BK16" s="5"/>
      <c r="BL16" s="5"/>
      <c r="BM16" s="5"/>
      <c r="BN16" s="5"/>
      <c r="BO16" s="150"/>
      <c r="BP16" s="162"/>
      <c r="BQ16" s="150"/>
      <c r="BR16" s="162"/>
      <c r="BS16" s="5"/>
      <c r="BT16" s="5"/>
      <c r="BU16" s="5"/>
      <c r="BV16" s="5"/>
      <c r="BW16" s="5"/>
      <c r="BX16" s="5"/>
      <c r="BY16" s="5"/>
      <c r="BZ16" s="5"/>
      <c r="CA16" s="5"/>
      <c r="CB16" s="5"/>
      <c r="CC16" s="5"/>
      <c r="CD16" s="5"/>
      <c r="CE16" s="5"/>
      <c r="CF16" s="5"/>
      <c r="CG16" s="5"/>
      <c r="CH16" s="5"/>
      <c r="CI16" s="5"/>
      <c r="CJ16" s="5"/>
      <c r="CK16" s="5"/>
      <c r="CL16" s="5"/>
      <c r="CM16" s="5"/>
      <c r="CN16" s="5"/>
      <c r="CO16" s="5"/>
      <c r="CP16" s="5"/>
      <c r="CQ16" s="167"/>
      <c r="CR16" s="106"/>
      <c r="CS16" s="106"/>
      <c r="CT16" s="226"/>
    </row>
    <row r="17" ht="61" customHeight="1" hidden="1">
      <c r="A17" s="227">
        <v>5440</v>
      </c>
      <c r="B17" s="7"/>
      <c r="C17" t="s" s="4">
        <v>15281</v>
      </c>
      <c r="D17" t="s" s="189">
        <v>15282</v>
      </c>
      <c r="E17" t="s" s="190">
        <v>13981</v>
      </c>
      <c r="F17" t="s" s="4">
        <v>1135</v>
      </c>
      <c r="G17" t="s" s="4">
        <v>15436</v>
      </c>
      <c r="H17" s="5"/>
      <c r="I17" s="5"/>
      <c r="J17" s="5"/>
      <c r="K17" s="5"/>
      <c r="L17" s="5"/>
      <c r="M17" s="5"/>
      <c r="N17" t="s" s="228">
        <v>15279</v>
      </c>
      <c r="O17" t="s" s="231">
        <v>13982</v>
      </c>
      <c r="P17" t="s" s="6">
        <v>302</v>
      </c>
      <c r="Q17" s="5"/>
      <c r="R17" t="s" s="6">
        <v>15283</v>
      </c>
      <c r="S17" s="5"/>
      <c r="T17" s="5"/>
      <c r="U17" s="5"/>
      <c r="V17" s="5"/>
      <c r="W17" s="5"/>
      <c r="X17" s="5"/>
      <c r="Y17" s="150"/>
      <c r="Z17" s="162"/>
      <c r="AA17" s="5"/>
      <c r="AB17" s="5"/>
      <c r="AC17" s="5"/>
      <c r="AD17" s="5"/>
      <c r="AE17" s="230"/>
      <c r="AF17" s="162"/>
      <c r="AG17" s="7"/>
      <c r="AH17" s="7"/>
      <c r="AI17" s="150"/>
      <c r="AJ17" s="162"/>
      <c r="AK17" s="232">
        <v>0.710061404142338</v>
      </c>
      <c r="AL17" s="5"/>
      <c r="AM17" s="5"/>
      <c r="AN17" s="5"/>
      <c r="AO17" s="5"/>
      <c r="AP17" s="5"/>
      <c r="AQ17" s="5"/>
      <c r="AR17" s="150"/>
      <c r="AS17" s="162"/>
      <c r="AT17" s="5"/>
      <c r="AU17" s="5"/>
      <c r="AV17" s="5"/>
      <c r="AW17" s="5"/>
      <c r="AX17" s="5"/>
      <c r="AY17" s="5"/>
      <c r="AZ17" s="5"/>
      <c r="BA17" s="5"/>
      <c r="BB17" s="150"/>
      <c r="BC17" s="162"/>
      <c r="BD17" s="5"/>
      <c r="BE17" s="5"/>
      <c r="BF17" s="5"/>
      <c r="BG17" s="5"/>
      <c r="BH17" s="5"/>
      <c r="BI17" s="150"/>
      <c r="BJ17" s="162"/>
      <c r="BK17" s="5"/>
      <c r="BL17" s="5"/>
      <c r="BM17" s="5"/>
      <c r="BN17" s="5"/>
      <c r="BO17" s="150"/>
      <c r="BP17" s="162"/>
      <c r="BQ17" s="150"/>
      <c r="BR17" s="162"/>
      <c r="BS17" s="5"/>
      <c r="BT17" s="5"/>
      <c r="BU17" s="5"/>
      <c r="BV17" s="5"/>
      <c r="BW17" s="5"/>
      <c r="BX17" s="5"/>
      <c r="BY17" s="5"/>
      <c r="BZ17" s="5"/>
      <c r="CA17" s="5"/>
      <c r="CB17" s="5"/>
      <c r="CC17" s="5"/>
      <c r="CD17" s="5"/>
      <c r="CE17" s="5"/>
      <c r="CF17" s="5"/>
      <c r="CG17" s="5"/>
      <c r="CH17" s="5"/>
      <c r="CI17" s="5"/>
      <c r="CJ17" s="5"/>
      <c r="CK17" s="5"/>
      <c r="CL17" s="5"/>
      <c r="CM17" s="5"/>
      <c r="CN17" s="5"/>
      <c r="CO17" s="5"/>
      <c r="CP17" s="5"/>
      <c r="CQ17" s="167"/>
      <c r="CR17" s="106"/>
      <c r="CS17" s="106"/>
      <c r="CT17" s="226"/>
    </row>
    <row r="18" ht="106" customHeight="1" hidden="1">
      <c r="A18" s="227">
        <v>5441</v>
      </c>
      <c r="B18" s="7"/>
      <c r="C18" t="s" s="4">
        <v>15284</v>
      </c>
      <c r="D18" t="s" s="189">
        <v>15285</v>
      </c>
      <c r="E18" t="s" s="190">
        <v>13981</v>
      </c>
      <c r="F18" t="s" s="4">
        <v>1135</v>
      </c>
      <c r="G18" t="s" s="4">
        <v>15436</v>
      </c>
      <c r="H18" s="5"/>
      <c r="I18" s="5"/>
      <c r="J18" s="5"/>
      <c r="K18" s="5"/>
      <c r="L18" s="5"/>
      <c r="M18" s="5"/>
      <c r="N18" t="s" s="228">
        <v>15286</v>
      </c>
      <c r="O18" t="s" s="231">
        <v>13982</v>
      </c>
      <c r="P18" t="s" s="6">
        <v>302</v>
      </c>
      <c r="Q18" s="5"/>
      <c r="R18" t="s" s="6">
        <v>15287</v>
      </c>
      <c r="S18" s="5"/>
      <c r="T18" s="5"/>
      <c r="U18" s="5"/>
      <c r="V18" s="5"/>
      <c r="W18" s="5"/>
      <c r="X18" s="5"/>
      <c r="Y18" s="150"/>
      <c r="Z18" s="162"/>
      <c r="AA18" s="5"/>
      <c r="AB18" s="5"/>
      <c r="AC18" s="5"/>
      <c r="AD18" s="5"/>
      <c r="AE18" s="230"/>
      <c r="AF18" s="162"/>
      <c r="AG18" s="7"/>
      <c r="AH18" s="7"/>
      <c r="AI18" s="150"/>
      <c r="AJ18" s="162"/>
      <c r="AK18" s="232">
        <v>0.7104703951592189</v>
      </c>
      <c r="AL18" s="5"/>
      <c r="AM18" s="5"/>
      <c r="AN18" s="5"/>
      <c r="AO18" s="5"/>
      <c r="AP18" s="5"/>
      <c r="AQ18" s="5"/>
      <c r="AR18" s="150"/>
      <c r="AS18" s="162"/>
      <c r="AT18" s="5"/>
      <c r="AU18" s="5"/>
      <c r="AV18" s="5"/>
      <c r="AW18" s="5"/>
      <c r="AX18" s="5"/>
      <c r="AY18" s="5"/>
      <c r="AZ18" s="5"/>
      <c r="BA18" s="5"/>
      <c r="BB18" s="150"/>
      <c r="BC18" s="162"/>
      <c r="BD18" s="5"/>
      <c r="BE18" s="5"/>
      <c r="BF18" s="5"/>
      <c r="BG18" s="5"/>
      <c r="BH18" s="5"/>
      <c r="BI18" s="150"/>
      <c r="BJ18" s="162"/>
      <c r="BK18" s="5"/>
      <c r="BL18" s="5"/>
      <c r="BM18" s="5"/>
      <c r="BN18" s="5"/>
      <c r="BO18" s="150"/>
      <c r="BP18" s="162"/>
      <c r="BQ18" s="150"/>
      <c r="BR18" s="162"/>
      <c r="BS18" s="5"/>
      <c r="BT18" s="5"/>
      <c r="BU18" s="5"/>
      <c r="BV18" s="5"/>
      <c r="BW18" s="5"/>
      <c r="BX18" s="5"/>
      <c r="BY18" s="5"/>
      <c r="BZ18" s="5"/>
      <c r="CA18" s="5"/>
      <c r="CB18" s="5"/>
      <c r="CC18" s="5"/>
      <c r="CD18" s="5"/>
      <c r="CE18" s="5"/>
      <c r="CF18" s="5"/>
      <c r="CG18" s="5"/>
      <c r="CH18" s="5"/>
      <c r="CI18" s="5"/>
      <c r="CJ18" s="5"/>
      <c r="CK18" s="5"/>
      <c r="CL18" s="5"/>
      <c r="CM18" s="5"/>
      <c r="CN18" s="5"/>
      <c r="CO18" s="5"/>
      <c r="CP18" s="5"/>
      <c r="CQ18" s="167"/>
      <c r="CR18" s="106"/>
      <c r="CS18" s="106"/>
      <c r="CT18" s="226"/>
    </row>
    <row r="19" ht="30" customHeight="1">
      <c r="A19" s="227">
        <v>5534</v>
      </c>
      <c r="B19" s="7"/>
      <c r="C19" t="s" s="4">
        <v>5692</v>
      </c>
      <c r="D19" s="150"/>
      <c r="E19" t="s" s="190">
        <v>197</v>
      </c>
      <c r="F19" t="s" s="4">
        <v>194</v>
      </c>
      <c r="G19" t="s" s="4">
        <v>195</v>
      </c>
      <c r="H19" s="5"/>
      <c r="I19" s="5"/>
      <c r="J19" t="s" s="4">
        <v>822</v>
      </c>
      <c r="K19" t="s" s="4">
        <v>821</v>
      </c>
      <c r="L19" t="s" s="4">
        <v>822</v>
      </c>
      <c r="M19" t="s" s="4">
        <v>823</v>
      </c>
      <c r="N19" t="s" s="228">
        <v>15435</v>
      </c>
      <c r="O19" s="229"/>
      <c r="P19" t="s" s="6">
        <v>302</v>
      </c>
      <c r="Q19" s="5"/>
      <c r="R19" s="7"/>
      <c r="S19" s="5"/>
      <c r="T19" s="5"/>
      <c r="U19" s="5"/>
      <c r="V19" s="5"/>
      <c r="W19" s="5"/>
      <c r="X19" s="5"/>
      <c r="Y19" s="150"/>
      <c r="Z19" s="162"/>
      <c r="AA19" s="5"/>
      <c r="AB19" s="5"/>
      <c r="AC19" s="5"/>
      <c r="AD19" s="5"/>
      <c r="AE19" s="230"/>
      <c r="AF19" s="162"/>
      <c r="AG19" s="7"/>
      <c r="AH19" s="7"/>
      <c r="AI19" s="150"/>
      <c r="AJ19" s="162"/>
      <c r="AK19" s="5"/>
      <c r="AL19" s="5"/>
      <c r="AM19" s="5"/>
      <c r="AN19" s="5"/>
      <c r="AO19" s="5"/>
      <c r="AP19" s="5"/>
      <c r="AQ19" s="5"/>
      <c r="AR19" s="150"/>
      <c r="AS19" s="162"/>
      <c r="AT19" s="5"/>
      <c r="AU19" s="9">
        <v>-2.9</v>
      </c>
      <c r="AV19" s="5"/>
      <c r="AW19" s="5"/>
      <c r="AX19" s="5"/>
      <c r="AY19" s="5"/>
      <c r="AZ19" s="5"/>
      <c r="BA19" s="5"/>
      <c r="BB19" s="150"/>
      <c r="BC19" s="162"/>
      <c r="BD19" s="5"/>
      <c r="BE19" s="5"/>
      <c r="BF19" s="9">
        <v>-1.3</v>
      </c>
      <c r="BG19" s="5"/>
      <c r="BH19" s="5"/>
      <c r="BI19" s="150"/>
      <c r="BJ19" s="162"/>
      <c r="BK19" s="5"/>
      <c r="BL19" s="5"/>
      <c r="BM19" s="5"/>
      <c r="BN19" s="5"/>
      <c r="BO19" s="150"/>
      <c r="BP19" s="162"/>
      <c r="BQ19" s="150"/>
      <c r="BR19" s="162"/>
      <c r="BS19" s="5"/>
      <c r="BT19" s="5"/>
      <c r="BU19" s="5"/>
      <c r="BV19" s="5"/>
      <c r="BW19" s="5"/>
      <c r="BX19" s="5"/>
      <c r="BY19" s="5"/>
      <c r="BZ19" s="5"/>
      <c r="CA19" s="5"/>
      <c r="CB19" s="5"/>
      <c r="CC19" s="5"/>
      <c r="CD19" s="5"/>
      <c r="CE19" s="5"/>
      <c r="CF19" s="5"/>
      <c r="CG19" s="5"/>
      <c r="CH19" s="5"/>
      <c r="CI19" s="5"/>
      <c r="CJ19" s="5"/>
      <c r="CK19" s="5"/>
      <c r="CL19" s="5"/>
      <c r="CM19" s="5"/>
      <c r="CN19" s="5"/>
      <c r="CO19" s="5"/>
      <c r="CP19" s="5"/>
      <c r="CQ19" s="167"/>
      <c r="CR19" s="106"/>
      <c r="CS19" s="106"/>
      <c r="CT19" s="226"/>
    </row>
    <row r="20" ht="61" customHeight="1" hidden="1">
      <c r="A20" s="227">
        <v>5443</v>
      </c>
      <c r="B20" s="7"/>
      <c r="C20" t="s" s="4">
        <v>15288</v>
      </c>
      <c r="D20" t="s" s="189">
        <v>15289</v>
      </c>
      <c r="E20" t="s" s="190">
        <v>12819</v>
      </c>
      <c r="F20" t="s" s="4">
        <v>1135</v>
      </c>
      <c r="G20" t="s" s="4">
        <v>1773</v>
      </c>
      <c r="H20" s="5"/>
      <c r="I20" s="5"/>
      <c r="J20" s="5"/>
      <c r="K20" s="5"/>
      <c r="L20" s="5"/>
      <c r="M20" s="5"/>
      <c r="N20" t="s" s="228">
        <v>13169</v>
      </c>
      <c r="O20" t="s" s="231">
        <v>13982</v>
      </c>
      <c r="P20" t="s" s="6">
        <v>302</v>
      </c>
      <c r="Q20" s="5"/>
      <c r="R20" t="s" s="6">
        <v>15291</v>
      </c>
      <c r="S20" s="5"/>
      <c r="T20" s="5"/>
      <c r="U20" s="5"/>
      <c r="V20" s="5"/>
      <c r="W20" s="5"/>
      <c r="X20" s="5"/>
      <c r="Y20" s="150"/>
      <c r="Z20" s="162"/>
      <c r="AA20" s="5"/>
      <c r="AB20" s="5"/>
      <c r="AC20" s="5"/>
      <c r="AD20" s="5"/>
      <c r="AE20" s="230"/>
      <c r="AF20" s="162"/>
      <c r="AG20" s="7"/>
      <c r="AH20" s="7"/>
      <c r="AI20" s="150"/>
      <c r="AJ20" s="162"/>
      <c r="AK20" s="9">
        <v>0.7105590000000001</v>
      </c>
      <c r="AL20" s="5"/>
      <c r="AM20" s="5"/>
      <c r="AN20" s="5"/>
      <c r="AO20" s="5"/>
      <c r="AP20" s="5"/>
      <c r="AQ20" s="5"/>
      <c r="AR20" s="150"/>
      <c r="AS20" s="162"/>
      <c r="AT20" s="5"/>
      <c r="AU20" s="5"/>
      <c r="AV20" s="5"/>
      <c r="AW20" s="5"/>
      <c r="AX20" s="5"/>
      <c r="AY20" s="5"/>
      <c r="AZ20" s="5"/>
      <c r="BA20" s="5"/>
      <c r="BB20" s="150"/>
      <c r="BC20" s="162"/>
      <c r="BD20" s="5"/>
      <c r="BE20" s="5"/>
      <c r="BF20" s="5"/>
      <c r="BG20" s="5"/>
      <c r="BH20" s="5"/>
      <c r="BI20" s="150"/>
      <c r="BJ20" s="162"/>
      <c r="BK20" s="5"/>
      <c r="BL20" s="5"/>
      <c r="BM20" s="5"/>
      <c r="BN20" s="5"/>
      <c r="BO20" s="150"/>
      <c r="BP20" s="162"/>
      <c r="BQ20" s="150"/>
      <c r="BR20" s="162"/>
      <c r="BS20" s="5"/>
      <c r="BT20" s="5"/>
      <c r="BU20" s="5"/>
      <c r="BV20" s="5"/>
      <c r="BW20" s="5"/>
      <c r="BX20" s="5"/>
      <c r="BY20" s="5"/>
      <c r="BZ20" s="5"/>
      <c r="CA20" s="5"/>
      <c r="CB20" s="5"/>
      <c r="CC20" s="5"/>
      <c r="CD20" s="5"/>
      <c r="CE20" s="5"/>
      <c r="CF20" s="5"/>
      <c r="CG20" s="5"/>
      <c r="CH20" s="5"/>
      <c r="CI20" s="5"/>
      <c r="CJ20" s="5"/>
      <c r="CK20" s="5"/>
      <c r="CL20" s="5"/>
      <c r="CM20" s="5"/>
      <c r="CN20" s="5"/>
      <c r="CO20" s="5"/>
      <c r="CP20" s="5"/>
      <c r="CQ20" s="167"/>
      <c r="CR20" s="106"/>
      <c r="CS20" s="106"/>
      <c r="CT20" s="226"/>
    </row>
    <row r="21" ht="61" customHeight="1" hidden="1">
      <c r="A21" s="227">
        <v>5444</v>
      </c>
      <c r="B21" s="7"/>
      <c r="C21" t="s" s="4">
        <v>15292</v>
      </c>
      <c r="D21" t="s" s="189">
        <v>15293</v>
      </c>
      <c r="E21" t="s" s="190">
        <v>12819</v>
      </c>
      <c r="F21" t="s" s="4">
        <v>1135</v>
      </c>
      <c r="G21" t="s" s="4">
        <v>1773</v>
      </c>
      <c r="H21" s="5"/>
      <c r="I21" s="5"/>
      <c r="J21" s="5"/>
      <c r="K21" s="5"/>
      <c r="L21" s="5"/>
      <c r="M21" s="5"/>
      <c r="N21" t="s" s="228">
        <v>13169</v>
      </c>
      <c r="O21" t="s" s="231">
        <v>13982</v>
      </c>
      <c r="P21" t="s" s="6">
        <v>302</v>
      </c>
      <c r="Q21" s="5"/>
      <c r="R21" t="s" s="6">
        <v>15294</v>
      </c>
      <c r="S21" s="5"/>
      <c r="T21" s="5"/>
      <c r="U21" s="5"/>
      <c r="V21" s="5"/>
      <c r="W21" s="5"/>
      <c r="X21" s="5"/>
      <c r="Y21" s="150"/>
      <c r="Z21" s="162"/>
      <c r="AA21" s="5"/>
      <c r="AB21" s="5"/>
      <c r="AC21" s="5"/>
      <c r="AD21" s="5"/>
      <c r="AE21" s="230"/>
      <c r="AF21" s="162"/>
      <c r="AG21" s="7"/>
      <c r="AH21" s="7"/>
      <c r="AI21" s="150"/>
      <c r="AJ21" s="162"/>
      <c r="AK21" s="232">
        <v>0.71079</v>
      </c>
      <c r="AL21" s="5"/>
      <c r="AM21" s="5"/>
      <c r="AN21" s="5"/>
      <c r="AO21" s="5"/>
      <c r="AP21" s="5"/>
      <c r="AQ21" s="5"/>
      <c r="AR21" s="150"/>
      <c r="AS21" s="162"/>
      <c r="AT21" s="5"/>
      <c r="AU21" s="5"/>
      <c r="AV21" s="5"/>
      <c r="AW21" s="5"/>
      <c r="AX21" s="5"/>
      <c r="AY21" s="5"/>
      <c r="AZ21" s="5"/>
      <c r="BA21" s="5"/>
      <c r="BB21" s="150"/>
      <c r="BC21" s="162"/>
      <c r="BD21" s="5"/>
      <c r="BE21" s="5"/>
      <c r="BF21" s="5"/>
      <c r="BG21" s="5"/>
      <c r="BH21" s="5"/>
      <c r="BI21" s="150"/>
      <c r="BJ21" s="162"/>
      <c r="BK21" s="5"/>
      <c r="BL21" s="5"/>
      <c r="BM21" s="5"/>
      <c r="BN21" s="5"/>
      <c r="BO21" s="150"/>
      <c r="BP21" s="162"/>
      <c r="BQ21" s="150"/>
      <c r="BR21" s="162"/>
      <c r="BS21" s="5"/>
      <c r="BT21" s="5"/>
      <c r="BU21" s="5"/>
      <c r="BV21" s="5"/>
      <c r="BW21" s="5"/>
      <c r="BX21" s="5"/>
      <c r="BY21" s="5"/>
      <c r="BZ21" s="5"/>
      <c r="CA21" s="5"/>
      <c r="CB21" s="5"/>
      <c r="CC21" s="5"/>
      <c r="CD21" s="5"/>
      <c r="CE21" s="5"/>
      <c r="CF21" s="5"/>
      <c r="CG21" s="5"/>
      <c r="CH21" s="5"/>
      <c r="CI21" s="5"/>
      <c r="CJ21" s="5"/>
      <c r="CK21" s="5"/>
      <c r="CL21" s="5"/>
      <c r="CM21" s="5"/>
      <c r="CN21" s="5"/>
      <c r="CO21" s="5"/>
      <c r="CP21" s="5"/>
      <c r="CQ21" s="167"/>
      <c r="CR21" s="106"/>
      <c r="CS21" s="106"/>
      <c r="CT21" s="226"/>
    </row>
    <row r="22" ht="61" customHeight="1" hidden="1">
      <c r="A22" s="227">
        <v>5445</v>
      </c>
      <c r="B22" s="7"/>
      <c r="C22" t="s" s="4">
        <v>15295</v>
      </c>
      <c r="D22" t="s" s="189">
        <v>15296</v>
      </c>
      <c r="E22" t="s" s="190">
        <v>12819</v>
      </c>
      <c r="F22" t="s" s="4">
        <v>1135</v>
      </c>
      <c r="G22" t="s" s="4">
        <v>1773</v>
      </c>
      <c r="H22" s="5"/>
      <c r="I22" s="5"/>
      <c r="J22" s="5"/>
      <c r="K22" s="5"/>
      <c r="L22" s="5"/>
      <c r="M22" s="5"/>
      <c r="N22" t="s" s="228">
        <v>13169</v>
      </c>
      <c r="O22" t="s" s="231">
        <v>13982</v>
      </c>
      <c r="P22" t="s" s="6">
        <v>302</v>
      </c>
      <c r="Q22" s="5"/>
      <c r="R22" t="s" s="6">
        <v>15297</v>
      </c>
      <c r="S22" s="5"/>
      <c r="T22" s="5"/>
      <c r="U22" s="5"/>
      <c r="V22" s="5"/>
      <c r="W22" s="5"/>
      <c r="X22" s="5"/>
      <c r="Y22" s="150"/>
      <c r="Z22" s="162"/>
      <c r="AA22" s="5"/>
      <c r="AB22" s="5"/>
      <c r="AC22" s="5"/>
      <c r="AD22" s="5"/>
      <c r="AE22" s="230"/>
      <c r="AF22" s="162"/>
      <c r="AG22" s="7"/>
      <c r="AH22" s="7"/>
      <c r="AI22" s="150"/>
      <c r="AJ22" s="162"/>
      <c r="AK22" s="9">
        <v>0.7100919999999999</v>
      </c>
      <c r="AL22" s="5"/>
      <c r="AM22" s="5"/>
      <c r="AN22" s="5"/>
      <c r="AO22" s="5"/>
      <c r="AP22" s="5"/>
      <c r="AQ22" s="5"/>
      <c r="AR22" s="150"/>
      <c r="AS22" s="162"/>
      <c r="AT22" s="5"/>
      <c r="AU22" s="5"/>
      <c r="AV22" s="5"/>
      <c r="AW22" s="5"/>
      <c r="AX22" s="5"/>
      <c r="AY22" s="5"/>
      <c r="AZ22" s="5"/>
      <c r="BA22" s="5"/>
      <c r="BB22" s="150"/>
      <c r="BC22" s="162"/>
      <c r="BD22" s="5"/>
      <c r="BE22" s="5"/>
      <c r="BF22" s="5"/>
      <c r="BG22" s="5"/>
      <c r="BH22" s="5"/>
      <c r="BI22" s="150"/>
      <c r="BJ22" s="162"/>
      <c r="BK22" s="5"/>
      <c r="BL22" s="5"/>
      <c r="BM22" s="5"/>
      <c r="BN22" s="5"/>
      <c r="BO22" s="150"/>
      <c r="BP22" s="162"/>
      <c r="BQ22" s="150"/>
      <c r="BR22" s="162"/>
      <c r="BS22" s="5"/>
      <c r="BT22" s="5"/>
      <c r="BU22" s="5"/>
      <c r="BV22" s="5"/>
      <c r="BW22" s="5"/>
      <c r="BX22" s="5"/>
      <c r="BY22" s="5"/>
      <c r="BZ22" s="5"/>
      <c r="CA22" s="5"/>
      <c r="CB22" s="5"/>
      <c r="CC22" s="5"/>
      <c r="CD22" s="5"/>
      <c r="CE22" s="5"/>
      <c r="CF22" s="5"/>
      <c r="CG22" s="5"/>
      <c r="CH22" s="5"/>
      <c r="CI22" s="5"/>
      <c r="CJ22" s="5"/>
      <c r="CK22" s="5"/>
      <c r="CL22" s="5"/>
      <c r="CM22" s="5"/>
      <c r="CN22" s="5"/>
      <c r="CO22" s="5"/>
      <c r="CP22" s="5"/>
      <c r="CQ22" s="167"/>
      <c r="CR22" s="106"/>
      <c r="CS22" s="106"/>
      <c r="CT22" s="226"/>
    </row>
    <row r="23" ht="61" customHeight="1" hidden="1">
      <c r="A23" s="227">
        <v>5446</v>
      </c>
      <c r="B23" s="7"/>
      <c r="C23" t="s" s="4">
        <v>15298</v>
      </c>
      <c r="D23" t="s" s="189">
        <v>15299</v>
      </c>
      <c r="E23" t="s" s="190">
        <v>12819</v>
      </c>
      <c r="F23" t="s" s="4">
        <v>1135</v>
      </c>
      <c r="G23" t="s" s="4">
        <v>1773</v>
      </c>
      <c r="H23" s="5"/>
      <c r="I23" s="5"/>
      <c r="J23" s="5"/>
      <c r="K23" s="5"/>
      <c r="L23" s="5"/>
      <c r="M23" s="5"/>
      <c r="N23" t="s" s="228">
        <v>13169</v>
      </c>
      <c r="O23" t="s" s="231">
        <v>13982</v>
      </c>
      <c r="P23" t="s" s="6">
        <v>302</v>
      </c>
      <c r="Q23" s="5"/>
      <c r="R23" t="s" s="6">
        <v>15300</v>
      </c>
      <c r="S23" s="5"/>
      <c r="T23" s="5"/>
      <c r="U23" s="5"/>
      <c r="V23" s="5"/>
      <c r="W23" s="5"/>
      <c r="X23" s="5"/>
      <c r="Y23" s="150"/>
      <c r="Z23" s="162"/>
      <c r="AA23" s="5"/>
      <c r="AB23" s="5"/>
      <c r="AC23" s="5"/>
      <c r="AD23" s="5"/>
      <c r="AE23" s="230"/>
      <c r="AF23" s="162"/>
      <c r="AG23" s="7"/>
      <c r="AH23" s="7"/>
      <c r="AI23" s="150"/>
      <c r="AJ23" s="162"/>
      <c r="AK23" s="9">
        <v>0.710849</v>
      </c>
      <c r="AL23" s="5"/>
      <c r="AM23" s="5"/>
      <c r="AN23" s="5"/>
      <c r="AO23" s="5"/>
      <c r="AP23" s="5"/>
      <c r="AQ23" s="5"/>
      <c r="AR23" s="150"/>
      <c r="AS23" s="162"/>
      <c r="AT23" s="5"/>
      <c r="AU23" s="5"/>
      <c r="AV23" s="5"/>
      <c r="AW23" s="5"/>
      <c r="AX23" s="5"/>
      <c r="AY23" s="5"/>
      <c r="AZ23" s="5"/>
      <c r="BA23" s="5"/>
      <c r="BB23" s="150"/>
      <c r="BC23" s="162"/>
      <c r="BD23" s="5"/>
      <c r="BE23" s="5"/>
      <c r="BF23" s="5"/>
      <c r="BG23" s="5"/>
      <c r="BH23" s="5"/>
      <c r="BI23" s="150"/>
      <c r="BJ23" s="162"/>
      <c r="BK23" s="5"/>
      <c r="BL23" s="5"/>
      <c r="BM23" s="5"/>
      <c r="BN23" s="5"/>
      <c r="BO23" s="150"/>
      <c r="BP23" s="162"/>
      <c r="BQ23" s="150"/>
      <c r="BR23" s="162"/>
      <c r="BS23" s="5"/>
      <c r="BT23" s="5"/>
      <c r="BU23" s="5"/>
      <c r="BV23" s="5"/>
      <c r="BW23" s="5"/>
      <c r="BX23" s="5"/>
      <c r="BY23" s="5"/>
      <c r="BZ23" s="5"/>
      <c r="CA23" s="5"/>
      <c r="CB23" s="5"/>
      <c r="CC23" s="5"/>
      <c r="CD23" s="5"/>
      <c r="CE23" s="5"/>
      <c r="CF23" s="5"/>
      <c r="CG23" s="5"/>
      <c r="CH23" s="5"/>
      <c r="CI23" s="5"/>
      <c r="CJ23" s="5"/>
      <c r="CK23" s="5"/>
      <c r="CL23" s="5"/>
      <c r="CM23" s="5"/>
      <c r="CN23" s="5"/>
      <c r="CO23" s="5"/>
      <c r="CP23" s="5"/>
      <c r="CQ23" s="167"/>
      <c r="CR23" s="106"/>
      <c r="CS23" s="106"/>
      <c r="CT23" s="226"/>
    </row>
    <row r="24" ht="61" customHeight="1" hidden="1">
      <c r="A24" s="227">
        <v>5447</v>
      </c>
      <c r="B24" s="7"/>
      <c r="C24" t="s" s="4">
        <v>15301</v>
      </c>
      <c r="D24" t="s" s="189">
        <v>15302</v>
      </c>
      <c r="E24" t="s" s="190">
        <v>12819</v>
      </c>
      <c r="F24" t="s" s="4">
        <v>1135</v>
      </c>
      <c r="G24" t="s" s="4">
        <v>1773</v>
      </c>
      <c r="H24" s="5"/>
      <c r="I24" s="5"/>
      <c r="J24" s="5"/>
      <c r="K24" s="5"/>
      <c r="L24" s="5"/>
      <c r="M24" s="5"/>
      <c r="N24" t="s" s="228">
        <v>13169</v>
      </c>
      <c r="O24" t="s" s="231">
        <v>13982</v>
      </c>
      <c r="P24" t="s" s="6">
        <v>302</v>
      </c>
      <c r="Q24" s="5"/>
      <c r="R24" t="s" s="6">
        <v>15303</v>
      </c>
      <c r="S24" s="5"/>
      <c r="T24" s="5"/>
      <c r="U24" s="5"/>
      <c r="V24" s="5"/>
      <c r="W24" s="5"/>
      <c r="X24" s="5"/>
      <c r="Y24" s="150"/>
      <c r="Z24" s="162"/>
      <c r="AA24" s="5"/>
      <c r="AB24" s="5"/>
      <c r="AC24" s="5"/>
      <c r="AD24" s="5"/>
      <c r="AE24" s="230"/>
      <c r="AF24" s="162"/>
      <c r="AG24" s="7"/>
      <c r="AH24" s="7"/>
      <c r="AI24" s="150"/>
      <c r="AJ24" s="162"/>
      <c r="AK24" t="s" s="4">
        <v>15304</v>
      </c>
      <c r="AL24" s="5"/>
      <c r="AM24" s="5"/>
      <c r="AN24" s="5"/>
      <c r="AO24" s="5"/>
      <c r="AP24" s="5"/>
      <c r="AQ24" s="5"/>
      <c r="AR24" s="150"/>
      <c r="AS24" s="162"/>
      <c r="AT24" s="5"/>
      <c r="AU24" s="5"/>
      <c r="AV24" s="5"/>
      <c r="AW24" s="5"/>
      <c r="AX24" s="5"/>
      <c r="AY24" s="5"/>
      <c r="AZ24" s="5"/>
      <c r="BA24" s="5"/>
      <c r="BB24" s="150"/>
      <c r="BC24" s="162"/>
      <c r="BD24" s="5"/>
      <c r="BE24" s="5"/>
      <c r="BF24" s="5"/>
      <c r="BG24" s="5"/>
      <c r="BH24" s="5"/>
      <c r="BI24" s="150"/>
      <c r="BJ24" s="162"/>
      <c r="BK24" s="5"/>
      <c r="BL24" s="5"/>
      <c r="BM24" s="5"/>
      <c r="BN24" s="5"/>
      <c r="BO24" s="150"/>
      <c r="BP24" s="162"/>
      <c r="BQ24" s="150"/>
      <c r="BR24" s="162"/>
      <c r="BS24" s="5"/>
      <c r="BT24" s="5"/>
      <c r="BU24" s="5"/>
      <c r="BV24" s="5"/>
      <c r="BW24" s="5"/>
      <c r="BX24" s="5"/>
      <c r="BY24" s="5"/>
      <c r="BZ24" s="5"/>
      <c r="CA24" s="5"/>
      <c r="CB24" s="5"/>
      <c r="CC24" s="5"/>
      <c r="CD24" s="5"/>
      <c r="CE24" s="5"/>
      <c r="CF24" s="5"/>
      <c r="CG24" s="5"/>
      <c r="CH24" s="5"/>
      <c r="CI24" s="5"/>
      <c r="CJ24" s="5"/>
      <c r="CK24" s="5"/>
      <c r="CL24" s="5"/>
      <c r="CM24" s="5"/>
      <c r="CN24" s="5"/>
      <c r="CO24" s="5"/>
      <c r="CP24" s="5"/>
      <c r="CQ24" s="167"/>
      <c r="CR24" s="106"/>
      <c r="CS24" s="106"/>
      <c r="CT24" s="226"/>
    </row>
    <row r="25" ht="61" customHeight="1" hidden="1">
      <c r="A25" s="227">
        <v>5448</v>
      </c>
      <c r="B25" s="7"/>
      <c r="C25" t="s" s="4">
        <v>15305</v>
      </c>
      <c r="D25" t="s" s="189">
        <v>15306</v>
      </c>
      <c r="E25" t="s" s="190">
        <v>12819</v>
      </c>
      <c r="F25" t="s" s="4">
        <v>1135</v>
      </c>
      <c r="G25" t="s" s="4">
        <v>1773</v>
      </c>
      <c r="H25" s="5"/>
      <c r="I25" s="5"/>
      <c r="J25" s="5"/>
      <c r="K25" s="5"/>
      <c r="L25" s="5"/>
      <c r="M25" s="5"/>
      <c r="N25" t="s" s="228">
        <v>13169</v>
      </c>
      <c r="O25" t="s" s="231">
        <v>13982</v>
      </c>
      <c r="P25" t="s" s="6">
        <v>302</v>
      </c>
      <c r="Q25" s="5"/>
      <c r="R25" t="s" s="6">
        <v>15307</v>
      </c>
      <c r="S25" s="5"/>
      <c r="T25" s="5"/>
      <c r="U25" s="5"/>
      <c r="V25" s="5"/>
      <c r="W25" s="5"/>
      <c r="X25" s="5"/>
      <c r="Y25" s="150"/>
      <c r="Z25" s="162"/>
      <c r="AA25" s="5"/>
      <c r="AB25" s="5"/>
      <c r="AC25" s="5"/>
      <c r="AD25" s="5"/>
      <c r="AE25" s="230"/>
      <c r="AF25" s="162"/>
      <c r="AG25" s="7"/>
      <c r="AH25" s="7"/>
      <c r="AI25" s="150"/>
      <c r="AJ25" s="162"/>
      <c r="AK25" s="9">
        <v>0.709964</v>
      </c>
      <c r="AL25" s="5"/>
      <c r="AM25" s="5"/>
      <c r="AN25" s="5"/>
      <c r="AO25" s="5"/>
      <c r="AP25" s="5"/>
      <c r="AQ25" s="5"/>
      <c r="AR25" s="150"/>
      <c r="AS25" s="162"/>
      <c r="AT25" s="5"/>
      <c r="AU25" s="5"/>
      <c r="AV25" s="5"/>
      <c r="AW25" s="5"/>
      <c r="AX25" s="5"/>
      <c r="AY25" s="5"/>
      <c r="AZ25" s="5"/>
      <c r="BA25" s="5"/>
      <c r="BB25" s="150"/>
      <c r="BC25" s="162"/>
      <c r="BD25" s="5"/>
      <c r="BE25" s="5"/>
      <c r="BF25" s="5"/>
      <c r="BG25" s="5"/>
      <c r="BH25" s="5"/>
      <c r="BI25" s="150"/>
      <c r="BJ25" s="162"/>
      <c r="BK25" s="5"/>
      <c r="BL25" s="5"/>
      <c r="BM25" s="5"/>
      <c r="BN25" s="5"/>
      <c r="BO25" s="150"/>
      <c r="BP25" s="162"/>
      <c r="BQ25" s="150"/>
      <c r="BR25" s="162"/>
      <c r="BS25" s="5"/>
      <c r="BT25" s="5"/>
      <c r="BU25" s="5"/>
      <c r="BV25" s="5"/>
      <c r="BW25" s="5"/>
      <c r="BX25" s="5"/>
      <c r="BY25" s="5"/>
      <c r="BZ25" s="5"/>
      <c r="CA25" s="5"/>
      <c r="CB25" s="5"/>
      <c r="CC25" s="5"/>
      <c r="CD25" s="5"/>
      <c r="CE25" s="5"/>
      <c r="CF25" s="5"/>
      <c r="CG25" s="5"/>
      <c r="CH25" s="5"/>
      <c r="CI25" s="5"/>
      <c r="CJ25" s="5"/>
      <c r="CK25" s="5"/>
      <c r="CL25" s="5"/>
      <c r="CM25" s="5"/>
      <c r="CN25" s="5"/>
      <c r="CO25" s="5"/>
      <c r="CP25" s="5"/>
      <c r="CQ25" s="167"/>
      <c r="CR25" s="106"/>
      <c r="CS25" s="106"/>
      <c r="CT25" s="226"/>
    </row>
    <row r="26" ht="61" customHeight="1" hidden="1">
      <c r="A26" s="227">
        <v>5449</v>
      </c>
      <c r="B26" s="7"/>
      <c r="C26" t="s" s="4">
        <v>15308</v>
      </c>
      <c r="D26" t="s" s="189">
        <v>15309</v>
      </c>
      <c r="E26" t="s" s="190">
        <v>12819</v>
      </c>
      <c r="F26" t="s" s="4">
        <v>1135</v>
      </c>
      <c r="G26" t="s" s="4">
        <v>1773</v>
      </c>
      <c r="H26" s="5"/>
      <c r="I26" s="5"/>
      <c r="J26" s="5"/>
      <c r="K26" s="5"/>
      <c r="L26" s="5"/>
      <c r="M26" s="5"/>
      <c r="N26" t="s" s="228">
        <v>13169</v>
      </c>
      <c r="O26" t="s" s="231">
        <v>13982</v>
      </c>
      <c r="P26" t="s" s="6">
        <v>302</v>
      </c>
      <c r="Q26" s="5"/>
      <c r="R26" t="s" s="6">
        <v>15310</v>
      </c>
      <c r="S26" s="5"/>
      <c r="T26" s="5"/>
      <c r="U26" s="5"/>
      <c r="V26" s="5"/>
      <c r="W26" s="5"/>
      <c r="X26" s="5"/>
      <c r="Y26" s="150"/>
      <c r="Z26" s="162"/>
      <c r="AA26" s="5"/>
      <c r="AB26" s="5"/>
      <c r="AC26" s="5"/>
      <c r="AD26" s="5"/>
      <c r="AE26" s="230"/>
      <c r="AF26" s="162"/>
      <c r="AG26" s="7"/>
      <c r="AH26" s="7"/>
      <c r="AI26" s="150"/>
      <c r="AJ26" s="162"/>
      <c r="AK26" s="9">
        <v>0.710021</v>
      </c>
      <c r="AL26" s="5"/>
      <c r="AM26" s="5"/>
      <c r="AN26" s="5"/>
      <c r="AO26" s="5"/>
      <c r="AP26" s="5"/>
      <c r="AQ26" s="5"/>
      <c r="AR26" s="150"/>
      <c r="AS26" s="162"/>
      <c r="AT26" s="5"/>
      <c r="AU26" s="5"/>
      <c r="AV26" s="5"/>
      <c r="AW26" s="5"/>
      <c r="AX26" s="5"/>
      <c r="AY26" s="5"/>
      <c r="AZ26" s="5"/>
      <c r="BA26" s="5"/>
      <c r="BB26" s="150"/>
      <c r="BC26" s="162"/>
      <c r="BD26" s="5"/>
      <c r="BE26" s="5"/>
      <c r="BF26" s="5"/>
      <c r="BG26" s="5"/>
      <c r="BH26" s="5"/>
      <c r="BI26" s="150"/>
      <c r="BJ26" s="162"/>
      <c r="BK26" s="5"/>
      <c r="BL26" s="5"/>
      <c r="BM26" s="5"/>
      <c r="BN26" s="5"/>
      <c r="BO26" s="150"/>
      <c r="BP26" s="162"/>
      <c r="BQ26" s="150"/>
      <c r="BR26" s="162"/>
      <c r="BS26" s="5"/>
      <c r="BT26" s="5"/>
      <c r="BU26" s="5"/>
      <c r="BV26" s="5"/>
      <c r="BW26" s="5"/>
      <c r="BX26" s="5"/>
      <c r="BY26" s="5"/>
      <c r="BZ26" s="5"/>
      <c r="CA26" s="5"/>
      <c r="CB26" s="5"/>
      <c r="CC26" s="5"/>
      <c r="CD26" s="5"/>
      <c r="CE26" s="5"/>
      <c r="CF26" s="5"/>
      <c r="CG26" s="5"/>
      <c r="CH26" s="5"/>
      <c r="CI26" s="5"/>
      <c r="CJ26" s="5"/>
      <c r="CK26" s="5"/>
      <c r="CL26" s="5"/>
      <c r="CM26" s="5"/>
      <c r="CN26" s="5"/>
      <c r="CO26" s="5"/>
      <c r="CP26" s="5"/>
      <c r="CQ26" s="167"/>
      <c r="CR26" s="106"/>
      <c r="CS26" s="106"/>
      <c r="CT26" s="226"/>
    </row>
    <row r="27" ht="61" customHeight="1" hidden="1">
      <c r="A27" s="227">
        <v>5450</v>
      </c>
      <c r="B27" s="7"/>
      <c r="C27" t="s" s="4">
        <v>15311</v>
      </c>
      <c r="D27" t="s" s="189">
        <v>15312</v>
      </c>
      <c r="E27" t="s" s="190">
        <v>12819</v>
      </c>
      <c r="F27" t="s" s="4">
        <v>1135</v>
      </c>
      <c r="G27" t="s" s="4">
        <v>1773</v>
      </c>
      <c r="H27" s="5"/>
      <c r="I27" s="5"/>
      <c r="J27" s="5"/>
      <c r="K27" s="5"/>
      <c r="L27" s="5"/>
      <c r="M27" s="5"/>
      <c r="N27" t="s" s="228">
        <v>13169</v>
      </c>
      <c r="O27" t="s" s="231">
        <v>13982</v>
      </c>
      <c r="P27" t="s" s="6">
        <v>302</v>
      </c>
      <c r="Q27" s="5"/>
      <c r="R27" t="s" s="6">
        <v>15313</v>
      </c>
      <c r="S27" s="5"/>
      <c r="T27" s="5"/>
      <c r="U27" s="5"/>
      <c r="V27" s="5"/>
      <c r="W27" s="5"/>
      <c r="X27" s="5"/>
      <c r="Y27" s="150"/>
      <c r="Z27" s="162"/>
      <c r="AA27" s="5"/>
      <c r="AB27" s="5"/>
      <c r="AC27" s="5"/>
      <c r="AD27" s="5"/>
      <c r="AE27" s="230"/>
      <c r="AF27" s="162"/>
      <c r="AG27" s="7"/>
      <c r="AH27" s="7"/>
      <c r="AI27" s="150"/>
      <c r="AJ27" s="162"/>
      <c r="AK27" s="9">
        <v>0.710197</v>
      </c>
      <c r="AL27" s="5"/>
      <c r="AM27" s="5"/>
      <c r="AN27" s="5"/>
      <c r="AO27" s="5"/>
      <c r="AP27" s="5"/>
      <c r="AQ27" s="5"/>
      <c r="AR27" s="150"/>
      <c r="AS27" s="162"/>
      <c r="AT27" s="5"/>
      <c r="AU27" s="5"/>
      <c r="AV27" s="5"/>
      <c r="AW27" s="5"/>
      <c r="AX27" s="5"/>
      <c r="AY27" s="5"/>
      <c r="AZ27" s="5"/>
      <c r="BA27" s="5"/>
      <c r="BB27" s="150"/>
      <c r="BC27" s="162"/>
      <c r="BD27" s="5"/>
      <c r="BE27" s="5"/>
      <c r="BF27" s="5"/>
      <c r="BG27" s="5"/>
      <c r="BH27" s="5"/>
      <c r="BI27" s="150"/>
      <c r="BJ27" s="162"/>
      <c r="BK27" s="5"/>
      <c r="BL27" s="5"/>
      <c r="BM27" s="5"/>
      <c r="BN27" s="5"/>
      <c r="BO27" s="150"/>
      <c r="BP27" s="162"/>
      <c r="BQ27" s="150"/>
      <c r="BR27" s="162"/>
      <c r="BS27" s="5"/>
      <c r="BT27" s="5"/>
      <c r="BU27" s="5"/>
      <c r="BV27" s="5"/>
      <c r="BW27" s="5"/>
      <c r="BX27" s="5"/>
      <c r="BY27" s="5"/>
      <c r="BZ27" s="5"/>
      <c r="CA27" s="5"/>
      <c r="CB27" s="5"/>
      <c r="CC27" s="5"/>
      <c r="CD27" s="5"/>
      <c r="CE27" s="5"/>
      <c r="CF27" s="5"/>
      <c r="CG27" s="5"/>
      <c r="CH27" s="5"/>
      <c r="CI27" s="5"/>
      <c r="CJ27" s="5"/>
      <c r="CK27" s="5"/>
      <c r="CL27" s="5"/>
      <c r="CM27" s="5"/>
      <c r="CN27" s="5"/>
      <c r="CO27" s="5"/>
      <c r="CP27" s="5"/>
      <c r="CQ27" s="167"/>
      <c r="CR27" s="106"/>
      <c r="CS27" s="106"/>
      <c r="CT27" s="226"/>
    </row>
    <row r="28" ht="61" customHeight="1" hidden="1">
      <c r="A28" s="227">
        <v>5451</v>
      </c>
      <c r="B28" s="7"/>
      <c r="C28" t="s" s="4">
        <v>15314</v>
      </c>
      <c r="D28" t="s" s="189">
        <v>15315</v>
      </c>
      <c r="E28" t="s" s="190">
        <v>12819</v>
      </c>
      <c r="F28" t="s" s="4">
        <v>1135</v>
      </c>
      <c r="G28" t="s" s="4">
        <v>1773</v>
      </c>
      <c r="H28" s="5"/>
      <c r="I28" s="5"/>
      <c r="J28" s="5"/>
      <c r="K28" s="5"/>
      <c r="L28" s="5"/>
      <c r="M28" s="5"/>
      <c r="N28" t="s" s="228">
        <v>13169</v>
      </c>
      <c r="O28" t="s" s="231">
        <v>13982</v>
      </c>
      <c r="P28" t="s" s="6">
        <v>302</v>
      </c>
      <c r="Q28" s="5"/>
      <c r="R28" t="s" s="6">
        <v>15316</v>
      </c>
      <c r="S28" s="5"/>
      <c r="T28" s="5"/>
      <c r="U28" s="5"/>
      <c r="V28" s="5"/>
      <c r="W28" s="5"/>
      <c r="X28" s="5"/>
      <c r="Y28" s="150"/>
      <c r="Z28" s="162"/>
      <c r="AA28" s="5"/>
      <c r="AB28" s="5"/>
      <c r="AC28" s="5"/>
      <c r="AD28" s="5"/>
      <c r="AE28" s="230"/>
      <c r="AF28" s="162"/>
      <c r="AG28" s="7"/>
      <c r="AH28" s="7"/>
      <c r="AI28" s="150"/>
      <c r="AJ28" s="162"/>
      <c r="AK28" s="9">
        <v>0.712601</v>
      </c>
      <c r="AL28" s="5"/>
      <c r="AM28" s="5"/>
      <c r="AN28" s="5"/>
      <c r="AO28" s="5"/>
      <c r="AP28" s="5"/>
      <c r="AQ28" s="5"/>
      <c r="AR28" s="150"/>
      <c r="AS28" s="162"/>
      <c r="AT28" s="5"/>
      <c r="AU28" s="5"/>
      <c r="AV28" s="5"/>
      <c r="AW28" s="5"/>
      <c r="AX28" s="5"/>
      <c r="AY28" s="5"/>
      <c r="AZ28" s="5"/>
      <c r="BA28" s="5"/>
      <c r="BB28" s="150"/>
      <c r="BC28" s="162"/>
      <c r="BD28" s="5"/>
      <c r="BE28" s="5"/>
      <c r="BF28" s="5"/>
      <c r="BG28" s="5"/>
      <c r="BH28" s="5"/>
      <c r="BI28" s="150"/>
      <c r="BJ28" s="162"/>
      <c r="BK28" s="5"/>
      <c r="BL28" s="5"/>
      <c r="BM28" s="5"/>
      <c r="BN28" s="5"/>
      <c r="BO28" s="150"/>
      <c r="BP28" s="162"/>
      <c r="BQ28" s="150"/>
      <c r="BR28" s="162"/>
      <c r="BS28" s="5"/>
      <c r="BT28" s="5"/>
      <c r="BU28" s="5"/>
      <c r="BV28" s="5"/>
      <c r="BW28" s="5"/>
      <c r="BX28" s="5"/>
      <c r="BY28" s="5"/>
      <c r="BZ28" s="5"/>
      <c r="CA28" s="5"/>
      <c r="CB28" s="5"/>
      <c r="CC28" s="5"/>
      <c r="CD28" s="5"/>
      <c r="CE28" s="5"/>
      <c r="CF28" s="5"/>
      <c r="CG28" s="5"/>
      <c r="CH28" s="5"/>
      <c r="CI28" s="5"/>
      <c r="CJ28" s="5"/>
      <c r="CK28" s="5"/>
      <c r="CL28" s="5"/>
      <c r="CM28" s="5"/>
      <c r="CN28" s="5"/>
      <c r="CO28" s="5"/>
      <c r="CP28" s="5"/>
      <c r="CQ28" s="167"/>
      <c r="CR28" s="106"/>
      <c r="CS28" s="106"/>
      <c r="CT28" s="226"/>
    </row>
    <row r="29" ht="61" customHeight="1" hidden="1">
      <c r="A29" s="227">
        <v>5452</v>
      </c>
      <c r="B29" s="7"/>
      <c r="C29" t="s" s="4">
        <v>15317</v>
      </c>
      <c r="D29" t="s" s="189">
        <v>15318</v>
      </c>
      <c r="E29" t="s" s="190">
        <v>12819</v>
      </c>
      <c r="F29" t="s" s="4">
        <v>1135</v>
      </c>
      <c r="G29" t="s" s="4">
        <v>1773</v>
      </c>
      <c r="H29" s="5"/>
      <c r="I29" s="5"/>
      <c r="J29" s="5"/>
      <c r="K29" s="5"/>
      <c r="L29" s="5"/>
      <c r="M29" s="5"/>
      <c r="N29" t="s" s="228">
        <v>13169</v>
      </c>
      <c r="O29" t="s" s="231">
        <v>13982</v>
      </c>
      <c r="P29" t="s" s="6">
        <v>302</v>
      </c>
      <c r="Q29" s="5"/>
      <c r="R29" t="s" s="6">
        <v>15319</v>
      </c>
      <c r="S29" s="5"/>
      <c r="T29" s="5"/>
      <c r="U29" s="5"/>
      <c r="V29" s="5"/>
      <c r="W29" s="5"/>
      <c r="X29" s="5"/>
      <c r="Y29" s="150"/>
      <c r="Z29" s="162"/>
      <c r="AA29" s="5"/>
      <c r="AB29" s="5"/>
      <c r="AC29" s="5"/>
      <c r="AD29" s="5"/>
      <c r="AE29" s="230"/>
      <c r="AF29" s="162"/>
      <c r="AG29" s="7"/>
      <c r="AH29" s="7"/>
      <c r="AI29" s="150"/>
      <c r="AJ29" s="162"/>
      <c r="AK29" s="9">
        <v>0.712942</v>
      </c>
      <c r="AL29" s="5"/>
      <c r="AM29" s="5"/>
      <c r="AN29" s="5"/>
      <c r="AO29" s="5"/>
      <c r="AP29" s="5"/>
      <c r="AQ29" s="5"/>
      <c r="AR29" s="150"/>
      <c r="AS29" s="162"/>
      <c r="AT29" s="5"/>
      <c r="AU29" s="5"/>
      <c r="AV29" s="5"/>
      <c r="AW29" s="5"/>
      <c r="AX29" s="5"/>
      <c r="AY29" s="5"/>
      <c r="AZ29" s="5"/>
      <c r="BA29" s="5"/>
      <c r="BB29" s="150"/>
      <c r="BC29" s="162"/>
      <c r="BD29" s="5"/>
      <c r="BE29" s="5"/>
      <c r="BF29" s="5"/>
      <c r="BG29" s="5"/>
      <c r="BH29" s="5"/>
      <c r="BI29" s="150"/>
      <c r="BJ29" s="162"/>
      <c r="BK29" s="5"/>
      <c r="BL29" s="5"/>
      <c r="BM29" s="5"/>
      <c r="BN29" s="5"/>
      <c r="BO29" s="150"/>
      <c r="BP29" s="162"/>
      <c r="BQ29" s="150"/>
      <c r="BR29" s="162"/>
      <c r="BS29" s="5"/>
      <c r="BT29" s="5"/>
      <c r="BU29" s="5"/>
      <c r="BV29" s="5"/>
      <c r="BW29" s="5"/>
      <c r="BX29" s="5"/>
      <c r="BY29" s="5"/>
      <c r="BZ29" s="5"/>
      <c r="CA29" s="5"/>
      <c r="CB29" s="5"/>
      <c r="CC29" s="5"/>
      <c r="CD29" s="5"/>
      <c r="CE29" s="5"/>
      <c r="CF29" s="5"/>
      <c r="CG29" s="5"/>
      <c r="CH29" s="5"/>
      <c r="CI29" s="5"/>
      <c r="CJ29" s="5"/>
      <c r="CK29" s="5"/>
      <c r="CL29" s="5"/>
      <c r="CM29" s="5"/>
      <c r="CN29" s="5"/>
      <c r="CO29" s="5"/>
      <c r="CP29" s="5"/>
      <c r="CQ29" s="167"/>
      <c r="CR29" s="106"/>
      <c r="CS29" s="106"/>
      <c r="CT29" s="226"/>
    </row>
    <row r="30" ht="61" customHeight="1" hidden="1">
      <c r="A30" s="227">
        <v>5453</v>
      </c>
      <c r="B30" s="7"/>
      <c r="C30" t="s" s="4">
        <v>15320</v>
      </c>
      <c r="D30" t="s" s="189">
        <v>15321</v>
      </c>
      <c r="E30" t="s" s="190">
        <v>12819</v>
      </c>
      <c r="F30" t="s" s="4">
        <v>1135</v>
      </c>
      <c r="G30" t="s" s="4">
        <v>1773</v>
      </c>
      <c r="H30" s="5"/>
      <c r="I30" s="5"/>
      <c r="J30" s="5"/>
      <c r="K30" s="5"/>
      <c r="L30" s="5"/>
      <c r="M30" s="5"/>
      <c r="N30" t="s" s="228">
        <v>13169</v>
      </c>
      <c r="O30" t="s" s="231">
        <v>13982</v>
      </c>
      <c r="P30" t="s" s="6">
        <v>302</v>
      </c>
      <c r="Q30" s="5"/>
      <c r="R30" t="s" s="6">
        <v>15322</v>
      </c>
      <c r="S30" s="5"/>
      <c r="T30" s="5"/>
      <c r="U30" s="5"/>
      <c r="V30" s="5"/>
      <c r="W30" s="5"/>
      <c r="X30" s="5"/>
      <c r="Y30" s="150"/>
      <c r="Z30" s="162"/>
      <c r="AA30" s="5"/>
      <c r="AB30" s="5"/>
      <c r="AC30" s="5"/>
      <c r="AD30" s="5"/>
      <c r="AE30" s="230"/>
      <c r="AF30" s="162"/>
      <c r="AG30" s="7"/>
      <c r="AH30" s="7"/>
      <c r="AI30" s="150"/>
      <c r="AJ30" s="162"/>
      <c r="AK30" s="9">
        <v>0.711159</v>
      </c>
      <c r="AL30" s="5"/>
      <c r="AM30" s="5"/>
      <c r="AN30" s="5"/>
      <c r="AO30" s="5"/>
      <c r="AP30" s="5"/>
      <c r="AQ30" s="5"/>
      <c r="AR30" s="150"/>
      <c r="AS30" s="162"/>
      <c r="AT30" s="5"/>
      <c r="AU30" s="5"/>
      <c r="AV30" s="5"/>
      <c r="AW30" s="5"/>
      <c r="AX30" s="5"/>
      <c r="AY30" s="5"/>
      <c r="AZ30" s="5"/>
      <c r="BA30" s="5"/>
      <c r="BB30" s="150"/>
      <c r="BC30" s="162"/>
      <c r="BD30" s="5"/>
      <c r="BE30" s="5"/>
      <c r="BF30" s="5"/>
      <c r="BG30" s="5"/>
      <c r="BH30" s="5"/>
      <c r="BI30" s="150"/>
      <c r="BJ30" s="162"/>
      <c r="BK30" s="5"/>
      <c r="BL30" s="5"/>
      <c r="BM30" s="5"/>
      <c r="BN30" s="5"/>
      <c r="BO30" s="150"/>
      <c r="BP30" s="162"/>
      <c r="BQ30" s="150"/>
      <c r="BR30" s="162"/>
      <c r="BS30" s="5"/>
      <c r="BT30" s="5"/>
      <c r="BU30" s="5"/>
      <c r="BV30" s="5"/>
      <c r="BW30" s="5"/>
      <c r="BX30" s="5"/>
      <c r="BY30" s="5"/>
      <c r="BZ30" s="5"/>
      <c r="CA30" s="5"/>
      <c r="CB30" s="5"/>
      <c r="CC30" s="5"/>
      <c r="CD30" s="5"/>
      <c r="CE30" s="5"/>
      <c r="CF30" s="5"/>
      <c r="CG30" s="5"/>
      <c r="CH30" s="5"/>
      <c r="CI30" s="5"/>
      <c r="CJ30" s="5"/>
      <c r="CK30" s="5"/>
      <c r="CL30" s="5"/>
      <c r="CM30" s="5"/>
      <c r="CN30" s="5"/>
      <c r="CO30" s="5"/>
      <c r="CP30" s="5"/>
      <c r="CQ30" s="167"/>
      <c r="CR30" s="106"/>
      <c r="CS30" s="106"/>
      <c r="CT30" s="226"/>
    </row>
    <row r="31" ht="61" customHeight="1" hidden="1">
      <c r="A31" s="227">
        <v>5454</v>
      </c>
      <c r="B31" s="7"/>
      <c r="C31" t="s" s="4">
        <v>15323</v>
      </c>
      <c r="D31" t="s" s="189">
        <v>15324</v>
      </c>
      <c r="E31" t="s" s="190">
        <v>12819</v>
      </c>
      <c r="F31" t="s" s="4">
        <v>1135</v>
      </c>
      <c r="G31" t="s" s="4">
        <v>1773</v>
      </c>
      <c r="H31" s="5"/>
      <c r="I31" s="5"/>
      <c r="J31" s="5"/>
      <c r="K31" s="5"/>
      <c r="L31" s="5"/>
      <c r="M31" s="5"/>
      <c r="N31" t="s" s="228">
        <v>13169</v>
      </c>
      <c r="O31" t="s" s="231">
        <v>13982</v>
      </c>
      <c r="P31" t="s" s="6">
        <v>302</v>
      </c>
      <c r="Q31" s="5"/>
      <c r="R31" t="s" s="6">
        <v>15325</v>
      </c>
      <c r="S31" s="5"/>
      <c r="T31" s="5"/>
      <c r="U31" s="5"/>
      <c r="V31" s="5"/>
      <c r="W31" s="5"/>
      <c r="X31" s="5"/>
      <c r="Y31" s="150"/>
      <c r="Z31" s="162"/>
      <c r="AA31" s="5"/>
      <c r="AB31" s="5"/>
      <c r="AC31" s="5"/>
      <c r="AD31" s="5"/>
      <c r="AE31" s="230"/>
      <c r="AF31" s="162"/>
      <c r="AG31" s="7"/>
      <c r="AH31" s="7"/>
      <c r="AI31" s="150"/>
      <c r="AJ31" s="162"/>
      <c r="AK31" s="232">
        <v>0.711231378444909</v>
      </c>
      <c r="AL31" s="5"/>
      <c r="AM31" s="5"/>
      <c r="AN31" s="5"/>
      <c r="AO31" s="5"/>
      <c r="AP31" s="5"/>
      <c r="AQ31" s="5"/>
      <c r="AR31" s="150"/>
      <c r="AS31" s="162"/>
      <c r="AT31" s="5"/>
      <c r="AU31" s="5"/>
      <c r="AV31" s="5"/>
      <c r="AW31" s="5"/>
      <c r="AX31" s="5"/>
      <c r="AY31" s="5"/>
      <c r="AZ31" s="5"/>
      <c r="BA31" s="5"/>
      <c r="BB31" s="150"/>
      <c r="BC31" s="162"/>
      <c r="BD31" s="5"/>
      <c r="BE31" s="5"/>
      <c r="BF31" s="5"/>
      <c r="BG31" s="5"/>
      <c r="BH31" s="5"/>
      <c r="BI31" s="150"/>
      <c r="BJ31" s="162"/>
      <c r="BK31" s="5"/>
      <c r="BL31" s="5"/>
      <c r="BM31" s="5"/>
      <c r="BN31" s="5"/>
      <c r="BO31" s="150"/>
      <c r="BP31" s="162"/>
      <c r="BQ31" s="150"/>
      <c r="BR31" s="162"/>
      <c r="BS31" s="5"/>
      <c r="BT31" s="5"/>
      <c r="BU31" s="5"/>
      <c r="BV31" s="5"/>
      <c r="BW31" s="5"/>
      <c r="BX31" s="5"/>
      <c r="BY31" s="5"/>
      <c r="BZ31" s="5"/>
      <c r="CA31" s="5"/>
      <c r="CB31" s="5"/>
      <c r="CC31" s="5"/>
      <c r="CD31" s="5"/>
      <c r="CE31" s="5"/>
      <c r="CF31" s="5"/>
      <c r="CG31" s="5"/>
      <c r="CH31" s="5"/>
      <c r="CI31" s="5"/>
      <c r="CJ31" s="5"/>
      <c r="CK31" s="5"/>
      <c r="CL31" s="5"/>
      <c r="CM31" s="5"/>
      <c r="CN31" s="5"/>
      <c r="CO31" s="5"/>
      <c r="CP31" s="5"/>
      <c r="CQ31" s="167"/>
      <c r="CR31" s="106"/>
      <c r="CS31" s="106"/>
      <c r="CT31" s="226"/>
    </row>
    <row r="32" ht="61" customHeight="1" hidden="1">
      <c r="A32" s="227">
        <v>5455</v>
      </c>
      <c r="B32" s="7"/>
      <c r="C32" t="s" s="4">
        <v>15326</v>
      </c>
      <c r="D32" t="s" s="189">
        <v>15327</v>
      </c>
      <c r="E32" t="s" s="190">
        <v>12819</v>
      </c>
      <c r="F32" t="s" s="4">
        <v>1135</v>
      </c>
      <c r="G32" t="s" s="4">
        <v>1773</v>
      </c>
      <c r="H32" s="5"/>
      <c r="I32" s="5"/>
      <c r="J32" s="5"/>
      <c r="K32" s="5"/>
      <c r="L32" s="5"/>
      <c r="M32" s="5"/>
      <c r="N32" t="s" s="228">
        <v>13169</v>
      </c>
      <c r="O32" t="s" s="231">
        <v>13982</v>
      </c>
      <c r="P32" t="s" s="6">
        <v>302</v>
      </c>
      <c r="Q32" s="5"/>
      <c r="R32" t="s" s="6">
        <v>15328</v>
      </c>
      <c r="S32" s="5"/>
      <c r="T32" s="5"/>
      <c r="U32" s="5"/>
      <c r="V32" s="5"/>
      <c r="W32" s="5"/>
      <c r="X32" s="5"/>
      <c r="Y32" s="150"/>
      <c r="Z32" s="162"/>
      <c r="AA32" s="5"/>
      <c r="AB32" s="5"/>
      <c r="AC32" s="5"/>
      <c r="AD32" s="5"/>
      <c r="AE32" s="230"/>
      <c r="AF32" s="162"/>
      <c r="AG32" s="7"/>
      <c r="AH32" s="7"/>
      <c r="AI32" s="150"/>
      <c r="AJ32" s="162"/>
      <c r="AK32" s="232">
        <v>0.709434417913524</v>
      </c>
      <c r="AL32" s="5"/>
      <c r="AM32" s="5"/>
      <c r="AN32" s="5"/>
      <c r="AO32" s="5"/>
      <c r="AP32" s="5"/>
      <c r="AQ32" s="5"/>
      <c r="AR32" s="150"/>
      <c r="AS32" s="162"/>
      <c r="AT32" s="5"/>
      <c r="AU32" s="5"/>
      <c r="AV32" s="5"/>
      <c r="AW32" s="5"/>
      <c r="AX32" s="5"/>
      <c r="AY32" s="5"/>
      <c r="AZ32" s="5"/>
      <c r="BA32" s="5"/>
      <c r="BB32" s="150"/>
      <c r="BC32" s="162"/>
      <c r="BD32" s="5"/>
      <c r="BE32" s="5"/>
      <c r="BF32" s="5"/>
      <c r="BG32" s="5"/>
      <c r="BH32" s="5"/>
      <c r="BI32" s="150"/>
      <c r="BJ32" s="162"/>
      <c r="BK32" s="5"/>
      <c r="BL32" s="5"/>
      <c r="BM32" s="5"/>
      <c r="BN32" s="5"/>
      <c r="BO32" s="150"/>
      <c r="BP32" s="162"/>
      <c r="BQ32" s="150"/>
      <c r="BR32" s="162"/>
      <c r="BS32" s="5"/>
      <c r="BT32" s="5"/>
      <c r="BU32" s="5"/>
      <c r="BV32" s="5"/>
      <c r="BW32" s="5"/>
      <c r="BX32" s="5"/>
      <c r="BY32" s="5"/>
      <c r="BZ32" s="5"/>
      <c r="CA32" s="5"/>
      <c r="CB32" s="5"/>
      <c r="CC32" s="5"/>
      <c r="CD32" s="5"/>
      <c r="CE32" s="5"/>
      <c r="CF32" s="5"/>
      <c r="CG32" s="5"/>
      <c r="CH32" s="5"/>
      <c r="CI32" s="5"/>
      <c r="CJ32" s="5"/>
      <c r="CK32" s="5"/>
      <c r="CL32" s="5"/>
      <c r="CM32" s="5"/>
      <c r="CN32" s="5"/>
      <c r="CO32" s="5"/>
      <c r="CP32" s="5"/>
      <c r="CQ32" s="167"/>
      <c r="CR32" s="106"/>
      <c r="CS32" s="106"/>
      <c r="CT32" s="226"/>
    </row>
    <row r="33" ht="61" customHeight="1" hidden="1">
      <c r="A33" s="227">
        <v>5456</v>
      </c>
      <c r="B33" s="7"/>
      <c r="C33" t="s" s="4">
        <v>15329</v>
      </c>
      <c r="D33" t="s" s="189">
        <v>15330</v>
      </c>
      <c r="E33" t="s" s="190">
        <v>12819</v>
      </c>
      <c r="F33" t="s" s="4">
        <v>1135</v>
      </c>
      <c r="G33" t="s" s="4">
        <v>1773</v>
      </c>
      <c r="H33" s="5"/>
      <c r="I33" s="5"/>
      <c r="J33" s="5"/>
      <c r="K33" s="5"/>
      <c r="L33" s="5"/>
      <c r="M33" s="5"/>
      <c r="N33" t="s" s="228">
        <v>13169</v>
      </c>
      <c r="O33" t="s" s="231">
        <v>13982</v>
      </c>
      <c r="P33" t="s" s="6">
        <v>302</v>
      </c>
      <c r="Q33" s="5"/>
      <c r="R33" t="s" s="6">
        <v>15331</v>
      </c>
      <c r="S33" s="5"/>
      <c r="T33" s="5"/>
      <c r="U33" s="5"/>
      <c r="V33" s="5"/>
      <c r="W33" s="5"/>
      <c r="X33" s="5"/>
      <c r="Y33" s="150"/>
      <c r="Z33" s="162"/>
      <c r="AA33" s="5"/>
      <c r="AB33" s="5"/>
      <c r="AC33" s="5"/>
      <c r="AD33" s="5"/>
      <c r="AE33" s="230"/>
      <c r="AF33" s="162"/>
      <c r="AG33" s="7"/>
      <c r="AH33" s="7"/>
      <c r="AI33" s="150"/>
      <c r="AJ33" s="162"/>
      <c r="AK33" t="s" s="4">
        <v>15332</v>
      </c>
      <c r="AL33" s="5"/>
      <c r="AM33" s="5"/>
      <c r="AN33" s="5"/>
      <c r="AO33" s="5"/>
      <c r="AP33" s="5"/>
      <c r="AQ33" s="5"/>
      <c r="AR33" s="150"/>
      <c r="AS33" s="162"/>
      <c r="AT33" s="5"/>
      <c r="AU33" s="5"/>
      <c r="AV33" s="5"/>
      <c r="AW33" s="5"/>
      <c r="AX33" s="5"/>
      <c r="AY33" s="5"/>
      <c r="AZ33" s="5"/>
      <c r="BA33" s="5"/>
      <c r="BB33" s="150"/>
      <c r="BC33" s="162"/>
      <c r="BD33" s="5"/>
      <c r="BE33" s="5"/>
      <c r="BF33" s="5"/>
      <c r="BG33" s="5"/>
      <c r="BH33" s="5"/>
      <c r="BI33" s="150"/>
      <c r="BJ33" s="162"/>
      <c r="BK33" s="5"/>
      <c r="BL33" s="5"/>
      <c r="BM33" s="5"/>
      <c r="BN33" s="5"/>
      <c r="BO33" s="150"/>
      <c r="BP33" s="162"/>
      <c r="BQ33" s="150"/>
      <c r="BR33" s="162"/>
      <c r="BS33" s="5"/>
      <c r="BT33" s="5"/>
      <c r="BU33" s="5"/>
      <c r="BV33" s="5"/>
      <c r="BW33" s="5"/>
      <c r="BX33" s="5"/>
      <c r="BY33" s="5"/>
      <c r="BZ33" s="5"/>
      <c r="CA33" s="5"/>
      <c r="CB33" s="5"/>
      <c r="CC33" s="5"/>
      <c r="CD33" s="5"/>
      <c r="CE33" s="5"/>
      <c r="CF33" s="5"/>
      <c r="CG33" s="5"/>
      <c r="CH33" s="5"/>
      <c r="CI33" s="5"/>
      <c r="CJ33" s="5"/>
      <c r="CK33" s="5"/>
      <c r="CL33" s="5"/>
      <c r="CM33" s="5"/>
      <c r="CN33" s="5"/>
      <c r="CO33" s="5"/>
      <c r="CP33" s="5"/>
      <c r="CQ33" s="167"/>
      <c r="CR33" s="106"/>
      <c r="CS33" s="106"/>
      <c r="CT33" s="226"/>
    </row>
    <row r="34" ht="61" customHeight="1" hidden="1">
      <c r="A34" s="227">
        <v>5457</v>
      </c>
      <c r="B34" s="7"/>
      <c r="C34" t="s" s="4">
        <v>15333</v>
      </c>
      <c r="D34" t="s" s="189">
        <v>15334</v>
      </c>
      <c r="E34" t="s" s="190">
        <v>12819</v>
      </c>
      <c r="F34" t="s" s="4">
        <v>1135</v>
      </c>
      <c r="G34" t="s" s="4">
        <v>1773</v>
      </c>
      <c r="H34" s="5"/>
      <c r="I34" s="5"/>
      <c r="J34" s="5"/>
      <c r="K34" s="5"/>
      <c r="L34" s="5"/>
      <c r="M34" s="5"/>
      <c r="N34" t="s" s="228">
        <v>13169</v>
      </c>
      <c r="O34" t="s" s="231">
        <v>13982</v>
      </c>
      <c r="P34" t="s" s="6">
        <v>302</v>
      </c>
      <c r="Q34" s="5"/>
      <c r="R34" t="s" s="6">
        <v>15335</v>
      </c>
      <c r="S34" s="5"/>
      <c r="T34" s="5"/>
      <c r="U34" s="5"/>
      <c r="V34" s="5"/>
      <c r="W34" s="5"/>
      <c r="X34" s="5"/>
      <c r="Y34" s="150"/>
      <c r="Z34" s="162"/>
      <c r="AA34" s="5"/>
      <c r="AB34" s="5"/>
      <c r="AC34" s="5"/>
      <c r="AD34" s="5"/>
      <c r="AE34" s="230"/>
      <c r="AF34" s="162"/>
      <c r="AG34" s="7"/>
      <c r="AH34" s="7"/>
      <c r="AI34" s="150"/>
      <c r="AJ34" s="162"/>
      <c r="AK34" s="232">
        <v>0.710640391425405</v>
      </c>
      <c r="AL34" s="5"/>
      <c r="AM34" s="5"/>
      <c r="AN34" s="5"/>
      <c r="AO34" s="5"/>
      <c r="AP34" s="5"/>
      <c r="AQ34" s="5"/>
      <c r="AR34" s="150"/>
      <c r="AS34" s="162"/>
      <c r="AT34" s="5"/>
      <c r="AU34" s="5"/>
      <c r="AV34" s="5"/>
      <c r="AW34" s="5"/>
      <c r="AX34" s="5"/>
      <c r="AY34" s="5"/>
      <c r="AZ34" s="5"/>
      <c r="BA34" s="5"/>
      <c r="BB34" s="150"/>
      <c r="BC34" s="162"/>
      <c r="BD34" s="5"/>
      <c r="BE34" s="5"/>
      <c r="BF34" s="5"/>
      <c r="BG34" s="5"/>
      <c r="BH34" s="5"/>
      <c r="BI34" s="150"/>
      <c r="BJ34" s="162"/>
      <c r="BK34" s="5"/>
      <c r="BL34" s="5"/>
      <c r="BM34" s="5"/>
      <c r="BN34" s="5"/>
      <c r="BO34" s="150"/>
      <c r="BP34" s="162"/>
      <c r="BQ34" s="150"/>
      <c r="BR34" s="162"/>
      <c r="BS34" s="5"/>
      <c r="BT34" s="5"/>
      <c r="BU34" s="5"/>
      <c r="BV34" s="5"/>
      <c r="BW34" s="5"/>
      <c r="BX34" s="5"/>
      <c r="BY34" s="5"/>
      <c r="BZ34" s="5"/>
      <c r="CA34" s="5"/>
      <c r="CB34" s="5"/>
      <c r="CC34" s="5"/>
      <c r="CD34" s="5"/>
      <c r="CE34" s="5"/>
      <c r="CF34" s="5"/>
      <c r="CG34" s="5"/>
      <c r="CH34" s="5"/>
      <c r="CI34" s="5"/>
      <c r="CJ34" s="5"/>
      <c r="CK34" s="5"/>
      <c r="CL34" s="5"/>
      <c r="CM34" s="5"/>
      <c r="CN34" s="5"/>
      <c r="CO34" s="5"/>
      <c r="CP34" s="5"/>
      <c r="CQ34" s="167"/>
      <c r="CR34" s="106"/>
      <c r="CS34" s="106"/>
      <c r="CT34" s="226"/>
    </row>
    <row r="35" ht="61" customHeight="1" hidden="1">
      <c r="A35" s="227">
        <v>5458</v>
      </c>
      <c r="B35" s="7"/>
      <c r="C35" t="s" s="4">
        <v>15336</v>
      </c>
      <c r="D35" t="s" s="189">
        <v>15337</v>
      </c>
      <c r="E35" t="s" s="190">
        <v>12819</v>
      </c>
      <c r="F35" t="s" s="4">
        <v>1135</v>
      </c>
      <c r="G35" t="s" s="4">
        <v>1773</v>
      </c>
      <c r="H35" s="5"/>
      <c r="I35" s="5"/>
      <c r="J35" s="5"/>
      <c r="K35" s="5"/>
      <c r="L35" s="5"/>
      <c r="M35" s="5"/>
      <c r="N35" t="s" s="228">
        <v>13169</v>
      </c>
      <c r="O35" t="s" s="231">
        <v>13982</v>
      </c>
      <c r="P35" t="s" s="6">
        <v>302</v>
      </c>
      <c r="Q35" s="5"/>
      <c r="R35" t="s" s="6">
        <v>15338</v>
      </c>
      <c r="S35" s="5"/>
      <c r="T35" s="5"/>
      <c r="U35" s="5"/>
      <c r="V35" s="5"/>
      <c r="W35" s="5"/>
      <c r="X35" s="5"/>
      <c r="Y35" s="150"/>
      <c r="Z35" s="162"/>
      <c r="AA35" s="5"/>
      <c r="AB35" s="5"/>
      <c r="AC35" s="5"/>
      <c r="AD35" s="5"/>
      <c r="AE35" s="230"/>
      <c r="AF35" s="162"/>
      <c r="AG35" s="7"/>
      <c r="AH35" s="7"/>
      <c r="AI35" s="150"/>
      <c r="AJ35" s="162"/>
      <c r="AK35" s="232">
        <v>0.710240400210851</v>
      </c>
      <c r="AL35" s="5"/>
      <c r="AM35" s="5"/>
      <c r="AN35" s="5"/>
      <c r="AO35" s="5"/>
      <c r="AP35" s="5"/>
      <c r="AQ35" s="5"/>
      <c r="AR35" s="150"/>
      <c r="AS35" s="162"/>
      <c r="AT35" s="5"/>
      <c r="AU35" s="5"/>
      <c r="AV35" s="5"/>
      <c r="AW35" s="5"/>
      <c r="AX35" s="5"/>
      <c r="AY35" s="5"/>
      <c r="AZ35" s="5"/>
      <c r="BA35" s="5"/>
      <c r="BB35" s="150"/>
      <c r="BC35" s="162"/>
      <c r="BD35" s="5"/>
      <c r="BE35" s="5"/>
      <c r="BF35" s="5"/>
      <c r="BG35" s="5"/>
      <c r="BH35" s="5"/>
      <c r="BI35" s="150"/>
      <c r="BJ35" s="162"/>
      <c r="BK35" s="5"/>
      <c r="BL35" s="5"/>
      <c r="BM35" s="5"/>
      <c r="BN35" s="5"/>
      <c r="BO35" s="150"/>
      <c r="BP35" s="162"/>
      <c r="BQ35" s="150"/>
      <c r="BR35" s="162"/>
      <c r="BS35" s="5"/>
      <c r="BT35" s="5"/>
      <c r="BU35" s="5"/>
      <c r="BV35" s="5"/>
      <c r="BW35" s="5"/>
      <c r="BX35" s="5"/>
      <c r="BY35" s="5"/>
      <c r="BZ35" s="5"/>
      <c r="CA35" s="5"/>
      <c r="CB35" s="5"/>
      <c r="CC35" s="5"/>
      <c r="CD35" s="5"/>
      <c r="CE35" s="5"/>
      <c r="CF35" s="5"/>
      <c r="CG35" s="5"/>
      <c r="CH35" s="5"/>
      <c r="CI35" s="5"/>
      <c r="CJ35" s="5"/>
      <c r="CK35" s="5"/>
      <c r="CL35" s="5"/>
      <c r="CM35" s="5"/>
      <c r="CN35" s="5"/>
      <c r="CO35" s="5"/>
      <c r="CP35" s="5"/>
      <c r="CQ35" s="167"/>
      <c r="CR35" s="106"/>
      <c r="CS35" s="106"/>
      <c r="CT35" s="226"/>
    </row>
    <row r="36" ht="61" customHeight="1" hidden="1">
      <c r="A36" s="227">
        <v>5459</v>
      </c>
      <c r="B36" s="7"/>
      <c r="C36" t="s" s="4">
        <v>15339</v>
      </c>
      <c r="D36" t="s" s="189">
        <v>15340</v>
      </c>
      <c r="E36" t="s" s="190">
        <v>12819</v>
      </c>
      <c r="F36" t="s" s="4">
        <v>1135</v>
      </c>
      <c r="G36" t="s" s="4">
        <v>1773</v>
      </c>
      <c r="H36" s="5"/>
      <c r="I36" s="5"/>
      <c r="J36" s="5"/>
      <c r="K36" s="5"/>
      <c r="L36" s="5"/>
      <c r="M36" s="5"/>
      <c r="N36" t="s" s="228">
        <v>13169</v>
      </c>
      <c r="O36" t="s" s="231">
        <v>13982</v>
      </c>
      <c r="P36" t="s" s="6">
        <v>302</v>
      </c>
      <c r="Q36" s="5"/>
      <c r="R36" t="s" s="6">
        <v>15341</v>
      </c>
      <c r="S36" s="5"/>
      <c r="T36" s="5"/>
      <c r="U36" s="5"/>
      <c r="V36" s="5"/>
      <c r="W36" s="5"/>
      <c r="X36" s="5"/>
      <c r="Y36" s="150"/>
      <c r="Z36" s="162"/>
      <c r="AA36" s="5"/>
      <c r="AB36" s="5"/>
      <c r="AC36" s="5"/>
      <c r="AD36" s="5"/>
      <c r="AE36" s="230"/>
      <c r="AF36" s="162"/>
      <c r="AG36" s="7"/>
      <c r="AH36" s="7"/>
      <c r="AI36" s="150"/>
      <c r="AJ36" s="162"/>
      <c r="AK36" s="232">
        <v>0.710366397443435</v>
      </c>
      <c r="AL36" s="5"/>
      <c r="AM36" s="5"/>
      <c r="AN36" s="5"/>
      <c r="AO36" s="5"/>
      <c r="AP36" s="5"/>
      <c r="AQ36" s="5"/>
      <c r="AR36" s="150"/>
      <c r="AS36" s="162"/>
      <c r="AT36" s="5"/>
      <c r="AU36" s="5"/>
      <c r="AV36" s="5"/>
      <c r="AW36" s="5"/>
      <c r="AX36" s="5"/>
      <c r="AY36" s="5"/>
      <c r="AZ36" s="5"/>
      <c r="BA36" s="5"/>
      <c r="BB36" s="150"/>
      <c r="BC36" s="162"/>
      <c r="BD36" s="5"/>
      <c r="BE36" s="5"/>
      <c r="BF36" s="5"/>
      <c r="BG36" s="5"/>
      <c r="BH36" s="5"/>
      <c r="BI36" s="150"/>
      <c r="BJ36" s="162"/>
      <c r="BK36" s="5"/>
      <c r="BL36" s="5"/>
      <c r="BM36" s="5"/>
      <c r="BN36" s="5"/>
      <c r="BO36" s="150"/>
      <c r="BP36" s="162"/>
      <c r="BQ36" s="150"/>
      <c r="BR36" s="162"/>
      <c r="BS36" s="5"/>
      <c r="BT36" s="5"/>
      <c r="BU36" s="5"/>
      <c r="BV36" s="5"/>
      <c r="BW36" s="5"/>
      <c r="BX36" s="5"/>
      <c r="BY36" s="5"/>
      <c r="BZ36" s="5"/>
      <c r="CA36" s="5"/>
      <c r="CB36" s="5"/>
      <c r="CC36" s="5"/>
      <c r="CD36" s="5"/>
      <c r="CE36" s="5"/>
      <c r="CF36" s="5"/>
      <c r="CG36" s="5"/>
      <c r="CH36" s="5"/>
      <c r="CI36" s="5"/>
      <c r="CJ36" s="5"/>
      <c r="CK36" s="5"/>
      <c r="CL36" s="5"/>
      <c r="CM36" s="5"/>
      <c r="CN36" s="5"/>
      <c r="CO36" s="5"/>
      <c r="CP36" s="5"/>
      <c r="CQ36" s="167"/>
      <c r="CR36" s="106"/>
      <c r="CS36" s="106"/>
      <c r="CT36" s="226"/>
    </row>
    <row r="37" ht="61" customHeight="1" hidden="1">
      <c r="A37" s="227">
        <v>5460</v>
      </c>
      <c r="B37" s="7"/>
      <c r="C37" t="s" s="4">
        <v>15342</v>
      </c>
      <c r="D37" t="s" s="189">
        <v>15343</v>
      </c>
      <c r="E37" t="s" s="190">
        <v>12819</v>
      </c>
      <c r="F37" t="s" s="4">
        <v>1135</v>
      </c>
      <c r="G37" t="s" s="4">
        <v>1773</v>
      </c>
      <c r="H37" s="5"/>
      <c r="I37" s="5"/>
      <c r="J37" s="5"/>
      <c r="K37" s="5"/>
      <c r="L37" s="5"/>
      <c r="M37" s="5"/>
      <c r="N37" t="s" s="228">
        <v>13169</v>
      </c>
      <c r="O37" t="s" s="231">
        <v>13982</v>
      </c>
      <c r="P37" t="s" s="6">
        <v>302</v>
      </c>
      <c r="Q37" s="5"/>
      <c r="R37" t="s" s="6">
        <v>15344</v>
      </c>
      <c r="S37" s="5"/>
      <c r="T37" s="5"/>
      <c r="U37" s="5"/>
      <c r="V37" s="5"/>
      <c r="W37" s="5"/>
      <c r="X37" s="5"/>
      <c r="Y37" s="150"/>
      <c r="Z37" s="162"/>
      <c r="AA37" s="5"/>
      <c r="AB37" s="5"/>
      <c r="AC37" s="5"/>
      <c r="AD37" s="5"/>
      <c r="AE37" s="230"/>
      <c r="AF37" s="162"/>
      <c r="AG37" s="7"/>
      <c r="AH37" s="7"/>
      <c r="AI37" s="150"/>
      <c r="AJ37" s="162"/>
      <c r="AK37" s="232">
        <v>0.710838387076609</v>
      </c>
      <c r="AL37" s="5"/>
      <c r="AM37" s="5"/>
      <c r="AN37" s="5"/>
      <c r="AO37" s="5"/>
      <c r="AP37" s="5"/>
      <c r="AQ37" s="5"/>
      <c r="AR37" s="150"/>
      <c r="AS37" s="162"/>
      <c r="AT37" s="5"/>
      <c r="AU37" s="5"/>
      <c r="AV37" s="5"/>
      <c r="AW37" s="5"/>
      <c r="AX37" s="5"/>
      <c r="AY37" s="5"/>
      <c r="AZ37" s="5"/>
      <c r="BA37" s="5"/>
      <c r="BB37" s="150"/>
      <c r="BC37" s="162"/>
      <c r="BD37" s="5"/>
      <c r="BE37" s="5"/>
      <c r="BF37" s="5"/>
      <c r="BG37" s="5"/>
      <c r="BH37" s="5"/>
      <c r="BI37" s="150"/>
      <c r="BJ37" s="162"/>
      <c r="BK37" s="5"/>
      <c r="BL37" s="5"/>
      <c r="BM37" s="5"/>
      <c r="BN37" s="5"/>
      <c r="BO37" s="150"/>
      <c r="BP37" s="162"/>
      <c r="BQ37" s="150"/>
      <c r="BR37" s="162"/>
      <c r="BS37" s="5"/>
      <c r="BT37" s="5"/>
      <c r="BU37" s="5"/>
      <c r="BV37" s="5"/>
      <c r="BW37" s="5"/>
      <c r="BX37" s="5"/>
      <c r="BY37" s="5"/>
      <c r="BZ37" s="5"/>
      <c r="CA37" s="5"/>
      <c r="CB37" s="5"/>
      <c r="CC37" s="5"/>
      <c r="CD37" s="5"/>
      <c r="CE37" s="5"/>
      <c r="CF37" s="5"/>
      <c r="CG37" s="5"/>
      <c r="CH37" s="5"/>
      <c r="CI37" s="5"/>
      <c r="CJ37" s="5"/>
      <c r="CK37" s="5"/>
      <c r="CL37" s="5"/>
      <c r="CM37" s="5"/>
      <c r="CN37" s="5"/>
      <c r="CO37" s="5"/>
      <c r="CP37" s="5"/>
      <c r="CQ37" s="167"/>
      <c r="CR37" s="106"/>
      <c r="CS37" s="106"/>
      <c r="CT37" s="226"/>
    </row>
    <row r="38" ht="61" customHeight="1" hidden="1">
      <c r="A38" s="227">
        <v>5461</v>
      </c>
      <c r="B38" s="7"/>
      <c r="C38" t="s" s="4">
        <v>15345</v>
      </c>
      <c r="D38" t="s" s="189">
        <v>15346</v>
      </c>
      <c r="E38" t="s" s="190">
        <v>12819</v>
      </c>
      <c r="F38" t="s" s="4">
        <v>1135</v>
      </c>
      <c r="G38" t="s" s="4">
        <v>1773</v>
      </c>
      <c r="H38" s="5"/>
      <c r="I38" s="5"/>
      <c r="J38" s="5"/>
      <c r="K38" s="5"/>
      <c r="L38" s="5"/>
      <c r="M38" s="5"/>
      <c r="N38" t="s" s="228">
        <v>13169</v>
      </c>
      <c r="O38" t="s" s="231">
        <v>13982</v>
      </c>
      <c r="P38" t="s" s="6">
        <v>302</v>
      </c>
      <c r="Q38" s="5"/>
      <c r="R38" t="s" s="6">
        <v>15347</v>
      </c>
      <c r="S38" s="5"/>
      <c r="T38" s="5"/>
      <c r="U38" s="5"/>
      <c r="V38" s="5"/>
      <c r="W38" s="5"/>
      <c r="X38" s="5"/>
      <c r="Y38" s="150"/>
      <c r="Z38" s="162"/>
      <c r="AA38" s="5"/>
      <c r="AB38" s="5"/>
      <c r="AC38" s="5"/>
      <c r="AD38" s="5"/>
      <c r="AE38" s="230"/>
      <c r="AF38" s="162"/>
      <c r="AG38" s="7"/>
      <c r="AH38" s="7"/>
      <c r="AI38" s="150"/>
      <c r="AJ38" s="162"/>
      <c r="AK38" s="232">
        <v>0.711697368209864</v>
      </c>
      <c r="AL38" s="5"/>
      <c r="AM38" s="5"/>
      <c r="AN38" s="5"/>
      <c r="AO38" s="5"/>
      <c r="AP38" s="5"/>
      <c r="AQ38" s="5"/>
      <c r="AR38" s="150"/>
      <c r="AS38" s="162"/>
      <c r="AT38" s="5"/>
      <c r="AU38" s="5"/>
      <c r="AV38" s="5"/>
      <c r="AW38" s="5"/>
      <c r="AX38" s="5"/>
      <c r="AY38" s="5"/>
      <c r="AZ38" s="5"/>
      <c r="BA38" s="5"/>
      <c r="BB38" s="150"/>
      <c r="BC38" s="162"/>
      <c r="BD38" s="5"/>
      <c r="BE38" s="5"/>
      <c r="BF38" s="5"/>
      <c r="BG38" s="5"/>
      <c r="BH38" s="5"/>
      <c r="BI38" s="150"/>
      <c r="BJ38" s="162"/>
      <c r="BK38" s="5"/>
      <c r="BL38" s="5"/>
      <c r="BM38" s="5"/>
      <c r="BN38" s="5"/>
      <c r="BO38" s="150"/>
      <c r="BP38" s="162"/>
      <c r="BQ38" s="150"/>
      <c r="BR38" s="162"/>
      <c r="BS38" s="5"/>
      <c r="BT38" s="5"/>
      <c r="BU38" s="5"/>
      <c r="BV38" s="5"/>
      <c r="BW38" s="5"/>
      <c r="BX38" s="5"/>
      <c r="BY38" s="5"/>
      <c r="BZ38" s="5"/>
      <c r="CA38" s="5"/>
      <c r="CB38" s="5"/>
      <c r="CC38" s="5"/>
      <c r="CD38" s="5"/>
      <c r="CE38" s="5"/>
      <c r="CF38" s="5"/>
      <c r="CG38" s="5"/>
      <c r="CH38" s="5"/>
      <c r="CI38" s="5"/>
      <c r="CJ38" s="5"/>
      <c r="CK38" s="5"/>
      <c r="CL38" s="5"/>
      <c r="CM38" s="5"/>
      <c r="CN38" s="5"/>
      <c r="CO38" s="5"/>
      <c r="CP38" s="5"/>
      <c r="CQ38" s="167"/>
      <c r="CR38" s="106"/>
      <c r="CS38" s="106"/>
      <c r="CT38" s="226"/>
    </row>
    <row r="39" ht="61" customHeight="1" hidden="1">
      <c r="A39" s="227">
        <v>5462</v>
      </c>
      <c r="B39" s="7"/>
      <c r="C39" t="s" s="4">
        <v>15348</v>
      </c>
      <c r="D39" t="s" s="189">
        <v>15349</v>
      </c>
      <c r="E39" t="s" s="190">
        <v>12819</v>
      </c>
      <c r="F39" t="s" s="4">
        <v>1135</v>
      </c>
      <c r="G39" t="s" s="4">
        <v>1773</v>
      </c>
      <c r="H39" s="5"/>
      <c r="I39" s="5"/>
      <c r="J39" s="5"/>
      <c r="K39" s="5"/>
      <c r="L39" s="5"/>
      <c r="M39" s="5"/>
      <c r="N39" t="s" s="228">
        <v>13169</v>
      </c>
      <c r="O39" t="s" s="231">
        <v>13982</v>
      </c>
      <c r="P39" t="s" s="6">
        <v>302</v>
      </c>
      <c r="Q39" s="5"/>
      <c r="R39" t="s" s="6">
        <v>15350</v>
      </c>
      <c r="S39" s="5"/>
      <c r="T39" s="5"/>
      <c r="U39" s="5"/>
      <c r="V39" s="5"/>
      <c r="W39" s="5"/>
      <c r="X39" s="5"/>
      <c r="Y39" s="150"/>
      <c r="Z39" s="162"/>
      <c r="AA39" s="5"/>
      <c r="AB39" s="5"/>
      <c r="AC39" s="5"/>
      <c r="AD39" s="5"/>
      <c r="AE39" s="230"/>
      <c r="AF39" s="162"/>
      <c r="AG39" s="7"/>
      <c r="AH39" s="7"/>
      <c r="AI39" s="150"/>
      <c r="AJ39" s="162"/>
      <c r="AK39" s="232">
        <v>0.710973384111521</v>
      </c>
      <c r="AL39" s="5"/>
      <c r="AM39" s="5"/>
      <c r="AN39" s="5"/>
      <c r="AO39" s="5"/>
      <c r="AP39" s="5"/>
      <c r="AQ39" s="5"/>
      <c r="AR39" s="150"/>
      <c r="AS39" s="162"/>
      <c r="AT39" s="5"/>
      <c r="AU39" s="5"/>
      <c r="AV39" s="5"/>
      <c r="AW39" s="5"/>
      <c r="AX39" s="5"/>
      <c r="AY39" s="5"/>
      <c r="AZ39" s="5"/>
      <c r="BA39" s="5"/>
      <c r="BB39" s="150"/>
      <c r="BC39" s="162"/>
      <c r="BD39" s="5"/>
      <c r="BE39" s="5"/>
      <c r="BF39" s="5"/>
      <c r="BG39" s="5"/>
      <c r="BH39" s="5"/>
      <c r="BI39" s="150"/>
      <c r="BJ39" s="162"/>
      <c r="BK39" s="5"/>
      <c r="BL39" s="5"/>
      <c r="BM39" s="5"/>
      <c r="BN39" s="5"/>
      <c r="BO39" s="150"/>
      <c r="BP39" s="162"/>
      <c r="BQ39" s="150"/>
      <c r="BR39" s="162"/>
      <c r="BS39" s="5"/>
      <c r="BT39" s="5"/>
      <c r="BU39" s="5"/>
      <c r="BV39" s="5"/>
      <c r="BW39" s="5"/>
      <c r="BX39" s="5"/>
      <c r="BY39" s="5"/>
      <c r="BZ39" s="5"/>
      <c r="CA39" s="5"/>
      <c r="CB39" s="5"/>
      <c r="CC39" s="5"/>
      <c r="CD39" s="5"/>
      <c r="CE39" s="5"/>
      <c r="CF39" s="5"/>
      <c r="CG39" s="5"/>
      <c r="CH39" s="5"/>
      <c r="CI39" s="5"/>
      <c r="CJ39" s="5"/>
      <c r="CK39" s="5"/>
      <c r="CL39" s="5"/>
      <c r="CM39" s="5"/>
      <c r="CN39" s="5"/>
      <c r="CO39" s="5"/>
      <c r="CP39" s="5"/>
      <c r="CQ39" s="167"/>
      <c r="CR39" s="106"/>
      <c r="CS39" s="106"/>
      <c r="CT39" s="226"/>
    </row>
    <row r="40" ht="30" customHeight="1">
      <c r="A40" s="227">
        <v>5535</v>
      </c>
      <c r="B40" s="7"/>
      <c r="C40" t="s" s="4">
        <v>5694</v>
      </c>
      <c r="D40" s="150"/>
      <c r="E40" t="s" s="190">
        <v>197</v>
      </c>
      <c r="F40" t="s" s="4">
        <v>194</v>
      </c>
      <c r="G40" t="s" s="4">
        <v>195</v>
      </c>
      <c r="H40" s="5"/>
      <c r="I40" s="5"/>
      <c r="J40" t="s" s="4">
        <v>822</v>
      </c>
      <c r="K40" t="s" s="4">
        <v>821</v>
      </c>
      <c r="L40" t="s" s="4">
        <v>822</v>
      </c>
      <c r="M40" t="s" s="4">
        <v>823</v>
      </c>
      <c r="N40" t="s" s="228">
        <v>15435</v>
      </c>
      <c r="O40" s="229"/>
      <c r="P40" t="s" s="6">
        <v>302</v>
      </c>
      <c r="Q40" s="5"/>
      <c r="R40" s="7"/>
      <c r="S40" s="5"/>
      <c r="T40" s="5"/>
      <c r="U40" s="5"/>
      <c r="V40" s="5"/>
      <c r="W40" s="5"/>
      <c r="X40" s="5"/>
      <c r="Y40" s="150"/>
      <c r="Z40" s="162"/>
      <c r="AA40" s="5"/>
      <c r="AB40" s="5"/>
      <c r="AC40" s="5"/>
      <c r="AD40" s="5"/>
      <c r="AE40" s="230"/>
      <c r="AF40" s="162"/>
      <c r="AG40" s="7"/>
      <c r="AH40" s="7"/>
      <c r="AI40" s="150"/>
      <c r="AJ40" s="162"/>
      <c r="AK40" s="5"/>
      <c r="AL40" s="5"/>
      <c r="AM40" s="5"/>
      <c r="AN40" s="5"/>
      <c r="AO40" s="5"/>
      <c r="AP40" s="5"/>
      <c r="AQ40" s="5"/>
      <c r="AR40" s="150"/>
      <c r="AS40" s="162"/>
      <c r="AT40" s="5"/>
      <c r="AU40" s="9">
        <v>-3.2</v>
      </c>
      <c r="AV40" s="5"/>
      <c r="AW40" s="5"/>
      <c r="AX40" s="5"/>
      <c r="AY40" s="5"/>
      <c r="AZ40" s="5"/>
      <c r="BA40" s="5"/>
      <c r="BB40" s="150"/>
      <c r="BC40" s="162"/>
      <c r="BD40" s="5"/>
      <c r="BE40" s="5"/>
      <c r="BF40" s="9">
        <v>-0.9</v>
      </c>
      <c r="BG40" s="5"/>
      <c r="BH40" s="5"/>
      <c r="BI40" s="150"/>
      <c r="BJ40" s="162"/>
      <c r="BK40" s="5"/>
      <c r="BL40" s="5"/>
      <c r="BM40" s="5"/>
      <c r="BN40" s="5"/>
      <c r="BO40" s="150"/>
      <c r="BP40" s="162"/>
      <c r="BQ40" s="150"/>
      <c r="BR40" s="162"/>
      <c r="BS40" s="5"/>
      <c r="BT40" s="5"/>
      <c r="BU40" s="5"/>
      <c r="BV40" s="5"/>
      <c r="BW40" s="5"/>
      <c r="BX40" s="5"/>
      <c r="BY40" s="5"/>
      <c r="BZ40" s="5"/>
      <c r="CA40" s="5"/>
      <c r="CB40" s="5"/>
      <c r="CC40" s="5"/>
      <c r="CD40" s="5"/>
      <c r="CE40" s="5"/>
      <c r="CF40" s="5"/>
      <c r="CG40" s="5"/>
      <c r="CH40" s="5"/>
      <c r="CI40" s="5"/>
      <c r="CJ40" s="5"/>
      <c r="CK40" s="5"/>
      <c r="CL40" s="5"/>
      <c r="CM40" s="5"/>
      <c r="CN40" s="5"/>
      <c r="CO40" s="5"/>
      <c r="CP40" s="5"/>
      <c r="CQ40" s="167"/>
      <c r="CR40" s="106"/>
      <c r="CS40" s="106"/>
      <c r="CT40" s="226"/>
    </row>
    <row r="41" ht="30" customHeight="1">
      <c r="A41" s="227">
        <v>5536</v>
      </c>
      <c r="B41" s="7"/>
      <c r="C41" t="s" s="4">
        <v>5697</v>
      </c>
      <c r="D41" s="150"/>
      <c r="E41" t="s" s="190">
        <v>197</v>
      </c>
      <c r="F41" t="s" s="4">
        <v>194</v>
      </c>
      <c r="G41" t="s" s="4">
        <v>195</v>
      </c>
      <c r="H41" s="5"/>
      <c r="I41" s="5"/>
      <c r="J41" t="s" s="4">
        <v>822</v>
      </c>
      <c r="K41" t="s" s="4">
        <v>821</v>
      </c>
      <c r="L41" t="s" s="4">
        <v>822</v>
      </c>
      <c r="M41" t="s" s="4">
        <v>823</v>
      </c>
      <c r="N41" t="s" s="228">
        <v>15435</v>
      </c>
      <c r="O41" s="229"/>
      <c r="P41" t="s" s="6">
        <v>302</v>
      </c>
      <c r="Q41" s="5"/>
      <c r="R41" s="7"/>
      <c r="S41" s="5"/>
      <c r="T41" s="5"/>
      <c r="U41" s="5"/>
      <c r="V41" s="5"/>
      <c r="W41" s="5"/>
      <c r="X41" s="5"/>
      <c r="Y41" s="150"/>
      <c r="Z41" s="162"/>
      <c r="AA41" s="5"/>
      <c r="AB41" s="5"/>
      <c r="AC41" s="5"/>
      <c r="AD41" s="5"/>
      <c r="AE41" s="230"/>
      <c r="AF41" s="162"/>
      <c r="AG41" s="7"/>
      <c r="AH41" s="7"/>
      <c r="AI41" s="150"/>
      <c r="AJ41" s="162"/>
      <c r="AK41" s="5"/>
      <c r="AL41" s="5"/>
      <c r="AM41" s="5"/>
      <c r="AN41" s="5"/>
      <c r="AO41" s="5"/>
      <c r="AP41" s="5"/>
      <c r="AQ41" s="5"/>
      <c r="AR41" s="150"/>
      <c r="AS41" s="162"/>
      <c r="AT41" s="5"/>
      <c r="AU41" s="9">
        <v>-3.6</v>
      </c>
      <c r="AV41" s="5"/>
      <c r="AW41" s="5"/>
      <c r="AX41" s="5"/>
      <c r="AY41" s="5"/>
      <c r="AZ41" s="5"/>
      <c r="BA41" s="5"/>
      <c r="BB41" s="150"/>
      <c r="BC41" s="162"/>
      <c r="BD41" s="5"/>
      <c r="BE41" s="5"/>
      <c r="BF41" s="9">
        <v>0</v>
      </c>
      <c r="BG41" s="5"/>
      <c r="BH41" s="5"/>
      <c r="BI41" s="150"/>
      <c r="BJ41" s="162"/>
      <c r="BK41" s="5"/>
      <c r="BL41" s="5"/>
      <c r="BM41" s="5"/>
      <c r="BN41" s="5"/>
      <c r="BO41" s="150"/>
      <c r="BP41" s="162"/>
      <c r="BQ41" s="150"/>
      <c r="BR41" s="162"/>
      <c r="BS41" s="5"/>
      <c r="BT41" s="5"/>
      <c r="BU41" s="5"/>
      <c r="BV41" s="5"/>
      <c r="BW41" s="5"/>
      <c r="BX41" s="5"/>
      <c r="BY41" s="5"/>
      <c r="BZ41" s="5"/>
      <c r="CA41" s="5"/>
      <c r="CB41" s="5"/>
      <c r="CC41" s="5"/>
      <c r="CD41" s="5"/>
      <c r="CE41" s="5"/>
      <c r="CF41" s="5"/>
      <c r="CG41" s="5"/>
      <c r="CH41" s="5"/>
      <c r="CI41" s="5"/>
      <c r="CJ41" s="5"/>
      <c r="CK41" s="5"/>
      <c r="CL41" s="5"/>
      <c r="CM41" s="5"/>
      <c r="CN41" s="5"/>
      <c r="CO41" s="5"/>
      <c r="CP41" s="5"/>
      <c r="CQ41" s="167"/>
      <c r="CR41" s="106"/>
      <c r="CS41" s="106"/>
      <c r="CT41" s="226"/>
    </row>
    <row r="42" ht="30" customHeight="1">
      <c r="A42" s="227">
        <v>5537</v>
      </c>
      <c r="B42" s="7"/>
      <c r="C42" t="s" s="4">
        <v>5699</v>
      </c>
      <c r="D42" s="150"/>
      <c r="E42" t="s" s="190">
        <v>197</v>
      </c>
      <c r="F42" t="s" s="4">
        <v>194</v>
      </c>
      <c r="G42" t="s" s="4">
        <v>195</v>
      </c>
      <c r="H42" s="5"/>
      <c r="I42" s="5"/>
      <c r="J42" t="s" s="4">
        <v>822</v>
      </c>
      <c r="K42" t="s" s="4">
        <v>821</v>
      </c>
      <c r="L42" t="s" s="4">
        <v>822</v>
      </c>
      <c r="M42" t="s" s="4">
        <v>823</v>
      </c>
      <c r="N42" t="s" s="228">
        <v>15435</v>
      </c>
      <c r="O42" s="229"/>
      <c r="P42" t="s" s="6">
        <v>302</v>
      </c>
      <c r="Q42" s="5"/>
      <c r="R42" s="7"/>
      <c r="S42" s="5"/>
      <c r="T42" s="5"/>
      <c r="U42" s="5"/>
      <c r="V42" s="5"/>
      <c r="W42" s="5"/>
      <c r="X42" s="5"/>
      <c r="Y42" s="150"/>
      <c r="Z42" s="162"/>
      <c r="AA42" s="5"/>
      <c r="AB42" s="5"/>
      <c r="AC42" s="5"/>
      <c r="AD42" s="5"/>
      <c r="AE42" s="230"/>
      <c r="AF42" s="162"/>
      <c r="AG42" s="7"/>
      <c r="AH42" s="7"/>
      <c r="AI42" s="150"/>
      <c r="AJ42" s="162"/>
      <c r="AK42" s="5"/>
      <c r="AL42" s="5"/>
      <c r="AM42" s="5"/>
      <c r="AN42" s="5"/>
      <c r="AO42" s="5"/>
      <c r="AP42" s="5"/>
      <c r="AQ42" s="5"/>
      <c r="AR42" s="150"/>
      <c r="AS42" s="162"/>
      <c r="AT42" s="5"/>
      <c r="AU42" s="9">
        <v>-3.5</v>
      </c>
      <c r="AV42" s="5"/>
      <c r="AW42" s="5"/>
      <c r="AX42" s="5"/>
      <c r="AY42" s="5"/>
      <c r="AZ42" s="5"/>
      <c r="BA42" s="5"/>
      <c r="BB42" s="150"/>
      <c r="BC42" s="162"/>
      <c r="BD42" s="5"/>
      <c r="BE42" s="5"/>
      <c r="BF42" s="9">
        <v>-3.3</v>
      </c>
      <c r="BG42" s="5"/>
      <c r="BH42" s="5"/>
      <c r="BI42" s="150"/>
      <c r="BJ42" s="162"/>
      <c r="BK42" s="5"/>
      <c r="BL42" s="5"/>
      <c r="BM42" s="5"/>
      <c r="BN42" s="5"/>
      <c r="BO42" s="150"/>
      <c r="BP42" s="162"/>
      <c r="BQ42" s="150"/>
      <c r="BR42" s="162"/>
      <c r="BS42" s="5"/>
      <c r="BT42" s="5"/>
      <c r="BU42" s="5"/>
      <c r="BV42" s="5"/>
      <c r="BW42" s="5"/>
      <c r="BX42" s="5"/>
      <c r="BY42" s="5"/>
      <c r="BZ42" s="5"/>
      <c r="CA42" s="5"/>
      <c r="CB42" s="5"/>
      <c r="CC42" s="5"/>
      <c r="CD42" s="5"/>
      <c r="CE42" s="5"/>
      <c r="CF42" s="5"/>
      <c r="CG42" s="5"/>
      <c r="CH42" s="5"/>
      <c r="CI42" s="5"/>
      <c r="CJ42" s="5"/>
      <c r="CK42" s="5"/>
      <c r="CL42" s="5"/>
      <c r="CM42" s="5"/>
      <c r="CN42" s="5"/>
      <c r="CO42" s="5"/>
      <c r="CP42" s="5"/>
      <c r="CQ42" s="167"/>
      <c r="CR42" s="106"/>
      <c r="CS42" s="106"/>
      <c r="CT42" s="226"/>
    </row>
    <row r="43" ht="30" customHeight="1">
      <c r="A43" s="227">
        <v>5538</v>
      </c>
      <c r="B43" s="7"/>
      <c r="C43" t="s" s="4">
        <v>5702</v>
      </c>
      <c r="D43" s="150"/>
      <c r="E43" t="s" s="190">
        <v>197</v>
      </c>
      <c r="F43" t="s" s="4">
        <v>194</v>
      </c>
      <c r="G43" t="s" s="4">
        <v>195</v>
      </c>
      <c r="H43" s="5"/>
      <c r="I43" s="5"/>
      <c r="J43" t="s" s="4">
        <v>822</v>
      </c>
      <c r="K43" t="s" s="4">
        <v>821</v>
      </c>
      <c r="L43" t="s" s="4">
        <v>822</v>
      </c>
      <c r="M43" t="s" s="4">
        <v>823</v>
      </c>
      <c r="N43" t="s" s="228">
        <v>15435</v>
      </c>
      <c r="O43" s="229"/>
      <c r="P43" t="s" s="6">
        <v>302</v>
      </c>
      <c r="Q43" s="5"/>
      <c r="R43" s="7"/>
      <c r="S43" s="5"/>
      <c r="T43" s="5"/>
      <c r="U43" s="5"/>
      <c r="V43" s="5"/>
      <c r="W43" s="5"/>
      <c r="X43" s="5"/>
      <c r="Y43" s="150"/>
      <c r="Z43" s="162"/>
      <c r="AA43" s="5"/>
      <c r="AB43" s="5"/>
      <c r="AC43" s="5"/>
      <c r="AD43" s="5"/>
      <c r="AE43" s="230"/>
      <c r="AF43" s="162"/>
      <c r="AG43" s="7"/>
      <c r="AH43" s="7"/>
      <c r="AI43" s="150"/>
      <c r="AJ43" s="162"/>
      <c r="AK43" s="5"/>
      <c r="AL43" s="5"/>
      <c r="AM43" s="5"/>
      <c r="AN43" s="5"/>
      <c r="AO43" s="5"/>
      <c r="AP43" s="5"/>
      <c r="AQ43" s="5"/>
      <c r="AR43" s="150"/>
      <c r="AS43" s="162"/>
      <c r="AT43" s="5"/>
      <c r="AU43" s="9">
        <v>-3.6</v>
      </c>
      <c r="AV43" s="5"/>
      <c r="AW43" s="5"/>
      <c r="AX43" s="5"/>
      <c r="AY43" s="5"/>
      <c r="AZ43" s="5"/>
      <c r="BA43" s="5"/>
      <c r="BB43" s="150"/>
      <c r="BC43" s="162"/>
      <c r="BD43" s="5"/>
      <c r="BE43" s="5"/>
      <c r="BF43" s="9">
        <v>1.3</v>
      </c>
      <c r="BG43" s="5"/>
      <c r="BH43" s="5"/>
      <c r="BI43" s="150"/>
      <c r="BJ43" s="162"/>
      <c r="BK43" s="5"/>
      <c r="BL43" s="5"/>
      <c r="BM43" s="5"/>
      <c r="BN43" s="5"/>
      <c r="BO43" s="150"/>
      <c r="BP43" s="162"/>
      <c r="BQ43" s="150"/>
      <c r="BR43" s="162"/>
      <c r="BS43" s="5"/>
      <c r="BT43" s="5"/>
      <c r="BU43" s="5"/>
      <c r="BV43" s="5"/>
      <c r="BW43" s="5"/>
      <c r="BX43" s="5"/>
      <c r="BY43" s="5"/>
      <c r="BZ43" s="5"/>
      <c r="CA43" s="5"/>
      <c r="CB43" s="5"/>
      <c r="CC43" s="5"/>
      <c r="CD43" s="5"/>
      <c r="CE43" s="5"/>
      <c r="CF43" s="5"/>
      <c r="CG43" s="5"/>
      <c r="CH43" s="5"/>
      <c r="CI43" s="5"/>
      <c r="CJ43" s="5"/>
      <c r="CK43" s="5"/>
      <c r="CL43" s="5"/>
      <c r="CM43" s="5"/>
      <c r="CN43" s="5"/>
      <c r="CO43" s="5"/>
      <c r="CP43" s="5"/>
      <c r="CQ43" s="167"/>
      <c r="CR43" s="106"/>
      <c r="CS43" s="106"/>
      <c r="CT43" s="226"/>
    </row>
    <row r="44" ht="30" customHeight="1">
      <c r="A44" s="227">
        <v>5539</v>
      </c>
      <c r="B44" s="7"/>
      <c r="C44" t="s" s="4">
        <v>5705</v>
      </c>
      <c r="D44" s="150"/>
      <c r="E44" t="s" s="190">
        <v>197</v>
      </c>
      <c r="F44" t="s" s="4">
        <v>194</v>
      </c>
      <c r="G44" t="s" s="4">
        <v>195</v>
      </c>
      <c r="H44" s="5"/>
      <c r="I44" s="5"/>
      <c r="J44" t="s" s="4">
        <v>822</v>
      </c>
      <c r="K44" t="s" s="4">
        <v>821</v>
      </c>
      <c r="L44" t="s" s="4">
        <v>822</v>
      </c>
      <c r="M44" t="s" s="4">
        <v>823</v>
      </c>
      <c r="N44" t="s" s="228">
        <v>15435</v>
      </c>
      <c r="O44" s="229"/>
      <c r="P44" t="s" s="6">
        <v>302</v>
      </c>
      <c r="Q44" s="5"/>
      <c r="R44" s="7"/>
      <c r="S44" s="5"/>
      <c r="T44" s="5"/>
      <c r="U44" s="5"/>
      <c r="V44" s="5"/>
      <c r="W44" s="5"/>
      <c r="X44" s="5"/>
      <c r="Y44" s="150"/>
      <c r="Z44" s="162"/>
      <c r="AA44" s="5"/>
      <c r="AB44" s="5"/>
      <c r="AC44" s="5"/>
      <c r="AD44" s="5"/>
      <c r="AE44" s="230"/>
      <c r="AF44" s="162"/>
      <c r="AG44" s="7"/>
      <c r="AH44" s="7"/>
      <c r="AI44" s="150"/>
      <c r="AJ44" s="162"/>
      <c r="AK44" s="5"/>
      <c r="AL44" s="5"/>
      <c r="AM44" s="5"/>
      <c r="AN44" s="5"/>
      <c r="AO44" s="5"/>
      <c r="AP44" s="5"/>
      <c r="AQ44" s="5"/>
      <c r="AR44" s="150"/>
      <c r="AS44" s="162"/>
      <c r="AT44" s="5"/>
      <c r="AU44" s="9">
        <v>-2.8</v>
      </c>
      <c r="AV44" s="5"/>
      <c r="AW44" s="5"/>
      <c r="AX44" s="5"/>
      <c r="AY44" s="5"/>
      <c r="AZ44" s="5"/>
      <c r="BA44" s="5"/>
      <c r="BB44" s="150"/>
      <c r="BC44" s="162"/>
      <c r="BD44" s="5"/>
      <c r="BE44" s="5"/>
      <c r="BF44" s="9">
        <v>-1.6</v>
      </c>
      <c r="BG44" s="5"/>
      <c r="BH44" s="5"/>
      <c r="BI44" s="150"/>
      <c r="BJ44" s="162"/>
      <c r="BK44" s="5"/>
      <c r="BL44" s="5"/>
      <c r="BM44" s="5"/>
      <c r="BN44" s="5"/>
      <c r="BO44" s="150"/>
      <c r="BP44" s="162"/>
      <c r="BQ44" s="150"/>
      <c r="BR44" s="162"/>
      <c r="BS44" s="5"/>
      <c r="BT44" s="5"/>
      <c r="BU44" s="5"/>
      <c r="BV44" s="5"/>
      <c r="BW44" s="5"/>
      <c r="BX44" s="5"/>
      <c r="BY44" s="5"/>
      <c r="BZ44" s="5"/>
      <c r="CA44" s="5"/>
      <c r="CB44" s="5"/>
      <c r="CC44" s="5"/>
      <c r="CD44" s="5"/>
      <c r="CE44" s="5"/>
      <c r="CF44" s="5"/>
      <c r="CG44" s="5"/>
      <c r="CH44" s="5"/>
      <c r="CI44" s="5"/>
      <c r="CJ44" s="5"/>
      <c r="CK44" s="5"/>
      <c r="CL44" s="5"/>
      <c r="CM44" s="5"/>
      <c r="CN44" s="5"/>
      <c r="CO44" s="5"/>
      <c r="CP44" s="5"/>
      <c r="CQ44" s="167"/>
      <c r="CR44" s="106"/>
      <c r="CS44" s="106"/>
      <c r="CT44" s="226"/>
    </row>
    <row r="45" ht="30" customHeight="1">
      <c r="A45" s="227">
        <v>5540</v>
      </c>
      <c r="B45" s="7"/>
      <c r="C45" t="s" s="4">
        <v>5707</v>
      </c>
      <c r="D45" s="150"/>
      <c r="E45" t="s" s="190">
        <v>197</v>
      </c>
      <c r="F45" t="s" s="4">
        <v>194</v>
      </c>
      <c r="G45" t="s" s="4">
        <v>195</v>
      </c>
      <c r="H45" s="5"/>
      <c r="I45" s="5"/>
      <c r="J45" t="s" s="4">
        <v>1347</v>
      </c>
      <c r="K45" t="s" s="4">
        <v>297</v>
      </c>
      <c r="L45" t="s" s="4">
        <v>299</v>
      </c>
      <c r="M45" t="s" s="4">
        <v>14104</v>
      </c>
      <c r="N45" t="s" s="228">
        <v>15435</v>
      </c>
      <c r="O45" s="229"/>
      <c r="P45" t="s" s="6">
        <v>302</v>
      </c>
      <c r="Q45" s="5"/>
      <c r="R45" s="7"/>
      <c r="S45" s="5"/>
      <c r="T45" s="5"/>
      <c r="U45" s="5"/>
      <c r="V45" s="5"/>
      <c r="W45" s="5"/>
      <c r="X45" s="5"/>
      <c r="Y45" s="150"/>
      <c r="Z45" s="162"/>
      <c r="AA45" s="5"/>
      <c r="AB45" s="5"/>
      <c r="AC45" s="5"/>
      <c r="AD45" s="5"/>
      <c r="AE45" s="230"/>
      <c r="AF45" s="162"/>
      <c r="AG45" s="7"/>
      <c r="AH45" s="7"/>
      <c r="AI45" s="150"/>
      <c r="AJ45" s="162"/>
      <c r="AK45" s="5"/>
      <c r="AL45" s="5"/>
      <c r="AM45" s="5"/>
      <c r="AN45" s="5"/>
      <c r="AO45" s="5"/>
      <c r="AP45" s="5"/>
      <c r="AQ45" s="5"/>
      <c r="AR45" s="150"/>
      <c r="AS45" s="162"/>
      <c r="AT45" s="5"/>
      <c r="AU45" s="5"/>
      <c r="AV45" s="5"/>
      <c r="AW45" s="5"/>
      <c r="AX45" s="5"/>
      <c r="AY45" s="5"/>
      <c r="AZ45" s="5"/>
      <c r="BA45" s="5"/>
      <c r="BB45" s="150"/>
      <c r="BC45" s="162"/>
      <c r="BD45" s="5"/>
      <c r="BE45" s="5"/>
      <c r="BF45" s="9">
        <v>-5</v>
      </c>
      <c r="BG45" s="5"/>
      <c r="BH45" s="5"/>
      <c r="BI45" s="150"/>
      <c r="BJ45" s="162"/>
      <c r="BK45" s="5"/>
      <c r="BL45" s="5"/>
      <c r="BM45" s="5"/>
      <c r="BN45" s="5"/>
      <c r="BO45" s="150"/>
      <c r="BP45" s="162"/>
      <c r="BQ45" s="150"/>
      <c r="BR45" s="162"/>
      <c r="BS45" s="5"/>
      <c r="BT45" s="5"/>
      <c r="BU45" s="5"/>
      <c r="BV45" s="5"/>
      <c r="BW45" s="5"/>
      <c r="BX45" s="5"/>
      <c r="BY45" s="5"/>
      <c r="BZ45" s="5"/>
      <c r="CA45" s="5"/>
      <c r="CB45" s="5"/>
      <c r="CC45" s="5"/>
      <c r="CD45" s="5"/>
      <c r="CE45" s="5"/>
      <c r="CF45" s="5"/>
      <c r="CG45" s="5"/>
      <c r="CH45" s="5"/>
      <c r="CI45" s="5"/>
      <c r="CJ45" s="5"/>
      <c r="CK45" s="5"/>
      <c r="CL45" s="5"/>
      <c r="CM45" s="5"/>
      <c r="CN45" s="5"/>
      <c r="CO45" s="5"/>
      <c r="CP45" s="5"/>
      <c r="CQ45" s="167"/>
      <c r="CR45" s="106"/>
      <c r="CS45" s="106"/>
      <c r="CT45" s="226"/>
    </row>
    <row r="46" ht="30" customHeight="1">
      <c r="A46" s="227">
        <v>5541</v>
      </c>
      <c r="B46" s="7"/>
      <c r="C46" t="s" s="4">
        <v>5709</v>
      </c>
      <c r="D46" s="150"/>
      <c r="E46" t="s" s="190">
        <v>197</v>
      </c>
      <c r="F46" t="s" s="4">
        <v>194</v>
      </c>
      <c r="G46" t="s" s="4">
        <v>195</v>
      </c>
      <c r="H46" s="5"/>
      <c r="I46" s="5"/>
      <c r="J46" t="s" s="4">
        <v>1347</v>
      </c>
      <c r="K46" t="s" s="4">
        <v>297</v>
      </c>
      <c r="L46" t="s" s="4">
        <v>299</v>
      </c>
      <c r="M46" t="s" s="4">
        <v>14104</v>
      </c>
      <c r="N46" t="s" s="228">
        <v>15435</v>
      </c>
      <c r="O46" s="229"/>
      <c r="P46" t="s" s="6">
        <v>302</v>
      </c>
      <c r="Q46" s="5"/>
      <c r="R46" s="7"/>
      <c r="S46" s="5"/>
      <c r="T46" s="5"/>
      <c r="U46" s="5"/>
      <c r="V46" s="5"/>
      <c r="W46" s="5"/>
      <c r="X46" s="5"/>
      <c r="Y46" s="150"/>
      <c r="Z46" s="162"/>
      <c r="AA46" s="5"/>
      <c r="AB46" s="5"/>
      <c r="AC46" s="5"/>
      <c r="AD46" s="5"/>
      <c r="AE46" s="230"/>
      <c r="AF46" s="162"/>
      <c r="AG46" s="7"/>
      <c r="AH46" s="7"/>
      <c r="AI46" s="150"/>
      <c r="AJ46" s="162"/>
      <c r="AK46" s="5"/>
      <c r="AL46" s="5"/>
      <c r="AM46" s="5"/>
      <c r="AN46" s="5"/>
      <c r="AO46" s="5"/>
      <c r="AP46" s="5"/>
      <c r="AQ46" s="5"/>
      <c r="AR46" s="150"/>
      <c r="AS46" s="162"/>
      <c r="AT46" s="5"/>
      <c r="AU46" s="5"/>
      <c r="AV46" s="5"/>
      <c r="AW46" s="5"/>
      <c r="AX46" s="5"/>
      <c r="AY46" s="5"/>
      <c r="AZ46" s="5"/>
      <c r="BA46" s="5"/>
      <c r="BB46" s="150"/>
      <c r="BC46" s="162"/>
      <c r="BD46" s="5"/>
      <c r="BE46" s="5"/>
      <c r="BF46" s="9">
        <v>-9.5</v>
      </c>
      <c r="BG46" s="5"/>
      <c r="BH46" s="5"/>
      <c r="BI46" s="150"/>
      <c r="BJ46" s="162"/>
      <c r="BK46" s="5"/>
      <c r="BL46" s="5"/>
      <c r="BM46" s="5"/>
      <c r="BN46" s="5"/>
      <c r="BO46" s="150"/>
      <c r="BP46" s="162"/>
      <c r="BQ46" s="150"/>
      <c r="BR46" s="162"/>
      <c r="BS46" s="5"/>
      <c r="BT46" s="5"/>
      <c r="BU46" s="5"/>
      <c r="BV46" s="5"/>
      <c r="BW46" s="5"/>
      <c r="BX46" s="5"/>
      <c r="BY46" s="5"/>
      <c r="BZ46" s="5"/>
      <c r="CA46" s="5"/>
      <c r="CB46" s="5"/>
      <c r="CC46" s="5"/>
      <c r="CD46" s="5"/>
      <c r="CE46" s="5"/>
      <c r="CF46" s="5"/>
      <c r="CG46" s="5"/>
      <c r="CH46" s="5"/>
      <c r="CI46" s="5"/>
      <c r="CJ46" s="5"/>
      <c r="CK46" s="5"/>
      <c r="CL46" s="5"/>
      <c r="CM46" s="5"/>
      <c r="CN46" s="5"/>
      <c r="CO46" s="5"/>
      <c r="CP46" s="5"/>
      <c r="CQ46" s="167"/>
      <c r="CR46" s="106"/>
      <c r="CS46" s="106"/>
      <c r="CT46" s="226"/>
    </row>
    <row r="47" ht="30" customHeight="1">
      <c r="A47" s="227">
        <v>5542</v>
      </c>
      <c r="B47" s="7"/>
      <c r="C47" t="s" s="4">
        <v>5712</v>
      </c>
      <c r="D47" s="150"/>
      <c r="E47" t="s" s="190">
        <v>197</v>
      </c>
      <c r="F47" t="s" s="4">
        <v>194</v>
      </c>
      <c r="G47" t="s" s="4">
        <v>195</v>
      </c>
      <c r="H47" s="5"/>
      <c r="I47" s="5"/>
      <c r="J47" t="s" s="4">
        <v>1347</v>
      </c>
      <c r="K47" t="s" s="4">
        <v>297</v>
      </c>
      <c r="L47" t="s" s="4">
        <v>299</v>
      </c>
      <c r="M47" t="s" s="4">
        <v>14104</v>
      </c>
      <c r="N47" t="s" s="228">
        <v>15435</v>
      </c>
      <c r="O47" s="229"/>
      <c r="P47" t="s" s="6">
        <v>302</v>
      </c>
      <c r="Q47" s="5"/>
      <c r="R47" s="7"/>
      <c r="S47" s="5"/>
      <c r="T47" s="5"/>
      <c r="U47" s="5"/>
      <c r="V47" s="5"/>
      <c r="W47" s="5"/>
      <c r="X47" s="5"/>
      <c r="Y47" s="150"/>
      <c r="Z47" s="162"/>
      <c r="AA47" s="5"/>
      <c r="AB47" s="5"/>
      <c r="AC47" s="5"/>
      <c r="AD47" s="5"/>
      <c r="AE47" s="230"/>
      <c r="AF47" s="162"/>
      <c r="AG47" s="7"/>
      <c r="AH47" s="7"/>
      <c r="AI47" s="150"/>
      <c r="AJ47" s="162"/>
      <c r="AK47" s="5"/>
      <c r="AL47" s="5"/>
      <c r="AM47" s="5"/>
      <c r="AN47" s="5"/>
      <c r="AO47" s="5"/>
      <c r="AP47" s="5"/>
      <c r="AQ47" s="5"/>
      <c r="AR47" s="150"/>
      <c r="AS47" s="162"/>
      <c r="AT47" s="5"/>
      <c r="AU47" s="5"/>
      <c r="AV47" s="5"/>
      <c r="AW47" s="5"/>
      <c r="AX47" s="5"/>
      <c r="AY47" s="5"/>
      <c r="AZ47" s="5"/>
      <c r="BA47" s="5"/>
      <c r="BB47" s="150"/>
      <c r="BC47" s="162"/>
      <c r="BD47" s="5"/>
      <c r="BE47" s="5"/>
      <c r="BF47" s="9">
        <v>-8</v>
      </c>
      <c r="BG47" s="5"/>
      <c r="BH47" s="5"/>
      <c r="BI47" s="150"/>
      <c r="BJ47" s="162"/>
      <c r="BK47" s="5"/>
      <c r="BL47" s="5"/>
      <c r="BM47" s="5"/>
      <c r="BN47" s="5"/>
      <c r="BO47" s="150"/>
      <c r="BP47" s="162"/>
      <c r="BQ47" s="150"/>
      <c r="BR47" s="162"/>
      <c r="BS47" s="5"/>
      <c r="BT47" s="5"/>
      <c r="BU47" s="5"/>
      <c r="BV47" s="5"/>
      <c r="BW47" s="5"/>
      <c r="BX47" s="5"/>
      <c r="BY47" s="5"/>
      <c r="BZ47" s="5"/>
      <c r="CA47" s="5"/>
      <c r="CB47" s="5"/>
      <c r="CC47" s="5"/>
      <c r="CD47" s="5"/>
      <c r="CE47" s="5"/>
      <c r="CF47" s="5"/>
      <c r="CG47" s="5"/>
      <c r="CH47" s="5"/>
      <c r="CI47" s="5"/>
      <c r="CJ47" s="5"/>
      <c r="CK47" s="5"/>
      <c r="CL47" s="5"/>
      <c r="CM47" s="5"/>
      <c r="CN47" s="5"/>
      <c r="CO47" s="5"/>
      <c r="CP47" s="5"/>
      <c r="CQ47" s="167"/>
      <c r="CR47" s="106"/>
      <c r="CS47" s="106"/>
      <c r="CT47" s="226"/>
    </row>
    <row r="48" ht="30" customHeight="1">
      <c r="A48" s="227">
        <v>5543</v>
      </c>
      <c r="B48" s="7"/>
      <c r="C48" t="s" s="4">
        <v>5715</v>
      </c>
      <c r="D48" s="150"/>
      <c r="E48" t="s" s="190">
        <v>197</v>
      </c>
      <c r="F48" t="s" s="4">
        <v>194</v>
      </c>
      <c r="G48" t="s" s="4">
        <v>195</v>
      </c>
      <c r="H48" s="5"/>
      <c r="I48" s="5"/>
      <c r="J48" t="s" s="4">
        <v>1347</v>
      </c>
      <c r="K48" t="s" s="4">
        <v>297</v>
      </c>
      <c r="L48" t="s" s="4">
        <v>299</v>
      </c>
      <c r="M48" t="s" s="4">
        <v>14104</v>
      </c>
      <c r="N48" t="s" s="228">
        <v>15435</v>
      </c>
      <c r="O48" s="229"/>
      <c r="P48" t="s" s="6">
        <v>302</v>
      </c>
      <c r="Q48" s="5"/>
      <c r="R48" s="7"/>
      <c r="S48" s="5"/>
      <c r="T48" s="5"/>
      <c r="U48" s="5"/>
      <c r="V48" s="5"/>
      <c r="W48" s="5"/>
      <c r="X48" s="5"/>
      <c r="Y48" s="150"/>
      <c r="Z48" s="162"/>
      <c r="AA48" s="5"/>
      <c r="AB48" s="5"/>
      <c r="AC48" s="5"/>
      <c r="AD48" s="5"/>
      <c r="AE48" s="230"/>
      <c r="AF48" s="162"/>
      <c r="AG48" s="7"/>
      <c r="AH48" s="7"/>
      <c r="AI48" s="150"/>
      <c r="AJ48" s="162"/>
      <c r="AK48" s="5"/>
      <c r="AL48" s="5"/>
      <c r="AM48" s="5"/>
      <c r="AN48" s="5"/>
      <c r="AO48" s="5"/>
      <c r="AP48" s="5"/>
      <c r="AQ48" s="5"/>
      <c r="AR48" s="150"/>
      <c r="AS48" s="162"/>
      <c r="AT48" s="5"/>
      <c r="AU48" s="5"/>
      <c r="AV48" s="5"/>
      <c r="AW48" s="5"/>
      <c r="AX48" s="5"/>
      <c r="AY48" s="5"/>
      <c r="AZ48" s="5"/>
      <c r="BA48" s="5"/>
      <c r="BB48" s="150"/>
      <c r="BC48" s="162"/>
      <c r="BD48" s="5"/>
      <c r="BE48" s="5"/>
      <c r="BF48" s="9">
        <v>-10</v>
      </c>
      <c r="BG48" s="5"/>
      <c r="BH48" s="5"/>
      <c r="BI48" s="150"/>
      <c r="BJ48" s="162"/>
      <c r="BK48" s="5"/>
      <c r="BL48" s="5"/>
      <c r="BM48" s="5"/>
      <c r="BN48" s="5"/>
      <c r="BO48" s="150"/>
      <c r="BP48" s="162"/>
      <c r="BQ48" s="150"/>
      <c r="BR48" s="162"/>
      <c r="BS48" s="5"/>
      <c r="BT48" s="5"/>
      <c r="BU48" s="5"/>
      <c r="BV48" s="5"/>
      <c r="BW48" s="5"/>
      <c r="BX48" s="5"/>
      <c r="BY48" s="5"/>
      <c r="BZ48" s="5"/>
      <c r="CA48" s="5"/>
      <c r="CB48" s="5"/>
      <c r="CC48" s="5"/>
      <c r="CD48" s="5"/>
      <c r="CE48" s="5"/>
      <c r="CF48" s="5"/>
      <c r="CG48" s="5"/>
      <c r="CH48" s="5"/>
      <c r="CI48" s="5"/>
      <c r="CJ48" s="5"/>
      <c r="CK48" s="5"/>
      <c r="CL48" s="5"/>
      <c r="CM48" s="5"/>
      <c r="CN48" s="5"/>
      <c r="CO48" s="5"/>
      <c r="CP48" s="5"/>
      <c r="CQ48" s="167"/>
      <c r="CR48" s="106"/>
      <c r="CS48" s="106"/>
      <c r="CT48" s="226"/>
    </row>
    <row r="49" ht="30" customHeight="1">
      <c r="A49" s="227">
        <v>5544</v>
      </c>
      <c r="B49" s="7"/>
      <c r="C49" t="s" s="4">
        <v>5718</v>
      </c>
      <c r="D49" s="150"/>
      <c r="E49" t="s" s="190">
        <v>197</v>
      </c>
      <c r="F49" t="s" s="4">
        <v>194</v>
      </c>
      <c r="G49" t="s" s="4">
        <v>195</v>
      </c>
      <c r="H49" s="5"/>
      <c r="I49" s="5"/>
      <c r="J49" t="s" s="4">
        <v>1347</v>
      </c>
      <c r="K49" t="s" s="4">
        <v>297</v>
      </c>
      <c r="L49" t="s" s="4">
        <v>299</v>
      </c>
      <c r="M49" t="s" s="4">
        <v>14104</v>
      </c>
      <c r="N49" t="s" s="228">
        <v>15435</v>
      </c>
      <c r="O49" s="229"/>
      <c r="P49" t="s" s="6">
        <v>302</v>
      </c>
      <c r="Q49" s="5"/>
      <c r="R49" s="7"/>
      <c r="S49" s="5"/>
      <c r="T49" s="5"/>
      <c r="U49" s="5"/>
      <c r="V49" s="5"/>
      <c r="W49" s="5"/>
      <c r="X49" s="5"/>
      <c r="Y49" s="150"/>
      <c r="Z49" s="162"/>
      <c r="AA49" s="5"/>
      <c r="AB49" s="5"/>
      <c r="AC49" s="5"/>
      <c r="AD49" s="5"/>
      <c r="AE49" s="230"/>
      <c r="AF49" s="162"/>
      <c r="AG49" s="7"/>
      <c r="AH49" s="7"/>
      <c r="AI49" s="150"/>
      <c r="AJ49" s="162"/>
      <c r="AK49" s="5"/>
      <c r="AL49" s="5"/>
      <c r="AM49" s="5"/>
      <c r="AN49" s="5"/>
      <c r="AO49" s="5"/>
      <c r="AP49" s="5"/>
      <c r="AQ49" s="5"/>
      <c r="AR49" s="150"/>
      <c r="AS49" s="162"/>
      <c r="AT49" s="5"/>
      <c r="AU49" s="5"/>
      <c r="AV49" s="5"/>
      <c r="AW49" s="5"/>
      <c r="AX49" s="5"/>
      <c r="AY49" s="5"/>
      <c r="AZ49" s="5"/>
      <c r="BA49" s="5"/>
      <c r="BB49" s="150"/>
      <c r="BC49" s="162"/>
      <c r="BD49" s="5"/>
      <c r="BE49" s="5"/>
      <c r="BF49" s="9">
        <v>-7.5</v>
      </c>
      <c r="BG49" s="5"/>
      <c r="BH49" s="5"/>
      <c r="BI49" s="150"/>
      <c r="BJ49" s="162"/>
      <c r="BK49" s="5"/>
      <c r="BL49" s="5"/>
      <c r="BM49" s="5"/>
      <c r="BN49" s="5"/>
      <c r="BO49" s="150"/>
      <c r="BP49" s="162"/>
      <c r="BQ49" s="150"/>
      <c r="BR49" s="162"/>
      <c r="BS49" s="5"/>
      <c r="BT49" s="5"/>
      <c r="BU49" s="5"/>
      <c r="BV49" s="5"/>
      <c r="BW49" s="5"/>
      <c r="BX49" s="5"/>
      <c r="BY49" s="5"/>
      <c r="BZ49" s="5"/>
      <c r="CA49" s="5"/>
      <c r="CB49" s="5"/>
      <c r="CC49" s="5"/>
      <c r="CD49" s="5"/>
      <c r="CE49" s="5"/>
      <c r="CF49" s="5"/>
      <c r="CG49" s="5"/>
      <c r="CH49" s="5"/>
      <c r="CI49" s="5"/>
      <c r="CJ49" s="5"/>
      <c r="CK49" s="5"/>
      <c r="CL49" s="5"/>
      <c r="CM49" s="5"/>
      <c r="CN49" s="5"/>
      <c r="CO49" s="5"/>
      <c r="CP49" s="5"/>
      <c r="CQ49" s="167"/>
      <c r="CR49" s="106"/>
      <c r="CS49" s="106"/>
      <c r="CT49" s="226"/>
    </row>
    <row r="50" ht="30" customHeight="1">
      <c r="A50" s="227">
        <v>5545</v>
      </c>
      <c r="B50" s="7"/>
      <c r="C50" t="s" s="4">
        <v>5721</v>
      </c>
      <c r="D50" s="150"/>
      <c r="E50" t="s" s="190">
        <v>197</v>
      </c>
      <c r="F50" t="s" s="4">
        <v>194</v>
      </c>
      <c r="G50" t="s" s="4">
        <v>195</v>
      </c>
      <c r="H50" s="5"/>
      <c r="I50" s="5"/>
      <c r="J50" t="s" s="4">
        <v>1347</v>
      </c>
      <c r="K50" t="s" s="4">
        <v>297</v>
      </c>
      <c r="L50" t="s" s="4">
        <v>299</v>
      </c>
      <c r="M50" t="s" s="4">
        <v>14104</v>
      </c>
      <c r="N50" t="s" s="228">
        <v>15435</v>
      </c>
      <c r="O50" s="229"/>
      <c r="P50" t="s" s="6">
        <v>302</v>
      </c>
      <c r="Q50" s="5"/>
      <c r="R50" s="7"/>
      <c r="S50" s="5"/>
      <c r="T50" s="5"/>
      <c r="U50" s="5"/>
      <c r="V50" s="5"/>
      <c r="W50" s="5"/>
      <c r="X50" s="5"/>
      <c r="Y50" s="150"/>
      <c r="Z50" s="162"/>
      <c r="AA50" s="5"/>
      <c r="AB50" s="5"/>
      <c r="AC50" s="5"/>
      <c r="AD50" s="5"/>
      <c r="AE50" s="230"/>
      <c r="AF50" s="162"/>
      <c r="AG50" s="7"/>
      <c r="AH50" s="7"/>
      <c r="AI50" s="150"/>
      <c r="AJ50" s="162"/>
      <c r="AK50" s="5"/>
      <c r="AL50" s="5"/>
      <c r="AM50" s="5"/>
      <c r="AN50" s="5"/>
      <c r="AO50" s="5"/>
      <c r="AP50" s="5"/>
      <c r="AQ50" s="5"/>
      <c r="AR50" s="150"/>
      <c r="AS50" s="162"/>
      <c r="AT50" s="5"/>
      <c r="AU50" s="5"/>
      <c r="AV50" s="5"/>
      <c r="AW50" s="5"/>
      <c r="AX50" s="5"/>
      <c r="AY50" s="5"/>
      <c r="AZ50" s="5"/>
      <c r="BA50" s="5"/>
      <c r="BB50" s="150"/>
      <c r="BC50" s="162"/>
      <c r="BD50" s="5"/>
      <c r="BE50" s="5"/>
      <c r="BF50" s="9">
        <v>-6.3</v>
      </c>
      <c r="BG50" s="5"/>
      <c r="BH50" s="5"/>
      <c r="BI50" s="150"/>
      <c r="BJ50" s="162"/>
      <c r="BK50" s="5"/>
      <c r="BL50" s="5"/>
      <c r="BM50" s="5"/>
      <c r="BN50" s="5"/>
      <c r="BO50" s="150"/>
      <c r="BP50" s="162"/>
      <c r="BQ50" s="150"/>
      <c r="BR50" s="162"/>
      <c r="BS50" s="5"/>
      <c r="BT50" s="5"/>
      <c r="BU50" s="5"/>
      <c r="BV50" s="5"/>
      <c r="BW50" s="5"/>
      <c r="BX50" s="5"/>
      <c r="BY50" s="5"/>
      <c r="BZ50" s="5"/>
      <c r="CA50" s="5"/>
      <c r="CB50" s="5"/>
      <c r="CC50" s="5"/>
      <c r="CD50" s="5"/>
      <c r="CE50" s="5"/>
      <c r="CF50" s="5"/>
      <c r="CG50" s="5"/>
      <c r="CH50" s="5"/>
      <c r="CI50" s="5"/>
      <c r="CJ50" s="5"/>
      <c r="CK50" s="5"/>
      <c r="CL50" s="5"/>
      <c r="CM50" s="5"/>
      <c r="CN50" s="5"/>
      <c r="CO50" s="5"/>
      <c r="CP50" s="5"/>
      <c r="CQ50" s="167"/>
      <c r="CR50" s="106"/>
      <c r="CS50" s="106"/>
      <c r="CT50" s="226"/>
    </row>
    <row r="51" ht="30" customHeight="1">
      <c r="A51" s="227">
        <v>5546</v>
      </c>
      <c r="B51" s="7"/>
      <c r="C51" t="s" s="4">
        <v>5724</v>
      </c>
      <c r="D51" s="150"/>
      <c r="E51" t="s" s="190">
        <v>197</v>
      </c>
      <c r="F51" t="s" s="4">
        <v>194</v>
      </c>
      <c r="G51" t="s" s="4">
        <v>195</v>
      </c>
      <c r="H51" s="5"/>
      <c r="I51" s="5"/>
      <c r="J51" t="s" s="4">
        <v>1347</v>
      </c>
      <c r="K51" t="s" s="4">
        <v>297</v>
      </c>
      <c r="L51" t="s" s="4">
        <v>299</v>
      </c>
      <c r="M51" t="s" s="4">
        <v>14104</v>
      </c>
      <c r="N51" t="s" s="228">
        <v>15435</v>
      </c>
      <c r="O51" s="229"/>
      <c r="P51" t="s" s="6">
        <v>302</v>
      </c>
      <c r="Q51" s="5"/>
      <c r="R51" s="7"/>
      <c r="S51" s="5"/>
      <c r="T51" s="5"/>
      <c r="U51" s="5"/>
      <c r="V51" s="5"/>
      <c r="W51" s="5"/>
      <c r="X51" s="5"/>
      <c r="Y51" s="150"/>
      <c r="Z51" s="162"/>
      <c r="AA51" s="5"/>
      <c r="AB51" s="5"/>
      <c r="AC51" s="5"/>
      <c r="AD51" s="5"/>
      <c r="AE51" s="230"/>
      <c r="AF51" s="162"/>
      <c r="AG51" s="7"/>
      <c r="AH51" s="7"/>
      <c r="AI51" s="150"/>
      <c r="AJ51" s="162"/>
      <c r="AK51" s="5"/>
      <c r="AL51" s="5"/>
      <c r="AM51" s="5"/>
      <c r="AN51" s="5"/>
      <c r="AO51" s="5"/>
      <c r="AP51" s="5"/>
      <c r="AQ51" s="5"/>
      <c r="AR51" s="150"/>
      <c r="AS51" s="162"/>
      <c r="AT51" s="5"/>
      <c r="AU51" s="5"/>
      <c r="AV51" s="5"/>
      <c r="AW51" s="5"/>
      <c r="AX51" s="5"/>
      <c r="AY51" s="5"/>
      <c r="AZ51" s="5"/>
      <c r="BA51" s="5"/>
      <c r="BB51" s="150"/>
      <c r="BC51" s="162"/>
      <c r="BD51" s="5"/>
      <c r="BE51" s="5"/>
      <c r="BF51" s="9">
        <v>-10.4</v>
      </c>
      <c r="BG51" s="5"/>
      <c r="BH51" s="5"/>
      <c r="BI51" s="150"/>
      <c r="BJ51" s="162"/>
      <c r="BK51" s="5"/>
      <c r="BL51" s="5"/>
      <c r="BM51" s="5"/>
      <c r="BN51" s="5"/>
      <c r="BO51" s="150"/>
      <c r="BP51" s="162"/>
      <c r="BQ51" s="150"/>
      <c r="BR51" s="162"/>
      <c r="BS51" s="5"/>
      <c r="BT51" s="5"/>
      <c r="BU51" s="5"/>
      <c r="BV51" s="5"/>
      <c r="BW51" s="5"/>
      <c r="BX51" s="5"/>
      <c r="BY51" s="5"/>
      <c r="BZ51" s="5"/>
      <c r="CA51" s="5"/>
      <c r="CB51" s="5"/>
      <c r="CC51" s="5"/>
      <c r="CD51" s="5"/>
      <c r="CE51" s="5"/>
      <c r="CF51" s="5"/>
      <c r="CG51" s="5"/>
      <c r="CH51" s="5"/>
      <c r="CI51" s="5"/>
      <c r="CJ51" s="5"/>
      <c r="CK51" s="5"/>
      <c r="CL51" s="5"/>
      <c r="CM51" s="5"/>
      <c r="CN51" s="5"/>
      <c r="CO51" s="5"/>
      <c r="CP51" s="5"/>
      <c r="CQ51" s="167"/>
      <c r="CR51" s="106"/>
      <c r="CS51" s="106"/>
      <c r="CT51" s="226"/>
    </row>
    <row r="52" ht="30" customHeight="1">
      <c r="A52" s="227">
        <v>5547</v>
      </c>
      <c r="B52" s="7"/>
      <c r="C52" t="s" s="4">
        <v>5727</v>
      </c>
      <c r="D52" s="150"/>
      <c r="E52" t="s" s="190">
        <v>197</v>
      </c>
      <c r="F52" t="s" s="4">
        <v>194</v>
      </c>
      <c r="G52" t="s" s="4">
        <v>195</v>
      </c>
      <c r="H52" s="5"/>
      <c r="I52" s="5"/>
      <c r="J52" t="s" s="4">
        <v>1347</v>
      </c>
      <c r="K52" t="s" s="4">
        <v>297</v>
      </c>
      <c r="L52" t="s" s="4">
        <v>299</v>
      </c>
      <c r="M52" t="s" s="4">
        <v>14104</v>
      </c>
      <c r="N52" t="s" s="228">
        <v>15435</v>
      </c>
      <c r="O52" s="229"/>
      <c r="P52" t="s" s="6">
        <v>302</v>
      </c>
      <c r="Q52" s="5"/>
      <c r="R52" s="7"/>
      <c r="S52" s="5"/>
      <c r="T52" s="5"/>
      <c r="U52" s="5"/>
      <c r="V52" s="5"/>
      <c r="W52" s="5"/>
      <c r="X52" s="5"/>
      <c r="Y52" s="150"/>
      <c r="Z52" s="162"/>
      <c r="AA52" s="5"/>
      <c r="AB52" s="5"/>
      <c r="AC52" s="5"/>
      <c r="AD52" s="5"/>
      <c r="AE52" s="230"/>
      <c r="AF52" s="162"/>
      <c r="AG52" s="7"/>
      <c r="AH52" s="7"/>
      <c r="AI52" s="150"/>
      <c r="AJ52" s="162"/>
      <c r="AK52" s="5"/>
      <c r="AL52" s="5"/>
      <c r="AM52" s="5"/>
      <c r="AN52" s="5"/>
      <c r="AO52" s="5"/>
      <c r="AP52" s="5"/>
      <c r="AQ52" s="5"/>
      <c r="AR52" s="150"/>
      <c r="AS52" s="162"/>
      <c r="AT52" s="5"/>
      <c r="AU52" s="5"/>
      <c r="AV52" s="5"/>
      <c r="AW52" s="5"/>
      <c r="AX52" s="5"/>
      <c r="AY52" s="5"/>
      <c r="AZ52" s="5"/>
      <c r="BA52" s="5"/>
      <c r="BB52" s="150"/>
      <c r="BC52" s="162"/>
      <c r="BD52" s="5"/>
      <c r="BE52" s="5"/>
      <c r="BF52" s="9">
        <v>-6.3</v>
      </c>
      <c r="BG52" s="5"/>
      <c r="BH52" s="5"/>
      <c r="BI52" s="150"/>
      <c r="BJ52" s="162"/>
      <c r="BK52" s="5"/>
      <c r="BL52" s="5"/>
      <c r="BM52" s="5"/>
      <c r="BN52" s="5"/>
      <c r="BO52" s="150"/>
      <c r="BP52" s="162"/>
      <c r="BQ52" s="150"/>
      <c r="BR52" s="162"/>
      <c r="BS52" s="5"/>
      <c r="BT52" s="5"/>
      <c r="BU52" s="5"/>
      <c r="BV52" s="5"/>
      <c r="BW52" s="5"/>
      <c r="BX52" s="5"/>
      <c r="BY52" s="5"/>
      <c r="BZ52" s="5"/>
      <c r="CA52" s="5"/>
      <c r="CB52" s="5"/>
      <c r="CC52" s="5"/>
      <c r="CD52" s="5"/>
      <c r="CE52" s="5"/>
      <c r="CF52" s="5"/>
      <c r="CG52" s="5"/>
      <c r="CH52" s="5"/>
      <c r="CI52" s="5"/>
      <c r="CJ52" s="5"/>
      <c r="CK52" s="5"/>
      <c r="CL52" s="5"/>
      <c r="CM52" s="5"/>
      <c r="CN52" s="5"/>
      <c r="CO52" s="5"/>
      <c r="CP52" s="5"/>
      <c r="CQ52" s="167"/>
      <c r="CR52" s="106"/>
      <c r="CS52" s="106"/>
      <c r="CT52" s="226"/>
    </row>
    <row r="53" ht="30" customHeight="1">
      <c r="A53" s="227">
        <v>5548</v>
      </c>
      <c r="B53" s="7"/>
      <c r="C53" t="s" s="4">
        <v>5729</v>
      </c>
      <c r="D53" s="150"/>
      <c r="E53" t="s" s="190">
        <v>197</v>
      </c>
      <c r="F53" t="s" s="4">
        <v>194</v>
      </c>
      <c r="G53" t="s" s="4">
        <v>195</v>
      </c>
      <c r="H53" s="5"/>
      <c r="I53" s="5"/>
      <c r="J53" t="s" s="4">
        <v>1347</v>
      </c>
      <c r="K53" t="s" s="4">
        <v>297</v>
      </c>
      <c r="L53" t="s" s="4">
        <v>299</v>
      </c>
      <c r="M53" t="s" s="4">
        <v>14104</v>
      </c>
      <c r="N53" t="s" s="228">
        <v>15435</v>
      </c>
      <c r="O53" s="229"/>
      <c r="P53" t="s" s="6">
        <v>302</v>
      </c>
      <c r="Q53" s="5"/>
      <c r="R53" s="7"/>
      <c r="S53" s="5"/>
      <c r="T53" s="5"/>
      <c r="U53" s="5"/>
      <c r="V53" s="5"/>
      <c r="W53" s="5"/>
      <c r="X53" s="5"/>
      <c r="Y53" s="150"/>
      <c r="Z53" s="162"/>
      <c r="AA53" s="5"/>
      <c r="AB53" s="5"/>
      <c r="AC53" s="5"/>
      <c r="AD53" s="5"/>
      <c r="AE53" s="230"/>
      <c r="AF53" s="162"/>
      <c r="AG53" s="7"/>
      <c r="AH53" s="7"/>
      <c r="AI53" s="150"/>
      <c r="AJ53" s="162"/>
      <c r="AK53" s="5"/>
      <c r="AL53" s="5"/>
      <c r="AM53" s="5"/>
      <c r="AN53" s="5"/>
      <c r="AO53" s="5"/>
      <c r="AP53" s="5"/>
      <c r="AQ53" s="5"/>
      <c r="AR53" s="150"/>
      <c r="AS53" s="162"/>
      <c r="AT53" s="5"/>
      <c r="AU53" s="5"/>
      <c r="AV53" s="5"/>
      <c r="AW53" s="5"/>
      <c r="AX53" s="5"/>
      <c r="AY53" s="5"/>
      <c r="AZ53" s="5"/>
      <c r="BA53" s="5"/>
      <c r="BB53" s="150"/>
      <c r="BC53" s="162"/>
      <c r="BD53" s="5"/>
      <c r="BE53" s="5"/>
      <c r="BF53" s="9">
        <v>-8.9</v>
      </c>
      <c r="BG53" s="5"/>
      <c r="BH53" s="5"/>
      <c r="BI53" s="150"/>
      <c r="BJ53" s="162"/>
      <c r="BK53" s="5"/>
      <c r="BL53" s="5"/>
      <c r="BM53" s="5"/>
      <c r="BN53" s="5"/>
      <c r="BO53" s="150"/>
      <c r="BP53" s="162"/>
      <c r="BQ53" s="150"/>
      <c r="BR53" s="162"/>
      <c r="BS53" s="5"/>
      <c r="BT53" s="5"/>
      <c r="BU53" s="5"/>
      <c r="BV53" s="5"/>
      <c r="BW53" s="5"/>
      <c r="BX53" s="5"/>
      <c r="BY53" s="5"/>
      <c r="BZ53" s="5"/>
      <c r="CA53" s="5"/>
      <c r="CB53" s="5"/>
      <c r="CC53" s="5"/>
      <c r="CD53" s="5"/>
      <c r="CE53" s="5"/>
      <c r="CF53" s="5"/>
      <c r="CG53" s="5"/>
      <c r="CH53" s="5"/>
      <c r="CI53" s="5"/>
      <c r="CJ53" s="5"/>
      <c r="CK53" s="5"/>
      <c r="CL53" s="5"/>
      <c r="CM53" s="5"/>
      <c r="CN53" s="5"/>
      <c r="CO53" s="5"/>
      <c r="CP53" s="5"/>
      <c r="CQ53" s="167"/>
      <c r="CR53" s="106"/>
      <c r="CS53" s="106"/>
      <c r="CT53" s="226"/>
    </row>
    <row r="54" ht="30" customHeight="1">
      <c r="A54" s="227">
        <v>5549</v>
      </c>
      <c r="B54" s="7"/>
      <c r="C54" t="s" s="4">
        <v>5732</v>
      </c>
      <c r="D54" s="150"/>
      <c r="E54" t="s" s="190">
        <v>197</v>
      </c>
      <c r="F54" t="s" s="4">
        <v>194</v>
      </c>
      <c r="G54" t="s" s="4">
        <v>195</v>
      </c>
      <c r="H54" s="5"/>
      <c r="I54" s="5"/>
      <c r="J54" t="s" s="4">
        <v>1347</v>
      </c>
      <c r="K54" t="s" s="4">
        <v>297</v>
      </c>
      <c r="L54" t="s" s="4">
        <v>299</v>
      </c>
      <c r="M54" t="s" s="4">
        <v>14104</v>
      </c>
      <c r="N54" t="s" s="228">
        <v>15435</v>
      </c>
      <c r="O54" s="229"/>
      <c r="P54" t="s" s="6">
        <v>302</v>
      </c>
      <c r="Q54" s="5"/>
      <c r="R54" s="7"/>
      <c r="S54" s="5"/>
      <c r="T54" s="5"/>
      <c r="U54" s="5"/>
      <c r="V54" s="5"/>
      <c r="W54" s="5"/>
      <c r="X54" s="5"/>
      <c r="Y54" s="150"/>
      <c r="Z54" s="162"/>
      <c r="AA54" s="5"/>
      <c r="AB54" s="5"/>
      <c r="AC54" s="5"/>
      <c r="AD54" s="5"/>
      <c r="AE54" s="230"/>
      <c r="AF54" s="162"/>
      <c r="AG54" s="7"/>
      <c r="AH54" s="7"/>
      <c r="AI54" s="150"/>
      <c r="AJ54" s="162"/>
      <c r="AK54" s="5"/>
      <c r="AL54" s="5"/>
      <c r="AM54" s="5"/>
      <c r="AN54" s="5"/>
      <c r="AO54" s="5"/>
      <c r="AP54" s="5"/>
      <c r="AQ54" s="5"/>
      <c r="AR54" s="150"/>
      <c r="AS54" s="162"/>
      <c r="AT54" s="5"/>
      <c r="AU54" s="5"/>
      <c r="AV54" s="5"/>
      <c r="AW54" s="5"/>
      <c r="AX54" s="5"/>
      <c r="AY54" s="5"/>
      <c r="AZ54" s="5"/>
      <c r="BA54" s="5"/>
      <c r="BB54" s="150"/>
      <c r="BC54" s="162"/>
      <c r="BD54" s="5"/>
      <c r="BE54" s="5"/>
      <c r="BF54" s="9">
        <v>-9.300000000000001</v>
      </c>
      <c r="BG54" s="5"/>
      <c r="BH54" s="5"/>
      <c r="BI54" s="150"/>
      <c r="BJ54" s="162"/>
      <c r="BK54" s="5"/>
      <c r="BL54" s="5"/>
      <c r="BM54" s="5"/>
      <c r="BN54" s="5"/>
      <c r="BO54" s="150"/>
      <c r="BP54" s="162"/>
      <c r="BQ54" s="150"/>
      <c r="BR54" s="162"/>
      <c r="BS54" s="5"/>
      <c r="BT54" s="5"/>
      <c r="BU54" s="5"/>
      <c r="BV54" s="5"/>
      <c r="BW54" s="5"/>
      <c r="BX54" s="5"/>
      <c r="BY54" s="5"/>
      <c r="BZ54" s="5"/>
      <c r="CA54" s="5"/>
      <c r="CB54" s="5"/>
      <c r="CC54" s="5"/>
      <c r="CD54" s="5"/>
      <c r="CE54" s="5"/>
      <c r="CF54" s="5"/>
      <c r="CG54" s="5"/>
      <c r="CH54" s="5"/>
      <c r="CI54" s="5"/>
      <c r="CJ54" s="5"/>
      <c r="CK54" s="5"/>
      <c r="CL54" s="5"/>
      <c r="CM54" s="5"/>
      <c r="CN54" s="5"/>
      <c r="CO54" s="5"/>
      <c r="CP54" s="5"/>
      <c r="CQ54" s="167"/>
      <c r="CR54" s="106"/>
      <c r="CS54" s="106"/>
      <c r="CT54" s="226"/>
    </row>
    <row r="55" ht="30" customHeight="1">
      <c r="A55" s="227">
        <v>5550</v>
      </c>
      <c r="B55" s="7"/>
      <c r="C55" t="s" s="4">
        <v>5735</v>
      </c>
      <c r="D55" s="150"/>
      <c r="E55" t="s" s="190">
        <v>197</v>
      </c>
      <c r="F55" t="s" s="4">
        <v>194</v>
      </c>
      <c r="G55" t="s" s="4">
        <v>195</v>
      </c>
      <c r="H55" s="5"/>
      <c r="I55" s="5"/>
      <c r="J55" t="s" s="4">
        <v>1347</v>
      </c>
      <c r="K55" t="s" s="4">
        <v>297</v>
      </c>
      <c r="L55" t="s" s="4">
        <v>299</v>
      </c>
      <c r="M55" t="s" s="4">
        <v>14104</v>
      </c>
      <c r="N55" t="s" s="228">
        <v>15435</v>
      </c>
      <c r="O55" s="229"/>
      <c r="P55" t="s" s="6">
        <v>302</v>
      </c>
      <c r="Q55" s="5"/>
      <c r="R55" s="7"/>
      <c r="S55" s="5"/>
      <c r="T55" s="5"/>
      <c r="U55" s="5"/>
      <c r="V55" s="5"/>
      <c r="W55" s="5"/>
      <c r="X55" s="5"/>
      <c r="Y55" s="150"/>
      <c r="Z55" s="162"/>
      <c r="AA55" s="5"/>
      <c r="AB55" s="5"/>
      <c r="AC55" s="5"/>
      <c r="AD55" s="5"/>
      <c r="AE55" s="230"/>
      <c r="AF55" s="162"/>
      <c r="AG55" s="7"/>
      <c r="AH55" s="7"/>
      <c r="AI55" s="150"/>
      <c r="AJ55" s="162"/>
      <c r="AK55" s="5"/>
      <c r="AL55" s="5"/>
      <c r="AM55" s="5"/>
      <c r="AN55" s="5"/>
      <c r="AO55" s="5"/>
      <c r="AP55" s="5"/>
      <c r="AQ55" s="5"/>
      <c r="AR55" s="150"/>
      <c r="AS55" s="162"/>
      <c r="AT55" s="5"/>
      <c r="AU55" s="5"/>
      <c r="AV55" s="5"/>
      <c r="AW55" s="5"/>
      <c r="AX55" s="5"/>
      <c r="AY55" s="5"/>
      <c r="AZ55" s="5"/>
      <c r="BA55" s="5"/>
      <c r="BB55" s="150"/>
      <c r="BC55" s="162"/>
      <c r="BD55" s="5"/>
      <c r="BE55" s="5"/>
      <c r="BF55" s="9">
        <v>-8.6</v>
      </c>
      <c r="BG55" s="5"/>
      <c r="BH55" s="5"/>
      <c r="BI55" s="150"/>
      <c r="BJ55" s="162"/>
      <c r="BK55" s="5"/>
      <c r="BL55" s="5"/>
      <c r="BM55" s="5"/>
      <c r="BN55" s="5"/>
      <c r="BO55" s="150"/>
      <c r="BP55" s="162"/>
      <c r="BQ55" s="150"/>
      <c r="BR55" s="162"/>
      <c r="BS55" s="5"/>
      <c r="BT55" s="5"/>
      <c r="BU55" s="5"/>
      <c r="BV55" s="5"/>
      <c r="BW55" s="5"/>
      <c r="BX55" s="5"/>
      <c r="BY55" s="5"/>
      <c r="BZ55" s="5"/>
      <c r="CA55" s="5"/>
      <c r="CB55" s="5"/>
      <c r="CC55" s="5"/>
      <c r="CD55" s="5"/>
      <c r="CE55" s="5"/>
      <c r="CF55" s="5"/>
      <c r="CG55" s="5"/>
      <c r="CH55" s="5"/>
      <c r="CI55" s="5"/>
      <c r="CJ55" s="5"/>
      <c r="CK55" s="5"/>
      <c r="CL55" s="5"/>
      <c r="CM55" s="5"/>
      <c r="CN55" s="5"/>
      <c r="CO55" s="5"/>
      <c r="CP55" s="5"/>
      <c r="CQ55" s="167"/>
      <c r="CR55" s="106"/>
      <c r="CS55" s="106"/>
      <c r="CT55" s="226"/>
    </row>
    <row r="56" ht="30" customHeight="1">
      <c r="A56" s="227">
        <v>5551</v>
      </c>
      <c r="B56" s="7"/>
      <c r="C56" t="s" s="4">
        <v>5738</v>
      </c>
      <c r="D56" s="150"/>
      <c r="E56" t="s" s="190">
        <v>197</v>
      </c>
      <c r="F56" t="s" s="4">
        <v>194</v>
      </c>
      <c r="G56" t="s" s="4">
        <v>195</v>
      </c>
      <c r="H56" s="5"/>
      <c r="I56" s="5"/>
      <c r="J56" t="s" s="4">
        <v>1347</v>
      </c>
      <c r="K56" t="s" s="4">
        <v>297</v>
      </c>
      <c r="L56" t="s" s="4">
        <v>299</v>
      </c>
      <c r="M56" t="s" s="4">
        <v>14104</v>
      </c>
      <c r="N56" t="s" s="228">
        <v>15435</v>
      </c>
      <c r="O56" s="229"/>
      <c r="P56" t="s" s="6">
        <v>302</v>
      </c>
      <c r="Q56" s="5"/>
      <c r="R56" s="7"/>
      <c r="S56" s="5"/>
      <c r="T56" s="5"/>
      <c r="U56" s="5"/>
      <c r="V56" s="5"/>
      <c r="W56" s="5"/>
      <c r="X56" s="5"/>
      <c r="Y56" s="150"/>
      <c r="Z56" s="162"/>
      <c r="AA56" s="5"/>
      <c r="AB56" s="5"/>
      <c r="AC56" s="5"/>
      <c r="AD56" s="5"/>
      <c r="AE56" s="230"/>
      <c r="AF56" s="162"/>
      <c r="AG56" s="7"/>
      <c r="AH56" s="7"/>
      <c r="AI56" s="150"/>
      <c r="AJ56" s="162"/>
      <c r="AK56" s="5"/>
      <c r="AL56" s="5"/>
      <c r="AM56" s="5"/>
      <c r="AN56" s="5"/>
      <c r="AO56" s="5"/>
      <c r="AP56" s="5"/>
      <c r="AQ56" s="5"/>
      <c r="AR56" s="150"/>
      <c r="AS56" s="162"/>
      <c r="AT56" s="5"/>
      <c r="AU56" s="5"/>
      <c r="AV56" s="5"/>
      <c r="AW56" s="5"/>
      <c r="AX56" s="5"/>
      <c r="AY56" s="5"/>
      <c r="AZ56" s="5"/>
      <c r="BA56" s="5"/>
      <c r="BB56" s="150"/>
      <c r="BC56" s="162"/>
      <c r="BD56" s="5"/>
      <c r="BE56" s="5"/>
      <c r="BF56" s="9">
        <v>-8.699999999999999</v>
      </c>
      <c r="BG56" s="5"/>
      <c r="BH56" s="5"/>
      <c r="BI56" s="150"/>
      <c r="BJ56" s="162"/>
      <c r="BK56" s="5"/>
      <c r="BL56" s="5"/>
      <c r="BM56" s="5"/>
      <c r="BN56" s="5"/>
      <c r="BO56" s="150"/>
      <c r="BP56" s="162"/>
      <c r="BQ56" s="150"/>
      <c r="BR56" s="162"/>
      <c r="BS56" s="5"/>
      <c r="BT56" s="5"/>
      <c r="BU56" s="5"/>
      <c r="BV56" s="5"/>
      <c r="BW56" s="5"/>
      <c r="BX56" s="5"/>
      <c r="BY56" s="5"/>
      <c r="BZ56" s="5"/>
      <c r="CA56" s="5"/>
      <c r="CB56" s="5"/>
      <c r="CC56" s="5"/>
      <c r="CD56" s="5"/>
      <c r="CE56" s="5"/>
      <c r="CF56" s="5"/>
      <c r="CG56" s="5"/>
      <c r="CH56" s="5"/>
      <c r="CI56" s="5"/>
      <c r="CJ56" s="5"/>
      <c r="CK56" s="5"/>
      <c r="CL56" s="5"/>
      <c r="CM56" s="5"/>
      <c r="CN56" s="5"/>
      <c r="CO56" s="5"/>
      <c r="CP56" s="5"/>
      <c r="CQ56" s="167"/>
      <c r="CR56" s="106"/>
      <c r="CS56" s="106"/>
      <c r="CT56" s="226"/>
    </row>
    <row r="57" ht="30" customHeight="1">
      <c r="A57" s="227">
        <v>5552</v>
      </c>
      <c r="B57" s="7"/>
      <c r="C57" t="s" s="4">
        <v>5741</v>
      </c>
      <c r="D57" s="150"/>
      <c r="E57" t="s" s="190">
        <v>197</v>
      </c>
      <c r="F57" t="s" s="4">
        <v>194</v>
      </c>
      <c r="G57" t="s" s="4">
        <v>195</v>
      </c>
      <c r="H57" s="5"/>
      <c r="I57" s="5"/>
      <c r="J57" t="s" s="4">
        <v>1347</v>
      </c>
      <c r="K57" t="s" s="4">
        <v>297</v>
      </c>
      <c r="L57" t="s" s="4">
        <v>299</v>
      </c>
      <c r="M57" t="s" s="4">
        <v>14104</v>
      </c>
      <c r="N57" t="s" s="228">
        <v>15435</v>
      </c>
      <c r="O57" s="229"/>
      <c r="P57" t="s" s="6">
        <v>302</v>
      </c>
      <c r="Q57" s="5"/>
      <c r="R57" s="7"/>
      <c r="S57" s="5"/>
      <c r="T57" s="5"/>
      <c r="U57" s="5"/>
      <c r="V57" s="5"/>
      <c r="W57" s="5"/>
      <c r="X57" s="5"/>
      <c r="Y57" s="150"/>
      <c r="Z57" s="162"/>
      <c r="AA57" s="5"/>
      <c r="AB57" s="5"/>
      <c r="AC57" s="5"/>
      <c r="AD57" s="5"/>
      <c r="AE57" s="230"/>
      <c r="AF57" s="162"/>
      <c r="AG57" s="7"/>
      <c r="AH57" s="7"/>
      <c r="AI57" s="150"/>
      <c r="AJ57" s="162"/>
      <c r="AK57" s="5"/>
      <c r="AL57" s="5"/>
      <c r="AM57" s="5"/>
      <c r="AN57" s="5"/>
      <c r="AO57" s="5"/>
      <c r="AP57" s="5"/>
      <c r="AQ57" s="5"/>
      <c r="AR57" s="150"/>
      <c r="AS57" s="162"/>
      <c r="AT57" s="5"/>
      <c r="AU57" s="5"/>
      <c r="AV57" s="5"/>
      <c r="AW57" s="5"/>
      <c r="AX57" s="5"/>
      <c r="AY57" s="5"/>
      <c r="AZ57" s="5"/>
      <c r="BA57" s="5"/>
      <c r="BB57" s="150"/>
      <c r="BC57" s="162"/>
      <c r="BD57" s="5"/>
      <c r="BE57" s="5"/>
      <c r="BF57" s="9">
        <v>-6.1</v>
      </c>
      <c r="BG57" s="5"/>
      <c r="BH57" s="5"/>
      <c r="BI57" s="150"/>
      <c r="BJ57" s="162"/>
      <c r="BK57" s="5"/>
      <c r="BL57" s="5"/>
      <c r="BM57" s="5"/>
      <c r="BN57" s="5"/>
      <c r="BO57" s="150"/>
      <c r="BP57" s="162"/>
      <c r="BQ57" s="150"/>
      <c r="BR57" s="162"/>
      <c r="BS57" s="5"/>
      <c r="BT57" s="5"/>
      <c r="BU57" s="5"/>
      <c r="BV57" s="5"/>
      <c r="BW57" s="5"/>
      <c r="BX57" s="5"/>
      <c r="BY57" s="5"/>
      <c r="BZ57" s="5"/>
      <c r="CA57" s="5"/>
      <c r="CB57" s="5"/>
      <c r="CC57" s="5"/>
      <c r="CD57" s="5"/>
      <c r="CE57" s="5"/>
      <c r="CF57" s="5"/>
      <c r="CG57" s="5"/>
      <c r="CH57" s="5"/>
      <c r="CI57" s="5"/>
      <c r="CJ57" s="5"/>
      <c r="CK57" s="5"/>
      <c r="CL57" s="5"/>
      <c r="CM57" s="5"/>
      <c r="CN57" s="5"/>
      <c r="CO57" s="5"/>
      <c r="CP57" s="5"/>
      <c r="CQ57" s="167"/>
      <c r="CR57" s="106"/>
      <c r="CS57" s="106"/>
      <c r="CT57" s="226"/>
    </row>
    <row r="58" ht="30" customHeight="1">
      <c r="A58" s="227">
        <v>5553</v>
      </c>
      <c r="B58" s="7"/>
      <c r="C58" t="s" s="4">
        <v>5744</v>
      </c>
      <c r="D58" s="150"/>
      <c r="E58" t="s" s="190">
        <v>197</v>
      </c>
      <c r="F58" t="s" s="4">
        <v>194</v>
      </c>
      <c r="G58" t="s" s="4">
        <v>195</v>
      </c>
      <c r="H58" s="5"/>
      <c r="I58" s="5"/>
      <c r="J58" t="s" s="4">
        <v>1347</v>
      </c>
      <c r="K58" t="s" s="4">
        <v>297</v>
      </c>
      <c r="L58" t="s" s="4">
        <v>299</v>
      </c>
      <c r="M58" t="s" s="4">
        <v>14104</v>
      </c>
      <c r="N58" t="s" s="228">
        <v>15435</v>
      </c>
      <c r="O58" s="229"/>
      <c r="P58" t="s" s="6">
        <v>302</v>
      </c>
      <c r="Q58" s="5"/>
      <c r="R58" s="7"/>
      <c r="S58" s="5"/>
      <c r="T58" s="5"/>
      <c r="U58" s="5"/>
      <c r="V58" s="5"/>
      <c r="W58" s="5"/>
      <c r="X58" s="5"/>
      <c r="Y58" s="150"/>
      <c r="Z58" s="162"/>
      <c r="AA58" s="5"/>
      <c r="AB58" s="5"/>
      <c r="AC58" s="5"/>
      <c r="AD58" s="5"/>
      <c r="AE58" s="230"/>
      <c r="AF58" s="162"/>
      <c r="AG58" s="7"/>
      <c r="AH58" s="7"/>
      <c r="AI58" s="150"/>
      <c r="AJ58" s="162"/>
      <c r="AK58" s="5"/>
      <c r="AL58" s="5"/>
      <c r="AM58" s="5"/>
      <c r="AN58" s="5"/>
      <c r="AO58" s="5"/>
      <c r="AP58" s="5"/>
      <c r="AQ58" s="5"/>
      <c r="AR58" s="150"/>
      <c r="AS58" s="162"/>
      <c r="AT58" s="5"/>
      <c r="AU58" s="5"/>
      <c r="AV58" s="5"/>
      <c r="AW58" s="5"/>
      <c r="AX58" s="5"/>
      <c r="AY58" s="5"/>
      <c r="AZ58" s="5"/>
      <c r="BA58" s="5"/>
      <c r="BB58" s="150"/>
      <c r="BC58" s="162"/>
      <c r="BD58" s="5"/>
      <c r="BE58" s="5"/>
      <c r="BF58" s="9">
        <v>-8.5</v>
      </c>
      <c r="BG58" s="5"/>
      <c r="BH58" s="5"/>
      <c r="BI58" s="150"/>
      <c r="BJ58" s="162"/>
      <c r="BK58" s="5"/>
      <c r="BL58" s="5"/>
      <c r="BM58" s="5"/>
      <c r="BN58" s="5"/>
      <c r="BO58" s="150"/>
      <c r="BP58" s="162"/>
      <c r="BQ58" s="150"/>
      <c r="BR58" s="162"/>
      <c r="BS58" s="5"/>
      <c r="BT58" s="5"/>
      <c r="BU58" s="5"/>
      <c r="BV58" s="5"/>
      <c r="BW58" s="5"/>
      <c r="BX58" s="5"/>
      <c r="BY58" s="5"/>
      <c r="BZ58" s="5"/>
      <c r="CA58" s="5"/>
      <c r="CB58" s="5"/>
      <c r="CC58" s="5"/>
      <c r="CD58" s="5"/>
      <c r="CE58" s="5"/>
      <c r="CF58" s="5"/>
      <c r="CG58" s="5"/>
      <c r="CH58" s="5"/>
      <c r="CI58" s="5"/>
      <c r="CJ58" s="5"/>
      <c r="CK58" s="5"/>
      <c r="CL58" s="5"/>
      <c r="CM58" s="5"/>
      <c r="CN58" s="5"/>
      <c r="CO58" s="5"/>
      <c r="CP58" s="5"/>
      <c r="CQ58" s="167"/>
      <c r="CR58" s="106"/>
      <c r="CS58" s="106"/>
      <c r="CT58" s="226"/>
    </row>
    <row r="59" ht="30" customHeight="1">
      <c r="A59" s="227">
        <v>5554</v>
      </c>
      <c r="B59" s="7"/>
      <c r="C59" t="s" s="4">
        <v>5747</v>
      </c>
      <c r="D59" s="150"/>
      <c r="E59" t="s" s="190">
        <v>197</v>
      </c>
      <c r="F59" t="s" s="4">
        <v>194</v>
      </c>
      <c r="G59" t="s" s="4">
        <v>195</v>
      </c>
      <c r="H59" s="5"/>
      <c r="I59" s="5"/>
      <c r="J59" t="s" s="4">
        <v>1347</v>
      </c>
      <c r="K59" t="s" s="4">
        <v>297</v>
      </c>
      <c r="L59" t="s" s="4">
        <v>299</v>
      </c>
      <c r="M59" t="s" s="4">
        <v>14104</v>
      </c>
      <c r="N59" t="s" s="228">
        <v>15435</v>
      </c>
      <c r="O59" s="229"/>
      <c r="P59" t="s" s="6">
        <v>302</v>
      </c>
      <c r="Q59" s="5"/>
      <c r="R59" s="7"/>
      <c r="S59" s="5"/>
      <c r="T59" s="5"/>
      <c r="U59" s="5"/>
      <c r="V59" s="5"/>
      <c r="W59" s="5"/>
      <c r="X59" s="5"/>
      <c r="Y59" s="150"/>
      <c r="Z59" s="162"/>
      <c r="AA59" s="5"/>
      <c r="AB59" s="5"/>
      <c r="AC59" s="5"/>
      <c r="AD59" s="5"/>
      <c r="AE59" s="230"/>
      <c r="AF59" s="162"/>
      <c r="AG59" s="7"/>
      <c r="AH59" s="7"/>
      <c r="AI59" s="150"/>
      <c r="AJ59" s="162"/>
      <c r="AK59" s="5"/>
      <c r="AL59" s="5"/>
      <c r="AM59" s="5"/>
      <c r="AN59" s="5"/>
      <c r="AO59" s="5"/>
      <c r="AP59" s="5"/>
      <c r="AQ59" s="5"/>
      <c r="AR59" s="150"/>
      <c r="AS59" s="162"/>
      <c r="AT59" s="5"/>
      <c r="AU59" s="5"/>
      <c r="AV59" s="5"/>
      <c r="AW59" s="5"/>
      <c r="AX59" s="5"/>
      <c r="AY59" s="5"/>
      <c r="AZ59" s="5"/>
      <c r="BA59" s="5"/>
      <c r="BB59" s="150"/>
      <c r="BC59" s="162"/>
      <c r="BD59" s="5"/>
      <c r="BE59" s="5"/>
      <c r="BF59" s="9">
        <v>-11.8</v>
      </c>
      <c r="BG59" s="5"/>
      <c r="BH59" s="5"/>
      <c r="BI59" s="150"/>
      <c r="BJ59" s="162"/>
      <c r="BK59" s="5"/>
      <c r="BL59" s="5"/>
      <c r="BM59" s="5"/>
      <c r="BN59" s="5"/>
      <c r="BO59" s="150"/>
      <c r="BP59" s="162"/>
      <c r="BQ59" s="150"/>
      <c r="BR59" s="162"/>
      <c r="BS59" s="5"/>
      <c r="BT59" s="5"/>
      <c r="BU59" s="5"/>
      <c r="BV59" s="5"/>
      <c r="BW59" s="5"/>
      <c r="BX59" s="5"/>
      <c r="BY59" s="5"/>
      <c r="BZ59" s="5"/>
      <c r="CA59" s="5"/>
      <c r="CB59" s="5"/>
      <c r="CC59" s="5"/>
      <c r="CD59" s="5"/>
      <c r="CE59" s="5"/>
      <c r="CF59" s="5"/>
      <c r="CG59" s="5"/>
      <c r="CH59" s="5"/>
      <c r="CI59" s="5"/>
      <c r="CJ59" s="5"/>
      <c r="CK59" s="5"/>
      <c r="CL59" s="5"/>
      <c r="CM59" s="5"/>
      <c r="CN59" s="5"/>
      <c r="CO59" s="5"/>
      <c r="CP59" s="5"/>
      <c r="CQ59" s="167"/>
      <c r="CR59" s="233"/>
      <c r="CS59" s="233"/>
      <c r="CT59" s="23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